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0.1 PF Software Work\TSHillDat-TEXAS-NEW-WORK_8.19.2024\Major Refactor Project Started 11.8.2024\Excel Files Scrubbed For Github\"/>
    </mc:Choice>
  </mc:AlternateContent>
  <xr:revisionPtr revIDLastSave="0" documentId="13_ncr:1_{8AB70DB5-D735-4BF5-98D2-FAB26E976665}" xr6:coauthVersionLast="47" xr6:coauthVersionMax="47" xr10:uidLastSave="{00000000-0000-0000-0000-000000000000}"/>
  <bookViews>
    <workbookView xWindow="-120" yWindow="-120" windowWidth="38640" windowHeight="21120" tabRatio="914" xr2:uid="{4D7F237A-6B55-44A3-8A46-CF136FD09854}"/>
  </bookViews>
  <sheets>
    <sheet name="DATA SHEET" sheetId="10" r:id="rId1"/>
    <sheet name="Summary Drill Pipe" sheetId="1" r:id="rId2"/>
    <sheet name="Prop Drill Pipe Inp Report" sheetId="2" r:id="rId3"/>
    <sheet name="DP Count" sheetId="15" r:id="rId4"/>
    <sheet name="Data Sheet DP" sheetId="5" r:id="rId5"/>
    <sheet name="Summary HWDP" sheetId="6" r:id="rId6"/>
    <sheet name="Prop HWDP Inp Report" sheetId="7" r:id="rId7"/>
    <sheet name="HWDP Count" sheetId="16" r:id="rId8"/>
    <sheet name="Data Sheet HWDP" sheetId="8" r:id="rId9"/>
    <sheet name="Summary Sub" sheetId="11" r:id="rId10"/>
    <sheet name="Prop Subs Inp Report" sheetId="9" r:id="rId11"/>
    <sheet name="Sub Count" sheetId="17" r:id="rId12"/>
    <sheet name="Drill Size Info" sheetId="4" r:id="rId13"/>
    <sheet name="Data Sheet Subs" sheetId="14" r:id="rId14"/>
    <sheet name="Contractor-Operator" sheetId="13" r:id="rId15"/>
    <sheet name="Shop List" sheetId="3" r:id="rId16"/>
    <sheet name="PATHFINDER LOCATIONS" sheetId="12" r:id="rId17"/>
  </sheets>
  <definedNames>
    <definedName name="_xlnm._FilterDatabase" localSheetId="0" hidden="1">'DATA SHEET'!$J$3:$J$99</definedName>
    <definedName name="_xlnm._FilterDatabase" localSheetId="2" hidden="1">'Prop Drill Pipe Inp Report'!$B$8:$AZ$134</definedName>
    <definedName name="_xlnm._FilterDatabase" localSheetId="6" hidden="1">'Prop HWDP Inp Report'!$B$8:$AY$17</definedName>
    <definedName name="Connection_Type">'Drill Size Info'!$C$2:$C$49</definedName>
    <definedName name="Contractor_Name">'Contractor-Operator'!$C$2:$C$19</definedName>
    <definedName name="DynPrint_DP">OFFSET('Prop Drill Pipe Inp Report'!$A$1,1,1,COUNTA('Prop Drill Pipe Inp Report'!$F$2:$F99999),48)</definedName>
    <definedName name="DynPrint_HWDP">OFFSET('Prop HWDP Inp Report'!$A$1,1,1,COUNTA('Prop HWDP Inp Report'!$B$2:$C9999),48)</definedName>
    <definedName name="DynPrint_Subs">OFFSET('Prop Subs Inp Report'!$A$1,1,1,COUNTA('Prop Subs Inp Report'!$B$2:$C9999),48)</definedName>
    <definedName name="Grade">'Summary Drill Pipe'!$E$8</definedName>
    <definedName name="Machine_Shop">'Shop List'!$A$2:$A$12</definedName>
    <definedName name="Operator_Name">'Contractor-Operator'!$A$2:$A$100</definedName>
    <definedName name="_xlnm.Print_Area" localSheetId="2">'Prop Drill Pipe Inp Report'!$B$2:$AZ$872</definedName>
    <definedName name="_xlnm.Print_Area" localSheetId="6">'Prop HWDP Inp Report'!$B$1:$AY$23</definedName>
    <definedName name="_xlnm.Print_Area" localSheetId="10">DynPrint_Subs</definedName>
    <definedName name="_xlnm.Print_Titles" localSheetId="2">'Prop Drill Pipe Inp Report'!$2:$8</definedName>
    <definedName name="_xlnm.Print_Titles" localSheetId="6">'Prop HWDP Inp Report'!$2:$8</definedName>
    <definedName name="_xlnm.Print_Titles" localSheetId="10">'Prop Subs Inp Report'!$2:$8</definedName>
    <definedName name="Size">'Summary Drill Pipe'!$A$8</definedName>
    <definedName name="UT_Thickness">'Prop Drill Pipe Inp Report'!$F$9:$F$1048576</definedName>
    <definedName name="Weight">'Summary Drill Pipe'!$B$8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" i="6" l="1"/>
  <c r="N11" i="7"/>
  <c r="O11" i="7"/>
  <c r="P11" i="7"/>
  <c r="Q11" i="7"/>
  <c r="N12" i="7"/>
  <c r="O12" i="7"/>
  <c r="P12" i="7"/>
  <c r="Q12" i="7"/>
  <c r="N13" i="7"/>
  <c r="O13" i="7"/>
  <c r="P13" i="7"/>
  <c r="Q13" i="7"/>
  <c r="N14" i="7"/>
  <c r="O14" i="7"/>
  <c r="P14" i="7"/>
  <c r="Q14" i="7"/>
  <c r="N15" i="7"/>
  <c r="O15" i="7"/>
  <c r="P15" i="7"/>
  <c r="Q15" i="7"/>
  <c r="N16" i="7"/>
  <c r="O16" i="7"/>
  <c r="P16" i="7"/>
  <c r="Q16" i="7"/>
  <c r="N17" i="7"/>
  <c r="O17" i="7"/>
  <c r="P17" i="7"/>
  <c r="Q17" i="7"/>
  <c r="N18" i="7"/>
  <c r="O18" i="7"/>
  <c r="P18" i="7"/>
  <c r="Q18" i="7"/>
  <c r="N19" i="7"/>
  <c r="O19" i="7"/>
  <c r="P19" i="7"/>
  <c r="Q19" i="7"/>
  <c r="N20" i="7"/>
  <c r="O20" i="7"/>
  <c r="P20" i="7"/>
  <c r="Q20" i="7"/>
  <c r="N21" i="7"/>
  <c r="O21" i="7"/>
  <c r="P21" i="7"/>
  <c r="Q21" i="7"/>
  <c r="N22" i="7"/>
  <c r="O22" i="7"/>
  <c r="P22" i="7"/>
  <c r="Q22" i="7"/>
  <c r="N23" i="7"/>
  <c r="O23" i="7"/>
  <c r="P23" i="7"/>
  <c r="Q23" i="7"/>
  <c r="N24" i="7"/>
  <c r="O24" i="7"/>
  <c r="P24" i="7"/>
  <c r="Q24" i="7"/>
  <c r="N25" i="7"/>
  <c r="O25" i="7"/>
  <c r="P25" i="7"/>
  <c r="Q25" i="7"/>
  <c r="N26" i="7"/>
  <c r="O26" i="7"/>
  <c r="P26" i="7"/>
  <c r="Q26" i="7"/>
  <c r="N27" i="7"/>
  <c r="O27" i="7"/>
  <c r="P27" i="7"/>
  <c r="Q27" i="7"/>
  <c r="N28" i="7"/>
  <c r="O28" i="7"/>
  <c r="P28" i="7"/>
  <c r="Q28" i="7"/>
  <c r="N29" i="7"/>
  <c r="O29" i="7"/>
  <c r="P29" i="7"/>
  <c r="Q29" i="7"/>
  <c r="N30" i="7"/>
  <c r="O30" i="7"/>
  <c r="P30" i="7"/>
  <c r="Q30" i="7"/>
  <c r="N31" i="7"/>
  <c r="O31" i="7"/>
  <c r="P31" i="7"/>
  <c r="Q31" i="7"/>
  <c r="N32" i="7"/>
  <c r="O32" i="7"/>
  <c r="P32" i="7"/>
  <c r="Q32" i="7"/>
  <c r="N33" i="7"/>
  <c r="O33" i="7"/>
  <c r="P33" i="7"/>
  <c r="Q33" i="7"/>
  <c r="N34" i="7"/>
  <c r="O34" i="7"/>
  <c r="P34" i="7"/>
  <c r="Q34" i="7"/>
  <c r="N35" i="7"/>
  <c r="O35" i="7"/>
  <c r="P35" i="7"/>
  <c r="Q35" i="7"/>
  <c r="N36" i="7"/>
  <c r="O36" i="7"/>
  <c r="P36" i="7"/>
  <c r="Q36" i="7"/>
  <c r="N37" i="7"/>
  <c r="O37" i="7"/>
  <c r="P37" i="7"/>
  <c r="Q37" i="7"/>
  <c r="N38" i="7"/>
  <c r="O38" i="7"/>
  <c r="P38" i="7"/>
  <c r="Q38" i="7"/>
  <c r="N39" i="7"/>
  <c r="O39" i="7"/>
  <c r="P39" i="7"/>
  <c r="Q39" i="7"/>
  <c r="N40" i="7"/>
  <c r="O40" i="7"/>
  <c r="P40" i="7"/>
  <c r="Q40" i="7"/>
  <c r="N41" i="7"/>
  <c r="O41" i="7"/>
  <c r="P41" i="7"/>
  <c r="Q41" i="7"/>
  <c r="N42" i="7"/>
  <c r="O42" i="7"/>
  <c r="P42" i="7"/>
  <c r="Q42" i="7"/>
  <c r="N43" i="7"/>
  <c r="O43" i="7"/>
  <c r="P43" i="7"/>
  <c r="Q43" i="7"/>
  <c r="N44" i="7"/>
  <c r="O44" i="7"/>
  <c r="P44" i="7"/>
  <c r="Q44" i="7"/>
  <c r="N45" i="7"/>
  <c r="O45" i="7"/>
  <c r="P45" i="7"/>
  <c r="Q45" i="7"/>
  <c r="N46" i="7"/>
  <c r="O46" i="7"/>
  <c r="P46" i="7"/>
  <c r="Q46" i="7"/>
  <c r="N47" i="7"/>
  <c r="O47" i="7"/>
  <c r="P47" i="7"/>
  <c r="Q47" i="7"/>
  <c r="N48" i="7"/>
  <c r="O48" i="7"/>
  <c r="P48" i="7"/>
  <c r="Q48" i="7"/>
  <c r="N49" i="7"/>
  <c r="O49" i="7"/>
  <c r="P49" i="7"/>
  <c r="Q49" i="7"/>
  <c r="N50" i="7"/>
  <c r="O50" i="7"/>
  <c r="P50" i="7"/>
  <c r="Q50" i="7"/>
  <c r="N51" i="7"/>
  <c r="O51" i="7"/>
  <c r="P51" i="7"/>
  <c r="Q51" i="7"/>
  <c r="N52" i="7"/>
  <c r="O52" i="7"/>
  <c r="P52" i="7"/>
  <c r="Q52" i="7"/>
  <c r="N53" i="7"/>
  <c r="O53" i="7"/>
  <c r="P53" i="7"/>
  <c r="Q53" i="7"/>
  <c r="N54" i="7"/>
  <c r="O54" i="7"/>
  <c r="P54" i="7"/>
  <c r="Q54" i="7"/>
  <c r="N55" i="7"/>
  <c r="O55" i="7"/>
  <c r="P55" i="7"/>
  <c r="Q55" i="7"/>
  <c r="N56" i="7"/>
  <c r="O56" i="7"/>
  <c r="P56" i="7"/>
  <c r="Q56" i="7"/>
  <c r="N57" i="7"/>
  <c r="O57" i="7"/>
  <c r="P57" i="7"/>
  <c r="Q57" i="7"/>
  <c r="N58" i="7"/>
  <c r="O58" i="7"/>
  <c r="P58" i="7"/>
  <c r="Q58" i="7"/>
  <c r="N59" i="7"/>
  <c r="O59" i="7"/>
  <c r="P59" i="7"/>
  <c r="Q59" i="7"/>
  <c r="N60" i="7"/>
  <c r="O60" i="7"/>
  <c r="P60" i="7"/>
  <c r="Q60" i="7"/>
  <c r="N61" i="7"/>
  <c r="O61" i="7"/>
  <c r="P61" i="7"/>
  <c r="Q61" i="7"/>
  <c r="N62" i="7"/>
  <c r="O62" i="7"/>
  <c r="P62" i="7"/>
  <c r="Q62" i="7"/>
  <c r="N63" i="7"/>
  <c r="O63" i="7"/>
  <c r="P63" i="7"/>
  <c r="Q63" i="7"/>
  <c r="N64" i="7"/>
  <c r="O64" i="7"/>
  <c r="P64" i="7"/>
  <c r="Q64" i="7"/>
  <c r="N65" i="7"/>
  <c r="O65" i="7"/>
  <c r="P65" i="7"/>
  <c r="Q65" i="7"/>
  <c r="N66" i="7"/>
  <c r="O66" i="7"/>
  <c r="P66" i="7"/>
  <c r="Q66" i="7"/>
  <c r="N67" i="7"/>
  <c r="O67" i="7"/>
  <c r="P67" i="7"/>
  <c r="Q67" i="7"/>
  <c r="N68" i="7"/>
  <c r="O68" i="7"/>
  <c r="P68" i="7"/>
  <c r="Q68" i="7"/>
  <c r="N69" i="7"/>
  <c r="O69" i="7"/>
  <c r="P69" i="7"/>
  <c r="Q69" i="7"/>
  <c r="N70" i="7"/>
  <c r="O70" i="7"/>
  <c r="P70" i="7"/>
  <c r="Q70" i="7"/>
  <c r="N71" i="7"/>
  <c r="O71" i="7"/>
  <c r="P71" i="7"/>
  <c r="Q71" i="7"/>
  <c r="N72" i="7"/>
  <c r="O72" i="7"/>
  <c r="P72" i="7"/>
  <c r="Q72" i="7"/>
  <c r="N73" i="7"/>
  <c r="O73" i="7"/>
  <c r="P73" i="7"/>
  <c r="Q73" i="7"/>
  <c r="N74" i="7"/>
  <c r="O74" i="7"/>
  <c r="P74" i="7"/>
  <c r="Q74" i="7"/>
  <c r="N75" i="7"/>
  <c r="O75" i="7"/>
  <c r="P75" i="7"/>
  <c r="Q75" i="7"/>
  <c r="N76" i="7"/>
  <c r="O76" i="7"/>
  <c r="P76" i="7"/>
  <c r="Q76" i="7"/>
  <c r="N77" i="7"/>
  <c r="O77" i="7"/>
  <c r="P77" i="7"/>
  <c r="Q77" i="7"/>
  <c r="N78" i="7"/>
  <c r="O78" i="7"/>
  <c r="P78" i="7"/>
  <c r="Q78" i="7"/>
  <c r="N79" i="7"/>
  <c r="O79" i="7"/>
  <c r="P79" i="7"/>
  <c r="Q79" i="7"/>
  <c r="N80" i="7"/>
  <c r="O80" i="7"/>
  <c r="P80" i="7"/>
  <c r="Q80" i="7"/>
  <c r="N81" i="7"/>
  <c r="O81" i="7"/>
  <c r="P81" i="7"/>
  <c r="Q81" i="7"/>
  <c r="N82" i="7"/>
  <c r="O82" i="7"/>
  <c r="P82" i="7"/>
  <c r="Q82" i="7"/>
  <c r="N83" i="7"/>
  <c r="O83" i="7"/>
  <c r="P83" i="7"/>
  <c r="Q83" i="7"/>
  <c r="N84" i="7"/>
  <c r="O84" i="7"/>
  <c r="P84" i="7"/>
  <c r="Q84" i="7"/>
  <c r="N85" i="7"/>
  <c r="O85" i="7"/>
  <c r="P85" i="7"/>
  <c r="Q85" i="7"/>
  <c r="N86" i="7"/>
  <c r="O86" i="7"/>
  <c r="P86" i="7"/>
  <c r="Q86" i="7"/>
  <c r="N87" i="7"/>
  <c r="O87" i="7"/>
  <c r="P87" i="7"/>
  <c r="Q87" i="7"/>
  <c r="N88" i="7"/>
  <c r="O88" i="7"/>
  <c r="P88" i="7"/>
  <c r="Q88" i="7"/>
  <c r="N89" i="7"/>
  <c r="O89" i="7"/>
  <c r="P89" i="7"/>
  <c r="Q89" i="7"/>
  <c r="N90" i="7"/>
  <c r="O90" i="7"/>
  <c r="P90" i="7"/>
  <c r="Q90" i="7"/>
  <c r="N91" i="7"/>
  <c r="O91" i="7"/>
  <c r="P91" i="7"/>
  <c r="Q91" i="7"/>
  <c r="N92" i="7"/>
  <c r="O92" i="7"/>
  <c r="P92" i="7"/>
  <c r="Q92" i="7"/>
  <c r="N93" i="7"/>
  <c r="O93" i="7"/>
  <c r="P93" i="7"/>
  <c r="Q93" i="7"/>
  <c r="N94" i="7"/>
  <c r="O94" i="7"/>
  <c r="P94" i="7"/>
  <c r="Q94" i="7"/>
  <c r="N95" i="7"/>
  <c r="O95" i="7"/>
  <c r="P95" i="7"/>
  <c r="Q95" i="7"/>
  <c r="N96" i="7"/>
  <c r="O96" i="7"/>
  <c r="P96" i="7"/>
  <c r="Q96" i="7"/>
  <c r="N97" i="7"/>
  <c r="O97" i="7"/>
  <c r="P97" i="7"/>
  <c r="Q97" i="7"/>
  <c r="N98" i="7"/>
  <c r="O98" i="7"/>
  <c r="P98" i="7"/>
  <c r="Q98" i="7"/>
  <c r="N99" i="7"/>
  <c r="O99" i="7"/>
  <c r="P99" i="7"/>
  <c r="Q99" i="7"/>
  <c r="N100" i="7"/>
  <c r="O100" i="7"/>
  <c r="P100" i="7"/>
  <c r="Q100" i="7"/>
  <c r="N101" i="7"/>
  <c r="O101" i="7"/>
  <c r="P101" i="7"/>
  <c r="Q101" i="7"/>
  <c r="N102" i="7"/>
  <c r="O102" i="7"/>
  <c r="P102" i="7"/>
  <c r="Q102" i="7"/>
  <c r="N103" i="7"/>
  <c r="O103" i="7"/>
  <c r="P103" i="7"/>
  <c r="Q103" i="7"/>
  <c r="N104" i="7"/>
  <c r="O104" i="7"/>
  <c r="P104" i="7"/>
  <c r="Q104" i="7"/>
  <c r="N105" i="7"/>
  <c r="O105" i="7"/>
  <c r="P105" i="7"/>
  <c r="Q105" i="7"/>
  <c r="N106" i="7"/>
  <c r="O106" i="7"/>
  <c r="P106" i="7"/>
  <c r="Q106" i="7"/>
  <c r="N107" i="7"/>
  <c r="O107" i="7"/>
  <c r="P107" i="7"/>
  <c r="Q107" i="7"/>
  <c r="N108" i="7"/>
  <c r="O108" i="7"/>
  <c r="P108" i="7"/>
  <c r="Q108" i="7"/>
  <c r="N109" i="7"/>
  <c r="O109" i="7"/>
  <c r="P109" i="7"/>
  <c r="Q109" i="7"/>
  <c r="N110" i="7"/>
  <c r="O110" i="7"/>
  <c r="P110" i="7"/>
  <c r="Q110" i="7"/>
  <c r="N111" i="7"/>
  <c r="O111" i="7"/>
  <c r="P111" i="7"/>
  <c r="Q111" i="7"/>
  <c r="N112" i="7"/>
  <c r="O112" i="7"/>
  <c r="P112" i="7"/>
  <c r="Q112" i="7"/>
  <c r="N113" i="7"/>
  <c r="O113" i="7"/>
  <c r="P113" i="7"/>
  <c r="Q113" i="7"/>
  <c r="N114" i="7"/>
  <c r="O114" i="7"/>
  <c r="P114" i="7"/>
  <c r="Q114" i="7"/>
  <c r="N115" i="7"/>
  <c r="O115" i="7"/>
  <c r="P115" i="7"/>
  <c r="Q115" i="7"/>
  <c r="N116" i="7"/>
  <c r="O116" i="7"/>
  <c r="P116" i="7"/>
  <c r="Q116" i="7"/>
  <c r="N117" i="7"/>
  <c r="O117" i="7"/>
  <c r="P117" i="7"/>
  <c r="Q117" i="7"/>
  <c r="N118" i="7"/>
  <c r="O118" i="7"/>
  <c r="P118" i="7"/>
  <c r="Q118" i="7"/>
  <c r="N119" i="7"/>
  <c r="O119" i="7"/>
  <c r="P119" i="7"/>
  <c r="Q119" i="7"/>
  <c r="N120" i="7"/>
  <c r="O120" i="7"/>
  <c r="P120" i="7"/>
  <c r="Q120" i="7"/>
  <c r="N121" i="7"/>
  <c r="O121" i="7"/>
  <c r="P121" i="7"/>
  <c r="Q121" i="7"/>
  <c r="N122" i="7"/>
  <c r="O122" i="7"/>
  <c r="P122" i="7"/>
  <c r="Q122" i="7"/>
  <c r="N123" i="7"/>
  <c r="O123" i="7"/>
  <c r="P123" i="7"/>
  <c r="Q123" i="7"/>
  <c r="N124" i="7"/>
  <c r="O124" i="7"/>
  <c r="P124" i="7"/>
  <c r="Q124" i="7"/>
  <c r="N125" i="7"/>
  <c r="O125" i="7"/>
  <c r="P125" i="7"/>
  <c r="Q125" i="7"/>
  <c r="N126" i="7"/>
  <c r="O126" i="7"/>
  <c r="P126" i="7"/>
  <c r="Q126" i="7"/>
  <c r="N127" i="7"/>
  <c r="O127" i="7"/>
  <c r="P127" i="7"/>
  <c r="Q127" i="7"/>
  <c r="N128" i="7"/>
  <c r="O128" i="7"/>
  <c r="P128" i="7"/>
  <c r="Q128" i="7"/>
  <c r="N129" i="7"/>
  <c r="O129" i="7"/>
  <c r="P129" i="7"/>
  <c r="Q129" i="7"/>
  <c r="N130" i="7"/>
  <c r="O130" i="7"/>
  <c r="P130" i="7"/>
  <c r="Q130" i="7"/>
  <c r="N131" i="7"/>
  <c r="O131" i="7"/>
  <c r="P131" i="7"/>
  <c r="Q131" i="7"/>
  <c r="N132" i="7"/>
  <c r="O132" i="7"/>
  <c r="P132" i="7"/>
  <c r="Q132" i="7"/>
  <c r="N133" i="7"/>
  <c r="O133" i="7"/>
  <c r="P133" i="7"/>
  <c r="Q133" i="7"/>
  <c r="N134" i="7"/>
  <c r="O134" i="7"/>
  <c r="P134" i="7"/>
  <c r="Q134" i="7"/>
  <c r="N135" i="7"/>
  <c r="O135" i="7"/>
  <c r="P135" i="7"/>
  <c r="Q135" i="7"/>
  <c r="N136" i="7"/>
  <c r="O136" i="7"/>
  <c r="P136" i="7"/>
  <c r="Q136" i="7"/>
  <c r="N137" i="7"/>
  <c r="O137" i="7"/>
  <c r="P137" i="7"/>
  <c r="Q137" i="7"/>
  <c r="N138" i="7"/>
  <c r="O138" i="7"/>
  <c r="P138" i="7"/>
  <c r="Q138" i="7"/>
  <c r="N139" i="7"/>
  <c r="O139" i="7"/>
  <c r="P139" i="7"/>
  <c r="Q139" i="7"/>
  <c r="N140" i="7"/>
  <c r="O140" i="7"/>
  <c r="P140" i="7"/>
  <c r="Q140" i="7"/>
  <c r="N141" i="7"/>
  <c r="O141" i="7"/>
  <c r="P141" i="7"/>
  <c r="Q141" i="7"/>
  <c r="N142" i="7"/>
  <c r="O142" i="7"/>
  <c r="P142" i="7"/>
  <c r="Q142" i="7"/>
  <c r="N143" i="7"/>
  <c r="O143" i="7"/>
  <c r="P143" i="7"/>
  <c r="Q143" i="7"/>
  <c r="N144" i="7"/>
  <c r="O144" i="7"/>
  <c r="P144" i="7"/>
  <c r="Q144" i="7"/>
  <c r="N145" i="7"/>
  <c r="O145" i="7"/>
  <c r="P145" i="7"/>
  <c r="Q145" i="7"/>
  <c r="N146" i="7"/>
  <c r="O146" i="7"/>
  <c r="P146" i="7"/>
  <c r="Q146" i="7"/>
  <c r="N147" i="7"/>
  <c r="O147" i="7"/>
  <c r="P147" i="7"/>
  <c r="Q147" i="7"/>
  <c r="N148" i="7"/>
  <c r="O148" i="7"/>
  <c r="P148" i="7"/>
  <c r="Q148" i="7"/>
  <c r="N149" i="7"/>
  <c r="O149" i="7"/>
  <c r="P149" i="7"/>
  <c r="Q149" i="7"/>
  <c r="N150" i="7"/>
  <c r="O150" i="7"/>
  <c r="P150" i="7"/>
  <c r="Q150" i="7"/>
  <c r="N151" i="7"/>
  <c r="O151" i="7"/>
  <c r="P151" i="7"/>
  <c r="Q151" i="7"/>
  <c r="N152" i="7"/>
  <c r="O152" i="7"/>
  <c r="P152" i="7"/>
  <c r="Q152" i="7"/>
  <c r="N153" i="7"/>
  <c r="O153" i="7"/>
  <c r="P153" i="7"/>
  <c r="Q153" i="7"/>
  <c r="N154" i="7"/>
  <c r="O154" i="7"/>
  <c r="P154" i="7"/>
  <c r="Q154" i="7"/>
  <c r="N155" i="7"/>
  <c r="O155" i="7"/>
  <c r="P155" i="7"/>
  <c r="Q155" i="7"/>
  <c r="N156" i="7"/>
  <c r="O156" i="7"/>
  <c r="P156" i="7"/>
  <c r="Q156" i="7"/>
  <c r="N157" i="7"/>
  <c r="O157" i="7"/>
  <c r="P157" i="7"/>
  <c r="Q157" i="7"/>
  <c r="N158" i="7"/>
  <c r="O158" i="7"/>
  <c r="P158" i="7"/>
  <c r="Q158" i="7"/>
  <c r="N159" i="7"/>
  <c r="O159" i="7"/>
  <c r="P159" i="7"/>
  <c r="Q159" i="7"/>
  <c r="N160" i="7"/>
  <c r="O160" i="7"/>
  <c r="P160" i="7"/>
  <c r="Q160" i="7"/>
  <c r="N161" i="7"/>
  <c r="O161" i="7"/>
  <c r="P161" i="7"/>
  <c r="Q161" i="7"/>
  <c r="N162" i="7"/>
  <c r="O162" i="7"/>
  <c r="P162" i="7"/>
  <c r="Q162" i="7"/>
  <c r="N163" i="7"/>
  <c r="O163" i="7"/>
  <c r="P163" i="7"/>
  <c r="Q163" i="7"/>
  <c r="N164" i="7"/>
  <c r="O164" i="7"/>
  <c r="P164" i="7"/>
  <c r="Q164" i="7"/>
  <c r="N165" i="7"/>
  <c r="O165" i="7"/>
  <c r="P165" i="7"/>
  <c r="Q165" i="7"/>
  <c r="N166" i="7"/>
  <c r="O166" i="7"/>
  <c r="P166" i="7"/>
  <c r="Q166" i="7"/>
  <c r="N167" i="7"/>
  <c r="O167" i="7"/>
  <c r="P167" i="7"/>
  <c r="Q167" i="7"/>
  <c r="N168" i="7"/>
  <c r="O168" i="7"/>
  <c r="P168" i="7"/>
  <c r="Q168" i="7"/>
  <c r="N169" i="7"/>
  <c r="O169" i="7"/>
  <c r="P169" i="7"/>
  <c r="Q169" i="7"/>
  <c r="N170" i="7"/>
  <c r="O170" i="7"/>
  <c r="P170" i="7"/>
  <c r="Q170" i="7"/>
  <c r="N171" i="7"/>
  <c r="O171" i="7"/>
  <c r="P171" i="7"/>
  <c r="Q171" i="7"/>
  <c r="N172" i="7"/>
  <c r="O172" i="7"/>
  <c r="P172" i="7"/>
  <c r="Q172" i="7"/>
  <c r="N173" i="7"/>
  <c r="O173" i="7"/>
  <c r="P173" i="7"/>
  <c r="Q173" i="7"/>
  <c r="N174" i="7"/>
  <c r="O174" i="7"/>
  <c r="P174" i="7"/>
  <c r="Q174" i="7"/>
  <c r="N175" i="7"/>
  <c r="O175" i="7"/>
  <c r="P175" i="7"/>
  <c r="Q175" i="7"/>
  <c r="N176" i="7"/>
  <c r="O176" i="7"/>
  <c r="P176" i="7"/>
  <c r="Q176" i="7"/>
  <c r="N177" i="7"/>
  <c r="O177" i="7"/>
  <c r="P177" i="7"/>
  <c r="Q177" i="7"/>
  <c r="N178" i="7"/>
  <c r="O178" i="7"/>
  <c r="P178" i="7"/>
  <c r="Q178" i="7"/>
  <c r="N10" i="7"/>
  <c r="O10" i="7"/>
  <c r="P10" i="7"/>
  <c r="Q10" i="7"/>
  <c r="Q9" i="7"/>
  <c r="P9" i="7"/>
  <c r="O9" i="7"/>
  <c r="N9" i="7"/>
  <c r="Q9" i="2"/>
  <c r="P9" i="2"/>
  <c r="O9" i="2"/>
  <c r="N9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Q10" i="2"/>
  <c r="P10" i="2"/>
  <c r="O10" i="2"/>
  <c r="N10" i="2"/>
  <c r="AB21" i="4" l="1"/>
  <c r="AA21" i="4"/>
  <c r="AB19" i="4"/>
  <c r="AA19" i="4"/>
  <c r="AB17" i="4"/>
  <c r="AA17" i="4"/>
  <c r="AB15" i="4"/>
  <c r="AA15" i="4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10" i="2"/>
  <c r="G10" i="2" s="1"/>
  <c r="G9" i="2"/>
  <c r="F9" i="2"/>
  <c r="O30" i="4"/>
  <c r="N30" i="4"/>
  <c r="M30" i="4"/>
  <c r="L30" i="4"/>
  <c r="O29" i="4"/>
  <c r="N29" i="4"/>
  <c r="M29" i="4"/>
  <c r="L29" i="4"/>
  <c r="O28" i="4"/>
  <c r="N28" i="4"/>
  <c r="M28" i="4"/>
  <c r="L28" i="4"/>
  <c r="O27" i="4"/>
  <c r="N27" i="4"/>
  <c r="M27" i="4"/>
  <c r="L27" i="4"/>
  <c r="O26" i="4"/>
  <c r="N26" i="4"/>
  <c r="M26" i="4"/>
  <c r="L26" i="4"/>
  <c r="O25" i="4"/>
  <c r="N25" i="4"/>
  <c r="M25" i="4"/>
  <c r="L25" i="4"/>
  <c r="O24" i="4"/>
  <c r="N24" i="4"/>
  <c r="M24" i="4"/>
  <c r="L24" i="4"/>
  <c r="O23" i="4"/>
  <c r="N23" i="4"/>
  <c r="M23" i="4"/>
  <c r="L23" i="4"/>
  <c r="O22" i="4"/>
  <c r="N22" i="4"/>
  <c r="M22" i="4"/>
  <c r="L22" i="4"/>
  <c r="O21" i="4"/>
  <c r="N21" i="4"/>
  <c r="M21" i="4"/>
  <c r="L21" i="4"/>
  <c r="O20" i="4"/>
  <c r="N20" i="4"/>
  <c r="M20" i="4"/>
  <c r="L20" i="4"/>
  <c r="O19" i="4"/>
  <c r="N19" i="4"/>
  <c r="M19" i="4"/>
  <c r="L19" i="4"/>
  <c r="O18" i="4"/>
  <c r="N18" i="4"/>
  <c r="M18" i="4"/>
  <c r="L18" i="4"/>
  <c r="O17" i="4"/>
  <c r="N17" i="4"/>
  <c r="M17" i="4"/>
  <c r="L17" i="4"/>
  <c r="O16" i="4"/>
  <c r="N16" i="4"/>
  <c r="M16" i="4"/>
  <c r="L16" i="4"/>
  <c r="O15" i="4"/>
  <c r="N15" i="4"/>
  <c r="M15" i="4"/>
  <c r="L15" i="4"/>
  <c r="O14" i="4"/>
  <c r="N14" i="4"/>
  <c r="M14" i="4"/>
  <c r="L14" i="4"/>
  <c r="O13" i="4"/>
  <c r="N13" i="4"/>
  <c r="M13" i="4"/>
  <c r="L13" i="4"/>
  <c r="O12" i="4"/>
  <c r="N12" i="4"/>
  <c r="M12" i="4"/>
  <c r="L12" i="4"/>
  <c r="O11" i="4"/>
  <c r="N11" i="4"/>
  <c r="M11" i="4"/>
  <c r="L11" i="4"/>
  <c r="O10" i="4"/>
  <c r="N10" i="4"/>
  <c r="M10" i="4"/>
  <c r="L10" i="4"/>
  <c r="O9" i="4"/>
  <c r="N9" i="4"/>
  <c r="M9" i="4"/>
  <c r="L9" i="4"/>
  <c r="V8" i="4"/>
  <c r="O8" i="4"/>
  <c r="N8" i="4"/>
  <c r="M8" i="4"/>
  <c r="L8" i="4"/>
  <c r="V7" i="4"/>
  <c r="O7" i="4"/>
  <c r="N7" i="4"/>
  <c r="M7" i="4"/>
  <c r="L7" i="4"/>
  <c r="V6" i="4"/>
  <c r="O6" i="4"/>
  <c r="N6" i="4"/>
  <c r="M6" i="4"/>
  <c r="L6" i="4"/>
  <c r="V5" i="4"/>
  <c r="O5" i="4"/>
  <c r="N5" i="4"/>
  <c r="M5" i="4"/>
  <c r="L5" i="4"/>
  <c r="V4" i="4"/>
  <c r="O4" i="4"/>
  <c r="N4" i="4"/>
  <c r="M4" i="4"/>
  <c r="L4" i="4"/>
  <c r="V3" i="4"/>
  <c r="O3" i="4"/>
  <c r="N3" i="4"/>
  <c r="M3" i="4"/>
  <c r="L3" i="4"/>
  <c r="V2" i="4"/>
  <c r="O2" i="4"/>
  <c r="N2" i="4"/>
  <c r="M2" i="4"/>
  <c r="L2" i="4"/>
  <c r="C6" i="11"/>
  <c r="A24" i="14"/>
  <c r="A23" i="14"/>
  <c r="A22" i="14"/>
  <c r="A21" i="14"/>
  <c r="A17" i="14"/>
  <c r="A19" i="14"/>
  <c r="A16" i="14"/>
  <c r="A15" i="14"/>
  <c r="A14" i="14"/>
  <c r="A13" i="14"/>
  <c r="A11" i="14"/>
  <c r="A10" i="14"/>
  <c r="A6" i="14"/>
  <c r="A4" i="14"/>
  <c r="A2" i="1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" i="5"/>
  <c r="D17" i="5"/>
  <c r="B16" i="5" s="1"/>
  <c r="C17" i="5"/>
  <c r="A16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" i="5"/>
  <c r="D5" i="17"/>
  <c r="B5" i="17"/>
  <c r="D4" i="17"/>
  <c r="B4" i="17"/>
  <c r="D3" i="17"/>
  <c r="B3" i="17"/>
  <c r="D2" i="17"/>
  <c r="B2" i="17"/>
  <c r="D5" i="16"/>
  <c r="B5" i="16"/>
  <c r="D4" i="16"/>
  <c r="B4" i="16"/>
  <c r="D3" i="16"/>
  <c r="B3" i="16"/>
  <c r="D2" i="16"/>
  <c r="B2" i="16"/>
  <c r="G5" i="15"/>
  <c r="E5" i="15"/>
  <c r="G4" i="15"/>
  <c r="E4" i="15"/>
  <c r="G3" i="15"/>
  <c r="E3" i="15"/>
  <c r="G2" i="15"/>
  <c r="E2" i="15"/>
  <c r="C17" i="1" l="1"/>
  <c r="C6" i="6"/>
  <c r="A55" i="1" l="1"/>
  <c r="J17" i="1"/>
  <c r="A15" i="5"/>
  <c r="A14" i="5"/>
  <c r="A13" i="5"/>
  <c r="A12" i="5"/>
  <c r="CB10" i="2" l="1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79" i="2"/>
  <c r="CB480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B717" i="2"/>
  <c r="CB718" i="2"/>
  <c r="CB719" i="2"/>
  <c r="CB720" i="2"/>
  <c r="CB721" i="2"/>
  <c r="CB722" i="2"/>
  <c r="CB723" i="2"/>
  <c r="CB724" i="2"/>
  <c r="CB725" i="2"/>
  <c r="CB726" i="2"/>
  <c r="CB727" i="2"/>
  <c r="CB728" i="2"/>
  <c r="CB729" i="2"/>
  <c r="CB730" i="2"/>
  <c r="CB731" i="2"/>
  <c r="CB732" i="2"/>
  <c r="CB733" i="2"/>
  <c r="CB734" i="2"/>
  <c r="CB735" i="2"/>
  <c r="CB736" i="2"/>
  <c r="CB737" i="2"/>
  <c r="CB738" i="2"/>
  <c r="CB739" i="2"/>
  <c r="CB740" i="2"/>
  <c r="CB741" i="2"/>
  <c r="CB742" i="2"/>
  <c r="CB743" i="2"/>
  <c r="CB744" i="2"/>
  <c r="CB745" i="2"/>
  <c r="CB746" i="2"/>
  <c r="CB747" i="2"/>
  <c r="CB748" i="2"/>
  <c r="CB749" i="2"/>
  <c r="CB750" i="2"/>
  <c r="CB751" i="2"/>
  <c r="CB752" i="2"/>
  <c r="CB753" i="2"/>
  <c r="CB754" i="2"/>
  <c r="CB755" i="2"/>
  <c r="CB756" i="2"/>
  <c r="CB757" i="2"/>
  <c r="CB758" i="2"/>
  <c r="CB759" i="2"/>
  <c r="CB760" i="2"/>
  <c r="CB761" i="2"/>
  <c r="CB762" i="2"/>
  <c r="CB763" i="2"/>
  <c r="CB764" i="2"/>
  <c r="CB765" i="2"/>
  <c r="CB766" i="2"/>
  <c r="CB767" i="2"/>
  <c r="CB768" i="2"/>
  <c r="CB769" i="2"/>
  <c r="CB770" i="2"/>
  <c r="CB771" i="2"/>
  <c r="CB772" i="2"/>
  <c r="CB773" i="2"/>
  <c r="CB774" i="2"/>
  <c r="CB775" i="2"/>
  <c r="CB776" i="2"/>
  <c r="CB777" i="2"/>
  <c r="CB778" i="2"/>
  <c r="CB779" i="2"/>
  <c r="CB780" i="2"/>
  <c r="CB781" i="2"/>
  <c r="CB782" i="2"/>
  <c r="CB783" i="2"/>
  <c r="CB784" i="2"/>
  <c r="CB785" i="2"/>
  <c r="CB786" i="2"/>
  <c r="CB787" i="2"/>
  <c r="CB788" i="2"/>
  <c r="CB789" i="2"/>
  <c r="CB790" i="2"/>
  <c r="CB791" i="2"/>
  <c r="CB792" i="2"/>
  <c r="CB793" i="2"/>
  <c r="CB794" i="2"/>
  <c r="CB795" i="2"/>
  <c r="CB796" i="2"/>
  <c r="CB797" i="2"/>
  <c r="CB798" i="2"/>
  <c r="CB799" i="2"/>
  <c r="CB800" i="2"/>
  <c r="CB801" i="2"/>
  <c r="CB802" i="2"/>
  <c r="CB803" i="2"/>
  <c r="CB804" i="2"/>
  <c r="CB805" i="2"/>
  <c r="CB806" i="2"/>
  <c r="CB807" i="2"/>
  <c r="CB808" i="2"/>
  <c r="CB809" i="2"/>
  <c r="CB810" i="2"/>
  <c r="CB811" i="2"/>
  <c r="CB812" i="2"/>
  <c r="CB813" i="2"/>
  <c r="CB814" i="2"/>
  <c r="CB815" i="2"/>
  <c r="CB816" i="2"/>
  <c r="CB817" i="2"/>
  <c r="CB818" i="2"/>
  <c r="CB819" i="2"/>
  <c r="CB820" i="2"/>
  <c r="CB821" i="2"/>
  <c r="CB822" i="2"/>
  <c r="CB823" i="2"/>
  <c r="CB824" i="2"/>
  <c r="CB825" i="2"/>
  <c r="CB826" i="2"/>
  <c r="CB827" i="2"/>
  <c r="CB828" i="2"/>
  <c r="CB829" i="2"/>
  <c r="CB830" i="2"/>
  <c r="CB831" i="2"/>
  <c r="CB832" i="2"/>
  <c r="CB833" i="2"/>
  <c r="CB834" i="2"/>
  <c r="CB835" i="2"/>
  <c r="CB836" i="2"/>
  <c r="CB837" i="2"/>
  <c r="CB838" i="2"/>
  <c r="CB839" i="2"/>
  <c r="CB840" i="2"/>
  <c r="CB841" i="2"/>
  <c r="CB842" i="2"/>
  <c r="CB843" i="2"/>
  <c r="CB844" i="2"/>
  <c r="CB845" i="2"/>
  <c r="CB846" i="2"/>
  <c r="CB847" i="2"/>
  <c r="CB848" i="2"/>
  <c r="CB849" i="2"/>
  <c r="CB850" i="2"/>
  <c r="CB851" i="2"/>
  <c r="CB852" i="2"/>
  <c r="CB853" i="2"/>
  <c r="CB854" i="2"/>
  <c r="CB855" i="2"/>
  <c r="CB856" i="2"/>
  <c r="CB857" i="2"/>
  <c r="CB858" i="2"/>
  <c r="CB859" i="2"/>
  <c r="CB860" i="2"/>
  <c r="CB861" i="2"/>
  <c r="CB862" i="2"/>
  <c r="CB863" i="2"/>
  <c r="CB864" i="2"/>
  <c r="CB865" i="2"/>
  <c r="CB866" i="2"/>
  <c r="CB867" i="2"/>
  <c r="CB868" i="2"/>
  <c r="CB869" i="2"/>
  <c r="CB870" i="2"/>
  <c r="CB871" i="2"/>
  <c r="CB872" i="2"/>
  <c r="CB9" i="2"/>
  <c r="CB8" i="2"/>
  <c r="A11" i="11"/>
  <c r="A11" i="6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2" i="14"/>
  <c r="C5" i="6"/>
  <c r="C4" i="6"/>
  <c r="C3" i="6"/>
  <c r="C1" i="6"/>
  <c r="C2" i="6"/>
  <c r="E3" i="7" s="1"/>
  <c r="C2" i="11"/>
  <c r="G31" i="11"/>
  <c r="K31" i="11"/>
  <c r="K30" i="11"/>
  <c r="I30" i="11"/>
  <c r="I28" i="11"/>
  <c r="K28" i="11"/>
  <c r="K26" i="11"/>
  <c r="I26" i="11"/>
  <c r="BD7" i="9"/>
  <c r="BE7" i="9"/>
  <c r="BF7" i="9"/>
  <c r="X7" i="9" s="1"/>
  <c r="BG7" i="9"/>
  <c r="Y7" i="9" s="1"/>
  <c r="BH7" i="9"/>
  <c r="Z7" i="9" s="1"/>
  <c r="BI7" i="9"/>
  <c r="AA7" i="9" s="1"/>
  <c r="BJ7" i="9"/>
  <c r="AB7" i="9" s="1"/>
  <c r="BK7" i="9"/>
  <c r="BL7" i="9"/>
  <c r="BM7" i="9"/>
  <c r="BN7" i="9"/>
  <c r="AF7" i="9" s="1"/>
  <c r="BO7" i="9"/>
  <c r="AG7" i="9" s="1"/>
  <c r="BP7" i="9"/>
  <c r="AH7" i="9" s="1"/>
  <c r="BQ7" i="9"/>
  <c r="AI7" i="9" s="1"/>
  <c r="BR7" i="9"/>
  <c r="AJ7" i="9" s="1"/>
  <c r="BS7" i="9"/>
  <c r="BT7" i="9"/>
  <c r="BU7" i="9"/>
  <c r="BV7" i="9"/>
  <c r="AN7" i="9" s="1"/>
  <c r="BW7" i="9"/>
  <c r="AO7" i="9" s="1"/>
  <c r="BX7" i="9"/>
  <c r="AP7" i="9" s="1"/>
  <c r="BZ7" i="9"/>
  <c r="AR7" i="9" s="1"/>
  <c r="CA7" i="9"/>
  <c r="CB7" i="9"/>
  <c r="CC7" i="9"/>
  <c r="CD7" i="9"/>
  <c r="AV7" i="9" s="1"/>
  <c r="CE7" i="9"/>
  <c r="AW7" i="9" s="1"/>
  <c r="CF7" i="9"/>
  <c r="AX7" i="9" s="1"/>
  <c r="CG7" i="9"/>
  <c r="AY7" i="9" s="1"/>
  <c r="W7" i="9"/>
  <c r="AC7" i="9"/>
  <c r="AD7" i="9"/>
  <c r="AE7" i="9"/>
  <c r="AK7" i="9"/>
  <c r="AL7" i="9"/>
  <c r="AM7" i="9"/>
  <c r="AS7" i="9"/>
  <c r="AT7" i="9"/>
  <c r="AU7" i="9"/>
  <c r="V7" i="9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Z5" i="2" a="1"/>
  <c r="Z5" i="2" s="1"/>
  <c r="J17" i="11" l="1"/>
  <c r="C17" i="11"/>
  <c r="CB7" i="2"/>
  <c r="AI7" i="2" s="1"/>
  <c r="B15" i="5" s="1"/>
  <c r="C2" i="1"/>
  <c r="AA5" i="7" a="1"/>
  <c r="AA5" i="7" s="1"/>
  <c r="AA5" i="9" a="1"/>
  <c r="AA5" i="9" s="1"/>
  <c r="B10" i="14"/>
  <c r="C3" i="14"/>
  <c r="B24" i="14"/>
  <c r="B23" i="14"/>
  <c r="B22" i="14"/>
  <c r="B21" i="14"/>
  <c r="D20" i="14"/>
  <c r="C20" i="14"/>
  <c r="B19" i="14" s="1"/>
  <c r="D18" i="14"/>
  <c r="C18" i="14"/>
  <c r="B17" i="14" s="1"/>
  <c r="B15" i="14"/>
  <c r="B14" i="14"/>
  <c r="B13" i="14"/>
  <c r="D12" i="14"/>
  <c r="C12" i="14"/>
  <c r="D7" i="14"/>
  <c r="C7" i="14"/>
  <c r="D5" i="14"/>
  <c r="C5" i="14"/>
  <c r="D3" i="14"/>
  <c r="J15" i="11"/>
  <c r="C15" i="11" l="1"/>
  <c r="B4" i="14"/>
  <c r="B11" i="14"/>
  <c r="B6" i="14"/>
  <c r="B2" i="14"/>
  <c r="B1" i="14" l="1"/>
  <c r="J15" i="1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0" i="7"/>
  <c r="C9" i="7"/>
  <c r="L5" i="7"/>
  <c r="C8" i="6"/>
  <c r="E5" i="7" s="1"/>
  <c r="A8" i="6"/>
  <c r="BF9" i="7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0" i="7" a="1"/>
  <c r="D10" i="7" s="1"/>
  <c r="D9" i="7" a="1"/>
  <c r="D9" i="7" s="1"/>
  <c r="BF872" i="7"/>
  <c r="BF871" i="7"/>
  <c r="BF870" i="7"/>
  <c r="BF869" i="7"/>
  <c r="BF868" i="7"/>
  <c r="BF867" i="7"/>
  <c r="BF866" i="7"/>
  <c r="BF865" i="7"/>
  <c r="BF864" i="7"/>
  <c r="BF863" i="7"/>
  <c r="BF862" i="7"/>
  <c r="BF861" i="7"/>
  <c r="BF860" i="7"/>
  <c r="BF859" i="7"/>
  <c r="BF858" i="7"/>
  <c r="BF857" i="7"/>
  <c r="BF856" i="7"/>
  <c r="BF855" i="7"/>
  <c r="BF854" i="7"/>
  <c r="BF853" i="7"/>
  <c r="BF852" i="7"/>
  <c r="BF851" i="7"/>
  <c r="BF850" i="7"/>
  <c r="BF849" i="7"/>
  <c r="BF848" i="7"/>
  <c r="BF847" i="7"/>
  <c r="BF846" i="7"/>
  <c r="BF845" i="7"/>
  <c r="BF844" i="7"/>
  <c r="BF843" i="7"/>
  <c r="BF842" i="7"/>
  <c r="BF841" i="7"/>
  <c r="BF840" i="7"/>
  <c r="BF839" i="7"/>
  <c r="BF838" i="7"/>
  <c r="BF837" i="7"/>
  <c r="BF836" i="7"/>
  <c r="BF835" i="7"/>
  <c r="BF834" i="7"/>
  <c r="BF833" i="7"/>
  <c r="BF832" i="7"/>
  <c r="BF831" i="7"/>
  <c r="BF830" i="7"/>
  <c r="BF829" i="7"/>
  <c r="BF828" i="7"/>
  <c r="BF827" i="7"/>
  <c r="BF826" i="7"/>
  <c r="BF825" i="7"/>
  <c r="BF824" i="7"/>
  <c r="BF823" i="7"/>
  <c r="BF822" i="7"/>
  <c r="BF821" i="7"/>
  <c r="BF820" i="7"/>
  <c r="BF819" i="7"/>
  <c r="BF818" i="7"/>
  <c r="BF817" i="7"/>
  <c r="BF816" i="7"/>
  <c r="BF815" i="7"/>
  <c r="BF814" i="7"/>
  <c r="BF813" i="7"/>
  <c r="BF812" i="7"/>
  <c r="BF811" i="7"/>
  <c r="BF810" i="7"/>
  <c r="BF809" i="7"/>
  <c r="BF808" i="7"/>
  <c r="BF807" i="7"/>
  <c r="BF806" i="7"/>
  <c r="BF805" i="7"/>
  <c r="BF804" i="7"/>
  <c r="BF803" i="7"/>
  <c r="BF802" i="7"/>
  <c r="BF801" i="7"/>
  <c r="BF800" i="7"/>
  <c r="BF799" i="7"/>
  <c r="BF798" i="7"/>
  <c r="BF797" i="7"/>
  <c r="BF796" i="7"/>
  <c r="BF795" i="7"/>
  <c r="BF794" i="7"/>
  <c r="BF793" i="7"/>
  <c r="BF792" i="7"/>
  <c r="BF791" i="7"/>
  <c r="BF790" i="7"/>
  <c r="BF789" i="7"/>
  <c r="BF788" i="7"/>
  <c r="BF787" i="7"/>
  <c r="BF786" i="7"/>
  <c r="BF785" i="7"/>
  <c r="BF784" i="7"/>
  <c r="BF783" i="7"/>
  <c r="BF782" i="7"/>
  <c r="BF781" i="7"/>
  <c r="BF780" i="7"/>
  <c r="BF779" i="7"/>
  <c r="BF778" i="7"/>
  <c r="BF777" i="7"/>
  <c r="BF776" i="7"/>
  <c r="BF775" i="7"/>
  <c r="BF774" i="7"/>
  <c r="BF773" i="7"/>
  <c r="BF772" i="7"/>
  <c r="BF771" i="7"/>
  <c r="BF770" i="7"/>
  <c r="BF769" i="7"/>
  <c r="BF768" i="7"/>
  <c r="BF767" i="7"/>
  <c r="BF766" i="7"/>
  <c r="BF765" i="7"/>
  <c r="BF764" i="7"/>
  <c r="BF763" i="7"/>
  <c r="BF762" i="7"/>
  <c r="BF761" i="7"/>
  <c r="BF760" i="7"/>
  <c r="BF759" i="7"/>
  <c r="BF758" i="7"/>
  <c r="BF757" i="7"/>
  <c r="BF756" i="7"/>
  <c r="BF755" i="7"/>
  <c r="BF754" i="7"/>
  <c r="BF753" i="7"/>
  <c r="BF752" i="7"/>
  <c r="BF751" i="7"/>
  <c r="BF750" i="7"/>
  <c r="BF749" i="7"/>
  <c r="BF748" i="7"/>
  <c r="BF747" i="7"/>
  <c r="BF746" i="7"/>
  <c r="BF745" i="7"/>
  <c r="BF744" i="7"/>
  <c r="BF743" i="7"/>
  <c r="BF742" i="7"/>
  <c r="BF741" i="7"/>
  <c r="BF740" i="7"/>
  <c r="BF739" i="7"/>
  <c r="BF738" i="7"/>
  <c r="BF737" i="7"/>
  <c r="BF736" i="7"/>
  <c r="BF735" i="7"/>
  <c r="BF734" i="7"/>
  <c r="BF733" i="7"/>
  <c r="BF732" i="7"/>
  <c r="BF731" i="7"/>
  <c r="BF730" i="7"/>
  <c r="BF729" i="7"/>
  <c r="BF728" i="7"/>
  <c r="BF727" i="7"/>
  <c r="BF726" i="7"/>
  <c r="BF725" i="7"/>
  <c r="BF724" i="7"/>
  <c r="BF723" i="7"/>
  <c r="BF722" i="7"/>
  <c r="BF721" i="7"/>
  <c r="BF720" i="7"/>
  <c r="BF719" i="7"/>
  <c r="BF718" i="7"/>
  <c r="BF717" i="7"/>
  <c r="BF716" i="7"/>
  <c r="BF715" i="7"/>
  <c r="BF714" i="7"/>
  <c r="BF713" i="7"/>
  <c r="BF712" i="7"/>
  <c r="BF711" i="7"/>
  <c r="BF710" i="7"/>
  <c r="BF709" i="7"/>
  <c r="BF708" i="7"/>
  <c r="BF707" i="7"/>
  <c r="BF706" i="7"/>
  <c r="BF705" i="7"/>
  <c r="BF704" i="7"/>
  <c r="BF703" i="7"/>
  <c r="BF702" i="7"/>
  <c r="BF701" i="7"/>
  <c r="BF700" i="7"/>
  <c r="BF699" i="7"/>
  <c r="BF698" i="7"/>
  <c r="BF697" i="7"/>
  <c r="BF696" i="7"/>
  <c r="BF695" i="7"/>
  <c r="BF694" i="7"/>
  <c r="BF693" i="7"/>
  <c r="BF692" i="7"/>
  <c r="BF691" i="7"/>
  <c r="BF690" i="7"/>
  <c r="BF689" i="7"/>
  <c r="BF688" i="7"/>
  <c r="BF687" i="7"/>
  <c r="BF686" i="7"/>
  <c r="BF685" i="7"/>
  <c r="BF684" i="7"/>
  <c r="BF683" i="7"/>
  <c r="BF682" i="7"/>
  <c r="BF681" i="7"/>
  <c r="BF680" i="7"/>
  <c r="BF679" i="7"/>
  <c r="BF678" i="7"/>
  <c r="BF677" i="7"/>
  <c r="BF676" i="7"/>
  <c r="BF675" i="7"/>
  <c r="BF674" i="7"/>
  <c r="BF673" i="7"/>
  <c r="BF672" i="7"/>
  <c r="BF671" i="7"/>
  <c r="BF670" i="7"/>
  <c r="BF669" i="7"/>
  <c r="BF668" i="7"/>
  <c r="BF667" i="7"/>
  <c r="BF666" i="7"/>
  <c r="BF665" i="7"/>
  <c r="BF664" i="7"/>
  <c r="BF663" i="7"/>
  <c r="BF662" i="7"/>
  <c r="BF661" i="7"/>
  <c r="BF660" i="7"/>
  <c r="BF659" i="7"/>
  <c r="BF658" i="7"/>
  <c r="BF657" i="7"/>
  <c r="BF656" i="7"/>
  <c r="BF655" i="7"/>
  <c r="BF654" i="7"/>
  <c r="BF653" i="7"/>
  <c r="BF652" i="7"/>
  <c r="BF651" i="7"/>
  <c r="BF650" i="7"/>
  <c r="BF649" i="7"/>
  <c r="BF648" i="7"/>
  <c r="BF647" i="7"/>
  <c r="BF646" i="7"/>
  <c r="BF645" i="7"/>
  <c r="BF644" i="7"/>
  <c r="BF643" i="7"/>
  <c r="BF642" i="7"/>
  <c r="BF641" i="7"/>
  <c r="BF640" i="7"/>
  <c r="BF639" i="7"/>
  <c r="BF638" i="7"/>
  <c r="BF637" i="7"/>
  <c r="BF636" i="7"/>
  <c r="BF635" i="7"/>
  <c r="BF634" i="7"/>
  <c r="BF633" i="7"/>
  <c r="BF632" i="7"/>
  <c r="BF631" i="7"/>
  <c r="BF630" i="7"/>
  <c r="BF629" i="7"/>
  <c r="BF628" i="7"/>
  <c r="BF627" i="7"/>
  <c r="BF626" i="7"/>
  <c r="BF625" i="7"/>
  <c r="BF624" i="7"/>
  <c r="BF623" i="7"/>
  <c r="BF622" i="7"/>
  <c r="BF621" i="7"/>
  <c r="BF620" i="7"/>
  <c r="BF619" i="7"/>
  <c r="BF618" i="7"/>
  <c r="BF617" i="7"/>
  <c r="BF616" i="7"/>
  <c r="BF615" i="7"/>
  <c r="BF614" i="7"/>
  <c r="BF613" i="7"/>
  <c r="BF612" i="7"/>
  <c r="BF611" i="7"/>
  <c r="BF610" i="7"/>
  <c r="BF609" i="7"/>
  <c r="BF608" i="7"/>
  <c r="BF607" i="7"/>
  <c r="BF606" i="7"/>
  <c r="BF605" i="7"/>
  <c r="BF604" i="7"/>
  <c r="BF603" i="7"/>
  <c r="BF602" i="7"/>
  <c r="BF601" i="7"/>
  <c r="BF600" i="7"/>
  <c r="BF599" i="7"/>
  <c r="BF598" i="7"/>
  <c r="BF597" i="7"/>
  <c r="BF596" i="7"/>
  <c r="BF595" i="7"/>
  <c r="BF594" i="7"/>
  <c r="BF593" i="7"/>
  <c r="BF592" i="7"/>
  <c r="BF591" i="7"/>
  <c r="BF590" i="7"/>
  <c r="BF589" i="7"/>
  <c r="BF588" i="7"/>
  <c r="BF587" i="7"/>
  <c r="BF586" i="7"/>
  <c r="BF585" i="7"/>
  <c r="BF584" i="7"/>
  <c r="BF583" i="7"/>
  <c r="BF582" i="7"/>
  <c r="BF581" i="7"/>
  <c r="BF580" i="7"/>
  <c r="BF579" i="7"/>
  <c r="BF578" i="7"/>
  <c r="BF577" i="7"/>
  <c r="BF576" i="7"/>
  <c r="BF575" i="7"/>
  <c r="BF574" i="7"/>
  <c r="BF573" i="7"/>
  <c r="BF572" i="7"/>
  <c r="BF571" i="7"/>
  <c r="BF570" i="7"/>
  <c r="BF569" i="7"/>
  <c r="BF568" i="7"/>
  <c r="BF567" i="7"/>
  <c r="BF566" i="7"/>
  <c r="BF565" i="7"/>
  <c r="BF564" i="7"/>
  <c r="BF563" i="7"/>
  <c r="BF562" i="7"/>
  <c r="BF561" i="7"/>
  <c r="BF560" i="7"/>
  <c r="BF559" i="7"/>
  <c r="BF558" i="7"/>
  <c r="BF557" i="7"/>
  <c r="BF556" i="7"/>
  <c r="BF555" i="7"/>
  <c r="BF554" i="7"/>
  <c r="BF553" i="7"/>
  <c r="BF552" i="7"/>
  <c r="BF551" i="7"/>
  <c r="BF550" i="7"/>
  <c r="BF549" i="7"/>
  <c r="BF548" i="7"/>
  <c r="BF547" i="7"/>
  <c r="BF546" i="7"/>
  <c r="BF545" i="7"/>
  <c r="BF544" i="7"/>
  <c r="BF543" i="7"/>
  <c r="BF542" i="7"/>
  <c r="BF541" i="7"/>
  <c r="BF540" i="7"/>
  <c r="BF539" i="7"/>
  <c r="BF538" i="7"/>
  <c r="BF537" i="7"/>
  <c r="BF536" i="7"/>
  <c r="BF535" i="7"/>
  <c r="BF534" i="7"/>
  <c r="BF533" i="7"/>
  <c r="BF532" i="7"/>
  <c r="BF531" i="7"/>
  <c r="BF530" i="7"/>
  <c r="BF529" i="7"/>
  <c r="BF528" i="7"/>
  <c r="BF527" i="7"/>
  <c r="BF526" i="7"/>
  <c r="BF525" i="7"/>
  <c r="BF524" i="7"/>
  <c r="BF523" i="7"/>
  <c r="BF522" i="7"/>
  <c r="BF521" i="7"/>
  <c r="BF520" i="7"/>
  <c r="BF519" i="7"/>
  <c r="BF518" i="7"/>
  <c r="BF517" i="7"/>
  <c r="BF516" i="7"/>
  <c r="BF515" i="7"/>
  <c r="BF514" i="7"/>
  <c r="BF513" i="7"/>
  <c r="BF512" i="7"/>
  <c r="BF511" i="7"/>
  <c r="BF510" i="7"/>
  <c r="BF509" i="7"/>
  <c r="BF508" i="7"/>
  <c r="BF507" i="7"/>
  <c r="BF506" i="7"/>
  <c r="BF505" i="7"/>
  <c r="BF504" i="7"/>
  <c r="BF503" i="7"/>
  <c r="BF502" i="7"/>
  <c r="BF501" i="7"/>
  <c r="BF500" i="7"/>
  <c r="BF499" i="7"/>
  <c r="BF498" i="7"/>
  <c r="BF497" i="7"/>
  <c r="BF496" i="7"/>
  <c r="BF495" i="7"/>
  <c r="BF494" i="7"/>
  <c r="BF493" i="7"/>
  <c r="BF492" i="7"/>
  <c r="BF491" i="7"/>
  <c r="BF490" i="7"/>
  <c r="BF489" i="7"/>
  <c r="BF488" i="7"/>
  <c r="BF487" i="7"/>
  <c r="BF486" i="7"/>
  <c r="BF485" i="7"/>
  <c r="BF484" i="7"/>
  <c r="BF483" i="7"/>
  <c r="BF482" i="7"/>
  <c r="BF481" i="7"/>
  <c r="BF480" i="7"/>
  <c r="BF479" i="7"/>
  <c r="BF478" i="7"/>
  <c r="BF477" i="7"/>
  <c r="BF476" i="7"/>
  <c r="BF475" i="7"/>
  <c r="BF474" i="7"/>
  <c r="BF473" i="7"/>
  <c r="BF472" i="7"/>
  <c r="BF471" i="7"/>
  <c r="BF470" i="7"/>
  <c r="BF469" i="7"/>
  <c r="BF468" i="7"/>
  <c r="BF467" i="7"/>
  <c r="BF466" i="7"/>
  <c r="BF465" i="7"/>
  <c r="BF464" i="7"/>
  <c r="BF463" i="7"/>
  <c r="BF462" i="7"/>
  <c r="BF461" i="7"/>
  <c r="BF460" i="7"/>
  <c r="BF459" i="7"/>
  <c r="BF458" i="7"/>
  <c r="BF457" i="7"/>
  <c r="BF456" i="7"/>
  <c r="BF455" i="7"/>
  <c r="BF454" i="7"/>
  <c r="BF453" i="7"/>
  <c r="BF452" i="7"/>
  <c r="BF451" i="7"/>
  <c r="BF450" i="7"/>
  <c r="BF449" i="7"/>
  <c r="BF448" i="7"/>
  <c r="BF447" i="7"/>
  <c r="BF446" i="7"/>
  <c r="BF445" i="7"/>
  <c r="BF444" i="7"/>
  <c r="BF443" i="7"/>
  <c r="BF442" i="7"/>
  <c r="BF441" i="7"/>
  <c r="BF440" i="7"/>
  <c r="BF439" i="7"/>
  <c r="BF438" i="7"/>
  <c r="BF437" i="7"/>
  <c r="BF436" i="7"/>
  <c r="BF435" i="7"/>
  <c r="BF434" i="7"/>
  <c r="BF433" i="7"/>
  <c r="BF432" i="7"/>
  <c r="BF431" i="7"/>
  <c r="BF430" i="7"/>
  <c r="BF429" i="7"/>
  <c r="BF428" i="7"/>
  <c r="BF427" i="7"/>
  <c r="BF426" i="7"/>
  <c r="BF425" i="7"/>
  <c r="BF424" i="7"/>
  <c r="BF423" i="7"/>
  <c r="BF422" i="7"/>
  <c r="BF421" i="7"/>
  <c r="BF420" i="7"/>
  <c r="BF419" i="7"/>
  <c r="BF418" i="7"/>
  <c r="BF417" i="7"/>
  <c r="BF416" i="7"/>
  <c r="BF415" i="7"/>
  <c r="BF414" i="7"/>
  <c r="BF413" i="7"/>
  <c r="BF412" i="7"/>
  <c r="BF411" i="7"/>
  <c r="BF410" i="7"/>
  <c r="BF409" i="7"/>
  <c r="BF408" i="7"/>
  <c r="BF407" i="7"/>
  <c r="BF406" i="7"/>
  <c r="BF405" i="7"/>
  <c r="BF404" i="7"/>
  <c r="BF403" i="7"/>
  <c r="BF402" i="7"/>
  <c r="BF401" i="7"/>
  <c r="BF400" i="7"/>
  <c r="BF399" i="7"/>
  <c r="BF398" i="7"/>
  <c r="BF397" i="7"/>
  <c r="BF396" i="7"/>
  <c r="BF395" i="7"/>
  <c r="BF394" i="7"/>
  <c r="BF393" i="7"/>
  <c r="BF392" i="7"/>
  <c r="BF391" i="7"/>
  <c r="BF390" i="7"/>
  <c r="BF389" i="7"/>
  <c r="BF388" i="7"/>
  <c r="BF387" i="7"/>
  <c r="BF386" i="7"/>
  <c r="BF385" i="7"/>
  <c r="BF384" i="7"/>
  <c r="BF383" i="7"/>
  <c r="BF382" i="7"/>
  <c r="BF381" i="7"/>
  <c r="BF380" i="7"/>
  <c r="BF379" i="7"/>
  <c r="BF378" i="7"/>
  <c r="BF377" i="7"/>
  <c r="BF376" i="7"/>
  <c r="BF375" i="7"/>
  <c r="BF374" i="7"/>
  <c r="BF373" i="7"/>
  <c r="BF372" i="7"/>
  <c r="BF371" i="7"/>
  <c r="BF370" i="7"/>
  <c r="BF369" i="7"/>
  <c r="BF368" i="7"/>
  <c r="BF367" i="7"/>
  <c r="BF366" i="7"/>
  <c r="BF365" i="7"/>
  <c r="BF364" i="7"/>
  <c r="BF363" i="7"/>
  <c r="BF362" i="7"/>
  <c r="BF361" i="7"/>
  <c r="BF360" i="7"/>
  <c r="BF359" i="7"/>
  <c r="BF358" i="7"/>
  <c r="BF357" i="7"/>
  <c r="BF356" i="7"/>
  <c r="BF355" i="7"/>
  <c r="BF354" i="7"/>
  <c r="BF353" i="7"/>
  <c r="BF352" i="7"/>
  <c r="BF351" i="7"/>
  <c r="BF350" i="7"/>
  <c r="BF349" i="7"/>
  <c r="BF348" i="7"/>
  <c r="BF347" i="7"/>
  <c r="BF346" i="7"/>
  <c r="BF345" i="7"/>
  <c r="BF344" i="7"/>
  <c r="BF343" i="7"/>
  <c r="BF342" i="7"/>
  <c r="BF341" i="7"/>
  <c r="BF340" i="7"/>
  <c r="BF339" i="7"/>
  <c r="BF338" i="7"/>
  <c r="BF337" i="7"/>
  <c r="BF336" i="7"/>
  <c r="BF335" i="7"/>
  <c r="BF334" i="7"/>
  <c r="BF333" i="7"/>
  <c r="BF332" i="7"/>
  <c r="BF331" i="7"/>
  <c r="BF330" i="7"/>
  <c r="BF329" i="7"/>
  <c r="BF328" i="7"/>
  <c r="BF327" i="7"/>
  <c r="BF326" i="7"/>
  <c r="BF325" i="7"/>
  <c r="BF324" i="7"/>
  <c r="BF323" i="7"/>
  <c r="BF322" i="7"/>
  <c r="BF321" i="7"/>
  <c r="BF320" i="7"/>
  <c r="BF319" i="7"/>
  <c r="BF318" i="7"/>
  <c r="BF317" i="7"/>
  <c r="BF316" i="7"/>
  <c r="BF315" i="7"/>
  <c r="BF314" i="7"/>
  <c r="BF313" i="7"/>
  <c r="BF312" i="7"/>
  <c r="BF311" i="7"/>
  <c r="BF310" i="7"/>
  <c r="BF309" i="7"/>
  <c r="BF308" i="7"/>
  <c r="BF307" i="7"/>
  <c r="BF306" i="7"/>
  <c r="BF305" i="7"/>
  <c r="BF304" i="7"/>
  <c r="BF303" i="7"/>
  <c r="BF302" i="7"/>
  <c r="BF301" i="7"/>
  <c r="BF300" i="7"/>
  <c r="BF299" i="7"/>
  <c r="BF298" i="7"/>
  <c r="BF297" i="7"/>
  <c r="BF296" i="7"/>
  <c r="BF295" i="7"/>
  <c r="BF294" i="7"/>
  <c r="BF293" i="7"/>
  <c r="BF292" i="7"/>
  <c r="BF291" i="7"/>
  <c r="BF290" i="7"/>
  <c r="BF289" i="7"/>
  <c r="BF288" i="7"/>
  <c r="BF287" i="7"/>
  <c r="BF286" i="7"/>
  <c r="BF285" i="7"/>
  <c r="BF284" i="7"/>
  <c r="BF283" i="7"/>
  <c r="BF282" i="7"/>
  <c r="BF281" i="7"/>
  <c r="BF280" i="7"/>
  <c r="BF279" i="7"/>
  <c r="BF278" i="7"/>
  <c r="BF277" i="7"/>
  <c r="BF276" i="7"/>
  <c r="BF275" i="7"/>
  <c r="BF274" i="7"/>
  <c r="BF273" i="7"/>
  <c r="BF272" i="7"/>
  <c r="BF271" i="7"/>
  <c r="BF270" i="7"/>
  <c r="BF269" i="7"/>
  <c r="BF268" i="7"/>
  <c r="BF267" i="7"/>
  <c r="BF266" i="7"/>
  <c r="BF265" i="7"/>
  <c r="BF264" i="7"/>
  <c r="BF263" i="7"/>
  <c r="BF262" i="7"/>
  <c r="BF261" i="7"/>
  <c r="BF260" i="7"/>
  <c r="BF259" i="7"/>
  <c r="BF258" i="7"/>
  <c r="BF257" i="7"/>
  <c r="BF256" i="7"/>
  <c r="BF255" i="7"/>
  <c r="BF254" i="7"/>
  <c r="BF253" i="7"/>
  <c r="BF252" i="7"/>
  <c r="BF251" i="7"/>
  <c r="BF250" i="7"/>
  <c r="BF249" i="7"/>
  <c r="BF248" i="7"/>
  <c r="BF247" i="7"/>
  <c r="BF246" i="7"/>
  <c r="BF245" i="7"/>
  <c r="BF244" i="7"/>
  <c r="BF243" i="7"/>
  <c r="BF242" i="7"/>
  <c r="BF241" i="7"/>
  <c r="BF240" i="7"/>
  <c r="BF239" i="7"/>
  <c r="BF238" i="7"/>
  <c r="BF237" i="7"/>
  <c r="BF236" i="7"/>
  <c r="BF235" i="7"/>
  <c r="BF234" i="7"/>
  <c r="BF233" i="7"/>
  <c r="BF232" i="7"/>
  <c r="BF231" i="7"/>
  <c r="BF230" i="7"/>
  <c r="BF229" i="7"/>
  <c r="BF228" i="7"/>
  <c r="BF227" i="7"/>
  <c r="BF226" i="7"/>
  <c r="BF225" i="7"/>
  <c r="BF224" i="7"/>
  <c r="BF223" i="7"/>
  <c r="BF222" i="7"/>
  <c r="BF221" i="7"/>
  <c r="BF220" i="7"/>
  <c r="BF219" i="7"/>
  <c r="BF218" i="7"/>
  <c r="BF217" i="7"/>
  <c r="BF216" i="7"/>
  <c r="BF215" i="7"/>
  <c r="BF214" i="7"/>
  <c r="BF213" i="7"/>
  <c r="BF212" i="7"/>
  <c r="BF211" i="7"/>
  <c r="BF210" i="7"/>
  <c r="BF209" i="7"/>
  <c r="BF208" i="7"/>
  <c r="BF207" i="7"/>
  <c r="BF206" i="7"/>
  <c r="BF205" i="7"/>
  <c r="BF204" i="7"/>
  <c r="BF203" i="7"/>
  <c r="BF202" i="7"/>
  <c r="BF201" i="7"/>
  <c r="BF200" i="7"/>
  <c r="BF199" i="7"/>
  <c r="BF198" i="7"/>
  <c r="BF197" i="7"/>
  <c r="BF196" i="7"/>
  <c r="BF195" i="7"/>
  <c r="BF194" i="7"/>
  <c r="BF193" i="7"/>
  <c r="BF192" i="7"/>
  <c r="BF191" i="7"/>
  <c r="BF190" i="7"/>
  <c r="BF189" i="7"/>
  <c r="BF188" i="7"/>
  <c r="BF187" i="7"/>
  <c r="BF186" i="7"/>
  <c r="BF185" i="7"/>
  <c r="BF184" i="7"/>
  <c r="BF183" i="7"/>
  <c r="BF182" i="7"/>
  <c r="BF181" i="7"/>
  <c r="BF180" i="7"/>
  <c r="BF179" i="7"/>
  <c r="BF178" i="7"/>
  <c r="BF177" i="7"/>
  <c r="BF176" i="7"/>
  <c r="BF175" i="7"/>
  <c r="BF174" i="7"/>
  <c r="BF173" i="7"/>
  <c r="BF172" i="7"/>
  <c r="BF171" i="7"/>
  <c r="BF170" i="7"/>
  <c r="BF169" i="7"/>
  <c r="BF168" i="7"/>
  <c r="BF167" i="7"/>
  <c r="BF166" i="7"/>
  <c r="BF165" i="7"/>
  <c r="BF164" i="7"/>
  <c r="BF163" i="7"/>
  <c r="BF162" i="7"/>
  <c r="BF161" i="7"/>
  <c r="BF160" i="7"/>
  <c r="BF159" i="7"/>
  <c r="BF158" i="7"/>
  <c r="BF157" i="7"/>
  <c r="BF156" i="7"/>
  <c r="BF155" i="7"/>
  <c r="BF154" i="7"/>
  <c r="BF153" i="7"/>
  <c r="BF152" i="7"/>
  <c r="BF151" i="7"/>
  <c r="BF150" i="7"/>
  <c r="BF149" i="7"/>
  <c r="BF148" i="7"/>
  <c r="BF147" i="7"/>
  <c r="BF146" i="7"/>
  <c r="BF145" i="7"/>
  <c r="BF144" i="7"/>
  <c r="BF143" i="7"/>
  <c r="BF142" i="7"/>
  <c r="BF141" i="7"/>
  <c r="BF140" i="7"/>
  <c r="BF139" i="7"/>
  <c r="BF138" i="7"/>
  <c r="BF137" i="7"/>
  <c r="BF136" i="7"/>
  <c r="BF135" i="7"/>
  <c r="BF134" i="7"/>
  <c r="BF133" i="7"/>
  <c r="BF132" i="7"/>
  <c r="BF131" i="7"/>
  <c r="BF130" i="7"/>
  <c r="BF129" i="7"/>
  <c r="BF128" i="7"/>
  <c r="BF127" i="7"/>
  <c r="BF126" i="7"/>
  <c r="BF125" i="7"/>
  <c r="BF124" i="7"/>
  <c r="BF123" i="7"/>
  <c r="BF122" i="7"/>
  <c r="BF121" i="7"/>
  <c r="BF120" i="7"/>
  <c r="BF119" i="7"/>
  <c r="BF118" i="7"/>
  <c r="BF117" i="7"/>
  <c r="BF116" i="7"/>
  <c r="BF115" i="7"/>
  <c r="BF114" i="7"/>
  <c r="BF113" i="7"/>
  <c r="BF112" i="7"/>
  <c r="BF111" i="7"/>
  <c r="BF110" i="7"/>
  <c r="BF109" i="7"/>
  <c r="BF108" i="7"/>
  <c r="BF107" i="7"/>
  <c r="BF106" i="7"/>
  <c r="BF105" i="7"/>
  <c r="BF104" i="7"/>
  <c r="BF103" i="7"/>
  <c r="BF102" i="7"/>
  <c r="BF101" i="7"/>
  <c r="BF100" i="7"/>
  <c r="BF99" i="7"/>
  <c r="BF98" i="7"/>
  <c r="BF97" i="7"/>
  <c r="BF96" i="7"/>
  <c r="BF95" i="7"/>
  <c r="BF94" i="7"/>
  <c r="BF93" i="7"/>
  <c r="BF92" i="7"/>
  <c r="BF91" i="7"/>
  <c r="BF90" i="7"/>
  <c r="BF89" i="7"/>
  <c r="BF88" i="7"/>
  <c r="BF87" i="7"/>
  <c r="BF86" i="7"/>
  <c r="BF85" i="7"/>
  <c r="BF84" i="7"/>
  <c r="BF83" i="7"/>
  <c r="BF82" i="7"/>
  <c r="BF81" i="7"/>
  <c r="BF80" i="7"/>
  <c r="BF79" i="7"/>
  <c r="BF78" i="7"/>
  <c r="BF77" i="7"/>
  <c r="BF76" i="7"/>
  <c r="BF75" i="7"/>
  <c r="BF74" i="7"/>
  <c r="BF73" i="7"/>
  <c r="BF72" i="7"/>
  <c r="BF71" i="7"/>
  <c r="BF70" i="7"/>
  <c r="BF69" i="7"/>
  <c r="BF68" i="7"/>
  <c r="BF67" i="7"/>
  <c r="BF66" i="7"/>
  <c r="BF65" i="7"/>
  <c r="BF64" i="7"/>
  <c r="BF63" i="7"/>
  <c r="BF62" i="7"/>
  <c r="BF61" i="7"/>
  <c r="BF60" i="7"/>
  <c r="BF59" i="7"/>
  <c r="BF58" i="7"/>
  <c r="BF57" i="7"/>
  <c r="BF56" i="7"/>
  <c r="BF55" i="7"/>
  <c r="BF54" i="7"/>
  <c r="BF53" i="7"/>
  <c r="BF52" i="7"/>
  <c r="BF51" i="7"/>
  <c r="BF50" i="7"/>
  <c r="BF49" i="7"/>
  <c r="BF48" i="7"/>
  <c r="BF47" i="7"/>
  <c r="BF46" i="7"/>
  <c r="BF45" i="7"/>
  <c r="BF44" i="7"/>
  <c r="BF43" i="7"/>
  <c r="BF42" i="7"/>
  <c r="BF41" i="7"/>
  <c r="BF40" i="7"/>
  <c r="BF39" i="7"/>
  <c r="BF38" i="7"/>
  <c r="BF37" i="7"/>
  <c r="BF36" i="7"/>
  <c r="BF35" i="7"/>
  <c r="BF34" i="7"/>
  <c r="BF33" i="7"/>
  <c r="BF32" i="7"/>
  <c r="BF31" i="7"/>
  <c r="BF30" i="7"/>
  <c r="BF29" i="7"/>
  <c r="BF28" i="7"/>
  <c r="BF27" i="7"/>
  <c r="BF26" i="7"/>
  <c r="BF25" i="7"/>
  <c r="BF24" i="7"/>
  <c r="BF23" i="7"/>
  <c r="BF22" i="7"/>
  <c r="BF21" i="7"/>
  <c r="BF20" i="7"/>
  <c r="BF19" i="7"/>
  <c r="BF18" i="7"/>
  <c r="BF17" i="7"/>
  <c r="BF16" i="7"/>
  <c r="BF15" i="7"/>
  <c r="BF14" i="7"/>
  <c r="BF13" i="7"/>
  <c r="BF12" i="7"/>
  <c r="BF11" i="7"/>
  <c r="BF10" i="7"/>
  <c r="BG9" i="2"/>
  <c r="C9" i="2" s="1" a="1"/>
  <c r="C9" i="2" s="1"/>
  <c r="BG10" i="2"/>
  <c r="C10" i="2" s="1" a="1"/>
  <c r="C10" i="2" s="1"/>
  <c r="BG11" i="2"/>
  <c r="C11" i="2" s="1" a="1"/>
  <c r="C11" i="2" s="1"/>
  <c r="BG12" i="2"/>
  <c r="C12" i="2" s="1" a="1"/>
  <c r="C12" i="2" s="1"/>
  <c r="BG13" i="2"/>
  <c r="C13" i="2" s="1" a="1"/>
  <c r="C13" i="2" s="1"/>
  <c r="BG14" i="2"/>
  <c r="C14" i="2" s="1" a="1"/>
  <c r="C14" i="2" s="1"/>
  <c r="BG15" i="2"/>
  <c r="C15" i="2" s="1" a="1"/>
  <c r="C15" i="2" s="1"/>
  <c r="BG16" i="2"/>
  <c r="C16" i="2" s="1" a="1"/>
  <c r="C16" i="2" s="1"/>
  <c r="BG17" i="2"/>
  <c r="C17" i="2" s="1" a="1"/>
  <c r="C17" i="2" s="1"/>
  <c r="BG18" i="2"/>
  <c r="C18" i="2" s="1" a="1"/>
  <c r="C18" i="2" s="1"/>
  <c r="BG19" i="2"/>
  <c r="C19" i="2" s="1" a="1"/>
  <c r="C19" i="2" s="1"/>
  <c r="BG20" i="2"/>
  <c r="C20" i="2" s="1" a="1"/>
  <c r="C20" i="2" s="1"/>
  <c r="BG21" i="2"/>
  <c r="C21" i="2" s="1" a="1"/>
  <c r="C21" i="2" s="1"/>
  <c r="BG22" i="2"/>
  <c r="C22" i="2" s="1" a="1"/>
  <c r="C22" i="2" s="1"/>
  <c r="BG23" i="2"/>
  <c r="C23" i="2" s="1" a="1"/>
  <c r="C23" i="2" s="1"/>
  <c r="BG24" i="2"/>
  <c r="C24" i="2" s="1" a="1"/>
  <c r="C24" i="2" s="1"/>
  <c r="BG25" i="2"/>
  <c r="C25" i="2" s="1" a="1"/>
  <c r="C25" i="2" s="1"/>
  <c r="BG26" i="2"/>
  <c r="C26" i="2" s="1" a="1"/>
  <c r="C26" i="2" s="1"/>
  <c r="BG27" i="2"/>
  <c r="C27" i="2" s="1" a="1"/>
  <c r="C27" i="2" s="1"/>
  <c r="BG28" i="2"/>
  <c r="C28" i="2" s="1" a="1"/>
  <c r="C28" i="2" s="1"/>
  <c r="BG29" i="2"/>
  <c r="C29" i="2" s="1" a="1"/>
  <c r="C29" i="2" s="1"/>
  <c r="BG30" i="2"/>
  <c r="C30" i="2" s="1" a="1"/>
  <c r="C30" i="2" s="1"/>
  <c r="BG31" i="2"/>
  <c r="C31" i="2" s="1" a="1"/>
  <c r="C31" i="2" s="1"/>
  <c r="BG32" i="2"/>
  <c r="C32" i="2" s="1" a="1"/>
  <c r="C32" i="2" s="1"/>
  <c r="BG33" i="2"/>
  <c r="C33" i="2" s="1" a="1"/>
  <c r="C33" i="2" s="1"/>
  <c r="BG34" i="2"/>
  <c r="C34" i="2" s="1" a="1"/>
  <c r="C34" i="2" s="1"/>
  <c r="BG35" i="2"/>
  <c r="C35" i="2" s="1" a="1"/>
  <c r="C35" i="2" s="1"/>
  <c r="BG36" i="2"/>
  <c r="C36" i="2" s="1" a="1"/>
  <c r="C36" i="2" s="1"/>
  <c r="BG37" i="2"/>
  <c r="C37" i="2" s="1" a="1"/>
  <c r="C37" i="2" s="1"/>
  <c r="BG38" i="2"/>
  <c r="C38" i="2" s="1" a="1"/>
  <c r="C38" i="2" s="1"/>
  <c r="BG39" i="2"/>
  <c r="C39" i="2" s="1" a="1"/>
  <c r="C39" i="2" s="1"/>
  <c r="BG40" i="2"/>
  <c r="C40" i="2" s="1" a="1"/>
  <c r="C40" i="2" s="1"/>
  <c r="BG41" i="2"/>
  <c r="C41" i="2" s="1" a="1"/>
  <c r="C41" i="2" s="1"/>
  <c r="BG42" i="2"/>
  <c r="C42" i="2" s="1" a="1"/>
  <c r="C42" i="2" s="1"/>
  <c r="BG43" i="2"/>
  <c r="C43" i="2" s="1" a="1"/>
  <c r="C43" i="2" s="1"/>
  <c r="BG44" i="2"/>
  <c r="C44" i="2" s="1" a="1"/>
  <c r="C44" i="2" s="1"/>
  <c r="BG45" i="2"/>
  <c r="C45" i="2" s="1" a="1"/>
  <c r="C45" i="2" s="1"/>
  <c r="BG46" i="2"/>
  <c r="C46" i="2" s="1" a="1"/>
  <c r="C46" i="2" s="1"/>
  <c r="BG47" i="2"/>
  <c r="C47" i="2" s="1" a="1"/>
  <c r="C47" i="2" s="1"/>
  <c r="BG48" i="2"/>
  <c r="C48" i="2" s="1" a="1"/>
  <c r="C48" i="2" s="1"/>
  <c r="BG49" i="2"/>
  <c r="C49" i="2" s="1" a="1"/>
  <c r="C49" i="2" s="1"/>
  <c r="BG50" i="2"/>
  <c r="C50" i="2" s="1" a="1"/>
  <c r="C50" i="2" s="1"/>
  <c r="BG51" i="2"/>
  <c r="C51" i="2" s="1" a="1"/>
  <c r="C51" i="2" s="1"/>
  <c r="BG52" i="2"/>
  <c r="C52" i="2" s="1" a="1"/>
  <c r="C52" i="2" s="1"/>
  <c r="BG53" i="2"/>
  <c r="C53" i="2" s="1" a="1"/>
  <c r="C53" i="2" s="1"/>
  <c r="BG54" i="2"/>
  <c r="C54" i="2" s="1" a="1"/>
  <c r="C54" i="2" s="1"/>
  <c r="BG55" i="2"/>
  <c r="C55" i="2" s="1" a="1"/>
  <c r="C55" i="2" s="1"/>
  <c r="BG56" i="2"/>
  <c r="C56" i="2" s="1" a="1"/>
  <c r="C56" i="2" s="1"/>
  <c r="BG57" i="2"/>
  <c r="C57" i="2" s="1" a="1"/>
  <c r="C57" i="2" s="1"/>
  <c r="BG58" i="2"/>
  <c r="C58" i="2" s="1" a="1"/>
  <c r="C58" i="2" s="1"/>
  <c r="BG59" i="2"/>
  <c r="C59" i="2" s="1" a="1"/>
  <c r="C59" i="2" s="1"/>
  <c r="BG60" i="2"/>
  <c r="C60" i="2" s="1" a="1"/>
  <c r="C60" i="2" s="1"/>
  <c r="BG61" i="2"/>
  <c r="C61" i="2" s="1" a="1"/>
  <c r="C61" i="2" s="1"/>
  <c r="BG62" i="2"/>
  <c r="C62" i="2" s="1" a="1"/>
  <c r="C62" i="2" s="1"/>
  <c r="BG63" i="2"/>
  <c r="C63" i="2" s="1" a="1"/>
  <c r="C63" i="2" s="1"/>
  <c r="BG64" i="2"/>
  <c r="C64" i="2" s="1" a="1"/>
  <c r="C64" i="2" s="1"/>
  <c r="BG65" i="2"/>
  <c r="C65" i="2" s="1" a="1"/>
  <c r="C65" i="2" s="1"/>
  <c r="BG66" i="2"/>
  <c r="C66" i="2" s="1" a="1"/>
  <c r="C66" i="2" s="1"/>
  <c r="BG67" i="2"/>
  <c r="C67" i="2" s="1" a="1"/>
  <c r="C67" i="2" s="1"/>
  <c r="BG68" i="2"/>
  <c r="C68" i="2" s="1" a="1"/>
  <c r="C68" i="2" s="1"/>
  <c r="BG69" i="2"/>
  <c r="C69" i="2" s="1" a="1"/>
  <c r="C69" i="2" s="1"/>
  <c r="BG70" i="2"/>
  <c r="C70" i="2" s="1" a="1"/>
  <c r="C70" i="2" s="1"/>
  <c r="BG71" i="2"/>
  <c r="C71" i="2" s="1" a="1"/>
  <c r="C71" i="2" s="1"/>
  <c r="BG72" i="2"/>
  <c r="C72" i="2" s="1" a="1"/>
  <c r="C72" i="2" s="1"/>
  <c r="BG73" i="2"/>
  <c r="C73" i="2" s="1" a="1"/>
  <c r="C73" i="2" s="1"/>
  <c r="BG74" i="2"/>
  <c r="C74" i="2" s="1" a="1"/>
  <c r="C74" i="2" s="1"/>
  <c r="BG75" i="2"/>
  <c r="C75" i="2" s="1" a="1"/>
  <c r="C75" i="2" s="1"/>
  <c r="BG76" i="2"/>
  <c r="C76" i="2" s="1" a="1"/>
  <c r="C76" i="2" s="1"/>
  <c r="BG77" i="2"/>
  <c r="C77" i="2" s="1" a="1"/>
  <c r="C77" i="2" s="1"/>
  <c r="BG78" i="2"/>
  <c r="C78" i="2" s="1" a="1"/>
  <c r="C78" i="2" s="1"/>
  <c r="BG79" i="2"/>
  <c r="C79" i="2" s="1" a="1"/>
  <c r="C79" i="2" s="1"/>
  <c r="BG80" i="2"/>
  <c r="C80" i="2" s="1" a="1"/>
  <c r="C80" i="2" s="1"/>
  <c r="BG81" i="2"/>
  <c r="C81" i="2" s="1" a="1"/>
  <c r="C81" i="2" s="1"/>
  <c r="BG82" i="2"/>
  <c r="C82" i="2" s="1" a="1"/>
  <c r="C82" i="2" s="1"/>
  <c r="BG83" i="2"/>
  <c r="C83" i="2" s="1" a="1"/>
  <c r="C83" i="2" s="1"/>
  <c r="BG84" i="2"/>
  <c r="C84" i="2" s="1" a="1"/>
  <c r="C84" i="2" s="1"/>
  <c r="BG85" i="2"/>
  <c r="C85" i="2" s="1" a="1"/>
  <c r="C85" i="2" s="1"/>
  <c r="BG86" i="2"/>
  <c r="C86" i="2" s="1" a="1"/>
  <c r="C86" i="2" s="1"/>
  <c r="BG87" i="2"/>
  <c r="C87" i="2" s="1" a="1"/>
  <c r="C87" i="2" s="1"/>
  <c r="BG88" i="2"/>
  <c r="C88" i="2" s="1" a="1"/>
  <c r="C88" i="2" s="1"/>
  <c r="BG89" i="2"/>
  <c r="C89" i="2" s="1" a="1"/>
  <c r="C89" i="2" s="1"/>
  <c r="BG90" i="2"/>
  <c r="C90" i="2" s="1" a="1"/>
  <c r="C90" i="2" s="1"/>
  <c r="BG91" i="2"/>
  <c r="C91" i="2" s="1" a="1"/>
  <c r="C91" i="2" s="1"/>
  <c r="BG92" i="2"/>
  <c r="C92" i="2" s="1" a="1"/>
  <c r="C92" i="2" s="1"/>
  <c r="BG93" i="2"/>
  <c r="C93" i="2" s="1" a="1"/>
  <c r="C93" i="2" s="1"/>
  <c r="BG94" i="2"/>
  <c r="C94" i="2" s="1" a="1"/>
  <c r="C94" i="2" s="1"/>
  <c r="BG95" i="2"/>
  <c r="C95" i="2" s="1" a="1"/>
  <c r="C95" i="2" s="1"/>
  <c r="BG96" i="2"/>
  <c r="C96" i="2" s="1" a="1"/>
  <c r="C96" i="2" s="1"/>
  <c r="BG97" i="2"/>
  <c r="C97" i="2" s="1" a="1"/>
  <c r="C97" i="2" s="1"/>
  <c r="BG98" i="2"/>
  <c r="C98" i="2" s="1" a="1"/>
  <c r="C98" i="2" s="1"/>
  <c r="BG99" i="2"/>
  <c r="C99" i="2" s="1" a="1"/>
  <c r="C99" i="2" s="1"/>
  <c r="BG100" i="2"/>
  <c r="C100" i="2" s="1" a="1"/>
  <c r="C100" i="2" s="1"/>
  <c r="BG101" i="2"/>
  <c r="C101" i="2" s="1" a="1"/>
  <c r="C101" i="2" s="1"/>
  <c r="BG102" i="2"/>
  <c r="C102" i="2" s="1" a="1"/>
  <c r="C102" i="2" s="1"/>
  <c r="BG103" i="2"/>
  <c r="C103" i="2" s="1" a="1"/>
  <c r="C103" i="2" s="1"/>
  <c r="BG104" i="2"/>
  <c r="C104" i="2" s="1" a="1"/>
  <c r="C104" i="2" s="1"/>
  <c r="BG105" i="2"/>
  <c r="C105" i="2" s="1" a="1"/>
  <c r="C105" i="2" s="1"/>
  <c r="BG106" i="2"/>
  <c r="C106" i="2" s="1" a="1"/>
  <c r="C106" i="2" s="1"/>
  <c r="BG107" i="2"/>
  <c r="C107" i="2" s="1" a="1"/>
  <c r="C107" i="2" s="1"/>
  <c r="BG108" i="2"/>
  <c r="C108" i="2" s="1" a="1"/>
  <c r="C108" i="2" s="1"/>
  <c r="BG109" i="2"/>
  <c r="C109" i="2" s="1" a="1"/>
  <c r="C109" i="2" s="1"/>
  <c r="BG110" i="2"/>
  <c r="C110" i="2" s="1" a="1"/>
  <c r="C110" i="2" s="1"/>
  <c r="BG111" i="2"/>
  <c r="C111" i="2" s="1" a="1"/>
  <c r="C111" i="2" s="1"/>
  <c r="BG112" i="2"/>
  <c r="C112" i="2" s="1" a="1"/>
  <c r="C112" i="2" s="1"/>
  <c r="BG113" i="2"/>
  <c r="C113" i="2" s="1" a="1"/>
  <c r="C113" i="2" s="1"/>
  <c r="BG114" i="2"/>
  <c r="C114" i="2" s="1" a="1"/>
  <c r="C114" i="2" s="1"/>
  <c r="BG115" i="2"/>
  <c r="C115" i="2" s="1" a="1"/>
  <c r="C115" i="2" s="1"/>
  <c r="BG116" i="2"/>
  <c r="C116" i="2" s="1" a="1"/>
  <c r="C116" i="2" s="1"/>
  <c r="BG117" i="2"/>
  <c r="C117" i="2" s="1" a="1"/>
  <c r="C117" i="2" s="1"/>
  <c r="BG118" i="2"/>
  <c r="C118" i="2" s="1" a="1"/>
  <c r="C118" i="2" s="1"/>
  <c r="BG119" i="2"/>
  <c r="C119" i="2" s="1" a="1"/>
  <c r="C119" i="2" s="1"/>
  <c r="BG120" i="2"/>
  <c r="C120" i="2" s="1" a="1"/>
  <c r="C120" i="2" s="1"/>
  <c r="BG121" i="2"/>
  <c r="C121" i="2" s="1" a="1"/>
  <c r="C121" i="2" s="1"/>
  <c r="BG122" i="2"/>
  <c r="C122" i="2" s="1" a="1"/>
  <c r="C122" i="2" s="1"/>
  <c r="BG123" i="2"/>
  <c r="C123" i="2" s="1" a="1"/>
  <c r="C123" i="2" s="1"/>
  <c r="BG124" i="2"/>
  <c r="C124" i="2" s="1" a="1"/>
  <c r="C124" i="2" s="1"/>
  <c r="BG125" i="2"/>
  <c r="C125" i="2" s="1" a="1"/>
  <c r="C125" i="2" s="1"/>
  <c r="BG126" i="2"/>
  <c r="C126" i="2" s="1" a="1"/>
  <c r="C126" i="2" s="1"/>
  <c r="BG127" i="2"/>
  <c r="C127" i="2" s="1" a="1"/>
  <c r="C127" i="2" s="1"/>
  <c r="BG128" i="2"/>
  <c r="C128" i="2" s="1" a="1"/>
  <c r="C128" i="2" s="1"/>
  <c r="BG129" i="2"/>
  <c r="C129" i="2" s="1" a="1"/>
  <c r="C129" i="2" s="1"/>
  <c r="BG130" i="2"/>
  <c r="C130" i="2" s="1" a="1"/>
  <c r="C130" i="2" s="1"/>
  <c r="BG131" i="2"/>
  <c r="C131" i="2" s="1" a="1"/>
  <c r="C131" i="2" s="1"/>
  <c r="BG132" i="2"/>
  <c r="C132" i="2" s="1" a="1"/>
  <c r="C132" i="2" s="1"/>
  <c r="BG133" i="2"/>
  <c r="C133" i="2" s="1" a="1"/>
  <c r="C133" i="2" s="1"/>
  <c r="BG134" i="2"/>
  <c r="C134" i="2" s="1" a="1"/>
  <c r="C134" i="2" s="1"/>
  <c r="BG135" i="2"/>
  <c r="C135" i="2" s="1" a="1"/>
  <c r="C135" i="2" s="1"/>
  <c r="BG136" i="2"/>
  <c r="C136" i="2" s="1" a="1"/>
  <c r="C136" i="2" s="1"/>
  <c r="BG137" i="2"/>
  <c r="C137" i="2" s="1" a="1"/>
  <c r="C137" i="2" s="1"/>
  <c r="BG138" i="2"/>
  <c r="C138" i="2" s="1" a="1"/>
  <c r="C138" i="2" s="1"/>
  <c r="BG139" i="2"/>
  <c r="C139" i="2" s="1" a="1"/>
  <c r="C139" i="2" s="1"/>
  <c r="BG140" i="2"/>
  <c r="C140" i="2" s="1" a="1"/>
  <c r="C140" i="2" s="1"/>
  <c r="BG141" i="2"/>
  <c r="C141" i="2" s="1" a="1"/>
  <c r="C141" i="2" s="1"/>
  <c r="BG142" i="2"/>
  <c r="C142" i="2" s="1" a="1"/>
  <c r="C142" i="2" s="1"/>
  <c r="BG143" i="2"/>
  <c r="C143" i="2" s="1" a="1"/>
  <c r="C143" i="2" s="1"/>
  <c r="BG144" i="2"/>
  <c r="C144" i="2" s="1" a="1"/>
  <c r="C144" i="2" s="1"/>
  <c r="BG145" i="2"/>
  <c r="C145" i="2" s="1" a="1"/>
  <c r="C145" i="2" s="1"/>
  <c r="BG146" i="2"/>
  <c r="C146" i="2" s="1" a="1"/>
  <c r="C146" i="2" s="1"/>
  <c r="BG147" i="2"/>
  <c r="C147" i="2" s="1" a="1"/>
  <c r="C147" i="2" s="1"/>
  <c r="BG148" i="2"/>
  <c r="C148" i="2" s="1" a="1"/>
  <c r="C148" i="2" s="1"/>
  <c r="BG149" i="2"/>
  <c r="C149" i="2" s="1" a="1"/>
  <c r="C149" i="2" s="1"/>
  <c r="BG150" i="2"/>
  <c r="C150" i="2" s="1" a="1"/>
  <c r="C150" i="2" s="1"/>
  <c r="BG151" i="2"/>
  <c r="C151" i="2" s="1" a="1"/>
  <c r="C151" i="2" s="1"/>
  <c r="BG152" i="2"/>
  <c r="C152" i="2" s="1" a="1"/>
  <c r="C152" i="2" s="1"/>
  <c r="BG153" i="2"/>
  <c r="C153" i="2" s="1" a="1"/>
  <c r="C153" i="2" s="1"/>
  <c r="BG154" i="2"/>
  <c r="C154" i="2" s="1" a="1"/>
  <c r="C154" i="2" s="1"/>
  <c r="BG155" i="2"/>
  <c r="C155" i="2" s="1" a="1"/>
  <c r="C155" i="2" s="1"/>
  <c r="BG156" i="2"/>
  <c r="C156" i="2" s="1" a="1"/>
  <c r="C156" i="2" s="1"/>
  <c r="BG157" i="2"/>
  <c r="C157" i="2" s="1" a="1"/>
  <c r="C157" i="2" s="1"/>
  <c r="BG158" i="2"/>
  <c r="C158" i="2" s="1" a="1"/>
  <c r="C158" i="2" s="1"/>
  <c r="BG159" i="2"/>
  <c r="C159" i="2" s="1" a="1"/>
  <c r="C159" i="2" s="1"/>
  <c r="BG160" i="2"/>
  <c r="C160" i="2" s="1" a="1"/>
  <c r="C160" i="2" s="1"/>
  <c r="BG161" i="2"/>
  <c r="C161" i="2" s="1" a="1"/>
  <c r="C161" i="2" s="1"/>
  <c r="BG162" i="2"/>
  <c r="C162" i="2" s="1" a="1"/>
  <c r="C162" i="2" s="1"/>
  <c r="BG163" i="2"/>
  <c r="C163" i="2" s="1" a="1"/>
  <c r="C163" i="2" s="1"/>
  <c r="BG164" i="2"/>
  <c r="C164" i="2" s="1" a="1"/>
  <c r="C164" i="2" s="1"/>
  <c r="BG165" i="2"/>
  <c r="C165" i="2" s="1" a="1"/>
  <c r="C165" i="2" s="1"/>
  <c r="BG166" i="2"/>
  <c r="C166" i="2" s="1" a="1"/>
  <c r="C166" i="2" s="1"/>
  <c r="BG167" i="2"/>
  <c r="C167" i="2" s="1" a="1"/>
  <c r="C167" i="2" s="1"/>
  <c r="BG168" i="2"/>
  <c r="C168" i="2" s="1" a="1"/>
  <c r="C168" i="2" s="1"/>
  <c r="BG169" i="2"/>
  <c r="C169" i="2" s="1" a="1"/>
  <c r="C169" i="2" s="1"/>
  <c r="BG170" i="2"/>
  <c r="C170" i="2" s="1" a="1"/>
  <c r="C170" i="2" s="1"/>
  <c r="BG171" i="2"/>
  <c r="C171" i="2" s="1" a="1"/>
  <c r="C171" i="2" s="1"/>
  <c r="BG172" i="2"/>
  <c r="C172" i="2" s="1" a="1"/>
  <c r="C172" i="2" s="1"/>
  <c r="BG173" i="2"/>
  <c r="C173" i="2" s="1" a="1"/>
  <c r="C173" i="2" s="1"/>
  <c r="BG174" i="2"/>
  <c r="C174" i="2" s="1" a="1"/>
  <c r="C174" i="2" s="1"/>
  <c r="BG175" i="2"/>
  <c r="C175" i="2" s="1" a="1"/>
  <c r="C175" i="2" s="1"/>
  <c r="BG176" i="2"/>
  <c r="C176" i="2" s="1" a="1"/>
  <c r="C176" i="2" s="1"/>
  <c r="BG177" i="2"/>
  <c r="C177" i="2" s="1" a="1"/>
  <c r="C177" i="2" s="1"/>
  <c r="BG178" i="2"/>
  <c r="C178" i="2" s="1" a="1"/>
  <c r="C178" i="2" s="1"/>
  <c r="BG179" i="2"/>
  <c r="C179" i="2" s="1" a="1"/>
  <c r="C179" i="2" s="1"/>
  <c r="BG180" i="2"/>
  <c r="C180" i="2" s="1" a="1"/>
  <c r="C180" i="2" s="1"/>
  <c r="BG181" i="2"/>
  <c r="C181" i="2" s="1" a="1"/>
  <c r="C181" i="2" s="1"/>
  <c r="BG182" i="2"/>
  <c r="C182" i="2" s="1" a="1"/>
  <c r="C182" i="2" s="1"/>
  <c r="BG183" i="2"/>
  <c r="C183" i="2" s="1" a="1"/>
  <c r="C183" i="2" s="1"/>
  <c r="BG184" i="2"/>
  <c r="C184" i="2" s="1" a="1"/>
  <c r="C184" i="2" s="1"/>
  <c r="BG185" i="2"/>
  <c r="C185" i="2" s="1" a="1"/>
  <c r="C185" i="2" s="1"/>
  <c r="BG186" i="2"/>
  <c r="C186" i="2" s="1" a="1"/>
  <c r="C186" i="2" s="1"/>
  <c r="BG187" i="2"/>
  <c r="C187" i="2" s="1" a="1"/>
  <c r="C187" i="2" s="1"/>
  <c r="BG188" i="2"/>
  <c r="C188" i="2" s="1" a="1"/>
  <c r="C188" i="2" s="1"/>
  <c r="BG189" i="2"/>
  <c r="C189" i="2" s="1" a="1"/>
  <c r="C189" i="2" s="1"/>
  <c r="BG190" i="2"/>
  <c r="C190" i="2" s="1" a="1"/>
  <c r="C190" i="2" s="1"/>
  <c r="BG191" i="2"/>
  <c r="C191" i="2" s="1" a="1"/>
  <c r="C191" i="2" s="1"/>
  <c r="BG192" i="2"/>
  <c r="C192" i="2" s="1" a="1"/>
  <c r="C192" i="2" s="1"/>
  <c r="BG193" i="2"/>
  <c r="C193" i="2" s="1" a="1"/>
  <c r="C193" i="2" s="1"/>
  <c r="BG194" i="2"/>
  <c r="C194" i="2" s="1" a="1"/>
  <c r="C194" i="2" s="1"/>
  <c r="BG195" i="2"/>
  <c r="C195" i="2" s="1" a="1"/>
  <c r="C195" i="2" s="1"/>
  <c r="BG196" i="2"/>
  <c r="C196" i="2" s="1" a="1"/>
  <c r="C196" i="2" s="1"/>
  <c r="BG197" i="2"/>
  <c r="C197" i="2" s="1" a="1"/>
  <c r="C197" i="2" s="1"/>
  <c r="BG198" i="2"/>
  <c r="C198" i="2" s="1" a="1"/>
  <c r="C198" i="2" s="1"/>
  <c r="BG199" i="2"/>
  <c r="C199" i="2" s="1" a="1"/>
  <c r="C199" i="2" s="1"/>
  <c r="BG200" i="2"/>
  <c r="C200" i="2" s="1" a="1"/>
  <c r="C200" i="2" s="1"/>
  <c r="BG201" i="2"/>
  <c r="C201" i="2" s="1" a="1"/>
  <c r="C201" i="2" s="1"/>
  <c r="BG202" i="2"/>
  <c r="C202" i="2" s="1" a="1"/>
  <c r="C202" i="2" s="1"/>
  <c r="BG203" i="2"/>
  <c r="C203" i="2" s="1" a="1"/>
  <c r="C203" i="2" s="1"/>
  <c r="BG204" i="2"/>
  <c r="C204" i="2" s="1" a="1"/>
  <c r="C204" i="2" s="1"/>
  <c r="BG205" i="2"/>
  <c r="C205" i="2" s="1" a="1"/>
  <c r="C205" i="2" s="1"/>
  <c r="BG206" i="2"/>
  <c r="C206" i="2" s="1" a="1"/>
  <c r="C206" i="2" s="1"/>
  <c r="BG207" i="2"/>
  <c r="C207" i="2" s="1" a="1"/>
  <c r="C207" i="2" s="1"/>
  <c r="BG208" i="2"/>
  <c r="C208" i="2" s="1" a="1"/>
  <c r="C208" i="2" s="1"/>
  <c r="BG209" i="2"/>
  <c r="C209" i="2" s="1" a="1"/>
  <c r="C209" i="2" s="1"/>
  <c r="BG210" i="2"/>
  <c r="C210" i="2" s="1" a="1"/>
  <c r="C210" i="2" s="1"/>
  <c r="BG211" i="2"/>
  <c r="C211" i="2" s="1" a="1"/>
  <c r="C211" i="2" s="1"/>
  <c r="BG212" i="2"/>
  <c r="C212" i="2" s="1" a="1"/>
  <c r="C212" i="2" s="1"/>
  <c r="BG213" i="2"/>
  <c r="C213" i="2" s="1" a="1"/>
  <c r="C213" i="2" s="1"/>
  <c r="BG214" i="2"/>
  <c r="C214" i="2" s="1" a="1"/>
  <c r="C214" i="2" s="1"/>
  <c r="BG215" i="2"/>
  <c r="C215" i="2" s="1" a="1"/>
  <c r="C215" i="2" s="1"/>
  <c r="BG216" i="2"/>
  <c r="C216" i="2" s="1" a="1"/>
  <c r="C216" i="2" s="1"/>
  <c r="BG217" i="2"/>
  <c r="C217" i="2" s="1" a="1"/>
  <c r="C217" i="2" s="1"/>
  <c r="BG218" i="2"/>
  <c r="C218" i="2" s="1" a="1"/>
  <c r="C218" i="2" s="1"/>
  <c r="BG219" i="2"/>
  <c r="C219" i="2" s="1" a="1"/>
  <c r="C219" i="2" s="1"/>
  <c r="BG220" i="2"/>
  <c r="C220" i="2" s="1" a="1"/>
  <c r="C220" i="2" s="1"/>
  <c r="BG221" i="2"/>
  <c r="C221" i="2" s="1" a="1"/>
  <c r="C221" i="2" s="1"/>
  <c r="BG222" i="2"/>
  <c r="C222" i="2" s="1" a="1"/>
  <c r="C222" i="2" s="1"/>
  <c r="BG223" i="2"/>
  <c r="C223" i="2" s="1" a="1"/>
  <c r="C223" i="2" s="1"/>
  <c r="BG224" i="2"/>
  <c r="C224" i="2" s="1" a="1"/>
  <c r="C224" i="2" s="1"/>
  <c r="BG225" i="2"/>
  <c r="C225" i="2" s="1" a="1"/>
  <c r="C225" i="2" s="1"/>
  <c r="BG226" i="2"/>
  <c r="C226" i="2" s="1" a="1"/>
  <c r="C226" i="2" s="1"/>
  <c r="BG227" i="2"/>
  <c r="C227" i="2" s="1" a="1"/>
  <c r="C227" i="2" s="1"/>
  <c r="BG228" i="2"/>
  <c r="C228" i="2" s="1" a="1"/>
  <c r="C228" i="2" s="1"/>
  <c r="BG229" i="2"/>
  <c r="C229" i="2" s="1" a="1"/>
  <c r="C229" i="2" s="1"/>
  <c r="BG230" i="2"/>
  <c r="C230" i="2" s="1" a="1"/>
  <c r="C230" i="2" s="1"/>
  <c r="BG231" i="2"/>
  <c r="C231" i="2" s="1" a="1"/>
  <c r="C231" i="2" s="1"/>
  <c r="BG232" i="2"/>
  <c r="C232" i="2" s="1" a="1"/>
  <c r="C232" i="2" s="1"/>
  <c r="BG233" i="2"/>
  <c r="C233" i="2" s="1" a="1"/>
  <c r="C233" i="2" s="1"/>
  <c r="BG234" i="2"/>
  <c r="C234" i="2" s="1" a="1"/>
  <c r="C234" i="2" s="1"/>
  <c r="BG235" i="2"/>
  <c r="C235" i="2" s="1" a="1"/>
  <c r="C235" i="2" s="1"/>
  <c r="BG236" i="2"/>
  <c r="C236" i="2" s="1" a="1"/>
  <c r="C236" i="2" s="1"/>
  <c r="BG237" i="2"/>
  <c r="C237" i="2" s="1" a="1"/>
  <c r="C237" i="2" s="1"/>
  <c r="BG238" i="2"/>
  <c r="C238" i="2" s="1" a="1"/>
  <c r="C238" i="2" s="1"/>
  <c r="BG239" i="2"/>
  <c r="C239" i="2" s="1" a="1"/>
  <c r="C239" i="2" s="1"/>
  <c r="BG240" i="2"/>
  <c r="C240" i="2" s="1" a="1"/>
  <c r="C240" i="2" s="1"/>
  <c r="BG241" i="2"/>
  <c r="C241" i="2" s="1" a="1"/>
  <c r="C241" i="2" s="1"/>
  <c r="BG242" i="2"/>
  <c r="C242" i="2" s="1" a="1"/>
  <c r="C242" i="2" s="1"/>
  <c r="BG243" i="2"/>
  <c r="C243" i="2" s="1" a="1"/>
  <c r="C243" i="2" s="1"/>
  <c r="BG244" i="2"/>
  <c r="C244" i="2" s="1" a="1"/>
  <c r="C244" i="2" s="1"/>
  <c r="BG245" i="2"/>
  <c r="C245" i="2" s="1" a="1"/>
  <c r="C245" i="2" s="1"/>
  <c r="BG246" i="2"/>
  <c r="C246" i="2" s="1" a="1"/>
  <c r="C246" i="2" s="1"/>
  <c r="BG247" i="2"/>
  <c r="C247" i="2" s="1" a="1"/>
  <c r="C247" i="2" s="1"/>
  <c r="BG248" i="2"/>
  <c r="C248" i="2" s="1" a="1"/>
  <c r="C248" i="2" s="1"/>
  <c r="BG249" i="2"/>
  <c r="C249" i="2" s="1" a="1"/>
  <c r="C249" i="2" s="1"/>
  <c r="BG250" i="2"/>
  <c r="C250" i="2" s="1" a="1"/>
  <c r="C250" i="2" s="1"/>
  <c r="BG251" i="2"/>
  <c r="C251" i="2" s="1" a="1"/>
  <c r="C251" i="2" s="1"/>
  <c r="BG252" i="2"/>
  <c r="C252" i="2" s="1" a="1"/>
  <c r="C252" i="2" s="1"/>
  <c r="BG253" i="2"/>
  <c r="C253" i="2" s="1" a="1"/>
  <c r="C253" i="2" s="1"/>
  <c r="BG254" i="2"/>
  <c r="C254" i="2" s="1" a="1"/>
  <c r="C254" i="2" s="1"/>
  <c r="BG255" i="2"/>
  <c r="C255" i="2" s="1" a="1"/>
  <c r="C255" i="2" s="1"/>
  <c r="BG256" i="2"/>
  <c r="C256" i="2" s="1" a="1"/>
  <c r="C256" i="2" s="1"/>
  <c r="BG257" i="2"/>
  <c r="C257" i="2" s="1" a="1"/>
  <c r="C257" i="2" s="1"/>
  <c r="BG258" i="2"/>
  <c r="C258" i="2" s="1" a="1"/>
  <c r="C258" i="2" s="1"/>
  <c r="BG259" i="2"/>
  <c r="C259" i="2" s="1" a="1"/>
  <c r="C259" i="2" s="1"/>
  <c r="BG260" i="2"/>
  <c r="C260" i="2" s="1" a="1"/>
  <c r="C260" i="2" s="1"/>
  <c r="BG261" i="2"/>
  <c r="C261" i="2" s="1" a="1"/>
  <c r="C261" i="2" s="1"/>
  <c r="BG262" i="2"/>
  <c r="C262" i="2" s="1" a="1"/>
  <c r="C262" i="2" s="1"/>
  <c r="BG263" i="2"/>
  <c r="C263" i="2" s="1" a="1"/>
  <c r="C263" i="2" s="1"/>
  <c r="BG264" i="2"/>
  <c r="C264" i="2" s="1" a="1"/>
  <c r="C264" i="2" s="1"/>
  <c r="BG265" i="2"/>
  <c r="C265" i="2" s="1" a="1"/>
  <c r="C265" i="2" s="1"/>
  <c r="BG266" i="2"/>
  <c r="C266" i="2" s="1" a="1"/>
  <c r="C266" i="2" s="1"/>
  <c r="BG267" i="2"/>
  <c r="C267" i="2" s="1" a="1"/>
  <c r="C267" i="2" s="1"/>
  <c r="BG268" i="2"/>
  <c r="C268" i="2" s="1" a="1"/>
  <c r="C268" i="2" s="1"/>
  <c r="BG269" i="2"/>
  <c r="C269" i="2" s="1" a="1"/>
  <c r="C269" i="2" s="1"/>
  <c r="BG270" i="2"/>
  <c r="C270" i="2" s="1" a="1"/>
  <c r="C270" i="2" s="1"/>
  <c r="BG271" i="2"/>
  <c r="C271" i="2" s="1" a="1"/>
  <c r="C271" i="2" s="1"/>
  <c r="BG272" i="2"/>
  <c r="C272" i="2" s="1" a="1"/>
  <c r="C272" i="2" s="1"/>
  <c r="BG273" i="2"/>
  <c r="C273" i="2" s="1" a="1"/>
  <c r="C273" i="2" s="1"/>
  <c r="BG274" i="2"/>
  <c r="C274" i="2" s="1" a="1"/>
  <c r="C274" i="2" s="1"/>
  <c r="BG275" i="2"/>
  <c r="C275" i="2" s="1" a="1"/>
  <c r="C275" i="2" s="1"/>
  <c r="BG276" i="2"/>
  <c r="C276" i="2" s="1" a="1"/>
  <c r="C276" i="2" s="1"/>
  <c r="BG277" i="2"/>
  <c r="C277" i="2" s="1" a="1"/>
  <c r="C277" i="2" s="1"/>
  <c r="BG278" i="2"/>
  <c r="C278" i="2" s="1" a="1"/>
  <c r="C278" i="2" s="1"/>
  <c r="BG279" i="2"/>
  <c r="C279" i="2" s="1" a="1"/>
  <c r="C279" i="2" s="1"/>
  <c r="BG280" i="2"/>
  <c r="C280" i="2" s="1" a="1"/>
  <c r="C280" i="2" s="1"/>
  <c r="BG281" i="2"/>
  <c r="C281" i="2" s="1" a="1"/>
  <c r="C281" i="2" s="1"/>
  <c r="BG282" i="2"/>
  <c r="C282" i="2" s="1" a="1"/>
  <c r="C282" i="2" s="1"/>
  <c r="BG283" i="2"/>
  <c r="C283" i="2" s="1" a="1"/>
  <c r="C283" i="2" s="1"/>
  <c r="BG284" i="2"/>
  <c r="C284" i="2" s="1" a="1"/>
  <c r="C284" i="2" s="1"/>
  <c r="BG285" i="2"/>
  <c r="C285" i="2" s="1" a="1"/>
  <c r="C285" i="2" s="1"/>
  <c r="BG286" i="2"/>
  <c r="C286" i="2" s="1" a="1"/>
  <c r="C286" i="2" s="1"/>
  <c r="BG287" i="2"/>
  <c r="C287" i="2" s="1" a="1"/>
  <c r="C287" i="2" s="1"/>
  <c r="BG288" i="2"/>
  <c r="C288" i="2" s="1" a="1"/>
  <c r="C288" i="2" s="1"/>
  <c r="BG289" i="2"/>
  <c r="C289" i="2" s="1" a="1"/>
  <c r="C289" i="2" s="1"/>
  <c r="BG290" i="2"/>
  <c r="C290" i="2" s="1" a="1"/>
  <c r="C290" i="2" s="1"/>
  <c r="BG291" i="2"/>
  <c r="C291" i="2" s="1" a="1"/>
  <c r="C291" i="2" s="1"/>
  <c r="BG292" i="2"/>
  <c r="C292" i="2" s="1" a="1"/>
  <c r="C292" i="2" s="1"/>
  <c r="BG293" i="2"/>
  <c r="C293" i="2" s="1" a="1"/>
  <c r="C293" i="2" s="1"/>
  <c r="BG294" i="2"/>
  <c r="C294" i="2" s="1" a="1"/>
  <c r="C294" i="2" s="1"/>
  <c r="BG295" i="2"/>
  <c r="C295" i="2" s="1" a="1"/>
  <c r="C295" i="2" s="1"/>
  <c r="BG296" i="2"/>
  <c r="C296" i="2" s="1" a="1"/>
  <c r="C296" i="2" s="1"/>
  <c r="BG297" i="2"/>
  <c r="C297" i="2" s="1" a="1"/>
  <c r="C297" i="2" s="1"/>
  <c r="BG298" i="2"/>
  <c r="C298" i="2" s="1" a="1"/>
  <c r="C298" i="2" s="1"/>
  <c r="BG299" i="2"/>
  <c r="C299" i="2" s="1" a="1"/>
  <c r="C299" i="2" s="1"/>
  <c r="BG300" i="2"/>
  <c r="C300" i="2" s="1" a="1"/>
  <c r="C300" i="2" s="1"/>
  <c r="BG301" i="2"/>
  <c r="C301" i="2" s="1" a="1"/>
  <c r="C301" i="2" s="1"/>
  <c r="BG302" i="2"/>
  <c r="C302" i="2" s="1" a="1"/>
  <c r="C302" i="2" s="1"/>
  <c r="BG303" i="2"/>
  <c r="C303" i="2" s="1" a="1"/>
  <c r="C303" i="2" s="1"/>
  <c r="BG304" i="2"/>
  <c r="C304" i="2" s="1" a="1"/>
  <c r="C304" i="2" s="1"/>
  <c r="BG305" i="2"/>
  <c r="C305" i="2" s="1" a="1"/>
  <c r="C305" i="2" s="1"/>
  <c r="BG306" i="2"/>
  <c r="C306" i="2" s="1" a="1"/>
  <c r="C306" i="2" s="1"/>
  <c r="BG307" i="2"/>
  <c r="C307" i="2" s="1" a="1"/>
  <c r="C307" i="2" s="1"/>
  <c r="BG308" i="2"/>
  <c r="C308" i="2" s="1" a="1"/>
  <c r="C308" i="2" s="1"/>
  <c r="BG309" i="2"/>
  <c r="C309" i="2" s="1" a="1"/>
  <c r="C309" i="2" s="1"/>
  <c r="BG310" i="2"/>
  <c r="C310" i="2" s="1" a="1"/>
  <c r="C310" i="2" s="1"/>
  <c r="BG311" i="2"/>
  <c r="C311" i="2" s="1" a="1"/>
  <c r="C311" i="2" s="1"/>
  <c r="BG312" i="2"/>
  <c r="C312" i="2" s="1" a="1"/>
  <c r="C312" i="2" s="1"/>
  <c r="BG313" i="2"/>
  <c r="C313" i="2" s="1" a="1"/>
  <c r="C313" i="2" s="1"/>
  <c r="BG314" i="2"/>
  <c r="C314" i="2" s="1" a="1"/>
  <c r="C314" i="2" s="1"/>
  <c r="BG315" i="2"/>
  <c r="C315" i="2" s="1" a="1"/>
  <c r="C315" i="2" s="1"/>
  <c r="BG316" i="2"/>
  <c r="C316" i="2" s="1" a="1"/>
  <c r="C316" i="2" s="1"/>
  <c r="BG317" i="2"/>
  <c r="C317" i="2" s="1" a="1"/>
  <c r="C317" i="2" s="1"/>
  <c r="BG318" i="2"/>
  <c r="C318" i="2" s="1" a="1"/>
  <c r="C318" i="2" s="1"/>
  <c r="BG319" i="2"/>
  <c r="C319" i="2" s="1" a="1"/>
  <c r="C319" i="2" s="1"/>
  <c r="BG320" i="2"/>
  <c r="C320" i="2" s="1" a="1"/>
  <c r="C320" i="2" s="1"/>
  <c r="BG321" i="2"/>
  <c r="C321" i="2" s="1" a="1"/>
  <c r="C321" i="2" s="1"/>
  <c r="BG322" i="2"/>
  <c r="C322" i="2" s="1" a="1"/>
  <c r="C322" i="2" s="1"/>
  <c r="BG323" i="2"/>
  <c r="C323" i="2" s="1" a="1"/>
  <c r="C323" i="2" s="1"/>
  <c r="BG324" i="2"/>
  <c r="C324" i="2" s="1" a="1"/>
  <c r="C324" i="2" s="1"/>
  <c r="BG325" i="2"/>
  <c r="C325" i="2" s="1" a="1"/>
  <c r="C325" i="2" s="1"/>
  <c r="BG326" i="2"/>
  <c r="C326" i="2" s="1" a="1"/>
  <c r="C326" i="2" s="1"/>
  <c r="BG327" i="2"/>
  <c r="C327" i="2" s="1" a="1"/>
  <c r="C327" i="2" s="1"/>
  <c r="BG328" i="2"/>
  <c r="C328" i="2" s="1" a="1"/>
  <c r="C328" i="2" s="1"/>
  <c r="BG329" i="2"/>
  <c r="C329" i="2" s="1" a="1"/>
  <c r="C329" i="2" s="1"/>
  <c r="BG330" i="2"/>
  <c r="C330" i="2" s="1" a="1"/>
  <c r="C330" i="2" s="1"/>
  <c r="BG331" i="2"/>
  <c r="C331" i="2" s="1" a="1"/>
  <c r="C331" i="2" s="1"/>
  <c r="BG332" i="2"/>
  <c r="C332" i="2" s="1" a="1"/>
  <c r="C332" i="2" s="1"/>
  <c r="BG333" i="2"/>
  <c r="C333" i="2" s="1" a="1"/>
  <c r="C333" i="2" s="1"/>
  <c r="BG334" i="2"/>
  <c r="C334" i="2" s="1" a="1"/>
  <c r="C334" i="2" s="1"/>
  <c r="BG335" i="2"/>
  <c r="C335" i="2" s="1" a="1"/>
  <c r="C335" i="2" s="1"/>
  <c r="BG336" i="2"/>
  <c r="C336" i="2" s="1" a="1"/>
  <c r="C336" i="2" s="1"/>
  <c r="BG337" i="2"/>
  <c r="C337" i="2" s="1" a="1"/>
  <c r="C337" i="2" s="1"/>
  <c r="BG338" i="2"/>
  <c r="C338" i="2" s="1" a="1"/>
  <c r="C338" i="2" s="1"/>
  <c r="BG339" i="2"/>
  <c r="C339" i="2" s="1" a="1"/>
  <c r="C339" i="2" s="1"/>
  <c r="BG340" i="2"/>
  <c r="C340" i="2" s="1" a="1"/>
  <c r="C340" i="2" s="1"/>
  <c r="BG341" i="2"/>
  <c r="C341" i="2" s="1" a="1"/>
  <c r="C341" i="2" s="1"/>
  <c r="BG342" i="2"/>
  <c r="C342" i="2" s="1" a="1"/>
  <c r="C342" i="2" s="1"/>
  <c r="BG343" i="2"/>
  <c r="C343" i="2" s="1" a="1"/>
  <c r="C343" i="2" s="1"/>
  <c r="BG344" i="2"/>
  <c r="C344" i="2" s="1" a="1"/>
  <c r="C344" i="2" s="1"/>
  <c r="BG345" i="2"/>
  <c r="C345" i="2" s="1" a="1"/>
  <c r="C345" i="2" s="1"/>
  <c r="BG346" i="2"/>
  <c r="C346" i="2" s="1" a="1"/>
  <c r="C346" i="2" s="1"/>
  <c r="BG347" i="2"/>
  <c r="C347" i="2" s="1" a="1"/>
  <c r="C347" i="2" s="1"/>
  <c r="BG348" i="2"/>
  <c r="C348" i="2" s="1" a="1"/>
  <c r="C348" i="2" s="1"/>
  <c r="BG349" i="2"/>
  <c r="C349" i="2" s="1" a="1"/>
  <c r="C349" i="2" s="1"/>
  <c r="BG350" i="2"/>
  <c r="C350" i="2" s="1" a="1"/>
  <c r="C350" i="2" s="1"/>
  <c r="BG351" i="2"/>
  <c r="C351" i="2" s="1" a="1"/>
  <c r="C351" i="2" s="1"/>
  <c r="BG352" i="2"/>
  <c r="C352" i="2" s="1" a="1"/>
  <c r="C352" i="2" s="1"/>
  <c r="BG353" i="2"/>
  <c r="C353" i="2" s="1" a="1"/>
  <c r="C353" i="2" s="1"/>
  <c r="BG354" i="2"/>
  <c r="C354" i="2" s="1" a="1"/>
  <c r="C354" i="2" s="1"/>
  <c r="BG355" i="2"/>
  <c r="C355" i="2" s="1" a="1"/>
  <c r="C355" i="2" s="1"/>
  <c r="BG356" i="2"/>
  <c r="C356" i="2" s="1" a="1"/>
  <c r="C356" i="2" s="1"/>
  <c r="BG357" i="2"/>
  <c r="C357" i="2" s="1" a="1"/>
  <c r="C357" i="2" s="1"/>
  <c r="BG358" i="2"/>
  <c r="C358" i="2" s="1" a="1"/>
  <c r="C358" i="2" s="1"/>
  <c r="BG359" i="2"/>
  <c r="C359" i="2" s="1" a="1"/>
  <c r="C359" i="2" s="1"/>
  <c r="BG360" i="2"/>
  <c r="C360" i="2" s="1" a="1"/>
  <c r="C360" i="2" s="1"/>
  <c r="BG361" i="2"/>
  <c r="C361" i="2" s="1" a="1"/>
  <c r="C361" i="2" s="1"/>
  <c r="BG362" i="2"/>
  <c r="C362" i="2" s="1" a="1"/>
  <c r="C362" i="2" s="1"/>
  <c r="BG363" i="2"/>
  <c r="C363" i="2" s="1" a="1"/>
  <c r="C363" i="2" s="1"/>
  <c r="BG364" i="2"/>
  <c r="C364" i="2" s="1" a="1"/>
  <c r="C364" i="2" s="1"/>
  <c r="BG365" i="2"/>
  <c r="C365" i="2" s="1" a="1"/>
  <c r="C365" i="2" s="1"/>
  <c r="BG366" i="2"/>
  <c r="C366" i="2" s="1" a="1"/>
  <c r="C366" i="2" s="1"/>
  <c r="BG367" i="2"/>
  <c r="C367" i="2" s="1" a="1"/>
  <c r="C367" i="2" s="1"/>
  <c r="BG368" i="2"/>
  <c r="C368" i="2" s="1" a="1"/>
  <c r="C368" i="2" s="1"/>
  <c r="BG369" i="2"/>
  <c r="C369" i="2" s="1" a="1"/>
  <c r="C369" i="2" s="1"/>
  <c r="BG370" i="2"/>
  <c r="C370" i="2" s="1" a="1"/>
  <c r="C370" i="2" s="1"/>
  <c r="BG371" i="2"/>
  <c r="C371" i="2" s="1" a="1"/>
  <c r="C371" i="2" s="1"/>
  <c r="BG372" i="2"/>
  <c r="C372" i="2" s="1" a="1"/>
  <c r="C372" i="2" s="1"/>
  <c r="BG373" i="2"/>
  <c r="C373" i="2" s="1" a="1"/>
  <c r="C373" i="2" s="1"/>
  <c r="BG374" i="2"/>
  <c r="C374" i="2" s="1" a="1"/>
  <c r="C374" i="2" s="1"/>
  <c r="BG375" i="2"/>
  <c r="C375" i="2" s="1" a="1"/>
  <c r="C375" i="2" s="1"/>
  <c r="BG376" i="2"/>
  <c r="C376" i="2" s="1" a="1"/>
  <c r="C376" i="2" s="1"/>
  <c r="BG377" i="2"/>
  <c r="C377" i="2" s="1" a="1"/>
  <c r="C377" i="2" s="1"/>
  <c r="BG378" i="2"/>
  <c r="C378" i="2" s="1" a="1"/>
  <c r="C378" i="2" s="1"/>
  <c r="BG379" i="2"/>
  <c r="C379" i="2" s="1" a="1"/>
  <c r="C379" i="2" s="1"/>
  <c r="BG380" i="2"/>
  <c r="C380" i="2" s="1" a="1"/>
  <c r="C380" i="2" s="1"/>
  <c r="BG381" i="2"/>
  <c r="C381" i="2" s="1" a="1"/>
  <c r="C381" i="2" s="1"/>
  <c r="BG382" i="2"/>
  <c r="C382" i="2" s="1" a="1"/>
  <c r="C382" i="2" s="1"/>
  <c r="BG383" i="2"/>
  <c r="C383" i="2" s="1" a="1"/>
  <c r="C383" i="2" s="1"/>
  <c r="BG384" i="2"/>
  <c r="C384" i="2" s="1" a="1"/>
  <c r="C384" i="2" s="1"/>
  <c r="BG385" i="2"/>
  <c r="C385" i="2" s="1" a="1"/>
  <c r="C385" i="2" s="1"/>
  <c r="BG386" i="2"/>
  <c r="C386" i="2" s="1" a="1"/>
  <c r="C386" i="2" s="1"/>
  <c r="BG387" i="2"/>
  <c r="C387" i="2" s="1" a="1"/>
  <c r="C387" i="2" s="1"/>
  <c r="BG388" i="2"/>
  <c r="C388" i="2" s="1" a="1"/>
  <c r="C388" i="2" s="1"/>
  <c r="BG389" i="2"/>
  <c r="C389" i="2" s="1" a="1"/>
  <c r="C389" i="2" s="1"/>
  <c r="BG390" i="2"/>
  <c r="C390" i="2" s="1" a="1"/>
  <c r="C390" i="2" s="1"/>
  <c r="BG391" i="2"/>
  <c r="C391" i="2" s="1" a="1"/>
  <c r="C391" i="2" s="1"/>
  <c r="BG392" i="2"/>
  <c r="C392" i="2" s="1" a="1"/>
  <c r="C392" i="2" s="1"/>
  <c r="BG393" i="2"/>
  <c r="C393" i="2" s="1" a="1"/>
  <c r="C393" i="2" s="1"/>
  <c r="BG394" i="2"/>
  <c r="C394" i="2" s="1" a="1"/>
  <c r="C394" i="2" s="1"/>
  <c r="BG395" i="2"/>
  <c r="C395" i="2" s="1" a="1"/>
  <c r="C395" i="2" s="1"/>
  <c r="BG396" i="2"/>
  <c r="C396" i="2" s="1" a="1"/>
  <c r="C396" i="2" s="1"/>
  <c r="BG397" i="2"/>
  <c r="C397" i="2" s="1" a="1"/>
  <c r="C397" i="2" s="1"/>
  <c r="BG398" i="2"/>
  <c r="C398" i="2" s="1" a="1"/>
  <c r="C398" i="2" s="1"/>
  <c r="BG399" i="2"/>
  <c r="C399" i="2" s="1" a="1"/>
  <c r="C399" i="2" s="1"/>
  <c r="BG400" i="2"/>
  <c r="C400" i="2" s="1" a="1"/>
  <c r="C400" i="2" s="1"/>
  <c r="BG401" i="2"/>
  <c r="C401" i="2" s="1" a="1"/>
  <c r="C401" i="2" s="1"/>
  <c r="BG402" i="2"/>
  <c r="C402" i="2" s="1" a="1"/>
  <c r="C402" i="2" s="1"/>
  <c r="BG403" i="2"/>
  <c r="C403" i="2" s="1" a="1"/>
  <c r="C403" i="2" s="1"/>
  <c r="BG404" i="2"/>
  <c r="C404" i="2" s="1" a="1"/>
  <c r="C404" i="2" s="1"/>
  <c r="BG405" i="2"/>
  <c r="C405" i="2" s="1" a="1"/>
  <c r="C405" i="2" s="1"/>
  <c r="BG406" i="2"/>
  <c r="C406" i="2" s="1" a="1"/>
  <c r="C406" i="2" s="1"/>
  <c r="BG407" i="2"/>
  <c r="C407" i="2" s="1" a="1"/>
  <c r="C407" i="2" s="1"/>
  <c r="BG408" i="2"/>
  <c r="C408" i="2" s="1" a="1"/>
  <c r="C408" i="2" s="1"/>
  <c r="BG409" i="2"/>
  <c r="C409" i="2" s="1" a="1"/>
  <c r="C409" i="2" s="1"/>
  <c r="BG410" i="2"/>
  <c r="C410" i="2" s="1" a="1"/>
  <c r="C410" i="2" s="1"/>
  <c r="BG411" i="2"/>
  <c r="C411" i="2" s="1" a="1"/>
  <c r="C411" i="2" s="1"/>
  <c r="BG412" i="2"/>
  <c r="C412" i="2" s="1" a="1"/>
  <c r="C412" i="2" s="1"/>
  <c r="BG413" i="2"/>
  <c r="C413" i="2" s="1" a="1"/>
  <c r="C413" i="2" s="1"/>
  <c r="BG414" i="2"/>
  <c r="C414" i="2" s="1" a="1"/>
  <c r="C414" i="2" s="1"/>
  <c r="BG415" i="2"/>
  <c r="C415" i="2" s="1" a="1"/>
  <c r="C415" i="2" s="1"/>
  <c r="BG416" i="2"/>
  <c r="C416" i="2" s="1" a="1"/>
  <c r="C416" i="2" s="1"/>
  <c r="BG417" i="2"/>
  <c r="C417" i="2" s="1" a="1"/>
  <c r="C417" i="2" s="1"/>
  <c r="BG418" i="2"/>
  <c r="C418" i="2" s="1" a="1"/>
  <c r="C418" i="2" s="1"/>
  <c r="BG419" i="2"/>
  <c r="C419" i="2" s="1" a="1"/>
  <c r="C419" i="2" s="1"/>
  <c r="BG420" i="2"/>
  <c r="C420" i="2" s="1" a="1"/>
  <c r="C420" i="2" s="1"/>
  <c r="BG421" i="2"/>
  <c r="C421" i="2" s="1" a="1"/>
  <c r="C421" i="2" s="1"/>
  <c r="BG422" i="2"/>
  <c r="C422" i="2" s="1" a="1"/>
  <c r="C422" i="2" s="1"/>
  <c r="BG423" i="2"/>
  <c r="C423" i="2" s="1" a="1"/>
  <c r="C423" i="2" s="1"/>
  <c r="BG424" i="2"/>
  <c r="C424" i="2" s="1" a="1"/>
  <c r="C424" i="2" s="1"/>
  <c r="BG425" i="2"/>
  <c r="C425" i="2" s="1" a="1"/>
  <c r="C425" i="2" s="1"/>
  <c r="BG426" i="2"/>
  <c r="C426" i="2" s="1" a="1"/>
  <c r="C426" i="2" s="1"/>
  <c r="BG427" i="2"/>
  <c r="C427" i="2" s="1" a="1"/>
  <c r="C427" i="2" s="1"/>
  <c r="BG428" i="2"/>
  <c r="C428" i="2" s="1" a="1"/>
  <c r="C428" i="2" s="1"/>
  <c r="BG429" i="2"/>
  <c r="C429" i="2" s="1" a="1"/>
  <c r="C429" i="2" s="1"/>
  <c r="BG430" i="2"/>
  <c r="C430" i="2" s="1" a="1"/>
  <c r="C430" i="2" s="1"/>
  <c r="BG431" i="2"/>
  <c r="C431" i="2" s="1" a="1"/>
  <c r="C431" i="2" s="1"/>
  <c r="BG432" i="2"/>
  <c r="C432" i="2" s="1" a="1"/>
  <c r="C432" i="2" s="1"/>
  <c r="BG433" i="2"/>
  <c r="C433" i="2" s="1" a="1"/>
  <c r="C433" i="2" s="1"/>
  <c r="BG434" i="2"/>
  <c r="C434" i="2" s="1" a="1"/>
  <c r="C434" i="2" s="1"/>
  <c r="BG435" i="2"/>
  <c r="C435" i="2" s="1" a="1"/>
  <c r="C435" i="2" s="1"/>
  <c r="BG436" i="2"/>
  <c r="C436" i="2" s="1" a="1"/>
  <c r="C436" i="2" s="1"/>
  <c r="BG437" i="2"/>
  <c r="C437" i="2" s="1" a="1"/>
  <c r="C437" i="2" s="1"/>
  <c r="BG438" i="2"/>
  <c r="C438" i="2" s="1" a="1"/>
  <c r="C438" i="2" s="1"/>
  <c r="BG439" i="2"/>
  <c r="C439" i="2" s="1" a="1"/>
  <c r="C439" i="2" s="1"/>
  <c r="BG440" i="2"/>
  <c r="C440" i="2" s="1" a="1"/>
  <c r="C440" i="2" s="1"/>
  <c r="BG441" i="2"/>
  <c r="C441" i="2" s="1" a="1"/>
  <c r="C441" i="2" s="1"/>
  <c r="BG442" i="2"/>
  <c r="C442" i="2" s="1" a="1"/>
  <c r="C442" i="2" s="1"/>
  <c r="BG443" i="2"/>
  <c r="C443" i="2" s="1" a="1"/>
  <c r="C443" i="2" s="1"/>
  <c r="BG444" i="2"/>
  <c r="C444" i="2" s="1" a="1"/>
  <c r="C444" i="2" s="1"/>
  <c r="BG445" i="2"/>
  <c r="C445" i="2" s="1" a="1"/>
  <c r="C445" i="2" s="1"/>
  <c r="BG446" i="2"/>
  <c r="C446" i="2" s="1" a="1"/>
  <c r="C446" i="2" s="1"/>
  <c r="BG447" i="2"/>
  <c r="C447" i="2" s="1" a="1"/>
  <c r="C447" i="2" s="1"/>
  <c r="BG448" i="2"/>
  <c r="C448" i="2" s="1" a="1"/>
  <c r="C448" i="2" s="1"/>
  <c r="BG449" i="2"/>
  <c r="C449" i="2" s="1" a="1"/>
  <c r="C449" i="2" s="1"/>
  <c r="BG450" i="2"/>
  <c r="C450" i="2" s="1" a="1"/>
  <c r="C450" i="2" s="1"/>
  <c r="BG451" i="2"/>
  <c r="C451" i="2" s="1" a="1"/>
  <c r="C451" i="2" s="1"/>
  <c r="BG452" i="2"/>
  <c r="C452" i="2" s="1" a="1"/>
  <c r="C452" i="2" s="1"/>
  <c r="BG453" i="2"/>
  <c r="C453" i="2" s="1" a="1"/>
  <c r="C453" i="2" s="1"/>
  <c r="BG454" i="2"/>
  <c r="C454" i="2" s="1" a="1"/>
  <c r="C454" i="2" s="1"/>
  <c r="BG455" i="2"/>
  <c r="C455" i="2" s="1" a="1"/>
  <c r="C455" i="2" s="1"/>
  <c r="BG456" i="2"/>
  <c r="C456" i="2" s="1" a="1"/>
  <c r="C456" i="2" s="1"/>
  <c r="BG457" i="2"/>
  <c r="C457" i="2" s="1" a="1"/>
  <c r="C457" i="2" s="1"/>
  <c r="BG458" i="2"/>
  <c r="C458" i="2" s="1" a="1"/>
  <c r="C458" i="2" s="1"/>
  <c r="BG459" i="2"/>
  <c r="C459" i="2" s="1" a="1"/>
  <c r="C459" i="2" s="1"/>
  <c r="BG460" i="2"/>
  <c r="C460" i="2" s="1" a="1"/>
  <c r="C460" i="2" s="1"/>
  <c r="BG461" i="2"/>
  <c r="C461" i="2" s="1" a="1"/>
  <c r="C461" i="2" s="1"/>
  <c r="BG462" i="2"/>
  <c r="C462" i="2" s="1" a="1"/>
  <c r="C462" i="2" s="1"/>
  <c r="BG463" i="2"/>
  <c r="C463" i="2" s="1" a="1"/>
  <c r="C463" i="2" s="1"/>
  <c r="BG464" i="2"/>
  <c r="C464" i="2" s="1" a="1"/>
  <c r="C464" i="2" s="1"/>
  <c r="BG465" i="2"/>
  <c r="C465" i="2" s="1" a="1"/>
  <c r="C465" i="2" s="1"/>
  <c r="BG466" i="2"/>
  <c r="C466" i="2" s="1" a="1"/>
  <c r="C466" i="2" s="1"/>
  <c r="BG467" i="2"/>
  <c r="C467" i="2" s="1" a="1"/>
  <c r="C467" i="2" s="1"/>
  <c r="BG468" i="2"/>
  <c r="C468" i="2" s="1" a="1"/>
  <c r="C468" i="2" s="1"/>
  <c r="BG469" i="2"/>
  <c r="C469" i="2" s="1" a="1"/>
  <c r="C469" i="2" s="1"/>
  <c r="BG470" i="2"/>
  <c r="C470" i="2" s="1" a="1"/>
  <c r="C470" i="2" s="1"/>
  <c r="BG471" i="2"/>
  <c r="C471" i="2" s="1" a="1"/>
  <c r="C471" i="2" s="1"/>
  <c r="BG472" i="2"/>
  <c r="C472" i="2" s="1" a="1"/>
  <c r="C472" i="2" s="1"/>
  <c r="BG473" i="2"/>
  <c r="C473" i="2" s="1" a="1"/>
  <c r="C473" i="2" s="1"/>
  <c r="BG474" i="2"/>
  <c r="C474" i="2" s="1" a="1"/>
  <c r="C474" i="2" s="1"/>
  <c r="BG475" i="2"/>
  <c r="C475" i="2" s="1" a="1"/>
  <c r="C475" i="2" s="1"/>
  <c r="BG476" i="2"/>
  <c r="C476" i="2" s="1" a="1"/>
  <c r="C476" i="2" s="1"/>
  <c r="BG477" i="2"/>
  <c r="C477" i="2" s="1" a="1"/>
  <c r="C477" i="2" s="1"/>
  <c r="BG478" i="2"/>
  <c r="C478" i="2" s="1" a="1"/>
  <c r="C478" i="2" s="1"/>
  <c r="BG479" i="2"/>
  <c r="C479" i="2" s="1" a="1"/>
  <c r="C479" i="2" s="1"/>
  <c r="BG480" i="2"/>
  <c r="C480" i="2" s="1" a="1"/>
  <c r="C480" i="2" s="1"/>
  <c r="BG481" i="2"/>
  <c r="C481" i="2" s="1" a="1"/>
  <c r="C481" i="2" s="1"/>
  <c r="BG482" i="2"/>
  <c r="C482" i="2" s="1" a="1"/>
  <c r="C482" i="2" s="1"/>
  <c r="BG483" i="2"/>
  <c r="C483" i="2" s="1" a="1"/>
  <c r="C483" i="2" s="1"/>
  <c r="BG484" i="2"/>
  <c r="C484" i="2" s="1" a="1"/>
  <c r="C484" i="2" s="1"/>
  <c r="BG485" i="2"/>
  <c r="C485" i="2" s="1" a="1"/>
  <c r="C485" i="2" s="1"/>
  <c r="BG486" i="2"/>
  <c r="C486" i="2" s="1" a="1"/>
  <c r="C486" i="2" s="1"/>
  <c r="BG487" i="2"/>
  <c r="C487" i="2" s="1" a="1"/>
  <c r="C487" i="2" s="1"/>
  <c r="BG488" i="2"/>
  <c r="C488" i="2" s="1" a="1"/>
  <c r="C488" i="2" s="1"/>
  <c r="BG489" i="2"/>
  <c r="C489" i="2" s="1" a="1"/>
  <c r="C489" i="2" s="1"/>
  <c r="BG490" i="2"/>
  <c r="C490" i="2" s="1" a="1"/>
  <c r="C490" i="2" s="1"/>
  <c r="BG491" i="2"/>
  <c r="C491" i="2" s="1" a="1"/>
  <c r="C491" i="2" s="1"/>
  <c r="BG492" i="2"/>
  <c r="C492" i="2" s="1" a="1"/>
  <c r="C492" i="2" s="1"/>
  <c r="BG493" i="2"/>
  <c r="C493" i="2" s="1" a="1"/>
  <c r="C493" i="2" s="1"/>
  <c r="BG494" i="2"/>
  <c r="C494" i="2" s="1" a="1"/>
  <c r="C494" i="2" s="1"/>
  <c r="BG495" i="2"/>
  <c r="C495" i="2" s="1" a="1"/>
  <c r="C495" i="2" s="1"/>
  <c r="BG496" i="2"/>
  <c r="C496" i="2" s="1" a="1"/>
  <c r="C496" i="2" s="1"/>
  <c r="BG497" i="2"/>
  <c r="C497" i="2" s="1" a="1"/>
  <c r="C497" i="2" s="1"/>
  <c r="BG498" i="2"/>
  <c r="C498" i="2" s="1" a="1"/>
  <c r="C498" i="2" s="1"/>
  <c r="BG499" i="2"/>
  <c r="C499" i="2" s="1" a="1"/>
  <c r="C499" i="2" s="1"/>
  <c r="BG500" i="2"/>
  <c r="C500" i="2" s="1" a="1"/>
  <c r="C500" i="2" s="1"/>
  <c r="BG501" i="2"/>
  <c r="C501" i="2" s="1" a="1"/>
  <c r="C501" i="2" s="1"/>
  <c r="BG502" i="2"/>
  <c r="C502" i="2" s="1" a="1"/>
  <c r="C502" i="2" s="1"/>
  <c r="BG503" i="2"/>
  <c r="C503" i="2" s="1" a="1"/>
  <c r="C503" i="2" s="1"/>
  <c r="BG504" i="2"/>
  <c r="C504" i="2" s="1" a="1"/>
  <c r="C504" i="2" s="1"/>
  <c r="BG505" i="2"/>
  <c r="C505" i="2" s="1" a="1"/>
  <c r="C505" i="2" s="1"/>
  <c r="BG506" i="2"/>
  <c r="C506" i="2" s="1" a="1"/>
  <c r="C506" i="2" s="1"/>
  <c r="BG507" i="2"/>
  <c r="C507" i="2" s="1" a="1"/>
  <c r="C507" i="2" s="1"/>
  <c r="BG508" i="2"/>
  <c r="C508" i="2" s="1" a="1"/>
  <c r="C508" i="2" s="1"/>
  <c r="BG509" i="2"/>
  <c r="C509" i="2" s="1" a="1"/>
  <c r="C509" i="2" s="1"/>
  <c r="BG510" i="2"/>
  <c r="C510" i="2" s="1" a="1"/>
  <c r="C510" i="2" s="1"/>
  <c r="BG511" i="2"/>
  <c r="C511" i="2" s="1" a="1"/>
  <c r="C511" i="2" s="1"/>
  <c r="BG512" i="2"/>
  <c r="C512" i="2" s="1" a="1"/>
  <c r="C512" i="2" s="1"/>
  <c r="BG513" i="2"/>
  <c r="C513" i="2" s="1" a="1"/>
  <c r="C513" i="2" s="1"/>
  <c r="BG514" i="2"/>
  <c r="C514" i="2" s="1" a="1"/>
  <c r="C514" i="2" s="1"/>
  <c r="BG515" i="2"/>
  <c r="C515" i="2" s="1" a="1"/>
  <c r="C515" i="2" s="1"/>
  <c r="BG516" i="2"/>
  <c r="C516" i="2" s="1" a="1"/>
  <c r="C516" i="2" s="1"/>
  <c r="BG517" i="2"/>
  <c r="C517" i="2" s="1" a="1"/>
  <c r="C517" i="2" s="1"/>
  <c r="BG518" i="2"/>
  <c r="C518" i="2" s="1" a="1"/>
  <c r="C518" i="2" s="1"/>
  <c r="BG519" i="2"/>
  <c r="C519" i="2" s="1" a="1"/>
  <c r="C519" i="2" s="1"/>
  <c r="BG520" i="2"/>
  <c r="C520" i="2" s="1" a="1"/>
  <c r="C520" i="2" s="1"/>
  <c r="BG521" i="2"/>
  <c r="C521" i="2" s="1" a="1"/>
  <c r="C521" i="2" s="1"/>
  <c r="BG522" i="2"/>
  <c r="C522" i="2" s="1" a="1"/>
  <c r="C522" i="2" s="1"/>
  <c r="BG523" i="2"/>
  <c r="C523" i="2" s="1" a="1"/>
  <c r="C523" i="2" s="1"/>
  <c r="BG524" i="2"/>
  <c r="C524" i="2" s="1" a="1"/>
  <c r="C524" i="2" s="1"/>
  <c r="BG525" i="2"/>
  <c r="C525" i="2" s="1" a="1"/>
  <c r="C525" i="2" s="1"/>
  <c r="BG526" i="2"/>
  <c r="C526" i="2" s="1" a="1"/>
  <c r="C526" i="2" s="1"/>
  <c r="BG527" i="2"/>
  <c r="C527" i="2" s="1" a="1"/>
  <c r="C527" i="2" s="1"/>
  <c r="BG528" i="2"/>
  <c r="C528" i="2" s="1" a="1"/>
  <c r="C528" i="2" s="1"/>
  <c r="BG529" i="2"/>
  <c r="C529" i="2" s="1" a="1"/>
  <c r="C529" i="2" s="1"/>
  <c r="BG530" i="2"/>
  <c r="C530" i="2" s="1" a="1"/>
  <c r="C530" i="2" s="1"/>
  <c r="BG531" i="2"/>
  <c r="C531" i="2" s="1" a="1"/>
  <c r="C531" i="2" s="1"/>
  <c r="BG532" i="2"/>
  <c r="C532" i="2" s="1" a="1"/>
  <c r="C532" i="2" s="1"/>
  <c r="BG533" i="2"/>
  <c r="C533" i="2" s="1" a="1"/>
  <c r="C533" i="2" s="1"/>
  <c r="BG534" i="2"/>
  <c r="C534" i="2" s="1" a="1"/>
  <c r="C534" i="2" s="1"/>
  <c r="BG535" i="2"/>
  <c r="C535" i="2" s="1" a="1"/>
  <c r="C535" i="2" s="1"/>
  <c r="BG536" i="2"/>
  <c r="C536" i="2" s="1" a="1"/>
  <c r="C536" i="2" s="1"/>
  <c r="BG537" i="2"/>
  <c r="C537" i="2" s="1" a="1"/>
  <c r="C537" i="2" s="1"/>
  <c r="BG538" i="2"/>
  <c r="C538" i="2" s="1" a="1"/>
  <c r="C538" i="2" s="1"/>
  <c r="BG539" i="2"/>
  <c r="C539" i="2" s="1" a="1"/>
  <c r="C539" i="2" s="1"/>
  <c r="BG540" i="2"/>
  <c r="C540" i="2" s="1" a="1"/>
  <c r="C540" i="2" s="1"/>
  <c r="BG541" i="2"/>
  <c r="C541" i="2" s="1" a="1"/>
  <c r="C541" i="2" s="1"/>
  <c r="BG542" i="2"/>
  <c r="C542" i="2" s="1" a="1"/>
  <c r="C542" i="2" s="1"/>
  <c r="BG543" i="2"/>
  <c r="C543" i="2" s="1" a="1"/>
  <c r="C543" i="2" s="1"/>
  <c r="BG544" i="2"/>
  <c r="C544" i="2" s="1" a="1"/>
  <c r="C544" i="2" s="1"/>
  <c r="BG545" i="2"/>
  <c r="C545" i="2" s="1" a="1"/>
  <c r="C545" i="2" s="1"/>
  <c r="BG546" i="2"/>
  <c r="C546" i="2" s="1" a="1"/>
  <c r="C546" i="2" s="1"/>
  <c r="BG547" i="2"/>
  <c r="C547" i="2" s="1" a="1"/>
  <c r="C547" i="2" s="1"/>
  <c r="BG548" i="2"/>
  <c r="C548" i="2" s="1" a="1"/>
  <c r="C548" i="2" s="1"/>
  <c r="BG549" i="2"/>
  <c r="C549" i="2" s="1" a="1"/>
  <c r="C549" i="2" s="1"/>
  <c r="BG550" i="2"/>
  <c r="C550" i="2" s="1" a="1"/>
  <c r="C550" i="2" s="1"/>
  <c r="BG551" i="2"/>
  <c r="C551" i="2" s="1" a="1"/>
  <c r="C551" i="2" s="1"/>
  <c r="BG552" i="2"/>
  <c r="C552" i="2" s="1" a="1"/>
  <c r="C552" i="2" s="1"/>
  <c r="BG553" i="2"/>
  <c r="C553" i="2" s="1" a="1"/>
  <c r="C553" i="2" s="1"/>
  <c r="BG554" i="2"/>
  <c r="C554" i="2" s="1" a="1"/>
  <c r="C554" i="2" s="1"/>
  <c r="BG555" i="2"/>
  <c r="C555" i="2" s="1" a="1"/>
  <c r="C555" i="2" s="1"/>
  <c r="BG556" i="2"/>
  <c r="C556" i="2" s="1" a="1"/>
  <c r="C556" i="2" s="1"/>
  <c r="BG557" i="2"/>
  <c r="C557" i="2" s="1" a="1"/>
  <c r="C557" i="2" s="1"/>
  <c r="BG558" i="2"/>
  <c r="C558" i="2" s="1" a="1"/>
  <c r="C558" i="2" s="1"/>
  <c r="BG559" i="2"/>
  <c r="C559" i="2" s="1" a="1"/>
  <c r="C559" i="2" s="1"/>
  <c r="BG560" i="2"/>
  <c r="C560" i="2" s="1" a="1"/>
  <c r="C560" i="2" s="1"/>
  <c r="BG561" i="2"/>
  <c r="C561" i="2" s="1" a="1"/>
  <c r="C561" i="2" s="1"/>
  <c r="BG562" i="2"/>
  <c r="C562" i="2" s="1" a="1"/>
  <c r="C562" i="2" s="1"/>
  <c r="BG563" i="2"/>
  <c r="C563" i="2" s="1" a="1"/>
  <c r="C563" i="2" s="1"/>
  <c r="BG564" i="2"/>
  <c r="C564" i="2" s="1" a="1"/>
  <c r="C564" i="2" s="1"/>
  <c r="BG565" i="2"/>
  <c r="C565" i="2" s="1" a="1"/>
  <c r="C565" i="2" s="1"/>
  <c r="BG566" i="2"/>
  <c r="C566" i="2" s="1" a="1"/>
  <c r="C566" i="2" s="1"/>
  <c r="BG567" i="2"/>
  <c r="C567" i="2" s="1" a="1"/>
  <c r="C567" i="2" s="1"/>
  <c r="BG568" i="2"/>
  <c r="C568" i="2" s="1" a="1"/>
  <c r="C568" i="2" s="1"/>
  <c r="BG569" i="2"/>
  <c r="C569" i="2" s="1" a="1"/>
  <c r="C569" i="2" s="1"/>
  <c r="BG570" i="2"/>
  <c r="C570" i="2" s="1" a="1"/>
  <c r="C570" i="2" s="1"/>
  <c r="BG571" i="2"/>
  <c r="C571" i="2" s="1" a="1"/>
  <c r="C571" i="2" s="1"/>
  <c r="BG572" i="2"/>
  <c r="C572" i="2" s="1" a="1"/>
  <c r="C572" i="2" s="1"/>
  <c r="BG573" i="2"/>
  <c r="C573" i="2" s="1" a="1"/>
  <c r="C573" i="2" s="1"/>
  <c r="BG574" i="2"/>
  <c r="C574" i="2" s="1" a="1"/>
  <c r="C574" i="2" s="1"/>
  <c r="BG575" i="2"/>
  <c r="C575" i="2" s="1" a="1"/>
  <c r="C575" i="2" s="1"/>
  <c r="BG576" i="2"/>
  <c r="C576" i="2" s="1" a="1"/>
  <c r="C576" i="2" s="1"/>
  <c r="BG577" i="2"/>
  <c r="C577" i="2" s="1" a="1"/>
  <c r="C577" i="2" s="1"/>
  <c r="BG578" i="2"/>
  <c r="C578" i="2" s="1" a="1"/>
  <c r="C578" i="2" s="1"/>
  <c r="BG579" i="2"/>
  <c r="C579" i="2" s="1" a="1"/>
  <c r="C579" i="2" s="1"/>
  <c r="BG580" i="2"/>
  <c r="C580" i="2" s="1" a="1"/>
  <c r="C580" i="2" s="1"/>
  <c r="BG581" i="2"/>
  <c r="C581" i="2" s="1" a="1"/>
  <c r="C581" i="2" s="1"/>
  <c r="BG582" i="2"/>
  <c r="C582" i="2" s="1" a="1"/>
  <c r="C582" i="2" s="1"/>
  <c r="BG583" i="2"/>
  <c r="C583" i="2" s="1" a="1"/>
  <c r="C583" i="2" s="1"/>
  <c r="BG584" i="2"/>
  <c r="C584" i="2" s="1" a="1"/>
  <c r="C584" i="2" s="1"/>
  <c r="BG585" i="2"/>
  <c r="C585" i="2" s="1" a="1"/>
  <c r="C585" i="2" s="1"/>
  <c r="BG586" i="2"/>
  <c r="C586" i="2" s="1" a="1"/>
  <c r="C586" i="2" s="1"/>
  <c r="BG587" i="2"/>
  <c r="C587" i="2" s="1" a="1"/>
  <c r="C587" i="2" s="1"/>
  <c r="BG588" i="2"/>
  <c r="C588" i="2" s="1" a="1"/>
  <c r="C588" i="2" s="1"/>
  <c r="BG589" i="2"/>
  <c r="C589" i="2" s="1" a="1"/>
  <c r="C589" i="2" s="1"/>
  <c r="BG590" i="2"/>
  <c r="C590" i="2" s="1" a="1"/>
  <c r="C590" i="2" s="1"/>
  <c r="BG591" i="2"/>
  <c r="C591" i="2" s="1" a="1"/>
  <c r="C591" i="2" s="1"/>
  <c r="BG592" i="2"/>
  <c r="C592" i="2" s="1" a="1"/>
  <c r="C592" i="2" s="1"/>
  <c r="BG593" i="2"/>
  <c r="C593" i="2" s="1" a="1"/>
  <c r="C593" i="2" s="1"/>
  <c r="BG594" i="2"/>
  <c r="C594" i="2" s="1" a="1"/>
  <c r="C594" i="2" s="1"/>
  <c r="BG595" i="2"/>
  <c r="C595" i="2" s="1" a="1"/>
  <c r="C595" i="2" s="1"/>
  <c r="BG596" i="2"/>
  <c r="C596" i="2" s="1" a="1"/>
  <c r="C596" i="2" s="1"/>
  <c r="BG597" i="2"/>
  <c r="C597" i="2" s="1" a="1"/>
  <c r="C597" i="2" s="1"/>
  <c r="BG598" i="2"/>
  <c r="C598" i="2" s="1" a="1"/>
  <c r="C598" i="2" s="1"/>
  <c r="BG599" i="2"/>
  <c r="C599" i="2" s="1" a="1"/>
  <c r="C599" i="2" s="1"/>
  <c r="BG600" i="2"/>
  <c r="C600" i="2" s="1" a="1"/>
  <c r="C600" i="2" s="1"/>
  <c r="BG601" i="2"/>
  <c r="C601" i="2" s="1" a="1"/>
  <c r="C601" i="2" s="1"/>
  <c r="BG602" i="2"/>
  <c r="C602" i="2" s="1" a="1"/>
  <c r="C602" i="2" s="1"/>
  <c r="BG603" i="2"/>
  <c r="C603" i="2" s="1" a="1"/>
  <c r="C603" i="2" s="1"/>
  <c r="BG604" i="2"/>
  <c r="C604" i="2" s="1" a="1"/>
  <c r="C604" i="2" s="1"/>
  <c r="BG605" i="2"/>
  <c r="C605" i="2" s="1" a="1"/>
  <c r="C605" i="2" s="1"/>
  <c r="BG606" i="2"/>
  <c r="C606" i="2" s="1" a="1"/>
  <c r="C606" i="2" s="1"/>
  <c r="BG607" i="2"/>
  <c r="C607" i="2" s="1" a="1"/>
  <c r="C607" i="2" s="1"/>
  <c r="BG608" i="2"/>
  <c r="C608" i="2" s="1" a="1"/>
  <c r="C608" i="2" s="1"/>
  <c r="BG609" i="2"/>
  <c r="C609" i="2" s="1" a="1"/>
  <c r="C609" i="2" s="1"/>
  <c r="BG610" i="2"/>
  <c r="C610" i="2" s="1" a="1"/>
  <c r="C610" i="2" s="1"/>
  <c r="BG611" i="2"/>
  <c r="C611" i="2" s="1" a="1"/>
  <c r="C611" i="2" s="1"/>
  <c r="BG612" i="2"/>
  <c r="C612" i="2" s="1" a="1"/>
  <c r="C612" i="2" s="1"/>
  <c r="BG613" i="2"/>
  <c r="C613" i="2" s="1" a="1"/>
  <c r="C613" i="2" s="1"/>
  <c r="BG614" i="2"/>
  <c r="C614" i="2" s="1" a="1"/>
  <c r="C614" i="2" s="1"/>
  <c r="BG615" i="2"/>
  <c r="C615" i="2" s="1" a="1"/>
  <c r="C615" i="2" s="1"/>
  <c r="BG616" i="2"/>
  <c r="C616" i="2" s="1" a="1"/>
  <c r="C616" i="2" s="1"/>
  <c r="BG617" i="2"/>
  <c r="C617" i="2" s="1" a="1"/>
  <c r="C617" i="2" s="1"/>
  <c r="BG618" i="2"/>
  <c r="C618" i="2" s="1" a="1"/>
  <c r="C618" i="2" s="1"/>
  <c r="BG619" i="2"/>
  <c r="C619" i="2" s="1" a="1"/>
  <c r="C619" i="2" s="1"/>
  <c r="BG620" i="2"/>
  <c r="C620" i="2" s="1" a="1"/>
  <c r="C620" i="2" s="1"/>
  <c r="BG621" i="2"/>
  <c r="C621" i="2" s="1" a="1"/>
  <c r="C621" i="2" s="1"/>
  <c r="BG622" i="2"/>
  <c r="C622" i="2" s="1" a="1"/>
  <c r="C622" i="2" s="1"/>
  <c r="BG623" i="2"/>
  <c r="C623" i="2" s="1" a="1"/>
  <c r="C623" i="2" s="1"/>
  <c r="BG624" i="2"/>
  <c r="C624" i="2" s="1" a="1"/>
  <c r="C624" i="2" s="1"/>
  <c r="BG625" i="2"/>
  <c r="C625" i="2" s="1" a="1"/>
  <c r="C625" i="2" s="1"/>
  <c r="BG626" i="2"/>
  <c r="C626" i="2" s="1" a="1"/>
  <c r="C626" i="2" s="1"/>
  <c r="BG627" i="2"/>
  <c r="C627" i="2" s="1" a="1"/>
  <c r="C627" i="2" s="1"/>
  <c r="BG628" i="2"/>
  <c r="C628" i="2" s="1" a="1"/>
  <c r="C628" i="2" s="1"/>
  <c r="BG629" i="2"/>
  <c r="C629" i="2" s="1" a="1"/>
  <c r="C629" i="2" s="1"/>
  <c r="BG630" i="2"/>
  <c r="C630" i="2" s="1" a="1"/>
  <c r="C630" i="2" s="1"/>
  <c r="BG631" i="2"/>
  <c r="C631" i="2" s="1" a="1"/>
  <c r="C631" i="2" s="1"/>
  <c r="BG632" i="2"/>
  <c r="C632" i="2" s="1" a="1"/>
  <c r="C632" i="2" s="1"/>
  <c r="BG633" i="2"/>
  <c r="C633" i="2" s="1" a="1"/>
  <c r="C633" i="2" s="1"/>
  <c r="BG634" i="2"/>
  <c r="C634" i="2" s="1" a="1"/>
  <c r="C634" i="2" s="1"/>
  <c r="BG635" i="2"/>
  <c r="C635" i="2" s="1" a="1"/>
  <c r="C635" i="2" s="1"/>
  <c r="BG636" i="2"/>
  <c r="C636" i="2" s="1" a="1"/>
  <c r="C636" i="2" s="1"/>
  <c r="BG637" i="2"/>
  <c r="C637" i="2" s="1" a="1"/>
  <c r="C637" i="2" s="1"/>
  <c r="BG638" i="2"/>
  <c r="C638" i="2" s="1" a="1"/>
  <c r="C638" i="2" s="1"/>
  <c r="BG639" i="2"/>
  <c r="C639" i="2" s="1" a="1"/>
  <c r="C639" i="2" s="1"/>
  <c r="BG640" i="2"/>
  <c r="C640" i="2" s="1" a="1"/>
  <c r="C640" i="2" s="1"/>
  <c r="BG641" i="2"/>
  <c r="C641" i="2" s="1" a="1"/>
  <c r="C641" i="2" s="1"/>
  <c r="BG642" i="2"/>
  <c r="C642" i="2" s="1" a="1"/>
  <c r="C642" i="2" s="1"/>
  <c r="BG643" i="2"/>
  <c r="C643" i="2" s="1" a="1"/>
  <c r="C643" i="2" s="1"/>
  <c r="BG644" i="2"/>
  <c r="C644" i="2" s="1" a="1"/>
  <c r="C644" i="2" s="1"/>
  <c r="BG645" i="2"/>
  <c r="C645" i="2" s="1" a="1"/>
  <c r="C645" i="2" s="1"/>
  <c r="BG646" i="2"/>
  <c r="C646" i="2" s="1" a="1"/>
  <c r="C646" i="2" s="1"/>
  <c r="BG647" i="2"/>
  <c r="C647" i="2" s="1" a="1"/>
  <c r="C647" i="2" s="1"/>
  <c r="BG648" i="2"/>
  <c r="C648" i="2" s="1" a="1"/>
  <c r="C648" i="2" s="1"/>
  <c r="BG649" i="2"/>
  <c r="C649" i="2" s="1" a="1"/>
  <c r="C649" i="2" s="1"/>
  <c r="BG650" i="2"/>
  <c r="C650" i="2" s="1" a="1"/>
  <c r="C650" i="2" s="1"/>
  <c r="BG651" i="2"/>
  <c r="C651" i="2" s="1" a="1"/>
  <c r="C651" i="2" s="1"/>
  <c r="BG652" i="2"/>
  <c r="C652" i="2" s="1" a="1"/>
  <c r="C652" i="2" s="1"/>
  <c r="BG653" i="2"/>
  <c r="C653" i="2" s="1" a="1"/>
  <c r="C653" i="2" s="1"/>
  <c r="BG654" i="2"/>
  <c r="C654" i="2" s="1" a="1"/>
  <c r="C654" i="2" s="1"/>
  <c r="BG655" i="2"/>
  <c r="C655" i="2" s="1" a="1"/>
  <c r="C655" i="2" s="1"/>
  <c r="BG656" i="2"/>
  <c r="C656" i="2" s="1" a="1"/>
  <c r="C656" i="2" s="1"/>
  <c r="BG657" i="2"/>
  <c r="C657" i="2" s="1" a="1"/>
  <c r="C657" i="2" s="1"/>
  <c r="BG658" i="2"/>
  <c r="C658" i="2" s="1" a="1"/>
  <c r="C658" i="2" s="1"/>
  <c r="BG659" i="2"/>
  <c r="C659" i="2" s="1" a="1"/>
  <c r="C659" i="2" s="1"/>
  <c r="BG660" i="2"/>
  <c r="C660" i="2" s="1" a="1"/>
  <c r="C660" i="2" s="1"/>
  <c r="BG661" i="2"/>
  <c r="C661" i="2" s="1" a="1"/>
  <c r="C661" i="2" s="1"/>
  <c r="BG662" i="2"/>
  <c r="C662" i="2" s="1" a="1"/>
  <c r="C662" i="2" s="1"/>
  <c r="BG663" i="2"/>
  <c r="C663" i="2" s="1" a="1"/>
  <c r="C663" i="2" s="1"/>
  <c r="BG664" i="2"/>
  <c r="C664" i="2" s="1" a="1"/>
  <c r="C664" i="2" s="1"/>
  <c r="BG665" i="2"/>
  <c r="C665" i="2" s="1" a="1"/>
  <c r="C665" i="2" s="1"/>
  <c r="BG666" i="2"/>
  <c r="C666" i="2" s="1" a="1"/>
  <c r="C666" i="2" s="1"/>
  <c r="BG667" i="2"/>
  <c r="C667" i="2" s="1" a="1"/>
  <c r="C667" i="2" s="1"/>
  <c r="BG668" i="2"/>
  <c r="C668" i="2" s="1" a="1"/>
  <c r="C668" i="2" s="1"/>
  <c r="BG669" i="2"/>
  <c r="C669" i="2" s="1" a="1"/>
  <c r="C669" i="2" s="1"/>
  <c r="BG670" i="2"/>
  <c r="C670" i="2" s="1" a="1"/>
  <c r="C670" i="2" s="1"/>
  <c r="BG671" i="2"/>
  <c r="C671" i="2" s="1" a="1"/>
  <c r="C671" i="2" s="1"/>
  <c r="BG672" i="2"/>
  <c r="C672" i="2" s="1" a="1"/>
  <c r="C672" i="2" s="1"/>
  <c r="BG673" i="2"/>
  <c r="C673" i="2" s="1" a="1"/>
  <c r="C673" i="2" s="1"/>
  <c r="BG674" i="2"/>
  <c r="C674" i="2" s="1" a="1"/>
  <c r="C674" i="2" s="1"/>
  <c r="BG675" i="2"/>
  <c r="C675" i="2" s="1" a="1"/>
  <c r="C675" i="2" s="1"/>
  <c r="BG676" i="2"/>
  <c r="C676" i="2" s="1" a="1"/>
  <c r="C676" i="2" s="1"/>
  <c r="BG677" i="2"/>
  <c r="C677" i="2" s="1" a="1"/>
  <c r="C677" i="2" s="1"/>
  <c r="BG678" i="2"/>
  <c r="C678" i="2" s="1" a="1"/>
  <c r="C678" i="2" s="1"/>
  <c r="BG679" i="2"/>
  <c r="C679" i="2" s="1" a="1"/>
  <c r="C679" i="2" s="1"/>
  <c r="BG680" i="2"/>
  <c r="C680" i="2" s="1" a="1"/>
  <c r="C680" i="2" s="1"/>
  <c r="BG681" i="2"/>
  <c r="C681" i="2" s="1" a="1"/>
  <c r="C681" i="2" s="1"/>
  <c r="BG682" i="2"/>
  <c r="C682" i="2" s="1" a="1"/>
  <c r="C682" i="2" s="1"/>
  <c r="BG683" i="2"/>
  <c r="C683" i="2" s="1" a="1"/>
  <c r="C683" i="2" s="1"/>
  <c r="BG684" i="2"/>
  <c r="C684" i="2" s="1" a="1"/>
  <c r="C684" i="2" s="1"/>
  <c r="BG685" i="2"/>
  <c r="C685" i="2" s="1" a="1"/>
  <c r="C685" i="2" s="1"/>
  <c r="BG686" i="2"/>
  <c r="C686" i="2" s="1" a="1"/>
  <c r="C686" i="2" s="1"/>
  <c r="BG687" i="2"/>
  <c r="C687" i="2" s="1" a="1"/>
  <c r="C687" i="2" s="1"/>
  <c r="BG688" i="2"/>
  <c r="C688" i="2" s="1" a="1"/>
  <c r="C688" i="2" s="1"/>
  <c r="BG689" i="2"/>
  <c r="C689" i="2" s="1" a="1"/>
  <c r="C689" i="2" s="1"/>
  <c r="BG690" i="2"/>
  <c r="C690" i="2" s="1" a="1"/>
  <c r="C690" i="2" s="1"/>
  <c r="BG691" i="2"/>
  <c r="C691" i="2" s="1" a="1"/>
  <c r="C691" i="2" s="1"/>
  <c r="BG692" i="2"/>
  <c r="C692" i="2" s="1" a="1"/>
  <c r="C692" i="2" s="1"/>
  <c r="BG693" i="2"/>
  <c r="C693" i="2" s="1" a="1"/>
  <c r="C693" i="2" s="1"/>
  <c r="BG694" i="2"/>
  <c r="C694" i="2" s="1" a="1"/>
  <c r="C694" i="2" s="1"/>
  <c r="BG695" i="2"/>
  <c r="C695" i="2" s="1" a="1"/>
  <c r="C695" i="2" s="1"/>
  <c r="BG696" i="2"/>
  <c r="C696" i="2" s="1" a="1"/>
  <c r="C696" i="2" s="1"/>
  <c r="BG697" i="2"/>
  <c r="C697" i="2" s="1" a="1"/>
  <c r="C697" i="2" s="1"/>
  <c r="BG698" i="2"/>
  <c r="C698" i="2" s="1" a="1"/>
  <c r="C698" i="2" s="1"/>
  <c r="BG699" i="2"/>
  <c r="C699" i="2" s="1" a="1"/>
  <c r="C699" i="2" s="1"/>
  <c r="BG700" i="2"/>
  <c r="C700" i="2" s="1" a="1"/>
  <c r="C700" i="2" s="1"/>
  <c r="BG701" i="2"/>
  <c r="C701" i="2" s="1" a="1"/>
  <c r="C701" i="2" s="1"/>
  <c r="BG702" i="2"/>
  <c r="C702" i="2" s="1" a="1"/>
  <c r="C702" i="2" s="1"/>
  <c r="BG703" i="2"/>
  <c r="C703" i="2" s="1" a="1"/>
  <c r="C703" i="2" s="1"/>
  <c r="BG704" i="2"/>
  <c r="C704" i="2" s="1" a="1"/>
  <c r="C704" i="2" s="1"/>
  <c r="BG705" i="2"/>
  <c r="C705" i="2" s="1" a="1"/>
  <c r="C705" i="2" s="1"/>
  <c r="BG706" i="2"/>
  <c r="C706" i="2" s="1" a="1"/>
  <c r="C706" i="2" s="1"/>
  <c r="BG707" i="2"/>
  <c r="C707" i="2" s="1" a="1"/>
  <c r="C707" i="2" s="1"/>
  <c r="BG708" i="2"/>
  <c r="C708" i="2" s="1" a="1"/>
  <c r="C708" i="2" s="1"/>
  <c r="BG709" i="2"/>
  <c r="C709" i="2" s="1" a="1"/>
  <c r="C709" i="2" s="1"/>
  <c r="BG710" i="2"/>
  <c r="C710" i="2" s="1" a="1"/>
  <c r="C710" i="2" s="1"/>
  <c r="BG711" i="2"/>
  <c r="C711" i="2" s="1" a="1"/>
  <c r="C711" i="2" s="1"/>
  <c r="BG712" i="2"/>
  <c r="C712" i="2" s="1" a="1"/>
  <c r="C712" i="2" s="1"/>
  <c r="BG713" i="2"/>
  <c r="C713" i="2" s="1" a="1"/>
  <c r="C713" i="2" s="1"/>
  <c r="BG714" i="2"/>
  <c r="C714" i="2" s="1" a="1"/>
  <c r="C714" i="2" s="1"/>
  <c r="BG715" i="2"/>
  <c r="C715" i="2" s="1" a="1"/>
  <c r="C715" i="2" s="1"/>
  <c r="BG716" i="2"/>
  <c r="C716" i="2" s="1" a="1"/>
  <c r="C716" i="2" s="1"/>
  <c r="BG717" i="2"/>
  <c r="C717" i="2" s="1" a="1"/>
  <c r="C717" i="2" s="1"/>
  <c r="BG718" i="2"/>
  <c r="C718" i="2" s="1" a="1"/>
  <c r="C718" i="2" s="1"/>
  <c r="BG719" i="2"/>
  <c r="C719" i="2" s="1" a="1"/>
  <c r="C719" i="2" s="1"/>
  <c r="BG720" i="2"/>
  <c r="C720" i="2" s="1" a="1"/>
  <c r="C720" i="2" s="1"/>
  <c r="BG721" i="2"/>
  <c r="C721" i="2" s="1" a="1"/>
  <c r="C721" i="2" s="1"/>
  <c r="BG722" i="2"/>
  <c r="C722" i="2" s="1" a="1"/>
  <c r="C722" i="2" s="1"/>
  <c r="BG723" i="2"/>
  <c r="C723" i="2" s="1" a="1"/>
  <c r="C723" i="2" s="1"/>
  <c r="BG724" i="2"/>
  <c r="C724" i="2" s="1" a="1"/>
  <c r="C724" i="2" s="1"/>
  <c r="BG725" i="2"/>
  <c r="C725" i="2" s="1" a="1"/>
  <c r="C725" i="2" s="1"/>
  <c r="BG726" i="2"/>
  <c r="C726" i="2" s="1" a="1"/>
  <c r="C726" i="2" s="1"/>
  <c r="BG727" i="2"/>
  <c r="C727" i="2" s="1" a="1"/>
  <c r="C727" i="2" s="1"/>
  <c r="BG728" i="2"/>
  <c r="C728" i="2" s="1" a="1"/>
  <c r="C728" i="2" s="1"/>
  <c r="BG729" i="2"/>
  <c r="C729" i="2" s="1" a="1"/>
  <c r="C729" i="2" s="1"/>
  <c r="BG730" i="2"/>
  <c r="C730" i="2" s="1" a="1"/>
  <c r="C730" i="2" s="1"/>
  <c r="BG731" i="2"/>
  <c r="C731" i="2" s="1" a="1"/>
  <c r="C731" i="2" s="1"/>
  <c r="BG732" i="2"/>
  <c r="C732" i="2" s="1" a="1"/>
  <c r="C732" i="2" s="1"/>
  <c r="BG733" i="2"/>
  <c r="C733" i="2" s="1" a="1"/>
  <c r="C733" i="2" s="1"/>
  <c r="BG734" i="2"/>
  <c r="C734" i="2" s="1" a="1"/>
  <c r="C734" i="2" s="1"/>
  <c r="BG735" i="2"/>
  <c r="C735" i="2" s="1" a="1"/>
  <c r="C735" i="2" s="1"/>
  <c r="BG736" i="2"/>
  <c r="C736" i="2" s="1" a="1"/>
  <c r="C736" i="2" s="1"/>
  <c r="BG737" i="2"/>
  <c r="C737" i="2" s="1" a="1"/>
  <c r="C737" i="2" s="1"/>
  <c r="BG738" i="2"/>
  <c r="C738" i="2" s="1" a="1"/>
  <c r="C738" i="2" s="1"/>
  <c r="BG739" i="2"/>
  <c r="C739" i="2" s="1" a="1"/>
  <c r="C739" i="2" s="1"/>
  <c r="BG740" i="2"/>
  <c r="C740" i="2" s="1" a="1"/>
  <c r="C740" i="2" s="1"/>
  <c r="BG741" i="2"/>
  <c r="C741" i="2" s="1" a="1"/>
  <c r="C741" i="2" s="1"/>
  <c r="BG742" i="2"/>
  <c r="C742" i="2" s="1" a="1"/>
  <c r="C742" i="2" s="1"/>
  <c r="BG743" i="2"/>
  <c r="C743" i="2" s="1" a="1"/>
  <c r="C743" i="2" s="1"/>
  <c r="BG744" i="2"/>
  <c r="C744" i="2" s="1" a="1"/>
  <c r="C744" i="2" s="1"/>
  <c r="BG745" i="2"/>
  <c r="C745" i="2" s="1" a="1"/>
  <c r="C745" i="2" s="1"/>
  <c r="BG746" i="2"/>
  <c r="C746" i="2" s="1" a="1"/>
  <c r="C746" i="2" s="1"/>
  <c r="BG747" i="2"/>
  <c r="C747" i="2" s="1" a="1"/>
  <c r="C747" i="2" s="1"/>
  <c r="BG748" i="2"/>
  <c r="C748" i="2" s="1" a="1"/>
  <c r="C748" i="2" s="1"/>
  <c r="BG749" i="2"/>
  <c r="C749" i="2" s="1" a="1"/>
  <c r="C749" i="2" s="1"/>
  <c r="BG750" i="2"/>
  <c r="C750" i="2" s="1" a="1"/>
  <c r="C750" i="2" s="1"/>
  <c r="BG751" i="2"/>
  <c r="C751" i="2" s="1" a="1"/>
  <c r="C751" i="2" s="1"/>
  <c r="BG752" i="2"/>
  <c r="C752" i="2" s="1" a="1"/>
  <c r="C752" i="2" s="1"/>
  <c r="BG753" i="2"/>
  <c r="C753" i="2" s="1" a="1"/>
  <c r="C753" i="2" s="1"/>
  <c r="BG754" i="2"/>
  <c r="C754" i="2" s="1" a="1"/>
  <c r="C754" i="2" s="1"/>
  <c r="BG755" i="2"/>
  <c r="C755" i="2" s="1" a="1"/>
  <c r="C755" i="2" s="1"/>
  <c r="BG756" i="2"/>
  <c r="C756" i="2" s="1" a="1"/>
  <c r="C756" i="2" s="1"/>
  <c r="BG757" i="2"/>
  <c r="C757" i="2" s="1" a="1"/>
  <c r="C757" i="2" s="1"/>
  <c r="BG758" i="2"/>
  <c r="C758" i="2" s="1" a="1"/>
  <c r="C758" i="2" s="1"/>
  <c r="BG759" i="2"/>
  <c r="C759" i="2" s="1" a="1"/>
  <c r="C759" i="2" s="1"/>
  <c r="BG760" i="2"/>
  <c r="C760" i="2" s="1" a="1"/>
  <c r="C760" i="2" s="1"/>
  <c r="BG761" i="2"/>
  <c r="C761" i="2" s="1" a="1"/>
  <c r="C761" i="2" s="1"/>
  <c r="BG762" i="2"/>
  <c r="C762" i="2" s="1" a="1"/>
  <c r="C762" i="2" s="1"/>
  <c r="BG763" i="2"/>
  <c r="C763" i="2" s="1" a="1"/>
  <c r="C763" i="2" s="1"/>
  <c r="BG764" i="2"/>
  <c r="C764" i="2" s="1" a="1"/>
  <c r="C764" i="2" s="1"/>
  <c r="BG765" i="2"/>
  <c r="C765" i="2" s="1" a="1"/>
  <c r="C765" i="2" s="1"/>
  <c r="BG766" i="2"/>
  <c r="C766" i="2" s="1" a="1"/>
  <c r="C766" i="2" s="1"/>
  <c r="BG767" i="2"/>
  <c r="C767" i="2" s="1" a="1"/>
  <c r="C767" i="2" s="1"/>
  <c r="BG768" i="2"/>
  <c r="C768" i="2" s="1" a="1"/>
  <c r="C768" i="2" s="1"/>
  <c r="BG769" i="2"/>
  <c r="C769" i="2" s="1" a="1"/>
  <c r="C769" i="2" s="1"/>
  <c r="BG770" i="2"/>
  <c r="C770" i="2" s="1" a="1"/>
  <c r="C770" i="2" s="1"/>
  <c r="BG771" i="2"/>
  <c r="C771" i="2" s="1" a="1"/>
  <c r="C771" i="2" s="1"/>
  <c r="BG772" i="2"/>
  <c r="C772" i="2" s="1" a="1"/>
  <c r="C772" i="2" s="1"/>
  <c r="BG773" i="2"/>
  <c r="C773" i="2" s="1" a="1"/>
  <c r="C773" i="2" s="1"/>
  <c r="BG774" i="2"/>
  <c r="C774" i="2" s="1" a="1"/>
  <c r="C774" i="2" s="1"/>
  <c r="BG775" i="2"/>
  <c r="C775" i="2" s="1" a="1"/>
  <c r="C775" i="2" s="1"/>
  <c r="BG776" i="2"/>
  <c r="C776" i="2" s="1" a="1"/>
  <c r="C776" i="2" s="1"/>
  <c r="BG777" i="2"/>
  <c r="C777" i="2" s="1" a="1"/>
  <c r="C777" i="2" s="1"/>
  <c r="BG778" i="2"/>
  <c r="C778" i="2" s="1" a="1"/>
  <c r="C778" i="2" s="1"/>
  <c r="BG779" i="2"/>
  <c r="C779" i="2" s="1" a="1"/>
  <c r="C779" i="2" s="1"/>
  <c r="BG780" i="2"/>
  <c r="C780" i="2" s="1" a="1"/>
  <c r="C780" i="2" s="1"/>
  <c r="BG781" i="2"/>
  <c r="C781" i="2" s="1" a="1"/>
  <c r="C781" i="2" s="1"/>
  <c r="BG782" i="2"/>
  <c r="C782" i="2" s="1" a="1"/>
  <c r="C782" i="2" s="1"/>
  <c r="BG783" i="2"/>
  <c r="C783" i="2" s="1" a="1"/>
  <c r="C783" i="2" s="1"/>
  <c r="BG784" i="2"/>
  <c r="C784" i="2" s="1" a="1"/>
  <c r="C784" i="2" s="1"/>
  <c r="BG785" i="2"/>
  <c r="C785" i="2" s="1" a="1"/>
  <c r="C785" i="2" s="1"/>
  <c r="BG786" i="2"/>
  <c r="C786" i="2" s="1" a="1"/>
  <c r="C786" i="2" s="1"/>
  <c r="BG787" i="2"/>
  <c r="C787" i="2" s="1" a="1"/>
  <c r="C787" i="2" s="1"/>
  <c r="BG788" i="2"/>
  <c r="C788" i="2" s="1" a="1"/>
  <c r="C788" i="2" s="1"/>
  <c r="BG789" i="2"/>
  <c r="C789" i="2" s="1" a="1"/>
  <c r="C789" i="2" s="1"/>
  <c r="BG790" i="2"/>
  <c r="C790" i="2" s="1" a="1"/>
  <c r="C790" i="2" s="1"/>
  <c r="BG791" i="2"/>
  <c r="C791" i="2" s="1" a="1"/>
  <c r="C791" i="2" s="1"/>
  <c r="BG792" i="2"/>
  <c r="C792" i="2" s="1" a="1"/>
  <c r="C792" i="2" s="1"/>
  <c r="BG793" i="2"/>
  <c r="C793" i="2" s="1" a="1"/>
  <c r="C793" i="2" s="1"/>
  <c r="BG794" i="2"/>
  <c r="C794" i="2" s="1" a="1"/>
  <c r="C794" i="2" s="1"/>
  <c r="BG795" i="2"/>
  <c r="C795" i="2" s="1" a="1"/>
  <c r="C795" i="2" s="1"/>
  <c r="BG796" i="2"/>
  <c r="C796" i="2" s="1" a="1"/>
  <c r="C796" i="2" s="1"/>
  <c r="BG797" i="2"/>
  <c r="C797" i="2" s="1" a="1"/>
  <c r="C797" i="2" s="1"/>
  <c r="BG798" i="2"/>
  <c r="C798" i="2" s="1" a="1"/>
  <c r="C798" i="2" s="1"/>
  <c r="BG799" i="2"/>
  <c r="C799" i="2" s="1" a="1"/>
  <c r="C799" i="2" s="1"/>
  <c r="BG800" i="2"/>
  <c r="C800" i="2" s="1" a="1"/>
  <c r="C800" i="2" s="1"/>
  <c r="BG801" i="2"/>
  <c r="C801" i="2" s="1" a="1"/>
  <c r="C801" i="2" s="1"/>
  <c r="BG802" i="2"/>
  <c r="C802" i="2" s="1" a="1"/>
  <c r="C802" i="2" s="1"/>
  <c r="BG803" i="2"/>
  <c r="C803" i="2" s="1" a="1"/>
  <c r="C803" i="2" s="1"/>
  <c r="BG804" i="2"/>
  <c r="C804" i="2" s="1" a="1"/>
  <c r="C804" i="2" s="1"/>
  <c r="BG805" i="2"/>
  <c r="C805" i="2" s="1" a="1"/>
  <c r="C805" i="2" s="1"/>
  <c r="BG806" i="2"/>
  <c r="C806" i="2" s="1" a="1"/>
  <c r="C806" i="2" s="1"/>
  <c r="BG807" i="2"/>
  <c r="C807" i="2" s="1" a="1"/>
  <c r="C807" i="2" s="1"/>
  <c r="BG808" i="2"/>
  <c r="C808" i="2" s="1" a="1"/>
  <c r="C808" i="2" s="1"/>
  <c r="BG809" i="2"/>
  <c r="C809" i="2" s="1" a="1"/>
  <c r="C809" i="2" s="1"/>
  <c r="BG810" i="2"/>
  <c r="C810" i="2" s="1" a="1"/>
  <c r="C810" i="2" s="1"/>
  <c r="BG811" i="2"/>
  <c r="C811" i="2" s="1" a="1"/>
  <c r="C811" i="2" s="1"/>
  <c r="BG812" i="2"/>
  <c r="C812" i="2" s="1" a="1"/>
  <c r="C812" i="2" s="1"/>
  <c r="BG813" i="2"/>
  <c r="C813" i="2" s="1" a="1"/>
  <c r="C813" i="2" s="1"/>
  <c r="BG814" i="2"/>
  <c r="C814" i="2" s="1" a="1"/>
  <c r="C814" i="2" s="1"/>
  <c r="BG815" i="2"/>
  <c r="C815" i="2" s="1" a="1"/>
  <c r="C815" i="2" s="1"/>
  <c r="BG816" i="2"/>
  <c r="C816" i="2" s="1" a="1"/>
  <c r="C816" i="2" s="1"/>
  <c r="BG817" i="2"/>
  <c r="C817" i="2" s="1" a="1"/>
  <c r="C817" i="2" s="1"/>
  <c r="BG818" i="2"/>
  <c r="C818" i="2" s="1" a="1"/>
  <c r="C818" i="2" s="1"/>
  <c r="BG819" i="2"/>
  <c r="C819" i="2" s="1" a="1"/>
  <c r="C819" i="2" s="1"/>
  <c r="BG820" i="2"/>
  <c r="C820" i="2" s="1" a="1"/>
  <c r="C820" i="2" s="1"/>
  <c r="BG821" i="2"/>
  <c r="C821" i="2" s="1" a="1"/>
  <c r="C821" i="2" s="1"/>
  <c r="BG822" i="2"/>
  <c r="C822" i="2" s="1" a="1"/>
  <c r="C822" i="2" s="1"/>
  <c r="BG823" i="2"/>
  <c r="C823" i="2" s="1" a="1"/>
  <c r="C823" i="2" s="1"/>
  <c r="BG824" i="2"/>
  <c r="C824" i="2" s="1" a="1"/>
  <c r="C824" i="2" s="1"/>
  <c r="BG825" i="2"/>
  <c r="C825" i="2" s="1" a="1"/>
  <c r="C825" i="2" s="1"/>
  <c r="BG826" i="2"/>
  <c r="C826" i="2" s="1" a="1"/>
  <c r="C826" i="2" s="1"/>
  <c r="BG827" i="2"/>
  <c r="C827" i="2" s="1" a="1"/>
  <c r="C827" i="2" s="1"/>
  <c r="BG828" i="2"/>
  <c r="C828" i="2" s="1" a="1"/>
  <c r="C828" i="2" s="1"/>
  <c r="BG829" i="2"/>
  <c r="C829" i="2" s="1" a="1"/>
  <c r="C829" i="2" s="1"/>
  <c r="BG830" i="2"/>
  <c r="C830" i="2" s="1" a="1"/>
  <c r="C830" i="2" s="1"/>
  <c r="BG831" i="2"/>
  <c r="C831" i="2" s="1" a="1"/>
  <c r="C831" i="2" s="1"/>
  <c r="BG832" i="2"/>
  <c r="C832" i="2" s="1" a="1"/>
  <c r="C832" i="2" s="1"/>
  <c r="BG833" i="2"/>
  <c r="C833" i="2" s="1" a="1"/>
  <c r="C833" i="2" s="1"/>
  <c r="BG834" i="2"/>
  <c r="C834" i="2" s="1" a="1"/>
  <c r="C834" i="2" s="1"/>
  <c r="BG835" i="2"/>
  <c r="C835" i="2" s="1" a="1"/>
  <c r="C835" i="2" s="1"/>
  <c r="BG836" i="2"/>
  <c r="C836" i="2" s="1" a="1"/>
  <c r="C836" i="2" s="1"/>
  <c r="BG837" i="2"/>
  <c r="C837" i="2" s="1" a="1"/>
  <c r="C837" i="2" s="1"/>
  <c r="BG838" i="2"/>
  <c r="C838" i="2" s="1" a="1"/>
  <c r="C838" i="2" s="1"/>
  <c r="BG839" i="2"/>
  <c r="C839" i="2" s="1" a="1"/>
  <c r="C839" i="2" s="1"/>
  <c r="BG840" i="2"/>
  <c r="C840" i="2" s="1" a="1"/>
  <c r="C840" i="2" s="1"/>
  <c r="BG841" i="2"/>
  <c r="C841" i="2" s="1" a="1"/>
  <c r="C841" i="2" s="1"/>
  <c r="BG842" i="2"/>
  <c r="C842" i="2" s="1" a="1"/>
  <c r="C842" i="2" s="1"/>
  <c r="BG843" i="2"/>
  <c r="C843" i="2" s="1" a="1"/>
  <c r="C843" i="2" s="1"/>
  <c r="BG844" i="2"/>
  <c r="C844" i="2" s="1" a="1"/>
  <c r="C844" i="2" s="1"/>
  <c r="BG845" i="2"/>
  <c r="C845" i="2" s="1" a="1"/>
  <c r="C845" i="2" s="1"/>
  <c r="BG846" i="2"/>
  <c r="C846" i="2" s="1" a="1"/>
  <c r="C846" i="2" s="1"/>
  <c r="BG847" i="2"/>
  <c r="C847" i="2" s="1" a="1"/>
  <c r="C847" i="2" s="1"/>
  <c r="BG848" i="2"/>
  <c r="C848" i="2" s="1" a="1"/>
  <c r="C848" i="2" s="1"/>
  <c r="BG849" i="2"/>
  <c r="C849" i="2" s="1" a="1"/>
  <c r="C849" i="2" s="1"/>
  <c r="BG850" i="2"/>
  <c r="C850" i="2" s="1" a="1"/>
  <c r="C850" i="2" s="1"/>
  <c r="BG851" i="2"/>
  <c r="C851" i="2" s="1" a="1"/>
  <c r="C851" i="2" s="1"/>
  <c r="BG852" i="2"/>
  <c r="C852" i="2" s="1" a="1"/>
  <c r="C852" i="2" s="1"/>
  <c r="BG853" i="2"/>
  <c r="C853" i="2" s="1" a="1"/>
  <c r="C853" i="2" s="1"/>
  <c r="BG854" i="2"/>
  <c r="C854" i="2" s="1" a="1"/>
  <c r="C854" i="2" s="1"/>
  <c r="BG855" i="2"/>
  <c r="C855" i="2" s="1" a="1"/>
  <c r="C855" i="2" s="1"/>
  <c r="BG856" i="2"/>
  <c r="C856" i="2" s="1" a="1"/>
  <c r="C856" i="2" s="1"/>
  <c r="BG857" i="2"/>
  <c r="C857" i="2" s="1" a="1"/>
  <c r="C857" i="2" s="1"/>
  <c r="BG858" i="2"/>
  <c r="C858" i="2" s="1" a="1"/>
  <c r="C858" i="2" s="1"/>
  <c r="BG859" i="2"/>
  <c r="C859" i="2" s="1" a="1"/>
  <c r="C859" i="2" s="1"/>
  <c r="BG860" i="2"/>
  <c r="C860" i="2" s="1" a="1"/>
  <c r="C860" i="2" s="1"/>
  <c r="BG861" i="2"/>
  <c r="C861" i="2" s="1" a="1"/>
  <c r="C861" i="2" s="1"/>
  <c r="BG862" i="2"/>
  <c r="C862" i="2" s="1" a="1"/>
  <c r="C862" i="2" s="1"/>
  <c r="BG863" i="2"/>
  <c r="C863" i="2" s="1" a="1"/>
  <c r="C863" i="2" s="1"/>
  <c r="BG864" i="2"/>
  <c r="C864" i="2" s="1" a="1"/>
  <c r="C864" i="2" s="1"/>
  <c r="BG865" i="2"/>
  <c r="C865" i="2" s="1" a="1"/>
  <c r="C865" i="2" s="1"/>
  <c r="BG866" i="2"/>
  <c r="C866" i="2" s="1" a="1"/>
  <c r="C866" i="2" s="1"/>
  <c r="BG867" i="2"/>
  <c r="C867" i="2" s="1" a="1"/>
  <c r="C867" i="2" s="1"/>
  <c r="BG868" i="2"/>
  <c r="C868" i="2" s="1" a="1"/>
  <c r="C868" i="2" s="1"/>
  <c r="BG869" i="2"/>
  <c r="C869" i="2" s="1" a="1"/>
  <c r="C869" i="2" s="1"/>
  <c r="BG870" i="2"/>
  <c r="C870" i="2" s="1" a="1"/>
  <c r="C870" i="2" s="1"/>
  <c r="BG871" i="2"/>
  <c r="C871" i="2" s="1" a="1"/>
  <c r="C871" i="2" s="1"/>
  <c r="BG872" i="2"/>
  <c r="C872" i="2" s="1" a="1"/>
  <c r="C872" i="2" s="1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Y7" i="9" s="1"/>
  <c r="AQ7" i="9" s="1"/>
  <c r="B16" i="14" s="1"/>
  <c r="BZ13" i="9"/>
  <c r="CA13" i="9"/>
  <c r="CB13" i="9"/>
  <c r="CC13" i="9"/>
  <c r="CD13" i="9"/>
  <c r="CE13" i="9"/>
  <c r="CF13" i="9"/>
  <c r="CG13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BB133" i="9"/>
  <c r="BC133" i="9"/>
  <c r="BD133" i="9"/>
  <c r="BE133" i="9"/>
  <c r="BF133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BB134" i="9"/>
  <c r="BC134" i="9"/>
  <c r="BD134" i="9"/>
  <c r="BE134" i="9"/>
  <c r="BF134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BB135" i="9"/>
  <c r="BC135" i="9"/>
  <c r="BD135" i="9"/>
  <c r="BE135" i="9"/>
  <c r="BF135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BB136" i="9"/>
  <c r="BC136" i="9"/>
  <c r="BD136" i="9"/>
  <c r="BE136" i="9"/>
  <c r="BF136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BB137" i="9"/>
  <c r="BC137" i="9"/>
  <c r="BD137" i="9"/>
  <c r="BE137" i="9"/>
  <c r="BF137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BB150" i="9"/>
  <c r="BC150" i="9"/>
  <c r="BD150" i="9"/>
  <c r="BE150" i="9"/>
  <c r="BF150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BB151" i="9"/>
  <c r="BC151" i="9"/>
  <c r="BD151" i="9"/>
  <c r="BE151" i="9"/>
  <c r="BF151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BB152" i="9"/>
  <c r="BC152" i="9"/>
  <c r="BD152" i="9"/>
  <c r="BE152" i="9"/>
  <c r="BF152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BB153" i="9"/>
  <c r="BC153" i="9"/>
  <c r="BD153" i="9"/>
  <c r="BE153" i="9"/>
  <c r="BF153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BB154" i="9"/>
  <c r="BC154" i="9"/>
  <c r="BD154" i="9"/>
  <c r="BE154" i="9"/>
  <c r="BF154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BB165" i="9"/>
  <c r="BC165" i="9"/>
  <c r="BD165" i="9"/>
  <c r="BE165" i="9"/>
  <c r="BF165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BB166" i="9"/>
  <c r="BC166" i="9"/>
  <c r="BD166" i="9"/>
  <c r="BE166" i="9"/>
  <c r="BF166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BB167" i="9"/>
  <c r="BC167" i="9"/>
  <c r="BD167" i="9"/>
  <c r="BE167" i="9"/>
  <c r="BF167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BB168" i="9"/>
  <c r="BC168" i="9"/>
  <c r="BD168" i="9"/>
  <c r="BE168" i="9"/>
  <c r="BF168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BB169" i="9"/>
  <c r="BC169" i="9"/>
  <c r="BD169" i="9"/>
  <c r="BE169" i="9"/>
  <c r="BF169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BB170" i="9"/>
  <c r="BC170" i="9"/>
  <c r="BD170" i="9"/>
  <c r="BE170" i="9"/>
  <c r="BF170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BB171" i="9"/>
  <c r="BC171" i="9"/>
  <c r="BD171" i="9"/>
  <c r="BE171" i="9"/>
  <c r="BF171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BD9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BD8" i="9"/>
  <c r="BC9" i="9"/>
  <c r="BC7" i="9" s="1"/>
  <c r="T7" i="9" s="1"/>
  <c r="I22" i="11" s="1"/>
  <c r="BB9" i="9"/>
  <c r="BC8" i="9"/>
  <c r="BB8" i="9"/>
  <c r="B18" i="9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AA3" i="9" a="1"/>
  <c r="AA3" i="9" s="1"/>
  <c r="F1" i="11"/>
  <c r="F1" i="6"/>
  <c r="F1" i="1"/>
  <c r="AA3" i="7" a="1"/>
  <c r="AA3" i="7" s="1"/>
  <c r="Z3" i="2" a="1"/>
  <c r="Z3" i="2" s="1"/>
  <c r="C6" i="1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10" i="2"/>
  <c r="E9" i="2"/>
  <c r="C8" i="1"/>
  <c r="E8" i="1"/>
  <c r="A8" i="1"/>
  <c r="B8" i="1" s="1"/>
  <c r="C5" i="11"/>
  <c r="C4" i="11"/>
  <c r="C3" i="11"/>
  <c r="C1" i="11"/>
  <c r="L4" i="9"/>
  <c r="L3" i="9"/>
  <c r="E4" i="9"/>
  <c r="E3" i="9"/>
  <c r="E2" i="9"/>
  <c r="C5" i="1"/>
  <c r="C4" i="1"/>
  <c r="C3" i="1"/>
  <c r="F4" i="2" s="1"/>
  <c r="C1" i="1"/>
  <c r="I31" i="11"/>
  <c r="F31" i="11"/>
  <c r="C15" i="1" l="1"/>
  <c r="J16" i="1"/>
  <c r="BB7" i="9"/>
  <c r="R7" i="9" s="1"/>
  <c r="F22" i="11" s="1"/>
  <c r="I5" i="7"/>
  <c r="G16" i="1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B10" i="2" l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CN178" i="7" l="1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A15" i="8"/>
  <c r="A6" i="8"/>
  <c r="A11" i="8"/>
  <c r="A4" i="8"/>
  <c r="A10" i="8"/>
  <c r="I8" i="8"/>
  <c r="J8" i="8"/>
  <c r="I9" i="8"/>
  <c r="J9" i="8"/>
  <c r="A2" i="5"/>
  <c r="A24" i="8"/>
  <c r="A23" i="8"/>
  <c r="A22" i="8"/>
  <c r="A21" i="8"/>
  <c r="A19" i="8"/>
  <c r="A17" i="8"/>
  <c r="A16" i="8"/>
  <c r="A14" i="8"/>
  <c r="A13" i="8"/>
  <c r="A2" i="8"/>
  <c r="A21" i="5"/>
  <c r="A19" i="5"/>
  <c r="A10" i="5"/>
  <c r="A8" i="5"/>
  <c r="A6" i="5"/>
  <c r="A4" i="5"/>
  <c r="J3" i="8"/>
  <c r="J4" i="8"/>
  <c r="J5" i="8"/>
  <c r="J6" i="8"/>
  <c r="J7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2" i="8"/>
  <c r="L4" i="7"/>
  <c r="L3" i="7"/>
  <c r="E4" i="7"/>
  <c r="E2" i="7"/>
  <c r="D11" i="1"/>
  <c r="C11" i="1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B4" i="15" l="1"/>
  <c r="B2" i="15"/>
  <c r="B3" i="15"/>
  <c r="B5" i="15"/>
  <c r="C11" i="11"/>
  <c r="C11" i="6"/>
  <c r="D11" i="11"/>
  <c r="D11" i="6"/>
  <c r="C17" i="6"/>
  <c r="C15" i="6" s="1"/>
  <c r="CS872" i="2"/>
  <c r="CR872" i="2"/>
  <c r="CQ872" i="2"/>
  <c r="CP872" i="2"/>
  <c r="CO872" i="2"/>
  <c r="CN872" i="2"/>
  <c r="CM872" i="2"/>
  <c r="CL872" i="2"/>
  <c r="CK872" i="2"/>
  <c r="CJ872" i="2"/>
  <c r="CI872" i="2"/>
  <c r="CH872" i="2"/>
  <c r="CG872" i="2"/>
  <c r="CF872" i="2"/>
  <c r="CE872" i="2"/>
  <c r="CD872" i="2"/>
  <c r="CC872" i="2"/>
  <c r="CA872" i="2"/>
  <c r="BZ872" i="2"/>
  <c r="BY872" i="2"/>
  <c r="BX872" i="2"/>
  <c r="BW872" i="2"/>
  <c r="BV872" i="2"/>
  <c r="BU872" i="2"/>
  <c r="BT872" i="2"/>
  <c r="BS872" i="2"/>
  <c r="BR872" i="2"/>
  <c r="BQ872" i="2"/>
  <c r="BP872" i="2"/>
  <c r="BO872" i="2"/>
  <c r="BN872" i="2"/>
  <c r="BM872" i="2"/>
  <c r="CS871" i="2"/>
  <c r="CR871" i="2"/>
  <c r="CQ871" i="2"/>
  <c r="CP871" i="2"/>
  <c r="CO871" i="2"/>
  <c r="CN871" i="2"/>
  <c r="CM871" i="2"/>
  <c r="CL871" i="2"/>
  <c r="CK871" i="2"/>
  <c r="CJ871" i="2"/>
  <c r="CI871" i="2"/>
  <c r="CH871" i="2"/>
  <c r="CG871" i="2"/>
  <c r="CF871" i="2"/>
  <c r="CE871" i="2"/>
  <c r="CD871" i="2"/>
  <c r="CC871" i="2"/>
  <c r="CA871" i="2"/>
  <c r="BZ871" i="2"/>
  <c r="BY871" i="2"/>
  <c r="BX871" i="2"/>
  <c r="BW871" i="2"/>
  <c r="BV871" i="2"/>
  <c r="BU871" i="2"/>
  <c r="BT871" i="2"/>
  <c r="BS871" i="2"/>
  <c r="BR871" i="2"/>
  <c r="BQ871" i="2"/>
  <c r="BP871" i="2"/>
  <c r="BO871" i="2"/>
  <c r="BN871" i="2"/>
  <c r="BM871" i="2"/>
  <c r="CS870" i="2"/>
  <c r="CR870" i="2"/>
  <c r="CQ870" i="2"/>
  <c r="CP870" i="2"/>
  <c r="CO870" i="2"/>
  <c r="CN870" i="2"/>
  <c r="CM870" i="2"/>
  <c r="CL870" i="2"/>
  <c r="CK870" i="2"/>
  <c r="CJ870" i="2"/>
  <c r="CI870" i="2"/>
  <c r="CH870" i="2"/>
  <c r="CG870" i="2"/>
  <c r="CF870" i="2"/>
  <c r="CE870" i="2"/>
  <c r="CD870" i="2"/>
  <c r="CC870" i="2"/>
  <c r="CA870" i="2"/>
  <c r="BZ870" i="2"/>
  <c r="BY870" i="2"/>
  <c r="BX870" i="2"/>
  <c r="BW870" i="2"/>
  <c r="BV870" i="2"/>
  <c r="BU870" i="2"/>
  <c r="BT870" i="2"/>
  <c r="BS870" i="2"/>
  <c r="BR870" i="2"/>
  <c r="BQ870" i="2"/>
  <c r="BP870" i="2"/>
  <c r="BO870" i="2"/>
  <c r="BN870" i="2"/>
  <c r="BM870" i="2"/>
  <c r="CS869" i="2"/>
  <c r="CR869" i="2"/>
  <c r="CQ869" i="2"/>
  <c r="CP869" i="2"/>
  <c r="CO869" i="2"/>
  <c r="CN869" i="2"/>
  <c r="CM869" i="2"/>
  <c r="CL869" i="2"/>
  <c r="CK869" i="2"/>
  <c r="CJ869" i="2"/>
  <c r="CI869" i="2"/>
  <c r="CH869" i="2"/>
  <c r="CG869" i="2"/>
  <c r="CF869" i="2"/>
  <c r="CE869" i="2"/>
  <c r="CD869" i="2"/>
  <c r="CC869" i="2"/>
  <c r="CA869" i="2"/>
  <c r="BZ869" i="2"/>
  <c r="BY869" i="2"/>
  <c r="BX869" i="2"/>
  <c r="BW869" i="2"/>
  <c r="BV869" i="2"/>
  <c r="BU869" i="2"/>
  <c r="BT869" i="2"/>
  <c r="BS869" i="2"/>
  <c r="BR869" i="2"/>
  <c r="BQ869" i="2"/>
  <c r="BP869" i="2"/>
  <c r="BO869" i="2"/>
  <c r="BN869" i="2"/>
  <c r="BM869" i="2"/>
  <c r="CS868" i="2"/>
  <c r="CR868" i="2"/>
  <c r="CQ868" i="2"/>
  <c r="CP868" i="2"/>
  <c r="CO868" i="2"/>
  <c r="CN868" i="2"/>
  <c r="CM868" i="2"/>
  <c r="CL868" i="2"/>
  <c r="CK868" i="2"/>
  <c r="CJ868" i="2"/>
  <c r="CI868" i="2"/>
  <c r="CH868" i="2"/>
  <c r="CG868" i="2"/>
  <c r="CF868" i="2"/>
  <c r="CE868" i="2"/>
  <c r="CD868" i="2"/>
  <c r="CC868" i="2"/>
  <c r="CA868" i="2"/>
  <c r="BZ868" i="2"/>
  <c r="BY868" i="2"/>
  <c r="BX868" i="2"/>
  <c r="BW868" i="2"/>
  <c r="BV868" i="2"/>
  <c r="BU868" i="2"/>
  <c r="BT868" i="2"/>
  <c r="BS868" i="2"/>
  <c r="BR868" i="2"/>
  <c r="BQ868" i="2"/>
  <c r="BP868" i="2"/>
  <c r="BO868" i="2"/>
  <c r="BN868" i="2"/>
  <c r="BM868" i="2"/>
  <c r="CS867" i="2"/>
  <c r="CR867" i="2"/>
  <c r="CQ867" i="2"/>
  <c r="CP867" i="2"/>
  <c r="CO867" i="2"/>
  <c r="CN867" i="2"/>
  <c r="CM867" i="2"/>
  <c r="CL867" i="2"/>
  <c r="CK867" i="2"/>
  <c r="CJ867" i="2"/>
  <c r="CI867" i="2"/>
  <c r="CH867" i="2"/>
  <c r="CG867" i="2"/>
  <c r="CF867" i="2"/>
  <c r="CE867" i="2"/>
  <c r="CD867" i="2"/>
  <c r="CC867" i="2"/>
  <c r="CA867" i="2"/>
  <c r="BZ867" i="2"/>
  <c r="BY867" i="2"/>
  <c r="BX867" i="2"/>
  <c r="BW867" i="2"/>
  <c r="BV867" i="2"/>
  <c r="BU867" i="2"/>
  <c r="BT867" i="2"/>
  <c r="BS867" i="2"/>
  <c r="BR867" i="2"/>
  <c r="BQ867" i="2"/>
  <c r="BP867" i="2"/>
  <c r="BO867" i="2"/>
  <c r="BN867" i="2"/>
  <c r="BM867" i="2"/>
  <c r="CS866" i="2"/>
  <c r="CR866" i="2"/>
  <c r="CQ866" i="2"/>
  <c r="CP866" i="2"/>
  <c r="CO866" i="2"/>
  <c r="CN866" i="2"/>
  <c r="CM866" i="2"/>
  <c r="CL866" i="2"/>
  <c r="CK866" i="2"/>
  <c r="CJ866" i="2"/>
  <c r="CI866" i="2"/>
  <c r="CH866" i="2"/>
  <c r="CG866" i="2"/>
  <c r="CF866" i="2"/>
  <c r="CE866" i="2"/>
  <c r="CD866" i="2"/>
  <c r="CC866" i="2"/>
  <c r="CA866" i="2"/>
  <c r="BZ866" i="2"/>
  <c r="BY866" i="2"/>
  <c r="BX866" i="2"/>
  <c r="BW866" i="2"/>
  <c r="BV866" i="2"/>
  <c r="BU866" i="2"/>
  <c r="BT866" i="2"/>
  <c r="BS866" i="2"/>
  <c r="BR866" i="2"/>
  <c r="BQ866" i="2"/>
  <c r="BP866" i="2"/>
  <c r="BO866" i="2"/>
  <c r="BN866" i="2"/>
  <c r="BM866" i="2"/>
  <c r="CS865" i="2"/>
  <c r="CR865" i="2"/>
  <c r="CQ865" i="2"/>
  <c r="CP865" i="2"/>
  <c r="CO865" i="2"/>
  <c r="CN865" i="2"/>
  <c r="CM865" i="2"/>
  <c r="CL865" i="2"/>
  <c r="CK865" i="2"/>
  <c r="CJ865" i="2"/>
  <c r="CI865" i="2"/>
  <c r="CH865" i="2"/>
  <c r="CG865" i="2"/>
  <c r="CF865" i="2"/>
  <c r="CE865" i="2"/>
  <c r="CD865" i="2"/>
  <c r="CC865" i="2"/>
  <c r="CA865" i="2"/>
  <c r="BZ865" i="2"/>
  <c r="BY865" i="2"/>
  <c r="BX865" i="2"/>
  <c r="BW865" i="2"/>
  <c r="BV865" i="2"/>
  <c r="BU865" i="2"/>
  <c r="BT865" i="2"/>
  <c r="BS865" i="2"/>
  <c r="BR865" i="2"/>
  <c r="BQ865" i="2"/>
  <c r="BP865" i="2"/>
  <c r="BO865" i="2"/>
  <c r="BN865" i="2"/>
  <c r="BM865" i="2"/>
  <c r="CS864" i="2"/>
  <c r="CR864" i="2"/>
  <c r="CQ864" i="2"/>
  <c r="CP864" i="2"/>
  <c r="CO864" i="2"/>
  <c r="CN864" i="2"/>
  <c r="CM864" i="2"/>
  <c r="CL864" i="2"/>
  <c r="CK864" i="2"/>
  <c r="CJ864" i="2"/>
  <c r="CI864" i="2"/>
  <c r="CH864" i="2"/>
  <c r="CG864" i="2"/>
  <c r="CF864" i="2"/>
  <c r="CE864" i="2"/>
  <c r="CD864" i="2"/>
  <c r="CC864" i="2"/>
  <c r="CA864" i="2"/>
  <c r="BZ864" i="2"/>
  <c r="BY864" i="2"/>
  <c r="BX864" i="2"/>
  <c r="BW864" i="2"/>
  <c r="BV864" i="2"/>
  <c r="BU864" i="2"/>
  <c r="BT864" i="2"/>
  <c r="BS864" i="2"/>
  <c r="BR864" i="2"/>
  <c r="BQ864" i="2"/>
  <c r="BP864" i="2"/>
  <c r="BO864" i="2"/>
  <c r="BN864" i="2"/>
  <c r="BM864" i="2"/>
  <c r="CS863" i="2"/>
  <c r="CR863" i="2"/>
  <c r="CQ863" i="2"/>
  <c r="CP863" i="2"/>
  <c r="CO863" i="2"/>
  <c r="CN863" i="2"/>
  <c r="CM863" i="2"/>
  <c r="CL863" i="2"/>
  <c r="CK863" i="2"/>
  <c r="CJ863" i="2"/>
  <c r="CI863" i="2"/>
  <c r="CH863" i="2"/>
  <c r="CG863" i="2"/>
  <c r="CF863" i="2"/>
  <c r="CE863" i="2"/>
  <c r="CD863" i="2"/>
  <c r="CC863" i="2"/>
  <c r="CA863" i="2"/>
  <c r="BZ863" i="2"/>
  <c r="BY863" i="2"/>
  <c r="BX863" i="2"/>
  <c r="BW863" i="2"/>
  <c r="BV863" i="2"/>
  <c r="BU863" i="2"/>
  <c r="BT863" i="2"/>
  <c r="BS863" i="2"/>
  <c r="BR863" i="2"/>
  <c r="BQ863" i="2"/>
  <c r="BP863" i="2"/>
  <c r="BO863" i="2"/>
  <c r="BN863" i="2"/>
  <c r="BM863" i="2"/>
  <c r="CS862" i="2"/>
  <c r="CR862" i="2"/>
  <c r="CQ862" i="2"/>
  <c r="CP862" i="2"/>
  <c r="CO862" i="2"/>
  <c r="CN862" i="2"/>
  <c r="CM862" i="2"/>
  <c r="CL862" i="2"/>
  <c r="CK862" i="2"/>
  <c r="CJ862" i="2"/>
  <c r="CI862" i="2"/>
  <c r="CH862" i="2"/>
  <c r="CG862" i="2"/>
  <c r="CF862" i="2"/>
  <c r="CE862" i="2"/>
  <c r="CD862" i="2"/>
  <c r="CC862" i="2"/>
  <c r="CA862" i="2"/>
  <c r="BZ862" i="2"/>
  <c r="BY862" i="2"/>
  <c r="BX862" i="2"/>
  <c r="BW862" i="2"/>
  <c r="BV862" i="2"/>
  <c r="BU862" i="2"/>
  <c r="BT862" i="2"/>
  <c r="BS862" i="2"/>
  <c r="BR862" i="2"/>
  <c r="BQ862" i="2"/>
  <c r="BP862" i="2"/>
  <c r="BO862" i="2"/>
  <c r="BN862" i="2"/>
  <c r="BM862" i="2"/>
  <c r="CS861" i="2"/>
  <c r="CR861" i="2"/>
  <c r="CQ861" i="2"/>
  <c r="CP861" i="2"/>
  <c r="CO861" i="2"/>
  <c r="CN861" i="2"/>
  <c r="CM861" i="2"/>
  <c r="CL861" i="2"/>
  <c r="CK861" i="2"/>
  <c r="CJ861" i="2"/>
  <c r="CI861" i="2"/>
  <c r="CH861" i="2"/>
  <c r="CG861" i="2"/>
  <c r="CF861" i="2"/>
  <c r="CE861" i="2"/>
  <c r="CD861" i="2"/>
  <c r="CC861" i="2"/>
  <c r="CA861" i="2"/>
  <c r="BZ861" i="2"/>
  <c r="BY861" i="2"/>
  <c r="BX861" i="2"/>
  <c r="BW861" i="2"/>
  <c r="BV861" i="2"/>
  <c r="BU861" i="2"/>
  <c r="BT861" i="2"/>
  <c r="BS861" i="2"/>
  <c r="BR861" i="2"/>
  <c r="BQ861" i="2"/>
  <c r="BP861" i="2"/>
  <c r="BO861" i="2"/>
  <c r="BN861" i="2"/>
  <c r="BM861" i="2"/>
  <c r="CS860" i="2"/>
  <c r="CR860" i="2"/>
  <c r="CQ860" i="2"/>
  <c r="CP860" i="2"/>
  <c r="CO860" i="2"/>
  <c r="CN860" i="2"/>
  <c r="CM860" i="2"/>
  <c r="CL860" i="2"/>
  <c r="CK860" i="2"/>
  <c r="CJ860" i="2"/>
  <c r="CI860" i="2"/>
  <c r="CH860" i="2"/>
  <c r="CG860" i="2"/>
  <c r="CF860" i="2"/>
  <c r="CE860" i="2"/>
  <c r="CD860" i="2"/>
  <c r="CC860" i="2"/>
  <c r="CA860" i="2"/>
  <c r="BZ860" i="2"/>
  <c r="BY860" i="2"/>
  <c r="BX860" i="2"/>
  <c r="BW860" i="2"/>
  <c r="BV860" i="2"/>
  <c r="BU860" i="2"/>
  <c r="BT860" i="2"/>
  <c r="BS860" i="2"/>
  <c r="BR860" i="2"/>
  <c r="BQ860" i="2"/>
  <c r="BP860" i="2"/>
  <c r="BO860" i="2"/>
  <c r="BN860" i="2"/>
  <c r="BM860" i="2"/>
  <c r="CS859" i="2"/>
  <c r="CR859" i="2"/>
  <c r="CQ859" i="2"/>
  <c r="CP859" i="2"/>
  <c r="CO859" i="2"/>
  <c r="CN859" i="2"/>
  <c r="CM859" i="2"/>
  <c r="CL859" i="2"/>
  <c r="CK859" i="2"/>
  <c r="CJ859" i="2"/>
  <c r="CI859" i="2"/>
  <c r="CH859" i="2"/>
  <c r="CG859" i="2"/>
  <c r="CF859" i="2"/>
  <c r="CE859" i="2"/>
  <c r="CD859" i="2"/>
  <c r="CC859" i="2"/>
  <c r="CA859" i="2"/>
  <c r="BZ859" i="2"/>
  <c r="BY859" i="2"/>
  <c r="BX859" i="2"/>
  <c r="BW859" i="2"/>
  <c r="BV859" i="2"/>
  <c r="BU859" i="2"/>
  <c r="BT859" i="2"/>
  <c r="BS859" i="2"/>
  <c r="BR859" i="2"/>
  <c r="BQ859" i="2"/>
  <c r="BP859" i="2"/>
  <c r="BO859" i="2"/>
  <c r="BN859" i="2"/>
  <c r="BM859" i="2"/>
  <c r="CS858" i="2"/>
  <c r="CR858" i="2"/>
  <c r="CQ858" i="2"/>
  <c r="CP858" i="2"/>
  <c r="CO858" i="2"/>
  <c r="CN858" i="2"/>
  <c r="CM858" i="2"/>
  <c r="CL858" i="2"/>
  <c r="CK858" i="2"/>
  <c r="CJ858" i="2"/>
  <c r="CI858" i="2"/>
  <c r="CH858" i="2"/>
  <c r="CG858" i="2"/>
  <c r="CF858" i="2"/>
  <c r="CE858" i="2"/>
  <c r="CD858" i="2"/>
  <c r="CC858" i="2"/>
  <c r="CA858" i="2"/>
  <c r="BZ858" i="2"/>
  <c r="BY858" i="2"/>
  <c r="BX858" i="2"/>
  <c r="BW858" i="2"/>
  <c r="BV858" i="2"/>
  <c r="BU858" i="2"/>
  <c r="BT858" i="2"/>
  <c r="BS858" i="2"/>
  <c r="BR858" i="2"/>
  <c r="BQ858" i="2"/>
  <c r="BP858" i="2"/>
  <c r="BO858" i="2"/>
  <c r="BN858" i="2"/>
  <c r="BM858" i="2"/>
  <c r="CS857" i="2"/>
  <c r="CR857" i="2"/>
  <c r="CQ857" i="2"/>
  <c r="CP857" i="2"/>
  <c r="CO857" i="2"/>
  <c r="CN857" i="2"/>
  <c r="CM857" i="2"/>
  <c r="CL857" i="2"/>
  <c r="CK857" i="2"/>
  <c r="CJ857" i="2"/>
  <c r="CI857" i="2"/>
  <c r="CH857" i="2"/>
  <c r="CG857" i="2"/>
  <c r="CF857" i="2"/>
  <c r="CE857" i="2"/>
  <c r="CD857" i="2"/>
  <c r="CC857" i="2"/>
  <c r="CA857" i="2"/>
  <c r="BZ857" i="2"/>
  <c r="BY857" i="2"/>
  <c r="BX857" i="2"/>
  <c r="BW857" i="2"/>
  <c r="BV857" i="2"/>
  <c r="BU857" i="2"/>
  <c r="BT857" i="2"/>
  <c r="BS857" i="2"/>
  <c r="BR857" i="2"/>
  <c r="BQ857" i="2"/>
  <c r="BP857" i="2"/>
  <c r="BO857" i="2"/>
  <c r="BN857" i="2"/>
  <c r="BM857" i="2"/>
  <c r="CS856" i="2"/>
  <c r="CR856" i="2"/>
  <c r="CQ856" i="2"/>
  <c r="CP856" i="2"/>
  <c r="CO856" i="2"/>
  <c r="CN856" i="2"/>
  <c r="CM856" i="2"/>
  <c r="CL856" i="2"/>
  <c r="CK856" i="2"/>
  <c r="CJ856" i="2"/>
  <c r="CI856" i="2"/>
  <c r="CH856" i="2"/>
  <c r="CG856" i="2"/>
  <c r="CF856" i="2"/>
  <c r="CE856" i="2"/>
  <c r="CD856" i="2"/>
  <c r="CC856" i="2"/>
  <c r="CA856" i="2"/>
  <c r="BZ856" i="2"/>
  <c r="BY856" i="2"/>
  <c r="BX856" i="2"/>
  <c r="BW856" i="2"/>
  <c r="BV856" i="2"/>
  <c r="BU856" i="2"/>
  <c r="BT856" i="2"/>
  <c r="BS856" i="2"/>
  <c r="BR856" i="2"/>
  <c r="BQ856" i="2"/>
  <c r="BP856" i="2"/>
  <c r="BO856" i="2"/>
  <c r="BN856" i="2"/>
  <c r="BM856" i="2"/>
  <c r="CS855" i="2"/>
  <c r="CR855" i="2"/>
  <c r="CQ855" i="2"/>
  <c r="CP855" i="2"/>
  <c r="CO855" i="2"/>
  <c r="CN855" i="2"/>
  <c r="CM855" i="2"/>
  <c r="CL855" i="2"/>
  <c r="CK855" i="2"/>
  <c r="CJ855" i="2"/>
  <c r="CI855" i="2"/>
  <c r="CH855" i="2"/>
  <c r="CG855" i="2"/>
  <c r="CF855" i="2"/>
  <c r="CE855" i="2"/>
  <c r="CD855" i="2"/>
  <c r="CC855" i="2"/>
  <c r="CA855" i="2"/>
  <c r="BZ855" i="2"/>
  <c r="BY855" i="2"/>
  <c r="BX855" i="2"/>
  <c r="BW855" i="2"/>
  <c r="BV855" i="2"/>
  <c r="BU855" i="2"/>
  <c r="BT855" i="2"/>
  <c r="BS855" i="2"/>
  <c r="BR855" i="2"/>
  <c r="BQ855" i="2"/>
  <c r="BP855" i="2"/>
  <c r="BO855" i="2"/>
  <c r="BN855" i="2"/>
  <c r="BM855" i="2"/>
  <c r="CS854" i="2"/>
  <c r="CR854" i="2"/>
  <c r="CQ854" i="2"/>
  <c r="CP854" i="2"/>
  <c r="CO854" i="2"/>
  <c r="CN854" i="2"/>
  <c r="CM854" i="2"/>
  <c r="CL854" i="2"/>
  <c r="CK854" i="2"/>
  <c r="CJ854" i="2"/>
  <c r="CI854" i="2"/>
  <c r="CH854" i="2"/>
  <c r="CG854" i="2"/>
  <c r="CF854" i="2"/>
  <c r="CE854" i="2"/>
  <c r="CD854" i="2"/>
  <c r="CC854" i="2"/>
  <c r="CA854" i="2"/>
  <c r="BZ854" i="2"/>
  <c r="BY854" i="2"/>
  <c r="BX854" i="2"/>
  <c r="BW854" i="2"/>
  <c r="BV854" i="2"/>
  <c r="BU854" i="2"/>
  <c r="BT854" i="2"/>
  <c r="BS854" i="2"/>
  <c r="BR854" i="2"/>
  <c r="BQ854" i="2"/>
  <c r="BP854" i="2"/>
  <c r="BO854" i="2"/>
  <c r="BN854" i="2"/>
  <c r="BM854" i="2"/>
  <c r="CS853" i="2"/>
  <c r="CR853" i="2"/>
  <c r="CQ853" i="2"/>
  <c r="CP853" i="2"/>
  <c r="CO853" i="2"/>
  <c r="CN853" i="2"/>
  <c r="CM853" i="2"/>
  <c r="CL853" i="2"/>
  <c r="CK853" i="2"/>
  <c r="CJ853" i="2"/>
  <c r="CI853" i="2"/>
  <c r="CH853" i="2"/>
  <c r="CG853" i="2"/>
  <c r="CF853" i="2"/>
  <c r="CE853" i="2"/>
  <c r="CD853" i="2"/>
  <c r="CC853" i="2"/>
  <c r="CA853" i="2"/>
  <c r="BZ853" i="2"/>
  <c r="BY853" i="2"/>
  <c r="BX853" i="2"/>
  <c r="BW853" i="2"/>
  <c r="BV853" i="2"/>
  <c r="BU853" i="2"/>
  <c r="BT853" i="2"/>
  <c r="BS853" i="2"/>
  <c r="BR853" i="2"/>
  <c r="BQ853" i="2"/>
  <c r="BP853" i="2"/>
  <c r="BO853" i="2"/>
  <c r="BN853" i="2"/>
  <c r="BM853" i="2"/>
  <c r="CS852" i="2"/>
  <c r="CR852" i="2"/>
  <c r="CQ852" i="2"/>
  <c r="CP852" i="2"/>
  <c r="CO852" i="2"/>
  <c r="CN852" i="2"/>
  <c r="CM852" i="2"/>
  <c r="CL852" i="2"/>
  <c r="CK852" i="2"/>
  <c r="CJ852" i="2"/>
  <c r="CI852" i="2"/>
  <c r="CH852" i="2"/>
  <c r="CG852" i="2"/>
  <c r="CF852" i="2"/>
  <c r="CE852" i="2"/>
  <c r="CD852" i="2"/>
  <c r="CC852" i="2"/>
  <c r="CA852" i="2"/>
  <c r="BZ852" i="2"/>
  <c r="BY852" i="2"/>
  <c r="BX852" i="2"/>
  <c r="BW852" i="2"/>
  <c r="BV852" i="2"/>
  <c r="BU852" i="2"/>
  <c r="BT852" i="2"/>
  <c r="BS852" i="2"/>
  <c r="BR852" i="2"/>
  <c r="BQ852" i="2"/>
  <c r="BP852" i="2"/>
  <c r="BO852" i="2"/>
  <c r="BN852" i="2"/>
  <c r="BM852" i="2"/>
  <c r="CS851" i="2"/>
  <c r="CR851" i="2"/>
  <c r="CQ851" i="2"/>
  <c r="CP851" i="2"/>
  <c r="CO851" i="2"/>
  <c r="CN851" i="2"/>
  <c r="CM851" i="2"/>
  <c r="CL851" i="2"/>
  <c r="CK851" i="2"/>
  <c r="CJ851" i="2"/>
  <c r="CI851" i="2"/>
  <c r="CH851" i="2"/>
  <c r="CG851" i="2"/>
  <c r="CF851" i="2"/>
  <c r="CE851" i="2"/>
  <c r="CD851" i="2"/>
  <c r="CC851" i="2"/>
  <c r="CA851" i="2"/>
  <c r="BZ851" i="2"/>
  <c r="BY851" i="2"/>
  <c r="BX851" i="2"/>
  <c r="BW851" i="2"/>
  <c r="BV851" i="2"/>
  <c r="BU851" i="2"/>
  <c r="BT851" i="2"/>
  <c r="BS851" i="2"/>
  <c r="BR851" i="2"/>
  <c r="BQ851" i="2"/>
  <c r="BP851" i="2"/>
  <c r="BO851" i="2"/>
  <c r="BN851" i="2"/>
  <c r="BM851" i="2"/>
  <c r="CS850" i="2"/>
  <c r="CR850" i="2"/>
  <c r="CQ850" i="2"/>
  <c r="CP850" i="2"/>
  <c r="CO850" i="2"/>
  <c r="CN850" i="2"/>
  <c r="CM850" i="2"/>
  <c r="CL850" i="2"/>
  <c r="CK850" i="2"/>
  <c r="CJ850" i="2"/>
  <c r="CI850" i="2"/>
  <c r="CH850" i="2"/>
  <c r="CG850" i="2"/>
  <c r="CF850" i="2"/>
  <c r="CE850" i="2"/>
  <c r="CD850" i="2"/>
  <c r="CC850" i="2"/>
  <c r="CA850" i="2"/>
  <c r="BZ850" i="2"/>
  <c r="BY850" i="2"/>
  <c r="BX850" i="2"/>
  <c r="BW850" i="2"/>
  <c r="BV850" i="2"/>
  <c r="BU850" i="2"/>
  <c r="BT850" i="2"/>
  <c r="BS850" i="2"/>
  <c r="BR850" i="2"/>
  <c r="BQ850" i="2"/>
  <c r="BP850" i="2"/>
  <c r="BO850" i="2"/>
  <c r="BN850" i="2"/>
  <c r="BM850" i="2"/>
  <c r="CS849" i="2"/>
  <c r="CR849" i="2"/>
  <c r="CQ849" i="2"/>
  <c r="CP849" i="2"/>
  <c r="CO849" i="2"/>
  <c r="CN849" i="2"/>
  <c r="CM849" i="2"/>
  <c r="CL849" i="2"/>
  <c r="CK849" i="2"/>
  <c r="CJ849" i="2"/>
  <c r="CI849" i="2"/>
  <c r="CH849" i="2"/>
  <c r="CG849" i="2"/>
  <c r="CF849" i="2"/>
  <c r="CE849" i="2"/>
  <c r="CD849" i="2"/>
  <c r="CC849" i="2"/>
  <c r="CA849" i="2"/>
  <c r="BZ849" i="2"/>
  <c r="BY849" i="2"/>
  <c r="BX849" i="2"/>
  <c r="BW849" i="2"/>
  <c r="BV849" i="2"/>
  <c r="BU849" i="2"/>
  <c r="BT849" i="2"/>
  <c r="BS849" i="2"/>
  <c r="BR849" i="2"/>
  <c r="BQ849" i="2"/>
  <c r="BP849" i="2"/>
  <c r="BO849" i="2"/>
  <c r="BN849" i="2"/>
  <c r="BM849" i="2"/>
  <c r="CS848" i="2"/>
  <c r="CR848" i="2"/>
  <c r="CQ848" i="2"/>
  <c r="CP848" i="2"/>
  <c r="CO848" i="2"/>
  <c r="CN848" i="2"/>
  <c r="CM848" i="2"/>
  <c r="CL848" i="2"/>
  <c r="CK848" i="2"/>
  <c r="CJ848" i="2"/>
  <c r="CI848" i="2"/>
  <c r="CH848" i="2"/>
  <c r="CG848" i="2"/>
  <c r="CF848" i="2"/>
  <c r="CE848" i="2"/>
  <c r="CD848" i="2"/>
  <c r="CC848" i="2"/>
  <c r="CA848" i="2"/>
  <c r="BZ848" i="2"/>
  <c r="BY848" i="2"/>
  <c r="BX848" i="2"/>
  <c r="BW848" i="2"/>
  <c r="BV848" i="2"/>
  <c r="BU848" i="2"/>
  <c r="BT848" i="2"/>
  <c r="BS848" i="2"/>
  <c r="BR848" i="2"/>
  <c r="BQ848" i="2"/>
  <c r="BP848" i="2"/>
  <c r="BO848" i="2"/>
  <c r="BN848" i="2"/>
  <c r="BM848" i="2"/>
  <c r="CS847" i="2"/>
  <c r="CR847" i="2"/>
  <c r="CQ847" i="2"/>
  <c r="CP847" i="2"/>
  <c r="CO847" i="2"/>
  <c r="CN847" i="2"/>
  <c r="CM847" i="2"/>
  <c r="CL847" i="2"/>
  <c r="CK847" i="2"/>
  <c r="CJ847" i="2"/>
  <c r="CI847" i="2"/>
  <c r="CH847" i="2"/>
  <c r="CG847" i="2"/>
  <c r="CF847" i="2"/>
  <c r="CE847" i="2"/>
  <c r="CD847" i="2"/>
  <c r="CC847" i="2"/>
  <c r="CA847" i="2"/>
  <c r="BZ847" i="2"/>
  <c r="BY847" i="2"/>
  <c r="BX847" i="2"/>
  <c r="BW847" i="2"/>
  <c r="BV847" i="2"/>
  <c r="BU847" i="2"/>
  <c r="BT847" i="2"/>
  <c r="BS847" i="2"/>
  <c r="BR847" i="2"/>
  <c r="BQ847" i="2"/>
  <c r="BP847" i="2"/>
  <c r="BO847" i="2"/>
  <c r="BN847" i="2"/>
  <c r="BM847" i="2"/>
  <c r="CS846" i="2"/>
  <c r="CR846" i="2"/>
  <c r="CQ846" i="2"/>
  <c r="CP846" i="2"/>
  <c r="CO846" i="2"/>
  <c r="CN846" i="2"/>
  <c r="CM846" i="2"/>
  <c r="CL846" i="2"/>
  <c r="CK846" i="2"/>
  <c r="CJ846" i="2"/>
  <c r="CI846" i="2"/>
  <c r="CH846" i="2"/>
  <c r="CG846" i="2"/>
  <c r="CF846" i="2"/>
  <c r="CE846" i="2"/>
  <c r="CD846" i="2"/>
  <c r="CC846" i="2"/>
  <c r="CA846" i="2"/>
  <c r="BZ846" i="2"/>
  <c r="BY846" i="2"/>
  <c r="BX846" i="2"/>
  <c r="BW846" i="2"/>
  <c r="BV846" i="2"/>
  <c r="BU846" i="2"/>
  <c r="BT846" i="2"/>
  <c r="BS846" i="2"/>
  <c r="BR846" i="2"/>
  <c r="BQ846" i="2"/>
  <c r="BP846" i="2"/>
  <c r="BO846" i="2"/>
  <c r="BN846" i="2"/>
  <c r="BM846" i="2"/>
  <c r="CS845" i="2"/>
  <c r="CR845" i="2"/>
  <c r="CQ845" i="2"/>
  <c r="CP845" i="2"/>
  <c r="CO845" i="2"/>
  <c r="CN845" i="2"/>
  <c r="CM845" i="2"/>
  <c r="CL845" i="2"/>
  <c r="CK845" i="2"/>
  <c r="CJ845" i="2"/>
  <c r="CI845" i="2"/>
  <c r="CH845" i="2"/>
  <c r="CG845" i="2"/>
  <c r="CF845" i="2"/>
  <c r="CE845" i="2"/>
  <c r="CD845" i="2"/>
  <c r="CC845" i="2"/>
  <c r="CA845" i="2"/>
  <c r="BZ845" i="2"/>
  <c r="BY845" i="2"/>
  <c r="BX845" i="2"/>
  <c r="BW845" i="2"/>
  <c r="BV845" i="2"/>
  <c r="BU845" i="2"/>
  <c r="BT845" i="2"/>
  <c r="BS845" i="2"/>
  <c r="BR845" i="2"/>
  <c r="BQ845" i="2"/>
  <c r="BP845" i="2"/>
  <c r="BO845" i="2"/>
  <c r="BN845" i="2"/>
  <c r="BM845" i="2"/>
  <c r="CS844" i="2"/>
  <c r="CR844" i="2"/>
  <c r="CQ844" i="2"/>
  <c r="CP844" i="2"/>
  <c r="CO844" i="2"/>
  <c r="CN844" i="2"/>
  <c r="CM844" i="2"/>
  <c r="CL844" i="2"/>
  <c r="CK844" i="2"/>
  <c r="CJ844" i="2"/>
  <c r="CI844" i="2"/>
  <c r="CH844" i="2"/>
  <c r="CG844" i="2"/>
  <c r="CF844" i="2"/>
  <c r="CE844" i="2"/>
  <c r="CD844" i="2"/>
  <c r="CC844" i="2"/>
  <c r="CA844" i="2"/>
  <c r="BZ844" i="2"/>
  <c r="BY844" i="2"/>
  <c r="BX844" i="2"/>
  <c r="BW844" i="2"/>
  <c r="BV844" i="2"/>
  <c r="BU844" i="2"/>
  <c r="BT844" i="2"/>
  <c r="BS844" i="2"/>
  <c r="BR844" i="2"/>
  <c r="BQ844" i="2"/>
  <c r="BP844" i="2"/>
  <c r="BO844" i="2"/>
  <c r="BN844" i="2"/>
  <c r="BM844" i="2"/>
  <c r="CS843" i="2"/>
  <c r="CR843" i="2"/>
  <c r="CQ843" i="2"/>
  <c r="CP843" i="2"/>
  <c r="CO843" i="2"/>
  <c r="CN843" i="2"/>
  <c r="CM843" i="2"/>
  <c r="CL843" i="2"/>
  <c r="CK843" i="2"/>
  <c r="CJ843" i="2"/>
  <c r="CI843" i="2"/>
  <c r="CH843" i="2"/>
  <c r="CG843" i="2"/>
  <c r="CF843" i="2"/>
  <c r="CE843" i="2"/>
  <c r="CD843" i="2"/>
  <c r="CC843" i="2"/>
  <c r="CA843" i="2"/>
  <c r="BZ843" i="2"/>
  <c r="BY843" i="2"/>
  <c r="BX843" i="2"/>
  <c r="BW843" i="2"/>
  <c r="BV843" i="2"/>
  <c r="BU843" i="2"/>
  <c r="BT843" i="2"/>
  <c r="BS843" i="2"/>
  <c r="BR843" i="2"/>
  <c r="BQ843" i="2"/>
  <c r="BP843" i="2"/>
  <c r="BO843" i="2"/>
  <c r="BN843" i="2"/>
  <c r="BM843" i="2"/>
  <c r="CS842" i="2"/>
  <c r="CR842" i="2"/>
  <c r="CQ842" i="2"/>
  <c r="CP842" i="2"/>
  <c r="CO842" i="2"/>
  <c r="CN842" i="2"/>
  <c r="CM842" i="2"/>
  <c r="CL842" i="2"/>
  <c r="CK842" i="2"/>
  <c r="CJ842" i="2"/>
  <c r="CI842" i="2"/>
  <c r="CH842" i="2"/>
  <c r="CG842" i="2"/>
  <c r="CF842" i="2"/>
  <c r="CE842" i="2"/>
  <c r="CD842" i="2"/>
  <c r="CC842" i="2"/>
  <c r="CA842" i="2"/>
  <c r="BZ842" i="2"/>
  <c r="BY842" i="2"/>
  <c r="BX842" i="2"/>
  <c r="BW842" i="2"/>
  <c r="BV842" i="2"/>
  <c r="BU842" i="2"/>
  <c r="BT842" i="2"/>
  <c r="BS842" i="2"/>
  <c r="BR842" i="2"/>
  <c r="BQ842" i="2"/>
  <c r="BP842" i="2"/>
  <c r="BO842" i="2"/>
  <c r="BN842" i="2"/>
  <c r="BM842" i="2"/>
  <c r="CS841" i="2"/>
  <c r="CR841" i="2"/>
  <c r="CQ841" i="2"/>
  <c r="CP841" i="2"/>
  <c r="CO841" i="2"/>
  <c r="CN841" i="2"/>
  <c r="CM841" i="2"/>
  <c r="CL841" i="2"/>
  <c r="CK841" i="2"/>
  <c r="CJ841" i="2"/>
  <c r="CI841" i="2"/>
  <c r="CH841" i="2"/>
  <c r="CG841" i="2"/>
  <c r="CF841" i="2"/>
  <c r="CE841" i="2"/>
  <c r="CD841" i="2"/>
  <c r="CC841" i="2"/>
  <c r="CA841" i="2"/>
  <c r="BZ841" i="2"/>
  <c r="BY841" i="2"/>
  <c r="BX841" i="2"/>
  <c r="BW841" i="2"/>
  <c r="BV841" i="2"/>
  <c r="BU841" i="2"/>
  <c r="BT841" i="2"/>
  <c r="BS841" i="2"/>
  <c r="BR841" i="2"/>
  <c r="BQ841" i="2"/>
  <c r="BP841" i="2"/>
  <c r="BO841" i="2"/>
  <c r="BN841" i="2"/>
  <c r="BM841" i="2"/>
  <c r="CS840" i="2"/>
  <c r="CR840" i="2"/>
  <c r="CQ840" i="2"/>
  <c r="CP840" i="2"/>
  <c r="CO840" i="2"/>
  <c r="CN840" i="2"/>
  <c r="CM840" i="2"/>
  <c r="CL840" i="2"/>
  <c r="CK840" i="2"/>
  <c r="CJ840" i="2"/>
  <c r="CI840" i="2"/>
  <c r="CH840" i="2"/>
  <c r="CG840" i="2"/>
  <c r="CF840" i="2"/>
  <c r="CE840" i="2"/>
  <c r="CD840" i="2"/>
  <c r="CC840" i="2"/>
  <c r="CA840" i="2"/>
  <c r="BZ840" i="2"/>
  <c r="BY840" i="2"/>
  <c r="BX840" i="2"/>
  <c r="BW840" i="2"/>
  <c r="BV840" i="2"/>
  <c r="BU840" i="2"/>
  <c r="BT840" i="2"/>
  <c r="BS840" i="2"/>
  <c r="BR840" i="2"/>
  <c r="BQ840" i="2"/>
  <c r="BP840" i="2"/>
  <c r="BO840" i="2"/>
  <c r="BN840" i="2"/>
  <c r="BM840" i="2"/>
  <c r="CS839" i="2"/>
  <c r="CR839" i="2"/>
  <c r="CQ839" i="2"/>
  <c r="CP839" i="2"/>
  <c r="CO839" i="2"/>
  <c r="CN839" i="2"/>
  <c r="CM839" i="2"/>
  <c r="CL839" i="2"/>
  <c r="CK839" i="2"/>
  <c r="CJ839" i="2"/>
  <c r="CI839" i="2"/>
  <c r="CH839" i="2"/>
  <c r="CG839" i="2"/>
  <c r="CF839" i="2"/>
  <c r="CE839" i="2"/>
  <c r="CD839" i="2"/>
  <c r="CC839" i="2"/>
  <c r="CA839" i="2"/>
  <c r="BZ839" i="2"/>
  <c r="BY839" i="2"/>
  <c r="BX839" i="2"/>
  <c r="BW839" i="2"/>
  <c r="BV839" i="2"/>
  <c r="BU839" i="2"/>
  <c r="BT839" i="2"/>
  <c r="BS839" i="2"/>
  <c r="BR839" i="2"/>
  <c r="BQ839" i="2"/>
  <c r="BP839" i="2"/>
  <c r="BO839" i="2"/>
  <c r="BN839" i="2"/>
  <c r="BM839" i="2"/>
  <c r="CS838" i="2"/>
  <c r="CR838" i="2"/>
  <c r="CQ838" i="2"/>
  <c r="CP838" i="2"/>
  <c r="CO838" i="2"/>
  <c r="CN838" i="2"/>
  <c r="CM838" i="2"/>
  <c r="CL838" i="2"/>
  <c r="CK838" i="2"/>
  <c r="CJ838" i="2"/>
  <c r="CI838" i="2"/>
  <c r="CH838" i="2"/>
  <c r="CG838" i="2"/>
  <c r="CF838" i="2"/>
  <c r="CE838" i="2"/>
  <c r="CD838" i="2"/>
  <c r="CC838" i="2"/>
  <c r="CA838" i="2"/>
  <c r="BZ838" i="2"/>
  <c r="BY838" i="2"/>
  <c r="BX838" i="2"/>
  <c r="BW838" i="2"/>
  <c r="BV838" i="2"/>
  <c r="BU838" i="2"/>
  <c r="BT838" i="2"/>
  <c r="BS838" i="2"/>
  <c r="BR838" i="2"/>
  <c r="BQ838" i="2"/>
  <c r="BP838" i="2"/>
  <c r="BO838" i="2"/>
  <c r="BN838" i="2"/>
  <c r="BM838" i="2"/>
  <c r="CS837" i="2"/>
  <c r="CR837" i="2"/>
  <c r="CQ837" i="2"/>
  <c r="CP837" i="2"/>
  <c r="CO837" i="2"/>
  <c r="CN837" i="2"/>
  <c r="CM837" i="2"/>
  <c r="CL837" i="2"/>
  <c r="CK837" i="2"/>
  <c r="CJ837" i="2"/>
  <c r="CI837" i="2"/>
  <c r="CH837" i="2"/>
  <c r="CG837" i="2"/>
  <c r="CF837" i="2"/>
  <c r="CE837" i="2"/>
  <c r="CD837" i="2"/>
  <c r="CC837" i="2"/>
  <c r="CA837" i="2"/>
  <c r="BZ837" i="2"/>
  <c r="BY837" i="2"/>
  <c r="BX837" i="2"/>
  <c r="BW837" i="2"/>
  <c r="BV837" i="2"/>
  <c r="BU837" i="2"/>
  <c r="BT837" i="2"/>
  <c r="BS837" i="2"/>
  <c r="BR837" i="2"/>
  <c r="BQ837" i="2"/>
  <c r="BP837" i="2"/>
  <c r="BO837" i="2"/>
  <c r="BN837" i="2"/>
  <c r="BM837" i="2"/>
  <c r="CS836" i="2"/>
  <c r="CR836" i="2"/>
  <c r="CQ836" i="2"/>
  <c r="CP836" i="2"/>
  <c r="CO836" i="2"/>
  <c r="CN836" i="2"/>
  <c r="CM836" i="2"/>
  <c r="CL836" i="2"/>
  <c r="CK836" i="2"/>
  <c r="CJ836" i="2"/>
  <c r="CI836" i="2"/>
  <c r="CH836" i="2"/>
  <c r="CG836" i="2"/>
  <c r="CF836" i="2"/>
  <c r="CE836" i="2"/>
  <c r="CD836" i="2"/>
  <c r="CC836" i="2"/>
  <c r="CA836" i="2"/>
  <c r="BZ836" i="2"/>
  <c r="BY836" i="2"/>
  <c r="BX836" i="2"/>
  <c r="BW836" i="2"/>
  <c r="BV836" i="2"/>
  <c r="BU836" i="2"/>
  <c r="BT836" i="2"/>
  <c r="BS836" i="2"/>
  <c r="BR836" i="2"/>
  <c r="BQ836" i="2"/>
  <c r="BP836" i="2"/>
  <c r="BO836" i="2"/>
  <c r="BN836" i="2"/>
  <c r="BM836" i="2"/>
  <c r="CS835" i="2"/>
  <c r="CR835" i="2"/>
  <c r="CQ835" i="2"/>
  <c r="CP835" i="2"/>
  <c r="CO835" i="2"/>
  <c r="CN835" i="2"/>
  <c r="CM835" i="2"/>
  <c r="CL835" i="2"/>
  <c r="CK835" i="2"/>
  <c r="CJ835" i="2"/>
  <c r="CI835" i="2"/>
  <c r="CH835" i="2"/>
  <c r="CG835" i="2"/>
  <c r="CF835" i="2"/>
  <c r="CE835" i="2"/>
  <c r="CD835" i="2"/>
  <c r="CC835" i="2"/>
  <c r="CA835" i="2"/>
  <c r="BZ835" i="2"/>
  <c r="BY835" i="2"/>
  <c r="BX835" i="2"/>
  <c r="BW835" i="2"/>
  <c r="BV835" i="2"/>
  <c r="BU835" i="2"/>
  <c r="BT835" i="2"/>
  <c r="BS835" i="2"/>
  <c r="BR835" i="2"/>
  <c r="BQ835" i="2"/>
  <c r="BP835" i="2"/>
  <c r="BO835" i="2"/>
  <c r="BN835" i="2"/>
  <c r="BM835" i="2"/>
  <c r="CS834" i="2"/>
  <c r="CR834" i="2"/>
  <c r="CQ834" i="2"/>
  <c r="CP834" i="2"/>
  <c r="CO834" i="2"/>
  <c r="CN834" i="2"/>
  <c r="CM834" i="2"/>
  <c r="CL834" i="2"/>
  <c r="CK834" i="2"/>
  <c r="CJ834" i="2"/>
  <c r="CI834" i="2"/>
  <c r="CH834" i="2"/>
  <c r="CG834" i="2"/>
  <c r="CF834" i="2"/>
  <c r="CE834" i="2"/>
  <c r="CD834" i="2"/>
  <c r="CC834" i="2"/>
  <c r="CA834" i="2"/>
  <c r="BZ834" i="2"/>
  <c r="BY834" i="2"/>
  <c r="BX834" i="2"/>
  <c r="BW834" i="2"/>
  <c r="BV834" i="2"/>
  <c r="BU834" i="2"/>
  <c r="BT834" i="2"/>
  <c r="BS834" i="2"/>
  <c r="BR834" i="2"/>
  <c r="BQ834" i="2"/>
  <c r="BP834" i="2"/>
  <c r="BO834" i="2"/>
  <c r="BN834" i="2"/>
  <c r="BM834" i="2"/>
  <c r="CS833" i="2"/>
  <c r="CR833" i="2"/>
  <c r="CQ833" i="2"/>
  <c r="CP833" i="2"/>
  <c r="CO833" i="2"/>
  <c r="CN833" i="2"/>
  <c r="CM833" i="2"/>
  <c r="CL833" i="2"/>
  <c r="CK833" i="2"/>
  <c r="CJ833" i="2"/>
  <c r="CI833" i="2"/>
  <c r="CH833" i="2"/>
  <c r="CG833" i="2"/>
  <c r="CF833" i="2"/>
  <c r="CE833" i="2"/>
  <c r="CD833" i="2"/>
  <c r="CC833" i="2"/>
  <c r="CA833" i="2"/>
  <c r="BZ833" i="2"/>
  <c r="BY833" i="2"/>
  <c r="BX833" i="2"/>
  <c r="BW833" i="2"/>
  <c r="BV833" i="2"/>
  <c r="BU833" i="2"/>
  <c r="BT833" i="2"/>
  <c r="BS833" i="2"/>
  <c r="BR833" i="2"/>
  <c r="BQ833" i="2"/>
  <c r="BP833" i="2"/>
  <c r="BO833" i="2"/>
  <c r="BN833" i="2"/>
  <c r="BM833" i="2"/>
  <c r="CS832" i="2"/>
  <c r="CR832" i="2"/>
  <c r="CQ832" i="2"/>
  <c r="CP832" i="2"/>
  <c r="CO832" i="2"/>
  <c r="CN832" i="2"/>
  <c r="CM832" i="2"/>
  <c r="CL832" i="2"/>
  <c r="CK832" i="2"/>
  <c r="CJ832" i="2"/>
  <c r="CI832" i="2"/>
  <c r="CH832" i="2"/>
  <c r="CG832" i="2"/>
  <c r="CF832" i="2"/>
  <c r="CE832" i="2"/>
  <c r="CD832" i="2"/>
  <c r="CC832" i="2"/>
  <c r="CA832" i="2"/>
  <c r="BZ832" i="2"/>
  <c r="BY832" i="2"/>
  <c r="BX832" i="2"/>
  <c r="BW832" i="2"/>
  <c r="BV832" i="2"/>
  <c r="BU832" i="2"/>
  <c r="BT832" i="2"/>
  <c r="BS832" i="2"/>
  <c r="BR832" i="2"/>
  <c r="BQ832" i="2"/>
  <c r="BP832" i="2"/>
  <c r="BO832" i="2"/>
  <c r="BN832" i="2"/>
  <c r="BM832" i="2"/>
  <c r="CS831" i="2"/>
  <c r="CR831" i="2"/>
  <c r="CQ831" i="2"/>
  <c r="CP831" i="2"/>
  <c r="CO831" i="2"/>
  <c r="CN831" i="2"/>
  <c r="CM831" i="2"/>
  <c r="CL831" i="2"/>
  <c r="CK831" i="2"/>
  <c r="CJ831" i="2"/>
  <c r="CI831" i="2"/>
  <c r="CH831" i="2"/>
  <c r="CG831" i="2"/>
  <c r="CF831" i="2"/>
  <c r="CE831" i="2"/>
  <c r="CD831" i="2"/>
  <c r="CC831" i="2"/>
  <c r="CA831" i="2"/>
  <c r="BZ831" i="2"/>
  <c r="BY831" i="2"/>
  <c r="BX831" i="2"/>
  <c r="BW831" i="2"/>
  <c r="BV831" i="2"/>
  <c r="BU831" i="2"/>
  <c r="BT831" i="2"/>
  <c r="BS831" i="2"/>
  <c r="BR831" i="2"/>
  <c r="BQ831" i="2"/>
  <c r="BP831" i="2"/>
  <c r="BO831" i="2"/>
  <c r="BN831" i="2"/>
  <c r="BM831" i="2"/>
  <c r="CS830" i="2"/>
  <c r="CR830" i="2"/>
  <c r="CQ830" i="2"/>
  <c r="CP830" i="2"/>
  <c r="CO830" i="2"/>
  <c r="CN830" i="2"/>
  <c r="CM830" i="2"/>
  <c r="CL830" i="2"/>
  <c r="CK830" i="2"/>
  <c r="CJ830" i="2"/>
  <c r="CI830" i="2"/>
  <c r="CH830" i="2"/>
  <c r="CG830" i="2"/>
  <c r="CF830" i="2"/>
  <c r="CE830" i="2"/>
  <c r="CD830" i="2"/>
  <c r="CC830" i="2"/>
  <c r="CA830" i="2"/>
  <c r="BZ830" i="2"/>
  <c r="BY830" i="2"/>
  <c r="BX830" i="2"/>
  <c r="BW830" i="2"/>
  <c r="BV830" i="2"/>
  <c r="BU830" i="2"/>
  <c r="BT830" i="2"/>
  <c r="BS830" i="2"/>
  <c r="BR830" i="2"/>
  <c r="BQ830" i="2"/>
  <c r="BP830" i="2"/>
  <c r="BO830" i="2"/>
  <c r="BN830" i="2"/>
  <c r="BM830" i="2"/>
  <c r="CS829" i="2"/>
  <c r="CR829" i="2"/>
  <c r="CQ829" i="2"/>
  <c r="CP829" i="2"/>
  <c r="CO829" i="2"/>
  <c r="CN829" i="2"/>
  <c r="CM829" i="2"/>
  <c r="CL829" i="2"/>
  <c r="CK829" i="2"/>
  <c r="CJ829" i="2"/>
  <c r="CI829" i="2"/>
  <c r="CH829" i="2"/>
  <c r="CG829" i="2"/>
  <c r="CF829" i="2"/>
  <c r="CE829" i="2"/>
  <c r="CD829" i="2"/>
  <c r="CC829" i="2"/>
  <c r="CA829" i="2"/>
  <c r="BZ829" i="2"/>
  <c r="BY829" i="2"/>
  <c r="BX829" i="2"/>
  <c r="BW829" i="2"/>
  <c r="BV829" i="2"/>
  <c r="BU829" i="2"/>
  <c r="BT829" i="2"/>
  <c r="BS829" i="2"/>
  <c r="BR829" i="2"/>
  <c r="BQ829" i="2"/>
  <c r="BP829" i="2"/>
  <c r="BO829" i="2"/>
  <c r="BN829" i="2"/>
  <c r="BM829" i="2"/>
  <c r="CS828" i="2"/>
  <c r="CR828" i="2"/>
  <c r="CQ828" i="2"/>
  <c r="CP828" i="2"/>
  <c r="CO828" i="2"/>
  <c r="CN828" i="2"/>
  <c r="CM828" i="2"/>
  <c r="CL828" i="2"/>
  <c r="CK828" i="2"/>
  <c r="CJ828" i="2"/>
  <c r="CI828" i="2"/>
  <c r="CH828" i="2"/>
  <c r="CG828" i="2"/>
  <c r="CF828" i="2"/>
  <c r="CE828" i="2"/>
  <c r="CD828" i="2"/>
  <c r="CC828" i="2"/>
  <c r="CA828" i="2"/>
  <c r="BZ828" i="2"/>
  <c r="BY828" i="2"/>
  <c r="BX828" i="2"/>
  <c r="BW828" i="2"/>
  <c r="BV828" i="2"/>
  <c r="BU828" i="2"/>
  <c r="BT828" i="2"/>
  <c r="BS828" i="2"/>
  <c r="BR828" i="2"/>
  <c r="BQ828" i="2"/>
  <c r="BP828" i="2"/>
  <c r="BO828" i="2"/>
  <c r="BN828" i="2"/>
  <c r="BM828" i="2"/>
  <c r="CS827" i="2"/>
  <c r="CR827" i="2"/>
  <c r="CQ827" i="2"/>
  <c r="CP827" i="2"/>
  <c r="CO827" i="2"/>
  <c r="CN827" i="2"/>
  <c r="CM827" i="2"/>
  <c r="CL827" i="2"/>
  <c r="CK827" i="2"/>
  <c r="CJ827" i="2"/>
  <c r="CI827" i="2"/>
  <c r="CH827" i="2"/>
  <c r="CG827" i="2"/>
  <c r="CF827" i="2"/>
  <c r="CE827" i="2"/>
  <c r="CD827" i="2"/>
  <c r="CC827" i="2"/>
  <c r="CA827" i="2"/>
  <c r="BZ827" i="2"/>
  <c r="BY827" i="2"/>
  <c r="BX827" i="2"/>
  <c r="BW827" i="2"/>
  <c r="BV827" i="2"/>
  <c r="BU827" i="2"/>
  <c r="BT827" i="2"/>
  <c r="BS827" i="2"/>
  <c r="BR827" i="2"/>
  <c r="BQ827" i="2"/>
  <c r="BP827" i="2"/>
  <c r="BO827" i="2"/>
  <c r="BN827" i="2"/>
  <c r="BM827" i="2"/>
  <c r="CS826" i="2"/>
  <c r="CR826" i="2"/>
  <c r="CQ826" i="2"/>
  <c r="CP826" i="2"/>
  <c r="CO826" i="2"/>
  <c r="CN826" i="2"/>
  <c r="CM826" i="2"/>
  <c r="CL826" i="2"/>
  <c r="CK826" i="2"/>
  <c r="CJ826" i="2"/>
  <c r="CI826" i="2"/>
  <c r="CH826" i="2"/>
  <c r="CG826" i="2"/>
  <c r="CF826" i="2"/>
  <c r="CE826" i="2"/>
  <c r="CD826" i="2"/>
  <c r="CC826" i="2"/>
  <c r="CA826" i="2"/>
  <c r="BZ826" i="2"/>
  <c r="BY826" i="2"/>
  <c r="BX826" i="2"/>
  <c r="BW826" i="2"/>
  <c r="BV826" i="2"/>
  <c r="BU826" i="2"/>
  <c r="BT826" i="2"/>
  <c r="BS826" i="2"/>
  <c r="BR826" i="2"/>
  <c r="BQ826" i="2"/>
  <c r="BP826" i="2"/>
  <c r="BO826" i="2"/>
  <c r="BN826" i="2"/>
  <c r="BM826" i="2"/>
  <c r="CS825" i="2"/>
  <c r="CR825" i="2"/>
  <c r="CQ825" i="2"/>
  <c r="CP825" i="2"/>
  <c r="CO825" i="2"/>
  <c r="CN825" i="2"/>
  <c r="CM825" i="2"/>
  <c r="CL825" i="2"/>
  <c r="CK825" i="2"/>
  <c r="CJ825" i="2"/>
  <c r="CI825" i="2"/>
  <c r="CH825" i="2"/>
  <c r="CG825" i="2"/>
  <c r="CF825" i="2"/>
  <c r="CE825" i="2"/>
  <c r="CD825" i="2"/>
  <c r="CC825" i="2"/>
  <c r="CA825" i="2"/>
  <c r="BZ825" i="2"/>
  <c r="BY825" i="2"/>
  <c r="BX825" i="2"/>
  <c r="BW825" i="2"/>
  <c r="BV825" i="2"/>
  <c r="BU825" i="2"/>
  <c r="BT825" i="2"/>
  <c r="BS825" i="2"/>
  <c r="BR825" i="2"/>
  <c r="BQ825" i="2"/>
  <c r="BP825" i="2"/>
  <c r="BO825" i="2"/>
  <c r="BN825" i="2"/>
  <c r="BM825" i="2"/>
  <c r="CS824" i="2"/>
  <c r="CR824" i="2"/>
  <c r="CQ824" i="2"/>
  <c r="CP824" i="2"/>
  <c r="CO824" i="2"/>
  <c r="CN824" i="2"/>
  <c r="CM824" i="2"/>
  <c r="CL824" i="2"/>
  <c r="CK824" i="2"/>
  <c r="CJ824" i="2"/>
  <c r="CI824" i="2"/>
  <c r="CH824" i="2"/>
  <c r="CG824" i="2"/>
  <c r="CF824" i="2"/>
  <c r="CE824" i="2"/>
  <c r="CD824" i="2"/>
  <c r="CC824" i="2"/>
  <c r="CA824" i="2"/>
  <c r="BZ824" i="2"/>
  <c r="BY824" i="2"/>
  <c r="BX824" i="2"/>
  <c r="BW824" i="2"/>
  <c r="BV824" i="2"/>
  <c r="BU824" i="2"/>
  <c r="BT824" i="2"/>
  <c r="BS824" i="2"/>
  <c r="BR824" i="2"/>
  <c r="BQ824" i="2"/>
  <c r="BP824" i="2"/>
  <c r="BO824" i="2"/>
  <c r="BN824" i="2"/>
  <c r="BM824" i="2"/>
  <c r="CS823" i="2"/>
  <c r="CR823" i="2"/>
  <c r="CQ823" i="2"/>
  <c r="CP823" i="2"/>
  <c r="CO823" i="2"/>
  <c r="CN823" i="2"/>
  <c r="CM823" i="2"/>
  <c r="CL823" i="2"/>
  <c r="CK823" i="2"/>
  <c r="CJ823" i="2"/>
  <c r="CI823" i="2"/>
  <c r="CH823" i="2"/>
  <c r="CG823" i="2"/>
  <c r="CF823" i="2"/>
  <c r="CE823" i="2"/>
  <c r="CD823" i="2"/>
  <c r="CC823" i="2"/>
  <c r="CA823" i="2"/>
  <c r="BZ823" i="2"/>
  <c r="BY823" i="2"/>
  <c r="BX823" i="2"/>
  <c r="BW823" i="2"/>
  <c r="BV823" i="2"/>
  <c r="BU823" i="2"/>
  <c r="BT823" i="2"/>
  <c r="BS823" i="2"/>
  <c r="BR823" i="2"/>
  <c r="BQ823" i="2"/>
  <c r="BP823" i="2"/>
  <c r="BO823" i="2"/>
  <c r="BN823" i="2"/>
  <c r="BM823" i="2"/>
  <c r="CS822" i="2"/>
  <c r="CR822" i="2"/>
  <c r="CQ822" i="2"/>
  <c r="CP822" i="2"/>
  <c r="CO822" i="2"/>
  <c r="CN822" i="2"/>
  <c r="CM822" i="2"/>
  <c r="CL822" i="2"/>
  <c r="CK822" i="2"/>
  <c r="CJ822" i="2"/>
  <c r="CI822" i="2"/>
  <c r="CH822" i="2"/>
  <c r="CG822" i="2"/>
  <c r="CF822" i="2"/>
  <c r="CE822" i="2"/>
  <c r="CD822" i="2"/>
  <c r="CC822" i="2"/>
  <c r="CA822" i="2"/>
  <c r="BZ822" i="2"/>
  <c r="BY822" i="2"/>
  <c r="BX822" i="2"/>
  <c r="BW822" i="2"/>
  <c r="BV822" i="2"/>
  <c r="BU822" i="2"/>
  <c r="BT822" i="2"/>
  <c r="BS822" i="2"/>
  <c r="BR822" i="2"/>
  <c r="BQ822" i="2"/>
  <c r="BP822" i="2"/>
  <c r="BO822" i="2"/>
  <c r="BN822" i="2"/>
  <c r="BM822" i="2"/>
  <c r="CS821" i="2"/>
  <c r="CR821" i="2"/>
  <c r="CQ821" i="2"/>
  <c r="CP821" i="2"/>
  <c r="CO821" i="2"/>
  <c r="CN821" i="2"/>
  <c r="CM821" i="2"/>
  <c r="CL821" i="2"/>
  <c r="CK821" i="2"/>
  <c r="CJ821" i="2"/>
  <c r="CI821" i="2"/>
  <c r="CH821" i="2"/>
  <c r="CG821" i="2"/>
  <c r="CF821" i="2"/>
  <c r="CE821" i="2"/>
  <c r="CD821" i="2"/>
  <c r="CC821" i="2"/>
  <c r="CA821" i="2"/>
  <c r="BZ821" i="2"/>
  <c r="BY821" i="2"/>
  <c r="BX821" i="2"/>
  <c r="BW821" i="2"/>
  <c r="BV821" i="2"/>
  <c r="BU821" i="2"/>
  <c r="BT821" i="2"/>
  <c r="BS821" i="2"/>
  <c r="BR821" i="2"/>
  <c r="BQ821" i="2"/>
  <c r="BP821" i="2"/>
  <c r="BO821" i="2"/>
  <c r="BN821" i="2"/>
  <c r="BM821" i="2"/>
  <c r="CS820" i="2"/>
  <c r="CR820" i="2"/>
  <c r="CQ820" i="2"/>
  <c r="CP820" i="2"/>
  <c r="CO820" i="2"/>
  <c r="CN820" i="2"/>
  <c r="CM820" i="2"/>
  <c r="CL820" i="2"/>
  <c r="CK820" i="2"/>
  <c r="CJ820" i="2"/>
  <c r="CI820" i="2"/>
  <c r="CH820" i="2"/>
  <c r="CG820" i="2"/>
  <c r="CF820" i="2"/>
  <c r="CE820" i="2"/>
  <c r="CD820" i="2"/>
  <c r="CC820" i="2"/>
  <c r="CA820" i="2"/>
  <c r="BZ820" i="2"/>
  <c r="BY820" i="2"/>
  <c r="BX820" i="2"/>
  <c r="BW820" i="2"/>
  <c r="BV820" i="2"/>
  <c r="BU820" i="2"/>
  <c r="BT820" i="2"/>
  <c r="BS820" i="2"/>
  <c r="BR820" i="2"/>
  <c r="BQ820" i="2"/>
  <c r="BP820" i="2"/>
  <c r="BO820" i="2"/>
  <c r="BN820" i="2"/>
  <c r="BM820" i="2"/>
  <c r="CS819" i="2"/>
  <c r="CR819" i="2"/>
  <c r="CQ819" i="2"/>
  <c r="CP819" i="2"/>
  <c r="CO819" i="2"/>
  <c r="CN819" i="2"/>
  <c r="CM819" i="2"/>
  <c r="CL819" i="2"/>
  <c r="CK819" i="2"/>
  <c r="CJ819" i="2"/>
  <c r="CI819" i="2"/>
  <c r="CH819" i="2"/>
  <c r="CG819" i="2"/>
  <c r="CF819" i="2"/>
  <c r="CE819" i="2"/>
  <c r="CD819" i="2"/>
  <c r="CC819" i="2"/>
  <c r="CA819" i="2"/>
  <c r="BZ819" i="2"/>
  <c r="BY819" i="2"/>
  <c r="BX819" i="2"/>
  <c r="BW819" i="2"/>
  <c r="BV819" i="2"/>
  <c r="BU819" i="2"/>
  <c r="BT819" i="2"/>
  <c r="BS819" i="2"/>
  <c r="BR819" i="2"/>
  <c r="BQ819" i="2"/>
  <c r="BP819" i="2"/>
  <c r="BO819" i="2"/>
  <c r="BN819" i="2"/>
  <c r="BM819" i="2"/>
  <c r="CS818" i="2"/>
  <c r="CR818" i="2"/>
  <c r="CQ818" i="2"/>
  <c r="CP818" i="2"/>
  <c r="CO818" i="2"/>
  <c r="CN818" i="2"/>
  <c r="CM818" i="2"/>
  <c r="CL818" i="2"/>
  <c r="CK818" i="2"/>
  <c r="CJ818" i="2"/>
  <c r="CI818" i="2"/>
  <c r="CH818" i="2"/>
  <c r="CG818" i="2"/>
  <c r="CF818" i="2"/>
  <c r="CE818" i="2"/>
  <c r="CD818" i="2"/>
  <c r="CC818" i="2"/>
  <c r="CA818" i="2"/>
  <c r="BZ818" i="2"/>
  <c r="BY818" i="2"/>
  <c r="BX818" i="2"/>
  <c r="BW818" i="2"/>
  <c r="BV818" i="2"/>
  <c r="BU818" i="2"/>
  <c r="BT818" i="2"/>
  <c r="BS818" i="2"/>
  <c r="BR818" i="2"/>
  <c r="BQ818" i="2"/>
  <c r="BP818" i="2"/>
  <c r="BO818" i="2"/>
  <c r="BN818" i="2"/>
  <c r="BM818" i="2"/>
  <c r="CS817" i="2"/>
  <c r="CR817" i="2"/>
  <c r="CQ817" i="2"/>
  <c r="CP817" i="2"/>
  <c r="CO817" i="2"/>
  <c r="CN817" i="2"/>
  <c r="CM817" i="2"/>
  <c r="CL817" i="2"/>
  <c r="CK817" i="2"/>
  <c r="CJ817" i="2"/>
  <c r="CI817" i="2"/>
  <c r="CH817" i="2"/>
  <c r="CG817" i="2"/>
  <c r="CF817" i="2"/>
  <c r="CE817" i="2"/>
  <c r="CD817" i="2"/>
  <c r="CC817" i="2"/>
  <c r="CA817" i="2"/>
  <c r="BZ817" i="2"/>
  <c r="BY817" i="2"/>
  <c r="BX817" i="2"/>
  <c r="BW817" i="2"/>
  <c r="BV817" i="2"/>
  <c r="BU817" i="2"/>
  <c r="BT817" i="2"/>
  <c r="BS817" i="2"/>
  <c r="BR817" i="2"/>
  <c r="BQ817" i="2"/>
  <c r="BP817" i="2"/>
  <c r="BO817" i="2"/>
  <c r="BN817" i="2"/>
  <c r="BM817" i="2"/>
  <c r="CS816" i="2"/>
  <c r="CR816" i="2"/>
  <c r="CQ816" i="2"/>
  <c r="CP816" i="2"/>
  <c r="CO816" i="2"/>
  <c r="CN816" i="2"/>
  <c r="CM816" i="2"/>
  <c r="CL816" i="2"/>
  <c r="CK816" i="2"/>
  <c r="CJ816" i="2"/>
  <c r="CI816" i="2"/>
  <c r="CH816" i="2"/>
  <c r="CG816" i="2"/>
  <c r="CF816" i="2"/>
  <c r="CE816" i="2"/>
  <c r="CD816" i="2"/>
  <c r="CC816" i="2"/>
  <c r="CA816" i="2"/>
  <c r="BZ816" i="2"/>
  <c r="BY816" i="2"/>
  <c r="BX816" i="2"/>
  <c r="BW816" i="2"/>
  <c r="BV816" i="2"/>
  <c r="BU816" i="2"/>
  <c r="BT816" i="2"/>
  <c r="BS816" i="2"/>
  <c r="BR816" i="2"/>
  <c r="BQ816" i="2"/>
  <c r="BP816" i="2"/>
  <c r="BO816" i="2"/>
  <c r="BN816" i="2"/>
  <c r="BM816" i="2"/>
  <c r="CS815" i="2"/>
  <c r="CR815" i="2"/>
  <c r="CQ815" i="2"/>
  <c r="CP815" i="2"/>
  <c r="CO815" i="2"/>
  <c r="CN815" i="2"/>
  <c r="CM815" i="2"/>
  <c r="CL815" i="2"/>
  <c r="CK815" i="2"/>
  <c r="CJ815" i="2"/>
  <c r="CI815" i="2"/>
  <c r="CH815" i="2"/>
  <c r="CG815" i="2"/>
  <c r="CF815" i="2"/>
  <c r="CE815" i="2"/>
  <c r="CD815" i="2"/>
  <c r="CC815" i="2"/>
  <c r="CA815" i="2"/>
  <c r="BZ815" i="2"/>
  <c r="BY815" i="2"/>
  <c r="BX815" i="2"/>
  <c r="BW815" i="2"/>
  <c r="BV815" i="2"/>
  <c r="BU815" i="2"/>
  <c r="BT815" i="2"/>
  <c r="BS815" i="2"/>
  <c r="BR815" i="2"/>
  <c r="BQ815" i="2"/>
  <c r="BP815" i="2"/>
  <c r="BO815" i="2"/>
  <c r="BN815" i="2"/>
  <c r="BM815" i="2"/>
  <c r="CS814" i="2"/>
  <c r="CR814" i="2"/>
  <c r="CQ814" i="2"/>
  <c r="CP814" i="2"/>
  <c r="CO814" i="2"/>
  <c r="CN814" i="2"/>
  <c r="CM814" i="2"/>
  <c r="CL814" i="2"/>
  <c r="CK814" i="2"/>
  <c r="CJ814" i="2"/>
  <c r="CI814" i="2"/>
  <c r="CH814" i="2"/>
  <c r="CG814" i="2"/>
  <c r="CF814" i="2"/>
  <c r="CE814" i="2"/>
  <c r="CD814" i="2"/>
  <c r="CC814" i="2"/>
  <c r="CA814" i="2"/>
  <c r="BZ814" i="2"/>
  <c r="BY814" i="2"/>
  <c r="BX814" i="2"/>
  <c r="BW814" i="2"/>
  <c r="BV814" i="2"/>
  <c r="BU814" i="2"/>
  <c r="BT814" i="2"/>
  <c r="BS814" i="2"/>
  <c r="BR814" i="2"/>
  <c r="BQ814" i="2"/>
  <c r="BP814" i="2"/>
  <c r="BO814" i="2"/>
  <c r="BN814" i="2"/>
  <c r="BM814" i="2"/>
  <c r="CS813" i="2"/>
  <c r="CR813" i="2"/>
  <c r="CQ813" i="2"/>
  <c r="CP813" i="2"/>
  <c r="CO813" i="2"/>
  <c r="CN813" i="2"/>
  <c r="CM813" i="2"/>
  <c r="CL813" i="2"/>
  <c r="CK813" i="2"/>
  <c r="CJ813" i="2"/>
  <c r="CI813" i="2"/>
  <c r="CH813" i="2"/>
  <c r="CG813" i="2"/>
  <c r="CF813" i="2"/>
  <c r="CE813" i="2"/>
  <c r="CD813" i="2"/>
  <c r="CC813" i="2"/>
  <c r="CA813" i="2"/>
  <c r="BZ813" i="2"/>
  <c r="BY813" i="2"/>
  <c r="BX813" i="2"/>
  <c r="BW813" i="2"/>
  <c r="BV813" i="2"/>
  <c r="BU813" i="2"/>
  <c r="BT813" i="2"/>
  <c r="BS813" i="2"/>
  <c r="BR813" i="2"/>
  <c r="BQ813" i="2"/>
  <c r="BP813" i="2"/>
  <c r="BO813" i="2"/>
  <c r="BN813" i="2"/>
  <c r="BM813" i="2"/>
  <c r="CS812" i="2"/>
  <c r="CR812" i="2"/>
  <c r="CQ812" i="2"/>
  <c r="CP812" i="2"/>
  <c r="CO812" i="2"/>
  <c r="CN812" i="2"/>
  <c r="CM812" i="2"/>
  <c r="CL812" i="2"/>
  <c r="CK812" i="2"/>
  <c r="CJ812" i="2"/>
  <c r="CI812" i="2"/>
  <c r="CH812" i="2"/>
  <c r="CG812" i="2"/>
  <c r="CF812" i="2"/>
  <c r="CE812" i="2"/>
  <c r="CD812" i="2"/>
  <c r="CC812" i="2"/>
  <c r="CA812" i="2"/>
  <c r="BZ812" i="2"/>
  <c r="BY812" i="2"/>
  <c r="BX812" i="2"/>
  <c r="BW812" i="2"/>
  <c r="BV812" i="2"/>
  <c r="BU812" i="2"/>
  <c r="BT812" i="2"/>
  <c r="BS812" i="2"/>
  <c r="BR812" i="2"/>
  <c r="BQ812" i="2"/>
  <c r="BP812" i="2"/>
  <c r="BO812" i="2"/>
  <c r="BN812" i="2"/>
  <c r="BM812" i="2"/>
  <c r="CS811" i="2"/>
  <c r="CR811" i="2"/>
  <c r="CQ811" i="2"/>
  <c r="CP811" i="2"/>
  <c r="CO811" i="2"/>
  <c r="CN811" i="2"/>
  <c r="CM811" i="2"/>
  <c r="CL811" i="2"/>
  <c r="CK811" i="2"/>
  <c r="CJ811" i="2"/>
  <c r="CI811" i="2"/>
  <c r="CH811" i="2"/>
  <c r="CG811" i="2"/>
  <c r="CF811" i="2"/>
  <c r="CE811" i="2"/>
  <c r="CD811" i="2"/>
  <c r="CC811" i="2"/>
  <c r="CA811" i="2"/>
  <c r="BZ811" i="2"/>
  <c r="BY811" i="2"/>
  <c r="BX811" i="2"/>
  <c r="BW811" i="2"/>
  <c r="BV811" i="2"/>
  <c r="BU811" i="2"/>
  <c r="BT811" i="2"/>
  <c r="BS811" i="2"/>
  <c r="BR811" i="2"/>
  <c r="BQ811" i="2"/>
  <c r="BP811" i="2"/>
  <c r="BO811" i="2"/>
  <c r="BN811" i="2"/>
  <c r="BM811" i="2"/>
  <c r="CS810" i="2"/>
  <c r="CR810" i="2"/>
  <c r="CQ810" i="2"/>
  <c r="CP810" i="2"/>
  <c r="CO810" i="2"/>
  <c r="CN810" i="2"/>
  <c r="CM810" i="2"/>
  <c r="CL810" i="2"/>
  <c r="CK810" i="2"/>
  <c r="CJ810" i="2"/>
  <c r="CI810" i="2"/>
  <c r="CH810" i="2"/>
  <c r="CG810" i="2"/>
  <c r="CF810" i="2"/>
  <c r="CE810" i="2"/>
  <c r="CD810" i="2"/>
  <c r="CC810" i="2"/>
  <c r="CA810" i="2"/>
  <c r="BZ810" i="2"/>
  <c r="BY810" i="2"/>
  <c r="BX810" i="2"/>
  <c r="BW810" i="2"/>
  <c r="BV810" i="2"/>
  <c r="BU810" i="2"/>
  <c r="BT810" i="2"/>
  <c r="BS810" i="2"/>
  <c r="BR810" i="2"/>
  <c r="BQ810" i="2"/>
  <c r="BP810" i="2"/>
  <c r="BO810" i="2"/>
  <c r="BN810" i="2"/>
  <c r="BM810" i="2"/>
  <c r="CS809" i="2"/>
  <c r="CR809" i="2"/>
  <c r="CQ809" i="2"/>
  <c r="CP809" i="2"/>
  <c r="CO809" i="2"/>
  <c r="CN809" i="2"/>
  <c r="CM809" i="2"/>
  <c r="CL809" i="2"/>
  <c r="CK809" i="2"/>
  <c r="CJ809" i="2"/>
  <c r="CI809" i="2"/>
  <c r="CH809" i="2"/>
  <c r="CG809" i="2"/>
  <c r="CF809" i="2"/>
  <c r="CE809" i="2"/>
  <c r="CD809" i="2"/>
  <c r="CC809" i="2"/>
  <c r="CA809" i="2"/>
  <c r="BZ809" i="2"/>
  <c r="BY809" i="2"/>
  <c r="BX809" i="2"/>
  <c r="BW809" i="2"/>
  <c r="BV809" i="2"/>
  <c r="BU809" i="2"/>
  <c r="BT809" i="2"/>
  <c r="BS809" i="2"/>
  <c r="BR809" i="2"/>
  <c r="BQ809" i="2"/>
  <c r="BP809" i="2"/>
  <c r="BO809" i="2"/>
  <c r="BN809" i="2"/>
  <c r="BM809" i="2"/>
  <c r="CS808" i="2"/>
  <c r="CR808" i="2"/>
  <c r="CQ808" i="2"/>
  <c r="CP808" i="2"/>
  <c r="CO808" i="2"/>
  <c r="CN808" i="2"/>
  <c r="CM808" i="2"/>
  <c r="CL808" i="2"/>
  <c r="CK808" i="2"/>
  <c r="CJ808" i="2"/>
  <c r="CI808" i="2"/>
  <c r="CH808" i="2"/>
  <c r="CG808" i="2"/>
  <c r="CF808" i="2"/>
  <c r="CE808" i="2"/>
  <c r="CD808" i="2"/>
  <c r="CC808" i="2"/>
  <c r="CA808" i="2"/>
  <c r="BZ808" i="2"/>
  <c r="BY808" i="2"/>
  <c r="BX808" i="2"/>
  <c r="BW808" i="2"/>
  <c r="BV808" i="2"/>
  <c r="BU808" i="2"/>
  <c r="BT808" i="2"/>
  <c r="BS808" i="2"/>
  <c r="BR808" i="2"/>
  <c r="BQ808" i="2"/>
  <c r="BP808" i="2"/>
  <c r="BO808" i="2"/>
  <c r="BN808" i="2"/>
  <c r="BM808" i="2"/>
  <c r="CS807" i="2"/>
  <c r="CR807" i="2"/>
  <c r="CQ807" i="2"/>
  <c r="CP807" i="2"/>
  <c r="CO807" i="2"/>
  <c r="CN807" i="2"/>
  <c r="CM807" i="2"/>
  <c r="CL807" i="2"/>
  <c r="CK807" i="2"/>
  <c r="CJ807" i="2"/>
  <c r="CI807" i="2"/>
  <c r="CH807" i="2"/>
  <c r="CG807" i="2"/>
  <c r="CF807" i="2"/>
  <c r="CE807" i="2"/>
  <c r="CD807" i="2"/>
  <c r="CC807" i="2"/>
  <c r="CA807" i="2"/>
  <c r="BZ807" i="2"/>
  <c r="BY807" i="2"/>
  <c r="BX807" i="2"/>
  <c r="BW807" i="2"/>
  <c r="BV807" i="2"/>
  <c r="BU807" i="2"/>
  <c r="BT807" i="2"/>
  <c r="BS807" i="2"/>
  <c r="BR807" i="2"/>
  <c r="BQ807" i="2"/>
  <c r="BP807" i="2"/>
  <c r="BO807" i="2"/>
  <c r="BN807" i="2"/>
  <c r="BM807" i="2"/>
  <c r="CS806" i="2"/>
  <c r="CR806" i="2"/>
  <c r="CQ806" i="2"/>
  <c r="CP806" i="2"/>
  <c r="CO806" i="2"/>
  <c r="CN806" i="2"/>
  <c r="CM806" i="2"/>
  <c r="CL806" i="2"/>
  <c r="CK806" i="2"/>
  <c r="CJ806" i="2"/>
  <c r="CI806" i="2"/>
  <c r="CH806" i="2"/>
  <c r="CG806" i="2"/>
  <c r="CF806" i="2"/>
  <c r="CE806" i="2"/>
  <c r="CD806" i="2"/>
  <c r="CC806" i="2"/>
  <c r="CA806" i="2"/>
  <c r="BZ806" i="2"/>
  <c r="BY806" i="2"/>
  <c r="BX806" i="2"/>
  <c r="BW806" i="2"/>
  <c r="BV806" i="2"/>
  <c r="BU806" i="2"/>
  <c r="BT806" i="2"/>
  <c r="BS806" i="2"/>
  <c r="BR806" i="2"/>
  <c r="BQ806" i="2"/>
  <c r="BP806" i="2"/>
  <c r="BO806" i="2"/>
  <c r="BN806" i="2"/>
  <c r="BM806" i="2"/>
  <c r="CS805" i="2"/>
  <c r="CR805" i="2"/>
  <c r="CQ805" i="2"/>
  <c r="CP805" i="2"/>
  <c r="CO805" i="2"/>
  <c r="CN805" i="2"/>
  <c r="CM805" i="2"/>
  <c r="CL805" i="2"/>
  <c r="CK805" i="2"/>
  <c r="CJ805" i="2"/>
  <c r="CI805" i="2"/>
  <c r="CH805" i="2"/>
  <c r="CG805" i="2"/>
  <c r="CF805" i="2"/>
  <c r="CE805" i="2"/>
  <c r="CD805" i="2"/>
  <c r="CC805" i="2"/>
  <c r="CA805" i="2"/>
  <c r="BZ805" i="2"/>
  <c r="BY805" i="2"/>
  <c r="BX805" i="2"/>
  <c r="BW805" i="2"/>
  <c r="BV805" i="2"/>
  <c r="BU805" i="2"/>
  <c r="BT805" i="2"/>
  <c r="BS805" i="2"/>
  <c r="BR805" i="2"/>
  <c r="BQ805" i="2"/>
  <c r="BP805" i="2"/>
  <c r="BO805" i="2"/>
  <c r="BN805" i="2"/>
  <c r="BM805" i="2"/>
  <c r="CS804" i="2"/>
  <c r="CR804" i="2"/>
  <c r="CQ804" i="2"/>
  <c r="CP804" i="2"/>
  <c r="CO804" i="2"/>
  <c r="CN804" i="2"/>
  <c r="CM804" i="2"/>
  <c r="CL804" i="2"/>
  <c r="CK804" i="2"/>
  <c r="CJ804" i="2"/>
  <c r="CI804" i="2"/>
  <c r="CH804" i="2"/>
  <c r="CG804" i="2"/>
  <c r="CF804" i="2"/>
  <c r="CE804" i="2"/>
  <c r="CD804" i="2"/>
  <c r="CC804" i="2"/>
  <c r="CA804" i="2"/>
  <c r="BZ804" i="2"/>
  <c r="BY804" i="2"/>
  <c r="BX804" i="2"/>
  <c r="BW804" i="2"/>
  <c r="BV804" i="2"/>
  <c r="BU804" i="2"/>
  <c r="BT804" i="2"/>
  <c r="BS804" i="2"/>
  <c r="BR804" i="2"/>
  <c r="BQ804" i="2"/>
  <c r="BP804" i="2"/>
  <c r="BO804" i="2"/>
  <c r="BN804" i="2"/>
  <c r="BM804" i="2"/>
  <c r="CS803" i="2"/>
  <c r="CR803" i="2"/>
  <c r="CQ803" i="2"/>
  <c r="CP803" i="2"/>
  <c r="CO803" i="2"/>
  <c r="CN803" i="2"/>
  <c r="CM803" i="2"/>
  <c r="CL803" i="2"/>
  <c r="CK803" i="2"/>
  <c r="CJ803" i="2"/>
  <c r="CI803" i="2"/>
  <c r="CH803" i="2"/>
  <c r="CG803" i="2"/>
  <c r="CF803" i="2"/>
  <c r="CE803" i="2"/>
  <c r="CD803" i="2"/>
  <c r="CC803" i="2"/>
  <c r="CA803" i="2"/>
  <c r="BZ803" i="2"/>
  <c r="BY803" i="2"/>
  <c r="BX803" i="2"/>
  <c r="BW803" i="2"/>
  <c r="BV803" i="2"/>
  <c r="BU803" i="2"/>
  <c r="BT803" i="2"/>
  <c r="BS803" i="2"/>
  <c r="BR803" i="2"/>
  <c r="BQ803" i="2"/>
  <c r="BP803" i="2"/>
  <c r="BO803" i="2"/>
  <c r="BN803" i="2"/>
  <c r="BM803" i="2"/>
  <c r="CS802" i="2"/>
  <c r="CR802" i="2"/>
  <c r="CQ802" i="2"/>
  <c r="CP802" i="2"/>
  <c r="CO802" i="2"/>
  <c r="CN802" i="2"/>
  <c r="CM802" i="2"/>
  <c r="CL802" i="2"/>
  <c r="CK802" i="2"/>
  <c r="CJ802" i="2"/>
  <c r="CI802" i="2"/>
  <c r="CH802" i="2"/>
  <c r="CG802" i="2"/>
  <c r="CF802" i="2"/>
  <c r="CE802" i="2"/>
  <c r="CD802" i="2"/>
  <c r="CC802" i="2"/>
  <c r="CA802" i="2"/>
  <c r="BZ802" i="2"/>
  <c r="BY802" i="2"/>
  <c r="BX802" i="2"/>
  <c r="BW802" i="2"/>
  <c r="BV802" i="2"/>
  <c r="BU802" i="2"/>
  <c r="BT802" i="2"/>
  <c r="BS802" i="2"/>
  <c r="BR802" i="2"/>
  <c r="BQ802" i="2"/>
  <c r="BP802" i="2"/>
  <c r="BO802" i="2"/>
  <c r="BN802" i="2"/>
  <c r="BM802" i="2"/>
  <c r="CS801" i="2"/>
  <c r="CR801" i="2"/>
  <c r="CQ801" i="2"/>
  <c r="CP801" i="2"/>
  <c r="CO801" i="2"/>
  <c r="CN801" i="2"/>
  <c r="CM801" i="2"/>
  <c r="CL801" i="2"/>
  <c r="CK801" i="2"/>
  <c r="CJ801" i="2"/>
  <c r="CI801" i="2"/>
  <c r="CH801" i="2"/>
  <c r="CG801" i="2"/>
  <c r="CF801" i="2"/>
  <c r="CE801" i="2"/>
  <c r="CD801" i="2"/>
  <c r="CC801" i="2"/>
  <c r="CA801" i="2"/>
  <c r="BZ801" i="2"/>
  <c r="BY801" i="2"/>
  <c r="BX801" i="2"/>
  <c r="BW801" i="2"/>
  <c r="BV801" i="2"/>
  <c r="BU801" i="2"/>
  <c r="BT801" i="2"/>
  <c r="BS801" i="2"/>
  <c r="BR801" i="2"/>
  <c r="BQ801" i="2"/>
  <c r="BP801" i="2"/>
  <c r="BO801" i="2"/>
  <c r="BN801" i="2"/>
  <c r="BM801" i="2"/>
  <c r="CS800" i="2"/>
  <c r="CR800" i="2"/>
  <c r="CQ800" i="2"/>
  <c r="CP800" i="2"/>
  <c r="CO800" i="2"/>
  <c r="CN800" i="2"/>
  <c r="CM800" i="2"/>
  <c r="CL800" i="2"/>
  <c r="CK800" i="2"/>
  <c r="CJ800" i="2"/>
  <c r="CI800" i="2"/>
  <c r="CH800" i="2"/>
  <c r="CG800" i="2"/>
  <c r="CF800" i="2"/>
  <c r="CE800" i="2"/>
  <c r="CD800" i="2"/>
  <c r="CC800" i="2"/>
  <c r="CA800" i="2"/>
  <c r="BZ800" i="2"/>
  <c r="BY800" i="2"/>
  <c r="BX800" i="2"/>
  <c r="BW800" i="2"/>
  <c r="BV800" i="2"/>
  <c r="BU800" i="2"/>
  <c r="BT800" i="2"/>
  <c r="BS800" i="2"/>
  <c r="BR800" i="2"/>
  <c r="BQ800" i="2"/>
  <c r="BP800" i="2"/>
  <c r="BO800" i="2"/>
  <c r="BN800" i="2"/>
  <c r="BM800" i="2"/>
  <c r="CS799" i="2"/>
  <c r="CR799" i="2"/>
  <c r="CQ799" i="2"/>
  <c r="CP799" i="2"/>
  <c r="CO799" i="2"/>
  <c r="CN799" i="2"/>
  <c r="CM799" i="2"/>
  <c r="CL799" i="2"/>
  <c r="CK799" i="2"/>
  <c r="CJ799" i="2"/>
  <c r="CI799" i="2"/>
  <c r="CH799" i="2"/>
  <c r="CG799" i="2"/>
  <c r="CF799" i="2"/>
  <c r="CE799" i="2"/>
  <c r="CD799" i="2"/>
  <c r="CC799" i="2"/>
  <c r="CA799" i="2"/>
  <c r="BZ799" i="2"/>
  <c r="BY799" i="2"/>
  <c r="BX799" i="2"/>
  <c r="BW799" i="2"/>
  <c r="BV799" i="2"/>
  <c r="BU799" i="2"/>
  <c r="BT799" i="2"/>
  <c r="BS799" i="2"/>
  <c r="BR799" i="2"/>
  <c r="BQ799" i="2"/>
  <c r="BP799" i="2"/>
  <c r="BO799" i="2"/>
  <c r="BN799" i="2"/>
  <c r="BM799" i="2"/>
  <c r="CS798" i="2"/>
  <c r="CR798" i="2"/>
  <c r="CQ798" i="2"/>
  <c r="CP798" i="2"/>
  <c r="CO798" i="2"/>
  <c r="CN798" i="2"/>
  <c r="CM798" i="2"/>
  <c r="CL798" i="2"/>
  <c r="CK798" i="2"/>
  <c r="CJ798" i="2"/>
  <c r="CI798" i="2"/>
  <c r="CH798" i="2"/>
  <c r="CG798" i="2"/>
  <c r="CF798" i="2"/>
  <c r="CE798" i="2"/>
  <c r="CD798" i="2"/>
  <c r="CC798" i="2"/>
  <c r="CA798" i="2"/>
  <c r="BZ798" i="2"/>
  <c r="BY798" i="2"/>
  <c r="BX798" i="2"/>
  <c r="BW798" i="2"/>
  <c r="BV798" i="2"/>
  <c r="BU798" i="2"/>
  <c r="BT798" i="2"/>
  <c r="BS798" i="2"/>
  <c r="BR798" i="2"/>
  <c r="BQ798" i="2"/>
  <c r="BP798" i="2"/>
  <c r="BO798" i="2"/>
  <c r="BN798" i="2"/>
  <c r="BM798" i="2"/>
  <c r="CS797" i="2"/>
  <c r="CR797" i="2"/>
  <c r="CQ797" i="2"/>
  <c r="CP797" i="2"/>
  <c r="CO797" i="2"/>
  <c r="CN797" i="2"/>
  <c r="CM797" i="2"/>
  <c r="CL797" i="2"/>
  <c r="CK797" i="2"/>
  <c r="CJ797" i="2"/>
  <c r="CI797" i="2"/>
  <c r="CH797" i="2"/>
  <c r="CG797" i="2"/>
  <c r="CF797" i="2"/>
  <c r="CE797" i="2"/>
  <c r="CD797" i="2"/>
  <c r="CC797" i="2"/>
  <c r="CA797" i="2"/>
  <c r="BZ797" i="2"/>
  <c r="BY797" i="2"/>
  <c r="BX797" i="2"/>
  <c r="BW797" i="2"/>
  <c r="BV797" i="2"/>
  <c r="BU797" i="2"/>
  <c r="BT797" i="2"/>
  <c r="BS797" i="2"/>
  <c r="BR797" i="2"/>
  <c r="BQ797" i="2"/>
  <c r="BP797" i="2"/>
  <c r="BO797" i="2"/>
  <c r="BN797" i="2"/>
  <c r="BM797" i="2"/>
  <c r="CS796" i="2"/>
  <c r="CR796" i="2"/>
  <c r="CQ796" i="2"/>
  <c r="CP796" i="2"/>
  <c r="CO796" i="2"/>
  <c r="CN796" i="2"/>
  <c r="CM796" i="2"/>
  <c r="CL796" i="2"/>
  <c r="CK796" i="2"/>
  <c r="CJ796" i="2"/>
  <c r="CI796" i="2"/>
  <c r="CH796" i="2"/>
  <c r="CG796" i="2"/>
  <c r="CF796" i="2"/>
  <c r="CE796" i="2"/>
  <c r="CD796" i="2"/>
  <c r="CC796" i="2"/>
  <c r="CA796" i="2"/>
  <c r="BZ796" i="2"/>
  <c r="BY796" i="2"/>
  <c r="BX796" i="2"/>
  <c r="BW796" i="2"/>
  <c r="BV796" i="2"/>
  <c r="BU796" i="2"/>
  <c r="BT796" i="2"/>
  <c r="BS796" i="2"/>
  <c r="BR796" i="2"/>
  <c r="BQ796" i="2"/>
  <c r="BP796" i="2"/>
  <c r="BO796" i="2"/>
  <c r="BN796" i="2"/>
  <c r="BM796" i="2"/>
  <c r="CS795" i="2"/>
  <c r="CR795" i="2"/>
  <c r="CQ795" i="2"/>
  <c r="CP795" i="2"/>
  <c r="CO795" i="2"/>
  <c r="CN795" i="2"/>
  <c r="CM795" i="2"/>
  <c r="CL795" i="2"/>
  <c r="CK795" i="2"/>
  <c r="CJ795" i="2"/>
  <c r="CI795" i="2"/>
  <c r="CH795" i="2"/>
  <c r="CG795" i="2"/>
  <c r="CF795" i="2"/>
  <c r="CE795" i="2"/>
  <c r="CD795" i="2"/>
  <c r="CC795" i="2"/>
  <c r="CA795" i="2"/>
  <c r="BZ795" i="2"/>
  <c r="BY795" i="2"/>
  <c r="BX795" i="2"/>
  <c r="BW795" i="2"/>
  <c r="BV795" i="2"/>
  <c r="BU795" i="2"/>
  <c r="BT795" i="2"/>
  <c r="BS795" i="2"/>
  <c r="BR795" i="2"/>
  <c r="BQ795" i="2"/>
  <c r="BP795" i="2"/>
  <c r="BO795" i="2"/>
  <c r="BN795" i="2"/>
  <c r="BM795" i="2"/>
  <c r="CS794" i="2"/>
  <c r="CR794" i="2"/>
  <c r="CQ794" i="2"/>
  <c r="CP794" i="2"/>
  <c r="CO794" i="2"/>
  <c r="CN794" i="2"/>
  <c r="CM794" i="2"/>
  <c r="CL794" i="2"/>
  <c r="CK794" i="2"/>
  <c r="CJ794" i="2"/>
  <c r="CI794" i="2"/>
  <c r="CH794" i="2"/>
  <c r="CG794" i="2"/>
  <c r="CF794" i="2"/>
  <c r="CE794" i="2"/>
  <c r="CD794" i="2"/>
  <c r="CC794" i="2"/>
  <c r="CA794" i="2"/>
  <c r="BZ794" i="2"/>
  <c r="BY794" i="2"/>
  <c r="BX794" i="2"/>
  <c r="BW794" i="2"/>
  <c r="BV794" i="2"/>
  <c r="BU794" i="2"/>
  <c r="BT794" i="2"/>
  <c r="BS794" i="2"/>
  <c r="BR794" i="2"/>
  <c r="BQ794" i="2"/>
  <c r="BP794" i="2"/>
  <c r="BO794" i="2"/>
  <c r="BN794" i="2"/>
  <c r="BM794" i="2"/>
  <c r="CS793" i="2"/>
  <c r="CR793" i="2"/>
  <c r="CQ793" i="2"/>
  <c r="CP793" i="2"/>
  <c r="CO793" i="2"/>
  <c r="CN793" i="2"/>
  <c r="CM793" i="2"/>
  <c r="CL793" i="2"/>
  <c r="CK793" i="2"/>
  <c r="CJ793" i="2"/>
  <c r="CI793" i="2"/>
  <c r="CH793" i="2"/>
  <c r="CG793" i="2"/>
  <c r="CF793" i="2"/>
  <c r="CE793" i="2"/>
  <c r="CD793" i="2"/>
  <c r="CC793" i="2"/>
  <c r="CA793" i="2"/>
  <c r="BZ793" i="2"/>
  <c r="BY793" i="2"/>
  <c r="BX793" i="2"/>
  <c r="BW793" i="2"/>
  <c r="BV793" i="2"/>
  <c r="BU793" i="2"/>
  <c r="BT793" i="2"/>
  <c r="BS793" i="2"/>
  <c r="BR793" i="2"/>
  <c r="BQ793" i="2"/>
  <c r="BP793" i="2"/>
  <c r="BO793" i="2"/>
  <c r="BN793" i="2"/>
  <c r="BM793" i="2"/>
  <c r="CS792" i="2"/>
  <c r="CR792" i="2"/>
  <c r="CQ792" i="2"/>
  <c r="CP792" i="2"/>
  <c r="CO792" i="2"/>
  <c r="CN792" i="2"/>
  <c r="CM792" i="2"/>
  <c r="CL792" i="2"/>
  <c r="CK792" i="2"/>
  <c r="CJ792" i="2"/>
  <c r="CI792" i="2"/>
  <c r="CH792" i="2"/>
  <c r="CG792" i="2"/>
  <c r="CF792" i="2"/>
  <c r="CE792" i="2"/>
  <c r="CD792" i="2"/>
  <c r="CC792" i="2"/>
  <c r="CA792" i="2"/>
  <c r="BZ792" i="2"/>
  <c r="BY792" i="2"/>
  <c r="BX792" i="2"/>
  <c r="BW792" i="2"/>
  <c r="BV792" i="2"/>
  <c r="BU792" i="2"/>
  <c r="BT792" i="2"/>
  <c r="BS792" i="2"/>
  <c r="BR792" i="2"/>
  <c r="BQ792" i="2"/>
  <c r="BP792" i="2"/>
  <c r="BO792" i="2"/>
  <c r="BN792" i="2"/>
  <c r="BM792" i="2"/>
  <c r="CS791" i="2"/>
  <c r="CR791" i="2"/>
  <c r="CQ791" i="2"/>
  <c r="CP791" i="2"/>
  <c r="CO791" i="2"/>
  <c r="CN791" i="2"/>
  <c r="CM791" i="2"/>
  <c r="CL791" i="2"/>
  <c r="CK791" i="2"/>
  <c r="CJ791" i="2"/>
  <c r="CI791" i="2"/>
  <c r="CH791" i="2"/>
  <c r="CG791" i="2"/>
  <c r="CF791" i="2"/>
  <c r="CE791" i="2"/>
  <c r="CD791" i="2"/>
  <c r="CC791" i="2"/>
  <c r="CA791" i="2"/>
  <c r="BZ791" i="2"/>
  <c r="BY791" i="2"/>
  <c r="BX791" i="2"/>
  <c r="BW791" i="2"/>
  <c r="BV791" i="2"/>
  <c r="BU791" i="2"/>
  <c r="BT791" i="2"/>
  <c r="BS791" i="2"/>
  <c r="BR791" i="2"/>
  <c r="BQ791" i="2"/>
  <c r="BP791" i="2"/>
  <c r="BO791" i="2"/>
  <c r="BN791" i="2"/>
  <c r="BM791" i="2"/>
  <c r="CS790" i="2"/>
  <c r="CR790" i="2"/>
  <c r="CQ790" i="2"/>
  <c r="CP790" i="2"/>
  <c r="CO790" i="2"/>
  <c r="CN790" i="2"/>
  <c r="CM790" i="2"/>
  <c r="CL790" i="2"/>
  <c r="CK790" i="2"/>
  <c r="CJ790" i="2"/>
  <c r="CI790" i="2"/>
  <c r="CH790" i="2"/>
  <c r="CG790" i="2"/>
  <c r="CF790" i="2"/>
  <c r="CE790" i="2"/>
  <c r="CD790" i="2"/>
  <c r="CC790" i="2"/>
  <c r="CA790" i="2"/>
  <c r="BZ790" i="2"/>
  <c r="BY790" i="2"/>
  <c r="BX790" i="2"/>
  <c r="BW790" i="2"/>
  <c r="BV790" i="2"/>
  <c r="BU790" i="2"/>
  <c r="BT790" i="2"/>
  <c r="BS790" i="2"/>
  <c r="BR790" i="2"/>
  <c r="BQ790" i="2"/>
  <c r="BP790" i="2"/>
  <c r="BO790" i="2"/>
  <c r="BN790" i="2"/>
  <c r="BM790" i="2"/>
  <c r="CS789" i="2"/>
  <c r="CR789" i="2"/>
  <c r="CQ789" i="2"/>
  <c r="CP789" i="2"/>
  <c r="CO789" i="2"/>
  <c r="CN789" i="2"/>
  <c r="CM789" i="2"/>
  <c r="CL789" i="2"/>
  <c r="CK789" i="2"/>
  <c r="CJ789" i="2"/>
  <c r="CI789" i="2"/>
  <c r="CH789" i="2"/>
  <c r="CG789" i="2"/>
  <c r="CF789" i="2"/>
  <c r="CE789" i="2"/>
  <c r="CD789" i="2"/>
  <c r="CC789" i="2"/>
  <c r="CA789" i="2"/>
  <c r="BZ789" i="2"/>
  <c r="BY789" i="2"/>
  <c r="BX789" i="2"/>
  <c r="BW789" i="2"/>
  <c r="BV789" i="2"/>
  <c r="BU789" i="2"/>
  <c r="BT789" i="2"/>
  <c r="BS789" i="2"/>
  <c r="BR789" i="2"/>
  <c r="BQ789" i="2"/>
  <c r="BP789" i="2"/>
  <c r="BO789" i="2"/>
  <c r="BN789" i="2"/>
  <c r="BM789" i="2"/>
  <c r="CS788" i="2"/>
  <c r="CR788" i="2"/>
  <c r="CQ788" i="2"/>
  <c r="CP788" i="2"/>
  <c r="CO788" i="2"/>
  <c r="CN788" i="2"/>
  <c r="CM788" i="2"/>
  <c r="CL788" i="2"/>
  <c r="CK788" i="2"/>
  <c r="CJ788" i="2"/>
  <c r="CI788" i="2"/>
  <c r="CH788" i="2"/>
  <c r="CG788" i="2"/>
  <c r="CF788" i="2"/>
  <c r="CE788" i="2"/>
  <c r="CD788" i="2"/>
  <c r="CC788" i="2"/>
  <c r="CA788" i="2"/>
  <c r="BZ788" i="2"/>
  <c r="BY788" i="2"/>
  <c r="BX788" i="2"/>
  <c r="BW788" i="2"/>
  <c r="BV788" i="2"/>
  <c r="BU788" i="2"/>
  <c r="BT788" i="2"/>
  <c r="BS788" i="2"/>
  <c r="BR788" i="2"/>
  <c r="BQ788" i="2"/>
  <c r="BP788" i="2"/>
  <c r="BO788" i="2"/>
  <c r="BN788" i="2"/>
  <c r="BM788" i="2"/>
  <c r="CS787" i="2"/>
  <c r="CR787" i="2"/>
  <c r="CQ787" i="2"/>
  <c r="CP787" i="2"/>
  <c r="CO787" i="2"/>
  <c r="CN787" i="2"/>
  <c r="CM787" i="2"/>
  <c r="CL787" i="2"/>
  <c r="CK787" i="2"/>
  <c r="CJ787" i="2"/>
  <c r="CI787" i="2"/>
  <c r="CH787" i="2"/>
  <c r="CG787" i="2"/>
  <c r="CF787" i="2"/>
  <c r="CE787" i="2"/>
  <c r="CD787" i="2"/>
  <c r="CC787" i="2"/>
  <c r="CA787" i="2"/>
  <c r="BZ787" i="2"/>
  <c r="BY787" i="2"/>
  <c r="BX787" i="2"/>
  <c r="BW787" i="2"/>
  <c r="BV787" i="2"/>
  <c r="BU787" i="2"/>
  <c r="BT787" i="2"/>
  <c r="BS787" i="2"/>
  <c r="BR787" i="2"/>
  <c r="BQ787" i="2"/>
  <c r="BP787" i="2"/>
  <c r="BO787" i="2"/>
  <c r="BN787" i="2"/>
  <c r="BM787" i="2"/>
  <c r="CS786" i="2"/>
  <c r="CR786" i="2"/>
  <c r="CQ786" i="2"/>
  <c r="CP786" i="2"/>
  <c r="CO786" i="2"/>
  <c r="CN786" i="2"/>
  <c r="CM786" i="2"/>
  <c r="CL786" i="2"/>
  <c r="CK786" i="2"/>
  <c r="CJ786" i="2"/>
  <c r="CI786" i="2"/>
  <c r="CH786" i="2"/>
  <c r="CG786" i="2"/>
  <c r="CF786" i="2"/>
  <c r="CE786" i="2"/>
  <c r="CD786" i="2"/>
  <c r="CC786" i="2"/>
  <c r="CA786" i="2"/>
  <c r="BZ786" i="2"/>
  <c r="BY786" i="2"/>
  <c r="BX786" i="2"/>
  <c r="BW786" i="2"/>
  <c r="BV786" i="2"/>
  <c r="BU786" i="2"/>
  <c r="BT786" i="2"/>
  <c r="BS786" i="2"/>
  <c r="BR786" i="2"/>
  <c r="BQ786" i="2"/>
  <c r="BP786" i="2"/>
  <c r="BO786" i="2"/>
  <c r="BN786" i="2"/>
  <c r="BM786" i="2"/>
  <c r="CS785" i="2"/>
  <c r="CR785" i="2"/>
  <c r="CQ785" i="2"/>
  <c r="CP785" i="2"/>
  <c r="CO785" i="2"/>
  <c r="CN785" i="2"/>
  <c r="CM785" i="2"/>
  <c r="CL785" i="2"/>
  <c r="CK785" i="2"/>
  <c r="CJ785" i="2"/>
  <c r="CI785" i="2"/>
  <c r="CH785" i="2"/>
  <c r="CG785" i="2"/>
  <c r="CF785" i="2"/>
  <c r="CE785" i="2"/>
  <c r="CD785" i="2"/>
  <c r="CC785" i="2"/>
  <c r="CA785" i="2"/>
  <c r="BZ785" i="2"/>
  <c r="BY785" i="2"/>
  <c r="BX785" i="2"/>
  <c r="BW785" i="2"/>
  <c r="BV785" i="2"/>
  <c r="BU785" i="2"/>
  <c r="BT785" i="2"/>
  <c r="BS785" i="2"/>
  <c r="BR785" i="2"/>
  <c r="BQ785" i="2"/>
  <c r="BP785" i="2"/>
  <c r="BO785" i="2"/>
  <c r="BN785" i="2"/>
  <c r="BM785" i="2"/>
  <c r="CS784" i="2"/>
  <c r="CR784" i="2"/>
  <c r="CQ784" i="2"/>
  <c r="CP784" i="2"/>
  <c r="CO784" i="2"/>
  <c r="CN784" i="2"/>
  <c r="CM784" i="2"/>
  <c r="CL784" i="2"/>
  <c r="CK784" i="2"/>
  <c r="CJ784" i="2"/>
  <c r="CI784" i="2"/>
  <c r="CH784" i="2"/>
  <c r="CG784" i="2"/>
  <c r="CF784" i="2"/>
  <c r="CE784" i="2"/>
  <c r="CD784" i="2"/>
  <c r="CC784" i="2"/>
  <c r="CA784" i="2"/>
  <c r="BZ784" i="2"/>
  <c r="BY784" i="2"/>
  <c r="BX784" i="2"/>
  <c r="BW784" i="2"/>
  <c r="BV784" i="2"/>
  <c r="BU784" i="2"/>
  <c r="BT784" i="2"/>
  <c r="BS784" i="2"/>
  <c r="BR784" i="2"/>
  <c r="BQ784" i="2"/>
  <c r="BP784" i="2"/>
  <c r="BO784" i="2"/>
  <c r="BN784" i="2"/>
  <c r="BM784" i="2"/>
  <c r="CS783" i="2"/>
  <c r="CR783" i="2"/>
  <c r="CQ783" i="2"/>
  <c r="CP783" i="2"/>
  <c r="CO783" i="2"/>
  <c r="CN783" i="2"/>
  <c r="CM783" i="2"/>
  <c r="CL783" i="2"/>
  <c r="CK783" i="2"/>
  <c r="CJ783" i="2"/>
  <c r="CI783" i="2"/>
  <c r="CH783" i="2"/>
  <c r="CG783" i="2"/>
  <c r="CF783" i="2"/>
  <c r="CE783" i="2"/>
  <c r="CD783" i="2"/>
  <c r="CC783" i="2"/>
  <c r="CA783" i="2"/>
  <c r="BZ783" i="2"/>
  <c r="BY783" i="2"/>
  <c r="BX783" i="2"/>
  <c r="BW783" i="2"/>
  <c r="BV783" i="2"/>
  <c r="BU783" i="2"/>
  <c r="BT783" i="2"/>
  <c r="BS783" i="2"/>
  <c r="BR783" i="2"/>
  <c r="BQ783" i="2"/>
  <c r="BP783" i="2"/>
  <c r="BO783" i="2"/>
  <c r="BN783" i="2"/>
  <c r="BM783" i="2"/>
  <c r="CS782" i="2"/>
  <c r="CR782" i="2"/>
  <c r="CQ782" i="2"/>
  <c r="CP782" i="2"/>
  <c r="CO782" i="2"/>
  <c r="CN782" i="2"/>
  <c r="CM782" i="2"/>
  <c r="CL782" i="2"/>
  <c r="CK782" i="2"/>
  <c r="CJ782" i="2"/>
  <c r="CI782" i="2"/>
  <c r="CH782" i="2"/>
  <c r="CG782" i="2"/>
  <c r="CF782" i="2"/>
  <c r="CE782" i="2"/>
  <c r="CD782" i="2"/>
  <c r="CC782" i="2"/>
  <c r="CA782" i="2"/>
  <c r="BZ782" i="2"/>
  <c r="BY782" i="2"/>
  <c r="BX782" i="2"/>
  <c r="BW782" i="2"/>
  <c r="BV782" i="2"/>
  <c r="BU782" i="2"/>
  <c r="BT782" i="2"/>
  <c r="BS782" i="2"/>
  <c r="BR782" i="2"/>
  <c r="BQ782" i="2"/>
  <c r="BP782" i="2"/>
  <c r="BO782" i="2"/>
  <c r="BN782" i="2"/>
  <c r="BM782" i="2"/>
  <c r="CS781" i="2"/>
  <c r="CR781" i="2"/>
  <c r="CQ781" i="2"/>
  <c r="CP781" i="2"/>
  <c r="CO781" i="2"/>
  <c r="CN781" i="2"/>
  <c r="CM781" i="2"/>
  <c r="CL781" i="2"/>
  <c r="CK781" i="2"/>
  <c r="CJ781" i="2"/>
  <c r="CI781" i="2"/>
  <c r="CH781" i="2"/>
  <c r="CG781" i="2"/>
  <c r="CF781" i="2"/>
  <c r="CE781" i="2"/>
  <c r="CD781" i="2"/>
  <c r="CC781" i="2"/>
  <c r="CA781" i="2"/>
  <c r="BZ781" i="2"/>
  <c r="BY781" i="2"/>
  <c r="BX781" i="2"/>
  <c r="BW781" i="2"/>
  <c r="BV781" i="2"/>
  <c r="BU781" i="2"/>
  <c r="BT781" i="2"/>
  <c r="BS781" i="2"/>
  <c r="BR781" i="2"/>
  <c r="BQ781" i="2"/>
  <c r="BP781" i="2"/>
  <c r="BO781" i="2"/>
  <c r="BN781" i="2"/>
  <c r="BM781" i="2"/>
  <c r="CS780" i="2"/>
  <c r="CR780" i="2"/>
  <c r="CQ780" i="2"/>
  <c r="CP780" i="2"/>
  <c r="CO780" i="2"/>
  <c r="CN780" i="2"/>
  <c r="CM780" i="2"/>
  <c r="CL780" i="2"/>
  <c r="CK780" i="2"/>
  <c r="CJ780" i="2"/>
  <c r="CI780" i="2"/>
  <c r="CH780" i="2"/>
  <c r="CG780" i="2"/>
  <c r="CF780" i="2"/>
  <c r="CE780" i="2"/>
  <c r="CD780" i="2"/>
  <c r="CC780" i="2"/>
  <c r="CA780" i="2"/>
  <c r="BZ780" i="2"/>
  <c r="BY780" i="2"/>
  <c r="BX780" i="2"/>
  <c r="BW780" i="2"/>
  <c r="BV780" i="2"/>
  <c r="BU780" i="2"/>
  <c r="BT780" i="2"/>
  <c r="BS780" i="2"/>
  <c r="BR780" i="2"/>
  <c r="BQ780" i="2"/>
  <c r="BP780" i="2"/>
  <c r="BO780" i="2"/>
  <c r="BN780" i="2"/>
  <c r="BM780" i="2"/>
  <c r="CS779" i="2"/>
  <c r="CR779" i="2"/>
  <c r="CQ779" i="2"/>
  <c r="CP779" i="2"/>
  <c r="CO779" i="2"/>
  <c r="CN779" i="2"/>
  <c r="CM779" i="2"/>
  <c r="CL779" i="2"/>
  <c r="CK779" i="2"/>
  <c r="CJ779" i="2"/>
  <c r="CI779" i="2"/>
  <c r="CH779" i="2"/>
  <c r="CG779" i="2"/>
  <c r="CF779" i="2"/>
  <c r="CE779" i="2"/>
  <c r="CD779" i="2"/>
  <c r="CC779" i="2"/>
  <c r="CA779" i="2"/>
  <c r="BZ779" i="2"/>
  <c r="BY779" i="2"/>
  <c r="BX779" i="2"/>
  <c r="BW779" i="2"/>
  <c r="BV779" i="2"/>
  <c r="BU779" i="2"/>
  <c r="BT779" i="2"/>
  <c r="BS779" i="2"/>
  <c r="BR779" i="2"/>
  <c r="BQ779" i="2"/>
  <c r="BP779" i="2"/>
  <c r="BO779" i="2"/>
  <c r="BN779" i="2"/>
  <c r="BM779" i="2"/>
  <c r="CS778" i="2"/>
  <c r="CR778" i="2"/>
  <c r="CQ778" i="2"/>
  <c r="CP778" i="2"/>
  <c r="CO778" i="2"/>
  <c r="CN778" i="2"/>
  <c r="CM778" i="2"/>
  <c r="CL778" i="2"/>
  <c r="CK778" i="2"/>
  <c r="CJ778" i="2"/>
  <c r="CI778" i="2"/>
  <c r="CH778" i="2"/>
  <c r="CG778" i="2"/>
  <c r="CF778" i="2"/>
  <c r="CE778" i="2"/>
  <c r="CD778" i="2"/>
  <c r="CC778" i="2"/>
  <c r="CA778" i="2"/>
  <c r="BZ778" i="2"/>
  <c r="BY778" i="2"/>
  <c r="BX778" i="2"/>
  <c r="BW778" i="2"/>
  <c r="BV778" i="2"/>
  <c r="BU778" i="2"/>
  <c r="BT778" i="2"/>
  <c r="BS778" i="2"/>
  <c r="BR778" i="2"/>
  <c r="BQ778" i="2"/>
  <c r="BP778" i="2"/>
  <c r="BO778" i="2"/>
  <c r="BN778" i="2"/>
  <c r="BM778" i="2"/>
  <c r="CS777" i="2"/>
  <c r="CR777" i="2"/>
  <c r="CQ777" i="2"/>
  <c r="CP777" i="2"/>
  <c r="CO777" i="2"/>
  <c r="CN777" i="2"/>
  <c r="CM777" i="2"/>
  <c r="CL777" i="2"/>
  <c r="CK777" i="2"/>
  <c r="CJ777" i="2"/>
  <c r="CI777" i="2"/>
  <c r="CH777" i="2"/>
  <c r="CG777" i="2"/>
  <c r="CF777" i="2"/>
  <c r="CE777" i="2"/>
  <c r="CD777" i="2"/>
  <c r="CC777" i="2"/>
  <c r="CA777" i="2"/>
  <c r="BZ777" i="2"/>
  <c r="BY777" i="2"/>
  <c r="BX777" i="2"/>
  <c r="BW777" i="2"/>
  <c r="BV777" i="2"/>
  <c r="BU777" i="2"/>
  <c r="BT777" i="2"/>
  <c r="BS777" i="2"/>
  <c r="BR777" i="2"/>
  <c r="BQ777" i="2"/>
  <c r="BP777" i="2"/>
  <c r="BO777" i="2"/>
  <c r="BN777" i="2"/>
  <c r="BM777" i="2"/>
  <c r="CS776" i="2"/>
  <c r="CR776" i="2"/>
  <c r="CQ776" i="2"/>
  <c r="CP776" i="2"/>
  <c r="CO776" i="2"/>
  <c r="CN776" i="2"/>
  <c r="CM776" i="2"/>
  <c r="CL776" i="2"/>
  <c r="CK776" i="2"/>
  <c r="CJ776" i="2"/>
  <c r="CI776" i="2"/>
  <c r="CH776" i="2"/>
  <c r="CG776" i="2"/>
  <c r="CF776" i="2"/>
  <c r="CE776" i="2"/>
  <c r="CD776" i="2"/>
  <c r="CC776" i="2"/>
  <c r="CA776" i="2"/>
  <c r="BZ776" i="2"/>
  <c r="BY776" i="2"/>
  <c r="BX776" i="2"/>
  <c r="BW776" i="2"/>
  <c r="BV776" i="2"/>
  <c r="BU776" i="2"/>
  <c r="BT776" i="2"/>
  <c r="BS776" i="2"/>
  <c r="BR776" i="2"/>
  <c r="BQ776" i="2"/>
  <c r="BP776" i="2"/>
  <c r="BO776" i="2"/>
  <c r="BN776" i="2"/>
  <c r="BM776" i="2"/>
  <c r="CS775" i="2"/>
  <c r="CR775" i="2"/>
  <c r="CQ775" i="2"/>
  <c r="CP775" i="2"/>
  <c r="CO775" i="2"/>
  <c r="CN775" i="2"/>
  <c r="CM775" i="2"/>
  <c r="CL775" i="2"/>
  <c r="CK775" i="2"/>
  <c r="CJ775" i="2"/>
  <c r="CI775" i="2"/>
  <c r="CH775" i="2"/>
  <c r="CG775" i="2"/>
  <c r="CF775" i="2"/>
  <c r="CE775" i="2"/>
  <c r="CD775" i="2"/>
  <c r="CC775" i="2"/>
  <c r="CA775" i="2"/>
  <c r="BZ775" i="2"/>
  <c r="BY775" i="2"/>
  <c r="BX775" i="2"/>
  <c r="BW775" i="2"/>
  <c r="BV775" i="2"/>
  <c r="BU775" i="2"/>
  <c r="BT775" i="2"/>
  <c r="BS775" i="2"/>
  <c r="BR775" i="2"/>
  <c r="BQ775" i="2"/>
  <c r="BP775" i="2"/>
  <c r="BO775" i="2"/>
  <c r="BN775" i="2"/>
  <c r="BM775" i="2"/>
  <c r="CS774" i="2"/>
  <c r="CR774" i="2"/>
  <c r="CQ774" i="2"/>
  <c r="CP774" i="2"/>
  <c r="CO774" i="2"/>
  <c r="CN774" i="2"/>
  <c r="CM774" i="2"/>
  <c r="CL774" i="2"/>
  <c r="CK774" i="2"/>
  <c r="CJ774" i="2"/>
  <c r="CI774" i="2"/>
  <c r="CH774" i="2"/>
  <c r="CG774" i="2"/>
  <c r="CF774" i="2"/>
  <c r="CE774" i="2"/>
  <c r="CD774" i="2"/>
  <c r="CC774" i="2"/>
  <c r="CA774" i="2"/>
  <c r="BZ774" i="2"/>
  <c r="BY774" i="2"/>
  <c r="BX774" i="2"/>
  <c r="BW774" i="2"/>
  <c r="BV774" i="2"/>
  <c r="BU774" i="2"/>
  <c r="BT774" i="2"/>
  <c r="BS774" i="2"/>
  <c r="BR774" i="2"/>
  <c r="BQ774" i="2"/>
  <c r="BP774" i="2"/>
  <c r="BO774" i="2"/>
  <c r="BN774" i="2"/>
  <c r="BM774" i="2"/>
  <c r="CS773" i="2"/>
  <c r="CR773" i="2"/>
  <c r="CQ773" i="2"/>
  <c r="CP773" i="2"/>
  <c r="CO773" i="2"/>
  <c r="CN773" i="2"/>
  <c r="CM773" i="2"/>
  <c r="CL773" i="2"/>
  <c r="CK773" i="2"/>
  <c r="CJ773" i="2"/>
  <c r="CI773" i="2"/>
  <c r="CH773" i="2"/>
  <c r="CG773" i="2"/>
  <c r="CF773" i="2"/>
  <c r="CE773" i="2"/>
  <c r="CD773" i="2"/>
  <c r="CC773" i="2"/>
  <c r="CA773" i="2"/>
  <c r="BZ773" i="2"/>
  <c r="BY773" i="2"/>
  <c r="BX773" i="2"/>
  <c r="BW773" i="2"/>
  <c r="BV773" i="2"/>
  <c r="BU773" i="2"/>
  <c r="BT773" i="2"/>
  <c r="BS773" i="2"/>
  <c r="BR773" i="2"/>
  <c r="BQ773" i="2"/>
  <c r="BP773" i="2"/>
  <c r="BO773" i="2"/>
  <c r="BN773" i="2"/>
  <c r="BM773" i="2"/>
  <c r="CS772" i="2"/>
  <c r="CR772" i="2"/>
  <c r="CQ772" i="2"/>
  <c r="CP772" i="2"/>
  <c r="CO772" i="2"/>
  <c r="CN772" i="2"/>
  <c r="CM772" i="2"/>
  <c r="CL772" i="2"/>
  <c r="CK772" i="2"/>
  <c r="CJ772" i="2"/>
  <c r="CI772" i="2"/>
  <c r="CH772" i="2"/>
  <c r="CG772" i="2"/>
  <c r="CF772" i="2"/>
  <c r="CE772" i="2"/>
  <c r="CD772" i="2"/>
  <c r="CC772" i="2"/>
  <c r="CA772" i="2"/>
  <c r="BZ772" i="2"/>
  <c r="BY772" i="2"/>
  <c r="BX772" i="2"/>
  <c r="BW772" i="2"/>
  <c r="BV772" i="2"/>
  <c r="BU772" i="2"/>
  <c r="BT772" i="2"/>
  <c r="BS772" i="2"/>
  <c r="BR772" i="2"/>
  <c r="BQ772" i="2"/>
  <c r="BP772" i="2"/>
  <c r="BO772" i="2"/>
  <c r="BN772" i="2"/>
  <c r="BM772" i="2"/>
  <c r="CS771" i="2"/>
  <c r="CR771" i="2"/>
  <c r="CQ771" i="2"/>
  <c r="CP771" i="2"/>
  <c r="CO771" i="2"/>
  <c r="CN771" i="2"/>
  <c r="CM771" i="2"/>
  <c r="CL771" i="2"/>
  <c r="CK771" i="2"/>
  <c r="CJ771" i="2"/>
  <c r="CI771" i="2"/>
  <c r="CH771" i="2"/>
  <c r="CG771" i="2"/>
  <c r="CF771" i="2"/>
  <c r="CE771" i="2"/>
  <c r="CD771" i="2"/>
  <c r="CC771" i="2"/>
  <c r="CA771" i="2"/>
  <c r="BZ771" i="2"/>
  <c r="BY771" i="2"/>
  <c r="BX771" i="2"/>
  <c r="BW771" i="2"/>
  <c r="BV771" i="2"/>
  <c r="BU771" i="2"/>
  <c r="BT771" i="2"/>
  <c r="BS771" i="2"/>
  <c r="BR771" i="2"/>
  <c r="BQ771" i="2"/>
  <c r="BP771" i="2"/>
  <c r="BO771" i="2"/>
  <c r="BN771" i="2"/>
  <c r="BM771" i="2"/>
  <c r="CS770" i="2"/>
  <c r="CR770" i="2"/>
  <c r="CQ770" i="2"/>
  <c r="CP770" i="2"/>
  <c r="CO770" i="2"/>
  <c r="CN770" i="2"/>
  <c r="CM770" i="2"/>
  <c r="CL770" i="2"/>
  <c r="CK770" i="2"/>
  <c r="CJ770" i="2"/>
  <c r="CI770" i="2"/>
  <c r="CH770" i="2"/>
  <c r="CG770" i="2"/>
  <c r="CF770" i="2"/>
  <c r="CE770" i="2"/>
  <c r="CD770" i="2"/>
  <c r="CC770" i="2"/>
  <c r="CA770" i="2"/>
  <c r="BZ770" i="2"/>
  <c r="BY770" i="2"/>
  <c r="BX770" i="2"/>
  <c r="BW770" i="2"/>
  <c r="BV770" i="2"/>
  <c r="BU770" i="2"/>
  <c r="BT770" i="2"/>
  <c r="BS770" i="2"/>
  <c r="BR770" i="2"/>
  <c r="BQ770" i="2"/>
  <c r="BP770" i="2"/>
  <c r="BO770" i="2"/>
  <c r="BN770" i="2"/>
  <c r="BM770" i="2"/>
  <c r="CS769" i="2"/>
  <c r="CR769" i="2"/>
  <c r="CQ769" i="2"/>
  <c r="CP769" i="2"/>
  <c r="CO769" i="2"/>
  <c r="CN769" i="2"/>
  <c r="CM769" i="2"/>
  <c r="CL769" i="2"/>
  <c r="CK769" i="2"/>
  <c r="CJ769" i="2"/>
  <c r="CI769" i="2"/>
  <c r="CH769" i="2"/>
  <c r="CG769" i="2"/>
  <c r="CF769" i="2"/>
  <c r="CE769" i="2"/>
  <c r="CD769" i="2"/>
  <c r="CC769" i="2"/>
  <c r="CA769" i="2"/>
  <c r="BZ769" i="2"/>
  <c r="BY769" i="2"/>
  <c r="BX769" i="2"/>
  <c r="BW769" i="2"/>
  <c r="BV769" i="2"/>
  <c r="BU769" i="2"/>
  <c r="BT769" i="2"/>
  <c r="BS769" i="2"/>
  <c r="BR769" i="2"/>
  <c r="BQ769" i="2"/>
  <c r="BP769" i="2"/>
  <c r="BO769" i="2"/>
  <c r="BN769" i="2"/>
  <c r="BM769" i="2"/>
  <c r="CS768" i="2"/>
  <c r="CR768" i="2"/>
  <c r="CQ768" i="2"/>
  <c r="CP768" i="2"/>
  <c r="CO768" i="2"/>
  <c r="CN768" i="2"/>
  <c r="CM768" i="2"/>
  <c r="CL768" i="2"/>
  <c r="CK768" i="2"/>
  <c r="CJ768" i="2"/>
  <c r="CI768" i="2"/>
  <c r="CH768" i="2"/>
  <c r="CG768" i="2"/>
  <c r="CF768" i="2"/>
  <c r="CE768" i="2"/>
  <c r="CD768" i="2"/>
  <c r="CC768" i="2"/>
  <c r="CA768" i="2"/>
  <c r="BZ768" i="2"/>
  <c r="BY768" i="2"/>
  <c r="BX768" i="2"/>
  <c r="BW768" i="2"/>
  <c r="BV768" i="2"/>
  <c r="BU768" i="2"/>
  <c r="BT768" i="2"/>
  <c r="BS768" i="2"/>
  <c r="BR768" i="2"/>
  <c r="BQ768" i="2"/>
  <c r="BP768" i="2"/>
  <c r="BO768" i="2"/>
  <c r="BN768" i="2"/>
  <c r="BM768" i="2"/>
  <c r="CS767" i="2"/>
  <c r="CR767" i="2"/>
  <c r="CQ767" i="2"/>
  <c r="CP767" i="2"/>
  <c r="CO767" i="2"/>
  <c r="CN767" i="2"/>
  <c r="CM767" i="2"/>
  <c r="CL767" i="2"/>
  <c r="CK767" i="2"/>
  <c r="CJ767" i="2"/>
  <c r="CI767" i="2"/>
  <c r="CH767" i="2"/>
  <c r="CG767" i="2"/>
  <c r="CF767" i="2"/>
  <c r="CE767" i="2"/>
  <c r="CD767" i="2"/>
  <c r="CC767" i="2"/>
  <c r="CA767" i="2"/>
  <c r="BZ767" i="2"/>
  <c r="BY767" i="2"/>
  <c r="BX767" i="2"/>
  <c r="BW767" i="2"/>
  <c r="BV767" i="2"/>
  <c r="BU767" i="2"/>
  <c r="BT767" i="2"/>
  <c r="BS767" i="2"/>
  <c r="BR767" i="2"/>
  <c r="BQ767" i="2"/>
  <c r="BP767" i="2"/>
  <c r="BO767" i="2"/>
  <c r="BN767" i="2"/>
  <c r="BM767" i="2"/>
  <c r="CS766" i="2"/>
  <c r="CR766" i="2"/>
  <c r="CQ766" i="2"/>
  <c r="CP766" i="2"/>
  <c r="CO766" i="2"/>
  <c r="CN766" i="2"/>
  <c r="CM766" i="2"/>
  <c r="CL766" i="2"/>
  <c r="CK766" i="2"/>
  <c r="CJ766" i="2"/>
  <c r="CI766" i="2"/>
  <c r="CH766" i="2"/>
  <c r="CG766" i="2"/>
  <c r="CF766" i="2"/>
  <c r="CE766" i="2"/>
  <c r="CD766" i="2"/>
  <c r="CC766" i="2"/>
  <c r="CA766" i="2"/>
  <c r="BZ766" i="2"/>
  <c r="BY766" i="2"/>
  <c r="BX766" i="2"/>
  <c r="BW766" i="2"/>
  <c r="BV766" i="2"/>
  <c r="BU766" i="2"/>
  <c r="BT766" i="2"/>
  <c r="BS766" i="2"/>
  <c r="BR766" i="2"/>
  <c r="BQ766" i="2"/>
  <c r="BP766" i="2"/>
  <c r="BO766" i="2"/>
  <c r="BN766" i="2"/>
  <c r="BM766" i="2"/>
  <c r="CS765" i="2"/>
  <c r="CR765" i="2"/>
  <c r="CQ765" i="2"/>
  <c r="CP765" i="2"/>
  <c r="CO765" i="2"/>
  <c r="CN765" i="2"/>
  <c r="CM765" i="2"/>
  <c r="CL765" i="2"/>
  <c r="CK765" i="2"/>
  <c r="CJ765" i="2"/>
  <c r="CI765" i="2"/>
  <c r="CH765" i="2"/>
  <c r="CG765" i="2"/>
  <c r="CF765" i="2"/>
  <c r="CE765" i="2"/>
  <c r="CD765" i="2"/>
  <c r="CC765" i="2"/>
  <c r="CA765" i="2"/>
  <c r="BZ765" i="2"/>
  <c r="BY765" i="2"/>
  <c r="BX765" i="2"/>
  <c r="BW765" i="2"/>
  <c r="BV765" i="2"/>
  <c r="BU765" i="2"/>
  <c r="BT765" i="2"/>
  <c r="BS765" i="2"/>
  <c r="BR765" i="2"/>
  <c r="BQ765" i="2"/>
  <c r="BP765" i="2"/>
  <c r="BO765" i="2"/>
  <c r="BN765" i="2"/>
  <c r="BM765" i="2"/>
  <c r="CS764" i="2"/>
  <c r="CR764" i="2"/>
  <c r="CQ764" i="2"/>
  <c r="CP764" i="2"/>
  <c r="CO764" i="2"/>
  <c r="CN764" i="2"/>
  <c r="CM764" i="2"/>
  <c r="CL764" i="2"/>
  <c r="CK764" i="2"/>
  <c r="CJ764" i="2"/>
  <c r="CI764" i="2"/>
  <c r="CH764" i="2"/>
  <c r="CG764" i="2"/>
  <c r="CF764" i="2"/>
  <c r="CE764" i="2"/>
  <c r="CD764" i="2"/>
  <c r="CC764" i="2"/>
  <c r="CA764" i="2"/>
  <c r="BZ764" i="2"/>
  <c r="BY764" i="2"/>
  <c r="BX764" i="2"/>
  <c r="BW764" i="2"/>
  <c r="BV764" i="2"/>
  <c r="BU764" i="2"/>
  <c r="BT764" i="2"/>
  <c r="BS764" i="2"/>
  <c r="BR764" i="2"/>
  <c r="BQ764" i="2"/>
  <c r="BP764" i="2"/>
  <c r="BO764" i="2"/>
  <c r="BN764" i="2"/>
  <c r="BM764" i="2"/>
  <c r="CS763" i="2"/>
  <c r="CR763" i="2"/>
  <c r="CQ763" i="2"/>
  <c r="CP763" i="2"/>
  <c r="CO763" i="2"/>
  <c r="CN763" i="2"/>
  <c r="CM763" i="2"/>
  <c r="CL763" i="2"/>
  <c r="CK763" i="2"/>
  <c r="CJ763" i="2"/>
  <c r="CI763" i="2"/>
  <c r="CH763" i="2"/>
  <c r="CG763" i="2"/>
  <c r="CF763" i="2"/>
  <c r="CE763" i="2"/>
  <c r="CD763" i="2"/>
  <c r="CC763" i="2"/>
  <c r="CA763" i="2"/>
  <c r="BZ763" i="2"/>
  <c r="BY763" i="2"/>
  <c r="BX763" i="2"/>
  <c r="BW763" i="2"/>
  <c r="BV763" i="2"/>
  <c r="BU763" i="2"/>
  <c r="BT763" i="2"/>
  <c r="BS763" i="2"/>
  <c r="BR763" i="2"/>
  <c r="BQ763" i="2"/>
  <c r="BP763" i="2"/>
  <c r="BO763" i="2"/>
  <c r="BN763" i="2"/>
  <c r="BM763" i="2"/>
  <c r="CS762" i="2"/>
  <c r="CR762" i="2"/>
  <c r="CQ762" i="2"/>
  <c r="CP762" i="2"/>
  <c r="CO762" i="2"/>
  <c r="CN762" i="2"/>
  <c r="CM762" i="2"/>
  <c r="CL762" i="2"/>
  <c r="CK762" i="2"/>
  <c r="CJ762" i="2"/>
  <c r="CI762" i="2"/>
  <c r="CH762" i="2"/>
  <c r="CG762" i="2"/>
  <c r="CF762" i="2"/>
  <c r="CE762" i="2"/>
  <c r="CD762" i="2"/>
  <c r="CC762" i="2"/>
  <c r="CA762" i="2"/>
  <c r="BZ762" i="2"/>
  <c r="BY762" i="2"/>
  <c r="BX762" i="2"/>
  <c r="BW762" i="2"/>
  <c r="BV762" i="2"/>
  <c r="BU762" i="2"/>
  <c r="BT762" i="2"/>
  <c r="BS762" i="2"/>
  <c r="BR762" i="2"/>
  <c r="BQ762" i="2"/>
  <c r="BP762" i="2"/>
  <c r="BO762" i="2"/>
  <c r="BN762" i="2"/>
  <c r="BM762" i="2"/>
  <c r="CS761" i="2"/>
  <c r="CR761" i="2"/>
  <c r="CQ761" i="2"/>
  <c r="CP761" i="2"/>
  <c r="CO761" i="2"/>
  <c r="CN761" i="2"/>
  <c r="CM761" i="2"/>
  <c r="CL761" i="2"/>
  <c r="CK761" i="2"/>
  <c r="CJ761" i="2"/>
  <c r="CI761" i="2"/>
  <c r="CH761" i="2"/>
  <c r="CG761" i="2"/>
  <c r="CF761" i="2"/>
  <c r="CE761" i="2"/>
  <c r="CD761" i="2"/>
  <c r="CC761" i="2"/>
  <c r="CA761" i="2"/>
  <c r="BZ761" i="2"/>
  <c r="BY761" i="2"/>
  <c r="BX761" i="2"/>
  <c r="BW761" i="2"/>
  <c r="BV761" i="2"/>
  <c r="BU761" i="2"/>
  <c r="BT761" i="2"/>
  <c r="BS761" i="2"/>
  <c r="BR761" i="2"/>
  <c r="BQ761" i="2"/>
  <c r="BP761" i="2"/>
  <c r="BO761" i="2"/>
  <c r="BN761" i="2"/>
  <c r="BM761" i="2"/>
  <c r="CS760" i="2"/>
  <c r="CR760" i="2"/>
  <c r="CQ760" i="2"/>
  <c r="CP760" i="2"/>
  <c r="CO760" i="2"/>
  <c r="CN760" i="2"/>
  <c r="CM760" i="2"/>
  <c r="CL760" i="2"/>
  <c r="CK760" i="2"/>
  <c r="CJ760" i="2"/>
  <c r="CI760" i="2"/>
  <c r="CH760" i="2"/>
  <c r="CG760" i="2"/>
  <c r="CF760" i="2"/>
  <c r="CE760" i="2"/>
  <c r="CD760" i="2"/>
  <c r="CC760" i="2"/>
  <c r="CA760" i="2"/>
  <c r="BZ760" i="2"/>
  <c r="BY760" i="2"/>
  <c r="BX760" i="2"/>
  <c r="BW760" i="2"/>
  <c r="BV760" i="2"/>
  <c r="BU760" i="2"/>
  <c r="BT760" i="2"/>
  <c r="BS760" i="2"/>
  <c r="BR760" i="2"/>
  <c r="BQ760" i="2"/>
  <c r="BP760" i="2"/>
  <c r="BO760" i="2"/>
  <c r="BN760" i="2"/>
  <c r="BM760" i="2"/>
  <c r="CS759" i="2"/>
  <c r="CR759" i="2"/>
  <c r="CQ759" i="2"/>
  <c r="CP759" i="2"/>
  <c r="CO759" i="2"/>
  <c r="CN759" i="2"/>
  <c r="CM759" i="2"/>
  <c r="CL759" i="2"/>
  <c r="CK759" i="2"/>
  <c r="CJ759" i="2"/>
  <c r="CI759" i="2"/>
  <c r="CH759" i="2"/>
  <c r="CG759" i="2"/>
  <c r="CF759" i="2"/>
  <c r="CE759" i="2"/>
  <c r="CD759" i="2"/>
  <c r="CC759" i="2"/>
  <c r="CA759" i="2"/>
  <c r="BZ759" i="2"/>
  <c r="BY759" i="2"/>
  <c r="BX759" i="2"/>
  <c r="BW759" i="2"/>
  <c r="BV759" i="2"/>
  <c r="BU759" i="2"/>
  <c r="BT759" i="2"/>
  <c r="BS759" i="2"/>
  <c r="BR759" i="2"/>
  <c r="BQ759" i="2"/>
  <c r="BP759" i="2"/>
  <c r="BO759" i="2"/>
  <c r="BN759" i="2"/>
  <c r="BM759" i="2"/>
  <c r="CS758" i="2"/>
  <c r="CR758" i="2"/>
  <c r="CQ758" i="2"/>
  <c r="CP758" i="2"/>
  <c r="CO758" i="2"/>
  <c r="CN758" i="2"/>
  <c r="CM758" i="2"/>
  <c r="CL758" i="2"/>
  <c r="CK758" i="2"/>
  <c r="CJ758" i="2"/>
  <c r="CI758" i="2"/>
  <c r="CH758" i="2"/>
  <c r="CG758" i="2"/>
  <c r="CF758" i="2"/>
  <c r="CE758" i="2"/>
  <c r="CD758" i="2"/>
  <c r="CC758" i="2"/>
  <c r="CA758" i="2"/>
  <c r="BZ758" i="2"/>
  <c r="BY758" i="2"/>
  <c r="BX758" i="2"/>
  <c r="BW758" i="2"/>
  <c r="BV758" i="2"/>
  <c r="BU758" i="2"/>
  <c r="BT758" i="2"/>
  <c r="BS758" i="2"/>
  <c r="BR758" i="2"/>
  <c r="BQ758" i="2"/>
  <c r="BP758" i="2"/>
  <c r="BO758" i="2"/>
  <c r="BN758" i="2"/>
  <c r="BM758" i="2"/>
  <c r="CS757" i="2"/>
  <c r="CR757" i="2"/>
  <c r="CQ757" i="2"/>
  <c r="CP757" i="2"/>
  <c r="CO757" i="2"/>
  <c r="CN757" i="2"/>
  <c r="CM757" i="2"/>
  <c r="CL757" i="2"/>
  <c r="CK757" i="2"/>
  <c r="CJ757" i="2"/>
  <c r="CI757" i="2"/>
  <c r="CH757" i="2"/>
  <c r="CG757" i="2"/>
  <c r="CF757" i="2"/>
  <c r="CE757" i="2"/>
  <c r="CD757" i="2"/>
  <c r="CC757" i="2"/>
  <c r="CA757" i="2"/>
  <c r="BZ757" i="2"/>
  <c r="BY757" i="2"/>
  <c r="BX757" i="2"/>
  <c r="BW757" i="2"/>
  <c r="BV757" i="2"/>
  <c r="BU757" i="2"/>
  <c r="BT757" i="2"/>
  <c r="BS757" i="2"/>
  <c r="BR757" i="2"/>
  <c r="BQ757" i="2"/>
  <c r="BP757" i="2"/>
  <c r="BO757" i="2"/>
  <c r="BN757" i="2"/>
  <c r="BM757" i="2"/>
  <c r="CS756" i="2"/>
  <c r="CR756" i="2"/>
  <c r="CQ756" i="2"/>
  <c r="CP756" i="2"/>
  <c r="CO756" i="2"/>
  <c r="CN756" i="2"/>
  <c r="CM756" i="2"/>
  <c r="CL756" i="2"/>
  <c r="CK756" i="2"/>
  <c r="CJ756" i="2"/>
  <c r="CI756" i="2"/>
  <c r="CH756" i="2"/>
  <c r="CG756" i="2"/>
  <c r="CF756" i="2"/>
  <c r="CE756" i="2"/>
  <c r="CD756" i="2"/>
  <c r="CC756" i="2"/>
  <c r="CA756" i="2"/>
  <c r="BZ756" i="2"/>
  <c r="BY756" i="2"/>
  <c r="BX756" i="2"/>
  <c r="BW756" i="2"/>
  <c r="BV756" i="2"/>
  <c r="BU756" i="2"/>
  <c r="BT756" i="2"/>
  <c r="BS756" i="2"/>
  <c r="BR756" i="2"/>
  <c r="BQ756" i="2"/>
  <c r="BP756" i="2"/>
  <c r="BO756" i="2"/>
  <c r="BN756" i="2"/>
  <c r="BM756" i="2"/>
  <c r="CS755" i="2"/>
  <c r="CR755" i="2"/>
  <c r="CQ755" i="2"/>
  <c r="CP755" i="2"/>
  <c r="CO755" i="2"/>
  <c r="CN755" i="2"/>
  <c r="CM755" i="2"/>
  <c r="CL755" i="2"/>
  <c r="CK755" i="2"/>
  <c r="CJ755" i="2"/>
  <c r="CI755" i="2"/>
  <c r="CH755" i="2"/>
  <c r="CG755" i="2"/>
  <c r="CF755" i="2"/>
  <c r="CE755" i="2"/>
  <c r="CD755" i="2"/>
  <c r="CC755" i="2"/>
  <c r="CA755" i="2"/>
  <c r="BZ755" i="2"/>
  <c r="BY755" i="2"/>
  <c r="BX755" i="2"/>
  <c r="BW755" i="2"/>
  <c r="BV755" i="2"/>
  <c r="BU755" i="2"/>
  <c r="BT755" i="2"/>
  <c r="BS755" i="2"/>
  <c r="BR755" i="2"/>
  <c r="BQ755" i="2"/>
  <c r="BP755" i="2"/>
  <c r="BO755" i="2"/>
  <c r="BN755" i="2"/>
  <c r="BM755" i="2"/>
  <c r="CS754" i="2"/>
  <c r="CR754" i="2"/>
  <c r="CQ754" i="2"/>
  <c r="CP754" i="2"/>
  <c r="CO754" i="2"/>
  <c r="CN754" i="2"/>
  <c r="CM754" i="2"/>
  <c r="CL754" i="2"/>
  <c r="CK754" i="2"/>
  <c r="CJ754" i="2"/>
  <c r="CI754" i="2"/>
  <c r="CH754" i="2"/>
  <c r="CG754" i="2"/>
  <c r="CF754" i="2"/>
  <c r="CE754" i="2"/>
  <c r="CD754" i="2"/>
  <c r="CC754" i="2"/>
  <c r="CA754" i="2"/>
  <c r="BZ754" i="2"/>
  <c r="BY754" i="2"/>
  <c r="BX754" i="2"/>
  <c r="BW754" i="2"/>
  <c r="BV754" i="2"/>
  <c r="BU754" i="2"/>
  <c r="BT754" i="2"/>
  <c r="BS754" i="2"/>
  <c r="BR754" i="2"/>
  <c r="BQ754" i="2"/>
  <c r="BP754" i="2"/>
  <c r="BO754" i="2"/>
  <c r="BN754" i="2"/>
  <c r="BM754" i="2"/>
  <c r="CS753" i="2"/>
  <c r="CR753" i="2"/>
  <c r="CQ753" i="2"/>
  <c r="CP753" i="2"/>
  <c r="CO753" i="2"/>
  <c r="CN753" i="2"/>
  <c r="CM753" i="2"/>
  <c r="CL753" i="2"/>
  <c r="CK753" i="2"/>
  <c r="CJ753" i="2"/>
  <c r="CI753" i="2"/>
  <c r="CH753" i="2"/>
  <c r="CG753" i="2"/>
  <c r="CF753" i="2"/>
  <c r="CE753" i="2"/>
  <c r="CD753" i="2"/>
  <c r="CC753" i="2"/>
  <c r="CA753" i="2"/>
  <c r="BZ753" i="2"/>
  <c r="BY753" i="2"/>
  <c r="BX753" i="2"/>
  <c r="BW753" i="2"/>
  <c r="BV753" i="2"/>
  <c r="BU753" i="2"/>
  <c r="BT753" i="2"/>
  <c r="BS753" i="2"/>
  <c r="BR753" i="2"/>
  <c r="BQ753" i="2"/>
  <c r="BP753" i="2"/>
  <c r="BO753" i="2"/>
  <c r="BN753" i="2"/>
  <c r="BM753" i="2"/>
  <c r="CS752" i="2"/>
  <c r="CR752" i="2"/>
  <c r="CQ752" i="2"/>
  <c r="CP752" i="2"/>
  <c r="CO752" i="2"/>
  <c r="CN752" i="2"/>
  <c r="CM752" i="2"/>
  <c r="CL752" i="2"/>
  <c r="CK752" i="2"/>
  <c r="CJ752" i="2"/>
  <c r="CI752" i="2"/>
  <c r="CH752" i="2"/>
  <c r="CG752" i="2"/>
  <c r="CF752" i="2"/>
  <c r="CE752" i="2"/>
  <c r="CD752" i="2"/>
  <c r="CC752" i="2"/>
  <c r="CA752" i="2"/>
  <c r="BZ752" i="2"/>
  <c r="BY752" i="2"/>
  <c r="BX752" i="2"/>
  <c r="BW752" i="2"/>
  <c r="BV752" i="2"/>
  <c r="BU752" i="2"/>
  <c r="BT752" i="2"/>
  <c r="BS752" i="2"/>
  <c r="BR752" i="2"/>
  <c r="BQ752" i="2"/>
  <c r="BP752" i="2"/>
  <c r="BO752" i="2"/>
  <c r="BN752" i="2"/>
  <c r="BM752" i="2"/>
  <c r="CS751" i="2"/>
  <c r="CR751" i="2"/>
  <c r="CQ751" i="2"/>
  <c r="CP751" i="2"/>
  <c r="CO751" i="2"/>
  <c r="CN751" i="2"/>
  <c r="CM751" i="2"/>
  <c r="CL751" i="2"/>
  <c r="CK751" i="2"/>
  <c r="CJ751" i="2"/>
  <c r="CI751" i="2"/>
  <c r="CH751" i="2"/>
  <c r="CG751" i="2"/>
  <c r="CF751" i="2"/>
  <c r="CE751" i="2"/>
  <c r="CD751" i="2"/>
  <c r="CC751" i="2"/>
  <c r="CA751" i="2"/>
  <c r="BZ751" i="2"/>
  <c r="BY751" i="2"/>
  <c r="BX751" i="2"/>
  <c r="BW751" i="2"/>
  <c r="BV751" i="2"/>
  <c r="BU751" i="2"/>
  <c r="BT751" i="2"/>
  <c r="BS751" i="2"/>
  <c r="BR751" i="2"/>
  <c r="BQ751" i="2"/>
  <c r="BP751" i="2"/>
  <c r="BO751" i="2"/>
  <c r="BN751" i="2"/>
  <c r="BM751" i="2"/>
  <c r="CS750" i="2"/>
  <c r="CR750" i="2"/>
  <c r="CQ750" i="2"/>
  <c r="CP750" i="2"/>
  <c r="CO750" i="2"/>
  <c r="CN750" i="2"/>
  <c r="CM750" i="2"/>
  <c r="CL750" i="2"/>
  <c r="CK750" i="2"/>
  <c r="CJ750" i="2"/>
  <c r="CI750" i="2"/>
  <c r="CH750" i="2"/>
  <c r="CG750" i="2"/>
  <c r="CF750" i="2"/>
  <c r="CE750" i="2"/>
  <c r="CD750" i="2"/>
  <c r="CC750" i="2"/>
  <c r="CA750" i="2"/>
  <c r="BZ750" i="2"/>
  <c r="BY750" i="2"/>
  <c r="BX750" i="2"/>
  <c r="BW750" i="2"/>
  <c r="BV750" i="2"/>
  <c r="BU750" i="2"/>
  <c r="BT750" i="2"/>
  <c r="BS750" i="2"/>
  <c r="BR750" i="2"/>
  <c r="BQ750" i="2"/>
  <c r="BP750" i="2"/>
  <c r="BO750" i="2"/>
  <c r="BN750" i="2"/>
  <c r="BM750" i="2"/>
  <c r="CS749" i="2"/>
  <c r="CR749" i="2"/>
  <c r="CQ749" i="2"/>
  <c r="CP749" i="2"/>
  <c r="CO749" i="2"/>
  <c r="CN749" i="2"/>
  <c r="CM749" i="2"/>
  <c r="CL749" i="2"/>
  <c r="CK749" i="2"/>
  <c r="CJ749" i="2"/>
  <c r="CI749" i="2"/>
  <c r="CH749" i="2"/>
  <c r="CG749" i="2"/>
  <c r="CF749" i="2"/>
  <c r="CE749" i="2"/>
  <c r="CD749" i="2"/>
  <c r="CC749" i="2"/>
  <c r="CA749" i="2"/>
  <c r="BZ749" i="2"/>
  <c r="BY749" i="2"/>
  <c r="BX749" i="2"/>
  <c r="BW749" i="2"/>
  <c r="BV749" i="2"/>
  <c r="BU749" i="2"/>
  <c r="BT749" i="2"/>
  <c r="BS749" i="2"/>
  <c r="BR749" i="2"/>
  <c r="BQ749" i="2"/>
  <c r="BP749" i="2"/>
  <c r="BO749" i="2"/>
  <c r="BN749" i="2"/>
  <c r="BM749" i="2"/>
  <c r="CS748" i="2"/>
  <c r="CR748" i="2"/>
  <c r="CQ748" i="2"/>
  <c r="CP748" i="2"/>
  <c r="CO748" i="2"/>
  <c r="CN748" i="2"/>
  <c r="CM748" i="2"/>
  <c r="CL748" i="2"/>
  <c r="CK748" i="2"/>
  <c r="CJ748" i="2"/>
  <c r="CI748" i="2"/>
  <c r="CH748" i="2"/>
  <c r="CG748" i="2"/>
  <c r="CF748" i="2"/>
  <c r="CE748" i="2"/>
  <c r="CD748" i="2"/>
  <c r="CC748" i="2"/>
  <c r="CA748" i="2"/>
  <c r="BZ748" i="2"/>
  <c r="BY748" i="2"/>
  <c r="BX748" i="2"/>
  <c r="BW748" i="2"/>
  <c r="BV748" i="2"/>
  <c r="BU748" i="2"/>
  <c r="BT748" i="2"/>
  <c r="BS748" i="2"/>
  <c r="BR748" i="2"/>
  <c r="BQ748" i="2"/>
  <c r="BP748" i="2"/>
  <c r="BO748" i="2"/>
  <c r="BN748" i="2"/>
  <c r="BM748" i="2"/>
  <c r="CS747" i="2"/>
  <c r="CR747" i="2"/>
  <c r="CQ747" i="2"/>
  <c r="CP747" i="2"/>
  <c r="CO747" i="2"/>
  <c r="CN747" i="2"/>
  <c r="CM747" i="2"/>
  <c r="CL747" i="2"/>
  <c r="CK747" i="2"/>
  <c r="CJ747" i="2"/>
  <c r="CI747" i="2"/>
  <c r="CH747" i="2"/>
  <c r="CG747" i="2"/>
  <c r="CF747" i="2"/>
  <c r="CE747" i="2"/>
  <c r="CD747" i="2"/>
  <c r="CC747" i="2"/>
  <c r="CA747" i="2"/>
  <c r="BZ747" i="2"/>
  <c r="BY747" i="2"/>
  <c r="BX747" i="2"/>
  <c r="BW747" i="2"/>
  <c r="BV747" i="2"/>
  <c r="BU747" i="2"/>
  <c r="BT747" i="2"/>
  <c r="BS747" i="2"/>
  <c r="BR747" i="2"/>
  <c r="BQ747" i="2"/>
  <c r="BP747" i="2"/>
  <c r="BO747" i="2"/>
  <c r="BN747" i="2"/>
  <c r="BM747" i="2"/>
  <c r="CS746" i="2"/>
  <c r="CR746" i="2"/>
  <c r="CQ746" i="2"/>
  <c r="CP746" i="2"/>
  <c r="CO746" i="2"/>
  <c r="CN746" i="2"/>
  <c r="CM746" i="2"/>
  <c r="CL746" i="2"/>
  <c r="CK746" i="2"/>
  <c r="CJ746" i="2"/>
  <c r="CI746" i="2"/>
  <c r="CH746" i="2"/>
  <c r="CG746" i="2"/>
  <c r="CF746" i="2"/>
  <c r="CE746" i="2"/>
  <c r="CD746" i="2"/>
  <c r="CC746" i="2"/>
  <c r="CA746" i="2"/>
  <c r="BZ746" i="2"/>
  <c r="BY746" i="2"/>
  <c r="BX746" i="2"/>
  <c r="BW746" i="2"/>
  <c r="BV746" i="2"/>
  <c r="BU746" i="2"/>
  <c r="BT746" i="2"/>
  <c r="BS746" i="2"/>
  <c r="BR746" i="2"/>
  <c r="BQ746" i="2"/>
  <c r="BP746" i="2"/>
  <c r="BO746" i="2"/>
  <c r="BN746" i="2"/>
  <c r="BM746" i="2"/>
  <c r="CS745" i="2"/>
  <c r="CR745" i="2"/>
  <c r="CQ745" i="2"/>
  <c r="CP745" i="2"/>
  <c r="CO745" i="2"/>
  <c r="CN745" i="2"/>
  <c r="CM745" i="2"/>
  <c r="CL745" i="2"/>
  <c r="CK745" i="2"/>
  <c r="CJ745" i="2"/>
  <c r="CI745" i="2"/>
  <c r="CH745" i="2"/>
  <c r="CG745" i="2"/>
  <c r="CF745" i="2"/>
  <c r="CE745" i="2"/>
  <c r="CD745" i="2"/>
  <c r="CC745" i="2"/>
  <c r="CA745" i="2"/>
  <c r="BZ745" i="2"/>
  <c r="BY745" i="2"/>
  <c r="BX745" i="2"/>
  <c r="BW745" i="2"/>
  <c r="BV745" i="2"/>
  <c r="BU745" i="2"/>
  <c r="BT745" i="2"/>
  <c r="BS745" i="2"/>
  <c r="BR745" i="2"/>
  <c r="BQ745" i="2"/>
  <c r="BP745" i="2"/>
  <c r="BO745" i="2"/>
  <c r="BN745" i="2"/>
  <c r="BM745" i="2"/>
  <c r="CS744" i="2"/>
  <c r="CR744" i="2"/>
  <c r="CQ744" i="2"/>
  <c r="CP744" i="2"/>
  <c r="CO744" i="2"/>
  <c r="CN744" i="2"/>
  <c r="CM744" i="2"/>
  <c r="CL744" i="2"/>
  <c r="CK744" i="2"/>
  <c r="CJ744" i="2"/>
  <c r="CI744" i="2"/>
  <c r="CH744" i="2"/>
  <c r="CG744" i="2"/>
  <c r="CF744" i="2"/>
  <c r="CE744" i="2"/>
  <c r="CD744" i="2"/>
  <c r="CC744" i="2"/>
  <c r="CA744" i="2"/>
  <c r="BZ744" i="2"/>
  <c r="BY744" i="2"/>
  <c r="BX744" i="2"/>
  <c r="BW744" i="2"/>
  <c r="BV744" i="2"/>
  <c r="BU744" i="2"/>
  <c r="BT744" i="2"/>
  <c r="BS744" i="2"/>
  <c r="BR744" i="2"/>
  <c r="BQ744" i="2"/>
  <c r="BP744" i="2"/>
  <c r="BO744" i="2"/>
  <c r="BN744" i="2"/>
  <c r="BM744" i="2"/>
  <c r="CS743" i="2"/>
  <c r="CR743" i="2"/>
  <c r="CQ743" i="2"/>
  <c r="CP743" i="2"/>
  <c r="CO743" i="2"/>
  <c r="CN743" i="2"/>
  <c r="CM743" i="2"/>
  <c r="CL743" i="2"/>
  <c r="CK743" i="2"/>
  <c r="CJ743" i="2"/>
  <c r="CI743" i="2"/>
  <c r="CH743" i="2"/>
  <c r="CG743" i="2"/>
  <c r="CF743" i="2"/>
  <c r="CE743" i="2"/>
  <c r="CD743" i="2"/>
  <c r="CC743" i="2"/>
  <c r="CA743" i="2"/>
  <c r="BZ743" i="2"/>
  <c r="BY743" i="2"/>
  <c r="BX743" i="2"/>
  <c r="BW743" i="2"/>
  <c r="BV743" i="2"/>
  <c r="BU743" i="2"/>
  <c r="BT743" i="2"/>
  <c r="BS743" i="2"/>
  <c r="BR743" i="2"/>
  <c r="BQ743" i="2"/>
  <c r="BP743" i="2"/>
  <c r="BO743" i="2"/>
  <c r="BN743" i="2"/>
  <c r="BM743" i="2"/>
  <c r="CS742" i="2"/>
  <c r="CR742" i="2"/>
  <c r="CQ742" i="2"/>
  <c r="CP742" i="2"/>
  <c r="CO742" i="2"/>
  <c r="CN742" i="2"/>
  <c r="CM742" i="2"/>
  <c r="CL742" i="2"/>
  <c r="CK742" i="2"/>
  <c r="CJ742" i="2"/>
  <c r="CI742" i="2"/>
  <c r="CH742" i="2"/>
  <c r="CG742" i="2"/>
  <c r="CF742" i="2"/>
  <c r="CE742" i="2"/>
  <c r="CD742" i="2"/>
  <c r="CC742" i="2"/>
  <c r="CA742" i="2"/>
  <c r="BZ742" i="2"/>
  <c r="BY742" i="2"/>
  <c r="BX742" i="2"/>
  <c r="BW742" i="2"/>
  <c r="BV742" i="2"/>
  <c r="BU742" i="2"/>
  <c r="BT742" i="2"/>
  <c r="BS742" i="2"/>
  <c r="BR742" i="2"/>
  <c r="BQ742" i="2"/>
  <c r="BP742" i="2"/>
  <c r="BO742" i="2"/>
  <c r="BN742" i="2"/>
  <c r="BM742" i="2"/>
  <c r="CS741" i="2"/>
  <c r="CR741" i="2"/>
  <c r="CQ741" i="2"/>
  <c r="CP741" i="2"/>
  <c r="CO741" i="2"/>
  <c r="CN741" i="2"/>
  <c r="CM741" i="2"/>
  <c r="CL741" i="2"/>
  <c r="CK741" i="2"/>
  <c r="CJ741" i="2"/>
  <c r="CI741" i="2"/>
  <c r="CH741" i="2"/>
  <c r="CG741" i="2"/>
  <c r="CF741" i="2"/>
  <c r="CE741" i="2"/>
  <c r="CD741" i="2"/>
  <c r="CC741" i="2"/>
  <c r="CA741" i="2"/>
  <c r="BZ741" i="2"/>
  <c r="BY741" i="2"/>
  <c r="BX741" i="2"/>
  <c r="BW741" i="2"/>
  <c r="BV741" i="2"/>
  <c r="BU741" i="2"/>
  <c r="BT741" i="2"/>
  <c r="BS741" i="2"/>
  <c r="BR741" i="2"/>
  <c r="BQ741" i="2"/>
  <c r="BP741" i="2"/>
  <c r="BO741" i="2"/>
  <c r="BN741" i="2"/>
  <c r="BM741" i="2"/>
  <c r="CS740" i="2"/>
  <c r="CR740" i="2"/>
  <c r="CQ740" i="2"/>
  <c r="CP740" i="2"/>
  <c r="CO740" i="2"/>
  <c r="CN740" i="2"/>
  <c r="CM740" i="2"/>
  <c r="CL740" i="2"/>
  <c r="CK740" i="2"/>
  <c r="CJ740" i="2"/>
  <c r="CI740" i="2"/>
  <c r="CH740" i="2"/>
  <c r="CG740" i="2"/>
  <c r="CF740" i="2"/>
  <c r="CE740" i="2"/>
  <c r="CD740" i="2"/>
  <c r="CC740" i="2"/>
  <c r="CA740" i="2"/>
  <c r="BZ740" i="2"/>
  <c r="BY740" i="2"/>
  <c r="BX740" i="2"/>
  <c r="BW740" i="2"/>
  <c r="BV740" i="2"/>
  <c r="BU740" i="2"/>
  <c r="BT740" i="2"/>
  <c r="BS740" i="2"/>
  <c r="BR740" i="2"/>
  <c r="BQ740" i="2"/>
  <c r="BP740" i="2"/>
  <c r="BO740" i="2"/>
  <c r="BN740" i="2"/>
  <c r="BM740" i="2"/>
  <c r="CS739" i="2"/>
  <c r="CR739" i="2"/>
  <c r="CQ739" i="2"/>
  <c r="CP739" i="2"/>
  <c r="CO739" i="2"/>
  <c r="CN739" i="2"/>
  <c r="CM739" i="2"/>
  <c r="CL739" i="2"/>
  <c r="CK739" i="2"/>
  <c r="CJ739" i="2"/>
  <c r="CI739" i="2"/>
  <c r="CH739" i="2"/>
  <c r="CG739" i="2"/>
  <c r="CF739" i="2"/>
  <c r="CE739" i="2"/>
  <c r="CD739" i="2"/>
  <c r="CC739" i="2"/>
  <c r="CA739" i="2"/>
  <c r="BZ739" i="2"/>
  <c r="BY739" i="2"/>
  <c r="BX739" i="2"/>
  <c r="BW739" i="2"/>
  <c r="BV739" i="2"/>
  <c r="BU739" i="2"/>
  <c r="BT739" i="2"/>
  <c r="BS739" i="2"/>
  <c r="BR739" i="2"/>
  <c r="BQ739" i="2"/>
  <c r="BP739" i="2"/>
  <c r="BO739" i="2"/>
  <c r="BN739" i="2"/>
  <c r="BM739" i="2"/>
  <c r="CS738" i="2"/>
  <c r="CR738" i="2"/>
  <c r="CQ738" i="2"/>
  <c r="CP738" i="2"/>
  <c r="CO738" i="2"/>
  <c r="CN738" i="2"/>
  <c r="CM738" i="2"/>
  <c r="CL738" i="2"/>
  <c r="CK738" i="2"/>
  <c r="CJ738" i="2"/>
  <c r="CI738" i="2"/>
  <c r="CH738" i="2"/>
  <c r="CG738" i="2"/>
  <c r="CF738" i="2"/>
  <c r="CE738" i="2"/>
  <c r="CD738" i="2"/>
  <c r="CC738" i="2"/>
  <c r="CA738" i="2"/>
  <c r="BZ738" i="2"/>
  <c r="BY738" i="2"/>
  <c r="BX738" i="2"/>
  <c r="BW738" i="2"/>
  <c r="BV738" i="2"/>
  <c r="BU738" i="2"/>
  <c r="BT738" i="2"/>
  <c r="BS738" i="2"/>
  <c r="BR738" i="2"/>
  <c r="BQ738" i="2"/>
  <c r="BP738" i="2"/>
  <c r="BO738" i="2"/>
  <c r="BN738" i="2"/>
  <c r="BM738" i="2"/>
  <c r="CS737" i="2"/>
  <c r="CR737" i="2"/>
  <c r="CQ737" i="2"/>
  <c r="CP737" i="2"/>
  <c r="CO737" i="2"/>
  <c r="CN737" i="2"/>
  <c r="CM737" i="2"/>
  <c r="CL737" i="2"/>
  <c r="CK737" i="2"/>
  <c r="CJ737" i="2"/>
  <c r="CI737" i="2"/>
  <c r="CH737" i="2"/>
  <c r="CG737" i="2"/>
  <c r="CF737" i="2"/>
  <c r="CE737" i="2"/>
  <c r="CD737" i="2"/>
  <c r="CC737" i="2"/>
  <c r="CA737" i="2"/>
  <c r="BZ737" i="2"/>
  <c r="BY737" i="2"/>
  <c r="BX737" i="2"/>
  <c r="BW737" i="2"/>
  <c r="BV737" i="2"/>
  <c r="BU737" i="2"/>
  <c r="BT737" i="2"/>
  <c r="BS737" i="2"/>
  <c r="BR737" i="2"/>
  <c r="BQ737" i="2"/>
  <c r="BP737" i="2"/>
  <c r="BO737" i="2"/>
  <c r="BN737" i="2"/>
  <c r="BM737" i="2"/>
  <c r="CS736" i="2"/>
  <c r="CR736" i="2"/>
  <c r="CQ736" i="2"/>
  <c r="CP736" i="2"/>
  <c r="CO736" i="2"/>
  <c r="CN736" i="2"/>
  <c r="CM736" i="2"/>
  <c r="CL736" i="2"/>
  <c r="CK736" i="2"/>
  <c r="CJ736" i="2"/>
  <c r="CI736" i="2"/>
  <c r="CH736" i="2"/>
  <c r="CG736" i="2"/>
  <c r="CF736" i="2"/>
  <c r="CE736" i="2"/>
  <c r="CD736" i="2"/>
  <c r="CC736" i="2"/>
  <c r="CA736" i="2"/>
  <c r="BZ736" i="2"/>
  <c r="BY736" i="2"/>
  <c r="BX736" i="2"/>
  <c r="BW736" i="2"/>
  <c r="BV736" i="2"/>
  <c r="BU736" i="2"/>
  <c r="BT736" i="2"/>
  <c r="BS736" i="2"/>
  <c r="BR736" i="2"/>
  <c r="BQ736" i="2"/>
  <c r="BP736" i="2"/>
  <c r="BO736" i="2"/>
  <c r="BN736" i="2"/>
  <c r="BM736" i="2"/>
  <c r="CS735" i="2"/>
  <c r="CR735" i="2"/>
  <c r="CQ735" i="2"/>
  <c r="CP735" i="2"/>
  <c r="CO735" i="2"/>
  <c r="CN735" i="2"/>
  <c r="CM735" i="2"/>
  <c r="CL735" i="2"/>
  <c r="CK735" i="2"/>
  <c r="CJ735" i="2"/>
  <c r="CI735" i="2"/>
  <c r="CH735" i="2"/>
  <c r="CG735" i="2"/>
  <c r="CF735" i="2"/>
  <c r="CE735" i="2"/>
  <c r="CD735" i="2"/>
  <c r="CC735" i="2"/>
  <c r="CA735" i="2"/>
  <c r="BZ735" i="2"/>
  <c r="BY735" i="2"/>
  <c r="BX735" i="2"/>
  <c r="BW735" i="2"/>
  <c r="BV735" i="2"/>
  <c r="BU735" i="2"/>
  <c r="BT735" i="2"/>
  <c r="BS735" i="2"/>
  <c r="BR735" i="2"/>
  <c r="BQ735" i="2"/>
  <c r="BP735" i="2"/>
  <c r="BO735" i="2"/>
  <c r="BN735" i="2"/>
  <c r="BM735" i="2"/>
  <c r="CS734" i="2"/>
  <c r="CR734" i="2"/>
  <c r="CQ734" i="2"/>
  <c r="CP734" i="2"/>
  <c r="CO734" i="2"/>
  <c r="CN734" i="2"/>
  <c r="CM734" i="2"/>
  <c r="CL734" i="2"/>
  <c r="CK734" i="2"/>
  <c r="CJ734" i="2"/>
  <c r="CI734" i="2"/>
  <c r="CH734" i="2"/>
  <c r="CG734" i="2"/>
  <c r="CF734" i="2"/>
  <c r="CE734" i="2"/>
  <c r="CD734" i="2"/>
  <c r="CC734" i="2"/>
  <c r="CA734" i="2"/>
  <c r="BZ734" i="2"/>
  <c r="BY734" i="2"/>
  <c r="BX734" i="2"/>
  <c r="BW734" i="2"/>
  <c r="BV734" i="2"/>
  <c r="BU734" i="2"/>
  <c r="BT734" i="2"/>
  <c r="BS734" i="2"/>
  <c r="BR734" i="2"/>
  <c r="BQ734" i="2"/>
  <c r="BP734" i="2"/>
  <c r="BO734" i="2"/>
  <c r="BN734" i="2"/>
  <c r="BM734" i="2"/>
  <c r="CS733" i="2"/>
  <c r="CR733" i="2"/>
  <c r="CQ733" i="2"/>
  <c r="CP733" i="2"/>
  <c r="CO733" i="2"/>
  <c r="CN733" i="2"/>
  <c r="CM733" i="2"/>
  <c r="CL733" i="2"/>
  <c r="CK733" i="2"/>
  <c r="CJ733" i="2"/>
  <c r="CI733" i="2"/>
  <c r="CH733" i="2"/>
  <c r="CG733" i="2"/>
  <c r="CF733" i="2"/>
  <c r="CE733" i="2"/>
  <c r="CD733" i="2"/>
  <c r="CC733" i="2"/>
  <c r="CA733" i="2"/>
  <c r="BZ733" i="2"/>
  <c r="BY733" i="2"/>
  <c r="BX733" i="2"/>
  <c r="BW733" i="2"/>
  <c r="BV733" i="2"/>
  <c r="BU733" i="2"/>
  <c r="BT733" i="2"/>
  <c r="BS733" i="2"/>
  <c r="BR733" i="2"/>
  <c r="BQ733" i="2"/>
  <c r="BP733" i="2"/>
  <c r="BO733" i="2"/>
  <c r="BN733" i="2"/>
  <c r="BM733" i="2"/>
  <c r="CS732" i="2"/>
  <c r="CR732" i="2"/>
  <c r="CQ732" i="2"/>
  <c r="CP732" i="2"/>
  <c r="CO732" i="2"/>
  <c r="CN732" i="2"/>
  <c r="CM732" i="2"/>
  <c r="CL732" i="2"/>
  <c r="CK732" i="2"/>
  <c r="CJ732" i="2"/>
  <c r="CI732" i="2"/>
  <c r="CH732" i="2"/>
  <c r="CG732" i="2"/>
  <c r="CF732" i="2"/>
  <c r="CE732" i="2"/>
  <c r="CD732" i="2"/>
  <c r="CC732" i="2"/>
  <c r="CA732" i="2"/>
  <c r="BZ732" i="2"/>
  <c r="BY732" i="2"/>
  <c r="BX732" i="2"/>
  <c r="BW732" i="2"/>
  <c r="BV732" i="2"/>
  <c r="BU732" i="2"/>
  <c r="BT732" i="2"/>
  <c r="BS732" i="2"/>
  <c r="BR732" i="2"/>
  <c r="BQ732" i="2"/>
  <c r="BP732" i="2"/>
  <c r="BO732" i="2"/>
  <c r="BN732" i="2"/>
  <c r="BM732" i="2"/>
  <c r="CS731" i="2"/>
  <c r="CR731" i="2"/>
  <c r="CQ731" i="2"/>
  <c r="CP731" i="2"/>
  <c r="CO731" i="2"/>
  <c r="CN731" i="2"/>
  <c r="CM731" i="2"/>
  <c r="CL731" i="2"/>
  <c r="CK731" i="2"/>
  <c r="CJ731" i="2"/>
  <c r="CI731" i="2"/>
  <c r="CH731" i="2"/>
  <c r="CG731" i="2"/>
  <c r="CF731" i="2"/>
  <c r="CE731" i="2"/>
  <c r="CD731" i="2"/>
  <c r="CC731" i="2"/>
  <c r="CA731" i="2"/>
  <c r="BZ731" i="2"/>
  <c r="BY731" i="2"/>
  <c r="BX731" i="2"/>
  <c r="BW731" i="2"/>
  <c r="BV731" i="2"/>
  <c r="BU731" i="2"/>
  <c r="BT731" i="2"/>
  <c r="BS731" i="2"/>
  <c r="BR731" i="2"/>
  <c r="BQ731" i="2"/>
  <c r="BP731" i="2"/>
  <c r="BO731" i="2"/>
  <c r="BN731" i="2"/>
  <c r="BM731" i="2"/>
  <c r="CS730" i="2"/>
  <c r="CR730" i="2"/>
  <c r="CQ730" i="2"/>
  <c r="CP730" i="2"/>
  <c r="CO730" i="2"/>
  <c r="CN730" i="2"/>
  <c r="CM730" i="2"/>
  <c r="CL730" i="2"/>
  <c r="CK730" i="2"/>
  <c r="CJ730" i="2"/>
  <c r="CI730" i="2"/>
  <c r="CH730" i="2"/>
  <c r="CG730" i="2"/>
  <c r="CF730" i="2"/>
  <c r="CE730" i="2"/>
  <c r="CD730" i="2"/>
  <c r="CC730" i="2"/>
  <c r="CA730" i="2"/>
  <c r="BZ730" i="2"/>
  <c r="BY730" i="2"/>
  <c r="BX730" i="2"/>
  <c r="BW730" i="2"/>
  <c r="BV730" i="2"/>
  <c r="BU730" i="2"/>
  <c r="BT730" i="2"/>
  <c r="BS730" i="2"/>
  <c r="BR730" i="2"/>
  <c r="BQ730" i="2"/>
  <c r="BP730" i="2"/>
  <c r="BO730" i="2"/>
  <c r="BN730" i="2"/>
  <c r="BM730" i="2"/>
  <c r="CS729" i="2"/>
  <c r="CR729" i="2"/>
  <c r="CQ729" i="2"/>
  <c r="CP729" i="2"/>
  <c r="CO729" i="2"/>
  <c r="CN729" i="2"/>
  <c r="CM729" i="2"/>
  <c r="CL729" i="2"/>
  <c r="CK729" i="2"/>
  <c r="CJ729" i="2"/>
  <c r="CI729" i="2"/>
  <c r="CH729" i="2"/>
  <c r="CG729" i="2"/>
  <c r="CF729" i="2"/>
  <c r="CE729" i="2"/>
  <c r="CD729" i="2"/>
  <c r="CC729" i="2"/>
  <c r="CA729" i="2"/>
  <c r="BZ729" i="2"/>
  <c r="BY729" i="2"/>
  <c r="BX729" i="2"/>
  <c r="BW729" i="2"/>
  <c r="BV729" i="2"/>
  <c r="BU729" i="2"/>
  <c r="BT729" i="2"/>
  <c r="BS729" i="2"/>
  <c r="BR729" i="2"/>
  <c r="BQ729" i="2"/>
  <c r="BP729" i="2"/>
  <c r="BO729" i="2"/>
  <c r="BN729" i="2"/>
  <c r="BM729" i="2"/>
  <c r="CS728" i="2"/>
  <c r="CR728" i="2"/>
  <c r="CQ728" i="2"/>
  <c r="CP728" i="2"/>
  <c r="CO728" i="2"/>
  <c r="CN728" i="2"/>
  <c r="CM728" i="2"/>
  <c r="CL728" i="2"/>
  <c r="CK728" i="2"/>
  <c r="CJ728" i="2"/>
  <c r="CI728" i="2"/>
  <c r="CH728" i="2"/>
  <c r="CG728" i="2"/>
  <c r="CF728" i="2"/>
  <c r="CE728" i="2"/>
  <c r="CD728" i="2"/>
  <c r="CC728" i="2"/>
  <c r="CA728" i="2"/>
  <c r="BZ728" i="2"/>
  <c r="BY728" i="2"/>
  <c r="BX728" i="2"/>
  <c r="BW728" i="2"/>
  <c r="BV728" i="2"/>
  <c r="BU728" i="2"/>
  <c r="BT728" i="2"/>
  <c r="BS728" i="2"/>
  <c r="BR728" i="2"/>
  <c r="BQ728" i="2"/>
  <c r="BP728" i="2"/>
  <c r="BO728" i="2"/>
  <c r="BN728" i="2"/>
  <c r="BM728" i="2"/>
  <c r="CS727" i="2"/>
  <c r="CR727" i="2"/>
  <c r="CQ727" i="2"/>
  <c r="CP727" i="2"/>
  <c r="CO727" i="2"/>
  <c r="CN727" i="2"/>
  <c r="CM727" i="2"/>
  <c r="CL727" i="2"/>
  <c r="CK727" i="2"/>
  <c r="CJ727" i="2"/>
  <c r="CI727" i="2"/>
  <c r="CH727" i="2"/>
  <c r="CG727" i="2"/>
  <c r="CF727" i="2"/>
  <c r="CE727" i="2"/>
  <c r="CD727" i="2"/>
  <c r="CC727" i="2"/>
  <c r="CA727" i="2"/>
  <c r="BZ727" i="2"/>
  <c r="BY727" i="2"/>
  <c r="BX727" i="2"/>
  <c r="BW727" i="2"/>
  <c r="BV727" i="2"/>
  <c r="BU727" i="2"/>
  <c r="BT727" i="2"/>
  <c r="BS727" i="2"/>
  <c r="BR727" i="2"/>
  <c r="BQ727" i="2"/>
  <c r="BP727" i="2"/>
  <c r="BO727" i="2"/>
  <c r="BN727" i="2"/>
  <c r="BM727" i="2"/>
  <c r="CS726" i="2"/>
  <c r="CR726" i="2"/>
  <c r="CQ726" i="2"/>
  <c r="CP726" i="2"/>
  <c r="CO726" i="2"/>
  <c r="CN726" i="2"/>
  <c r="CM726" i="2"/>
  <c r="CL726" i="2"/>
  <c r="CK726" i="2"/>
  <c r="CJ726" i="2"/>
  <c r="CI726" i="2"/>
  <c r="CH726" i="2"/>
  <c r="CG726" i="2"/>
  <c r="CF726" i="2"/>
  <c r="CE726" i="2"/>
  <c r="CD726" i="2"/>
  <c r="CC726" i="2"/>
  <c r="CA726" i="2"/>
  <c r="BZ726" i="2"/>
  <c r="BY726" i="2"/>
  <c r="BX726" i="2"/>
  <c r="BW726" i="2"/>
  <c r="BV726" i="2"/>
  <c r="BU726" i="2"/>
  <c r="BT726" i="2"/>
  <c r="BS726" i="2"/>
  <c r="BR726" i="2"/>
  <c r="BQ726" i="2"/>
  <c r="BP726" i="2"/>
  <c r="BO726" i="2"/>
  <c r="BN726" i="2"/>
  <c r="BM726" i="2"/>
  <c r="CS725" i="2"/>
  <c r="CR725" i="2"/>
  <c r="CQ725" i="2"/>
  <c r="CP725" i="2"/>
  <c r="CO725" i="2"/>
  <c r="CN725" i="2"/>
  <c r="CM725" i="2"/>
  <c r="CL725" i="2"/>
  <c r="CK725" i="2"/>
  <c r="CJ725" i="2"/>
  <c r="CI725" i="2"/>
  <c r="CH725" i="2"/>
  <c r="CG725" i="2"/>
  <c r="CF725" i="2"/>
  <c r="CE725" i="2"/>
  <c r="CD725" i="2"/>
  <c r="CC725" i="2"/>
  <c r="CA725" i="2"/>
  <c r="BZ725" i="2"/>
  <c r="BY725" i="2"/>
  <c r="BX725" i="2"/>
  <c r="BW725" i="2"/>
  <c r="BV725" i="2"/>
  <c r="BU725" i="2"/>
  <c r="BT725" i="2"/>
  <c r="BS725" i="2"/>
  <c r="BR725" i="2"/>
  <c r="BQ725" i="2"/>
  <c r="BP725" i="2"/>
  <c r="BO725" i="2"/>
  <c r="BN725" i="2"/>
  <c r="BM725" i="2"/>
  <c r="CS724" i="2"/>
  <c r="CR724" i="2"/>
  <c r="CQ724" i="2"/>
  <c r="CP724" i="2"/>
  <c r="CO724" i="2"/>
  <c r="CN724" i="2"/>
  <c r="CM724" i="2"/>
  <c r="CL724" i="2"/>
  <c r="CK724" i="2"/>
  <c r="CJ724" i="2"/>
  <c r="CI724" i="2"/>
  <c r="CH724" i="2"/>
  <c r="CG724" i="2"/>
  <c r="CF724" i="2"/>
  <c r="CE724" i="2"/>
  <c r="CD724" i="2"/>
  <c r="CC724" i="2"/>
  <c r="CA724" i="2"/>
  <c r="BZ724" i="2"/>
  <c r="BY724" i="2"/>
  <c r="BX724" i="2"/>
  <c r="BW724" i="2"/>
  <c r="BV724" i="2"/>
  <c r="BU724" i="2"/>
  <c r="BT724" i="2"/>
  <c r="BS724" i="2"/>
  <c r="BR724" i="2"/>
  <c r="BQ724" i="2"/>
  <c r="BP724" i="2"/>
  <c r="BO724" i="2"/>
  <c r="BN724" i="2"/>
  <c r="BM724" i="2"/>
  <c r="CS723" i="2"/>
  <c r="CR723" i="2"/>
  <c r="CQ723" i="2"/>
  <c r="CP723" i="2"/>
  <c r="CO723" i="2"/>
  <c r="CN723" i="2"/>
  <c r="CM723" i="2"/>
  <c r="CL723" i="2"/>
  <c r="CK723" i="2"/>
  <c r="CJ723" i="2"/>
  <c r="CI723" i="2"/>
  <c r="CH723" i="2"/>
  <c r="CG723" i="2"/>
  <c r="CF723" i="2"/>
  <c r="CE723" i="2"/>
  <c r="CD723" i="2"/>
  <c r="CC723" i="2"/>
  <c r="CA723" i="2"/>
  <c r="BZ723" i="2"/>
  <c r="BY723" i="2"/>
  <c r="BX723" i="2"/>
  <c r="BW723" i="2"/>
  <c r="BV723" i="2"/>
  <c r="BU723" i="2"/>
  <c r="BT723" i="2"/>
  <c r="BS723" i="2"/>
  <c r="BR723" i="2"/>
  <c r="BQ723" i="2"/>
  <c r="BP723" i="2"/>
  <c r="BO723" i="2"/>
  <c r="BN723" i="2"/>
  <c r="BM723" i="2"/>
  <c r="CS722" i="2"/>
  <c r="CR722" i="2"/>
  <c r="CQ722" i="2"/>
  <c r="CP722" i="2"/>
  <c r="CO722" i="2"/>
  <c r="CN722" i="2"/>
  <c r="CM722" i="2"/>
  <c r="CL722" i="2"/>
  <c r="CK722" i="2"/>
  <c r="CJ722" i="2"/>
  <c r="CI722" i="2"/>
  <c r="CH722" i="2"/>
  <c r="CG722" i="2"/>
  <c r="CF722" i="2"/>
  <c r="CE722" i="2"/>
  <c r="CD722" i="2"/>
  <c r="CC722" i="2"/>
  <c r="CA722" i="2"/>
  <c r="BZ722" i="2"/>
  <c r="BY722" i="2"/>
  <c r="BX722" i="2"/>
  <c r="BW722" i="2"/>
  <c r="BV722" i="2"/>
  <c r="BU722" i="2"/>
  <c r="BT722" i="2"/>
  <c r="BS722" i="2"/>
  <c r="BR722" i="2"/>
  <c r="BQ722" i="2"/>
  <c r="BP722" i="2"/>
  <c r="BO722" i="2"/>
  <c r="BN722" i="2"/>
  <c r="BM722" i="2"/>
  <c r="CS721" i="2"/>
  <c r="CR721" i="2"/>
  <c r="CQ721" i="2"/>
  <c r="CP721" i="2"/>
  <c r="CO721" i="2"/>
  <c r="CN721" i="2"/>
  <c r="CM721" i="2"/>
  <c r="CL721" i="2"/>
  <c r="CK721" i="2"/>
  <c r="CJ721" i="2"/>
  <c r="CI721" i="2"/>
  <c r="CH721" i="2"/>
  <c r="CG721" i="2"/>
  <c r="CF721" i="2"/>
  <c r="CE721" i="2"/>
  <c r="CD721" i="2"/>
  <c r="CC721" i="2"/>
  <c r="CA721" i="2"/>
  <c r="BZ721" i="2"/>
  <c r="BY721" i="2"/>
  <c r="BX721" i="2"/>
  <c r="BW721" i="2"/>
  <c r="BV721" i="2"/>
  <c r="BU721" i="2"/>
  <c r="BT721" i="2"/>
  <c r="BS721" i="2"/>
  <c r="BR721" i="2"/>
  <c r="BQ721" i="2"/>
  <c r="BP721" i="2"/>
  <c r="BO721" i="2"/>
  <c r="BN721" i="2"/>
  <c r="BM721" i="2"/>
  <c r="CS720" i="2"/>
  <c r="CR720" i="2"/>
  <c r="CQ720" i="2"/>
  <c r="CP720" i="2"/>
  <c r="CO720" i="2"/>
  <c r="CN720" i="2"/>
  <c r="CM720" i="2"/>
  <c r="CL720" i="2"/>
  <c r="CK720" i="2"/>
  <c r="CJ720" i="2"/>
  <c r="CI720" i="2"/>
  <c r="CH720" i="2"/>
  <c r="CG720" i="2"/>
  <c r="CF720" i="2"/>
  <c r="CE720" i="2"/>
  <c r="CD720" i="2"/>
  <c r="CC720" i="2"/>
  <c r="CA720" i="2"/>
  <c r="BZ720" i="2"/>
  <c r="BY720" i="2"/>
  <c r="BX720" i="2"/>
  <c r="BW720" i="2"/>
  <c r="BV720" i="2"/>
  <c r="BU720" i="2"/>
  <c r="BT720" i="2"/>
  <c r="BS720" i="2"/>
  <c r="BR720" i="2"/>
  <c r="BQ720" i="2"/>
  <c r="BP720" i="2"/>
  <c r="BO720" i="2"/>
  <c r="BN720" i="2"/>
  <c r="BM720" i="2"/>
  <c r="CS719" i="2"/>
  <c r="CR719" i="2"/>
  <c r="CQ719" i="2"/>
  <c r="CP719" i="2"/>
  <c r="CO719" i="2"/>
  <c r="CN719" i="2"/>
  <c r="CM719" i="2"/>
  <c r="CL719" i="2"/>
  <c r="CK719" i="2"/>
  <c r="CJ719" i="2"/>
  <c r="CI719" i="2"/>
  <c r="CH719" i="2"/>
  <c r="CG719" i="2"/>
  <c r="CF719" i="2"/>
  <c r="CE719" i="2"/>
  <c r="CD719" i="2"/>
  <c r="CC719" i="2"/>
  <c r="CA719" i="2"/>
  <c r="BZ719" i="2"/>
  <c r="BY719" i="2"/>
  <c r="BX719" i="2"/>
  <c r="BW719" i="2"/>
  <c r="BV719" i="2"/>
  <c r="BU719" i="2"/>
  <c r="BT719" i="2"/>
  <c r="BS719" i="2"/>
  <c r="BR719" i="2"/>
  <c r="BQ719" i="2"/>
  <c r="BP719" i="2"/>
  <c r="BO719" i="2"/>
  <c r="BN719" i="2"/>
  <c r="BM719" i="2"/>
  <c r="CS718" i="2"/>
  <c r="CR718" i="2"/>
  <c r="CQ718" i="2"/>
  <c r="CP718" i="2"/>
  <c r="CO718" i="2"/>
  <c r="CN718" i="2"/>
  <c r="CM718" i="2"/>
  <c r="CL718" i="2"/>
  <c r="CK718" i="2"/>
  <c r="CJ718" i="2"/>
  <c r="CI718" i="2"/>
  <c r="CH718" i="2"/>
  <c r="CG718" i="2"/>
  <c r="CF718" i="2"/>
  <c r="CE718" i="2"/>
  <c r="CD718" i="2"/>
  <c r="CC718" i="2"/>
  <c r="CA718" i="2"/>
  <c r="BZ718" i="2"/>
  <c r="BY718" i="2"/>
  <c r="BX718" i="2"/>
  <c r="BW718" i="2"/>
  <c r="BV718" i="2"/>
  <c r="BU718" i="2"/>
  <c r="BT718" i="2"/>
  <c r="BS718" i="2"/>
  <c r="BR718" i="2"/>
  <c r="BQ718" i="2"/>
  <c r="BP718" i="2"/>
  <c r="BO718" i="2"/>
  <c r="BN718" i="2"/>
  <c r="BM718" i="2"/>
  <c r="CS717" i="2"/>
  <c r="CR717" i="2"/>
  <c r="CQ717" i="2"/>
  <c r="CP717" i="2"/>
  <c r="CO717" i="2"/>
  <c r="CN717" i="2"/>
  <c r="CM717" i="2"/>
  <c r="CL717" i="2"/>
  <c r="CK717" i="2"/>
  <c r="CJ717" i="2"/>
  <c r="CI717" i="2"/>
  <c r="CH717" i="2"/>
  <c r="CG717" i="2"/>
  <c r="CF717" i="2"/>
  <c r="CE717" i="2"/>
  <c r="CD717" i="2"/>
  <c r="CC717" i="2"/>
  <c r="CA717" i="2"/>
  <c r="BZ717" i="2"/>
  <c r="BY717" i="2"/>
  <c r="BX717" i="2"/>
  <c r="BW717" i="2"/>
  <c r="BV717" i="2"/>
  <c r="BU717" i="2"/>
  <c r="BT717" i="2"/>
  <c r="BS717" i="2"/>
  <c r="BR717" i="2"/>
  <c r="BQ717" i="2"/>
  <c r="BP717" i="2"/>
  <c r="BO717" i="2"/>
  <c r="BN717" i="2"/>
  <c r="BM717" i="2"/>
  <c r="CS716" i="2"/>
  <c r="CR716" i="2"/>
  <c r="CQ716" i="2"/>
  <c r="CP716" i="2"/>
  <c r="CO716" i="2"/>
  <c r="CN716" i="2"/>
  <c r="CM716" i="2"/>
  <c r="CL716" i="2"/>
  <c r="CK716" i="2"/>
  <c r="CJ716" i="2"/>
  <c r="CI716" i="2"/>
  <c r="CH716" i="2"/>
  <c r="CG716" i="2"/>
  <c r="CF716" i="2"/>
  <c r="CE716" i="2"/>
  <c r="CD716" i="2"/>
  <c r="CC716" i="2"/>
  <c r="CA716" i="2"/>
  <c r="BZ716" i="2"/>
  <c r="BY716" i="2"/>
  <c r="BX716" i="2"/>
  <c r="BW716" i="2"/>
  <c r="BV716" i="2"/>
  <c r="BU716" i="2"/>
  <c r="BT716" i="2"/>
  <c r="BS716" i="2"/>
  <c r="BR716" i="2"/>
  <c r="BQ716" i="2"/>
  <c r="BP716" i="2"/>
  <c r="BO716" i="2"/>
  <c r="BN716" i="2"/>
  <c r="BM716" i="2"/>
  <c r="CS715" i="2"/>
  <c r="CR715" i="2"/>
  <c r="CQ715" i="2"/>
  <c r="CP715" i="2"/>
  <c r="CO715" i="2"/>
  <c r="CN715" i="2"/>
  <c r="CM715" i="2"/>
  <c r="CL715" i="2"/>
  <c r="CK715" i="2"/>
  <c r="CJ715" i="2"/>
  <c r="CI715" i="2"/>
  <c r="CH715" i="2"/>
  <c r="CG715" i="2"/>
  <c r="CF715" i="2"/>
  <c r="CE715" i="2"/>
  <c r="CD715" i="2"/>
  <c r="CC715" i="2"/>
  <c r="CA715" i="2"/>
  <c r="BZ715" i="2"/>
  <c r="BY715" i="2"/>
  <c r="BX715" i="2"/>
  <c r="BW715" i="2"/>
  <c r="BV715" i="2"/>
  <c r="BU715" i="2"/>
  <c r="BT715" i="2"/>
  <c r="BS715" i="2"/>
  <c r="BR715" i="2"/>
  <c r="BQ715" i="2"/>
  <c r="BP715" i="2"/>
  <c r="BO715" i="2"/>
  <c r="BN715" i="2"/>
  <c r="BM715" i="2"/>
  <c r="CS714" i="2"/>
  <c r="CR714" i="2"/>
  <c r="CQ714" i="2"/>
  <c r="CP714" i="2"/>
  <c r="CO714" i="2"/>
  <c r="CN714" i="2"/>
  <c r="CM714" i="2"/>
  <c r="CL714" i="2"/>
  <c r="CK714" i="2"/>
  <c r="CJ714" i="2"/>
  <c r="CI714" i="2"/>
  <c r="CH714" i="2"/>
  <c r="CG714" i="2"/>
  <c r="CF714" i="2"/>
  <c r="CE714" i="2"/>
  <c r="CD714" i="2"/>
  <c r="CC714" i="2"/>
  <c r="CA714" i="2"/>
  <c r="BZ714" i="2"/>
  <c r="BY714" i="2"/>
  <c r="BX714" i="2"/>
  <c r="BW714" i="2"/>
  <c r="BV714" i="2"/>
  <c r="BU714" i="2"/>
  <c r="BT714" i="2"/>
  <c r="BS714" i="2"/>
  <c r="BR714" i="2"/>
  <c r="BQ714" i="2"/>
  <c r="BP714" i="2"/>
  <c r="BO714" i="2"/>
  <c r="BN714" i="2"/>
  <c r="BM714" i="2"/>
  <c r="CS713" i="2"/>
  <c r="CR713" i="2"/>
  <c r="CQ713" i="2"/>
  <c r="CP713" i="2"/>
  <c r="CO713" i="2"/>
  <c r="CN713" i="2"/>
  <c r="CM713" i="2"/>
  <c r="CL713" i="2"/>
  <c r="CK713" i="2"/>
  <c r="CJ713" i="2"/>
  <c r="CI713" i="2"/>
  <c r="CH713" i="2"/>
  <c r="CG713" i="2"/>
  <c r="CF713" i="2"/>
  <c r="CE713" i="2"/>
  <c r="CD713" i="2"/>
  <c r="CC713" i="2"/>
  <c r="CA713" i="2"/>
  <c r="BZ713" i="2"/>
  <c r="BY713" i="2"/>
  <c r="BX713" i="2"/>
  <c r="BW713" i="2"/>
  <c r="BV713" i="2"/>
  <c r="BU713" i="2"/>
  <c r="BT713" i="2"/>
  <c r="BS713" i="2"/>
  <c r="BR713" i="2"/>
  <c r="BQ713" i="2"/>
  <c r="BP713" i="2"/>
  <c r="BO713" i="2"/>
  <c r="BN713" i="2"/>
  <c r="BM713" i="2"/>
  <c r="CS712" i="2"/>
  <c r="CR712" i="2"/>
  <c r="CQ712" i="2"/>
  <c r="CP712" i="2"/>
  <c r="CO712" i="2"/>
  <c r="CN712" i="2"/>
  <c r="CM712" i="2"/>
  <c r="CL712" i="2"/>
  <c r="CK712" i="2"/>
  <c r="CJ712" i="2"/>
  <c r="CI712" i="2"/>
  <c r="CH712" i="2"/>
  <c r="CG712" i="2"/>
  <c r="CF712" i="2"/>
  <c r="CE712" i="2"/>
  <c r="CD712" i="2"/>
  <c r="CC712" i="2"/>
  <c r="CA712" i="2"/>
  <c r="BZ712" i="2"/>
  <c r="BY712" i="2"/>
  <c r="BX712" i="2"/>
  <c r="BW712" i="2"/>
  <c r="BV712" i="2"/>
  <c r="BU712" i="2"/>
  <c r="BT712" i="2"/>
  <c r="BS712" i="2"/>
  <c r="BR712" i="2"/>
  <c r="BQ712" i="2"/>
  <c r="BP712" i="2"/>
  <c r="BO712" i="2"/>
  <c r="BN712" i="2"/>
  <c r="BM712" i="2"/>
  <c r="CS711" i="2"/>
  <c r="CR711" i="2"/>
  <c r="CQ711" i="2"/>
  <c r="CP711" i="2"/>
  <c r="CO711" i="2"/>
  <c r="CN711" i="2"/>
  <c r="CM711" i="2"/>
  <c r="CL711" i="2"/>
  <c r="CK711" i="2"/>
  <c r="CJ711" i="2"/>
  <c r="CI711" i="2"/>
  <c r="CH711" i="2"/>
  <c r="CG711" i="2"/>
  <c r="CF711" i="2"/>
  <c r="CE711" i="2"/>
  <c r="CD711" i="2"/>
  <c r="CC711" i="2"/>
  <c r="CA711" i="2"/>
  <c r="BZ711" i="2"/>
  <c r="BY711" i="2"/>
  <c r="BX711" i="2"/>
  <c r="BW711" i="2"/>
  <c r="BV711" i="2"/>
  <c r="BU711" i="2"/>
  <c r="BT711" i="2"/>
  <c r="BS711" i="2"/>
  <c r="BR711" i="2"/>
  <c r="BQ711" i="2"/>
  <c r="BP711" i="2"/>
  <c r="BO711" i="2"/>
  <c r="BN711" i="2"/>
  <c r="BM711" i="2"/>
  <c r="CS710" i="2"/>
  <c r="CR710" i="2"/>
  <c r="CQ710" i="2"/>
  <c r="CP710" i="2"/>
  <c r="CO710" i="2"/>
  <c r="CN710" i="2"/>
  <c r="CM710" i="2"/>
  <c r="CL710" i="2"/>
  <c r="CK710" i="2"/>
  <c r="CJ710" i="2"/>
  <c r="CI710" i="2"/>
  <c r="CH710" i="2"/>
  <c r="CG710" i="2"/>
  <c r="CF710" i="2"/>
  <c r="CE710" i="2"/>
  <c r="CD710" i="2"/>
  <c r="CC710" i="2"/>
  <c r="CA710" i="2"/>
  <c r="BZ710" i="2"/>
  <c r="BY710" i="2"/>
  <c r="BX710" i="2"/>
  <c r="BW710" i="2"/>
  <c r="BV710" i="2"/>
  <c r="BU710" i="2"/>
  <c r="BT710" i="2"/>
  <c r="BS710" i="2"/>
  <c r="BR710" i="2"/>
  <c r="BQ710" i="2"/>
  <c r="BP710" i="2"/>
  <c r="BO710" i="2"/>
  <c r="BN710" i="2"/>
  <c r="BM710" i="2"/>
  <c r="CS709" i="2"/>
  <c r="CR709" i="2"/>
  <c r="CQ709" i="2"/>
  <c r="CP709" i="2"/>
  <c r="CO709" i="2"/>
  <c r="CN709" i="2"/>
  <c r="CM709" i="2"/>
  <c r="CL709" i="2"/>
  <c r="CK709" i="2"/>
  <c r="CJ709" i="2"/>
  <c r="CI709" i="2"/>
  <c r="CH709" i="2"/>
  <c r="CG709" i="2"/>
  <c r="CF709" i="2"/>
  <c r="CE709" i="2"/>
  <c r="CD709" i="2"/>
  <c r="CC709" i="2"/>
  <c r="CA709" i="2"/>
  <c r="BZ709" i="2"/>
  <c r="BY709" i="2"/>
  <c r="BX709" i="2"/>
  <c r="BW709" i="2"/>
  <c r="BV709" i="2"/>
  <c r="BU709" i="2"/>
  <c r="BT709" i="2"/>
  <c r="BS709" i="2"/>
  <c r="BR709" i="2"/>
  <c r="BQ709" i="2"/>
  <c r="BP709" i="2"/>
  <c r="BO709" i="2"/>
  <c r="BN709" i="2"/>
  <c r="BM709" i="2"/>
  <c r="CS708" i="2"/>
  <c r="CR708" i="2"/>
  <c r="CQ708" i="2"/>
  <c r="CP708" i="2"/>
  <c r="CO708" i="2"/>
  <c r="CN708" i="2"/>
  <c r="CM708" i="2"/>
  <c r="CL708" i="2"/>
  <c r="CK708" i="2"/>
  <c r="CJ708" i="2"/>
  <c r="CI708" i="2"/>
  <c r="CH708" i="2"/>
  <c r="CG708" i="2"/>
  <c r="CF708" i="2"/>
  <c r="CE708" i="2"/>
  <c r="CD708" i="2"/>
  <c r="CC708" i="2"/>
  <c r="CA708" i="2"/>
  <c r="BZ708" i="2"/>
  <c r="BY708" i="2"/>
  <c r="BX708" i="2"/>
  <c r="BW708" i="2"/>
  <c r="BV708" i="2"/>
  <c r="BU708" i="2"/>
  <c r="BT708" i="2"/>
  <c r="BS708" i="2"/>
  <c r="BR708" i="2"/>
  <c r="BQ708" i="2"/>
  <c r="BP708" i="2"/>
  <c r="BO708" i="2"/>
  <c r="BN708" i="2"/>
  <c r="BM708" i="2"/>
  <c r="CS707" i="2"/>
  <c r="CR707" i="2"/>
  <c r="CQ707" i="2"/>
  <c r="CP707" i="2"/>
  <c r="CO707" i="2"/>
  <c r="CN707" i="2"/>
  <c r="CM707" i="2"/>
  <c r="CL707" i="2"/>
  <c r="CK707" i="2"/>
  <c r="CJ707" i="2"/>
  <c r="CI707" i="2"/>
  <c r="CH707" i="2"/>
  <c r="CG707" i="2"/>
  <c r="CF707" i="2"/>
  <c r="CE707" i="2"/>
  <c r="CD707" i="2"/>
  <c r="CC707" i="2"/>
  <c r="CA707" i="2"/>
  <c r="BZ707" i="2"/>
  <c r="BY707" i="2"/>
  <c r="BX707" i="2"/>
  <c r="BW707" i="2"/>
  <c r="BV707" i="2"/>
  <c r="BU707" i="2"/>
  <c r="BT707" i="2"/>
  <c r="BS707" i="2"/>
  <c r="BR707" i="2"/>
  <c r="BQ707" i="2"/>
  <c r="BP707" i="2"/>
  <c r="BO707" i="2"/>
  <c r="BN707" i="2"/>
  <c r="BM707" i="2"/>
  <c r="CS706" i="2"/>
  <c r="CR706" i="2"/>
  <c r="CQ706" i="2"/>
  <c r="CP706" i="2"/>
  <c r="CO706" i="2"/>
  <c r="CN706" i="2"/>
  <c r="CM706" i="2"/>
  <c r="CL706" i="2"/>
  <c r="CK706" i="2"/>
  <c r="CJ706" i="2"/>
  <c r="CI706" i="2"/>
  <c r="CH706" i="2"/>
  <c r="CG706" i="2"/>
  <c r="CF706" i="2"/>
  <c r="CE706" i="2"/>
  <c r="CD706" i="2"/>
  <c r="CC706" i="2"/>
  <c r="CA706" i="2"/>
  <c r="BZ706" i="2"/>
  <c r="BY706" i="2"/>
  <c r="BX706" i="2"/>
  <c r="BW706" i="2"/>
  <c r="BV706" i="2"/>
  <c r="BU706" i="2"/>
  <c r="BT706" i="2"/>
  <c r="BS706" i="2"/>
  <c r="BR706" i="2"/>
  <c r="BQ706" i="2"/>
  <c r="BP706" i="2"/>
  <c r="BO706" i="2"/>
  <c r="BN706" i="2"/>
  <c r="BM706" i="2"/>
  <c r="CS705" i="2"/>
  <c r="CR705" i="2"/>
  <c r="CQ705" i="2"/>
  <c r="CP705" i="2"/>
  <c r="CO705" i="2"/>
  <c r="CN705" i="2"/>
  <c r="CM705" i="2"/>
  <c r="CL705" i="2"/>
  <c r="CK705" i="2"/>
  <c r="CJ705" i="2"/>
  <c r="CI705" i="2"/>
  <c r="CH705" i="2"/>
  <c r="CG705" i="2"/>
  <c r="CF705" i="2"/>
  <c r="CE705" i="2"/>
  <c r="CD705" i="2"/>
  <c r="CC705" i="2"/>
  <c r="CA705" i="2"/>
  <c r="BZ705" i="2"/>
  <c r="BY705" i="2"/>
  <c r="BX705" i="2"/>
  <c r="BW705" i="2"/>
  <c r="BV705" i="2"/>
  <c r="BU705" i="2"/>
  <c r="BT705" i="2"/>
  <c r="BS705" i="2"/>
  <c r="BR705" i="2"/>
  <c r="BQ705" i="2"/>
  <c r="BP705" i="2"/>
  <c r="BO705" i="2"/>
  <c r="BN705" i="2"/>
  <c r="BM705" i="2"/>
  <c r="CS704" i="2"/>
  <c r="CR704" i="2"/>
  <c r="CQ704" i="2"/>
  <c r="CP704" i="2"/>
  <c r="CO704" i="2"/>
  <c r="CN704" i="2"/>
  <c r="CM704" i="2"/>
  <c r="CL704" i="2"/>
  <c r="CK704" i="2"/>
  <c r="CJ704" i="2"/>
  <c r="CI704" i="2"/>
  <c r="CH704" i="2"/>
  <c r="CG704" i="2"/>
  <c r="CF704" i="2"/>
  <c r="CE704" i="2"/>
  <c r="CD704" i="2"/>
  <c r="CC704" i="2"/>
  <c r="CA704" i="2"/>
  <c r="BZ704" i="2"/>
  <c r="BY704" i="2"/>
  <c r="BX704" i="2"/>
  <c r="BW704" i="2"/>
  <c r="BV704" i="2"/>
  <c r="BU704" i="2"/>
  <c r="BT704" i="2"/>
  <c r="BS704" i="2"/>
  <c r="BR704" i="2"/>
  <c r="BQ704" i="2"/>
  <c r="BP704" i="2"/>
  <c r="BO704" i="2"/>
  <c r="BN704" i="2"/>
  <c r="BM704" i="2"/>
  <c r="CS703" i="2"/>
  <c r="CR703" i="2"/>
  <c r="CQ703" i="2"/>
  <c r="CP703" i="2"/>
  <c r="CO703" i="2"/>
  <c r="CN703" i="2"/>
  <c r="CM703" i="2"/>
  <c r="CL703" i="2"/>
  <c r="CK703" i="2"/>
  <c r="CJ703" i="2"/>
  <c r="CI703" i="2"/>
  <c r="CH703" i="2"/>
  <c r="CG703" i="2"/>
  <c r="CF703" i="2"/>
  <c r="CE703" i="2"/>
  <c r="CD703" i="2"/>
  <c r="CC703" i="2"/>
  <c r="CA703" i="2"/>
  <c r="BZ703" i="2"/>
  <c r="BY703" i="2"/>
  <c r="BX703" i="2"/>
  <c r="BW703" i="2"/>
  <c r="BV703" i="2"/>
  <c r="BU703" i="2"/>
  <c r="BT703" i="2"/>
  <c r="BS703" i="2"/>
  <c r="BR703" i="2"/>
  <c r="BQ703" i="2"/>
  <c r="BP703" i="2"/>
  <c r="BO703" i="2"/>
  <c r="BN703" i="2"/>
  <c r="BM703" i="2"/>
  <c r="CS702" i="2"/>
  <c r="CR702" i="2"/>
  <c r="CQ702" i="2"/>
  <c r="CP702" i="2"/>
  <c r="CO702" i="2"/>
  <c r="CN702" i="2"/>
  <c r="CM702" i="2"/>
  <c r="CL702" i="2"/>
  <c r="CK702" i="2"/>
  <c r="CJ702" i="2"/>
  <c r="CI702" i="2"/>
  <c r="CH702" i="2"/>
  <c r="CG702" i="2"/>
  <c r="CF702" i="2"/>
  <c r="CE702" i="2"/>
  <c r="CD702" i="2"/>
  <c r="CC702" i="2"/>
  <c r="CA702" i="2"/>
  <c r="BZ702" i="2"/>
  <c r="BY702" i="2"/>
  <c r="BX702" i="2"/>
  <c r="BW702" i="2"/>
  <c r="BV702" i="2"/>
  <c r="BU702" i="2"/>
  <c r="BT702" i="2"/>
  <c r="BS702" i="2"/>
  <c r="BR702" i="2"/>
  <c r="BQ702" i="2"/>
  <c r="BP702" i="2"/>
  <c r="BO702" i="2"/>
  <c r="BN702" i="2"/>
  <c r="BM702" i="2"/>
  <c r="CS701" i="2"/>
  <c r="CR701" i="2"/>
  <c r="CQ701" i="2"/>
  <c r="CP701" i="2"/>
  <c r="CO701" i="2"/>
  <c r="CN701" i="2"/>
  <c r="CM701" i="2"/>
  <c r="CL701" i="2"/>
  <c r="CK701" i="2"/>
  <c r="CJ701" i="2"/>
  <c r="CI701" i="2"/>
  <c r="CH701" i="2"/>
  <c r="CG701" i="2"/>
  <c r="CF701" i="2"/>
  <c r="CE701" i="2"/>
  <c r="CD701" i="2"/>
  <c r="CC701" i="2"/>
  <c r="CA701" i="2"/>
  <c r="BZ701" i="2"/>
  <c r="BY701" i="2"/>
  <c r="BX701" i="2"/>
  <c r="BW701" i="2"/>
  <c r="BV701" i="2"/>
  <c r="BU701" i="2"/>
  <c r="BT701" i="2"/>
  <c r="BS701" i="2"/>
  <c r="BR701" i="2"/>
  <c r="BQ701" i="2"/>
  <c r="BP701" i="2"/>
  <c r="BO701" i="2"/>
  <c r="BN701" i="2"/>
  <c r="BM701" i="2"/>
  <c r="CS700" i="2"/>
  <c r="CR700" i="2"/>
  <c r="CQ700" i="2"/>
  <c r="CP700" i="2"/>
  <c r="CO700" i="2"/>
  <c r="CN700" i="2"/>
  <c r="CM700" i="2"/>
  <c r="CL700" i="2"/>
  <c r="CK700" i="2"/>
  <c r="CJ700" i="2"/>
  <c r="CI700" i="2"/>
  <c r="CH700" i="2"/>
  <c r="CG700" i="2"/>
  <c r="CF700" i="2"/>
  <c r="CE700" i="2"/>
  <c r="CD700" i="2"/>
  <c r="CC700" i="2"/>
  <c r="CA700" i="2"/>
  <c r="BZ700" i="2"/>
  <c r="BY700" i="2"/>
  <c r="BX700" i="2"/>
  <c r="BW700" i="2"/>
  <c r="BV700" i="2"/>
  <c r="BU700" i="2"/>
  <c r="BT700" i="2"/>
  <c r="BS700" i="2"/>
  <c r="BR700" i="2"/>
  <c r="BQ700" i="2"/>
  <c r="BP700" i="2"/>
  <c r="BO700" i="2"/>
  <c r="BN700" i="2"/>
  <c r="BM700" i="2"/>
  <c r="CS699" i="2"/>
  <c r="CR699" i="2"/>
  <c r="CQ699" i="2"/>
  <c r="CP699" i="2"/>
  <c r="CO699" i="2"/>
  <c r="CN699" i="2"/>
  <c r="CM699" i="2"/>
  <c r="CL699" i="2"/>
  <c r="CK699" i="2"/>
  <c r="CJ699" i="2"/>
  <c r="CI699" i="2"/>
  <c r="CH699" i="2"/>
  <c r="CG699" i="2"/>
  <c r="CF699" i="2"/>
  <c r="CE699" i="2"/>
  <c r="CD699" i="2"/>
  <c r="CC699" i="2"/>
  <c r="CA699" i="2"/>
  <c r="BZ699" i="2"/>
  <c r="BY699" i="2"/>
  <c r="BX699" i="2"/>
  <c r="BW699" i="2"/>
  <c r="BV699" i="2"/>
  <c r="BU699" i="2"/>
  <c r="BT699" i="2"/>
  <c r="BS699" i="2"/>
  <c r="BR699" i="2"/>
  <c r="BQ699" i="2"/>
  <c r="BP699" i="2"/>
  <c r="BO699" i="2"/>
  <c r="BN699" i="2"/>
  <c r="BM699" i="2"/>
  <c r="CS698" i="2"/>
  <c r="CR698" i="2"/>
  <c r="CQ698" i="2"/>
  <c r="CP698" i="2"/>
  <c r="CO698" i="2"/>
  <c r="CN698" i="2"/>
  <c r="CM698" i="2"/>
  <c r="CL698" i="2"/>
  <c r="CK698" i="2"/>
  <c r="CJ698" i="2"/>
  <c r="CI698" i="2"/>
  <c r="CH698" i="2"/>
  <c r="CG698" i="2"/>
  <c r="CF698" i="2"/>
  <c r="CE698" i="2"/>
  <c r="CD698" i="2"/>
  <c r="CC698" i="2"/>
  <c r="CA698" i="2"/>
  <c r="BZ698" i="2"/>
  <c r="BY698" i="2"/>
  <c r="BX698" i="2"/>
  <c r="BW698" i="2"/>
  <c r="BV698" i="2"/>
  <c r="BU698" i="2"/>
  <c r="BT698" i="2"/>
  <c r="BS698" i="2"/>
  <c r="BR698" i="2"/>
  <c r="BQ698" i="2"/>
  <c r="BP698" i="2"/>
  <c r="BO698" i="2"/>
  <c r="BN698" i="2"/>
  <c r="BM698" i="2"/>
  <c r="CS697" i="2"/>
  <c r="CR697" i="2"/>
  <c r="CQ697" i="2"/>
  <c r="CP697" i="2"/>
  <c r="CO697" i="2"/>
  <c r="CN697" i="2"/>
  <c r="CM697" i="2"/>
  <c r="CL697" i="2"/>
  <c r="CK697" i="2"/>
  <c r="CJ697" i="2"/>
  <c r="CI697" i="2"/>
  <c r="CH697" i="2"/>
  <c r="CG697" i="2"/>
  <c r="CF697" i="2"/>
  <c r="CE697" i="2"/>
  <c r="CD697" i="2"/>
  <c r="CC697" i="2"/>
  <c r="CA697" i="2"/>
  <c r="BZ697" i="2"/>
  <c r="BY697" i="2"/>
  <c r="BX697" i="2"/>
  <c r="BW697" i="2"/>
  <c r="BV697" i="2"/>
  <c r="BU697" i="2"/>
  <c r="BT697" i="2"/>
  <c r="BS697" i="2"/>
  <c r="BR697" i="2"/>
  <c r="BQ697" i="2"/>
  <c r="BP697" i="2"/>
  <c r="BO697" i="2"/>
  <c r="BN697" i="2"/>
  <c r="BM697" i="2"/>
  <c r="CS696" i="2"/>
  <c r="CR696" i="2"/>
  <c r="CQ696" i="2"/>
  <c r="CP696" i="2"/>
  <c r="CO696" i="2"/>
  <c r="CN696" i="2"/>
  <c r="CM696" i="2"/>
  <c r="CL696" i="2"/>
  <c r="CK696" i="2"/>
  <c r="CJ696" i="2"/>
  <c r="CI696" i="2"/>
  <c r="CH696" i="2"/>
  <c r="CG696" i="2"/>
  <c r="CF696" i="2"/>
  <c r="CE696" i="2"/>
  <c r="CD696" i="2"/>
  <c r="CC696" i="2"/>
  <c r="CA696" i="2"/>
  <c r="BZ696" i="2"/>
  <c r="BY696" i="2"/>
  <c r="BX696" i="2"/>
  <c r="BW696" i="2"/>
  <c r="BV696" i="2"/>
  <c r="BU696" i="2"/>
  <c r="BT696" i="2"/>
  <c r="BS696" i="2"/>
  <c r="BR696" i="2"/>
  <c r="BQ696" i="2"/>
  <c r="BP696" i="2"/>
  <c r="BO696" i="2"/>
  <c r="BN696" i="2"/>
  <c r="BM696" i="2"/>
  <c r="CS695" i="2"/>
  <c r="CR695" i="2"/>
  <c r="CQ695" i="2"/>
  <c r="CP695" i="2"/>
  <c r="CO695" i="2"/>
  <c r="CN695" i="2"/>
  <c r="CM695" i="2"/>
  <c r="CL695" i="2"/>
  <c r="CK695" i="2"/>
  <c r="CJ695" i="2"/>
  <c r="CI695" i="2"/>
  <c r="CH695" i="2"/>
  <c r="CG695" i="2"/>
  <c r="CF695" i="2"/>
  <c r="CE695" i="2"/>
  <c r="CD695" i="2"/>
  <c r="CC695" i="2"/>
  <c r="CA695" i="2"/>
  <c r="BZ695" i="2"/>
  <c r="BY695" i="2"/>
  <c r="BX695" i="2"/>
  <c r="BW695" i="2"/>
  <c r="BV695" i="2"/>
  <c r="BU695" i="2"/>
  <c r="BT695" i="2"/>
  <c r="BS695" i="2"/>
  <c r="BR695" i="2"/>
  <c r="BQ695" i="2"/>
  <c r="BP695" i="2"/>
  <c r="BO695" i="2"/>
  <c r="BN695" i="2"/>
  <c r="BM695" i="2"/>
  <c r="CS694" i="2"/>
  <c r="CR694" i="2"/>
  <c r="CQ694" i="2"/>
  <c r="CP694" i="2"/>
  <c r="CO694" i="2"/>
  <c r="CN694" i="2"/>
  <c r="CM694" i="2"/>
  <c r="CL694" i="2"/>
  <c r="CK694" i="2"/>
  <c r="CJ694" i="2"/>
  <c r="CI694" i="2"/>
  <c r="CH694" i="2"/>
  <c r="CG694" i="2"/>
  <c r="CF694" i="2"/>
  <c r="CE694" i="2"/>
  <c r="CD694" i="2"/>
  <c r="CC694" i="2"/>
  <c r="CA694" i="2"/>
  <c r="BZ694" i="2"/>
  <c r="BY694" i="2"/>
  <c r="BX694" i="2"/>
  <c r="BW694" i="2"/>
  <c r="BV694" i="2"/>
  <c r="BU694" i="2"/>
  <c r="BT694" i="2"/>
  <c r="BS694" i="2"/>
  <c r="BR694" i="2"/>
  <c r="BQ694" i="2"/>
  <c r="BP694" i="2"/>
  <c r="BO694" i="2"/>
  <c r="BN694" i="2"/>
  <c r="BM694" i="2"/>
  <c r="CS693" i="2"/>
  <c r="CR693" i="2"/>
  <c r="CQ693" i="2"/>
  <c r="CP693" i="2"/>
  <c r="CO693" i="2"/>
  <c r="CN693" i="2"/>
  <c r="CM693" i="2"/>
  <c r="CL693" i="2"/>
  <c r="CK693" i="2"/>
  <c r="CJ693" i="2"/>
  <c r="CI693" i="2"/>
  <c r="CH693" i="2"/>
  <c r="CG693" i="2"/>
  <c r="CF693" i="2"/>
  <c r="CE693" i="2"/>
  <c r="CD693" i="2"/>
  <c r="CC693" i="2"/>
  <c r="CA693" i="2"/>
  <c r="BZ693" i="2"/>
  <c r="BY693" i="2"/>
  <c r="BX693" i="2"/>
  <c r="BW693" i="2"/>
  <c r="BV693" i="2"/>
  <c r="BU693" i="2"/>
  <c r="BT693" i="2"/>
  <c r="BS693" i="2"/>
  <c r="BR693" i="2"/>
  <c r="BQ693" i="2"/>
  <c r="BP693" i="2"/>
  <c r="BO693" i="2"/>
  <c r="BN693" i="2"/>
  <c r="BM693" i="2"/>
  <c r="CS692" i="2"/>
  <c r="CR692" i="2"/>
  <c r="CQ692" i="2"/>
  <c r="CP692" i="2"/>
  <c r="CO692" i="2"/>
  <c r="CN692" i="2"/>
  <c r="CM692" i="2"/>
  <c r="CL692" i="2"/>
  <c r="CK692" i="2"/>
  <c r="CJ692" i="2"/>
  <c r="CI692" i="2"/>
  <c r="CH692" i="2"/>
  <c r="CG692" i="2"/>
  <c r="CF692" i="2"/>
  <c r="CE692" i="2"/>
  <c r="CD692" i="2"/>
  <c r="CC692" i="2"/>
  <c r="CA692" i="2"/>
  <c r="BZ692" i="2"/>
  <c r="BY692" i="2"/>
  <c r="BX692" i="2"/>
  <c r="BW692" i="2"/>
  <c r="BV692" i="2"/>
  <c r="BU692" i="2"/>
  <c r="BT692" i="2"/>
  <c r="BS692" i="2"/>
  <c r="BR692" i="2"/>
  <c r="BQ692" i="2"/>
  <c r="BP692" i="2"/>
  <c r="BO692" i="2"/>
  <c r="BN692" i="2"/>
  <c r="BM692" i="2"/>
  <c r="CS691" i="2"/>
  <c r="CR691" i="2"/>
  <c r="CQ691" i="2"/>
  <c r="CP691" i="2"/>
  <c r="CO691" i="2"/>
  <c r="CN691" i="2"/>
  <c r="CM691" i="2"/>
  <c r="CL691" i="2"/>
  <c r="CK691" i="2"/>
  <c r="CJ691" i="2"/>
  <c r="CI691" i="2"/>
  <c r="CH691" i="2"/>
  <c r="CG691" i="2"/>
  <c r="CF691" i="2"/>
  <c r="CE691" i="2"/>
  <c r="CD691" i="2"/>
  <c r="CC691" i="2"/>
  <c r="CA691" i="2"/>
  <c r="BZ691" i="2"/>
  <c r="BY691" i="2"/>
  <c r="BX691" i="2"/>
  <c r="BW691" i="2"/>
  <c r="BV691" i="2"/>
  <c r="BU691" i="2"/>
  <c r="BT691" i="2"/>
  <c r="BS691" i="2"/>
  <c r="BR691" i="2"/>
  <c r="BQ691" i="2"/>
  <c r="BP691" i="2"/>
  <c r="BO691" i="2"/>
  <c r="BN691" i="2"/>
  <c r="BM691" i="2"/>
  <c r="CS690" i="2"/>
  <c r="CR690" i="2"/>
  <c r="CQ690" i="2"/>
  <c r="CP690" i="2"/>
  <c r="CO690" i="2"/>
  <c r="CN690" i="2"/>
  <c r="CM690" i="2"/>
  <c r="CL690" i="2"/>
  <c r="CK690" i="2"/>
  <c r="CJ690" i="2"/>
  <c r="CI690" i="2"/>
  <c r="CH690" i="2"/>
  <c r="CG690" i="2"/>
  <c r="CF690" i="2"/>
  <c r="CE690" i="2"/>
  <c r="CD690" i="2"/>
  <c r="CC690" i="2"/>
  <c r="CA690" i="2"/>
  <c r="BZ690" i="2"/>
  <c r="BY690" i="2"/>
  <c r="BX690" i="2"/>
  <c r="BW690" i="2"/>
  <c r="BV690" i="2"/>
  <c r="BU690" i="2"/>
  <c r="BT690" i="2"/>
  <c r="BS690" i="2"/>
  <c r="BR690" i="2"/>
  <c r="BQ690" i="2"/>
  <c r="BP690" i="2"/>
  <c r="BO690" i="2"/>
  <c r="BN690" i="2"/>
  <c r="BM690" i="2"/>
  <c r="CS689" i="2"/>
  <c r="CR689" i="2"/>
  <c r="CQ689" i="2"/>
  <c r="CP689" i="2"/>
  <c r="CO689" i="2"/>
  <c r="CN689" i="2"/>
  <c r="CM689" i="2"/>
  <c r="CL689" i="2"/>
  <c r="CK689" i="2"/>
  <c r="CJ689" i="2"/>
  <c r="CI689" i="2"/>
  <c r="CH689" i="2"/>
  <c r="CG689" i="2"/>
  <c r="CF689" i="2"/>
  <c r="CE689" i="2"/>
  <c r="CD689" i="2"/>
  <c r="CC689" i="2"/>
  <c r="CA689" i="2"/>
  <c r="BZ689" i="2"/>
  <c r="BY689" i="2"/>
  <c r="BX689" i="2"/>
  <c r="BW689" i="2"/>
  <c r="BV689" i="2"/>
  <c r="BU689" i="2"/>
  <c r="BT689" i="2"/>
  <c r="BS689" i="2"/>
  <c r="BR689" i="2"/>
  <c r="BQ689" i="2"/>
  <c r="BP689" i="2"/>
  <c r="BO689" i="2"/>
  <c r="BN689" i="2"/>
  <c r="BM689" i="2"/>
  <c r="CS688" i="2"/>
  <c r="CR688" i="2"/>
  <c r="CQ688" i="2"/>
  <c r="CP688" i="2"/>
  <c r="CO688" i="2"/>
  <c r="CN688" i="2"/>
  <c r="CM688" i="2"/>
  <c r="CL688" i="2"/>
  <c r="CK688" i="2"/>
  <c r="CJ688" i="2"/>
  <c r="CI688" i="2"/>
  <c r="CH688" i="2"/>
  <c r="CG688" i="2"/>
  <c r="CF688" i="2"/>
  <c r="CE688" i="2"/>
  <c r="CD688" i="2"/>
  <c r="CC688" i="2"/>
  <c r="CA688" i="2"/>
  <c r="BZ688" i="2"/>
  <c r="BY688" i="2"/>
  <c r="BX688" i="2"/>
  <c r="BW688" i="2"/>
  <c r="BV688" i="2"/>
  <c r="BU688" i="2"/>
  <c r="BT688" i="2"/>
  <c r="BS688" i="2"/>
  <c r="BR688" i="2"/>
  <c r="BQ688" i="2"/>
  <c r="BP688" i="2"/>
  <c r="BO688" i="2"/>
  <c r="BN688" i="2"/>
  <c r="BM688" i="2"/>
  <c r="CS687" i="2"/>
  <c r="CR687" i="2"/>
  <c r="CQ687" i="2"/>
  <c r="CP687" i="2"/>
  <c r="CO687" i="2"/>
  <c r="CN687" i="2"/>
  <c r="CM687" i="2"/>
  <c r="CL687" i="2"/>
  <c r="CK687" i="2"/>
  <c r="CJ687" i="2"/>
  <c r="CI687" i="2"/>
  <c r="CH687" i="2"/>
  <c r="CG687" i="2"/>
  <c r="CF687" i="2"/>
  <c r="CE687" i="2"/>
  <c r="CD687" i="2"/>
  <c r="CC687" i="2"/>
  <c r="CA687" i="2"/>
  <c r="BZ687" i="2"/>
  <c r="BY687" i="2"/>
  <c r="BX687" i="2"/>
  <c r="BW687" i="2"/>
  <c r="BV687" i="2"/>
  <c r="BU687" i="2"/>
  <c r="BT687" i="2"/>
  <c r="BS687" i="2"/>
  <c r="BR687" i="2"/>
  <c r="BQ687" i="2"/>
  <c r="BP687" i="2"/>
  <c r="BO687" i="2"/>
  <c r="BN687" i="2"/>
  <c r="BM687" i="2"/>
  <c r="CS686" i="2"/>
  <c r="CR686" i="2"/>
  <c r="CQ686" i="2"/>
  <c r="CP686" i="2"/>
  <c r="CO686" i="2"/>
  <c r="CN686" i="2"/>
  <c r="CM686" i="2"/>
  <c r="CL686" i="2"/>
  <c r="CK686" i="2"/>
  <c r="CJ686" i="2"/>
  <c r="CI686" i="2"/>
  <c r="CH686" i="2"/>
  <c r="CG686" i="2"/>
  <c r="CF686" i="2"/>
  <c r="CE686" i="2"/>
  <c r="CD686" i="2"/>
  <c r="CC686" i="2"/>
  <c r="CA686" i="2"/>
  <c r="BZ686" i="2"/>
  <c r="BY686" i="2"/>
  <c r="BX686" i="2"/>
  <c r="BW686" i="2"/>
  <c r="BV686" i="2"/>
  <c r="BU686" i="2"/>
  <c r="BT686" i="2"/>
  <c r="BS686" i="2"/>
  <c r="BR686" i="2"/>
  <c r="BQ686" i="2"/>
  <c r="BP686" i="2"/>
  <c r="BO686" i="2"/>
  <c r="BN686" i="2"/>
  <c r="BM686" i="2"/>
  <c r="CS685" i="2"/>
  <c r="CR685" i="2"/>
  <c r="CQ685" i="2"/>
  <c r="CP685" i="2"/>
  <c r="CO685" i="2"/>
  <c r="CN685" i="2"/>
  <c r="CM685" i="2"/>
  <c r="CL685" i="2"/>
  <c r="CK685" i="2"/>
  <c r="CJ685" i="2"/>
  <c r="CI685" i="2"/>
  <c r="CH685" i="2"/>
  <c r="CG685" i="2"/>
  <c r="CF685" i="2"/>
  <c r="CE685" i="2"/>
  <c r="CD685" i="2"/>
  <c r="CC685" i="2"/>
  <c r="CA685" i="2"/>
  <c r="BZ685" i="2"/>
  <c r="BY685" i="2"/>
  <c r="BX685" i="2"/>
  <c r="BW685" i="2"/>
  <c r="BV685" i="2"/>
  <c r="BU685" i="2"/>
  <c r="BT685" i="2"/>
  <c r="BS685" i="2"/>
  <c r="BR685" i="2"/>
  <c r="BQ685" i="2"/>
  <c r="BP685" i="2"/>
  <c r="BO685" i="2"/>
  <c r="BN685" i="2"/>
  <c r="BM685" i="2"/>
  <c r="CS684" i="2"/>
  <c r="CR684" i="2"/>
  <c r="CQ684" i="2"/>
  <c r="CP684" i="2"/>
  <c r="CO684" i="2"/>
  <c r="CN684" i="2"/>
  <c r="CM684" i="2"/>
  <c r="CL684" i="2"/>
  <c r="CK684" i="2"/>
  <c r="CJ684" i="2"/>
  <c r="CI684" i="2"/>
  <c r="CH684" i="2"/>
  <c r="CG684" i="2"/>
  <c r="CF684" i="2"/>
  <c r="CE684" i="2"/>
  <c r="CD684" i="2"/>
  <c r="CC684" i="2"/>
  <c r="CA684" i="2"/>
  <c r="BZ684" i="2"/>
  <c r="BY684" i="2"/>
  <c r="BX684" i="2"/>
  <c r="BW684" i="2"/>
  <c r="BV684" i="2"/>
  <c r="BU684" i="2"/>
  <c r="BT684" i="2"/>
  <c r="BS684" i="2"/>
  <c r="BR684" i="2"/>
  <c r="BQ684" i="2"/>
  <c r="BP684" i="2"/>
  <c r="BO684" i="2"/>
  <c r="BN684" i="2"/>
  <c r="BM684" i="2"/>
  <c r="CS683" i="2"/>
  <c r="CR683" i="2"/>
  <c r="CQ683" i="2"/>
  <c r="CP683" i="2"/>
  <c r="CO683" i="2"/>
  <c r="CN683" i="2"/>
  <c r="CM683" i="2"/>
  <c r="CL683" i="2"/>
  <c r="CK683" i="2"/>
  <c r="CJ683" i="2"/>
  <c r="CI683" i="2"/>
  <c r="CH683" i="2"/>
  <c r="CG683" i="2"/>
  <c r="CF683" i="2"/>
  <c r="CE683" i="2"/>
  <c r="CD683" i="2"/>
  <c r="CC683" i="2"/>
  <c r="CA683" i="2"/>
  <c r="BZ683" i="2"/>
  <c r="BY683" i="2"/>
  <c r="BX683" i="2"/>
  <c r="BW683" i="2"/>
  <c r="BV683" i="2"/>
  <c r="BU683" i="2"/>
  <c r="BT683" i="2"/>
  <c r="BS683" i="2"/>
  <c r="BR683" i="2"/>
  <c r="BQ683" i="2"/>
  <c r="BP683" i="2"/>
  <c r="BO683" i="2"/>
  <c r="BN683" i="2"/>
  <c r="BM683" i="2"/>
  <c r="CS682" i="2"/>
  <c r="CR682" i="2"/>
  <c r="CQ682" i="2"/>
  <c r="CP682" i="2"/>
  <c r="CO682" i="2"/>
  <c r="CN682" i="2"/>
  <c r="CM682" i="2"/>
  <c r="CL682" i="2"/>
  <c r="CK682" i="2"/>
  <c r="CJ682" i="2"/>
  <c r="CI682" i="2"/>
  <c r="CH682" i="2"/>
  <c r="CG682" i="2"/>
  <c r="CF682" i="2"/>
  <c r="CE682" i="2"/>
  <c r="CD682" i="2"/>
  <c r="CC682" i="2"/>
  <c r="CA682" i="2"/>
  <c r="BZ682" i="2"/>
  <c r="BY682" i="2"/>
  <c r="BX682" i="2"/>
  <c r="BW682" i="2"/>
  <c r="BV682" i="2"/>
  <c r="BU682" i="2"/>
  <c r="BT682" i="2"/>
  <c r="BS682" i="2"/>
  <c r="BR682" i="2"/>
  <c r="BQ682" i="2"/>
  <c r="BP682" i="2"/>
  <c r="BO682" i="2"/>
  <c r="BN682" i="2"/>
  <c r="BM682" i="2"/>
  <c r="CS681" i="2"/>
  <c r="CR681" i="2"/>
  <c r="CQ681" i="2"/>
  <c r="CP681" i="2"/>
  <c r="CO681" i="2"/>
  <c r="CN681" i="2"/>
  <c r="CM681" i="2"/>
  <c r="CL681" i="2"/>
  <c r="CK681" i="2"/>
  <c r="CJ681" i="2"/>
  <c r="CI681" i="2"/>
  <c r="CH681" i="2"/>
  <c r="CG681" i="2"/>
  <c r="CF681" i="2"/>
  <c r="CE681" i="2"/>
  <c r="CD681" i="2"/>
  <c r="CC681" i="2"/>
  <c r="CA681" i="2"/>
  <c r="BZ681" i="2"/>
  <c r="BY681" i="2"/>
  <c r="BX681" i="2"/>
  <c r="BW681" i="2"/>
  <c r="BV681" i="2"/>
  <c r="BU681" i="2"/>
  <c r="BT681" i="2"/>
  <c r="BS681" i="2"/>
  <c r="BR681" i="2"/>
  <c r="BQ681" i="2"/>
  <c r="BP681" i="2"/>
  <c r="BO681" i="2"/>
  <c r="BN681" i="2"/>
  <c r="BM681" i="2"/>
  <c r="CS680" i="2"/>
  <c r="CR680" i="2"/>
  <c r="CQ680" i="2"/>
  <c r="CP680" i="2"/>
  <c r="CO680" i="2"/>
  <c r="CN680" i="2"/>
  <c r="CM680" i="2"/>
  <c r="CL680" i="2"/>
  <c r="CK680" i="2"/>
  <c r="CJ680" i="2"/>
  <c r="CI680" i="2"/>
  <c r="CH680" i="2"/>
  <c r="CG680" i="2"/>
  <c r="CF680" i="2"/>
  <c r="CE680" i="2"/>
  <c r="CD680" i="2"/>
  <c r="CC680" i="2"/>
  <c r="CA680" i="2"/>
  <c r="BZ680" i="2"/>
  <c r="BY680" i="2"/>
  <c r="BX680" i="2"/>
  <c r="BW680" i="2"/>
  <c r="BV680" i="2"/>
  <c r="BU680" i="2"/>
  <c r="BT680" i="2"/>
  <c r="BS680" i="2"/>
  <c r="BR680" i="2"/>
  <c r="BQ680" i="2"/>
  <c r="BP680" i="2"/>
  <c r="BO680" i="2"/>
  <c r="BN680" i="2"/>
  <c r="BM680" i="2"/>
  <c r="CS679" i="2"/>
  <c r="CR679" i="2"/>
  <c r="CQ679" i="2"/>
  <c r="CP679" i="2"/>
  <c r="CO679" i="2"/>
  <c r="CN679" i="2"/>
  <c r="CM679" i="2"/>
  <c r="CL679" i="2"/>
  <c r="CK679" i="2"/>
  <c r="CJ679" i="2"/>
  <c r="CI679" i="2"/>
  <c r="CH679" i="2"/>
  <c r="CG679" i="2"/>
  <c r="CF679" i="2"/>
  <c r="CE679" i="2"/>
  <c r="CD679" i="2"/>
  <c r="CC679" i="2"/>
  <c r="CA679" i="2"/>
  <c r="BZ679" i="2"/>
  <c r="BY679" i="2"/>
  <c r="BX679" i="2"/>
  <c r="BW679" i="2"/>
  <c r="BV679" i="2"/>
  <c r="BU679" i="2"/>
  <c r="BT679" i="2"/>
  <c r="BS679" i="2"/>
  <c r="BR679" i="2"/>
  <c r="BQ679" i="2"/>
  <c r="BP679" i="2"/>
  <c r="BO679" i="2"/>
  <c r="BN679" i="2"/>
  <c r="BM679" i="2"/>
  <c r="CS678" i="2"/>
  <c r="CR678" i="2"/>
  <c r="CQ678" i="2"/>
  <c r="CP678" i="2"/>
  <c r="CO678" i="2"/>
  <c r="CN678" i="2"/>
  <c r="CM678" i="2"/>
  <c r="CL678" i="2"/>
  <c r="CK678" i="2"/>
  <c r="CJ678" i="2"/>
  <c r="CI678" i="2"/>
  <c r="CH678" i="2"/>
  <c r="CG678" i="2"/>
  <c r="CF678" i="2"/>
  <c r="CE678" i="2"/>
  <c r="CD678" i="2"/>
  <c r="CC678" i="2"/>
  <c r="CA678" i="2"/>
  <c r="BZ678" i="2"/>
  <c r="BY678" i="2"/>
  <c r="BX678" i="2"/>
  <c r="BW678" i="2"/>
  <c r="BV678" i="2"/>
  <c r="BU678" i="2"/>
  <c r="BT678" i="2"/>
  <c r="BS678" i="2"/>
  <c r="BR678" i="2"/>
  <c r="BQ678" i="2"/>
  <c r="BP678" i="2"/>
  <c r="BO678" i="2"/>
  <c r="BN678" i="2"/>
  <c r="BM678" i="2"/>
  <c r="CS677" i="2"/>
  <c r="CR677" i="2"/>
  <c r="CQ677" i="2"/>
  <c r="CP677" i="2"/>
  <c r="CO677" i="2"/>
  <c r="CN677" i="2"/>
  <c r="CM677" i="2"/>
  <c r="CL677" i="2"/>
  <c r="CK677" i="2"/>
  <c r="CJ677" i="2"/>
  <c r="CI677" i="2"/>
  <c r="CH677" i="2"/>
  <c r="CG677" i="2"/>
  <c r="CF677" i="2"/>
  <c r="CE677" i="2"/>
  <c r="CD677" i="2"/>
  <c r="CC677" i="2"/>
  <c r="CA677" i="2"/>
  <c r="BZ677" i="2"/>
  <c r="BY677" i="2"/>
  <c r="BX677" i="2"/>
  <c r="BW677" i="2"/>
  <c r="BV677" i="2"/>
  <c r="BU677" i="2"/>
  <c r="BT677" i="2"/>
  <c r="BS677" i="2"/>
  <c r="BR677" i="2"/>
  <c r="BQ677" i="2"/>
  <c r="BP677" i="2"/>
  <c r="BO677" i="2"/>
  <c r="BN677" i="2"/>
  <c r="BM677" i="2"/>
  <c r="CS676" i="2"/>
  <c r="CR676" i="2"/>
  <c r="CQ676" i="2"/>
  <c r="CP676" i="2"/>
  <c r="CO676" i="2"/>
  <c r="CN676" i="2"/>
  <c r="CM676" i="2"/>
  <c r="CL676" i="2"/>
  <c r="CK676" i="2"/>
  <c r="CJ676" i="2"/>
  <c r="CI676" i="2"/>
  <c r="CH676" i="2"/>
  <c r="CG676" i="2"/>
  <c r="CF676" i="2"/>
  <c r="CE676" i="2"/>
  <c r="CD676" i="2"/>
  <c r="CC676" i="2"/>
  <c r="CA676" i="2"/>
  <c r="BZ676" i="2"/>
  <c r="BY676" i="2"/>
  <c r="BX676" i="2"/>
  <c r="BW676" i="2"/>
  <c r="BV676" i="2"/>
  <c r="BU676" i="2"/>
  <c r="BT676" i="2"/>
  <c r="BS676" i="2"/>
  <c r="BR676" i="2"/>
  <c r="BQ676" i="2"/>
  <c r="BP676" i="2"/>
  <c r="BO676" i="2"/>
  <c r="BN676" i="2"/>
  <c r="BM676" i="2"/>
  <c r="CS675" i="2"/>
  <c r="CR675" i="2"/>
  <c r="CQ675" i="2"/>
  <c r="CP675" i="2"/>
  <c r="CO675" i="2"/>
  <c r="CN675" i="2"/>
  <c r="CM675" i="2"/>
  <c r="CL675" i="2"/>
  <c r="CK675" i="2"/>
  <c r="CJ675" i="2"/>
  <c r="CI675" i="2"/>
  <c r="CH675" i="2"/>
  <c r="CG675" i="2"/>
  <c r="CF675" i="2"/>
  <c r="CE675" i="2"/>
  <c r="CD675" i="2"/>
  <c r="CC675" i="2"/>
  <c r="CA675" i="2"/>
  <c r="BZ675" i="2"/>
  <c r="BY675" i="2"/>
  <c r="BX675" i="2"/>
  <c r="BW675" i="2"/>
  <c r="BV675" i="2"/>
  <c r="BU675" i="2"/>
  <c r="BT675" i="2"/>
  <c r="BS675" i="2"/>
  <c r="BR675" i="2"/>
  <c r="BQ675" i="2"/>
  <c r="BP675" i="2"/>
  <c r="BO675" i="2"/>
  <c r="BN675" i="2"/>
  <c r="BM675" i="2"/>
  <c r="CS674" i="2"/>
  <c r="CR674" i="2"/>
  <c r="CQ674" i="2"/>
  <c r="CP674" i="2"/>
  <c r="CO674" i="2"/>
  <c r="CN674" i="2"/>
  <c r="CM674" i="2"/>
  <c r="CL674" i="2"/>
  <c r="CK674" i="2"/>
  <c r="CJ674" i="2"/>
  <c r="CI674" i="2"/>
  <c r="CH674" i="2"/>
  <c r="CG674" i="2"/>
  <c r="CF674" i="2"/>
  <c r="CE674" i="2"/>
  <c r="CD674" i="2"/>
  <c r="CC674" i="2"/>
  <c r="CA674" i="2"/>
  <c r="BZ674" i="2"/>
  <c r="BY674" i="2"/>
  <c r="BX674" i="2"/>
  <c r="BW674" i="2"/>
  <c r="BV674" i="2"/>
  <c r="BU674" i="2"/>
  <c r="BT674" i="2"/>
  <c r="BS674" i="2"/>
  <c r="BR674" i="2"/>
  <c r="BQ674" i="2"/>
  <c r="BP674" i="2"/>
  <c r="BO674" i="2"/>
  <c r="BN674" i="2"/>
  <c r="BM674" i="2"/>
  <c r="CS673" i="2"/>
  <c r="CR673" i="2"/>
  <c r="CQ673" i="2"/>
  <c r="CP673" i="2"/>
  <c r="CO673" i="2"/>
  <c r="CN673" i="2"/>
  <c r="CM673" i="2"/>
  <c r="CL673" i="2"/>
  <c r="CK673" i="2"/>
  <c r="CJ673" i="2"/>
  <c r="CI673" i="2"/>
  <c r="CH673" i="2"/>
  <c r="CG673" i="2"/>
  <c r="CF673" i="2"/>
  <c r="CE673" i="2"/>
  <c r="CD673" i="2"/>
  <c r="CC673" i="2"/>
  <c r="CA673" i="2"/>
  <c r="BZ673" i="2"/>
  <c r="BY673" i="2"/>
  <c r="BX673" i="2"/>
  <c r="BW673" i="2"/>
  <c r="BV673" i="2"/>
  <c r="BU673" i="2"/>
  <c r="BT673" i="2"/>
  <c r="BS673" i="2"/>
  <c r="BR673" i="2"/>
  <c r="BQ673" i="2"/>
  <c r="BP673" i="2"/>
  <c r="BO673" i="2"/>
  <c r="BN673" i="2"/>
  <c r="BM673" i="2"/>
  <c r="CS672" i="2"/>
  <c r="CR672" i="2"/>
  <c r="CQ672" i="2"/>
  <c r="CP672" i="2"/>
  <c r="CO672" i="2"/>
  <c r="CN672" i="2"/>
  <c r="CM672" i="2"/>
  <c r="CL672" i="2"/>
  <c r="CK672" i="2"/>
  <c r="CJ672" i="2"/>
  <c r="CI672" i="2"/>
  <c r="CH672" i="2"/>
  <c r="CG672" i="2"/>
  <c r="CF672" i="2"/>
  <c r="CE672" i="2"/>
  <c r="CD672" i="2"/>
  <c r="CC672" i="2"/>
  <c r="CA672" i="2"/>
  <c r="BZ672" i="2"/>
  <c r="BY672" i="2"/>
  <c r="BX672" i="2"/>
  <c r="BW672" i="2"/>
  <c r="BV672" i="2"/>
  <c r="BU672" i="2"/>
  <c r="BT672" i="2"/>
  <c r="BS672" i="2"/>
  <c r="BR672" i="2"/>
  <c r="BQ672" i="2"/>
  <c r="BP672" i="2"/>
  <c r="BO672" i="2"/>
  <c r="BN672" i="2"/>
  <c r="BM672" i="2"/>
  <c r="CS671" i="2"/>
  <c r="CR671" i="2"/>
  <c r="CQ671" i="2"/>
  <c r="CP671" i="2"/>
  <c r="CO671" i="2"/>
  <c r="CN671" i="2"/>
  <c r="CM671" i="2"/>
  <c r="CL671" i="2"/>
  <c r="CK671" i="2"/>
  <c r="CJ671" i="2"/>
  <c r="CI671" i="2"/>
  <c r="CH671" i="2"/>
  <c r="CG671" i="2"/>
  <c r="CF671" i="2"/>
  <c r="CE671" i="2"/>
  <c r="CD671" i="2"/>
  <c r="CC671" i="2"/>
  <c r="CA671" i="2"/>
  <c r="BZ671" i="2"/>
  <c r="BY671" i="2"/>
  <c r="BX671" i="2"/>
  <c r="BW671" i="2"/>
  <c r="BV671" i="2"/>
  <c r="BU671" i="2"/>
  <c r="BT671" i="2"/>
  <c r="BS671" i="2"/>
  <c r="BR671" i="2"/>
  <c r="BQ671" i="2"/>
  <c r="BP671" i="2"/>
  <c r="BO671" i="2"/>
  <c r="BN671" i="2"/>
  <c r="BM671" i="2"/>
  <c r="CS670" i="2"/>
  <c r="CR670" i="2"/>
  <c r="CQ670" i="2"/>
  <c r="CP670" i="2"/>
  <c r="CO670" i="2"/>
  <c r="CN670" i="2"/>
  <c r="CM670" i="2"/>
  <c r="CL670" i="2"/>
  <c r="CK670" i="2"/>
  <c r="CJ670" i="2"/>
  <c r="CI670" i="2"/>
  <c r="CH670" i="2"/>
  <c r="CG670" i="2"/>
  <c r="CF670" i="2"/>
  <c r="CE670" i="2"/>
  <c r="CD670" i="2"/>
  <c r="CC670" i="2"/>
  <c r="CA670" i="2"/>
  <c r="BZ670" i="2"/>
  <c r="BY670" i="2"/>
  <c r="BX670" i="2"/>
  <c r="BW670" i="2"/>
  <c r="BV670" i="2"/>
  <c r="BU670" i="2"/>
  <c r="BT670" i="2"/>
  <c r="BS670" i="2"/>
  <c r="BR670" i="2"/>
  <c r="BQ670" i="2"/>
  <c r="BP670" i="2"/>
  <c r="BO670" i="2"/>
  <c r="BN670" i="2"/>
  <c r="BM670" i="2"/>
  <c r="CS669" i="2"/>
  <c r="CR669" i="2"/>
  <c r="CQ669" i="2"/>
  <c r="CP669" i="2"/>
  <c r="CO669" i="2"/>
  <c r="CN669" i="2"/>
  <c r="CM669" i="2"/>
  <c r="CL669" i="2"/>
  <c r="CK669" i="2"/>
  <c r="CJ669" i="2"/>
  <c r="CI669" i="2"/>
  <c r="CH669" i="2"/>
  <c r="CG669" i="2"/>
  <c r="CF669" i="2"/>
  <c r="CE669" i="2"/>
  <c r="CD669" i="2"/>
  <c r="CC669" i="2"/>
  <c r="CA669" i="2"/>
  <c r="BZ669" i="2"/>
  <c r="BY669" i="2"/>
  <c r="BX669" i="2"/>
  <c r="BW669" i="2"/>
  <c r="BV669" i="2"/>
  <c r="BU669" i="2"/>
  <c r="BT669" i="2"/>
  <c r="BS669" i="2"/>
  <c r="BR669" i="2"/>
  <c r="BQ669" i="2"/>
  <c r="BP669" i="2"/>
  <c r="BO669" i="2"/>
  <c r="BN669" i="2"/>
  <c r="BM669" i="2"/>
  <c r="CS668" i="2"/>
  <c r="CR668" i="2"/>
  <c r="CQ668" i="2"/>
  <c r="CP668" i="2"/>
  <c r="CO668" i="2"/>
  <c r="CN668" i="2"/>
  <c r="CM668" i="2"/>
  <c r="CL668" i="2"/>
  <c r="CK668" i="2"/>
  <c r="CJ668" i="2"/>
  <c r="CI668" i="2"/>
  <c r="CH668" i="2"/>
  <c r="CG668" i="2"/>
  <c r="CF668" i="2"/>
  <c r="CE668" i="2"/>
  <c r="CD668" i="2"/>
  <c r="CC668" i="2"/>
  <c r="CA668" i="2"/>
  <c r="BZ668" i="2"/>
  <c r="BY668" i="2"/>
  <c r="BX668" i="2"/>
  <c r="BW668" i="2"/>
  <c r="BV668" i="2"/>
  <c r="BU668" i="2"/>
  <c r="BT668" i="2"/>
  <c r="BS668" i="2"/>
  <c r="BR668" i="2"/>
  <c r="BQ668" i="2"/>
  <c r="BP668" i="2"/>
  <c r="BO668" i="2"/>
  <c r="BN668" i="2"/>
  <c r="BM668" i="2"/>
  <c r="CS667" i="2"/>
  <c r="CR667" i="2"/>
  <c r="CQ667" i="2"/>
  <c r="CP667" i="2"/>
  <c r="CO667" i="2"/>
  <c r="CN667" i="2"/>
  <c r="CM667" i="2"/>
  <c r="CL667" i="2"/>
  <c r="CK667" i="2"/>
  <c r="CJ667" i="2"/>
  <c r="CI667" i="2"/>
  <c r="CH667" i="2"/>
  <c r="CG667" i="2"/>
  <c r="CF667" i="2"/>
  <c r="CE667" i="2"/>
  <c r="CD667" i="2"/>
  <c r="CC667" i="2"/>
  <c r="CA667" i="2"/>
  <c r="BZ667" i="2"/>
  <c r="BY667" i="2"/>
  <c r="BX667" i="2"/>
  <c r="BW667" i="2"/>
  <c r="BV667" i="2"/>
  <c r="BU667" i="2"/>
  <c r="BT667" i="2"/>
  <c r="BS667" i="2"/>
  <c r="BR667" i="2"/>
  <c r="BQ667" i="2"/>
  <c r="BP667" i="2"/>
  <c r="BO667" i="2"/>
  <c r="BN667" i="2"/>
  <c r="BM667" i="2"/>
  <c r="CS666" i="2"/>
  <c r="CR666" i="2"/>
  <c r="CQ666" i="2"/>
  <c r="CP666" i="2"/>
  <c r="CO666" i="2"/>
  <c r="CN666" i="2"/>
  <c r="CM666" i="2"/>
  <c r="CL666" i="2"/>
  <c r="CK666" i="2"/>
  <c r="CJ666" i="2"/>
  <c r="CI666" i="2"/>
  <c r="CH666" i="2"/>
  <c r="CG666" i="2"/>
  <c r="CF666" i="2"/>
  <c r="CE666" i="2"/>
  <c r="CD666" i="2"/>
  <c r="CC666" i="2"/>
  <c r="CA666" i="2"/>
  <c r="BZ666" i="2"/>
  <c r="BY666" i="2"/>
  <c r="BX666" i="2"/>
  <c r="BW666" i="2"/>
  <c r="BV666" i="2"/>
  <c r="BU666" i="2"/>
  <c r="BT666" i="2"/>
  <c r="BS666" i="2"/>
  <c r="BR666" i="2"/>
  <c r="BQ666" i="2"/>
  <c r="BP666" i="2"/>
  <c r="BO666" i="2"/>
  <c r="BN666" i="2"/>
  <c r="BM666" i="2"/>
  <c r="CS665" i="2"/>
  <c r="CR665" i="2"/>
  <c r="CQ665" i="2"/>
  <c r="CP665" i="2"/>
  <c r="CO665" i="2"/>
  <c r="CN665" i="2"/>
  <c r="CM665" i="2"/>
  <c r="CL665" i="2"/>
  <c r="CK665" i="2"/>
  <c r="CJ665" i="2"/>
  <c r="CI665" i="2"/>
  <c r="CH665" i="2"/>
  <c r="CG665" i="2"/>
  <c r="CF665" i="2"/>
  <c r="CE665" i="2"/>
  <c r="CD665" i="2"/>
  <c r="CC665" i="2"/>
  <c r="CA665" i="2"/>
  <c r="BZ665" i="2"/>
  <c r="BY665" i="2"/>
  <c r="BX665" i="2"/>
  <c r="BW665" i="2"/>
  <c r="BV665" i="2"/>
  <c r="BU665" i="2"/>
  <c r="BT665" i="2"/>
  <c r="BS665" i="2"/>
  <c r="BR665" i="2"/>
  <c r="BQ665" i="2"/>
  <c r="BP665" i="2"/>
  <c r="BO665" i="2"/>
  <c r="BN665" i="2"/>
  <c r="BM665" i="2"/>
  <c r="CS664" i="2"/>
  <c r="CR664" i="2"/>
  <c r="CQ664" i="2"/>
  <c r="CP664" i="2"/>
  <c r="CO664" i="2"/>
  <c r="CN664" i="2"/>
  <c r="CM664" i="2"/>
  <c r="CL664" i="2"/>
  <c r="CK664" i="2"/>
  <c r="CJ664" i="2"/>
  <c r="CI664" i="2"/>
  <c r="CH664" i="2"/>
  <c r="CG664" i="2"/>
  <c r="CF664" i="2"/>
  <c r="CE664" i="2"/>
  <c r="CD664" i="2"/>
  <c r="CC664" i="2"/>
  <c r="CA664" i="2"/>
  <c r="BZ664" i="2"/>
  <c r="BY664" i="2"/>
  <c r="BX664" i="2"/>
  <c r="BW664" i="2"/>
  <c r="BV664" i="2"/>
  <c r="BU664" i="2"/>
  <c r="BT664" i="2"/>
  <c r="BS664" i="2"/>
  <c r="BR664" i="2"/>
  <c r="BQ664" i="2"/>
  <c r="BP664" i="2"/>
  <c r="BO664" i="2"/>
  <c r="BN664" i="2"/>
  <c r="BM664" i="2"/>
  <c r="CS663" i="2"/>
  <c r="CR663" i="2"/>
  <c r="CQ663" i="2"/>
  <c r="CP663" i="2"/>
  <c r="CO663" i="2"/>
  <c r="CN663" i="2"/>
  <c r="CM663" i="2"/>
  <c r="CL663" i="2"/>
  <c r="CK663" i="2"/>
  <c r="CJ663" i="2"/>
  <c r="CI663" i="2"/>
  <c r="CH663" i="2"/>
  <c r="CG663" i="2"/>
  <c r="CF663" i="2"/>
  <c r="CE663" i="2"/>
  <c r="CD663" i="2"/>
  <c r="CC663" i="2"/>
  <c r="CA663" i="2"/>
  <c r="BZ663" i="2"/>
  <c r="BY663" i="2"/>
  <c r="BX663" i="2"/>
  <c r="BW663" i="2"/>
  <c r="BV663" i="2"/>
  <c r="BU663" i="2"/>
  <c r="BT663" i="2"/>
  <c r="BS663" i="2"/>
  <c r="BR663" i="2"/>
  <c r="BQ663" i="2"/>
  <c r="BP663" i="2"/>
  <c r="BO663" i="2"/>
  <c r="BN663" i="2"/>
  <c r="BM663" i="2"/>
  <c r="CS662" i="2"/>
  <c r="CR662" i="2"/>
  <c r="CQ662" i="2"/>
  <c r="CP662" i="2"/>
  <c r="CO662" i="2"/>
  <c r="CN662" i="2"/>
  <c r="CM662" i="2"/>
  <c r="CL662" i="2"/>
  <c r="CK662" i="2"/>
  <c r="CJ662" i="2"/>
  <c r="CI662" i="2"/>
  <c r="CH662" i="2"/>
  <c r="CG662" i="2"/>
  <c r="CF662" i="2"/>
  <c r="CE662" i="2"/>
  <c r="CD662" i="2"/>
  <c r="CC662" i="2"/>
  <c r="CA662" i="2"/>
  <c r="BZ662" i="2"/>
  <c r="BY662" i="2"/>
  <c r="BX662" i="2"/>
  <c r="BW662" i="2"/>
  <c r="BV662" i="2"/>
  <c r="BU662" i="2"/>
  <c r="BT662" i="2"/>
  <c r="BS662" i="2"/>
  <c r="BR662" i="2"/>
  <c r="BQ662" i="2"/>
  <c r="BP662" i="2"/>
  <c r="BO662" i="2"/>
  <c r="BN662" i="2"/>
  <c r="BM662" i="2"/>
  <c r="CS661" i="2"/>
  <c r="CR661" i="2"/>
  <c r="CQ661" i="2"/>
  <c r="CP661" i="2"/>
  <c r="CO661" i="2"/>
  <c r="CN661" i="2"/>
  <c r="CM661" i="2"/>
  <c r="CL661" i="2"/>
  <c r="CK661" i="2"/>
  <c r="CJ661" i="2"/>
  <c r="CI661" i="2"/>
  <c r="CH661" i="2"/>
  <c r="CG661" i="2"/>
  <c r="CF661" i="2"/>
  <c r="CE661" i="2"/>
  <c r="CD661" i="2"/>
  <c r="CC661" i="2"/>
  <c r="CA661" i="2"/>
  <c r="BZ661" i="2"/>
  <c r="BY661" i="2"/>
  <c r="BX661" i="2"/>
  <c r="BW661" i="2"/>
  <c r="BV661" i="2"/>
  <c r="BU661" i="2"/>
  <c r="BT661" i="2"/>
  <c r="BS661" i="2"/>
  <c r="BR661" i="2"/>
  <c r="BQ661" i="2"/>
  <c r="BP661" i="2"/>
  <c r="BO661" i="2"/>
  <c r="BN661" i="2"/>
  <c r="BM661" i="2"/>
  <c r="CS660" i="2"/>
  <c r="CR660" i="2"/>
  <c r="CQ660" i="2"/>
  <c r="CP660" i="2"/>
  <c r="CO660" i="2"/>
  <c r="CN660" i="2"/>
  <c r="CM660" i="2"/>
  <c r="CL660" i="2"/>
  <c r="CK660" i="2"/>
  <c r="CJ660" i="2"/>
  <c r="CI660" i="2"/>
  <c r="CH660" i="2"/>
  <c r="CG660" i="2"/>
  <c r="CF660" i="2"/>
  <c r="CE660" i="2"/>
  <c r="CD660" i="2"/>
  <c r="CC660" i="2"/>
  <c r="CA660" i="2"/>
  <c r="BZ660" i="2"/>
  <c r="BY660" i="2"/>
  <c r="BX660" i="2"/>
  <c r="BW660" i="2"/>
  <c r="BV660" i="2"/>
  <c r="BU660" i="2"/>
  <c r="BT660" i="2"/>
  <c r="BS660" i="2"/>
  <c r="BR660" i="2"/>
  <c r="BQ660" i="2"/>
  <c r="BP660" i="2"/>
  <c r="BO660" i="2"/>
  <c r="BN660" i="2"/>
  <c r="BM660" i="2"/>
  <c r="CS659" i="2"/>
  <c r="CR659" i="2"/>
  <c r="CQ659" i="2"/>
  <c r="CP659" i="2"/>
  <c r="CO659" i="2"/>
  <c r="CN659" i="2"/>
  <c r="CM659" i="2"/>
  <c r="CL659" i="2"/>
  <c r="CK659" i="2"/>
  <c r="CJ659" i="2"/>
  <c r="CI659" i="2"/>
  <c r="CH659" i="2"/>
  <c r="CG659" i="2"/>
  <c r="CF659" i="2"/>
  <c r="CE659" i="2"/>
  <c r="CD659" i="2"/>
  <c r="CC659" i="2"/>
  <c r="CA659" i="2"/>
  <c r="BZ659" i="2"/>
  <c r="BY659" i="2"/>
  <c r="BX659" i="2"/>
  <c r="BW659" i="2"/>
  <c r="BV659" i="2"/>
  <c r="BU659" i="2"/>
  <c r="BT659" i="2"/>
  <c r="BS659" i="2"/>
  <c r="BR659" i="2"/>
  <c r="BQ659" i="2"/>
  <c r="BP659" i="2"/>
  <c r="BO659" i="2"/>
  <c r="BN659" i="2"/>
  <c r="BM659" i="2"/>
  <c r="CS658" i="2"/>
  <c r="CR658" i="2"/>
  <c r="CQ658" i="2"/>
  <c r="CP658" i="2"/>
  <c r="CO658" i="2"/>
  <c r="CN658" i="2"/>
  <c r="CM658" i="2"/>
  <c r="CL658" i="2"/>
  <c r="CK658" i="2"/>
  <c r="CJ658" i="2"/>
  <c r="CI658" i="2"/>
  <c r="CH658" i="2"/>
  <c r="CG658" i="2"/>
  <c r="CF658" i="2"/>
  <c r="CE658" i="2"/>
  <c r="CD658" i="2"/>
  <c r="CC658" i="2"/>
  <c r="CA658" i="2"/>
  <c r="BZ658" i="2"/>
  <c r="BY658" i="2"/>
  <c r="BX658" i="2"/>
  <c r="BW658" i="2"/>
  <c r="BV658" i="2"/>
  <c r="BU658" i="2"/>
  <c r="BT658" i="2"/>
  <c r="BS658" i="2"/>
  <c r="BR658" i="2"/>
  <c r="BQ658" i="2"/>
  <c r="BP658" i="2"/>
  <c r="BO658" i="2"/>
  <c r="BN658" i="2"/>
  <c r="BM658" i="2"/>
  <c r="CS657" i="2"/>
  <c r="CR657" i="2"/>
  <c r="CQ657" i="2"/>
  <c r="CP657" i="2"/>
  <c r="CO657" i="2"/>
  <c r="CN657" i="2"/>
  <c r="CM657" i="2"/>
  <c r="CL657" i="2"/>
  <c r="CK657" i="2"/>
  <c r="CJ657" i="2"/>
  <c r="CI657" i="2"/>
  <c r="CH657" i="2"/>
  <c r="CG657" i="2"/>
  <c r="CF657" i="2"/>
  <c r="CE657" i="2"/>
  <c r="CD657" i="2"/>
  <c r="CC657" i="2"/>
  <c r="CA657" i="2"/>
  <c r="BZ657" i="2"/>
  <c r="BY657" i="2"/>
  <c r="BX657" i="2"/>
  <c r="BW657" i="2"/>
  <c r="BV657" i="2"/>
  <c r="BU657" i="2"/>
  <c r="BT657" i="2"/>
  <c r="BS657" i="2"/>
  <c r="BR657" i="2"/>
  <c r="BQ657" i="2"/>
  <c r="BP657" i="2"/>
  <c r="BO657" i="2"/>
  <c r="BN657" i="2"/>
  <c r="BM657" i="2"/>
  <c r="CS656" i="2"/>
  <c r="CR656" i="2"/>
  <c r="CQ656" i="2"/>
  <c r="CP656" i="2"/>
  <c r="CO656" i="2"/>
  <c r="CN656" i="2"/>
  <c r="CM656" i="2"/>
  <c r="CL656" i="2"/>
  <c r="CK656" i="2"/>
  <c r="CJ656" i="2"/>
  <c r="CI656" i="2"/>
  <c r="CH656" i="2"/>
  <c r="CG656" i="2"/>
  <c r="CF656" i="2"/>
  <c r="CE656" i="2"/>
  <c r="CD656" i="2"/>
  <c r="CC656" i="2"/>
  <c r="CA656" i="2"/>
  <c r="BZ656" i="2"/>
  <c r="BY656" i="2"/>
  <c r="BX656" i="2"/>
  <c r="BW656" i="2"/>
  <c r="BV656" i="2"/>
  <c r="BU656" i="2"/>
  <c r="BT656" i="2"/>
  <c r="BS656" i="2"/>
  <c r="BR656" i="2"/>
  <c r="BQ656" i="2"/>
  <c r="BP656" i="2"/>
  <c r="BO656" i="2"/>
  <c r="BN656" i="2"/>
  <c r="BM656" i="2"/>
  <c r="CS655" i="2"/>
  <c r="CR655" i="2"/>
  <c r="CQ655" i="2"/>
  <c r="CP655" i="2"/>
  <c r="CO655" i="2"/>
  <c r="CN655" i="2"/>
  <c r="CM655" i="2"/>
  <c r="CL655" i="2"/>
  <c r="CK655" i="2"/>
  <c r="CJ655" i="2"/>
  <c r="CI655" i="2"/>
  <c r="CH655" i="2"/>
  <c r="CG655" i="2"/>
  <c r="CF655" i="2"/>
  <c r="CE655" i="2"/>
  <c r="CD655" i="2"/>
  <c r="CC655" i="2"/>
  <c r="CA655" i="2"/>
  <c r="BZ655" i="2"/>
  <c r="BY655" i="2"/>
  <c r="BX655" i="2"/>
  <c r="BW655" i="2"/>
  <c r="BV655" i="2"/>
  <c r="BU655" i="2"/>
  <c r="BT655" i="2"/>
  <c r="BS655" i="2"/>
  <c r="BR655" i="2"/>
  <c r="BQ655" i="2"/>
  <c r="BP655" i="2"/>
  <c r="BO655" i="2"/>
  <c r="BN655" i="2"/>
  <c r="BM655" i="2"/>
  <c r="CS654" i="2"/>
  <c r="CR654" i="2"/>
  <c r="CQ654" i="2"/>
  <c r="CP654" i="2"/>
  <c r="CO654" i="2"/>
  <c r="CN654" i="2"/>
  <c r="CM654" i="2"/>
  <c r="CL654" i="2"/>
  <c r="CK654" i="2"/>
  <c r="CJ654" i="2"/>
  <c r="CI654" i="2"/>
  <c r="CH654" i="2"/>
  <c r="CG654" i="2"/>
  <c r="CF654" i="2"/>
  <c r="CE654" i="2"/>
  <c r="CD654" i="2"/>
  <c r="CC654" i="2"/>
  <c r="CA654" i="2"/>
  <c r="BZ654" i="2"/>
  <c r="BY654" i="2"/>
  <c r="BX654" i="2"/>
  <c r="BW654" i="2"/>
  <c r="BV654" i="2"/>
  <c r="BU654" i="2"/>
  <c r="BT654" i="2"/>
  <c r="BS654" i="2"/>
  <c r="BR654" i="2"/>
  <c r="BQ654" i="2"/>
  <c r="BP654" i="2"/>
  <c r="BO654" i="2"/>
  <c r="BN654" i="2"/>
  <c r="BM654" i="2"/>
  <c r="CS653" i="2"/>
  <c r="CR653" i="2"/>
  <c r="CQ653" i="2"/>
  <c r="CP653" i="2"/>
  <c r="CO653" i="2"/>
  <c r="CN653" i="2"/>
  <c r="CM653" i="2"/>
  <c r="CL653" i="2"/>
  <c r="CK653" i="2"/>
  <c r="CJ653" i="2"/>
  <c r="CI653" i="2"/>
  <c r="CH653" i="2"/>
  <c r="CG653" i="2"/>
  <c r="CF653" i="2"/>
  <c r="CE653" i="2"/>
  <c r="CD653" i="2"/>
  <c r="CC653" i="2"/>
  <c r="CA653" i="2"/>
  <c r="BZ653" i="2"/>
  <c r="BY653" i="2"/>
  <c r="BX653" i="2"/>
  <c r="BW653" i="2"/>
  <c r="BV653" i="2"/>
  <c r="BU653" i="2"/>
  <c r="BT653" i="2"/>
  <c r="BS653" i="2"/>
  <c r="BR653" i="2"/>
  <c r="BQ653" i="2"/>
  <c r="BP653" i="2"/>
  <c r="BO653" i="2"/>
  <c r="BN653" i="2"/>
  <c r="BM653" i="2"/>
  <c r="CS652" i="2"/>
  <c r="CR652" i="2"/>
  <c r="CQ652" i="2"/>
  <c r="CP652" i="2"/>
  <c r="CO652" i="2"/>
  <c r="CN652" i="2"/>
  <c r="CM652" i="2"/>
  <c r="CL652" i="2"/>
  <c r="CK652" i="2"/>
  <c r="CJ652" i="2"/>
  <c r="CI652" i="2"/>
  <c r="CH652" i="2"/>
  <c r="CG652" i="2"/>
  <c r="CF652" i="2"/>
  <c r="CE652" i="2"/>
  <c r="CD652" i="2"/>
  <c r="CC652" i="2"/>
  <c r="CA652" i="2"/>
  <c r="BZ652" i="2"/>
  <c r="BY652" i="2"/>
  <c r="BX652" i="2"/>
  <c r="BW652" i="2"/>
  <c r="BV652" i="2"/>
  <c r="BU652" i="2"/>
  <c r="BT652" i="2"/>
  <c r="BS652" i="2"/>
  <c r="BR652" i="2"/>
  <c r="BQ652" i="2"/>
  <c r="BP652" i="2"/>
  <c r="BO652" i="2"/>
  <c r="BN652" i="2"/>
  <c r="BM652" i="2"/>
  <c r="CS651" i="2"/>
  <c r="CR651" i="2"/>
  <c r="CQ651" i="2"/>
  <c r="CP651" i="2"/>
  <c r="CO651" i="2"/>
  <c r="CN651" i="2"/>
  <c r="CM651" i="2"/>
  <c r="CL651" i="2"/>
  <c r="CK651" i="2"/>
  <c r="CJ651" i="2"/>
  <c r="CI651" i="2"/>
  <c r="CH651" i="2"/>
  <c r="CG651" i="2"/>
  <c r="CF651" i="2"/>
  <c r="CE651" i="2"/>
  <c r="CD651" i="2"/>
  <c r="CC651" i="2"/>
  <c r="CA651" i="2"/>
  <c r="BZ651" i="2"/>
  <c r="BY651" i="2"/>
  <c r="BX651" i="2"/>
  <c r="BW651" i="2"/>
  <c r="BV651" i="2"/>
  <c r="BU651" i="2"/>
  <c r="BT651" i="2"/>
  <c r="BS651" i="2"/>
  <c r="BR651" i="2"/>
  <c r="BQ651" i="2"/>
  <c r="BP651" i="2"/>
  <c r="BO651" i="2"/>
  <c r="BN651" i="2"/>
  <c r="BM651" i="2"/>
  <c r="CS650" i="2"/>
  <c r="CR650" i="2"/>
  <c r="CQ650" i="2"/>
  <c r="CP650" i="2"/>
  <c r="CO650" i="2"/>
  <c r="CN650" i="2"/>
  <c r="CM650" i="2"/>
  <c r="CL650" i="2"/>
  <c r="CK650" i="2"/>
  <c r="CJ650" i="2"/>
  <c r="CI650" i="2"/>
  <c r="CH650" i="2"/>
  <c r="CG650" i="2"/>
  <c r="CF650" i="2"/>
  <c r="CE650" i="2"/>
  <c r="CD650" i="2"/>
  <c r="CC650" i="2"/>
  <c r="CA650" i="2"/>
  <c r="BZ650" i="2"/>
  <c r="BY650" i="2"/>
  <c r="BX650" i="2"/>
  <c r="BW650" i="2"/>
  <c r="BV650" i="2"/>
  <c r="BU650" i="2"/>
  <c r="BT650" i="2"/>
  <c r="BS650" i="2"/>
  <c r="BR650" i="2"/>
  <c r="BQ650" i="2"/>
  <c r="BP650" i="2"/>
  <c r="BO650" i="2"/>
  <c r="BN650" i="2"/>
  <c r="BM650" i="2"/>
  <c r="CS649" i="2"/>
  <c r="CR649" i="2"/>
  <c r="CQ649" i="2"/>
  <c r="CP649" i="2"/>
  <c r="CO649" i="2"/>
  <c r="CN649" i="2"/>
  <c r="CM649" i="2"/>
  <c r="CL649" i="2"/>
  <c r="CK649" i="2"/>
  <c r="CJ649" i="2"/>
  <c r="CI649" i="2"/>
  <c r="CH649" i="2"/>
  <c r="CG649" i="2"/>
  <c r="CF649" i="2"/>
  <c r="CE649" i="2"/>
  <c r="CD649" i="2"/>
  <c r="CC649" i="2"/>
  <c r="CA649" i="2"/>
  <c r="BZ649" i="2"/>
  <c r="BY649" i="2"/>
  <c r="BX649" i="2"/>
  <c r="BW649" i="2"/>
  <c r="BV649" i="2"/>
  <c r="BU649" i="2"/>
  <c r="BT649" i="2"/>
  <c r="BS649" i="2"/>
  <c r="BR649" i="2"/>
  <c r="BQ649" i="2"/>
  <c r="BP649" i="2"/>
  <c r="BO649" i="2"/>
  <c r="BN649" i="2"/>
  <c r="BM649" i="2"/>
  <c r="CS648" i="2"/>
  <c r="CR648" i="2"/>
  <c r="CQ648" i="2"/>
  <c r="CP648" i="2"/>
  <c r="CO648" i="2"/>
  <c r="CN648" i="2"/>
  <c r="CM648" i="2"/>
  <c r="CL648" i="2"/>
  <c r="CK648" i="2"/>
  <c r="CJ648" i="2"/>
  <c r="CI648" i="2"/>
  <c r="CH648" i="2"/>
  <c r="CG648" i="2"/>
  <c r="CF648" i="2"/>
  <c r="CE648" i="2"/>
  <c r="CD648" i="2"/>
  <c r="CC648" i="2"/>
  <c r="CA648" i="2"/>
  <c r="BZ648" i="2"/>
  <c r="BY648" i="2"/>
  <c r="BX648" i="2"/>
  <c r="BW648" i="2"/>
  <c r="BV648" i="2"/>
  <c r="BU648" i="2"/>
  <c r="BT648" i="2"/>
  <c r="BS648" i="2"/>
  <c r="BR648" i="2"/>
  <c r="BQ648" i="2"/>
  <c r="BP648" i="2"/>
  <c r="BO648" i="2"/>
  <c r="BN648" i="2"/>
  <c r="BM648" i="2"/>
  <c r="CS647" i="2"/>
  <c r="CR647" i="2"/>
  <c r="CQ647" i="2"/>
  <c r="CP647" i="2"/>
  <c r="CO647" i="2"/>
  <c r="CN647" i="2"/>
  <c r="CM647" i="2"/>
  <c r="CL647" i="2"/>
  <c r="CK647" i="2"/>
  <c r="CJ647" i="2"/>
  <c r="CI647" i="2"/>
  <c r="CH647" i="2"/>
  <c r="CG647" i="2"/>
  <c r="CF647" i="2"/>
  <c r="CE647" i="2"/>
  <c r="CD647" i="2"/>
  <c r="CC647" i="2"/>
  <c r="CA647" i="2"/>
  <c r="BZ647" i="2"/>
  <c r="BY647" i="2"/>
  <c r="BX647" i="2"/>
  <c r="BW647" i="2"/>
  <c r="BV647" i="2"/>
  <c r="BU647" i="2"/>
  <c r="BT647" i="2"/>
  <c r="BS647" i="2"/>
  <c r="BR647" i="2"/>
  <c r="BQ647" i="2"/>
  <c r="BP647" i="2"/>
  <c r="BO647" i="2"/>
  <c r="BN647" i="2"/>
  <c r="BM647" i="2"/>
  <c r="CS646" i="2"/>
  <c r="CR646" i="2"/>
  <c r="CQ646" i="2"/>
  <c r="CP646" i="2"/>
  <c r="CO646" i="2"/>
  <c r="CN646" i="2"/>
  <c r="CM646" i="2"/>
  <c r="CL646" i="2"/>
  <c r="CK646" i="2"/>
  <c r="CJ646" i="2"/>
  <c r="CI646" i="2"/>
  <c r="CH646" i="2"/>
  <c r="CG646" i="2"/>
  <c r="CF646" i="2"/>
  <c r="CE646" i="2"/>
  <c r="CD646" i="2"/>
  <c r="CC646" i="2"/>
  <c r="CA646" i="2"/>
  <c r="BZ646" i="2"/>
  <c r="BY646" i="2"/>
  <c r="BX646" i="2"/>
  <c r="BW646" i="2"/>
  <c r="BV646" i="2"/>
  <c r="BU646" i="2"/>
  <c r="BT646" i="2"/>
  <c r="BS646" i="2"/>
  <c r="BR646" i="2"/>
  <c r="BQ646" i="2"/>
  <c r="BP646" i="2"/>
  <c r="BO646" i="2"/>
  <c r="BN646" i="2"/>
  <c r="BM646" i="2"/>
  <c r="CS645" i="2"/>
  <c r="CR645" i="2"/>
  <c r="CQ645" i="2"/>
  <c r="CP645" i="2"/>
  <c r="CO645" i="2"/>
  <c r="CN645" i="2"/>
  <c r="CM645" i="2"/>
  <c r="CL645" i="2"/>
  <c r="CK645" i="2"/>
  <c r="CJ645" i="2"/>
  <c r="CI645" i="2"/>
  <c r="CH645" i="2"/>
  <c r="CG645" i="2"/>
  <c r="CF645" i="2"/>
  <c r="CE645" i="2"/>
  <c r="CD645" i="2"/>
  <c r="CC645" i="2"/>
  <c r="CA645" i="2"/>
  <c r="BZ645" i="2"/>
  <c r="BY645" i="2"/>
  <c r="BX645" i="2"/>
  <c r="BW645" i="2"/>
  <c r="BV645" i="2"/>
  <c r="BU645" i="2"/>
  <c r="BT645" i="2"/>
  <c r="BS645" i="2"/>
  <c r="BR645" i="2"/>
  <c r="BQ645" i="2"/>
  <c r="BP645" i="2"/>
  <c r="BO645" i="2"/>
  <c r="BN645" i="2"/>
  <c r="BM645" i="2"/>
  <c r="CS644" i="2"/>
  <c r="CR644" i="2"/>
  <c r="CQ644" i="2"/>
  <c r="CP644" i="2"/>
  <c r="CO644" i="2"/>
  <c r="CN644" i="2"/>
  <c r="CM644" i="2"/>
  <c r="CL644" i="2"/>
  <c r="CK644" i="2"/>
  <c r="CJ644" i="2"/>
  <c r="CI644" i="2"/>
  <c r="CH644" i="2"/>
  <c r="CG644" i="2"/>
  <c r="CF644" i="2"/>
  <c r="CE644" i="2"/>
  <c r="CD644" i="2"/>
  <c r="CC644" i="2"/>
  <c r="CA644" i="2"/>
  <c r="BZ644" i="2"/>
  <c r="BY644" i="2"/>
  <c r="BX644" i="2"/>
  <c r="BW644" i="2"/>
  <c r="BV644" i="2"/>
  <c r="BU644" i="2"/>
  <c r="BT644" i="2"/>
  <c r="BS644" i="2"/>
  <c r="BR644" i="2"/>
  <c r="BQ644" i="2"/>
  <c r="BP644" i="2"/>
  <c r="BO644" i="2"/>
  <c r="BN644" i="2"/>
  <c r="BM644" i="2"/>
  <c r="CS643" i="2"/>
  <c r="CR643" i="2"/>
  <c r="CQ643" i="2"/>
  <c r="CP643" i="2"/>
  <c r="CO643" i="2"/>
  <c r="CN643" i="2"/>
  <c r="CM643" i="2"/>
  <c r="CL643" i="2"/>
  <c r="CK643" i="2"/>
  <c r="CJ643" i="2"/>
  <c r="CI643" i="2"/>
  <c r="CH643" i="2"/>
  <c r="CG643" i="2"/>
  <c r="CF643" i="2"/>
  <c r="CE643" i="2"/>
  <c r="CD643" i="2"/>
  <c r="CC643" i="2"/>
  <c r="CA643" i="2"/>
  <c r="BZ643" i="2"/>
  <c r="BY643" i="2"/>
  <c r="BX643" i="2"/>
  <c r="BW643" i="2"/>
  <c r="BV643" i="2"/>
  <c r="BU643" i="2"/>
  <c r="BT643" i="2"/>
  <c r="BS643" i="2"/>
  <c r="BR643" i="2"/>
  <c r="BQ643" i="2"/>
  <c r="BP643" i="2"/>
  <c r="BO643" i="2"/>
  <c r="BN643" i="2"/>
  <c r="BM643" i="2"/>
  <c r="CS642" i="2"/>
  <c r="CR642" i="2"/>
  <c r="CQ642" i="2"/>
  <c r="CP642" i="2"/>
  <c r="CO642" i="2"/>
  <c r="CN642" i="2"/>
  <c r="CM642" i="2"/>
  <c r="CL642" i="2"/>
  <c r="CK642" i="2"/>
  <c r="CJ642" i="2"/>
  <c r="CI642" i="2"/>
  <c r="CH642" i="2"/>
  <c r="CG642" i="2"/>
  <c r="CF642" i="2"/>
  <c r="CE642" i="2"/>
  <c r="CD642" i="2"/>
  <c r="CC642" i="2"/>
  <c r="CA642" i="2"/>
  <c r="BZ642" i="2"/>
  <c r="BY642" i="2"/>
  <c r="BX642" i="2"/>
  <c r="BW642" i="2"/>
  <c r="BV642" i="2"/>
  <c r="BU642" i="2"/>
  <c r="BT642" i="2"/>
  <c r="BS642" i="2"/>
  <c r="BR642" i="2"/>
  <c r="BQ642" i="2"/>
  <c r="BP642" i="2"/>
  <c r="BO642" i="2"/>
  <c r="BN642" i="2"/>
  <c r="BM642" i="2"/>
  <c r="CS641" i="2"/>
  <c r="CR641" i="2"/>
  <c r="CQ641" i="2"/>
  <c r="CP641" i="2"/>
  <c r="CO641" i="2"/>
  <c r="CN641" i="2"/>
  <c r="CM641" i="2"/>
  <c r="CL641" i="2"/>
  <c r="CK641" i="2"/>
  <c r="CJ641" i="2"/>
  <c r="CI641" i="2"/>
  <c r="CH641" i="2"/>
  <c r="CG641" i="2"/>
  <c r="CF641" i="2"/>
  <c r="CE641" i="2"/>
  <c r="CD641" i="2"/>
  <c r="CC641" i="2"/>
  <c r="CA641" i="2"/>
  <c r="BZ641" i="2"/>
  <c r="BY641" i="2"/>
  <c r="BX641" i="2"/>
  <c r="BW641" i="2"/>
  <c r="BV641" i="2"/>
  <c r="BU641" i="2"/>
  <c r="BT641" i="2"/>
  <c r="BS641" i="2"/>
  <c r="BR641" i="2"/>
  <c r="BQ641" i="2"/>
  <c r="BP641" i="2"/>
  <c r="BO641" i="2"/>
  <c r="BN641" i="2"/>
  <c r="BM641" i="2"/>
  <c r="CS640" i="2"/>
  <c r="CR640" i="2"/>
  <c r="CQ640" i="2"/>
  <c r="CP640" i="2"/>
  <c r="CO640" i="2"/>
  <c r="CN640" i="2"/>
  <c r="CM640" i="2"/>
  <c r="CL640" i="2"/>
  <c r="CK640" i="2"/>
  <c r="CJ640" i="2"/>
  <c r="CI640" i="2"/>
  <c r="CH640" i="2"/>
  <c r="CG640" i="2"/>
  <c r="CF640" i="2"/>
  <c r="CE640" i="2"/>
  <c r="CD640" i="2"/>
  <c r="CC640" i="2"/>
  <c r="CA640" i="2"/>
  <c r="BZ640" i="2"/>
  <c r="BY640" i="2"/>
  <c r="BX640" i="2"/>
  <c r="BW640" i="2"/>
  <c r="BV640" i="2"/>
  <c r="BU640" i="2"/>
  <c r="BT640" i="2"/>
  <c r="BS640" i="2"/>
  <c r="BR640" i="2"/>
  <c r="BQ640" i="2"/>
  <c r="BP640" i="2"/>
  <c r="BO640" i="2"/>
  <c r="BN640" i="2"/>
  <c r="BM640" i="2"/>
  <c r="CS639" i="2"/>
  <c r="CR639" i="2"/>
  <c r="CQ639" i="2"/>
  <c r="CP639" i="2"/>
  <c r="CO639" i="2"/>
  <c r="CN639" i="2"/>
  <c r="CM639" i="2"/>
  <c r="CL639" i="2"/>
  <c r="CK639" i="2"/>
  <c r="CJ639" i="2"/>
  <c r="CI639" i="2"/>
  <c r="CH639" i="2"/>
  <c r="CG639" i="2"/>
  <c r="CF639" i="2"/>
  <c r="CE639" i="2"/>
  <c r="CD639" i="2"/>
  <c r="CC639" i="2"/>
  <c r="CA639" i="2"/>
  <c r="BZ639" i="2"/>
  <c r="BY639" i="2"/>
  <c r="BX639" i="2"/>
  <c r="BW639" i="2"/>
  <c r="BV639" i="2"/>
  <c r="BU639" i="2"/>
  <c r="BT639" i="2"/>
  <c r="BS639" i="2"/>
  <c r="BR639" i="2"/>
  <c r="BQ639" i="2"/>
  <c r="BP639" i="2"/>
  <c r="BO639" i="2"/>
  <c r="BN639" i="2"/>
  <c r="BM639" i="2"/>
  <c r="CS638" i="2"/>
  <c r="CR638" i="2"/>
  <c r="CQ638" i="2"/>
  <c r="CP638" i="2"/>
  <c r="CO638" i="2"/>
  <c r="CN638" i="2"/>
  <c r="CM638" i="2"/>
  <c r="CL638" i="2"/>
  <c r="CK638" i="2"/>
  <c r="CJ638" i="2"/>
  <c r="CI638" i="2"/>
  <c r="CH638" i="2"/>
  <c r="CG638" i="2"/>
  <c r="CF638" i="2"/>
  <c r="CE638" i="2"/>
  <c r="CD638" i="2"/>
  <c r="CC638" i="2"/>
  <c r="CA638" i="2"/>
  <c r="BZ638" i="2"/>
  <c r="BY638" i="2"/>
  <c r="BX638" i="2"/>
  <c r="BW638" i="2"/>
  <c r="BV638" i="2"/>
  <c r="BU638" i="2"/>
  <c r="BT638" i="2"/>
  <c r="BS638" i="2"/>
  <c r="BR638" i="2"/>
  <c r="BQ638" i="2"/>
  <c r="BP638" i="2"/>
  <c r="BO638" i="2"/>
  <c r="BN638" i="2"/>
  <c r="BM638" i="2"/>
  <c r="CS637" i="2"/>
  <c r="CR637" i="2"/>
  <c r="CQ637" i="2"/>
  <c r="CP637" i="2"/>
  <c r="CO637" i="2"/>
  <c r="CN637" i="2"/>
  <c r="CM637" i="2"/>
  <c r="CL637" i="2"/>
  <c r="CK637" i="2"/>
  <c r="CJ637" i="2"/>
  <c r="CI637" i="2"/>
  <c r="CH637" i="2"/>
  <c r="CG637" i="2"/>
  <c r="CF637" i="2"/>
  <c r="CE637" i="2"/>
  <c r="CD637" i="2"/>
  <c r="CC637" i="2"/>
  <c r="CA637" i="2"/>
  <c r="BZ637" i="2"/>
  <c r="BY637" i="2"/>
  <c r="BX637" i="2"/>
  <c r="BW637" i="2"/>
  <c r="BV637" i="2"/>
  <c r="BU637" i="2"/>
  <c r="BT637" i="2"/>
  <c r="BS637" i="2"/>
  <c r="BR637" i="2"/>
  <c r="BQ637" i="2"/>
  <c r="BP637" i="2"/>
  <c r="BO637" i="2"/>
  <c r="BN637" i="2"/>
  <c r="BM637" i="2"/>
  <c r="CS636" i="2"/>
  <c r="CR636" i="2"/>
  <c r="CQ636" i="2"/>
  <c r="CP636" i="2"/>
  <c r="CO636" i="2"/>
  <c r="CN636" i="2"/>
  <c r="CM636" i="2"/>
  <c r="CL636" i="2"/>
  <c r="CK636" i="2"/>
  <c r="CJ636" i="2"/>
  <c r="CI636" i="2"/>
  <c r="CH636" i="2"/>
  <c r="CG636" i="2"/>
  <c r="CF636" i="2"/>
  <c r="CE636" i="2"/>
  <c r="CD636" i="2"/>
  <c r="CC636" i="2"/>
  <c r="CA636" i="2"/>
  <c r="BZ636" i="2"/>
  <c r="BY636" i="2"/>
  <c r="BX636" i="2"/>
  <c r="BW636" i="2"/>
  <c r="BV636" i="2"/>
  <c r="BU636" i="2"/>
  <c r="BT636" i="2"/>
  <c r="BS636" i="2"/>
  <c r="BR636" i="2"/>
  <c r="BQ636" i="2"/>
  <c r="BP636" i="2"/>
  <c r="BO636" i="2"/>
  <c r="BN636" i="2"/>
  <c r="BM636" i="2"/>
  <c r="CS635" i="2"/>
  <c r="CR635" i="2"/>
  <c r="CQ635" i="2"/>
  <c r="CP635" i="2"/>
  <c r="CO635" i="2"/>
  <c r="CN635" i="2"/>
  <c r="CM635" i="2"/>
  <c r="CL635" i="2"/>
  <c r="CK635" i="2"/>
  <c r="CJ635" i="2"/>
  <c r="CI635" i="2"/>
  <c r="CH635" i="2"/>
  <c r="CG635" i="2"/>
  <c r="CF635" i="2"/>
  <c r="CE635" i="2"/>
  <c r="CD635" i="2"/>
  <c r="CC635" i="2"/>
  <c r="CA635" i="2"/>
  <c r="BZ635" i="2"/>
  <c r="BY635" i="2"/>
  <c r="BX635" i="2"/>
  <c r="BW635" i="2"/>
  <c r="BV635" i="2"/>
  <c r="BU635" i="2"/>
  <c r="BT635" i="2"/>
  <c r="BS635" i="2"/>
  <c r="BR635" i="2"/>
  <c r="BQ635" i="2"/>
  <c r="BP635" i="2"/>
  <c r="BO635" i="2"/>
  <c r="BN635" i="2"/>
  <c r="BM635" i="2"/>
  <c r="CS634" i="2"/>
  <c r="CR634" i="2"/>
  <c r="CQ634" i="2"/>
  <c r="CP634" i="2"/>
  <c r="CO634" i="2"/>
  <c r="CN634" i="2"/>
  <c r="CM634" i="2"/>
  <c r="CL634" i="2"/>
  <c r="CK634" i="2"/>
  <c r="CJ634" i="2"/>
  <c r="CI634" i="2"/>
  <c r="CH634" i="2"/>
  <c r="CG634" i="2"/>
  <c r="CF634" i="2"/>
  <c r="CE634" i="2"/>
  <c r="CD634" i="2"/>
  <c r="CC634" i="2"/>
  <c r="CA634" i="2"/>
  <c r="BZ634" i="2"/>
  <c r="BY634" i="2"/>
  <c r="BX634" i="2"/>
  <c r="BW634" i="2"/>
  <c r="BV634" i="2"/>
  <c r="BU634" i="2"/>
  <c r="BT634" i="2"/>
  <c r="BS634" i="2"/>
  <c r="BR634" i="2"/>
  <c r="BQ634" i="2"/>
  <c r="BP634" i="2"/>
  <c r="BO634" i="2"/>
  <c r="BN634" i="2"/>
  <c r="BM634" i="2"/>
  <c r="CS633" i="2"/>
  <c r="CR633" i="2"/>
  <c r="CQ633" i="2"/>
  <c r="CP633" i="2"/>
  <c r="CO633" i="2"/>
  <c r="CN633" i="2"/>
  <c r="CM633" i="2"/>
  <c r="CL633" i="2"/>
  <c r="CK633" i="2"/>
  <c r="CJ633" i="2"/>
  <c r="CI633" i="2"/>
  <c r="CH633" i="2"/>
  <c r="CG633" i="2"/>
  <c r="CF633" i="2"/>
  <c r="CE633" i="2"/>
  <c r="CD633" i="2"/>
  <c r="CC633" i="2"/>
  <c r="CA633" i="2"/>
  <c r="BZ633" i="2"/>
  <c r="BY633" i="2"/>
  <c r="BX633" i="2"/>
  <c r="BW633" i="2"/>
  <c r="BV633" i="2"/>
  <c r="BU633" i="2"/>
  <c r="BT633" i="2"/>
  <c r="BS633" i="2"/>
  <c r="BR633" i="2"/>
  <c r="BQ633" i="2"/>
  <c r="BP633" i="2"/>
  <c r="BO633" i="2"/>
  <c r="BN633" i="2"/>
  <c r="BM633" i="2"/>
  <c r="CS632" i="2"/>
  <c r="CR632" i="2"/>
  <c r="CQ632" i="2"/>
  <c r="CP632" i="2"/>
  <c r="CO632" i="2"/>
  <c r="CN632" i="2"/>
  <c r="CM632" i="2"/>
  <c r="CL632" i="2"/>
  <c r="CK632" i="2"/>
  <c r="CJ632" i="2"/>
  <c r="CI632" i="2"/>
  <c r="CH632" i="2"/>
  <c r="CG632" i="2"/>
  <c r="CF632" i="2"/>
  <c r="CE632" i="2"/>
  <c r="CD632" i="2"/>
  <c r="CC632" i="2"/>
  <c r="CA632" i="2"/>
  <c r="BZ632" i="2"/>
  <c r="BY632" i="2"/>
  <c r="BX632" i="2"/>
  <c r="BW632" i="2"/>
  <c r="BV632" i="2"/>
  <c r="BU632" i="2"/>
  <c r="BT632" i="2"/>
  <c r="BS632" i="2"/>
  <c r="BR632" i="2"/>
  <c r="BQ632" i="2"/>
  <c r="BP632" i="2"/>
  <c r="BO632" i="2"/>
  <c r="BN632" i="2"/>
  <c r="BM632" i="2"/>
  <c r="CS631" i="2"/>
  <c r="CR631" i="2"/>
  <c r="CQ631" i="2"/>
  <c r="CP631" i="2"/>
  <c r="CO631" i="2"/>
  <c r="CN631" i="2"/>
  <c r="CM631" i="2"/>
  <c r="CL631" i="2"/>
  <c r="CK631" i="2"/>
  <c r="CJ631" i="2"/>
  <c r="CI631" i="2"/>
  <c r="CH631" i="2"/>
  <c r="CG631" i="2"/>
  <c r="CF631" i="2"/>
  <c r="CE631" i="2"/>
  <c r="CD631" i="2"/>
  <c r="CC631" i="2"/>
  <c r="CA631" i="2"/>
  <c r="BZ631" i="2"/>
  <c r="BY631" i="2"/>
  <c r="BX631" i="2"/>
  <c r="BW631" i="2"/>
  <c r="BV631" i="2"/>
  <c r="BU631" i="2"/>
  <c r="BT631" i="2"/>
  <c r="BS631" i="2"/>
  <c r="BR631" i="2"/>
  <c r="BQ631" i="2"/>
  <c r="BP631" i="2"/>
  <c r="BO631" i="2"/>
  <c r="BN631" i="2"/>
  <c r="BM631" i="2"/>
  <c r="CS630" i="2"/>
  <c r="CR630" i="2"/>
  <c r="CQ630" i="2"/>
  <c r="CP630" i="2"/>
  <c r="CO630" i="2"/>
  <c r="CN630" i="2"/>
  <c r="CM630" i="2"/>
  <c r="CL630" i="2"/>
  <c r="CK630" i="2"/>
  <c r="CJ630" i="2"/>
  <c r="CI630" i="2"/>
  <c r="CH630" i="2"/>
  <c r="CG630" i="2"/>
  <c r="CF630" i="2"/>
  <c r="CE630" i="2"/>
  <c r="CD630" i="2"/>
  <c r="CC630" i="2"/>
  <c r="CA630" i="2"/>
  <c r="BZ630" i="2"/>
  <c r="BY630" i="2"/>
  <c r="BX630" i="2"/>
  <c r="BW630" i="2"/>
  <c r="BV630" i="2"/>
  <c r="BU630" i="2"/>
  <c r="BT630" i="2"/>
  <c r="BS630" i="2"/>
  <c r="BR630" i="2"/>
  <c r="BQ630" i="2"/>
  <c r="BP630" i="2"/>
  <c r="BO630" i="2"/>
  <c r="BN630" i="2"/>
  <c r="BM630" i="2"/>
  <c r="CS629" i="2"/>
  <c r="CR629" i="2"/>
  <c r="CQ629" i="2"/>
  <c r="CP629" i="2"/>
  <c r="CO629" i="2"/>
  <c r="CN629" i="2"/>
  <c r="CM629" i="2"/>
  <c r="CL629" i="2"/>
  <c r="CK629" i="2"/>
  <c r="CJ629" i="2"/>
  <c r="CI629" i="2"/>
  <c r="CH629" i="2"/>
  <c r="CG629" i="2"/>
  <c r="CF629" i="2"/>
  <c r="CE629" i="2"/>
  <c r="CD629" i="2"/>
  <c r="CC629" i="2"/>
  <c r="CA629" i="2"/>
  <c r="BZ629" i="2"/>
  <c r="BY629" i="2"/>
  <c r="BX629" i="2"/>
  <c r="BW629" i="2"/>
  <c r="BV629" i="2"/>
  <c r="BU629" i="2"/>
  <c r="BT629" i="2"/>
  <c r="BS629" i="2"/>
  <c r="BR629" i="2"/>
  <c r="BQ629" i="2"/>
  <c r="BP629" i="2"/>
  <c r="BO629" i="2"/>
  <c r="BN629" i="2"/>
  <c r="BM629" i="2"/>
  <c r="CS628" i="2"/>
  <c r="CR628" i="2"/>
  <c r="CQ628" i="2"/>
  <c r="CP628" i="2"/>
  <c r="CO628" i="2"/>
  <c r="CN628" i="2"/>
  <c r="CM628" i="2"/>
  <c r="CL628" i="2"/>
  <c r="CK628" i="2"/>
  <c r="CJ628" i="2"/>
  <c r="CI628" i="2"/>
  <c r="CH628" i="2"/>
  <c r="CG628" i="2"/>
  <c r="CF628" i="2"/>
  <c r="CE628" i="2"/>
  <c r="CD628" i="2"/>
  <c r="CC628" i="2"/>
  <c r="CA628" i="2"/>
  <c r="BZ628" i="2"/>
  <c r="BY628" i="2"/>
  <c r="BX628" i="2"/>
  <c r="BW628" i="2"/>
  <c r="BV628" i="2"/>
  <c r="BU628" i="2"/>
  <c r="BT628" i="2"/>
  <c r="BS628" i="2"/>
  <c r="BR628" i="2"/>
  <c r="BQ628" i="2"/>
  <c r="BP628" i="2"/>
  <c r="BO628" i="2"/>
  <c r="BN628" i="2"/>
  <c r="BM628" i="2"/>
  <c r="CS627" i="2"/>
  <c r="CR627" i="2"/>
  <c r="CQ627" i="2"/>
  <c r="CP627" i="2"/>
  <c r="CO627" i="2"/>
  <c r="CN627" i="2"/>
  <c r="CM627" i="2"/>
  <c r="CL627" i="2"/>
  <c r="CK627" i="2"/>
  <c r="CJ627" i="2"/>
  <c r="CI627" i="2"/>
  <c r="CH627" i="2"/>
  <c r="CG627" i="2"/>
  <c r="CF627" i="2"/>
  <c r="CE627" i="2"/>
  <c r="CD627" i="2"/>
  <c r="CC627" i="2"/>
  <c r="CA627" i="2"/>
  <c r="BZ627" i="2"/>
  <c r="BY627" i="2"/>
  <c r="BX627" i="2"/>
  <c r="BW627" i="2"/>
  <c r="BV627" i="2"/>
  <c r="BU627" i="2"/>
  <c r="BT627" i="2"/>
  <c r="BS627" i="2"/>
  <c r="BR627" i="2"/>
  <c r="BQ627" i="2"/>
  <c r="BP627" i="2"/>
  <c r="BO627" i="2"/>
  <c r="BN627" i="2"/>
  <c r="BM627" i="2"/>
  <c r="CS626" i="2"/>
  <c r="CR626" i="2"/>
  <c r="CQ626" i="2"/>
  <c r="CP626" i="2"/>
  <c r="CO626" i="2"/>
  <c r="CN626" i="2"/>
  <c r="CM626" i="2"/>
  <c r="CL626" i="2"/>
  <c r="CK626" i="2"/>
  <c r="CJ626" i="2"/>
  <c r="CI626" i="2"/>
  <c r="CH626" i="2"/>
  <c r="CG626" i="2"/>
  <c r="CF626" i="2"/>
  <c r="CE626" i="2"/>
  <c r="CD626" i="2"/>
  <c r="CC626" i="2"/>
  <c r="CA626" i="2"/>
  <c r="BZ626" i="2"/>
  <c r="BY626" i="2"/>
  <c r="BX626" i="2"/>
  <c r="BW626" i="2"/>
  <c r="BV626" i="2"/>
  <c r="BU626" i="2"/>
  <c r="BT626" i="2"/>
  <c r="BS626" i="2"/>
  <c r="BR626" i="2"/>
  <c r="BQ626" i="2"/>
  <c r="BP626" i="2"/>
  <c r="BO626" i="2"/>
  <c r="BN626" i="2"/>
  <c r="BM626" i="2"/>
  <c r="CS625" i="2"/>
  <c r="CR625" i="2"/>
  <c r="CQ625" i="2"/>
  <c r="CP625" i="2"/>
  <c r="CO625" i="2"/>
  <c r="CN625" i="2"/>
  <c r="CM625" i="2"/>
  <c r="CL625" i="2"/>
  <c r="CK625" i="2"/>
  <c r="CJ625" i="2"/>
  <c r="CI625" i="2"/>
  <c r="CH625" i="2"/>
  <c r="CG625" i="2"/>
  <c r="CF625" i="2"/>
  <c r="CE625" i="2"/>
  <c r="CD625" i="2"/>
  <c r="CC625" i="2"/>
  <c r="CA625" i="2"/>
  <c r="BZ625" i="2"/>
  <c r="BY625" i="2"/>
  <c r="BX625" i="2"/>
  <c r="BW625" i="2"/>
  <c r="BV625" i="2"/>
  <c r="BU625" i="2"/>
  <c r="BT625" i="2"/>
  <c r="BS625" i="2"/>
  <c r="BR625" i="2"/>
  <c r="BQ625" i="2"/>
  <c r="BP625" i="2"/>
  <c r="BO625" i="2"/>
  <c r="BN625" i="2"/>
  <c r="BM625" i="2"/>
  <c r="CS624" i="2"/>
  <c r="CR624" i="2"/>
  <c r="CQ624" i="2"/>
  <c r="CP624" i="2"/>
  <c r="CO624" i="2"/>
  <c r="CN624" i="2"/>
  <c r="CM624" i="2"/>
  <c r="CL624" i="2"/>
  <c r="CK624" i="2"/>
  <c r="CJ624" i="2"/>
  <c r="CI624" i="2"/>
  <c r="CH624" i="2"/>
  <c r="CG624" i="2"/>
  <c r="CF624" i="2"/>
  <c r="CE624" i="2"/>
  <c r="CD624" i="2"/>
  <c r="CC624" i="2"/>
  <c r="CA624" i="2"/>
  <c r="BZ624" i="2"/>
  <c r="BY624" i="2"/>
  <c r="BX624" i="2"/>
  <c r="BW624" i="2"/>
  <c r="BV624" i="2"/>
  <c r="BU624" i="2"/>
  <c r="BT624" i="2"/>
  <c r="BS624" i="2"/>
  <c r="BR624" i="2"/>
  <c r="BQ624" i="2"/>
  <c r="BP624" i="2"/>
  <c r="BO624" i="2"/>
  <c r="BN624" i="2"/>
  <c r="BM624" i="2"/>
  <c r="CS623" i="2"/>
  <c r="CR623" i="2"/>
  <c r="CQ623" i="2"/>
  <c r="CP623" i="2"/>
  <c r="CO623" i="2"/>
  <c r="CN623" i="2"/>
  <c r="CM623" i="2"/>
  <c r="CL623" i="2"/>
  <c r="CK623" i="2"/>
  <c r="CJ623" i="2"/>
  <c r="CI623" i="2"/>
  <c r="CH623" i="2"/>
  <c r="CG623" i="2"/>
  <c r="CF623" i="2"/>
  <c r="CE623" i="2"/>
  <c r="CD623" i="2"/>
  <c r="CC623" i="2"/>
  <c r="CA623" i="2"/>
  <c r="BZ623" i="2"/>
  <c r="BY623" i="2"/>
  <c r="BX623" i="2"/>
  <c r="BW623" i="2"/>
  <c r="BV623" i="2"/>
  <c r="BU623" i="2"/>
  <c r="BT623" i="2"/>
  <c r="BS623" i="2"/>
  <c r="BR623" i="2"/>
  <c r="BQ623" i="2"/>
  <c r="BP623" i="2"/>
  <c r="BO623" i="2"/>
  <c r="BN623" i="2"/>
  <c r="BM623" i="2"/>
  <c r="CS622" i="2"/>
  <c r="CR622" i="2"/>
  <c r="CQ622" i="2"/>
  <c r="CP622" i="2"/>
  <c r="CO622" i="2"/>
  <c r="CN622" i="2"/>
  <c r="CM622" i="2"/>
  <c r="CL622" i="2"/>
  <c r="CK622" i="2"/>
  <c r="CJ622" i="2"/>
  <c r="CI622" i="2"/>
  <c r="CH622" i="2"/>
  <c r="CG622" i="2"/>
  <c r="CF622" i="2"/>
  <c r="CE622" i="2"/>
  <c r="CD622" i="2"/>
  <c r="CC622" i="2"/>
  <c r="CA622" i="2"/>
  <c r="BZ622" i="2"/>
  <c r="BY622" i="2"/>
  <c r="BX622" i="2"/>
  <c r="BW622" i="2"/>
  <c r="BV622" i="2"/>
  <c r="BU622" i="2"/>
  <c r="BT622" i="2"/>
  <c r="BS622" i="2"/>
  <c r="BR622" i="2"/>
  <c r="BQ622" i="2"/>
  <c r="BP622" i="2"/>
  <c r="BO622" i="2"/>
  <c r="BN622" i="2"/>
  <c r="BM622" i="2"/>
  <c r="CS621" i="2"/>
  <c r="CR621" i="2"/>
  <c r="CQ621" i="2"/>
  <c r="CP621" i="2"/>
  <c r="CO621" i="2"/>
  <c r="CN621" i="2"/>
  <c r="CM621" i="2"/>
  <c r="CL621" i="2"/>
  <c r="CK621" i="2"/>
  <c r="CJ621" i="2"/>
  <c r="CI621" i="2"/>
  <c r="CH621" i="2"/>
  <c r="CG621" i="2"/>
  <c r="CF621" i="2"/>
  <c r="CE621" i="2"/>
  <c r="CD621" i="2"/>
  <c r="CC621" i="2"/>
  <c r="CA621" i="2"/>
  <c r="BZ621" i="2"/>
  <c r="BY621" i="2"/>
  <c r="BX621" i="2"/>
  <c r="BW621" i="2"/>
  <c r="BV621" i="2"/>
  <c r="BU621" i="2"/>
  <c r="BT621" i="2"/>
  <c r="BS621" i="2"/>
  <c r="BR621" i="2"/>
  <c r="BQ621" i="2"/>
  <c r="BP621" i="2"/>
  <c r="BO621" i="2"/>
  <c r="BN621" i="2"/>
  <c r="BM621" i="2"/>
  <c r="CS620" i="2"/>
  <c r="CR620" i="2"/>
  <c r="CQ620" i="2"/>
  <c r="CP620" i="2"/>
  <c r="CO620" i="2"/>
  <c r="CN620" i="2"/>
  <c r="CM620" i="2"/>
  <c r="CL620" i="2"/>
  <c r="CK620" i="2"/>
  <c r="CJ620" i="2"/>
  <c r="CI620" i="2"/>
  <c r="CH620" i="2"/>
  <c r="CG620" i="2"/>
  <c r="CF620" i="2"/>
  <c r="CE620" i="2"/>
  <c r="CD620" i="2"/>
  <c r="CC620" i="2"/>
  <c r="CA620" i="2"/>
  <c r="BZ620" i="2"/>
  <c r="BY620" i="2"/>
  <c r="BX620" i="2"/>
  <c r="BW620" i="2"/>
  <c r="BV620" i="2"/>
  <c r="BU620" i="2"/>
  <c r="BT620" i="2"/>
  <c r="BS620" i="2"/>
  <c r="BR620" i="2"/>
  <c r="BQ620" i="2"/>
  <c r="BP620" i="2"/>
  <c r="BO620" i="2"/>
  <c r="BN620" i="2"/>
  <c r="BM620" i="2"/>
  <c r="CS619" i="2"/>
  <c r="CR619" i="2"/>
  <c r="CQ619" i="2"/>
  <c r="CP619" i="2"/>
  <c r="CO619" i="2"/>
  <c r="CN619" i="2"/>
  <c r="CM619" i="2"/>
  <c r="CL619" i="2"/>
  <c r="CK619" i="2"/>
  <c r="CJ619" i="2"/>
  <c r="CI619" i="2"/>
  <c r="CH619" i="2"/>
  <c r="CG619" i="2"/>
  <c r="CF619" i="2"/>
  <c r="CE619" i="2"/>
  <c r="CD619" i="2"/>
  <c r="CC619" i="2"/>
  <c r="CA619" i="2"/>
  <c r="BZ619" i="2"/>
  <c r="BY619" i="2"/>
  <c r="BX619" i="2"/>
  <c r="BW619" i="2"/>
  <c r="BV619" i="2"/>
  <c r="BU619" i="2"/>
  <c r="BT619" i="2"/>
  <c r="BS619" i="2"/>
  <c r="BR619" i="2"/>
  <c r="BQ619" i="2"/>
  <c r="BP619" i="2"/>
  <c r="BO619" i="2"/>
  <c r="BN619" i="2"/>
  <c r="BM619" i="2"/>
  <c r="CS618" i="2"/>
  <c r="CR618" i="2"/>
  <c r="CQ618" i="2"/>
  <c r="CP618" i="2"/>
  <c r="CO618" i="2"/>
  <c r="CN618" i="2"/>
  <c r="CM618" i="2"/>
  <c r="CL618" i="2"/>
  <c r="CK618" i="2"/>
  <c r="CJ618" i="2"/>
  <c r="CI618" i="2"/>
  <c r="CH618" i="2"/>
  <c r="CG618" i="2"/>
  <c r="CF618" i="2"/>
  <c r="CE618" i="2"/>
  <c r="CD618" i="2"/>
  <c r="CC618" i="2"/>
  <c r="CA618" i="2"/>
  <c r="BZ618" i="2"/>
  <c r="BY618" i="2"/>
  <c r="BX618" i="2"/>
  <c r="BW618" i="2"/>
  <c r="BV618" i="2"/>
  <c r="BU618" i="2"/>
  <c r="BT618" i="2"/>
  <c r="BS618" i="2"/>
  <c r="BR618" i="2"/>
  <c r="BQ618" i="2"/>
  <c r="BP618" i="2"/>
  <c r="BO618" i="2"/>
  <c r="BN618" i="2"/>
  <c r="BM618" i="2"/>
  <c r="CS617" i="2"/>
  <c r="CR617" i="2"/>
  <c r="CQ617" i="2"/>
  <c r="CP617" i="2"/>
  <c r="CO617" i="2"/>
  <c r="CN617" i="2"/>
  <c r="CM617" i="2"/>
  <c r="CL617" i="2"/>
  <c r="CK617" i="2"/>
  <c r="CJ617" i="2"/>
  <c r="CI617" i="2"/>
  <c r="CH617" i="2"/>
  <c r="CG617" i="2"/>
  <c r="CF617" i="2"/>
  <c r="CE617" i="2"/>
  <c r="CD617" i="2"/>
  <c r="CC617" i="2"/>
  <c r="CA617" i="2"/>
  <c r="BZ617" i="2"/>
  <c r="BY617" i="2"/>
  <c r="BX617" i="2"/>
  <c r="BW617" i="2"/>
  <c r="BV617" i="2"/>
  <c r="BU617" i="2"/>
  <c r="BT617" i="2"/>
  <c r="BS617" i="2"/>
  <c r="BR617" i="2"/>
  <c r="BQ617" i="2"/>
  <c r="BP617" i="2"/>
  <c r="BO617" i="2"/>
  <c r="BN617" i="2"/>
  <c r="BM617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CS613" i="2"/>
  <c r="CR613" i="2"/>
  <c r="CQ613" i="2"/>
  <c r="CP613" i="2"/>
  <c r="CO613" i="2"/>
  <c r="CN613" i="2"/>
  <c r="CM613" i="2"/>
  <c r="CL613" i="2"/>
  <c r="CK613" i="2"/>
  <c r="CJ613" i="2"/>
  <c r="CI613" i="2"/>
  <c r="CH613" i="2"/>
  <c r="CG613" i="2"/>
  <c r="CF613" i="2"/>
  <c r="CE613" i="2"/>
  <c r="CD613" i="2"/>
  <c r="CC613" i="2"/>
  <c r="CA613" i="2"/>
  <c r="BZ613" i="2"/>
  <c r="BY613" i="2"/>
  <c r="BX613" i="2"/>
  <c r="BW613" i="2"/>
  <c r="BV613" i="2"/>
  <c r="BU613" i="2"/>
  <c r="BT613" i="2"/>
  <c r="BS613" i="2"/>
  <c r="BR613" i="2"/>
  <c r="BQ613" i="2"/>
  <c r="BP613" i="2"/>
  <c r="BO613" i="2"/>
  <c r="BN613" i="2"/>
  <c r="BM613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CS611" i="2"/>
  <c r="CR611" i="2"/>
  <c r="CQ611" i="2"/>
  <c r="CP611" i="2"/>
  <c r="CO611" i="2"/>
  <c r="CN611" i="2"/>
  <c r="CM611" i="2"/>
  <c r="CL611" i="2"/>
  <c r="CK611" i="2"/>
  <c r="CJ611" i="2"/>
  <c r="CI611" i="2"/>
  <c r="CH611" i="2"/>
  <c r="CG611" i="2"/>
  <c r="CF611" i="2"/>
  <c r="CE611" i="2"/>
  <c r="CD611" i="2"/>
  <c r="CC611" i="2"/>
  <c r="CA611" i="2"/>
  <c r="BZ611" i="2"/>
  <c r="BY611" i="2"/>
  <c r="BX611" i="2"/>
  <c r="BW611" i="2"/>
  <c r="BV611" i="2"/>
  <c r="BU611" i="2"/>
  <c r="BT611" i="2"/>
  <c r="BS611" i="2"/>
  <c r="BR611" i="2"/>
  <c r="BQ611" i="2"/>
  <c r="BP611" i="2"/>
  <c r="BO611" i="2"/>
  <c r="BN611" i="2"/>
  <c r="BM611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CS605" i="2"/>
  <c r="CR605" i="2"/>
  <c r="CQ605" i="2"/>
  <c r="CP605" i="2"/>
  <c r="CO605" i="2"/>
  <c r="CN605" i="2"/>
  <c r="CM605" i="2"/>
  <c r="CL605" i="2"/>
  <c r="CK605" i="2"/>
  <c r="CJ605" i="2"/>
  <c r="CI605" i="2"/>
  <c r="CH605" i="2"/>
  <c r="CG605" i="2"/>
  <c r="CF605" i="2"/>
  <c r="CE605" i="2"/>
  <c r="CD605" i="2"/>
  <c r="CC605" i="2"/>
  <c r="CA605" i="2"/>
  <c r="BZ605" i="2"/>
  <c r="BY605" i="2"/>
  <c r="BX605" i="2"/>
  <c r="BW605" i="2"/>
  <c r="BV605" i="2"/>
  <c r="BU605" i="2"/>
  <c r="BT605" i="2"/>
  <c r="BS605" i="2"/>
  <c r="BR605" i="2"/>
  <c r="BQ605" i="2"/>
  <c r="BP605" i="2"/>
  <c r="BO605" i="2"/>
  <c r="BN605" i="2"/>
  <c r="BM605" i="2"/>
  <c r="CS604" i="2"/>
  <c r="CR604" i="2"/>
  <c r="CQ604" i="2"/>
  <c r="CP604" i="2"/>
  <c r="CO604" i="2"/>
  <c r="CN604" i="2"/>
  <c r="CM604" i="2"/>
  <c r="CL604" i="2"/>
  <c r="CK604" i="2"/>
  <c r="CJ604" i="2"/>
  <c r="CI604" i="2"/>
  <c r="CH604" i="2"/>
  <c r="CG604" i="2"/>
  <c r="CF604" i="2"/>
  <c r="CE604" i="2"/>
  <c r="CD604" i="2"/>
  <c r="CC604" i="2"/>
  <c r="CA604" i="2"/>
  <c r="BZ604" i="2"/>
  <c r="BY604" i="2"/>
  <c r="BX604" i="2"/>
  <c r="BW604" i="2"/>
  <c r="BV604" i="2"/>
  <c r="BU604" i="2"/>
  <c r="BT604" i="2"/>
  <c r="BS604" i="2"/>
  <c r="BR604" i="2"/>
  <c r="BQ604" i="2"/>
  <c r="BP604" i="2"/>
  <c r="BO604" i="2"/>
  <c r="BN604" i="2"/>
  <c r="BM604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CS592" i="2"/>
  <c r="CR592" i="2"/>
  <c r="CQ592" i="2"/>
  <c r="CP592" i="2"/>
  <c r="CO592" i="2"/>
  <c r="CN592" i="2"/>
  <c r="CM592" i="2"/>
  <c r="CL592" i="2"/>
  <c r="CK592" i="2"/>
  <c r="CJ592" i="2"/>
  <c r="CI592" i="2"/>
  <c r="CH592" i="2"/>
  <c r="CG592" i="2"/>
  <c r="CF592" i="2"/>
  <c r="CE592" i="2"/>
  <c r="CD592" i="2"/>
  <c r="CC592" i="2"/>
  <c r="CA592" i="2"/>
  <c r="BZ592" i="2"/>
  <c r="BY592" i="2"/>
  <c r="BX592" i="2"/>
  <c r="BW592" i="2"/>
  <c r="BV592" i="2"/>
  <c r="BU592" i="2"/>
  <c r="BT592" i="2"/>
  <c r="BS592" i="2"/>
  <c r="BR592" i="2"/>
  <c r="BQ592" i="2"/>
  <c r="BP592" i="2"/>
  <c r="BO592" i="2"/>
  <c r="BN592" i="2"/>
  <c r="BM592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CS587" i="2"/>
  <c r="CR587" i="2"/>
  <c r="CQ587" i="2"/>
  <c r="CP587" i="2"/>
  <c r="CO587" i="2"/>
  <c r="CN587" i="2"/>
  <c r="CM587" i="2"/>
  <c r="CL587" i="2"/>
  <c r="CK587" i="2"/>
  <c r="CJ587" i="2"/>
  <c r="CI587" i="2"/>
  <c r="CH587" i="2"/>
  <c r="CG587" i="2"/>
  <c r="CF587" i="2"/>
  <c r="CE587" i="2"/>
  <c r="CD587" i="2"/>
  <c r="CC587" i="2"/>
  <c r="CA587" i="2"/>
  <c r="BZ587" i="2"/>
  <c r="BY587" i="2"/>
  <c r="BX587" i="2"/>
  <c r="BW587" i="2"/>
  <c r="BV587" i="2"/>
  <c r="BU587" i="2"/>
  <c r="BT587" i="2"/>
  <c r="BS587" i="2"/>
  <c r="BR587" i="2"/>
  <c r="BQ587" i="2"/>
  <c r="BP587" i="2"/>
  <c r="BO587" i="2"/>
  <c r="BN587" i="2"/>
  <c r="BM587" i="2"/>
  <c r="CS586" i="2"/>
  <c r="CR586" i="2"/>
  <c r="CQ586" i="2"/>
  <c r="CP586" i="2"/>
  <c r="CO586" i="2"/>
  <c r="CN586" i="2"/>
  <c r="CM586" i="2"/>
  <c r="CL586" i="2"/>
  <c r="CK586" i="2"/>
  <c r="CJ586" i="2"/>
  <c r="CI586" i="2"/>
  <c r="CH586" i="2"/>
  <c r="CG586" i="2"/>
  <c r="CF586" i="2"/>
  <c r="CE586" i="2"/>
  <c r="CD586" i="2"/>
  <c r="CC586" i="2"/>
  <c r="CA586" i="2"/>
  <c r="BZ586" i="2"/>
  <c r="BY586" i="2"/>
  <c r="BX586" i="2"/>
  <c r="BW586" i="2"/>
  <c r="BV586" i="2"/>
  <c r="BU586" i="2"/>
  <c r="BT586" i="2"/>
  <c r="BS586" i="2"/>
  <c r="BR586" i="2"/>
  <c r="BQ586" i="2"/>
  <c r="BP586" i="2"/>
  <c r="BO586" i="2"/>
  <c r="BN586" i="2"/>
  <c r="BM586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CS584" i="2"/>
  <c r="CR584" i="2"/>
  <c r="CQ584" i="2"/>
  <c r="CP584" i="2"/>
  <c r="CO584" i="2"/>
  <c r="CN584" i="2"/>
  <c r="CM584" i="2"/>
  <c r="CL584" i="2"/>
  <c r="CK584" i="2"/>
  <c r="CJ584" i="2"/>
  <c r="CI584" i="2"/>
  <c r="CH584" i="2"/>
  <c r="CG584" i="2"/>
  <c r="CF584" i="2"/>
  <c r="CE584" i="2"/>
  <c r="CD584" i="2"/>
  <c r="CC584" i="2"/>
  <c r="CA584" i="2"/>
  <c r="BZ584" i="2"/>
  <c r="BY584" i="2"/>
  <c r="BX584" i="2"/>
  <c r="BW584" i="2"/>
  <c r="BV584" i="2"/>
  <c r="BU584" i="2"/>
  <c r="BT584" i="2"/>
  <c r="BS584" i="2"/>
  <c r="BR584" i="2"/>
  <c r="BQ584" i="2"/>
  <c r="BP584" i="2"/>
  <c r="BO584" i="2"/>
  <c r="BN584" i="2"/>
  <c r="BM584" i="2"/>
  <c r="CS583" i="2"/>
  <c r="CR583" i="2"/>
  <c r="CQ583" i="2"/>
  <c r="CP583" i="2"/>
  <c r="CO583" i="2"/>
  <c r="CN583" i="2"/>
  <c r="CM583" i="2"/>
  <c r="CL583" i="2"/>
  <c r="CK583" i="2"/>
  <c r="CJ583" i="2"/>
  <c r="CI583" i="2"/>
  <c r="CH583" i="2"/>
  <c r="CG583" i="2"/>
  <c r="CF583" i="2"/>
  <c r="CE583" i="2"/>
  <c r="CD583" i="2"/>
  <c r="CC583" i="2"/>
  <c r="CA583" i="2"/>
  <c r="BZ583" i="2"/>
  <c r="BY583" i="2"/>
  <c r="BX583" i="2"/>
  <c r="BW583" i="2"/>
  <c r="BV583" i="2"/>
  <c r="BU583" i="2"/>
  <c r="BT583" i="2"/>
  <c r="BS583" i="2"/>
  <c r="BR583" i="2"/>
  <c r="BQ583" i="2"/>
  <c r="BP583" i="2"/>
  <c r="BO583" i="2"/>
  <c r="BN583" i="2"/>
  <c r="BM583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CS578" i="2"/>
  <c r="CR578" i="2"/>
  <c r="CQ578" i="2"/>
  <c r="CP578" i="2"/>
  <c r="CO578" i="2"/>
  <c r="CN578" i="2"/>
  <c r="CM578" i="2"/>
  <c r="CL578" i="2"/>
  <c r="CK578" i="2"/>
  <c r="CJ578" i="2"/>
  <c r="CI578" i="2"/>
  <c r="CH578" i="2"/>
  <c r="CG578" i="2"/>
  <c r="CF578" i="2"/>
  <c r="CE578" i="2"/>
  <c r="CD578" i="2"/>
  <c r="CC578" i="2"/>
  <c r="CA578" i="2"/>
  <c r="BZ578" i="2"/>
  <c r="BY578" i="2"/>
  <c r="BX578" i="2"/>
  <c r="BW578" i="2"/>
  <c r="BV578" i="2"/>
  <c r="BU578" i="2"/>
  <c r="BT578" i="2"/>
  <c r="BS578" i="2"/>
  <c r="BR578" i="2"/>
  <c r="BQ578" i="2"/>
  <c r="BP578" i="2"/>
  <c r="BO578" i="2"/>
  <c r="BN578" i="2"/>
  <c r="BM578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CS574" i="2"/>
  <c r="CR574" i="2"/>
  <c r="CQ574" i="2"/>
  <c r="CP574" i="2"/>
  <c r="CO574" i="2"/>
  <c r="CN574" i="2"/>
  <c r="CM574" i="2"/>
  <c r="CL574" i="2"/>
  <c r="CK574" i="2"/>
  <c r="CJ574" i="2"/>
  <c r="CI574" i="2"/>
  <c r="CH574" i="2"/>
  <c r="CG574" i="2"/>
  <c r="CF574" i="2"/>
  <c r="CE574" i="2"/>
  <c r="CD574" i="2"/>
  <c r="CC574" i="2"/>
  <c r="CA574" i="2"/>
  <c r="BZ574" i="2"/>
  <c r="BY574" i="2"/>
  <c r="BX574" i="2"/>
  <c r="BW574" i="2"/>
  <c r="BV574" i="2"/>
  <c r="BU574" i="2"/>
  <c r="BT574" i="2"/>
  <c r="BS574" i="2"/>
  <c r="BR574" i="2"/>
  <c r="BQ574" i="2"/>
  <c r="BP574" i="2"/>
  <c r="BO574" i="2"/>
  <c r="BN574" i="2"/>
  <c r="BM574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CS569" i="2"/>
  <c r="CR569" i="2"/>
  <c r="CQ569" i="2"/>
  <c r="CP569" i="2"/>
  <c r="CO569" i="2"/>
  <c r="CN569" i="2"/>
  <c r="CM569" i="2"/>
  <c r="CL569" i="2"/>
  <c r="CK569" i="2"/>
  <c r="CJ569" i="2"/>
  <c r="CI569" i="2"/>
  <c r="CH569" i="2"/>
  <c r="CG569" i="2"/>
  <c r="CF569" i="2"/>
  <c r="CE569" i="2"/>
  <c r="CD569" i="2"/>
  <c r="CC569" i="2"/>
  <c r="CA569" i="2"/>
  <c r="BZ569" i="2"/>
  <c r="BY569" i="2"/>
  <c r="BX569" i="2"/>
  <c r="BW569" i="2"/>
  <c r="BV569" i="2"/>
  <c r="BU569" i="2"/>
  <c r="BT569" i="2"/>
  <c r="BS569" i="2"/>
  <c r="BR569" i="2"/>
  <c r="BQ569" i="2"/>
  <c r="BP569" i="2"/>
  <c r="BO569" i="2"/>
  <c r="BN569" i="2"/>
  <c r="BM569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CS567" i="2"/>
  <c r="CR567" i="2"/>
  <c r="CQ567" i="2"/>
  <c r="CP567" i="2"/>
  <c r="CO567" i="2"/>
  <c r="CN567" i="2"/>
  <c r="CM567" i="2"/>
  <c r="CL567" i="2"/>
  <c r="CK567" i="2"/>
  <c r="CJ567" i="2"/>
  <c r="CI567" i="2"/>
  <c r="CH567" i="2"/>
  <c r="CG567" i="2"/>
  <c r="CF567" i="2"/>
  <c r="CE567" i="2"/>
  <c r="CD567" i="2"/>
  <c r="CC567" i="2"/>
  <c r="CA567" i="2"/>
  <c r="BZ567" i="2"/>
  <c r="BY567" i="2"/>
  <c r="BX567" i="2"/>
  <c r="BW567" i="2"/>
  <c r="BV567" i="2"/>
  <c r="BU567" i="2"/>
  <c r="BT567" i="2"/>
  <c r="BS567" i="2"/>
  <c r="BR567" i="2"/>
  <c r="BQ567" i="2"/>
  <c r="BP567" i="2"/>
  <c r="BO567" i="2"/>
  <c r="BN567" i="2"/>
  <c r="BM567" i="2"/>
  <c r="CS566" i="2"/>
  <c r="CR566" i="2"/>
  <c r="CQ566" i="2"/>
  <c r="CP566" i="2"/>
  <c r="CO566" i="2"/>
  <c r="CN566" i="2"/>
  <c r="CM566" i="2"/>
  <c r="CL566" i="2"/>
  <c r="CK566" i="2"/>
  <c r="CJ566" i="2"/>
  <c r="CI566" i="2"/>
  <c r="CH566" i="2"/>
  <c r="CG566" i="2"/>
  <c r="CF566" i="2"/>
  <c r="CE566" i="2"/>
  <c r="CD566" i="2"/>
  <c r="CC566" i="2"/>
  <c r="CA566" i="2"/>
  <c r="BZ566" i="2"/>
  <c r="BY566" i="2"/>
  <c r="BX566" i="2"/>
  <c r="BW566" i="2"/>
  <c r="BV566" i="2"/>
  <c r="BU566" i="2"/>
  <c r="BT566" i="2"/>
  <c r="BS566" i="2"/>
  <c r="BR566" i="2"/>
  <c r="BQ566" i="2"/>
  <c r="BP566" i="2"/>
  <c r="BO566" i="2"/>
  <c r="BN566" i="2"/>
  <c r="BM566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18" i="7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J17" i="7"/>
  <c r="BJ16" i="7"/>
  <c r="BJ15" i="7"/>
  <c r="BJ14" i="7"/>
  <c r="BJ13" i="7"/>
  <c r="BJ12" i="7"/>
  <c r="BJ11" i="7"/>
  <c r="BJ10" i="7"/>
  <c r="BJ9" i="7"/>
  <c r="BN563" i="2"/>
  <c r="BN562" i="2"/>
  <c r="BN561" i="2"/>
  <c r="BN560" i="2"/>
  <c r="BN559" i="2"/>
  <c r="BN558" i="2"/>
  <c r="BN557" i="2"/>
  <c r="BN556" i="2"/>
  <c r="BN555" i="2"/>
  <c r="BN554" i="2"/>
  <c r="BN553" i="2"/>
  <c r="BN552" i="2"/>
  <c r="BN551" i="2"/>
  <c r="BN550" i="2"/>
  <c r="BN549" i="2"/>
  <c r="BN548" i="2"/>
  <c r="BN547" i="2"/>
  <c r="BN546" i="2"/>
  <c r="BN545" i="2"/>
  <c r="BN544" i="2"/>
  <c r="BN543" i="2"/>
  <c r="BN542" i="2"/>
  <c r="BN541" i="2"/>
  <c r="BN540" i="2"/>
  <c r="BN539" i="2"/>
  <c r="BN538" i="2"/>
  <c r="BN537" i="2"/>
  <c r="BN536" i="2"/>
  <c r="BN535" i="2"/>
  <c r="BN534" i="2"/>
  <c r="BN533" i="2"/>
  <c r="BN532" i="2"/>
  <c r="BN531" i="2"/>
  <c r="BN530" i="2"/>
  <c r="BN529" i="2"/>
  <c r="BN528" i="2"/>
  <c r="BN527" i="2"/>
  <c r="BN526" i="2"/>
  <c r="BN525" i="2"/>
  <c r="BN524" i="2"/>
  <c r="BN523" i="2"/>
  <c r="BN522" i="2"/>
  <c r="BN521" i="2"/>
  <c r="BN520" i="2"/>
  <c r="BN519" i="2"/>
  <c r="BN518" i="2"/>
  <c r="BN517" i="2"/>
  <c r="BN516" i="2"/>
  <c r="BN515" i="2"/>
  <c r="BN514" i="2"/>
  <c r="BN513" i="2"/>
  <c r="BN512" i="2"/>
  <c r="BN511" i="2"/>
  <c r="BN510" i="2"/>
  <c r="BN509" i="2"/>
  <c r="BN508" i="2"/>
  <c r="BN507" i="2"/>
  <c r="BN506" i="2"/>
  <c r="BN505" i="2"/>
  <c r="BN504" i="2"/>
  <c r="BN503" i="2"/>
  <c r="BN502" i="2"/>
  <c r="BN501" i="2"/>
  <c r="BN500" i="2"/>
  <c r="BN499" i="2"/>
  <c r="BN498" i="2"/>
  <c r="BN497" i="2"/>
  <c r="BN496" i="2"/>
  <c r="BN495" i="2"/>
  <c r="BN494" i="2"/>
  <c r="BN493" i="2"/>
  <c r="BN492" i="2"/>
  <c r="BN491" i="2"/>
  <c r="BN490" i="2"/>
  <c r="BN489" i="2"/>
  <c r="BN488" i="2"/>
  <c r="BN487" i="2"/>
  <c r="BN486" i="2"/>
  <c r="BN485" i="2"/>
  <c r="BN484" i="2"/>
  <c r="BN483" i="2"/>
  <c r="BN482" i="2"/>
  <c r="BN481" i="2"/>
  <c r="BN480" i="2"/>
  <c r="BN479" i="2"/>
  <c r="BN478" i="2"/>
  <c r="BN477" i="2"/>
  <c r="BN476" i="2"/>
  <c r="BN475" i="2"/>
  <c r="BN474" i="2"/>
  <c r="BN473" i="2"/>
  <c r="BN472" i="2"/>
  <c r="BN471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1" i="2"/>
  <c r="BN450" i="2"/>
  <c r="BN449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30" i="2"/>
  <c r="BN429" i="2"/>
  <c r="BN428" i="2"/>
  <c r="BN427" i="2"/>
  <c r="BN426" i="2"/>
  <c r="BN425" i="2"/>
  <c r="BN424" i="2"/>
  <c r="BN423" i="2"/>
  <c r="BN422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9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8" i="2"/>
  <c r="BN357" i="2"/>
  <c r="BN356" i="2"/>
  <c r="BN355" i="2"/>
  <c r="BN354" i="2"/>
  <c r="BN353" i="2"/>
  <c r="BN352" i="2"/>
  <c r="BN351" i="2"/>
  <c r="BN350" i="2"/>
  <c r="BN349" i="2"/>
  <c r="BN348" i="2"/>
  <c r="BN347" i="2"/>
  <c r="BN346" i="2"/>
  <c r="BN345" i="2"/>
  <c r="BN344" i="2"/>
  <c r="BN343" i="2"/>
  <c r="BN342" i="2"/>
  <c r="BN341" i="2"/>
  <c r="BN340" i="2"/>
  <c r="BN339" i="2"/>
  <c r="BN338" i="2"/>
  <c r="BN337" i="2"/>
  <c r="BN336" i="2"/>
  <c r="BN335" i="2"/>
  <c r="BN334" i="2"/>
  <c r="BN333" i="2"/>
  <c r="BN332" i="2"/>
  <c r="BN331" i="2"/>
  <c r="BN330" i="2"/>
  <c r="BN329" i="2"/>
  <c r="BN328" i="2"/>
  <c r="BN327" i="2"/>
  <c r="BN326" i="2"/>
  <c r="BN325" i="2"/>
  <c r="BN324" i="2"/>
  <c r="BN323" i="2"/>
  <c r="BN322" i="2"/>
  <c r="BN321" i="2"/>
  <c r="BN320" i="2"/>
  <c r="BN319" i="2"/>
  <c r="BN318" i="2"/>
  <c r="BN317" i="2"/>
  <c r="BN316" i="2"/>
  <c r="BN315" i="2"/>
  <c r="BN314" i="2"/>
  <c r="BN313" i="2"/>
  <c r="BN312" i="2"/>
  <c r="BN311" i="2"/>
  <c r="BN310" i="2"/>
  <c r="BN309" i="2"/>
  <c r="BN308" i="2"/>
  <c r="BN307" i="2"/>
  <c r="BN306" i="2"/>
  <c r="BN305" i="2"/>
  <c r="BN304" i="2"/>
  <c r="BN303" i="2"/>
  <c r="BN302" i="2"/>
  <c r="BN301" i="2"/>
  <c r="BN300" i="2"/>
  <c r="BN299" i="2"/>
  <c r="BN298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4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9" i="2"/>
  <c r="BN268" i="2"/>
  <c r="BN267" i="2"/>
  <c r="BN266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1" i="2"/>
  <c r="BN250" i="2"/>
  <c r="BN249" i="2"/>
  <c r="BN248" i="2"/>
  <c r="BN247" i="2"/>
  <c r="BN246" i="2"/>
  <c r="BN245" i="2"/>
  <c r="BN244" i="2"/>
  <c r="BN243" i="2"/>
  <c r="BN242" i="2"/>
  <c r="BN241" i="2"/>
  <c r="BN240" i="2"/>
  <c r="BN239" i="2"/>
  <c r="BN238" i="2"/>
  <c r="BN237" i="2"/>
  <c r="BN236" i="2"/>
  <c r="BN235" i="2"/>
  <c r="BN234" i="2"/>
  <c r="BN233" i="2"/>
  <c r="BN232" i="2"/>
  <c r="BN231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4" i="2"/>
  <c r="BN203" i="2"/>
  <c r="BN202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9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J7" i="7" l="1"/>
  <c r="T7" i="7" s="1"/>
  <c r="BN7" i="2"/>
  <c r="CS563" i="2" l="1"/>
  <c r="CR563" i="2"/>
  <c r="CQ563" i="2"/>
  <c r="CP563" i="2"/>
  <c r="CO563" i="2"/>
  <c r="CN563" i="2"/>
  <c r="CM563" i="2"/>
  <c r="CL563" i="2"/>
  <c r="CK563" i="2"/>
  <c r="CJ563" i="2"/>
  <c r="CI563" i="2"/>
  <c r="CH563" i="2"/>
  <c r="CG563" i="2"/>
  <c r="CF563" i="2"/>
  <c r="CE563" i="2"/>
  <c r="CD563" i="2"/>
  <c r="CC563" i="2"/>
  <c r="CA563" i="2"/>
  <c r="BZ563" i="2"/>
  <c r="BY563" i="2"/>
  <c r="BX563" i="2"/>
  <c r="BW563" i="2"/>
  <c r="BV563" i="2"/>
  <c r="BU563" i="2"/>
  <c r="BT563" i="2"/>
  <c r="BS563" i="2"/>
  <c r="BR563" i="2"/>
  <c r="BQ563" i="2"/>
  <c r="BP563" i="2"/>
  <c r="BO563" i="2"/>
  <c r="BM563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M562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M561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M560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M559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M558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M557" i="2"/>
  <c r="CS556" i="2"/>
  <c r="CR556" i="2"/>
  <c r="CQ556" i="2"/>
  <c r="CP556" i="2"/>
  <c r="CO556" i="2"/>
  <c r="CN556" i="2"/>
  <c r="CM556" i="2"/>
  <c r="CL556" i="2"/>
  <c r="CK556" i="2"/>
  <c r="CJ556" i="2"/>
  <c r="CI556" i="2"/>
  <c r="CH556" i="2"/>
  <c r="CG556" i="2"/>
  <c r="CF556" i="2"/>
  <c r="CE556" i="2"/>
  <c r="CD556" i="2"/>
  <c r="CC556" i="2"/>
  <c r="CA556" i="2"/>
  <c r="BZ556" i="2"/>
  <c r="BY556" i="2"/>
  <c r="BX556" i="2"/>
  <c r="BW556" i="2"/>
  <c r="BV556" i="2"/>
  <c r="BU556" i="2"/>
  <c r="BT556" i="2"/>
  <c r="BS556" i="2"/>
  <c r="BR556" i="2"/>
  <c r="BQ556" i="2"/>
  <c r="BP556" i="2"/>
  <c r="BO556" i="2"/>
  <c r="BM556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M555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M554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M553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M552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M551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M550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M549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M548" i="2"/>
  <c r="CS547" i="2"/>
  <c r="CR547" i="2"/>
  <c r="CQ547" i="2"/>
  <c r="CP547" i="2"/>
  <c r="CO547" i="2"/>
  <c r="CN547" i="2"/>
  <c r="CM547" i="2"/>
  <c r="CL547" i="2"/>
  <c r="CK547" i="2"/>
  <c r="CJ547" i="2"/>
  <c r="CI547" i="2"/>
  <c r="CH547" i="2"/>
  <c r="CG547" i="2"/>
  <c r="CF547" i="2"/>
  <c r="CE547" i="2"/>
  <c r="CD547" i="2"/>
  <c r="CC547" i="2"/>
  <c r="CA547" i="2"/>
  <c r="BZ547" i="2"/>
  <c r="BY547" i="2"/>
  <c r="BX547" i="2"/>
  <c r="BW547" i="2"/>
  <c r="BV547" i="2"/>
  <c r="BU547" i="2"/>
  <c r="BT547" i="2"/>
  <c r="BS547" i="2"/>
  <c r="BR547" i="2"/>
  <c r="BQ547" i="2"/>
  <c r="BP547" i="2"/>
  <c r="BO547" i="2"/>
  <c r="BM547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M546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M545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M544" i="2"/>
  <c r="CS543" i="2"/>
  <c r="CR543" i="2"/>
  <c r="CQ543" i="2"/>
  <c r="CP543" i="2"/>
  <c r="CO543" i="2"/>
  <c r="CN543" i="2"/>
  <c r="CM543" i="2"/>
  <c r="CL543" i="2"/>
  <c r="CK543" i="2"/>
  <c r="CJ543" i="2"/>
  <c r="CI543" i="2"/>
  <c r="CH543" i="2"/>
  <c r="CG543" i="2"/>
  <c r="CF543" i="2"/>
  <c r="CE543" i="2"/>
  <c r="CD543" i="2"/>
  <c r="CC543" i="2"/>
  <c r="CA543" i="2"/>
  <c r="BZ543" i="2"/>
  <c r="BY543" i="2"/>
  <c r="BX543" i="2"/>
  <c r="BW543" i="2"/>
  <c r="BV543" i="2"/>
  <c r="BU543" i="2"/>
  <c r="BT543" i="2"/>
  <c r="BS543" i="2"/>
  <c r="BR543" i="2"/>
  <c r="BQ543" i="2"/>
  <c r="BP543" i="2"/>
  <c r="BO543" i="2"/>
  <c r="BM543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M542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M541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M540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M539" i="2"/>
  <c r="CS538" i="2"/>
  <c r="CR538" i="2"/>
  <c r="CQ538" i="2"/>
  <c r="CP538" i="2"/>
  <c r="CO538" i="2"/>
  <c r="CN538" i="2"/>
  <c r="CM538" i="2"/>
  <c r="CL538" i="2"/>
  <c r="CK538" i="2"/>
  <c r="CJ538" i="2"/>
  <c r="CI538" i="2"/>
  <c r="CH538" i="2"/>
  <c r="CG538" i="2"/>
  <c r="CF538" i="2"/>
  <c r="CE538" i="2"/>
  <c r="CD538" i="2"/>
  <c r="CC538" i="2"/>
  <c r="CA538" i="2"/>
  <c r="BZ538" i="2"/>
  <c r="BY538" i="2"/>
  <c r="BX538" i="2"/>
  <c r="BW538" i="2"/>
  <c r="BV538" i="2"/>
  <c r="BU538" i="2"/>
  <c r="BT538" i="2"/>
  <c r="BS538" i="2"/>
  <c r="BR538" i="2"/>
  <c r="BQ538" i="2"/>
  <c r="BP538" i="2"/>
  <c r="BO538" i="2"/>
  <c r="BM538" i="2"/>
  <c r="CS537" i="2"/>
  <c r="CR537" i="2"/>
  <c r="CQ537" i="2"/>
  <c r="CP537" i="2"/>
  <c r="CO537" i="2"/>
  <c r="CN537" i="2"/>
  <c r="CM537" i="2"/>
  <c r="CL537" i="2"/>
  <c r="CK537" i="2"/>
  <c r="CJ537" i="2"/>
  <c r="CI537" i="2"/>
  <c r="CH537" i="2"/>
  <c r="CG537" i="2"/>
  <c r="CF537" i="2"/>
  <c r="CE537" i="2"/>
  <c r="CD537" i="2"/>
  <c r="CC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M537" i="2"/>
  <c r="CS536" i="2"/>
  <c r="CR536" i="2"/>
  <c r="CQ536" i="2"/>
  <c r="CP536" i="2"/>
  <c r="CO536" i="2"/>
  <c r="CN536" i="2"/>
  <c r="CM536" i="2"/>
  <c r="CL536" i="2"/>
  <c r="CK536" i="2"/>
  <c r="CJ536" i="2"/>
  <c r="CI536" i="2"/>
  <c r="CH536" i="2"/>
  <c r="CG536" i="2"/>
  <c r="CF536" i="2"/>
  <c r="CE536" i="2"/>
  <c r="CD536" i="2"/>
  <c r="CC536" i="2"/>
  <c r="CA536" i="2"/>
  <c r="BZ536" i="2"/>
  <c r="BY536" i="2"/>
  <c r="BX536" i="2"/>
  <c r="BW536" i="2"/>
  <c r="BV536" i="2"/>
  <c r="BU536" i="2"/>
  <c r="BT536" i="2"/>
  <c r="BS536" i="2"/>
  <c r="BR536" i="2"/>
  <c r="BQ536" i="2"/>
  <c r="BP536" i="2"/>
  <c r="BO536" i="2"/>
  <c r="BM536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M535" i="2"/>
  <c r="CS534" i="2"/>
  <c r="CR534" i="2"/>
  <c r="CQ534" i="2"/>
  <c r="CP534" i="2"/>
  <c r="CO534" i="2"/>
  <c r="CN534" i="2"/>
  <c r="CM534" i="2"/>
  <c r="CL534" i="2"/>
  <c r="CK534" i="2"/>
  <c r="CJ534" i="2"/>
  <c r="CI534" i="2"/>
  <c r="CH534" i="2"/>
  <c r="CG534" i="2"/>
  <c r="CF534" i="2"/>
  <c r="CE534" i="2"/>
  <c r="CD534" i="2"/>
  <c r="CC534" i="2"/>
  <c r="CA534" i="2"/>
  <c r="BZ534" i="2"/>
  <c r="BY534" i="2"/>
  <c r="BX534" i="2"/>
  <c r="BW534" i="2"/>
  <c r="BV534" i="2"/>
  <c r="BU534" i="2"/>
  <c r="BT534" i="2"/>
  <c r="BS534" i="2"/>
  <c r="BR534" i="2"/>
  <c r="BQ534" i="2"/>
  <c r="BP534" i="2"/>
  <c r="BO534" i="2"/>
  <c r="BM534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M533" i="2"/>
  <c r="CS532" i="2"/>
  <c r="CR532" i="2"/>
  <c r="CQ532" i="2"/>
  <c r="CP532" i="2"/>
  <c r="CO532" i="2"/>
  <c r="CN532" i="2"/>
  <c r="CM532" i="2"/>
  <c r="CL532" i="2"/>
  <c r="CK532" i="2"/>
  <c r="CJ532" i="2"/>
  <c r="CI532" i="2"/>
  <c r="CH532" i="2"/>
  <c r="CG532" i="2"/>
  <c r="CF532" i="2"/>
  <c r="CE532" i="2"/>
  <c r="CD532" i="2"/>
  <c r="CC532" i="2"/>
  <c r="CA532" i="2"/>
  <c r="BZ532" i="2"/>
  <c r="BY532" i="2"/>
  <c r="BX532" i="2"/>
  <c r="BW532" i="2"/>
  <c r="BV532" i="2"/>
  <c r="BU532" i="2"/>
  <c r="BT532" i="2"/>
  <c r="BS532" i="2"/>
  <c r="BR532" i="2"/>
  <c r="BQ532" i="2"/>
  <c r="BP532" i="2"/>
  <c r="BO532" i="2"/>
  <c r="BM532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M531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M530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M529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M528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M527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M526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M525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M524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M523" i="2"/>
  <c r="CS522" i="2"/>
  <c r="CR522" i="2"/>
  <c r="CQ522" i="2"/>
  <c r="CP522" i="2"/>
  <c r="CO522" i="2"/>
  <c r="CN522" i="2"/>
  <c r="CM522" i="2"/>
  <c r="CL522" i="2"/>
  <c r="CK522" i="2"/>
  <c r="CJ522" i="2"/>
  <c r="CI522" i="2"/>
  <c r="CH522" i="2"/>
  <c r="CG522" i="2"/>
  <c r="CF522" i="2"/>
  <c r="CE522" i="2"/>
  <c r="CD522" i="2"/>
  <c r="CC522" i="2"/>
  <c r="CA522" i="2"/>
  <c r="BZ522" i="2"/>
  <c r="BY522" i="2"/>
  <c r="BX522" i="2"/>
  <c r="BW522" i="2"/>
  <c r="BV522" i="2"/>
  <c r="BU522" i="2"/>
  <c r="BT522" i="2"/>
  <c r="BS522" i="2"/>
  <c r="BR522" i="2"/>
  <c r="BQ522" i="2"/>
  <c r="BP522" i="2"/>
  <c r="BO522" i="2"/>
  <c r="BM522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M521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M520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M519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M518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M517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M516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M515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M514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M513" i="2"/>
  <c r="CS512" i="2"/>
  <c r="CR512" i="2"/>
  <c r="CQ512" i="2"/>
  <c r="CP512" i="2"/>
  <c r="CO512" i="2"/>
  <c r="CN512" i="2"/>
  <c r="CM512" i="2"/>
  <c r="CL512" i="2"/>
  <c r="CK512" i="2"/>
  <c r="CJ512" i="2"/>
  <c r="CI512" i="2"/>
  <c r="CH512" i="2"/>
  <c r="CG512" i="2"/>
  <c r="CF512" i="2"/>
  <c r="CE512" i="2"/>
  <c r="CD512" i="2"/>
  <c r="CC512" i="2"/>
  <c r="CA512" i="2"/>
  <c r="BZ512" i="2"/>
  <c r="BY512" i="2"/>
  <c r="BX512" i="2"/>
  <c r="BW512" i="2"/>
  <c r="BV512" i="2"/>
  <c r="BU512" i="2"/>
  <c r="BT512" i="2"/>
  <c r="BS512" i="2"/>
  <c r="BR512" i="2"/>
  <c r="BQ512" i="2"/>
  <c r="BP512" i="2"/>
  <c r="BO512" i="2"/>
  <c r="BM512" i="2"/>
  <c r="CS511" i="2"/>
  <c r="CR511" i="2"/>
  <c r="CQ511" i="2"/>
  <c r="CP511" i="2"/>
  <c r="CO511" i="2"/>
  <c r="CN511" i="2"/>
  <c r="CM511" i="2"/>
  <c r="CL511" i="2"/>
  <c r="CK511" i="2"/>
  <c r="CJ511" i="2"/>
  <c r="CI511" i="2"/>
  <c r="CH511" i="2"/>
  <c r="CG511" i="2"/>
  <c r="CF511" i="2"/>
  <c r="CE511" i="2"/>
  <c r="CD511" i="2"/>
  <c r="CC511" i="2"/>
  <c r="CA511" i="2"/>
  <c r="BZ511" i="2"/>
  <c r="BY511" i="2"/>
  <c r="BX511" i="2"/>
  <c r="BW511" i="2"/>
  <c r="BV511" i="2"/>
  <c r="BU511" i="2"/>
  <c r="BT511" i="2"/>
  <c r="BS511" i="2"/>
  <c r="BR511" i="2"/>
  <c r="BQ511" i="2"/>
  <c r="BP511" i="2"/>
  <c r="BO511" i="2"/>
  <c r="BM511" i="2"/>
  <c r="CS510" i="2"/>
  <c r="CR510" i="2"/>
  <c r="CQ510" i="2"/>
  <c r="CP510" i="2"/>
  <c r="CO510" i="2"/>
  <c r="CN510" i="2"/>
  <c r="CM510" i="2"/>
  <c r="CL510" i="2"/>
  <c r="CK510" i="2"/>
  <c r="CJ510" i="2"/>
  <c r="CI510" i="2"/>
  <c r="CH510" i="2"/>
  <c r="CG510" i="2"/>
  <c r="CF510" i="2"/>
  <c r="CE510" i="2"/>
  <c r="CD510" i="2"/>
  <c r="CC510" i="2"/>
  <c r="CA510" i="2"/>
  <c r="BZ510" i="2"/>
  <c r="BY510" i="2"/>
  <c r="BX510" i="2"/>
  <c r="BW510" i="2"/>
  <c r="BV510" i="2"/>
  <c r="BU510" i="2"/>
  <c r="BT510" i="2"/>
  <c r="BS510" i="2"/>
  <c r="BR510" i="2"/>
  <c r="BQ510" i="2"/>
  <c r="BP510" i="2"/>
  <c r="BO510" i="2"/>
  <c r="BM510" i="2"/>
  <c r="CS509" i="2"/>
  <c r="CR509" i="2"/>
  <c r="CQ509" i="2"/>
  <c r="CP509" i="2"/>
  <c r="CO509" i="2"/>
  <c r="CN509" i="2"/>
  <c r="CM509" i="2"/>
  <c r="CL509" i="2"/>
  <c r="CK509" i="2"/>
  <c r="CJ509" i="2"/>
  <c r="CI509" i="2"/>
  <c r="CH509" i="2"/>
  <c r="CG509" i="2"/>
  <c r="CF509" i="2"/>
  <c r="CE509" i="2"/>
  <c r="CD509" i="2"/>
  <c r="CC509" i="2"/>
  <c r="CA509" i="2"/>
  <c r="BZ509" i="2"/>
  <c r="BY509" i="2"/>
  <c r="BX509" i="2"/>
  <c r="BW509" i="2"/>
  <c r="BV509" i="2"/>
  <c r="BU509" i="2"/>
  <c r="BT509" i="2"/>
  <c r="BS509" i="2"/>
  <c r="BR509" i="2"/>
  <c r="BQ509" i="2"/>
  <c r="BP509" i="2"/>
  <c r="BO509" i="2"/>
  <c r="BM509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M508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M507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M506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M505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M504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M503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M502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M501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M500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M499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M498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M497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M496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M495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M494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M493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M492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M491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M490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M489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M488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M487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M486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M485" i="2"/>
  <c r="CS484" i="2"/>
  <c r="CR484" i="2"/>
  <c r="CQ484" i="2"/>
  <c r="CP484" i="2"/>
  <c r="CO484" i="2"/>
  <c r="CN484" i="2"/>
  <c r="CM484" i="2"/>
  <c r="CL484" i="2"/>
  <c r="CK484" i="2"/>
  <c r="CJ484" i="2"/>
  <c r="CI484" i="2"/>
  <c r="CH484" i="2"/>
  <c r="CG484" i="2"/>
  <c r="CF484" i="2"/>
  <c r="CE484" i="2"/>
  <c r="CD484" i="2"/>
  <c r="CC484" i="2"/>
  <c r="CA484" i="2"/>
  <c r="BZ484" i="2"/>
  <c r="BY484" i="2"/>
  <c r="BX484" i="2"/>
  <c r="BW484" i="2"/>
  <c r="BV484" i="2"/>
  <c r="BU484" i="2"/>
  <c r="BT484" i="2"/>
  <c r="BS484" i="2"/>
  <c r="BR484" i="2"/>
  <c r="BQ484" i="2"/>
  <c r="BP484" i="2"/>
  <c r="BO484" i="2"/>
  <c r="BM484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M483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M482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M481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M480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M479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M478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M477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M476" i="2"/>
  <c r="CS475" i="2"/>
  <c r="CR475" i="2"/>
  <c r="CQ475" i="2"/>
  <c r="CP475" i="2"/>
  <c r="CO475" i="2"/>
  <c r="CN475" i="2"/>
  <c r="CM475" i="2"/>
  <c r="CL475" i="2"/>
  <c r="CK475" i="2"/>
  <c r="CJ475" i="2"/>
  <c r="CI475" i="2"/>
  <c r="CH475" i="2"/>
  <c r="CG475" i="2"/>
  <c r="CF475" i="2"/>
  <c r="CE475" i="2"/>
  <c r="CD475" i="2"/>
  <c r="CC475" i="2"/>
  <c r="CA475" i="2"/>
  <c r="BZ475" i="2"/>
  <c r="BY475" i="2"/>
  <c r="BX475" i="2"/>
  <c r="BW475" i="2"/>
  <c r="BV475" i="2"/>
  <c r="BU475" i="2"/>
  <c r="BT475" i="2"/>
  <c r="BS475" i="2"/>
  <c r="BR475" i="2"/>
  <c r="BQ475" i="2"/>
  <c r="BP475" i="2"/>
  <c r="BO475" i="2"/>
  <c r="BM475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M474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M473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E472" i="2"/>
  <c r="CD472" i="2"/>
  <c r="CC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M472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M471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M470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M469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M468" i="2"/>
  <c r="CS467" i="2"/>
  <c r="CR467" i="2"/>
  <c r="CQ467" i="2"/>
  <c r="CP467" i="2"/>
  <c r="CO467" i="2"/>
  <c r="CN467" i="2"/>
  <c r="CM467" i="2"/>
  <c r="CL467" i="2"/>
  <c r="CK467" i="2"/>
  <c r="CJ467" i="2"/>
  <c r="CI467" i="2"/>
  <c r="CH467" i="2"/>
  <c r="CG467" i="2"/>
  <c r="CF467" i="2"/>
  <c r="CE467" i="2"/>
  <c r="CD467" i="2"/>
  <c r="CC467" i="2"/>
  <c r="CA467" i="2"/>
  <c r="BZ467" i="2"/>
  <c r="BY467" i="2"/>
  <c r="BX467" i="2"/>
  <c r="BW467" i="2"/>
  <c r="BV467" i="2"/>
  <c r="BU467" i="2"/>
  <c r="BT467" i="2"/>
  <c r="BS467" i="2"/>
  <c r="BR467" i="2"/>
  <c r="BQ467" i="2"/>
  <c r="BP467" i="2"/>
  <c r="BO467" i="2"/>
  <c r="BM467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M466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M465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M464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M463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M462" i="2"/>
  <c r="CS461" i="2"/>
  <c r="CR461" i="2"/>
  <c r="CQ461" i="2"/>
  <c r="CP461" i="2"/>
  <c r="CO461" i="2"/>
  <c r="CN461" i="2"/>
  <c r="CM461" i="2"/>
  <c r="CL461" i="2"/>
  <c r="CK461" i="2"/>
  <c r="CJ461" i="2"/>
  <c r="CI461" i="2"/>
  <c r="CH461" i="2"/>
  <c r="CG461" i="2"/>
  <c r="CF461" i="2"/>
  <c r="CE461" i="2"/>
  <c r="CD461" i="2"/>
  <c r="CC461" i="2"/>
  <c r="CA461" i="2"/>
  <c r="BZ461" i="2"/>
  <c r="BY461" i="2"/>
  <c r="BX461" i="2"/>
  <c r="BW461" i="2"/>
  <c r="BV461" i="2"/>
  <c r="BU461" i="2"/>
  <c r="BT461" i="2"/>
  <c r="BS461" i="2"/>
  <c r="BR461" i="2"/>
  <c r="BQ461" i="2"/>
  <c r="BP461" i="2"/>
  <c r="BO461" i="2"/>
  <c r="BM461" i="2"/>
  <c r="CS460" i="2"/>
  <c r="CR460" i="2"/>
  <c r="CQ460" i="2"/>
  <c r="CP460" i="2"/>
  <c r="CO460" i="2"/>
  <c r="CN460" i="2"/>
  <c r="CM460" i="2"/>
  <c r="CL460" i="2"/>
  <c r="CK460" i="2"/>
  <c r="CJ460" i="2"/>
  <c r="CI460" i="2"/>
  <c r="CH460" i="2"/>
  <c r="CG460" i="2"/>
  <c r="CF460" i="2"/>
  <c r="CE460" i="2"/>
  <c r="CD460" i="2"/>
  <c r="CC460" i="2"/>
  <c r="CA460" i="2"/>
  <c r="BZ460" i="2"/>
  <c r="BY460" i="2"/>
  <c r="BX460" i="2"/>
  <c r="BW460" i="2"/>
  <c r="BV460" i="2"/>
  <c r="BU460" i="2"/>
  <c r="BT460" i="2"/>
  <c r="BS460" i="2"/>
  <c r="BR460" i="2"/>
  <c r="BQ460" i="2"/>
  <c r="BP460" i="2"/>
  <c r="BO460" i="2"/>
  <c r="BM460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M459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M458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M457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M456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M455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M454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M453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M452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M451" i="2"/>
  <c r="CS450" i="2"/>
  <c r="CR450" i="2"/>
  <c r="CQ450" i="2"/>
  <c r="CP450" i="2"/>
  <c r="CO450" i="2"/>
  <c r="CN450" i="2"/>
  <c r="CM450" i="2"/>
  <c r="CL450" i="2"/>
  <c r="CK450" i="2"/>
  <c r="CJ450" i="2"/>
  <c r="CI450" i="2"/>
  <c r="CH450" i="2"/>
  <c r="CG450" i="2"/>
  <c r="CF450" i="2"/>
  <c r="CE450" i="2"/>
  <c r="CD450" i="2"/>
  <c r="CC450" i="2"/>
  <c r="CA450" i="2"/>
  <c r="BZ450" i="2"/>
  <c r="BY450" i="2"/>
  <c r="BX450" i="2"/>
  <c r="BW450" i="2"/>
  <c r="BV450" i="2"/>
  <c r="BU450" i="2"/>
  <c r="BT450" i="2"/>
  <c r="BS450" i="2"/>
  <c r="BR450" i="2"/>
  <c r="BQ450" i="2"/>
  <c r="BP450" i="2"/>
  <c r="BO450" i="2"/>
  <c r="BM450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M449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M448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M447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M446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M445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M444" i="2"/>
  <c r="CS443" i="2"/>
  <c r="CR443" i="2"/>
  <c r="CQ443" i="2"/>
  <c r="CP443" i="2"/>
  <c r="CO443" i="2"/>
  <c r="CN443" i="2"/>
  <c r="CM443" i="2"/>
  <c r="CL443" i="2"/>
  <c r="CK443" i="2"/>
  <c r="CJ443" i="2"/>
  <c r="CI443" i="2"/>
  <c r="CH443" i="2"/>
  <c r="CG443" i="2"/>
  <c r="CF443" i="2"/>
  <c r="CE443" i="2"/>
  <c r="CD443" i="2"/>
  <c r="CC443" i="2"/>
  <c r="CA443" i="2"/>
  <c r="BZ443" i="2"/>
  <c r="BY443" i="2"/>
  <c r="BX443" i="2"/>
  <c r="BW443" i="2"/>
  <c r="BV443" i="2"/>
  <c r="BU443" i="2"/>
  <c r="BT443" i="2"/>
  <c r="BS443" i="2"/>
  <c r="BR443" i="2"/>
  <c r="BQ443" i="2"/>
  <c r="BP443" i="2"/>
  <c r="BO443" i="2"/>
  <c r="BM443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M442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M441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M440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M439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M438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M437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M436" i="2"/>
  <c r="CS435" i="2"/>
  <c r="CR435" i="2"/>
  <c r="CQ435" i="2"/>
  <c r="CP435" i="2"/>
  <c r="CO435" i="2"/>
  <c r="CN435" i="2"/>
  <c r="CM435" i="2"/>
  <c r="CL435" i="2"/>
  <c r="CK435" i="2"/>
  <c r="CJ435" i="2"/>
  <c r="CI435" i="2"/>
  <c r="CH435" i="2"/>
  <c r="CG435" i="2"/>
  <c r="CF435" i="2"/>
  <c r="CE435" i="2"/>
  <c r="CD435" i="2"/>
  <c r="CC435" i="2"/>
  <c r="CA435" i="2"/>
  <c r="BZ435" i="2"/>
  <c r="BY435" i="2"/>
  <c r="BX435" i="2"/>
  <c r="BW435" i="2"/>
  <c r="BV435" i="2"/>
  <c r="BU435" i="2"/>
  <c r="BT435" i="2"/>
  <c r="BS435" i="2"/>
  <c r="BR435" i="2"/>
  <c r="BQ435" i="2"/>
  <c r="BP435" i="2"/>
  <c r="BO435" i="2"/>
  <c r="BM435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M434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M433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M432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M431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M430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E429" i="2"/>
  <c r="CD429" i="2"/>
  <c r="CC429" i="2"/>
  <c r="CA429" i="2"/>
  <c r="BZ429" i="2"/>
  <c r="BY429" i="2"/>
  <c r="BX429" i="2"/>
  <c r="BW429" i="2"/>
  <c r="BV429" i="2"/>
  <c r="BU429" i="2"/>
  <c r="BT429" i="2"/>
  <c r="BS429" i="2"/>
  <c r="BR429" i="2"/>
  <c r="BQ429" i="2"/>
  <c r="BP429" i="2"/>
  <c r="BO429" i="2"/>
  <c r="BM429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M428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M427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M426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M425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E424" i="2"/>
  <c r="CD424" i="2"/>
  <c r="CC424" i="2"/>
  <c r="CA424" i="2"/>
  <c r="BZ424" i="2"/>
  <c r="BY424" i="2"/>
  <c r="BX424" i="2"/>
  <c r="BW424" i="2"/>
  <c r="BV424" i="2"/>
  <c r="BU424" i="2"/>
  <c r="BT424" i="2"/>
  <c r="BS424" i="2"/>
  <c r="BR424" i="2"/>
  <c r="BQ424" i="2"/>
  <c r="BP424" i="2"/>
  <c r="BO424" i="2"/>
  <c r="BM424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M423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M422" i="2"/>
  <c r="CS421" i="2"/>
  <c r="CR421" i="2"/>
  <c r="CQ421" i="2"/>
  <c r="CP421" i="2"/>
  <c r="CO421" i="2"/>
  <c r="CN421" i="2"/>
  <c r="CM421" i="2"/>
  <c r="CL421" i="2"/>
  <c r="CK421" i="2"/>
  <c r="CJ421" i="2"/>
  <c r="CI421" i="2"/>
  <c r="CH421" i="2"/>
  <c r="CG421" i="2"/>
  <c r="CF421" i="2"/>
  <c r="CE421" i="2"/>
  <c r="CD421" i="2"/>
  <c r="CC421" i="2"/>
  <c r="CA421" i="2"/>
  <c r="BZ421" i="2"/>
  <c r="BY421" i="2"/>
  <c r="BX421" i="2"/>
  <c r="BW421" i="2"/>
  <c r="BV421" i="2"/>
  <c r="BU421" i="2"/>
  <c r="BT421" i="2"/>
  <c r="BS421" i="2"/>
  <c r="BR421" i="2"/>
  <c r="BQ421" i="2"/>
  <c r="BP421" i="2"/>
  <c r="BO421" i="2"/>
  <c r="BM421" i="2"/>
  <c r="CS420" i="2"/>
  <c r="CR420" i="2"/>
  <c r="CQ420" i="2"/>
  <c r="CP420" i="2"/>
  <c r="CO420" i="2"/>
  <c r="CN420" i="2"/>
  <c r="CM420" i="2"/>
  <c r="CL420" i="2"/>
  <c r="CK420" i="2"/>
  <c r="CJ420" i="2"/>
  <c r="CI420" i="2"/>
  <c r="CH420" i="2"/>
  <c r="CG420" i="2"/>
  <c r="CF420" i="2"/>
  <c r="CE420" i="2"/>
  <c r="CD420" i="2"/>
  <c r="CC420" i="2"/>
  <c r="CA420" i="2"/>
  <c r="BZ420" i="2"/>
  <c r="BY420" i="2"/>
  <c r="BX420" i="2"/>
  <c r="BW420" i="2"/>
  <c r="BV420" i="2"/>
  <c r="BU420" i="2"/>
  <c r="BT420" i="2"/>
  <c r="BS420" i="2"/>
  <c r="BR420" i="2"/>
  <c r="BQ420" i="2"/>
  <c r="BP420" i="2"/>
  <c r="BO420" i="2"/>
  <c r="BM420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M419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M418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M417" i="2"/>
  <c r="CS416" i="2"/>
  <c r="CR416" i="2"/>
  <c r="CQ416" i="2"/>
  <c r="CP416" i="2"/>
  <c r="CO416" i="2"/>
  <c r="CN416" i="2"/>
  <c r="CM416" i="2"/>
  <c r="CL416" i="2"/>
  <c r="CK416" i="2"/>
  <c r="CJ416" i="2"/>
  <c r="CI416" i="2"/>
  <c r="CH416" i="2"/>
  <c r="CG416" i="2"/>
  <c r="CF416" i="2"/>
  <c r="CE416" i="2"/>
  <c r="CD416" i="2"/>
  <c r="CC416" i="2"/>
  <c r="CA416" i="2"/>
  <c r="BZ416" i="2"/>
  <c r="BY416" i="2"/>
  <c r="BX416" i="2"/>
  <c r="BW416" i="2"/>
  <c r="BV416" i="2"/>
  <c r="BU416" i="2"/>
  <c r="BT416" i="2"/>
  <c r="BS416" i="2"/>
  <c r="BR416" i="2"/>
  <c r="BQ416" i="2"/>
  <c r="BP416" i="2"/>
  <c r="BO416" i="2"/>
  <c r="BM416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M415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M414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M413" i="2"/>
  <c r="CS412" i="2"/>
  <c r="CR412" i="2"/>
  <c r="CQ412" i="2"/>
  <c r="CP412" i="2"/>
  <c r="CO412" i="2"/>
  <c r="CN412" i="2"/>
  <c r="CM412" i="2"/>
  <c r="CL412" i="2"/>
  <c r="CK412" i="2"/>
  <c r="CJ412" i="2"/>
  <c r="CI412" i="2"/>
  <c r="CH412" i="2"/>
  <c r="CG412" i="2"/>
  <c r="CF412" i="2"/>
  <c r="CE412" i="2"/>
  <c r="CD412" i="2"/>
  <c r="CC412" i="2"/>
  <c r="CA412" i="2"/>
  <c r="BZ412" i="2"/>
  <c r="BY412" i="2"/>
  <c r="BX412" i="2"/>
  <c r="BW412" i="2"/>
  <c r="BV412" i="2"/>
  <c r="BU412" i="2"/>
  <c r="BT412" i="2"/>
  <c r="BS412" i="2"/>
  <c r="BR412" i="2"/>
  <c r="BQ412" i="2"/>
  <c r="BP412" i="2"/>
  <c r="BO412" i="2"/>
  <c r="BM412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M411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M410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M409" i="2"/>
  <c r="CS408" i="2"/>
  <c r="CR408" i="2"/>
  <c r="CQ408" i="2"/>
  <c r="CP408" i="2"/>
  <c r="CO408" i="2"/>
  <c r="CN408" i="2"/>
  <c r="CM408" i="2"/>
  <c r="CL408" i="2"/>
  <c r="CK408" i="2"/>
  <c r="CJ408" i="2"/>
  <c r="CI408" i="2"/>
  <c r="CH408" i="2"/>
  <c r="CG408" i="2"/>
  <c r="CF408" i="2"/>
  <c r="CE408" i="2"/>
  <c r="CD408" i="2"/>
  <c r="CC408" i="2"/>
  <c r="CA408" i="2"/>
  <c r="BZ408" i="2"/>
  <c r="BY408" i="2"/>
  <c r="BX408" i="2"/>
  <c r="BW408" i="2"/>
  <c r="BV408" i="2"/>
  <c r="BU408" i="2"/>
  <c r="BT408" i="2"/>
  <c r="BS408" i="2"/>
  <c r="BR408" i="2"/>
  <c r="BQ408" i="2"/>
  <c r="BP408" i="2"/>
  <c r="BO408" i="2"/>
  <c r="BM408" i="2"/>
  <c r="CS407" i="2"/>
  <c r="CR407" i="2"/>
  <c r="CQ407" i="2"/>
  <c r="CP407" i="2"/>
  <c r="CO407" i="2"/>
  <c r="CN407" i="2"/>
  <c r="CM407" i="2"/>
  <c r="CL407" i="2"/>
  <c r="CK407" i="2"/>
  <c r="CJ407" i="2"/>
  <c r="CI407" i="2"/>
  <c r="CH407" i="2"/>
  <c r="CG407" i="2"/>
  <c r="CF407" i="2"/>
  <c r="CE407" i="2"/>
  <c r="CD407" i="2"/>
  <c r="CC407" i="2"/>
  <c r="CA407" i="2"/>
  <c r="BZ407" i="2"/>
  <c r="BY407" i="2"/>
  <c r="BX407" i="2"/>
  <c r="BW407" i="2"/>
  <c r="BV407" i="2"/>
  <c r="BU407" i="2"/>
  <c r="BT407" i="2"/>
  <c r="BS407" i="2"/>
  <c r="BR407" i="2"/>
  <c r="BQ407" i="2"/>
  <c r="BP407" i="2"/>
  <c r="BO407" i="2"/>
  <c r="BM407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M406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M405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M404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M403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M402" i="2"/>
  <c r="CS401" i="2"/>
  <c r="CR401" i="2"/>
  <c r="CQ401" i="2"/>
  <c r="CP401" i="2"/>
  <c r="CO401" i="2"/>
  <c r="CN401" i="2"/>
  <c r="CM401" i="2"/>
  <c r="CL401" i="2"/>
  <c r="CK401" i="2"/>
  <c r="CJ401" i="2"/>
  <c r="CI401" i="2"/>
  <c r="CH401" i="2"/>
  <c r="CG401" i="2"/>
  <c r="CF401" i="2"/>
  <c r="CE401" i="2"/>
  <c r="CD401" i="2"/>
  <c r="CC401" i="2"/>
  <c r="CA401" i="2"/>
  <c r="BZ401" i="2"/>
  <c r="BY401" i="2"/>
  <c r="BX401" i="2"/>
  <c r="BW401" i="2"/>
  <c r="BV401" i="2"/>
  <c r="BU401" i="2"/>
  <c r="BT401" i="2"/>
  <c r="BS401" i="2"/>
  <c r="BR401" i="2"/>
  <c r="BQ401" i="2"/>
  <c r="BP401" i="2"/>
  <c r="BO401" i="2"/>
  <c r="BM401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M400" i="2"/>
  <c r="CS399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F399" i="2"/>
  <c r="CE399" i="2"/>
  <c r="CD399" i="2"/>
  <c r="CC399" i="2"/>
  <c r="CA399" i="2"/>
  <c r="BZ399" i="2"/>
  <c r="BY399" i="2"/>
  <c r="BX399" i="2"/>
  <c r="BW399" i="2"/>
  <c r="BV399" i="2"/>
  <c r="BU399" i="2"/>
  <c r="BT399" i="2"/>
  <c r="BS399" i="2"/>
  <c r="BR399" i="2"/>
  <c r="BQ399" i="2"/>
  <c r="BP399" i="2"/>
  <c r="BO399" i="2"/>
  <c r="BM399" i="2"/>
  <c r="CS398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F398" i="2"/>
  <c r="CE398" i="2"/>
  <c r="CD398" i="2"/>
  <c r="CC398" i="2"/>
  <c r="CA398" i="2"/>
  <c r="BZ398" i="2"/>
  <c r="BY398" i="2"/>
  <c r="BX398" i="2"/>
  <c r="BW398" i="2"/>
  <c r="BV398" i="2"/>
  <c r="BU398" i="2"/>
  <c r="BT398" i="2"/>
  <c r="BS398" i="2"/>
  <c r="BR398" i="2"/>
  <c r="BQ398" i="2"/>
  <c r="BP398" i="2"/>
  <c r="BO398" i="2"/>
  <c r="BM398" i="2"/>
  <c r="CS397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F397" i="2"/>
  <c r="CE397" i="2"/>
  <c r="CD397" i="2"/>
  <c r="CC397" i="2"/>
  <c r="CA397" i="2"/>
  <c r="BZ397" i="2"/>
  <c r="BY397" i="2"/>
  <c r="BX397" i="2"/>
  <c r="BW397" i="2"/>
  <c r="BV397" i="2"/>
  <c r="BU397" i="2"/>
  <c r="BT397" i="2"/>
  <c r="BS397" i="2"/>
  <c r="BR397" i="2"/>
  <c r="BQ397" i="2"/>
  <c r="BP397" i="2"/>
  <c r="BO397" i="2"/>
  <c r="BM397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M396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M395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M394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M393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M392" i="2"/>
  <c r="CS391" i="2"/>
  <c r="CR391" i="2"/>
  <c r="CQ391" i="2"/>
  <c r="CP391" i="2"/>
  <c r="CO391" i="2"/>
  <c r="CN391" i="2"/>
  <c r="CM391" i="2"/>
  <c r="CL391" i="2"/>
  <c r="CK391" i="2"/>
  <c r="CJ391" i="2"/>
  <c r="CI391" i="2"/>
  <c r="CH391" i="2"/>
  <c r="CG391" i="2"/>
  <c r="CF391" i="2"/>
  <c r="CE391" i="2"/>
  <c r="CD391" i="2"/>
  <c r="CC391" i="2"/>
  <c r="CA391" i="2"/>
  <c r="BZ391" i="2"/>
  <c r="BY391" i="2"/>
  <c r="BX391" i="2"/>
  <c r="BW391" i="2"/>
  <c r="BV391" i="2"/>
  <c r="BU391" i="2"/>
  <c r="BT391" i="2"/>
  <c r="BS391" i="2"/>
  <c r="BR391" i="2"/>
  <c r="BQ391" i="2"/>
  <c r="BP391" i="2"/>
  <c r="BO391" i="2"/>
  <c r="BM391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M390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M389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M388" i="2"/>
  <c r="CS387" i="2"/>
  <c r="CR387" i="2"/>
  <c r="CQ387" i="2"/>
  <c r="CP387" i="2"/>
  <c r="CO387" i="2"/>
  <c r="CN387" i="2"/>
  <c r="CM387" i="2"/>
  <c r="CL387" i="2"/>
  <c r="CK387" i="2"/>
  <c r="CJ387" i="2"/>
  <c r="CI387" i="2"/>
  <c r="CH387" i="2"/>
  <c r="CG387" i="2"/>
  <c r="CF387" i="2"/>
  <c r="CE387" i="2"/>
  <c r="CD387" i="2"/>
  <c r="CC387" i="2"/>
  <c r="CA387" i="2"/>
  <c r="BZ387" i="2"/>
  <c r="BY387" i="2"/>
  <c r="BX387" i="2"/>
  <c r="BW387" i="2"/>
  <c r="BV387" i="2"/>
  <c r="BU387" i="2"/>
  <c r="BT387" i="2"/>
  <c r="BS387" i="2"/>
  <c r="BR387" i="2"/>
  <c r="BQ387" i="2"/>
  <c r="BP387" i="2"/>
  <c r="BO387" i="2"/>
  <c r="BM387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M386" i="2"/>
  <c r="CS385" i="2"/>
  <c r="CR385" i="2"/>
  <c r="CQ385" i="2"/>
  <c r="CP385" i="2"/>
  <c r="CO385" i="2"/>
  <c r="CN385" i="2"/>
  <c r="CM385" i="2"/>
  <c r="CL385" i="2"/>
  <c r="CK385" i="2"/>
  <c r="CJ385" i="2"/>
  <c r="CI385" i="2"/>
  <c r="CH385" i="2"/>
  <c r="CG385" i="2"/>
  <c r="CF385" i="2"/>
  <c r="CE385" i="2"/>
  <c r="CD385" i="2"/>
  <c r="CC385" i="2"/>
  <c r="CA385" i="2"/>
  <c r="BZ385" i="2"/>
  <c r="BY385" i="2"/>
  <c r="BX385" i="2"/>
  <c r="BW385" i="2"/>
  <c r="BV385" i="2"/>
  <c r="BU385" i="2"/>
  <c r="BT385" i="2"/>
  <c r="BS385" i="2"/>
  <c r="BR385" i="2"/>
  <c r="BQ385" i="2"/>
  <c r="BP385" i="2"/>
  <c r="BO385" i="2"/>
  <c r="BM385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M384" i="2"/>
  <c r="CS383" i="2"/>
  <c r="CR383" i="2"/>
  <c r="CQ383" i="2"/>
  <c r="CP383" i="2"/>
  <c r="CO383" i="2"/>
  <c r="CN383" i="2"/>
  <c r="CM383" i="2"/>
  <c r="CL383" i="2"/>
  <c r="CK383" i="2"/>
  <c r="CJ383" i="2"/>
  <c r="CI383" i="2"/>
  <c r="CH383" i="2"/>
  <c r="CG383" i="2"/>
  <c r="CF383" i="2"/>
  <c r="CE383" i="2"/>
  <c r="CD383" i="2"/>
  <c r="CC383" i="2"/>
  <c r="CA383" i="2"/>
  <c r="BZ383" i="2"/>
  <c r="BY383" i="2"/>
  <c r="BX383" i="2"/>
  <c r="BW383" i="2"/>
  <c r="BV383" i="2"/>
  <c r="BU383" i="2"/>
  <c r="BT383" i="2"/>
  <c r="BS383" i="2"/>
  <c r="BR383" i="2"/>
  <c r="BQ383" i="2"/>
  <c r="BP383" i="2"/>
  <c r="BO383" i="2"/>
  <c r="BM383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M382" i="2"/>
  <c r="CS381" i="2"/>
  <c r="CR381" i="2"/>
  <c r="CQ381" i="2"/>
  <c r="CP381" i="2"/>
  <c r="CO381" i="2"/>
  <c r="CN381" i="2"/>
  <c r="CM381" i="2"/>
  <c r="CL381" i="2"/>
  <c r="CK381" i="2"/>
  <c r="CJ381" i="2"/>
  <c r="CI381" i="2"/>
  <c r="CH381" i="2"/>
  <c r="CG381" i="2"/>
  <c r="CF381" i="2"/>
  <c r="CE381" i="2"/>
  <c r="CD381" i="2"/>
  <c r="CC381" i="2"/>
  <c r="CA381" i="2"/>
  <c r="BZ381" i="2"/>
  <c r="BY381" i="2"/>
  <c r="BX381" i="2"/>
  <c r="BW381" i="2"/>
  <c r="BV381" i="2"/>
  <c r="BU381" i="2"/>
  <c r="BT381" i="2"/>
  <c r="BS381" i="2"/>
  <c r="BR381" i="2"/>
  <c r="BQ381" i="2"/>
  <c r="BP381" i="2"/>
  <c r="BO381" i="2"/>
  <c r="BM381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M380" i="2"/>
  <c r="CS379" i="2"/>
  <c r="CR379" i="2"/>
  <c r="CQ379" i="2"/>
  <c r="CP379" i="2"/>
  <c r="CO379" i="2"/>
  <c r="CN379" i="2"/>
  <c r="CM379" i="2"/>
  <c r="CL379" i="2"/>
  <c r="CK379" i="2"/>
  <c r="CJ379" i="2"/>
  <c r="CI379" i="2"/>
  <c r="CH379" i="2"/>
  <c r="CG379" i="2"/>
  <c r="CF379" i="2"/>
  <c r="CE379" i="2"/>
  <c r="CD379" i="2"/>
  <c r="CC379" i="2"/>
  <c r="CA379" i="2"/>
  <c r="BZ379" i="2"/>
  <c r="BY379" i="2"/>
  <c r="BX379" i="2"/>
  <c r="BW379" i="2"/>
  <c r="BV379" i="2"/>
  <c r="BU379" i="2"/>
  <c r="BT379" i="2"/>
  <c r="BS379" i="2"/>
  <c r="BR379" i="2"/>
  <c r="BQ379" i="2"/>
  <c r="BP379" i="2"/>
  <c r="BO379" i="2"/>
  <c r="BM379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M378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M377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M376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M375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M374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M373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M372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M371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M370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M369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M368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M367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M366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M365" i="2"/>
  <c r="CS364" i="2"/>
  <c r="CR364" i="2"/>
  <c r="CQ364" i="2"/>
  <c r="CP364" i="2"/>
  <c r="CO364" i="2"/>
  <c r="CN364" i="2"/>
  <c r="CM364" i="2"/>
  <c r="CL364" i="2"/>
  <c r="CK364" i="2"/>
  <c r="CJ364" i="2"/>
  <c r="CI364" i="2"/>
  <c r="CH364" i="2"/>
  <c r="CG364" i="2"/>
  <c r="CF364" i="2"/>
  <c r="CE364" i="2"/>
  <c r="CD364" i="2"/>
  <c r="CC364" i="2"/>
  <c r="CA364" i="2"/>
  <c r="BZ364" i="2"/>
  <c r="BY364" i="2"/>
  <c r="BX364" i="2"/>
  <c r="BW364" i="2"/>
  <c r="BV364" i="2"/>
  <c r="BU364" i="2"/>
  <c r="BT364" i="2"/>
  <c r="BS364" i="2"/>
  <c r="BR364" i="2"/>
  <c r="BQ364" i="2"/>
  <c r="BP364" i="2"/>
  <c r="BO364" i="2"/>
  <c r="BM364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M363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M362" i="2"/>
  <c r="CS361" i="2"/>
  <c r="CR361" i="2"/>
  <c r="CQ361" i="2"/>
  <c r="CP361" i="2"/>
  <c r="CO361" i="2"/>
  <c r="CN361" i="2"/>
  <c r="CM361" i="2"/>
  <c r="CL361" i="2"/>
  <c r="CK361" i="2"/>
  <c r="CJ361" i="2"/>
  <c r="CI361" i="2"/>
  <c r="CH361" i="2"/>
  <c r="CG361" i="2"/>
  <c r="CF361" i="2"/>
  <c r="CE361" i="2"/>
  <c r="CD361" i="2"/>
  <c r="CC361" i="2"/>
  <c r="CA361" i="2"/>
  <c r="BZ361" i="2"/>
  <c r="BY361" i="2"/>
  <c r="BX361" i="2"/>
  <c r="BW361" i="2"/>
  <c r="BV361" i="2"/>
  <c r="BU361" i="2"/>
  <c r="BT361" i="2"/>
  <c r="BS361" i="2"/>
  <c r="BR361" i="2"/>
  <c r="BQ361" i="2"/>
  <c r="BP361" i="2"/>
  <c r="BO361" i="2"/>
  <c r="BM361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M360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M359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M358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M357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M356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M355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M354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A353" i="2"/>
  <c r="BZ353" i="2"/>
  <c r="BY353" i="2"/>
  <c r="BX353" i="2"/>
  <c r="BW353" i="2"/>
  <c r="BV353" i="2"/>
  <c r="BU353" i="2"/>
  <c r="BT353" i="2"/>
  <c r="BS353" i="2"/>
  <c r="BR353" i="2"/>
  <c r="BQ353" i="2"/>
  <c r="BP353" i="2"/>
  <c r="BO353" i="2"/>
  <c r="BM353" i="2"/>
  <c r="CS352" i="2"/>
  <c r="CR352" i="2"/>
  <c r="CQ352" i="2"/>
  <c r="CP352" i="2"/>
  <c r="CO352" i="2"/>
  <c r="CN352" i="2"/>
  <c r="CM352" i="2"/>
  <c r="CL352" i="2"/>
  <c r="CK352" i="2"/>
  <c r="CJ352" i="2"/>
  <c r="CI352" i="2"/>
  <c r="CH352" i="2"/>
  <c r="CG352" i="2"/>
  <c r="CF352" i="2"/>
  <c r="CE352" i="2"/>
  <c r="CD352" i="2"/>
  <c r="CC352" i="2"/>
  <c r="CA352" i="2"/>
  <c r="BZ352" i="2"/>
  <c r="BY352" i="2"/>
  <c r="BX352" i="2"/>
  <c r="BW352" i="2"/>
  <c r="BV352" i="2"/>
  <c r="BU352" i="2"/>
  <c r="BT352" i="2"/>
  <c r="BS352" i="2"/>
  <c r="BR352" i="2"/>
  <c r="BQ352" i="2"/>
  <c r="BP352" i="2"/>
  <c r="BO352" i="2"/>
  <c r="BM352" i="2"/>
  <c r="CS351" i="2"/>
  <c r="CR351" i="2"/>
  <c r="CQ351" i="2"/>
  <c r="CP351" i="2"/>
  <c r="CO351" i="2"/>
  <c r="CN351" i="2"/>
  <c r="CM351" i="2"/>
  <c r="CL351" i="2"/>
  <c r="CK351" i="2"/>
  <c r="CJ351" i="2"/>
  <c r="CI351" i="2"/>
  <c r="CH351" i="2"/>
  <c r="CG351" i="2"/>
  <c r="CF351" i="2"/>
  <c r="CE351" i="2"/>
  <c r="CD351" i="2"/>
  <c r="CC351" i="2"/>
  <c r="CA351" i="2"/>
  <c r="BZ351" i="2"/>
  <c r="BY351" i="2"/>
  <c r="BX351" i="2"/>
  <c r="BW351" i="2"/>
  <c r="BV351" i="2"/>
  <c r="BU351" i="2"/>
  <c r="BT351" i="2"/>
  <c r="BS351" i="2"/>
  <c r="BR351" i="2"/>
  <c r="BQ351" i="2"/>
  <c r="BP351" i="2"/>
  <c r="BO351" i="2"/>
  <c r="BM351" i="2"/>
  <c r="CS350" i="2"/>
  <c r="CR350" i="2"/>
  <c r="CQ350" i="2"/>
  <c r="CP350" i="2"/>
  <c r="CO350" i="2"/>
  <c r="CN350" i="2"/>
  <c r="CM350" i="2"/>
  <c r="CL350" i="2"/>
  <c r="CK350" i="2"/>
  <c r="CJ350" i="2"/>
  <c r="CI350" i="2"/>
  <c r="CH350" i="2"/>
  <c r="CG350" i="2"/>
  <c r="CF350" i="2"/>
  <c r="CE350" i="2"/>
  <c r="CD350" i="2"/>
  <c r="CC350" i="2"/>
  <c r="CA350" i="2"/>
  <c r="BZ350" i="2"/>
  <c r="BY350" i="2"/>
  <c r="BX350" i="2"/>
  <c r="BW350" i="2"/>
  <c r="BV350" i="2"/>
  <c r="BU350" i="2"/>
  <c r="BT350" i="2"/>
  <c r="BS350" i="2"/>
  <c r="BR350" i="2"/>
  <c r="BQ350" i="2"/>
  <c r="BP350" i="2"/>
  <c r="BO350" i="2"/>
  <c r="BM350" i="2"/>
  <c r="CS349" i="2"/>
  <c r="CR349" i="2"/>
  <c r="CQ349" i="2"/>
  <c r="CP349" i="2"/>
  <c r="CO349" i="2"/>
  <c r="CN349" i="2"/>
  <c r="CM349" i="2"/>
  <c r="CL349" i="2"/>
  <c r="CK349" i="2"/>
  <c r="CJ349" i="2"/>
  <c r="CI349" i="2"/>
  <c r="CH349" i="2"/>
  <c r="CG349" i="2"/>
  <c r="CF349" i="2"/>
  <c r="CE349" i="2"/>
  <c r="CD349" i="2"/>
  <c r="CC349" i="2"/>
  <c r="CA349" i="2"/>
  <c r="BZ349" i="2"/>
  <c r="BY349" i="2"/>
  <c r="BX349" i="2"/>
  <c r="BW349" i="2"/>
  <c r="BV349" i="2"/>
  <c r="BU349" i="2"/>
  <c r="BT349" i="2"/>
  <c r="BS349" i="2"/>
  <c r="BR349" i="2"/>
  <c r="BQ349" i="2"/>
  <c r="BP349" i="2"/>
  <c r="BO349" i="2"/>
  <c r="BM349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M348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M347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M346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A345" i="2"/>
  <c r="BZ345" i="2"/>
  <c r="BY345" i="2"/>
  <c r="BX345" i="2"/>
  <c r="BW345" i="2"/>
  <c r="BV345" i="2"/>
  <c r="BU345" i="2"/>
  <c r="BT345" i="2"/>
  <c r="BS345" i="2"/>
  <c r="BR345" i="2"/>
  <c r="BQ345" i="2"/>
  <c r="BP345" i="2"/>
  <c r="BO345" i="2"/>
  <c r="BM345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M344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M343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M342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M341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M340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M339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M338" i="2"/>
  <c r="CS337" i="2"/>
  <c r="CR337" i="2"/>
  <c r="CQ337" i="2"/>
  <c r="CP337" i="2"/>
  <c r="CO337" i="2"/>
  <c r="CN337" i="2"/>
  <c r="CM337" i="2"/>
  <c r="CL337" i="2"/>
  <c r="CK337" i="2"/>
  <c r="CJ337" i="2"/>
  <c r="CI337" i="2"/>
  <c r="CH337" i="2"/>
  <c r="CG337" i="2"/>
  <c r="CF337" i="2"/>
  <c r="CE337" i="2"/>
  <c r="CD337" i="2"/>
  <c r="CC337" i="2"/>
  <c r="CA337" i="2"/>
  <c r="BZ337" i="2"/>
  <c r="BY337" i="2"/>
  <c r="BX337" i="2"/>
  <c r="BW337" i="2"/>
  <c r="BV337" i="2"/>
  <c r="BU337" i="2"/>
  <c r="BT337" i="2"/>
  <c r="BS337" i="2"/>
  <c r="BR337" i="2"/>
  <c r="BQ337" i="2"/>
  <c r="BP337" i="2"/>
  <c r="BO337" i="2"/>
  <c r="BM337" i="2"/>
  <c r="CS336" i="2"/>
  <c r="CR336" i="2"/>
  <c r="CQ336" i="2"/>
  <c r="CP336" i="2"/>
  <c r="CO336" i="2"/>
  <c r="CN336" i="2"/>
  <c r="CM336" i="2"/>
  <c r="CL336" i="2"/>
  <c r="CK336" i="2"/>
  <c r="CJ336" i="2"/>
  <c r="CI336" i="2"/>
  <c r="CH336" i="2"/>
  <c r="CG336" i="2"/>
  <c r="CF336" i="2"/>
  <c r="CE336" i="2"/>
  <c r="CD336" i="2"/>
  <c r="CC336" i="2"/>
  <c r="CA336" i="2"/>
  <c r="BZ336" i="2"/>
  <c r="BY336" i="2"/>
  <c r="BX336" i="2"/>
  <c r="BW336" i="2"/>
  <c r="BV336" i="2"/>
  <c r="BU336" i="2"/>
  <c r="BT336" i="2"/>
  <c r="BS336" i="2"/>
  <c r="BR336" i="2"/>
  <c r="BQ336" i="2"/>
  <c r="BP336" i="2"/>
  <c r="BO336" i="2"/>
  <c r="BM336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M335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M334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M333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M332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M331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M330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M329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M328" i="2"/>
  <c r="CS327" i="2"/>
  <c r="CR327" i="2"/>
  <c r="CQ327" i="2"/>
  <c r="CP327" i="2"/>
  <c r="CO327" i="2"/>
  <c r="CN327" i="2"/>
  <c r="CM327" i="2"/>
  <c r="CL327" i="2"/>
  <c r="CK327" i="2"/>
  <c r="CJ327" i="2"/>
  <c r="CI327" i="2"/>
  <c r="CH327" i="2"/>
  <c r="CG327" i="2"/>
  <c r="CF327" i="2"/>
  <c r="CE327" i="2"/>
  <c r="CD327" i="2"/>
  <c r="CC327" i="2"/>
  <c r="CA327" i="2"/>
  <c r="BZ327" i="2"/>
  <c r="BY327" i="2"/>
  <c r="BX327" i="2"/>
  <c r="BW327" i="2"/>
  <c r="BV327" i="2"/>
  <c r="BU327" i="2"/>
  <c r="BT327" i="2"/>
  <c r="BS327" i="2"/>
  <c r="BR327" i="2"/>
  <c r="BQ327" i="2"/>
  <c r="BP327" i="2"/>
  <c r="BO327" i="2"/>
  <c r="BM327" i="2"/>
  <c r="CS326" i="2"/>
  <c r="CR326" i="2"/>
  <c r="CQ326" i="2"/>
  <c r="CP326" i="2"/>
  <c r="CO326" i="2"/>
  <c r="CN326" i="2"/>
  <c r="CM326" i="2"/>
  <c r="CL326" i="2"/>
  <c r="CK326" i="2"/>
  <c r="CJ326" i="2"/>
  <c r="CI326" i="2"/>
  <c r="CH326" i="2"/>
  <c r="CG326" i="2"/>
  <c r="CF326" i="2"/>
  <c r="CE326" i="2"/>
  <c r="CD326" i="2"/>
  <c r="CC326" i="2"/>
  <c r="CA326" i="2"/>
  <c r="BZ326" i="2"/>
  <c r="BY326" i="2"/>
  <c r="BX326" i="2"/>
  <c r="BW326" i="2"/>
  <c r="BV326" i="2"/>
  <c r="BU326" i="2"/>
  <c r="BT326" i="2"/>
  <c r="BS326" i="2"/>
  <c r="BR326" i="2"/>
  <c r="BQ326" i="2"/>
  <c r="BP326" i="2"/>
  <c r="BO326" i="2"/>
  <c r="BM326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M325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G324" i="2"/>
  <c r="CF324" i="2"/>
  <c r="CE324" i="2"/>
  <c r="CD324" i="2"/>
  <c r="CC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M324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M323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M322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M321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M320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M319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M318" i="2"/>
  <c r="CS317" i="2"/>
  <c r="CR317" i="2"/>
  <c r="CQ317" i="2"/>
  <c r="CP317" i="2"/>
  <c r="CO317" i="2"/>
  <c r="CN317" i="2"/>
  <c r="CM317" i="2"/>
  <c r="CL317" i="2"/>
  <c r="CK317" i="2"/>
  <c r="CJ317" i="2"/>
  <c r="CI317" i="2"/>
  <c r="CH317" i="2"/>
  <c r="CG317" i="2"/>
  <c r="CF317" i="2"/>
  <c r="CE317" i="2"/>
  <c r="CD317" i="2"/>
  <c r="CC317" i="2"/>
  <c r="CA317" i="2"/>
  <c r="BZ317" i="2"/>
  <c r="BY317" i="2"/>
  <c r="BX317" i="2"/>
  <c r="BW317" i="2"/>
  <c r="BV317" i="2"/>
  <c r="BU317" i="2"/>
  <c r="BT317" i="2"/>
  <c r="BS317" i="2"/>
  <c r="BR317" i="2"/>
  <c r="BQ317" i="2"/>
  <c r="BP317" i="2"/>
  <c r="BO317" i="2"/>
  <c r="BM317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M316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M315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M314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M313" i="2"/>
  <c r="CS312" i="2"/>
  <c r="CR312" i="2"/>
  <c r="CQ312" i="2"/>
  <c r="CP312" i="2"/>
  <c r="CO312" i="2"/>
  <c r="CN312" i="2"/>
  <c r="CM312" i="2"/>
  <c r="CL312" i="2"/>
  <c r="CK312" i="2"/>
  <c r="CJ312" i="2"/>
  <c r="CI312" i="2"/>
  <c r="CH312" i="2"/>
  <c r="CG312" i="2"/>
  <c r="CF312" i="2"/>
  <c r="CE312" i="2"/>
  <c r="CD312" i="2"/>
  <c r="CC312" i="2"/>
  <c r="CA312" i="2"/>
  <c r="BZ312" i="2"/>
  <c r="BY312" i="2"/>
  <c r="BX312" i="2"/>
  <c r="BW312" i="2"/>
  <c r="BV312" i="2"/>
  <c r="BU312" i="2"/>
  <c r="BT312" i="2"/>
  <c r="BS312" i="2"/>
  <c r="BR312" i="2"/>
  <c r="BQ312" i="2"/>
  <c r="BP312" i="2"/>
  <c r="BO312" i="2"/>
  <c r="BM312" i="2"/>
  <c r="CS311" i="2"/>
  <c r="CR311" i="2"/>
  <c r="CQ311" i="2"/>
  <c r="CP311" i="2"/>
  <c r="CO311" i="2"/>
  <c r="CN311" i="2"/>
  <c r="CM311" i="2"/>
  <c r="CL311" i="2"/>
  <c r="CK311" i="2"/>
  <c r="CJ311" i="2"/>
  <c r="CI311" i="2"/>
  <c r="CH311" i="2"/>
  <c r="CG311" i="2"/>
  <c r="CF311" i="2"/>
  <c r="CE311" i="2"/>
  <c r="CD311" i="2"/>
  <c r="CC311" i="2"/>
  <c r="CA311" i="2"/>
  <c r="BZ311" i="2"/>
  <c r="BY311" i="2"/>
  <c r="BX311" i="2"/>
  <c r="BW311" i="2"/>
  <c r="BV311" i="2"/>
  <c r="BU311" i="2"/>
  <c r="BT311" i="2"/>
  <c r="BS311" i="2"/>
  <c r="BR311" i="2"/>
  <c r="BQ311" i="2"/>
  <c r="BP311" i="2"/>
  <c r="BO311" i="2"/>
  <c r="BM311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M310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M309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M308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M307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M306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M305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M304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M303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M302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M301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M300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M299" i="2"/>
  <c r="CS298" i="2"/>
  <c r="CR298" i="2"/>
  <c r="CQ298" i="2"/>
  <c r="CP298" i="2"/>
  <c r="CO298" i="2"/>
  <c r="CN298" i="2"/>
  <c r="CM298" i="2"/>
  <c r="CL298" i="2"/>
  <c r="CK298" i="2"/>
  <c r="CJ298" i="2"/>
  <c r="CI298" i="2"/>
  <c r="CH298" i="2"/>
  <c r="CG298" i="2"/>
  <c r="CF298" i="2"/>
  <c r="CE298" i="2"/>
  <c r="CD298" i="2"/>
  <c r="CC298" i="2"/>
  <c r="CA298" i="2"/>
  <c r="BZ298" i="2"/>
  <c r="BY298" i="2"/>
  <c r="BX298" i="2"/>
  <c r="BW298" i="2"/>
  <c r="BV298" i="2"/>
  <c r="BU298" i="2"/>
  <c r="BT298" i="2"/>
  <c r="BS298" i="2"/>
  <c r="BR298" i="2"/>
  <c r="BQ298" i="2"/>
  <c r="BP298" i="2"/>
  <c r="BO298" i="2"/>
  <c r="BM298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M297" i="2"/>
  <c r="CS296" i="2"/>
  <c r="CR296" i="2"/>
  <c r="CQ296" i="2"/>
  <c r="CP296" i="2"/>
  <c r="CO296" i="2"/>
  <c r="CN296" i="2"/>
  <c r="CM296" i="2"/>
  <c r="CL296" i="2"/>
  <c r="CK296" i="2"/>
  <c r="CJ296" i="2"/>
  <c r="CI296" i="2"/>
  <c r="CH296" i="2"/>
  <c r="CG296" i="2"/>
  <c r="CF296" i="2"/>
  <c r="CE296" i="2"/>
  <c r="CD296" i="2"/>
  <c r="CC296" i="2"/>
  <c r="CA296" i="2"/>
  <c r="BZ296" i="2"/>
  <c r="BY296" i="2"/>
  <c r="BX296" i="2"/>
  <c r="BW296" i="2"/>
  <c r="BV296" i="2"/>
  <c r="BU296" i="2"/>
  <c r="BT296" i="2"/>
  <c r="BS296" i="2"/>
  <c r="BR296" i="2"/>
  <c r="BQ296" i="2"/>
  <c r="BP296" i="2"/>
  <c r="BO296" i="2"/>
  <c r="BM296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M295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M294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M293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M292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M291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M290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M289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M288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M287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M286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M285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M284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M283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M282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M281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M280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M279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M278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M277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M276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M275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M274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M273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M272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M271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M270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M269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M268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M267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M266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M265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M264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M263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M262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M261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M260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M259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M258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M257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M256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M255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M254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M253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M252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M251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M250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M249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M248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M247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M246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M245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M244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M243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M242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M241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M240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M239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M238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M237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M236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M235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M234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M233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M232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M231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M230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M229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M228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M227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M226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M225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M224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M223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M222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M221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M220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M219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M218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M217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M216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M215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M214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M213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M212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M211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M210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M209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M208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M207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M206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M205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M204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M203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M202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M201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M200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M199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M198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M197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M196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M195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M194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M193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M192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M191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M190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M189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M188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M187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M186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M185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M184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M183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M182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M181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M180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M179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M178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M177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M176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M175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M174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M173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M172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M171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M170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M169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M168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M167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M166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M165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M164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M163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M162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M161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M160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M159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M158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M157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M156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M155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M154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M153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M152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M151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M150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M149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M148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M147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M146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M145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M144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M143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M142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M141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M140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M139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M138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M137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M136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M135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M134" i="2"/>
  <c r="BN8" i="2"/>
  <c r="I3" i="8"/>
  <c r="I4" i="8"/>
  <c r="I5" i="8"/>
  <c r="I6" i="8"/>
  <c r="I7" i="8"/>
  <c r="I10" i="8"/>
  <c r="F31" i="6"/>
  <c r="I31" i="6"/>
  <c r="I2" i="8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I17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I16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I15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I14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I13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I12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I11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I10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I9" i="7"/>
  <c r="CN8" i="7"/>
  <c r="CM8" i="7"/>
  <c r="CL8" i="7"/>
  <c r="CK8" i="7"/>
  <c r="CJ8" i="7"/>
  <c r="CI8" i="7"/>
  <c r="CH8" i="7"/>
  <c r="CG8" i="7"/>
  <c r="CF8" i="7"/>
  <c r="CE8" i="7"/>
  <c r="CD8" i="7"/>
  <c r="CC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I8" i="7"/>
  <c r="K5" i="2"/>
  <c r="F2" i="2"/>
  <c r="F3" i="2"/>
  <c r="K3" i="2"/>
  <c r="K4" i="2"/>
  <c r="G5" i="2"/>
  <c r="D5" i="2"/>
  <c r="BI7" i="7" l="1"/>
  <c r="R7" i="7" s="1"/>
  <c r="Z7" i="7"/>
  <c r="B13" i="8" s="1"/>
  <c r="AQ7" i="7"/>
  <c r="AR7" i="7"/>
  <c r="AA7" i="7"/>
  <c r="B14" i="8" s="1"/>
  <c r="AK7" i="7"/>
  <c r="AJ7" i="7"/>
  <c r="AC7" i="7"/>
  <c r="C7" i="8" s="1"/>
  <c r="AD7" i="7"/>
  <c r="D7" i="8" s="1"/>
  <c r="AY7" i="7"/>
  <c r="AB7" i="7"/>
  <c r="B10" i="8" s="1"/>
  <c r="AS7" i="7"/>
  <c r="V7" i="7"/>
  <c r="C3" i="8" s="1"/>
  <c r="AL7" i="7"/>
  <c r="AT7" i="7"/>
  <c r="W7" i="7"/>
  <c r="D3" i="8" s="1"/>
  <c r="AE7" i="7"/>
  <c r="C12" i="8" s="1"/>
  <c r="AM7" i="7"/>
  <c r="AU7" i="7"/>
  <c r="X7" i="7"/>
  <c r="AF7" i="7"/>
  <c r="D12" i="8" s="1"/>
  <c r="AN7" i="7"/>
  <c r="Y7" i="7"/>
  <c r="AG7" i="7"/>
  <c r="B15" i="8" s="1"/>
  <c r="AO7" i="7"/>
  <c r="AW7" i="7"/>
  <c r="AV7" i="7"/>
  <c r="AH7" i="7"/>
  <c r="AP7" i="7"/>
  <c r="AX7" i="7"/>
  <c r="AI7" i="7"/>
  <c r="J17" i="6"/>
  <c r="A26" i="5"/>
  <c r="A25" i="5"/>
  <c r="A24" i="5"/>
  <c r="A23" i="5"/>
  <c r="A18" i="5"/>
  <c r="G25" i="11" l="1"/>
  <c r="B6" i="8"/>
  <c r="K31" i="6"/>
  <c r="G31" i="6"/>
  <c r="K28" i="6"/>
  <c r="G27" i="11"/>
  <c r="F22" i="6"/>
  <c r="K30" i="6"/>
  <c r="G29" i="11"/>
  <c r="C20" i="8"/>
  <c r="I26" i="6"/>
  <c r="B23" i="8"/>
  <c r="D5" i="8"/>
  <c r="B21" i="8"/>
  <c r="I22" i="6"/>
  <c r="D20" i="8"/>
  <c r="K26" i="6"/>
  <c r="C18" i="8"/>
  <c r="I28" i="6"/>
  <c r="D18" i="8"/>
  <c r="C5" i="8"/>
  <c r="B22" i="8"/>
  <c r="B24" i="8"/>
  <c r="B16" i="8"/>
  <c r="J16" i="11" l="1"/>
  <c r="B17" i="8"/>
  <c r="B11" i="8"/>
  <c r="I30" i="6"/>
  <c r="B2" i="8"/>
  <c r="B19" i="8"/>
  <c r="B4" i="8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M133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M132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M131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M130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M129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M128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M127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M126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M125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M124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M123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M122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M121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M120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M119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M118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M117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M116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M115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M114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M113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M112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M111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M110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M109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M108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M107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M106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M105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M104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M103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M102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M101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M100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M99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M98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M97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M96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M95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M94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M93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M92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M91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M90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M89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M88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M87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M86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M85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M84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M83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M82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M81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M80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M79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M78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M77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M76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M75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M74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M73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M72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M71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M70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M69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M68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M67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M66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M65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M64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M63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M62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M61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M60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M59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M58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M57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M56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M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M54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M53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M52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M51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M50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M49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M48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M47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M46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M45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M44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M43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M42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M41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M40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M39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M38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M37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M36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M35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M34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M33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M32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M31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M30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M29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M28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M27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M26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M25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M24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M23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M22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M21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M20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M19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M18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M17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M16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M15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M14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M13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M12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M11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M10" i="2"/>
  <c r="CS9" i="2"/>
  <c r="CR9" i="2"/>
  <c r="CQ9" i="2"/>
  <c r="CP9" i="2"/>
  <c r="CO9" i="2"/>
  <c r="CO7" i="2" s="1"/>
  <c r="CN9" i="2"/>
  <c r="CM9" i="2"/>
  <c r="CL9" i="2"/>
  <c r="CK9" i="2"/>
  <c r="CJ9" i="2"/>
  <c r="CI9" i="2"/>
  <c r="CH9" i="2"/>
  <c r="CG9" i="2"/>
  <c r="CG7" i="2" s="1"/>
  <c r="CF9" i="2"/>
  <c r="CE9" i="2"/>
  <c r="CD9" i="2"/>
  <c r="CC9" i="2"/>
  <c r="CA9" i="2"/>
  <c r="BZ9" i="2"/>
  <c r="BY9" i="2"/>
  <c r="BX9" i="2"/>
  <c r="BX7" i="2" s="1"/>
  <c r="AE7" i="2" s="1"/>
  <c r="D11" i="5" s="1"/>
  <c r="BW9" i="2"/>
  <c r="BV9" i="2"/>
  <c r="BU9" i="2"/>
  <c r="BT9" i="2"/>
  <c r="BS9" i="2"/>
  <c r="BR9" i="2"/>
  <c r="BQ9" i="2"/>
  <c r="BP9" i="2"/>
  <c r="BP7" i="2" s="1"/>
  <c r="W7" i="2" s="1"/>
  <c r="BO9" i="2"/>
  <c r="T7" i="2"/>
  <c r="BM9" i="2"/>
  <c r="CS8" i="2"/>
  <c r="CR8" i="2"/>
  <c r="CQ8" i="2"/>
  <c r="CP8" i="2"/>
  <c r="CO8" i="2"/>
  <c r="CN8" i="2"/>
  <c r="CM8" i="2"/>
  <c r="CL8" i="2"/>
  <c r="CK8" i="2"/>
  <c r="CJ8" i="2"/>
  <c r="CI8" i="2"/>
  <c r="CH8" i="2"/>
  <c r="CF8" i="2"/>
  <c r="CE8" i="2"/>
  <c r="CD8" i="2"/>
  <c r="CC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M8" i="2"/>
  <c r="BQ7" i="2" l="1"/>
  <c r="BY7" i="2"/>
  <c r="CH7" i="2"/>
  <c r="CP7" i="2"/>
  <c r="BR7" i="2"/>
  <c r="BZ7" i="2"/>
  <c r="CI7" i="2"/>
  <c r="CQ7" i="2"/>
  <c r="BS7" i="2"/>
  <c r="CA7" i="2"/>
  <c r="AH7" i="2" s="1"/>
  <c r="B14" i="5" s="1"/>
  <c r="CJ7" i="2"/>
  <c r="CR7" i="2"/>
  <c r="BT7" i="2"/>
  <c r="CC7" i="2"/>
  <c r="AJ7" i="2" s="1"/>
  <c r="CK7" i="2"/>
  <c r="CS7" i="2"/>
  <c r="BU7" i="2"/>
  <c r="AB7" i="2" s="1"/>
  <c r="C9" i="5" s="1"/>
  <c r="CD7" i="2"/>
  <c r="CL7" i="2"/>
  <c r="BV7" i="2"/>
  <c r="CE7" i="2"/>
  <c r="AL7" i="2" s="1"/>
  <c r="CM7" i="2"/>
  <c r="BO7" i="2"/>
  <c r="V7" i="2" s="1"/>
  <c r="BW7" i="2"/>
  <c r="AD7" i="2" s="1"/>
  <c r="C11" i="5" s="1"/>
  <c r="CF7" i="2"/>
  <c r="AM7" i="2" s="1"/>
  <c r="CN7" i="2"/>
  <c r="AU7" i="2" s="1"/>
  <c r="C22" i="5" s="1"/>
  <c r="B1" i="8"/>
  <c r="AR7" i="2"/>
  <c r="AZ7" i="2"/>
  <c r="B26" i="5" s="1"/>
  <c r="Z7" i="2"/>
  <c r="C7" i="5" s="1"/>
  <c r="AQ7" i="2"/>
  <c r="BM7" i="2"/>
  <c r="R7" i="2" s="1"/>
  <c r="AS7" i="2"/>
  <c r="AK7" i="2"/>
  <c r="C3" i="5"/>
  <c r="AO7" i="2"/>
  <c r="D3" i="5"/>
  <c r="AN7" i="2"/>
  <c r="AP7" i="2"/>
  <c r="C20" i="5"/>
  <c r="AX7" i="2" l="1"/>
  <c r="B24" i="5" s="1"/>
  <c r="AT7" i="2"/>
  <c r="D20" i="5" s="1"/>
  <c r="B19" i="5" s="1"/>
  <c r="AV7" i="2"/>
  <c r="D22" i="5" s="1"/>
  <c r="B21" i="5" s="1"/>
  <c r="AW7" i="2"/>
  <c r="B23" i="5" s="1"/>
  <c r="AY7" i="2"/>
  <c r="B25" i="5" s="1"/>
  <c r="AF7" i="2"/>
  <c r="AG7" i="2"/>
  <c r="B13" i="5" s="1"/>
  <c r="AC7" i="2"/>
  <c r="D9" i="5" s="1"/>
  <c r="B8" i="5" s="1"/>
  <c r="AA7" i="2"/>
  <c r="D7" i="5" s="1"/>
  <c r="B6" i="5" s="1"/>
  <c r="X7" i="2"/>
  <c r="C5" i="5" s="1"/>
  <c r="Y7" i="2"/>
  <c r="D5" i="5" s="1"/>
  <c r="I22" i="1"/>
  <c r="D22" i="1"/>
  <c r="K20" i="1"/>
  <c r="I20" i="1"/>
  <c r="K22" i="1"/>
  <c r="G27" i="6"/>
  <c r="A22" i="1"/>
  <c r="I24" i="1"/>
  <c r="K24" i="1"/>
  <c r="G29" i="6"/>
  <c r="B2" i="5"/>
  <c r="B18" i="5"/>
  <c r="B10" i="5" l="1"/>
  <c r="B12" i="5"/>
  <c r="B4" i="5"/>
  <c r="J16" i="6"/>
  <c r="G23" i="1"/>
  <c r="G19" i="1"/>
  <c r="G21" i="1"/>
  <c r="G25" i="6"/>
  <c r="B1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  <author>Office</author>
  </authors>
  <commentList>
    <comment ref="B4" authorId="0" shapeId="0" xr:uid="{744444A3-D394-4C08-9B19-1D529B6605E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Manually Enter Rig #
</t>
        </r>
      </text>
    </comment>
    <comment ref="B5" authorId="1" shapeId="0" xr:uid="{C3437C73-0FD9-4E97-9CA0-D60C880A20E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6" authorId="1" shapeId="0" xr:uid="{E3188CF1-7BBC-4359-A42F-B12C96670BC8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7" authorId="1" shapeId="0" xr:uid="{DCC61753-2DC8-4C6B-B631-DC08F96B670C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E7" authorId="0" shapeId="0" xr:uid="{624A4850-32CF-410D-BA99-E0A80345F75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</t>
        </r>
      </text>
    </comment>
    <comment ref="E14" authorId="0" shapeId="0" xr:uid="{1A6C0DE6-5EB2-4F04-9B25-D447172CCAC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  <comment ref="E21" authorId="0" shapeId="0" xr:uid="{0049DFC8-BFA6-4697-9B9B-D530B4A114F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C1" authorId="0" shapeId="0" xr:uid="{32AFF164-CE56-42D1-9683-063448191CB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2" authorId="0" shapeId="0" xr:uid="{AEE1E1F5-0F82-4B0D-808F-F270FF0F6D1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3" authorId="0" shapeId="0" xr:uid="{A534920A-FFCF-4254-979E-0CF6555DA009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4" authorId="0" shapeId="0" xr:uid="{B7CDB4EE-0ECB-40FB-AC3A-A3654171D9DE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5" authorId="0" shapeId="0" xr:uid="{7B5B47EE-B266-48AE-91F2-274EE47648F3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8" authorId="0" shapeId="0" xr:uid="{E3BF7248-1069-4176-B754-8F4B67B222A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B8" authorId="0" shapeId="0" xr:uid="{9C8E1038-547B-41BD-B50E-3E664B207F5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CALCULATED</t>
        </r>
      </text>
    </comment>
    <comment ref="C8" authorId="0" shapeId="0" xr:uid="{362D4E7D-2EDF-45A6-86F5-5B2146DA44D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E8" authorId="0" shapeId="0" xr:uid="{9B966B30-9D31-4725-9E7C-D41B32D7ED9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11" authorId="0" shapeId="0" xr:uid="{15059AF6-A674-4F1B-B0F5-D78B960F013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Drop Down List
Information will autofill:
Contact &amp; Number</t>
        </r>
      </text>
    </comment>
    <comment ref="C11" authorId="0" shapeId="0" xr:uid="{0BD5B5A9-920C-417A-A537-96D324ED976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</t>
        </r>
      </text>
    </comment>
    <comment ref="D11" authorId="0" shapeId="0" xr:uid="{AF26EC36-90A8-4FFA-A514-1A509E95CE0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
</t>
        </r>
      </text>
    </comment>
    <comment ref="D23" authorId="0" shapeId="0" xr:uid="{44B8599E-75AF-4751-9E4D-E21F11C9F9AF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AFAED725-28E5-4E20-84C2-016C75FC0603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I23" authorId="0" shapeId="0" xr:uid="{C276B7CD-2844-46B1-806A-063424B658E4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CA4ADF8E-6145-4328-95AA-1EDFFD7BBC83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Kevin Ockler</author>
  </authors>
  <commentList>
    <comment ref="C1" authorId="0" shapeId="0" xr:uid="{61B01FAC-AE91-4F1D-AC68-17A7AE5CAB9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2" authorId="0" shapeId="0" xr:uid="{5AAB81F1-71F5-4C6F-AB5E-77C1082CD2C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3" authorId="0" shapeId="0" xr:uid="{5240A677-6E3F-4A6F-B805-F6130FC2186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4" authorId="0" shapeId="0" xr:uid="{49775CD4-68E0-48CE-A5CB-2403894EB72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5" authorId="0" shapeId="0" xr:uid="{FBC4A6BF-1CDA-4D80-9D3E-7AB0AEBFB5F6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I23" authorId="1" shapeId="0" xr:uid="{207C5429-87B7-4EC1-B904-4B5146CB45C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ACBA47E4-F986-4670-923A-8C5B4BDBF587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Gene Brown</author>
  </authors>
  <commentList>
    <comment ref="A21" authorId="0" shapeId="0" xr:uid="{554678E1-E05F-4828-B125-16CC3AAFB23F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Bevel Dia N/A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<sst xmlns="http://schemas.openxmlformats.org/spreadsheetml/2006/main" count="6613" uniqueCount="407">
  <si>
    <t xml:space="preserve">Operator: </t>
  </si>
  <si>
    <t>Contractor:</t>
  </si>
  <si>
    <t>Date:</t>
  </si>
  <si>
    <t>Field Invoice:</t>
  </si>
  <si>
    <t>Inspection Crew:</t>
  </si>
  <si>
    <t>Inspection Type</t>
  </si>
  <si>
    <t>Size</t>
  </si>
  <si>
    <t>Weight</t>
  </si>
  <si>
    <t>Connection Type</t>
  </si>
  <si>
    <t>Grade</t>
  </si>
  <si>
    <t>Delta 544</t>
  </si>
  <si>
    <t>S-135</t>
  </si>
  <si>
    <t>Machine Shop</t>
  </si>
  <si>
    <t>Contact</t>
  </si>
  <si>
    <t>Number</t>
  </si>
  <si>
    <t>Drill Pipe</t>
  </si>
  <si>
    <t>Inspection Summary</t>
  </si>
  <si>
    <t>Premium:</t>
  </si>
  <si>
    <t>Joints Inspected:</t>
  </si>
  <si>
    <t>Class 2:</t>
  </si>
  <si>
    <t>Max Calculated Tensile Load</t>
  </si>
  <si>
    <t>Joints Rig Ready:</t>
  </si>
  <si>
    <t>DBR:</t>
  </si>
  <si>
    <t>Joints to Machine Shop:</t>
  </si>
  <si>
    <t>Field Repair</t>
  </si>
  <si>
    <t>Total Hardbands:</t>
  </si>
  <si>
    <t>Box</t>
  </si>
  <si>
    <t>Pin</t>
  </si>
  <si>
    <t>Refaces:</t>
  </si>
  <si>
    <t>Box:</t>
  </si>
  <si>
    <t>Pin:</t>
  </si>
  <si>
    <t>Damaged Hardband:</t>
  </si>
  <si>
    <t>DBR Hardband:</t>
  </si>
  <si>
    <t xml:space="preserve">Remarks: </t>
  </si>
  <si>
    <t>Pathfinder Inspections and Field Services LLC</t>
  </si>
  <si>
    <t xml:space="preserve">Rig Name &amp; Number: </t>
  </si>
  <si>
    <t>Physical Address</t>
  </si>
  <si>
    <t xml:space="preserve">need to insert dimensions from DS-1 like our inspection reports </t>
  </si>
  <si>
    <t xml:space="preserve">Date: </t>
  </si>
  <si>
    <t>Inspector/Crew:</t>
  </si>
  <si>
    <t>Mailing Address</t>
  </si>
  <si>
    <t>PO Box 3889, Gillette, WY 82717</t>
  </si>
  <si>
    <t>Connection:</t>
  </si>
  <si>
    <t>Size:</t>
  </si>
  <si>
    <t>Contact Info</t>
  </si>
  <si>
    <t>Dimensional</t>
  </si>
  <si>
    <t>Refaces</t>
  </si>
  <si>
    <t>Damages</t>
  </si>
  <si>
    <t>Identification</t>
  </si>
  <si>
    <t>Tube</t>
  </si>
  <si>
    <t>Tool Joint</t>
  </si>
  <si>
    <t>Bevel Dia.</t>
  </si>
  <si>
    <t>Tong Spa.</t>
  </si>
  <si>
    <t>Critical Lengths</t>
  </si>
  <si>
    <t>Joint #:</t>
  </si>
  <si>
    <t>Serial #:</t>
  </si>
  <si>
    <t>OD Gage:</t>
  </si>
  <si>
    <t>Nominal Wall Thickness:</t>
  </si>
  <si>
    <t>UT Thickness:</t>
  </si>
  <si>
    <t>% of Nom Wall:</t>
  </si>
  <si>
    <t>Box OD:</t>
  </si>
  <si>
    <t>Pin ID:</t>
  </si>
  <si>
    <t>Box Critical Length:</t>
  </si>
  <si>
    <t>Length After Repair:</t>
  </si>
  <si>
    <t>Pin Critical Length:</t>
  </si>
  <si>
    <t>Box Reface:</t>
  </si>
  <si>
    <t>Type of Reface Box;</t>
  </si>
  <si>
    <t>Pin Reface:</t>
  </si>
  <si>
    <t>Type of Reface Pin:</t>
  </si>
  <si>
    <t>Damaged Seal Box:</t>
  </si>
  <si>
    <t>Damaged Seal Pin:</t>
  </si>
  <si>
    <t>Damaged Threads Box:</t>
  </si>
  <si>
    <t>Damaged Threads Pin:</t>
  </si>
  <si>
    <t>Damaged Torque Shoulder Box:</t>
  </si>
  <si>
    <t>Damaged Torque Shoulder Pin:</t>
  </si>
  <si>
    <t>Bent Tube:</t>
  </si>
  <si>
    <t>Over Refaced Box:</t>
  </si>
  <si>
    <t>Over Refaced Pin:</t>
  </si>
  <si>
    <t>Swelled Box:</t>
  </si>
  <si>
    <t>Short Pin:</t>
  </si>
  <si>
    <t>Damaged Hardband Box:</t>
  </si>
  <si>
    <t>Damaged Hardband Pin:</t>
  </si>
  <si>
    <t>Hardband Box:</t>
  </si>
  <si>
    <t>Hardband Centerpad #1:</t>
  </si>
  <si>
    <t>Hardband Centerpad #2:</t>
  </si>
  <si>
    <t>Hardband Pin:</t>
  </si>
  <si>
    <t>DBR Hardband Box:</t>
  </si>
  <si>
    <t>DBR Hardband Pin:</t>
  </si>
  <si>
    <t>Minimum Wall Tube:</t>
  </si>
  <si>
    <t>Min Tong Box:</t>
  </si>
  <si>
    <t>Min Tong Pin:</t>
  </si>
  <si>
    <t>Min Bevel Diameter Box:</t>
  </si>
  <si>
    <t>Min Bevel Diameter Pin:</t>
  </si>
  <si>
    <t>Under Gauge:</t>
  </si>
  <si>
    <t>Damaged Tube:</t>
  </si>
  <si>
    <t>Hardband Center Pad #2</t>
  </si>
  <si>
    <t>Nominal Count</t>
  </si>
  <si>
    <t>Box Reface Count</t>
  </si>
  <si>
    <t>Pin Reface Count</t>
  </si>
  <si>
    <t>&gt;70%</t>
  </si>
  <si>
    <t>R1</t>
  </si>
  <si>
    <t>70-79%</t>
  </si>
  <si>
    <t>R2</t>
  </si>
  <si>
    <t>80-90%</t>
  </si>
  <si>
    <t>R3</t>
  </si>
  <si>
    <t>91%+</t>
  </si>
  <si>
    <t>R4</t>
  </si>
  <si>
    <t>HWDP</t>
  </si>
  <si>
    <t>Pin Nose Repair:</t>
  </si>
  <si>
    <t>Operator:</t>
  </si>
  <si>
    <t>Rig Name &amp; Number:</t>
  </si>
  <si>
    <t xml:space="preserve">Field Invoice: </t>
  </si>
  <si>
    <t>Connection</t>
  </si>
  <si>
    <t>Misc</t>
  </si>
  <si>
    <t>-</t>
  </si>
  <si>
    <t xml:space="preserve">Contact Info </t>
  </si>
  <si>
    <t xml:space="preserve">MPI </t>
  </si>
  <si>
    <t>Tong Space</t>
  </si>
  <si>
    <t>Description:</t>
  </si>
  <si>
    <t>Joint Serial #:</t>
  </si>
  <si>
    <t>CWP OD:</t>
  </si>
  <si>
    <t>Box Reface</t>
  </si>
  <si>
    <t>Type of Reface Box:</t>
  </si>
  <si>
    <t>Overfaced Box:</t>
  </si>
  <si>
    <t>Overfaced Pin:</t>
  </si>
  <si>
    <t>Pitted Box:</t>
  </si>
  <si>
    <t>Pitted Pin:</t>
  </si>
  <si>
    <t>Other Damage:</t>
  </si>
  <si>
    <t>Damaged Hardband CWP:</t>
  </si>
  <si>
    <t>Hardband Centerpad #2</t>
  </si>
  <si>
    <t>Min Tong Pin</t>
  </si>
  <si>
    <t>EMI Reject:</t>
  </si>
  <si>
    <t>Other DBR:</t>
  </si>
  <si>
    <t>Pin Reface</t>
  </si>
  <si>
    <t>Address</t>
  </si>
  <si>
    <t>H&amp;G OCTG Services</t>
  </si>
  <si>
    <t>Wyoming Pipe &amp; Tool</t>
  </si>
  <si>
    <t>Thread X</t>
  </si>
  <si>
    <t>E-75</t>
  </si>
  <si>
    <t>X-95</t>
  </si>
  <si>
    <t>G-105</t>
  </si>
  <si>
    <t>V-150</t>
  </si>
  <si>
    <t>Delta 425</t>
  </si>
  <si>
    <t>TOTAL DAMAGES:</t>
  </si>
  <si>
    <t>Joints with Repairs</t>
  </si>
  <si>
    <t>R1 (Pitting/Galling)</t>
  </si>
  <si>
    <t>R2 (Cuts &gt;30%)</t>
  </si>
  <si>
    <t>R3 (Out of Length)</t>
  </si>
  <si>
    <t>R4 (Handling/Stabbing)</t>
  </si>
  <si>
    <t>Tuboscope (CO)</t>
  </si>
  <si>
    <t>Ptech/Redneck</t>
  </si>
  <si>
    <t>N/A</t>
  </si>
  <si>
    <t>Joints with DBR</t>
  </si>
  <si>
    <t>Joints DBR</t>
  </si>
  <si>
    <t>OK</t>
  </si>
  <si>
    <t>ZECO</t>
  </si>
  <si>
    <t>Min OD</t>
  </si>
  <si>
    <t>Max ID</t>
  </si>
  <si>
    <t>Box Tong</t>
  </si>
  <si>
    <t>Pin Tong</t>
  </si>
  <si>
    <t>Reface</t>
  </si>
  <si>
    <t>API, Propriatary, Lathe</t>
  </si>
  <si>
    <t>" HWDP</t>
  </si>
  <si>
    <t>ND</t>
  </si>
  <si>
    <t>4.5 IF</t>
  </si>
  <si>
    <t>In Field</t>
  </si>
  <si>
    <t>API</t>
  </si>
  <si>
    <t>Alta Vista</t>
  </si>
  <si>
    <t>WY</t>
  </si>
  <si>
    <t>4.5 XH</t>
  </si>
  <si>
    <t>Anschutz</t>
  </si>
  <si>
    <t>TX</t>
  </si>
  <si>
    <t>4.5 XO</t>
  </si>
  <si>
    <t>Apache</t>
  </si>
  <si>
    <t>5.5 FH</t>
  </si>
  <si>
    <t>Ballard</t>
  </si>
  <si>
    <t>CET 43</t>
  </si>
  <si>
    <t>P</t>
  </si>
  <si>
    <t>Bayswater</t>
  </si>
  <si>
    <t>CET 50</t>
  </si>
  <si>
    <t>p</t>
  </si>
  <si>
    <t>Connection Size</t>
  </si>
  <si>
    <t>Birch Operations</t>
  </si>
  <si>
    <t>Delta 391</t>
  </si>
  <si>
    <t>Connection Type:</t>
  </si>
  <si>
    <t>Bringham Operating</t>
  </si>
  <si>
    <t>Bruin</t>
  </si>
  <si>
    <t>BTA</t>
  </si>
  <si>
    <t>DS 38</t>
  </si>
  <si>
    <t>State</t>
  </si>
  <si>
    <t>Burnett</t>
  </si>
  <si>
    <t>DS 40</t>
  </si>
  <si>
    <t>Burton</t>
  </si>
  <si>
    <t>DS 42</t>
  </si>
  <si>
    <t>Burton Oil</t>
  </si>
  <si>
    <t>DS 50</t>
  </si>
  <si>
    <t>Centennial</t>
  </si>
  <si>
    <t>DS 55</t>
  </si>
  <si>
    <t>In Field Lathe</t>
  </si>
  <si>
    <t>L</t>
  </si>
  <si>
    <t>Chesapeake</t>
  </si>
  <si>
    <t>Everdrill 46</t>
  </si>
  <si>
    <t>Chevron</t>
  </si>
  <si>
    <t>Everdrill 49</t>
  </si>
  <si>
    <t>Colgate</t>
  </si>
  <si>
    <t>Everdrill 54</t>
  </si>
  <si>
    <t>Conoco</t>
  </si>
  <si>
    <t>NC-46</t>
  </si>
  <si>
    <t>Continental</t>
  </si>
  <si>
    <t>NC-56</t>
  </si>
  <si>
    <t>Crescent Point</t>
  </si>
  <si>
    <t>NC-50</t>
  </si>
  <si>
    <t>Cristin Fishing Tool</t>
  </si>
  <si>
    <t>Ptech-43</t>
  </si>
  <si>
    <t>Crownquest</t>
  </si>
  <si>
    <t>Ptech-39</t>
  </si>
  <si>
    <t>Cutbow</t>
  </si>
  <si>
    <t>Cyclone</t>
  </si>
  <si>
    <t>Ptech-55</t>
  </si>
  <si>
    <t>Cyclone 35</t>
  </si>
  <si>
    <t>XT-39</t>
  </si>
  <si>
    <t>Denbury</t>
  </si>
  <si>
    <t>XT-50</t>
  </si>
  <si>
    <t>Devon</t>
  </si>
  <si>
    <t>XT-54</t>
  </si>
  <si>
    <t>Diamondback</t>
  </si>
  <si>
    <t>AOH</t>
  </si>
  <si>
    <t>Encana</t>
  </si>
  <si>
    <t>Enerplus</t>
  </si>
  <si>
    <t>Ensign</t>
  </si>
  <si>
    <t>EOG</t>
  </si>
  <si>
    <t>Felix Energy</t>
  </si>
  <si>
    <t>Franklin Mt Energy</t>
  </si>
  <si>
    <t>Freedom</t>
  </si>
  <si>
    <t>Grayson Mills</t>
  </si>
  <si>
    <t>Henry Resources</t>
  </si>
  <si>
    <t>Hibernia</t>
  </si>
  <si>
    <t>HP</t>
  </si>
  <si>
    <t>Hunt Oil</t>
  </si>
  <si>
    <t>Independence Contract</t>
  </si>
  <si>
    <t>Iron Oil</t>
  </si>
  <si>
    <t>Jagged Peak</t>
  </si>
  <si>
    <t>Kinder Morgan</t>
  </si>
  <si>
    <t>Knights Energy</t>
  </si>
  <si>
    <t>Kota</t>
  </si>
  <si>
    <t>Kraken</t>
  </si>
  <si>
    <t>Laredo</t>
  </si>
  <si>
    <t>Lario Oil and Gas</t>
  </si>
  <si>
    <t>Lerado</t>
  </si>
  <si>
    <t>Liberty</t>
  </si>
  <si>
    <t>Marathon Oil</t>
  </si>
  <si>
    <t>Massif</t>
  </si>
  <si>
    <t>Matador</t>
  </si>
  <si>
    <t>Maximus</t>
  </si>
  <si>
    <t>Middle Fork</t>
  </si>
  <si>
    <t>Mongoose</t>
  </si>
  <si>
    <t>Nabors Drilling</t>
  </si>
  <si>
    <t>Navigation</t>
  </si>
  <si>
    <t>Nichlos Drilling</t>
  </si>
  <si>
    <t>Northwoods</t>
  </si>
  <si>
    <t>Oasis</t>
  </si>
  <si>
    <t>Ovintiv</t>
  </si>
  <si>
    <t>Oxbow Petroleum</t>
  </si>
  <si>
    <t>Panther</t>
  </si>
  <si>
    <t>Parsley</t>
  </si>
  <si>
    <t>Patterson Drilling</t>
  </si>
  <si>
    <t>Peak</t>
  </si>
  <si>
    <t>Percussion</t>
  </si>
  <si>
    <t>Peregrine</t>
  </si>
  <si>
    <t>Petro Harvestor</t>
  </si>
  <si>
    <t>PIFS</t>
  </si>
  <si>
    <t>Pilot Water Solutions</t>
  </si>
  <si>
    <t>Platinum Pipe Rental</t>
  </si>
  <si>
    <t>Point Energy</t>
  </si>
  <si>
    <t>Precision Drilling</t>
  </si>
  <si>
    <t>Premium Tools</t>
  </si>
  <si>
    <t>PTech Drilling</t>
  </si>
  <si>
    <t>QEP</t>
  </si>
  <si>
    <t>Redneck</t>
  </si>
  <si>
    <t>Resource Energy</t>
  </si>
  <si>
    <t>Rimrock</t>
  </si>
  <si>
    <t>Samson</t>
  </si>
  <si>
    <t>Southland</t>
  </si>
  <si>
    <t>Tap Rock</t>
  </si>
  <si>
    <t>Texas Pipe &amp; Machine</t>
  </si>
  <si>
    <t>Titan</t>
  </si>
  <si>
    <t>Tower Tools</t>
  </si>
  <si>
    <t>True Oil</t>
  </si>
  <si>
    <t>Ultra Resources</t>
  </si>
  <si>
    <t>Unit Drilling</t>
  </si>
  <si>
    <t>Vermillion</t>
  </si>
  <si>
    <t>Whiting</t>
  </si>
  <si>
    <t>WPX</t>
  </si>
  <si>
    <t>XTO</t>
  </si>
  <si>
    <t>Zavanna</t>
  </si>
  <si>
    <t>Nabors</t>
  </si>
  <si>
    <t>Patterson</t>
  </si>
  <si>
    <t>Precision</t>
  </si>
  <si>
    <t>Capstar</t>
  </si>
  <si>
    <t>White Mountain</t>
  </si>
  <si>
    <t>Citadel</t>
  </si>
  <si>
    <t>H&amp;P</t>
  </si>
  <si>
    <t>Latshaw</t>
  </si>
  <si>
    <t>Cactus</t>
  </si>
  <si>
    <t>ICD</t>
  </si>
  <si>
    <t>Unit</t>
  </si>
  <si>
    <t>Scandrill</t>
  </si>
  <si>
    <t>NorAm</t>
  </si>
  <si>
    <t>Savanna</t>
  </si>
  <si>
    <t>Frontier</t>
  </si>
  <si>
    <t>Stoneham</t>
  </si>
  <si>
    <t>DRILL PIPE INSPECTION</t>
  </si>
  <si>
    <t>CATEGORY</t>
  </si>
  <si>
    <t>ADDITIONAL</t>
  </si>
  <si>
    <t>SIZE</t>
  </si>
  <si>
    <t>WT</t>
  </si>
  <si>
    <t>WEIGHT</t>
  </si>
  <si>
    <t>GRADE</t>
  </si>
  <si>
    <t>Cat 2</t>
  </si>
  <si>
    <t>Cat 3</t>
  </si>
  <si>
    <t>Cat 4</t>
  </si>
  <si>
    <t>Cat 5</t>
  </si>
  <si>
    <t>API RP 7G</t>
  </si>
  <si>
    <t>, Actual OD's, ID's, and Tong Space</t>
  </si>
  <si>
    <t xml:space="preserve">TH-Hill DS-1 Vol 3 CAT 2 - 5th Edition: Clean and Visual Ends only </t>
  </si>
  <si>
    <t xml:space="preserve">TH-Hill DS-1 Vol 3 CAT 2 - 5th Edition: Clean and Visual Ends w/MPI Blacklight </t>
  </si>
  <si>
    <t xml:space="preserve">TH-Hill DS-1 Vol 3 CAT 3 - 5th Edition: Clean and Visual Ends w/EMI of Tubes </t>
  </si>
  <si>
    <t xml:space="preserve">TH-Hill DS-1 Vol 3 CAT 3-5 - 5th Edition: Clean and Visual Ends w/Buff and Powder </t>
  </si>
  <si>
    <t xml:space="preserve">TH-Hill DS-1 Vol 3 CAT 5 - 5th Edition: Clean and Visual Ends </t>
  </si>
  <si>
    <t xml:space="preserve">API RP 7G </t>
  </si>
  <si>
    <t>Letters</t>
  </si>
  <si>
    <t>Numbers</t>
  </si>
  <si>
    <t>Tools Inspected:</t>
  </si>
  <si>
    <t>Tools Rig Ready:</t>
  </si>
  <si>
    <t>Tools to Machine Shop:</t>
  </si>
  <si>
    <t>Cracked:</t>
  </si>
  <si>
    <t>MISC.</t>
  </si>
  <si>
    <t>PureWest</t>
  </si>
  <si>
    <t>BTR</t>
  </si>
  <si>
    <t>Excluding Bevel Diameter</t>
  </si>
  <si>
    <t>Cat 4 w/Blacklight</t>
  </si>
  <si>
    <t>Cat 2 w/Blacklight</t>
  </si>
  <si>
    <t>TH-Hill DS-1 Vol 3 CAT 4 - 5th Edition: Clean and Visual Ends</t>
  </si>
  <si>
    <t>TH-Hill DS-1 Vol 3 CAT 4 - 5th Edition: Clean and Visual Ends w/Blacklight</t>
  </si>
  <si>
    <t>Fervo</t>
  </si>
  <si>
    <t>Rig Number:</t>
  </si>
  <si>
    <t>Bright Rock</t>
  </si>
  <si>
    <t>WRC</t>
  </si>
  <si>
    <t>Cat 3-5</t>
  </si>
  <si>
    <t>Short Box:</t>
  </si>
  <si>
    <t>HWDP INSPECTION</t>
  </si>
  <si>
    <t>Sub INSPECTION</t>
  </si>
  <si>
    <t>SUBS CONN/DATA</t>
  </si>
  <si>
    <t>R.isdigit() BOX</t>
  </si>
  <si>
    <t>CLB-BOX</t>
  </si>
  <si>
    <t>CLA-BOX</t>
  </si>
  <si>
    <t>R.isdigit() PIN</t>
  </si>
  <si>
    <t>CLB-PIN</t>
  </si>
  <si>
    <t>CLA-PIN</t>
  </si>
  <si>
    <t>COMMENTS</t>
  </si>
  <si>
    <t>UT</t>
  </si>
  <si>
    <t>Box CL Min-Opt</t>
  </si>
  <si>
    <t>Box CL Max-Opt</t>
  </si>
  <si>
    <t>Pin CL Min-Opt</t>
  </si>
  <si>
    <t>Pin CL Max-Opt</t>
  </si>
  <si>
    <t>BoxCL MinRange</t>
  </si>
  <si>
    <t>BoxCL MaxRange</t>
  </si>
  <si>
    <t>PinCL MinRange</t>
  </si>
  <si>
    <t>PinCL MaxRange</t>
  </si>
  <si>
    <t>PIN CL MinRange</t>
  </si>
  <si>
    <t>PIN CL MaxRange</t>
  </si>
  <si>
    <t>PIN CL OptimalMin</t>
  </si>
  <si>
    <t>PIN CL OptimalMax</t>
  </si>
  <si>
    <t>BOX CL MinRange</t>
  </si>
  <si>
    <t>BOX CL MaxRange</t>
  </si>
  <si>
    <t>BOX CL OptimalMin</t>
  </si>
  <si>
    <t>BOX CL OptimalMax</t>
  </si>
  <si>
    <t>MT-39</t>
  </si>
  <si>
    <t>Class 2 DBR</t>
  </si>
  <si>
    <t>Unknown-Keywords (BOX)</t>
  </si>
  <si>
    <t>Unknown-Keywords (TUBE)</t>
  </si>
  <si>
    <t>Unknown-Keywords (PIN)</t>
  </si>
  <si>
    <t>*For TSHillData Software Functionality</t>
  </si>
  <si>
    <t>TAB</t>
  </si>
  <si>
    <t>Included?</t>
  </si>
  <si>
    <t>Complete?</t>
  </si>
  <si>
    <t>PDPIR</t>
  </si>
  <si>
    <t>Yes</t>
  </si>
  <si>
    <t>SUBS</t>
  </si>
  <si>
    <t>REPORT IS:</t>
  </si>
  <si>
    <t>Incomplete</t>
  </si>
  <si>
    <t>Address 1</t>
  </si>
  <si>
    <t>Address 2</t>
  </si>
  <si>
    <t>Address 3</t>
  </si>
  <si>
    <t>Owner 1 , (C) 555-555-5555</t>
  </si>
  <si>
    <t>Owner 2 , (C) 555-555-5555</t>
  </si>
  <si>
    <t>Tubular Manager, (C) 555-555-5555</t>
  </si>
  <si>
    <t>Address 4</t>
  </si>
  <si>
    <t>Address 5</t>
  </si>
  <si>
    <t>Name 1</t>
  </si>
  <si>
    <t>Name 2</t>
  </si>
  <si>
    <t>Name 3</t>
  </si>
  <si>
    <t>Name 4</t>
  </si>
  <si>
    <t>Name 5</t>
  </si>
  <si>
    <t>555-555-5555</t>
  </si>
  <si>
    <t>Company Name</t>
  </si>
  <si>
    <t xml:space="preserve">Address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</si>
</sst>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000"/>
    <numFmt numFmtId="165" formatCode="0.000"/>
    <numFmt numFmtId="166" formatCode="_(* #,##0_);_(* \(#,##0\);_(* &quot;-&quot;??_);_(@_)"/>
  </numFmts>
  <fonts count="46" x14ac:knownFonts="1">
    <font>
      <sz val="11"/>
      <color theme="1"/>
      <name val="Calibri"/>
      <family val="2"/>
      <scheme val="minor"/>
    </font>
    <font>
      <b/>
      <sz val="24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00B050"/>
      <name val="Times New Roman"/>
      <family val="1"/>
    </font>
    <font>
      <b/>
      <sz val="10"/>
      <name val="Calibri"/>
      <family val="2"/>
      <scheme val="minor"/>
    </font>
    <font>
      <b/>
      <sz val="10"/>
      <color rgb="FF0070C0"/>
      <name val="Times New Roman"/>
      <family val="1"/>
    </font>
    <font>
      <b/>
      <sz val="10"/>
      <color rgb="FF7030A0"/>
      <name val="Times New Roman"/>
      <family val="1"/>
    </font>
    <font>
      <sz val="10"/>
      <name val="Calibri"/>
      <family val="2"/>
      <scheme val="minor"/>
    </font>
    <font>
      <b/>
      <u/>
      <sz val="10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070C0"/>
      <name val="Arial"/>
      <family val="2"/>
    </font>
    <font>
      <b/>
      <sz val="8"/>
      <name val="Arial"/>
      <family val="2"/>
    </font>
    <font>
      <b/>
      <sz val="8"/>
      <color rgb="FF00B050"/>
      <name val="Arial"/>
      <family val="2"/>
    </font>
    <font>
      <b/>
      <sz val="8"/>
      <color rgb="FF7030A0"/>
      <name val="Arial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b/>
      <sz val="11"/>
      <name val="Times New Roman"/>
      <family val="1"/>
    </font>
    <font>
      <sz val="8"/>
      <name val="Calibri"/>
      <family val="2"/>
      <scheme val="minor"/>
    </font>
    <font>
      <b/>
      <sz val="12"/>
      <name val="Times New Roman"/>
      <family val="1"/>
    </font>
    <font>
      <b/>
      <sz val="10"/>
      <color theme="0"/>
      <name val="Times New Roman"/>
      <family val="1"/>
    </font>
    <font>
      <b/>
      <sz val="9"/>
      <color theme="1"/>
      <name val="Times New Roman"/>
      <family val="1"/>
    </font>
    <font>
      <b/>
      <sz val="8"/>
      <color rgb="FF000000"/>
      <name val="Arial"/>
      <family val="2"/>
    </font>
    <font>
      <b/>
      <sz val="8"/>
      <color rgb="FF2F75B5"/>
      <name val="Arial"/>
      <family val="2"/>
    </font>
    <font>
      <sz val="8"/>
      <color rgb="FF000000"/>
      <name val="Arial"/>
      <family val="2"/>
    </font>
    <font>
      <b/>
      <sz val="8"/>
      <color theme="7" tint="0.59999389629810485"/>
      <name val="Arial"/>
      <family val="2"/>
    </font>
    <font>
      <b/>
      <sz val="9"/>
      <color rgb="FF0070C0"/>
      <name val="Times New Roman"/>
      <family val="1"/>
    </font>
    <font>
      <b/>
      <sz val="9"/>
      <color rgb="FF7030A0"/>
      <name val="Times New Roman"/>
      <family val="1"/>
    </font>
    <font>
      <b/>
      <sz val="9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rgb="FF0070C0"/>
      <name val="Times New Roman"/>
      <family val="1"/>
    </font>
    <font>
      <b/>
      <sz val="11"/>
      <color rgb="FF0070C0"/>
      <name val="Times New Roman"/>
      <family val="1"/>
    </font>
    <font>
      <sz val="11"/>
      <color theme="0"/>
      <name val="Times New Roman"/>
      <family val="1"/>
    </font>
    <font>
      <i/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43" fontId="16" fillId="0" borderId="0" applyFont="0" applyFill="0" applyBorder="0" applyAlignment="0" applyProtection="0"/>
  </cellStyleXfs>
  <cellXfs count="567">
    <xf numFmtId="0" fontId="0" fillId="0" borderId="0" xfId="0"/>
    <xf numFmtId="0" fontId="6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37" xfId="0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7" fillId="0" borderId="17" xfId="0" applyFont="1" applyBorder="1" applyAlignment="1">
      <alignment horizontal="center"/>
    </xf>
    <xf numFmtId="0" fontId="13" fillId="0" borderId="18" xfId="0" applyFont="1" applyBorder="1" applyAlignment="1">
      <alignment vertical="top"/>
    </xf>
    <xf numFmtId="0" fontId="5" fillId="0" borderId="40" xfId="0" applyFont="1" applyBorder="1" applyAlignment="1">
      <alignment vertical="top"/>
    </xf>
    <xf numFmtId="0" fontId="7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 vertical="top" wrapText="1"/>
    </xf>
    <xf numFmtId="0" fontId="3" fillId="0" borderId="0" xfId="0" applyFont="1"/>
    <xf numFmtId="0" fontId="17" fillId="0" borderId="0" xfId="0" applyFont="1"/>
    <xf numFmtId="0" fontId="18" fillId="0" borderId="40" xfId="0" applyFont="1" applyBorder="1"/>
    <xf numFmtId="0" fontId="18" fillId="0" borderId="19" xfId="0" applyFont="1" applyBorder="1"/>
    <xf numFmtId="0" fontId="6" fillId="0" borderId="28" xfId="0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/>
    </xf>
    <xf numFmtId="0" fontId="17" fillId="0" borderId="20" xfId="0" applyFont="1" applyBorder="1"/>
    <xf numFmtId="0" fontId="20" fillId="0" borderId="0" xfId="0" applyFont="1"/>
    <xf numFmtId="164" fontId="20" fillId="0" borderId="0" xfId="0" applyNumberFormat="1" applyFont="1" applyAlignment="1">
      <alignment horizontal="left"/>
    </xf>
    <xf numFmtId="165" fontId="20" fillId="0" borderId="0" xfId="0" applyNumberFormat="1" applyFont="1"/>
    <xf numFmtId="0" fontId="21" fillId="0" borderId="0" xfId="0" applyFont="1" applyAlignment="1">
      <alignment horizontal="center" vertical="center" textRotation="90"/>
    </xf>
    <xf numFmtId="0" fontId="21" fillId="5" borderId="14" xfId="0" applyFont="1" applyFill="1" applyBorder="1" applyAlignment="1" applyProtection="1">
      <alignment vertical="center"/>
      <protection locked="0"/>
    </xf>
    <xf numFmtId="164" fontId="22" fillId="5" borderId="14" xfId="0" applyNumberFormat="1" applyFont="1" applyFill="1" applyBorder="1" applyAlignment="1" applyProtection="1">
      <alignment vertical="center"/>
      <protection locked="0"/>
    </xf>
    <xf numFmtId="0" fontId="21" fillId="7" borderId="48" xfId="0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21" fillId="0" borderId="51" xfId="0" applyFont="1" applyBorder="1" applyAlignment="1">
      <alignment horizontal="center" vertical="center" textRotation="90"/>
    </xf>
    <xf numFmtId="0" fontId="21" fillId="6" borderId="48" xfId="0" applyFont="1" applyFill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 textRotation="90" wrapText="1"/>
    </xf>
    <xf numFmtId="0" fontId="21" fillId="0" borderId="48" xfId="0" applyFont="1" applyBorder="1" applyAlignment="1">
      <alignment horizontal="center" vertical="center" textRotation="90"/>
    </xf>
    <xf numFmtId="165" fontId="21" fillId="0" borderId="52" xfId="0" applyNumberFormat="1" applyFont="1" applyBorder="1" applyAlignment="1">
      <alignment horizontal="center" vertical="center" textRotation="90"/>
    </xf>
    <xf numFmtId="0" fontId="21" fillId="0" borderId="52" xfId="0" applyFont="1" applyBorder="1" applyAlignment="1">
      <alignment horizontal="center" vertical="center" textRotation="90"/>
    </xf>
    <xf numFmtId="0" fontId="24" fillId="0" borderId="48" xfId="0" applyFont="1" applyBorder="1" applyAlignment="1">
      <alignment horizontal="center" vertical="center" textRotation="90"/>
    </xf>
    <xf numFmtId="0" fontId="23" fillId="0" borderId="48" xfId="0" applyFont="1" applyBorder="1" applyAlignment="1">
      <alignment horizontal="center" vertical="center" textRotation="90" wrapText="1"/>
    </xf>
    <xf numFmtId="0" fontId="23" fillId="6" borderId="48" xfId="0" applyFont="1" applyFill="1" applyBorder="1" applyAlignment="1">
      <alignment horizontal="center" vertical="center" textRotation="90" wrapText="1"/>
    </xf>
    <xf numFmtId="0" fontId="23" fillId="0" borderId="48" xfId="0" applyFont="1" applyBorder="1" applyAlignment="1">
      <alignment horizontal="center" vertical="center" textRotation="90"/>
    </xf>
    <xf numFmtId="0" fontId="25" fillId="0" borderId="48" xfId="0" applyFont="1" applyBorder="1" applyAlignment="1">
      <alignment horizontal="center" vertical="center" textRotation="90"/>
    </xf>
    <xf numFmtId="0" fontId="22" fillId="0" borderId="48" xfId="0" applyFont="1" applyBorder="1" applyAlignment="1">
      <alignment horizontal="center" vertical="center" textRotation="90" wrapText="1"/>
    </xf>
    <xf numFmtId="0" fontId="26" fillId="0" borderId="48" xfId="0" applyFont="1" applyBorder="1" applyAlignment="1">
      <alignment horizontal="center" vertical="center" textRotation="90" wrapText="1"/>
    </xf>
    <xf numFmtId="0" fontId="26" fillId="0" borderId="48" xfId="0" applyFont="1" applyBorder="1" applyAlignment="1">
      <alignment horizontal="center" vertical="center" textRotation="90"/>
    </xf>
    <xf numFmtId="0" fontId="27" fillId="0" borderId="0" xfId="0" applyFont="1" applyAlignment="1">
      <alignment horizontal="center" vertical="center" textRotation="90" wrapText="1"/>
    </xf>
    <xf numFmtId="0" fontId="27" fillId="0" borderId="0" xfId="0" applyFont="1" applyAlignment="1">
      <alignment horizontal="center" vertical="center" textRotation="90"/>
    </xf>
    <xf numFmtId="0" fontId="27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165" fontId="27" fillId="0" borderId="2" xfId="0" applyNumberFormat="1" applyFont="1" applyBorder="1"/>
    <xf numFmtId="13" fontId="27" fillId="0" borderId="2" xfId="0" applyNumberFormat="1" applyFont="1" applyBorder="1" applyAlignment="1">
      <alignment horizontal="center"/>
    </xf>
    <xf numFmtId="165" fontId="27" fillId="0" borderId="6" xfId="0" applyNumberFormat="1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2" fontId="27" fillId="0" borderId="0" xfId="0" applyNumberFormat="1" applyFont="1" applyAlignment="1">
      <alignment horizontal="center" vertical="center" textRotation="90" wrapText="1"/>
    </xf>
    <xf numFmtId="0" fontId="27" fillId="0" borderId="5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165" fontId="27" fillId="0" borderId="6" xfId="0" applyNumberFormat="1" applyFont="1" applyBorder="1"/>
    <xf numFmtId="13" fontId="27" fillId="0" borderId="6" xfId="0" applyNumberFormat="1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0" borderId="8" xfId="0" applyFont="1" applyBorder="1" applyAlignment="1">
      <alignment horizontal="center"/>
    </xf>
    <xf numFmtId="0" fontId="20" fillId="0" borderId="6" xfId="0" applyFont="1" applyBorder="1"/>
    <xf numFmtId="0" fontId="5" fillId="0" borderId="0" xfId="0" applyFont="1"/>
    <xf numFmtId="12" fontId="0" fillId="0" borderId="0" xfId="0" applyNumberFormat="1"/>
    <xf numFmtId="0" fontId="5" fillId="0" borderId="8" xfId="0" applyFont="1" applyBorder="1" applyAlignment="1">
      <alignment horizontal="center" wrapText="1"/>
    </xf>
    <xf numFmtId="0" fontId="1" fillId="0" borderId="0" xfId="0" applyFont="1" applyAlignment="1">
      <alignment vertical="center"/>
    </xf>
    <xf numFmtId="0" fontId="5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9" fillId="0" borderId="0" xfId="0" applyFont="1"/>
    <xf numFmtId="0" fontId="7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28" fillId="0" borderId="0" xfId="0" applyFont="1" applyAlignment="1">
      <alignment vertical="top" wrapText="1"/>
    </xf>
    <xf numFmtId="0" fontId="18" fillId="0" borderId="0" xfId="0" applyFont="1" applyAlignment="1">
      <alignment horizontal="center"/>
    </xf>
    <xf numFmtId="2" fontId="0" fillId="0" borderId="0" xfId="0" applyNumberForma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wrapText="1"/>
    </xf>
    <xf numFmtId="12" fontId="5" fillId="0" borderId="0" xfId="0" applyNumberFormat="1" applyFont="1" applyAlignment="1">
      <alignment wrapText="1"/>
    </xf>
    <xf numFmtId="0" fontId="5" fillId="0" borderId="5" xfId="0" applyFont="1" applyBorder="1" applyAlignment="1">
      <alignment horizontal="center" wrapText="1"/>
    </xf>
    <xf numFmtId="0" fontId="5" fillId="0" borderId="20" xfId="0" applyFont="1" applyBorder="1" applyAlignment="1">
      <alignment horizontal="left" vertical="center"/>
    </xf>
    <xf numFmtId="0" fontId="2" fillId="0" borderId="20" xfId="0" applyFont="1" applyBorder="1" applyAlignment="1">
      <alignment horizontal="center"/>
    </xf>
    <xf numFmtId="0" fontId="3" fillId="0" borderId="20" xfId="0" applyFont="1" applyBorder="1"/>
    <xf numFmtId="0" fontId="6" fillId="0" borderId="20" xfId="0" applyFont="1" applyBorder="1" applyAlignment="1">
      <alignment vertical="center"/>
    </xf>
    <xf numFmtId="0" fontId="6" fillId="0" borderId="20" xfId="0" applyFont="1" applyBorder="1" applyAlignment="1">
      <alignment horizontal="left" vertical="center"/>
    </xf>
    <xf numFmtId="0" fontId="6" fillId="3" borderId="10" xfId="0" applyFont="1" applyFill="1" applyBorder="1" applyAlignment="1">
      <alignment horizontal="center" vertical="center"/>
    </xf>
    <xf numFmtId="0" fontId="17" fillId="0" borderId="41" xfId="0" applyFont="1" applyBorder="1"/>
    <xf numFmtId="0" fontId="5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Continuous" vertical="center"/>
    </xf>
    <xf numFmtId="0" fontId="17" fillId="0" borderId="6" xfId="0" applyFont="1" applyBorder="1" applyAlignment="1">
      <alignment horizontal="centerContinuous"/>
    </xf>
    <xf numFmtId="0" fontId="5" fillId="0" borderId="2" xfId="0" applyFont="1" applyBorder="1" applyAlignment="1">
      <alignment horizontal="center"/>
    </xf>
    <xf numFmtId="0" fontId="8" fillId="0" borderId="5" xfId="0" applyFont="1" applyBorder="1" applyAlignment="1">
      <alignment horizontal="centerContinuous" vertical="center"/>
    </xf>
    <xf numFmtId="0" fontId="17" fillId="0" borderId="8" xfId="0" applyFont="1" applyBorder="1" applyAlignment="1">
      <alignment horizontal="centerContinuous"/>
    </xf>
    <xf numFmtId="0" fontId="8" fillId="0" borderId="0" xfId="0" applyFont="1" applyAlignment="1">
      <alignment horizontal="left"/>
    </xf>
    <xf numFmtId="12" fontId="5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wrapText="1"/>
    </xf>
    <xf numFmtId="12" fontId="5" fillId="0" borderId="20" xfId="0" applyNumberFormat="1" applyFont="1" applyBorder="1" applyAlignment="1">
      <alignment horizontal="center" wrapText="1"/>
    </xf>
    <xf numFmtId="0" fontId="8" fillId="0" borderId="28" xfId="0" applyFont="1" applyBorder="1" applyAlignment="1">
      <alignment horizontal="centerContinuous" vertical="center"/>
    </xf>
    <xf numFmtId="0" fontId="17" fillId="0" borderId="7" xfId="0" applyFont="1" applyBorder="1" applyAlignment="1">
      <alignment horizontal="centerContinuous"/>
    </xf>
    <xf numFmtId="0" fontId="6" fillId="0" borderId="37" xfId="0" applyFont="1" applyBorder="1" applyAlignment="1">
      <alignment horizontal="center" vertical="center"/>
    </xf>
    <xf numFmtId="0" fontId="7" fillId="0" borderId="17" xfId="0" applyFont="1" applyBorder="1" applyAlignment="1">
      <alignment horizontal="left" vertical="top" wrapText="1"/>
    </xf>
    <xf numFmtId="0" fontId="31" fillId="0" borderId="0" xfId="0" applyFont="1" applyAlignment="1">
      <alignment wrapText="1"/>
    </xf>
    <xf numFmtId="166" fontId="32" fillId="0" borderId="6" xfId="1" applyNumberFormat="1" applyFont="1" applyFill="1" applyBorder="1" applyAlignment="1"/>
    <xf numFmtId="166" fontId="5" fillId="0" borderId="0" xfId="1" applyNumberFormat="1" applyFont="1" applyFill="1" applyBorder="1" applyAlignment="1"/>
    <xf numFmtId="0" fontId="22" fillId="0" borderId="14" xfId="0" applyFont="1" applyBorder="1" applyAlignment="1">
      <alignment horizontal="centerContinuous"/>
    </xf>
    <xf numFmtId="0" fontId="22" fillId="0" borderId="16" xfId="0" applyFont="1" applyBorder="1" applyAlignment="1">
      <alignment horizontal="centerContinuous"/>
    </xf>
    <xf numFmtId="0" fontId="0" fillId="5" borderId="15" xfId="0" applyFill="1" applyBorder="1" applyAlignment="1">
      <alignment horizontal="centerContinuous" vertical="center"/>
    </xf>
    <xf numFmtId="0" fontId="0" fillId="5" borderId="16" xfId="0" applyFill="1" applyBorder="1" applyAlignment="1">
      <alignment horizontal="centerContinuous" vertical="center"/>
    </xf>
    <xf numFmtId="0" fontId="21" fillId="5" borderId="15" xfId="0" applyFont="1" applyFill="1" applyBorder="1" applyAlignment="1" applyProtection="1">
      <alignment horizontal="centerContinuous" vertical="center"/>
      <protection locked="0"/>
    </xf>
    <xf numFmtId="0" fontId="21" fillId="5" borderId="19" xfId="0" applyFont="1" applyFill="1" applyBorder="1" applyAlignment="1">
      <alignment vertical="center"/>
    </xf>
    <xf numFmtId="12" fontId="22" fillId="6" borderId="55" xfId="0" applyNumberFormat="1" applyFont="1" applyFill="1" applyBorder="1" applyAlignment="1" applyProtection="1">
      <alignment horizontal="center" vertical="center"/>
      <protection locked="0"/>
    </xf>
    <xf numFmtId="0" fontId="20" fillId="5" borderId="14" xfId="0" applyFont="1" applyFill="1" applyBorder="1" applyAlignment="1">
      <alignment horizontal="centerContinuous"/>
    </xf>
    <xf numFmtId="0" fontId="21" fillId="5" borderId="38" xfId="0" applyFont="1" applyFill="1" applyBorder="1" applyAlignment="1" applyProtection="1">
      <alignment horizontal="centerContinuous" vertical="center"/>
      <protection locked="0"/>
    </xf>
    <xf numFmtId="0" fontId="0" fillId="5" borderId="41" xfId="0" applyFill="1" applyBorder="1" applyAlignment="1">
      <alignment horizontal="centerContinuous" vertical="center"/>
    </xf>
    <xf numFmtId="0" fontId="0" fillId="5" borderId="42" xfId="0" applyFill="1" applyBorder="1" applyAlignment="1">
      <alignment horizontal="centerContinuous" vertical="center"/>
    </xf>
    <xf numFmtId="0" fontId="17" fillId="0" borderId="0" xfId="0" quotePrefix="1" applyFont="1"/>
    <xf numFmtId="0" fontId="33" fillId="0" borderId="38" xfId="0" applyFont="1" applyBorder="1" applyAlignment="1">
      <alignment horizontal="center" vertical="center" textRotation="90"/>
    </xf>
    <xf numFmtId="0" fontId="33" fillId="0" borderId="48" xfId="0" applyFont="1" applyBorder="1" applyAlignment="1">
      <alignment horizontal="center" vertical="center" textRotation="90"/>
    </xf>
    <xf numFmtId="0" fontId="33" fillId="0" borderId="16" xfId="0" applyFont="1" applyBorder="1" applyAlignment="1">
      <alignment horizontal="center" vertical="center" textRotation="90"/>
    </xf>
    <xf numFmtId="0" fontId="33" fillId="8" borderId="48" xfId="0" applyFont="1" applyFill="1" applyBorder="1" applyAlignment="1">
      <alignment horizontal="center" vertical="center" textRotation="90"/>
    </xf>
    <xf numFmtId="0" fontId="33" fillId="0" borderId="48" xfId="0" applyFont="1" applyBorder="1" applyAlignment="1">
      <alignment horizontal="center" vertical="center" textRotation="90" wrapText="1"/>
    </xf>
    <xf numFmtId="0" fontId="33" fillId="0" borderId="52" xfId="0" applyFont="1" applyBorder="1" applyAlignment="1">
      <alignment horizontal="center" vertical="center" textRotation="90"/>
    </xf>
    <xf numFmtId="0" fontId="34" fillId="0" borderId="48" xfId="0" applyFont="1" applyBorder="1" applyAlignment="1">
      <alignment horizontal="center" vertical="center" textRotation="90"/>
    </xf>
    <xf numFmtId="0" fontId="33" fillId="10" borderId="48" xfId="0" applyFont="1" applyFill="1" applyBorder="1" applyAlignment="1">
      <alignment horizontal="center"/>
    </xf>
    <xf numFmtId="0" fontId="33" fillId="9" borderId="14" xfId="0" applyFont="1" applyFill="1" applyBorder="1" applyAlignment="1">
      <alignment horizontal="left" vertical="center"/>
    </xf>
    <xf numFmtId="0" fontId="35" fillId="0" borderId="1" xfId="0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36" xfId="0" applyFont="1" applyBorder="1" applyAlignment="1">
      <alignment horizontal="center"/>
    </xf>
    <xf numFmtId="0" fontId="35" fillId="0" borderId="59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8" borderId="6" xfId="0" applyFont="1" applyFill="1" applyBorder="1" applyAlignment="1">
      <alignment horizontal="center"/>
    </xf>
    <xf numFmtId="0" fontId="33" fillId="0" borderId="7" xfId="0" applyFont="1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20" fillId="0" borderId="0" xfId="0" applyFont="1" applyAlignment="1">
      <alignment horizontal="centerContinuous"/>
    </xf>
    <xf numFmtId="0" fontId="33" fillId="10" borderId="14" xfId="0" applyFont="1" applyFill="1" applyBorder="1" applyAlignment="1">
      <alignment vertical="center"/>
    </xf>
    <xf numFmtId="0" fontId="33" fillId="10" borderId="15" xfId="0" applyFont="1" applyFill="1" applyBorder="1" applyAlignment="1">
      <alignment vertical="center"/>
    </xf>
    <xf numFmtId="0" fontId="33" fillId="10" borderId="16" xfId="0" applyFont="1" applyFill="1" applyBorder="1" applyAlignment="1">
      <alignment vertical="center"/>
    </xf>
    <xf numFmtId="0" fontId="36" fillId="10" borderId="15" xfId="0" applyFont="1" applyFill="1" applyBorder="1" applyAlignment="1">
      <alignment vertical="center"/>
    </xf>
    <xf numFmtId="0" fontId="33" fillId="9" borderId="14" xfId="0" applyFont="1" applyFill="1" applyBorder="1" applyAlignment="1">
      <alignment horizontal="centerContinuous"/>
    </xf>
    <xf numFmtId="0" fontId="33" fillId="9" borderId="15" xfId="0" applyFont="1" applyFill="1" applyBorder="1" applyAlignment="1">
      <alignment horizontal="centerContinuous"/>
    </xf>
    <xf numFmtId="0" fontId="33" fillId="9" borderId="16" xfId="0" applyFont="1" applyFill="1" applyBorder="1" applyAlignment="1">
      <alignment horizontal="centerContinuous"/>
    </xf>
    <xf numFmtId="0" fontId="33" fillId="9" borderId="14" xfId="0" applyFont="1" applyFill="1" applyBorder="1" applyAlignment="1">
      <alignment horizontal="centerContinuous" vertical="center"/>
    </xf>
    <xf numFmtId="0" fontId="33" fillId="9" borderId="15" xfId="0" applyFont="1" applyFill="1" applyBorder="1" applyAlignment="1">
      <alignment horizontal="centerContinuous" vertical="center"/>
    </xf>
    <xf numFmtId="0" fontId="20" fillId="0" borderId="0" xfId="0" applyFont="1" applyAlignment="1">
      <alignment horizontal="center"/>
    </xf>
    <xf numFmtId="13" fontId="35" fillId="0" borderId="6" xfId="0" applyNumberFormat="1" applyFont="1" applyBorder="1" applyAlignment="1">
      <alignment horizontal="center"/>
    </xf>
    <xf numFmtId="13" fontId="35" fillId="0" borderId="59" xfId="0" applyNumberFormat="1" applyFont="1" applyBorder="1" applyAlignment="1">
      <alignment horizontal="center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horizontal="center" vertical="center"/>
    </xf>
    <xf numFmtId="165" fontId="35" fillId="0" borderId="6" xfId="0" applyNumberFormat="1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10" fontId="27" fillId="0" borderId="6" xfId="0" applyNumberFormat="1" applyFont="1" applyBorder="1"/>
    <xf numFmtId="10" fontId="27" fillId="0" borderId="59" xfId="0" applyNumberFormat="1" applyFont="1" applyBorder="1"/>
    <xf numFmtId="165" fontId="27" fillId="0" borderId="6" xfId="0" applyNumberFormat="1" applyFont="1" applyBorder="1" applyAlignment="1" applyProtection="1">
      <alignment horizontal="center"/>
      <protection locked="0"/>
    </xf>
    <xf numFmtId="0" fontId="5" fillId="0" borderId="6" xfId="0" applyFont="1" applyBorder="1" applyAlignment="1">
      <alignment horizontal="center" vertical="center"/>
    </xf>
    <xf numFmtId="0" fontId="20" fillId="0" borderId="0" xfId="0" applyFont="1" applyProtection="1">
      <protection locked="0"/>
    </xf>
    <xf numFmtId="165" fontId="20" fillId="0" borderId="0" xfId="0" applyNumberFormat="1" applyFont="1" applyProtection="1">
      <protection locked="0"/>
    </xf>
    <xf numFmtId="0" fontId="40" fillId="0" borderId="0" xfId="0" applyFont="1"/>
    <xf numFmtId="0" fontId="40" fillId="0" borderId="0" xfId="0" applyFont="1" applyAlignment="1">
      <alignment horizontal="center"/>
    </xf>
    <xf numFmtId="0" fontId="3" fillId="0" borderId="56" xfId="0" applyFont="1" applyBorder="1"/>
    <xf numFmtId="0" fontId="41" fillId="0" borderId="48" xfId="0" applyFont="1" applyBorder="1" applyProtection="1">
      <protection locked="0"/>
    </xf>
    <xf numFmtId="165" fontId="0" fillId="0" borderId="0" xfId="0" applyNumberFormat="1"/>
    <xf numFmtId="0" fontId="0" fillId="13" borderId="0" xfId="0" applyFill="1"/>
    <xf numFmtId="0" fontId="0" fillId="0" borderId="0" xfId="0" applyAlignment="1">
      <alignment horizontal="center"/>
    </xf>
    <xf numFmtId="14" fontId="41" fillId="0" borderId="48" xfId="0" applyNumberFormat="1" applyFont="1" applyBorder="1" applyProtection="1">
      <protection locked="0"/>
    </xf>
    <xf numFmtId="0" fontId="3" fillId="0" borderId="14" xfId="0" applyFont="1" applyBorder="1"/>
    <xf numFmtId="0" fontId="42" fillId="0" borderId="48" xfId="0" applyFont="1" applyBorder="1" applyProtection="1">
      <protection locked="0"/>
    </xf>
    <xf numFmtId="0" fontId="4" fillId="0" borderId="57" xfId="0" applyFont="1" applyBorder="1"/>
    <xf numFmtId="0" fontId="4" fillId="0" borderId="48" xfId="0" applyFont="1" applyBorder="1" applyAlignment="1">
      <alignment horizontal="center"/>
    </xf>
    <xf numFmtId="0" fontId="4" fillId="0" borderId="48" xfId="0" applyFont="1" applyBorder="1"/>
    <xf numFmtId="0" fontId="0" fillId="0" borderId="48" xfId="0" applyBorder="1"/>
    <xf numFmtId="0" fontId="4" fillId="0" borderId="0" xfId="0" applyFont="1" applyAlignment="1">
      <alignment vertical="top"/>
    </xf>
    <xf numFmtId="0" fontId="43" fillId="0" borderId="0" xfId="0" applyFont="1"/>
    <xf numFmtId="0" fontId="21" fillId="7" borderId="14" xfId="0" applyFont="1" applyFill="1" applyBorder="1" applyAlignment="1">
      <alignment horizontal="centerContinuous"/>
    </xf>
    <xf numFmtId="0" fontId="21" fillId="7" borderId="16" xfId="0" applyFont="1" applyFill="1" applyBorder="1" applyAlignment="1">
      <alignment horizontal="centerContinuous"/>
    </xf>
    <xf numFmtId="0" fontId="33" fillId="10" borderId="14" xfId="0" applyFont="1" applyFill="1" applyBorder="1" applyAlignment="1">
      <alignment horizontal="centerContinuous"/>
    </xf>
    <xf numFmtId="0" fontId="33" fillId="10" borderId="16" xfId="0" applyFont="1" applyFill="1" applyBorder="1" applyAlignment="1">
      <alignment horizontal="centerContinuous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 vertical="center" indent="2"/>
      <protection locked="0"/>
    </xf>
    <xf numFmtId="12" fontId="10" fillId="0" borderId="9" xfId="0" applyNumberFormat="1" applyFont="1" applyBorder="1" applyAlignment="1">
      <alignment horizontal="center" wrapText="1"/>
    </xf>
    <xf numFmtId="2" fontId="10" fillId="0" borderId="10" xfId="0" applyNumberFormat="1" applyFont="1" applyBorder="1" applyAlignment="1">
      <alignment horizontal="center"/>
    </xf>
    <xf numFmtId="0" fontId="10" fillId="0" borderId="12" xfId="0" applyFont="1" applyBorder="1" applyAlignment="1">
      <alignment horizontal="center" wrapText="1"/>
    </xf>
    <xf numFmtId="49" fontId="27" fillId="0" borderId="0" xfId="0" applyNumberFormat="1" applyFont="1" applyAlignment="1">
      <alignment horizontal="center" vertical="center" textRotation="90" wrapText="1"/>
    </xf>
    <xf numFmtId="2" fontId="27" fillId="0" borderId="0" xfId="0" applyNumberFormat="1" applyFont="1" applyAlignment="1">
      <alignment horizontal="center" vertical="center" wrapText="1"/>
    </xf>
    <xf numFmtId="49" fontId="27" fillId="0" borderId="0" xfId="0" applyNumberFormat="1" applyFont="1" applyAlignment="1">
      <alignment horizontal="center" vertical="center" wrapText="1"/>
    </xf>
    <xf numFmtId="0" fontId="27" fillId="0" borderId="53" xfId="0" applyFont="1" applyBorder="1" applyAlignment="1">
      <alignment horizontal="center"/>
    </xf>
    <xf numFmtId="0" fontId="21" fillId="0" borderId="16" xfId="0" applyFont="1" applyBorder="1" applyAlignment="1">
      <alignment horizontal="center" vertical="center" textRotation="90"/>
    </xf>
    <xf numFmtId="0" fontId="27" fillId="0" borderId="28" xfId="0" applyFont="1" applyBorder="1" applyAlignment="1">
      <alignment horizontal="center"/>
    </xf>
    <xf numFmtId="0" fontId="20" fillId="0" borderId="0" xfId="0" applyFont="1" applyAlignment="1">
      <alignment horizontal="left"/>
    </xf>
    <xf numFmtId="49" fontId="20" fillId="0" borderId="0" xfId="0" applyNumberFormat="1" applyFont="1"/>
    <xf numFmtId="0" fontId="10" fillId="0" borderId="10" xfId="0" applyFont="1" applyBorder="1" applyAlignment="1">
      <alignment horizontal="centerContinuous" wrapText="1"/>
    </xf>
    <xf numFmtId="0" fontId="5" fillId="0" borderId="62" xfId="0" applyFont="1" applyBorder="1" applyAlignment="1">
      <alignment horizont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0" fillId="0" borderId="0" xfId="0" applyFont="1" applyAlignment="1" applyProtection="1">
      <alignment wrapText="1"/>
      <protection locked="0"/>
    </xf>
    <xf numFmtId="0" fontId="40" fillId="14" borderId="0" xfId="0" applyFont="1" applyFill="1"/>
    <xf numFmtId="0" fontId="40" fillId="15" borderId="0" xfId="0" applyFont="1" applyFill="1"/>
    <xf numFmtId="0" fontId="40" fillId="16" borderId="0" xfId="0" applyFont="1" applyFill="1"/>
    <xf numFmtId="0" fontId="40" fillId="17" borderId="0" xfId="0" applyFont="1" applyFill="1"/>
    <xf numFmtId="165" fontId="0" fillId="14" borderId="0" xfId="0" applyNumberFormat="1" applyFill="1"/>
    <xf numFmtId="165" fontId="0" fillId="15" borderId="0" xfId="0" applyNumberFormat="1" applyFill="1"/>
    <xf numFmtId="165" fontId="0" fillId="16" borderId="0" xfId="0" applyNumberFormat="1" applyFill="1"/>
    <xf numFmtId="165" fontId="0" fillId="17" borderId="0" xfId="0" applyNumberFormat="1" applyFill="1"/>
    <xf numFmtId="165" fontId="27" fillId="0" borderId="59" xfId="0" applyNumberFormat="1" applyFont="1" applyBorder="1" applyAlignment="1">
      <alignment horizontal="center"/>
    </xf>
    <xf numFmtId="165" fontId="35" fillId="0" borderId="59" xfId="0" applyNumberFormat="1" applyFont="1" applyBorder="1" applyAlignment="1">
      <alignment horizontal="center"/>
    </xf>
    <xf numFmtId="165" fontId="27" fillId="0" borderId="59" xfId="0" applyNumberFormat="1" applyFont="1" applyBorder="1"/>
    <xf numFmtId="0" fontId="40" fillId="0" borderId="64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40" fillId="0" borderId="66" xfId="0" applyFont="1" applyBorder="1" applyAlignment="1">
      <alignment horizontal="center" vertical="center"/>
    </xf>
    <xf numFmtId="0" fontId="45" fillId="0" borderId="67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45" fillId="0" borderId="69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45" fillId="0" borderId="71" xfId="0" applyFon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40" fillId="0" borderId="74" xfId="0" applyFont="1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14" fontId="10" fillId="0" borderId="7" xfId="0" applyNumberFormat="1" applyFont="1" applyBorder="1" applyAlignment="1">
      <alignment horizontal="left"/>
    </xf>
    <xf numFmtId="14" fontId="10" fillId="0" borderId="27" xfId="0" applyNumberFormat="1" applyFont="1" applyBorder="1" applyAlignment="1">
      <alignment horizontal="left"/>
    </xf>
    <xf numFmtId="14" fontId="10" fillId="0" borderId="29" xfId="0" applyNumberFormat="1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35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1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57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12" fontId="10" fillId="0" borderId="7" xfId="0" applyNumberFormat="1" applyFont="1" applyBorder="1" applyAlignment="1">
      <alignment horizontal="left" vertical="center" wrapText="1" shrinkToFit="1"/>
    </xf>
    <xf numFmtId="12" fontId="10" fillId="0" borderId="27" xfId="0" applyNumberFormat="1" applyFont="1" applyBorder="1" applyAlignment="1">
      <alignment horizontal="left" vertical="center" wrapText="1" shrinkToFit="1"/>
    </xf>
    <xf numFmtId="12" fontId="10" fillId="0" borderId="29" xfId="0" applyNumberFormat="1" applyFont="1" applyBorder="1" applyAlignment="1">
      <alignment horizontal="left" vertical="center" wrapText="1" shrinkToFit="1"/>
    </xf>
    <xf numFmtId="0" fontId="10" fillId="0" borderId="7" xfId="0" applyFont="1" applyBorder="1" applyAlignment="1">
      <alignment horizontal="left" wrapText="1"/>
    </xf>
    <xf numFmtId="0" fontId="10" fillId="0" borderId="27" xfId="0" applyFont="1" applyBorder="1" applyAlignment="1">
      <alignment horizontal="left" wrapText="1"/>
    </xf>
    <xf numFmtId="0" fontId="10" fillId="0" borderId="29" xfId="0" applyFont="1" applyBorder="1" applyAlignment="1">
      <alignment horizontal="left" wrapText="1"/>
    </xf>
    <xf numFmtId="0" fontId="8" fillId="0" borderId="57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top"/>
    </xf>
    <xf numFmtId="0" fontId="10" fillId="0" borderId="29" xfId="0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29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0" fillId="0" borderId="28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 shrinkToFit="1"/>
    </xf>
    <xf numFmtId="0" fontId="5" fillId="0" borderId="2" xfId="0" applyFont="1" applyBorder="1" applyAlignment="1">
      <alignment horizontal="left"/>
    </xf>
    <xf numFmtId="0" fontId="11" fillId="0" borderId="28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/>
    </xf>
    <xf numFmtId="0" fontId="10" fillId="0" borderId="43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8" fillId="0" borderId="57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8" fillId="0" borderId="7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18" fillId="0" borderId="2" xfId="0" applyFont="1" applyBorder="1" applyAlignment="1">
      <alignment horizontal="left"/>
    </xf>
    <xf numFmtId="0" fontId="18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shrinkToFit="1"/>
    </xf>
    <xf numFmtId="0" fontId="10" fillId="0" borderId="10" xfId="0" applyFont="1" applyBorder="1" applyAlignment="1">
      <alignment horizontal="center" vertical="center" shrinkToFit="1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6" fillId="0" borderId="20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7" fillId="0" borderId="29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60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6" fillId="0" borderId="20" xfId="0" quotePrefix="1" applyFont="1" applyBorder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1" xfId="0" quotePrefix="1" applyFont="1" applyBorder="1" applyAlignment="1">
      <alignment vertical="top"/>
    </xf>
    <xf numFmtId="0" fontId="6" fillId="0" borderId="38" xfId="0" applyFont="1" applyBorder="1" applyAlignment="1">
      <alignment vertical="top"/>
    </xf>
    <xf numFmtId="0" fontId="6" fillId="0" borderId="41" xfId="0" applyFont="1" applyBorder="1" applyAlignment="1">
      <alignment vertical="top"/>
    </xf>
    <xf numFmtId="0" fontId="6" fillId="0" borderId="42" xfId="0" applyFont="1" applyBorder="1" applyAlignment="1">
      <alignment vertical="top"/>
    </xf>
    <xf numFmtId="0" fontId="7" fillId="0" borderId="11" xfId="0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165" fontId="21" fillId="5" borderId="38" xfId="0" applyNumberFormat="1" applyFont="1" applyFill="1" applyBorder="1" applyAlignment="1">
      <alignment horizontal="center"/>
    </xf>
    <xf numFmtId="165" fontId="21" fillId="5" borderId="41" xfId="0" applyNumberFormat="1" applyFont="1" applyFill="1" applyBorder="1" applyAlignment="1">
      <alignment horizontal="center"/>
    </xf>
    <xf numFmtId="165" fontId="21" fillId="5" borderId="42" xfId="0" applyNumberFormat="1" applyFont="1" applyFill="1" applyBorder="1" applyAlignment="1">
      <alignment horizontal="center"/>
    </xf>
    <xf numFmtId="14" fontId="22" fillId="0" borderId="14" xfId="0" applyNumberFormat="1" applyFont="1" applyBorder="1" applyAlignment="1" applyProtection="1">
      <alignment horizontal="center"/>
      <protection locked="0"/>
    </xf>
    <xf numFmtId="14" fontId="22" fillId="0" borderId="16" xfId="0" applyNumberFormat="1" applyFont="1" applyBorder="1" applyAlignment="1" applyProtection="1">
      <alignment horizontal="center"/>
      <protection locked="0"/>
    </xf>
    <xf numFmtId="0" fontId="21" fillId="5" borderId="14" xfId="0" applyFont="1" applyFill="1" applyBorder="1" applyAlignment="1" applyProtection="1">
      <alignment horizontal="center" vertical="center"/>
      <protection locked="0"/>
    </xf>
    <xf numFmtId="0" fontId="0" fillId="0" borderId="16" xfId="0" applyBorder="1" applyAlignment="1">
      <alignment horizontal="center" vertical="center"/>
    </xf>
    <xf numFmtId="0" fontId="21" fillId="5" borderId="38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21" fillId="5" borderId="42" xfId="0" applyFont="1" applyFill="1" applyBorder="1" applyAlignment="1">
      <alignment horizontal="center"/>
    </xf>
    <xf numFmtId="0" fontId="21" fillId="7" borderId="14" xfId="0" applyFont="1" applyFill="1" applyBorder="1" applyAlignment="1" applyProtection="1">
      <alignment horizontal="center" vertical="center"/>
      <protection locked="0"/>
    </xf>
    <xf numFmtId="0" fontId="0" fillId="7" borderId="16" xfId="0" applyFill="1" applyBorder="1" applyAlignment="1">
      <alignment horizontal="center" vertical="center"/>
    </xf>
    <xf numFmtId="0" fontId="21" fillId="5" borderId="14" xfId="0" applyFont="1" applyFill="1" applyBorder="1" applyAlignment="1">
      <alignment horizontal="center"/>
    </xf>
    <xf numFmtId="0" fontId="21" fillId="5" borderId="15" xfId="0" applyFont="1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21" fillId="5" borderId="41" xfId="0" applyFont="1" applyFill="1" applyBorder="1" applyAlignment="1">
      <alignment horizontal="center"/>
    </xf>
    <xf numFmtId="0" fontId="0" fillId="5" borderId="4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164" fontId="22" fillId="6" borderId="18" xfId="0" applyNumberFormat="1" applyFont="1" applyFill="1" applyBorder="1" applyAlignment="1" applyProtection="1">
      <alignment horizontal="center" vertical="center"/>
      <protection locked="0"/>
    </xf>
    <xf numFmtId="164" fontId="22" fillId="6" borderId="19" xfId="0" applyNumberFormat="1" applyFont="1" applyFill="1" applyBorder="1" applyAlignment="1" applyProtection="1">
      <alignment horizontal="center" vertical="center"/>
      <protection locked="0"/>
    </xf>
    <xf numFmtId="0" fontId="21" fillId="5" borderId="18" xfId="0" applyFont="1" applyFill="1" applyBorder="1" applyAlignment="1" applyProtection="1">
      <alignment horizontal="center" vertical="center"/>
      <protection locked="0"/>
    </xf>
    <xf numFmtId="0" fontId="0" fillId="0" borderId="40" xfId="0" applyBorder="1" applyAlignment="1">
      <alignment vertical="center"/>
    </xf>
    <xf numFmtId="0" fontId="22" fillId="0" borderId="18" xfId="0" applyFont="1" applyBorder="1" applyAlignment="1">
      <alignment horizontal="left" vertical="center"/>
    </xf>
    <xf numFmtId="0" fontId="22" fillId="0" borderId="40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1" fillId="2" borderId="22" xfId="0" applyFont="1" applyFill="1" applyBorder="1" applyAlignment="1">
      <alignment horizontal="left" vertical="center"/>
    </xf>
    <xf numFmtId="0" fontId="0" fillId="2" borderId="23" xfId="0" applyFill="1" applyBorder="1"/>
    <xf numFmtId="0" fontId="0" fillId="2" borderId="24" xfId="0" applyFill="1" applyBorder="1"/>
    <xf numFmtId="0" fontId="23" fillId="4" borderId="18" xfId="0" applyFont="1" applyFill="1" applyBorder="1" applyAlignment="1" applyProtection="1">
      <alignment horizontal="center" vertical="center"/>
      <protection locked="0"/>
    </xf>
    <xf numFmtId="0" fontId="0" fillId="0" borderId="40" xfId="0" applyBorder="1" applyAlignment="1">
      <alignment horizontal="center"/>
    </xf>
    <xf numFmtId="0" fontId="0" fillId="0" borderId="19" xfId="0" applyBorder="1" applyAlignment="1">
      <alignment horizontal="center"/>
    </xf>
    <xf numFmtId="0" fontId="21" fillId="0" borderId="14" xfId="0" applyFont="1" applyBorder="1" applyAlignment="1" applyProtection="1">
      <alignment horizontal="left"/>
      <protection locked="0"/>
    </xf>
    <xf numFmtId="0" fontId="21" fillId="0" borderId="15" xfId="0" applyFont="1" applyBorder="1" applyAlignment="1" applyProtection="1">
      <alignment horizontal="left"/>
      <protection locked="0"/>
    </xf>
    <xf numFmtId="0" fontId="0" fillId="0" borderId="15" xfId="0" applyBorder="1" applyAlignment="1">
      <alignment horizontal="left"/>
    </xf>
    <xf numFmtId="0" fontId="22" fillId="0" borderId="14" xfId="0" applyFont="1" applyBorder="1" applyAlignment="1" applyProtection="1">
      <alignment horizontal="left"/>
      <protection locked="0"/>
    </xf>
    <xf numFmtId="0" fontId="22" fillId="0" borderId="15" xfId="0" applyFont="1" applyBorder="1" applyAlignment="1" applyProtection="1">
      <alignment horizontal="left"/>
      <protection locked="0"/>
    </xf>
    <xf numFmtId="0" fontId="22" fillId="0" borderId="16" xfId="0" applyFont="1" applyBorder="1" applyAlignment="1" applyProtection="1">
      <alignment horizontal="left"/>
      <protection locked="0"/>
    </xf>
    <xf numFmtId="0" fontId="21" fillId="0" borderId="40" xfId="0" applyFont="1" applyBorder="1" applyAlignment="1" applyProtection="1">
      <alignment horizontal="center"/>
      <protection locked="0"/>
    </xf>
    <xf numFmtId="0" fontId="21" fillId="0" borderId="19" xfId="0" applyFont="1" applyBorder="1" applyAlignment="1" applyProtection="1">
      <alignment horizontal="center"/>
      <protection locked="0"/>
    </xf>
    <xf numFmtId="0" fontId="21" fillId="0" borderId="0" xfId="0" applyFont="1" applyAlignment="1" applyProtection="1">
      <alignment horizontal="center"/>
      <protection locked="0"/>
    </xf>
    <xf numFmtId="0" fontId="21" fillId="0" borderId="41" xfId="0" applyFont="1" applyBorder="1" applyAlignment="1" applyProtection="1">
      <alignment horizontal="center"/>
      <protection locked="0"/>
    </xf>
    <xf numFmtId="0" fontId="21" fillId="2" borderId="14" xfId="0" applyFont="1" applyFill="1" applyBorder="1" applyAlignment="1">
      <alignment horizontal="left" vertical="center"/>
    </xf>
    <xf numFmtId="0" fontId="21" fillId="2" borderId="15" xfId="0" applyFont="1" applyFill="1" applyBorder="1" applyAlignment="1">
      <alignment horizontal="left" vertical="center"/>
    </xf>
    <xf numFmtId="0" fontId="21" fillId="2" borderId="16" xfId="0" applyFont="1" applyFill="1" applyBorder="1" applyAlignment="1">
      <alignment horizontal="left" vertical="center"/>
    </xf>
    <xf numFmtId="0" fontId="21" fillId="0" borderId="14" xfId="0" applyFont="1" applyBorder="1" applyAlignment="1" applyProtection="1">
      <alignment horizontal="left" vertical="center"/>
      <protection locked="0"/>
    </xf>
    <xf numFmtId="0" fontId="21" fillId="0" borderId="15" xfId="0" applyFont="1" applyBorder="1" applyAlignment="1" applyProtection="1">
      <alignment horizontal="left" vertical="center"/>
      <protection locked="0"/>
    </xf>
    <xf numFmtId="0" fontId="21" fillId="2" borderId="44" xfId="0" applyFont="1" applyFill="1" applyBorder="1" applyAlignment="1">
      <alignment horizontal="left" vertical="center"/>
    </xf>
    <xf numFmtId="0" fontId="0" fillId="2" borderId="45" xfId="0" applyFill="1" applyBorder="1"/>
    <xf numFmtId="0" fontId="0" fillId="2" borderId="47" xfId="0" applyFill="1" applyBorder="1"/>
    <xf numFmtId="0" fontId="12" fillId="0" borderId="17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28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6" fillId="0" borderId="17" xfId="0" applyFont="1" applyBorder="1" applyAlignment="1">
      <alignment horizontal="left" vertical="center"/>
    </xf>
    <xf numFmtId="0" fontId="6" fillId="0" borderId="37" xfId="0" applyFont="1" applyBorder="1" applyAlignment="1">
      <alignment horizontal="left" vertical="center"/>
    </xf>
    <xf numFmtId="0" fontId="6" fillId="0" borderId="17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7" fillId="0" borderId="17" xfId="0" applyFont="1" applyBorder="1" applyAlignment="1">
      <alignment horizontal="left" vertical="center" wrapText="1"/>
    </xf>
    <xf numFmtId="0" fontId="7" fillId="0" borderId="37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37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/>
    </xf>
    <xf numFmtId="0" fontId="10" fillId="0" borderId="35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 wrapText="1"/>
    </xf>
    <xf numFmtId="0" fontId="10" fillId="0" borderId="30" xfId="0" applyFont="1" applyBorder="1" applyAlignment="1">
      <alignment horizontal="left" vertical="center" wrapText="1"/>
    </xf>
    <xf numFmtId="0" fontId="10" fillId="0" borderId="5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14" fontId="10" fillId="0" borderId="7" xfId="0" applyNumberFormat="1" applyFont="1" applyBorder="1" applyAlignment="1">
      <alignment horizontal="left" vertical="center"/>
    </xf>
    <xf numFmtId="0" fontId="18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5" fillId="0" borderId="9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18" fillId="0" borderId="3" xfId="0" applyFont="1" applyBorder="1" applyAlignment="1">
      <alignment horizontal="left"/>
    </xf>
    <xf numFmtId="0" fontId="5" fillId="0" borderId="0" xfId="0" applyFont="1" applyAlignment="1">
      <alignment horizontal="center"/>
    </xf>
    <xf numFmtId="0" fontId="5" fillId="0" borderId="3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7" fillId="0" borderId="1" xfId="0" applyFont="1" applyBorder="1" applyAlignment="1">
      <alignment horizontal="center" vertical="center" wrapText="1"/>
    </xf>
    <xf numFmtId="0" fontId="37" fillId="0" borderId="5" xfId="0" applyFont="1" applyBorder="1" applyAlignment="1">
      <alignment horizontal="center" vertical="center" wrapText="1"/>
    </xf>
    <xf numFmtId="0" fontId="37" fillId="0" borderId="3" xfId="0" applyFont="1" applyBorder="1" applyAlignment="1">
      <alignment horizontal="center" vertical="center"/>
    </xf>
    <xf numFmtId="0" fontId="37" fillId="0" borderId="36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 wrapText="1" shrinkToFit="1"/>
    </xf>
    <xf numFmtId="0" fontId="37" fillId="0" borderId="9" xfId="0" applyFont="1" applyBorder="1" applyAlignment="1">
      <alignment horizontal="center" vertical="center" wrapText="1" shrinkToFit="1"/>
    </xf>
    <xf numFmtId="0" fontId="10" fillId="0" borderId="32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37" fillId="0" borderId="32" xfId="0" applyFont="1" applyBorder="1" applyAlignment="1">
      <alignment horizontal="center" vertical="center" wrapText="1"/>
    </xf>
    <xf numFmtId="0" fontId="37" fillId="0" borderId="33" xfId="0" applyFont="1" applyBorder="1" applyAlignment="1">
      <alignment horizontal="center" vertical="center" wrapText="1"/>
    </xf>
    <xf numFmtId="0" fontId="37" fillId="0" borderId="46" xfId="0" applyFont="1" applyBorder="1" applyAlignment="1">
      <alignment horizontal="center" vertical="center" wrapText="1"/>
    </xf>
    <xf numFmtId="0" fontId="37" fillId="0" borderId="39" xfId="0" applyFont="1" applyBorder="1" applyAlignment="1">
      <alignment horizontal="center" vertical="center" wrapText="1"/>
    </xf>
    <xf numFmtId="0" fontId="10" fillId="0" borderId="34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left" vertical="top" indent="1"/>
    </xf>
    <xf numFmtId="0" fontId="6" fillId="0" borderId="0" xfId="0" applyFont="1" applyAlignment="1">
      <alignment horizontal="left" vertical="top" indent="1"/>
    </xf>
    <xf numFmtId="0" fontId="6" fillId="0" borderId="21" xfId="0" applyFont="1" applyBorder="1" applyAlignment="1">
      <alignment horizontal="left" vertical="top" indent="1"/>
    </xf>
    <xf numFmtId="0" fontId="5" fillId="0" borderId="56" xfId="0" applyFont="1" applyBorder="1" applyAlignment="1">
      <alignment horizontal="center" wrapText="1"/>
    </xf>
    <xf numFmtId="0" fontId="5" fillId="0" borderId="36" xfId="0" applyFont="1" applyBorder="1" applyAlignment="1">
      <alignment horizontal="center" wrapText="1"/>
    </xf>
    <xf numFmtId="12" fontId="10" fillId="0" borderId="58" xfId="0" applyNumberFormat="1" applyFont="1" applyBorder="1" applyAlignment="1">
      <alignment horizontal="center" wrapText="1"/>
    </xf>
    <xf numFmtId="12" fontId="10" fillId="0" borderId="31" xfId="0" applyNumberFormat="1" applyFont="1" applyBorder="1" applyAlignment="1">
      <alignment horizontal="center" wrapText="1"/>
    </xf>
    <xf numFmtId="0" fontId="5" fillId="0" borderId="37" xfId="0" applyFont="1" applyBorder="1" applyAlignment="1">
      <alignment horizontal="center" wrapText="1"/>
    </xf>
    <xf numFmtId="0" fontId="39" fillId="0" borderId="5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39" fillId="0" borderId="7" xfId="0" applyFont="1" applyBorder="1" applyAlignment="1">
      <alignment horizontal="center"/>
    </xf>
    <xf numFmtId="0" fontId="39" fillId="0" borderId="28" xfId="0" applyFont="1" applyBorder="1" applyAlignment="1">
      <alignment horizontal="center"/>
    </xf>
    <xf numFmtId="0" fontId="39" fillId="0" borderId="29" xfId="0" applyFont="1" applyBorder="1" applyAlignment="1">
      <alignment horizontal="center"/>
    </xf>
    <xf numFmtId="0" fontId="38" fillId="0" borderId="5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/>
    </xf>
    <xf numFmtId="0" fontId="38" fillId="0" borderId="28" xfId="0" applyFont="1" applyBorder="1" applyAlignment="1">
      <alignment horizontal="center"/>
    </xf>
    <xf numFmtId="0" fontId="38" fillId="0" borderId="29" xfId="0" applyFont="1" applyBorder="1" applyAlignment="1">
      <alignment horizontal="center"/>
    </xf>
    <xf numFmtId="0" fontId="33" fillId="9" borderId="14" xfId="0" applyFont="1" applyFill="1" applyBorder="1" applyAlignment="1">
      <alignment horizontal="center"/>
    </xf>
    <xf numFmtId="0" fontId="33" fillId="9" borderId="16" xfId="0" applyFont="1" applyFill="1" applyBorder="1" applyAlignment="1">
      <alignment horizontal="center"/>
    </xf>
    <xf numFmtId="0" fontId="33" fillId="9" borderId="15" xfId="0" applyFont="1" applyFill="1" applyBorder="1" applyAlignment="1">
      <alignment horizontal="center"/>
    </xf>
    <xf numFmtId="0" fontId="33" fillId="9" borderId="14" xfId="0" applyFont="1" applyFill="1" applyBorder="1" applyAlignment="1">
      <alignment horizontal="center" vertical="center"/>
    </xf>
    <xf numFmtId="0" fontId="33" fillId="9" borderId="15" xfId="0" applyFont="1" applyFill="1" applyBorder="1" applyAlignment="1">
      <alignment horizontal="center" vertical="center"/>
    </xf>
    <xf numFmtId="0" fontId="33" fillId="9" borderId="16" xfId="0" applyFont="1" applyFill="1" applyBorder="1" applyAlignment="1">
      <alignment horizontal="center" vertical="center"/>
    </xf>
    <xf numFmtId="0" fontId="21" fillId="2" borderId="58" xfId="0" applyFont="1" applyFill="1" applyBorder="1" applyAlignment="1">
      <alignment horizontal="left" vertical="center"/>
    </xf>
    <xf numFmtId="0" fontId="21" fillId="2" borderId="30" xfId="0" applyFont="1" applyFill="1" applyBorder="1" applyAlignment="1">
      <alignment horizontal="left" vertical="center"/>
    </xf>
    <xf numFmtId="0" fontId="21" fillId="2" borderId="54" xfId="0" applyFont="1" applyFill="1" applyBorder="1" applyAlignment="1">
      <alignment horizontal="left" vertical="center"/>
    </xf>
    <xf numFmtId="0" fontId="22" fillId="0" borderId="14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33" fillId="9" borderId="14" xfId="0" applyFont="1" applyFill="1" applyBorder="1" applyAlignment="1">
      <alignment horizontal="left" vertical="center"/>
    </xf>
    <xf numFmtId="0" fontId="33" fillId="9" borderId="16" xfId="0" applyFont="1" applyFill="1" applyBorder="1" applyAlignment="1">
      <alignment horizontal="left" vertical="center"/>
    </xf>
    <xf numFmtId="12" fontId="22" fillId="0" borderId="14" xfId="0" applyNumberFormat="1" applyFont="1" applyBorder="1" applyAlignment="1">
      <alignment horizontal="center" vertical="center"/>
    </xf>
    <xf numFmtId="0" fontId="23" fillId="11" borderId="14" xfId="0" applyFont="1" applyFill="1" applyBorder="1" applyAlignment="1">
      <alignment horizontal="center" vertical="center"/>
    </xf>
    <xf numFmtId="0" fontId="23" fillId="11" borderId="15" xfId="0" applyFont="1" applyFill="1" applyBorder="1" applyAlignment="1">
      <alignment horizontal="center" vertical="center"/>
    </xf>
    <xf numFmtId="0" fontId="23" fillId="11" borderId="16" xfId="0" applyFont="1" applyFill="1" applyBorder="1" applyAlignment="1">
      <alignment horizontal="center" vertical="center"/>
    </xf>
    <xf numFmtId="0" fontId="22" fillId="0" borderId="18" xfId="0" applyFont="1" applyBorder="1" applyAlignment="1">
      <alignment horizontal="center"/>
    </xf>
    <xf numFmtId="0" fontId="22" fillId="0" borderId="40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8" xfId="0" applyFont="1" applyBorder="1" applyAlignment="1">
      <alignment horizontal="center"/>
    </xf>
    <xf numFmtId="0" fontId="22" fillId="0" borderId="41" xfId="0" applyFont="1" applyBorder="1" applyAlignment="1">
      <alignment horizontal="center"/>
    </xf>
    <xf numFmtId="0" fontId="22" fillId="0" borderId="42" xfId="0" applyFont="1" applyBorder="1" applyAlignment="1">
      <alignment horizontal="center"/>
    </xf>
    <xf numFmtId="0" fontId="22" fillId="0" borderId="14" xfId="0" applyFont="1" applyBorder="1" applyAlignment="1">
      <alignment horizontal="left"/>
    </xf>
    <xf numFmtId="0" fontId="22" fillId="0" borderId="16" xfId="0" applyFont="1" applyBorder="1" applyAlignment="1">
      <alignment horizontal="left"/>
    </xf>
    <xf numFmtId="0" fontId="33" fillId="12" borderId="56" xfId="0" applyFont="1" applyFill="1" applyBorder="1" applyAlignment="1">
      <alignment horizontal="left" vertical="center"/>
    </xf>
    <xf numFmtId="0" fontId="33" fillId="12" borderId="35" xfId="0" applyFont="1" applyFill="1" applyBorder="1" applyAlignment="1">
      <alignment horizontal="left" vertical="center"/>
    </xf>
    <xf numFmtId="0" fontId="33" fillId="12" borderId="13" xfId="0" applyFont="1" applyFill="1" applyBorder="1" applyAlignment="1">
      <alignment horizontal="left"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35" xfId="0" applyFont="1" applyFill="1" applyBorder="1" applyAlignment="1">
      <alignment horizontal="left" vertical="center"/>
    </xf>
    <xf numFmtId="0" fontId="21" fillId="2" borderId="13" xfId="0" applyFont="1" applyFill="1" applyBorder="1" applyAlignment="1">
      <alignment horizontal="left" vertical="center"/>
    </xf>
    <xf numFmtId="0" fontId="33" fillId="12" borderId="57" xfId="0" applyFont="1" applyFill="1" applyBorder="1" applyAlignment="1">
      <alignment horizontal="left" vertical="center"/>
    </xf>
    <xf numFmtId="0" fontId="33" fillId="12" borderId="27" xfId="0" applyFont="1" applyFill="1" applyBorder="1" applyAlignment="1">
      <alignment horizontal="left" vertical="center"/>
    </xf>
    <xf numFmtId="0" fontId="33" fillId="12" borderId="29" xfId="0" applyFont="1" applyFill="1" applyBorder="1" applyAlignment="1">
      <alignment horizontal="left" vertical="center"/>
    </xf>
    <xf numFmtId="0" fontId="21" fillId="2" borderId="57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0" fontId="21" fillId="2" borderId="29" xfId="0" applyFont="1" applyFill="1" applyBorder="1" applyAlignment="1">
      <alignment horizontal="left" vertical="center"/>
    </xf>
    <xf numFmtId="0" fontId="22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33" fillId="12" borderId="58" xfId="0" applyFont="1" applyFill="1" applyBorder="1" applyAlignment="1">
      <alignment horizontal="left" vertical="center"/>
    </xf>
    <xf numFmtId="0" fontId="33" fillId="12" borderId="30" xfId="0" applyFont="1" applyFill="1" applyBorder="1" applyAlignment="1">
      <alignment horizontal="left" vertical="center"/>
    </xf>
    <xf numFmtId="0" fontId="33" fillId="12" borderId="54" xfId="0" applyFont="1" applyFill="1" applyBorder="1" applyAlignment="1">
      <alignment horizontal="left" vertical="center"/>
    </xf>
    <xf numFmtId="0" fontId="33" fillId="0" borderId="14" xfId="0" applyFont="1" applyBorder="1" applyAlignment="1">
      <alignment horizontal="left"/>
    </xf>
    <xf numFmtId="0" fontId="33" fillId="0" borderId="15" xfId="0" applyFont="1" applyBorder="1" applyAlignment="1">
      <alignment horizontal="left"/>
    </xf>
    <xf numFmtId="0" fontId="33" fillId="0" borderId="16" xfId="0" applyFont="1" applyBorder="1" applyAlignment="1">
      <alignment horizontal="left"/>
    </xf>
    <xf numFmtId="0" fontId="22" fillId="0" borderId="15" xfId="0" applyFont="1" applyBorder="1" applyAlignment="1">
      <alignment horizontal="center"/>
    </xf>
    <xf numFmtId="0" fontId="33" fillId="0" borderId="14" xfId="0" applyFont="1" applyBorder="1"/>
    <xf numFmtId="0" fontId="33" fillId="0" borderId="15" xfId="0" applyFont="1" applyBorder="1"/>
    <xf numFmtId="14" fontId="22" fillId="0" borderId="14" xfId="0" applyNumberFormat="1" applyFont="1" applyBorder="1" applyAlignment="1">
      <alignment horizontal="center"/>
    </xf>
    <xf numFmtId="0" fontId="33" fillId="0" borderId="14" xfId="0" applyFont="1" applyBorder="1" applyAlignment="1">
      <alignment horizontal="left" vertical="center"/>
    </xf>
    <xf numFmtId="0" fontId="33" fillId="0" borderId="15" xfId="0" applyFont="1" applyBorder="1" applyAlignment="1">
      <alignment horizontal="left" vertical="center"/>
    </xf>
    <xf numFmtId="0" fontId="33" fillId="0" borderId="16" xfId="0" applyFont="1" applyBorder="1" applyAlignment="1">
      <alignment horizontal="left" vertical="center"/>
    </xf>
    <xf numFmtId="0" fontId="23" fillId="0" borderId="14" xfId="0" applyFont="1" applyBorder="1"/>
    <xf numFmtId="0" fontId="23" fillId="0" borderId="15" xfId="0" applyFont="1" applyBorder="1"/>
    <xf numFmtId="0" fontId="23" fillId="0" borderId="16" xfId="0" applyFont="1" applyBorder="1"/>
    <xf numFmtId="0" fontId="33" fillId="0" borderId="16" xfId="0" applyFont="1" applyBorder="1"/>
    <xf numFmtId="0" fontId="10" fillId="0" borderId="2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14" fontId="10" fillId="0" borderId="6" xfId="0" applyNumberFormat="1" applyFont="1" applyBorder="1" applyAlignment="1">
      <alignment horizontal="left"/>
    </xf>
    <xf numFmtId="14" fontId="10" fillId="0" borderId="8" xfId="0" applyNumberFormat="1" applyFont="1" applyBorder="1" applyAlignment="1">
      <alignment horizontal="left"/>
    </xf>
    <xf numFmtId="0" fontId="10" fillId="0" borderId="6" xfId="0" applyFont="1" applyBorder="1" applyAlignment="1">
      <alignment horizontal="left" wrapText="1"/>
    </xf>
    <xf numFmtId="0" fontId="10" fillId="0" borderId="8" xfId="0" applyFont="1" applyBorder="1" applyAlignment="1">
      <alignment horizontal="left" wrapText="1"/>
    </xf>
    <xf numFmtId="12" fontId="10" fillId="0" borderId="6" xfId="0" applyNumberFormat="1" applyFont="1" applyBorder="1" applyAlignment="1">
      <alignment horizontal="left" vertical="center" wrapText="1"/>
    </xf>
    <xf numFmtId="12" fontId="10" fillId="0" borderId="8" xfId="0" applyNumberFormat="1" applyFont="1" applyBorder="1" applyAlignment="1">
      <alignment horizontal="left" vertical="center" wrapText="1"/>
    </xf>
    <xf numFmtId="0" fontId="5" fillId="0" borderId="57" xfId="0" applyFont="1" applyBorder="1" applyAlignment="1">
      <alignment horizontal="center" wrapText="1"/>
    </xf>
    <xf numFmtId="0" fontId="5" fillId="0" borderId="28" xfId="0" applyFont="1" applyBorder="1" applyAlignment="1">
      <alignment horizontal="center" wrapText="1"/>
    </xf>
    <xf numFmtId="165" fontId="35" fillId="0" borderId="7" xfId="0" applyNumberFormat="1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33" fillId="0" borderId="14" xfId="0" applyFont="1" applyBorder="1" applyAlignment="1">
      <alignment horizontal="center" vertical="center" textRotation="90"/>
    </xf>
    <xf numFmtId="0" fontId="0" fillId="0" borderId="15" xfId="0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textRotation="90"/>
    </xf>
    <xf numFmtId="165" fontId="35" fillId="0" borderId="3" xfId="0" applyNumberFormat="1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44" fillId="0" borderId="63" xfId="0" applyFont="1" applyBorder="1" applyAlignment="1">
      <alignment horizontal="right"/>
    </xf>
  </cellXfs>
  <cellStyles count="2">
    <cellStyle name="Comma" xfId="1" builtinId="3"/>
    <cellStyle name="Normal" xfId="0" builtinId="0"/>
  </cellStyles>
  <dxfs count="25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00"/>
      <color rgb="FFFFFFFF"/>
      <color rgb="FF737373"/>
      <color rgb="FFEAEAEA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513386569187715"/>
          <c:y val="0.14135078448842067"/>
          <c:w val="0.62915257043764028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Count'!$E$2:$E$5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D-45EB-94C5-7661290C3E5F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Count'!$G$2:$G$5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D-45EB-94C5-7661290C3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0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7844659226546"/>
          <c:y val="0.64261338720014916"/>
          <c:w val="0.19129212290725214"/>
          <c:h val="0.17010431404142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Remaining Body Wall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317991997344093"/>
          <c:y val="0.13127044025157233"/>
          <c:w val="0.63919824125831359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'DP Count'!$A$2:$A$5</c:f>
              <c:strCache>
                <c:ptCount val="4"/>
                <c:pt idx="0">
                  <c:v>&gt;70%</c:v>
                </c:pt>
                <c:pt idx="1">
                  <c:v>70-79%</c:v>
                </c:pt>
                <c:pt idx="2">
                  <c:v>80-90%</c:v>
                </c:pt>
                <c:pt idx="3">
                  <c:v>91%+</c:v>
                </c:pt>
              </c:strCache>
            </c:strRef>
          </c:cat>
          <c:val>
            <c:numRef>
              <c:f>'DP Count'!$B$2:$B$5</c:f>
              <c:numCache>
                <c:formatCode>General</c:formatCode>
                <c:ptCount val="4"/>
                <c:pt idx="0">
                  <c:v>864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2-44C9-9985-DD921F438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0054328419794166"/>
          <c:y val="0.15135329677609449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DP'!$A$2:$A$15</c15:sqref>
                  </c15:fullRef>
                </c:ext>
              </c:extLst>
              <c:f>('Data Sheet DP'!$A$2,'Data Sheet DP'!$A$4,'Data Sheet DP'!$A$6,'Data Sheet DP'!$A$8,'Data Sheet DP'!$A$10,'Data Sheet DP'!$A$12:$A$15)</c:f>
              <c:strCache>
                <c:ptCount val="9"/>
                <c:pt idx="0">
                  <c:v>Damaged Seal</c:v>
                </c:pt>
                <c:pt idx="1">
                  <c:v>Damaged Threads</c:v>
                </c:pt>
                <c:pt idx="2">
                  <c:v>Damaged Torque Shoulder</c:v>
                </c:pt>
                <c:pt idx="3">
                  <c:v>Pitted</c:v>
                </c:pt>
                <c:pt idx="4">
                  <c:v>Over Refaced</c:v>
                </c:pt>
                <c:pt idx="5">
                  <c:v>Bent Tube:</c:v>
                </c:pt>
                <c:pt idx="6">
                  <c:v>Swelled Box:</c:v>
                </c:pt>
                <c:pt idx="7">
                  <c:v>Short Pin:</c:v>
                </c:pt>
                <c:pt idx="8">
                  <c:v>Short Box: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DP'!$B$2:$B$15</c15:sqref>
                  </c15:fullRef>
                </c:ext>
              </c:extLst>
              <c:f>('Data Sheet DP'!$B$2,'Data Sheet DP'!$B$4,'Data Sheet DP'!$B$6,'Data Sheet DP'!$B$8,'Data Sheet DP'!$B$10,'Data Sheet DP'!$B$12:$B$15)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5-4AF1-80E9-E94FC5C6C5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4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320519161744753"/>
          <c:y val="0.15135329677609446"/>
          <c:w val="0.64312258808530676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DP'!$A$18:$A$26</c15:sqref>
                  </c15:fullRef>
                </c:ext>
              </c:extLst>
              <c:f>('Data Sheet DP'!$A$18:$A$19,'Data Sheet DP'!$A$21,'Data Sheet DP'!$A$23:$A$26)</c:f>
              <c:strCache>
                <c:ptCount val="7"/>
                <c:pt idx="0">
                  <c:v>Minimum Wall Tube:</c:v>
                </c:pt>
                <c:pt idx="1">
                  <c:v>Min Tong</c:v>
                </c:pt>
                <c:pt idx="2">
                  <c:v>Min Bevel Diameter</c:v>
                </c:pt>
                <c:pt idx="3">
                  <c:v>Cracked:</c:v>
                </c:pt>
                <c:pt idx="4">
                  <c:v>Damaged Tube:</c:v>
                </c:pt>
                <c:pt idx="5">
                  <c:v>Class 2:</c:v>
                </c:pt>
                <c:pt idx="6">
                  <c:v>EMI Reject: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DP'!$B$18:$B$26</c15:sqref>
                  </c15:fullRef>
                </c:ext>
              </c:extLst>
              <c:f>('Data Sheet DP'!$B$18:$B$19,'Data Sheet DP'!$B$21,'Data Sheet DP'!$B$23:$B$26)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1-4FBF-B1D9-8CB7107D1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'HWDP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'HWDP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2-4274-8900-02C684023803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'HWDP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7-4059-90C5-984CA60D1D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HWDP'!$A$2:$A$15</c15:sqref>
                  </c15:fullRef>
                </c:ext>
              </c:extLst>
              <c:f>('Data Sheet HWDP'!$A$2,'Data Sheet HWDP'!$A$4,'Data Sheet HWDP'!$A$6,'Data Sheet HWDP'!$A$10:$A$11,'Data Sheet HWDP'!$A$13:$A$15)</c:f>
              <c:strCache>
                <c:ptCount val="8"/>
                <c:pt idx="0">
                  <c:v>Damaged Seal</c:v>
                </c:pt>
                <c:pt idx="1">
                  <c:v>Damaged Threads</c:v>
                </c:pt>
                <c:pt idx="2">
                  <c:v>Overfaced</c:v>
                </c:pt>
                <c:pt idx="3">
                  <c:v>Bent Tube:</c:v>
                </c:pt>
                <c:pt idx="4">
                  <c:v>Pitted</c:v>
                </c:pt>
                <c:pt idx="5">
                  <c:v>Swelled Box:</c:v>
                </c:pt>
                <c:pt idx="6">
                  <c:v>Short Pin:</c:v>
                </c:pt>
                <c:pt idx="7">
                  <c:v>Other Damage: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HWDP'!$B$2:$B$15</c15:sqref>
                  </c15:fullRef>
                </c:ext>
              </c:extLst>
              <c:f>('Data Sheet HWDP'!$B$2,'Data Sheet HWDP'!$B$4,'Data Sheet HWDP'!$B$6,'Data Sheet HWDP'!$B$10:$B$11,'Data Sheet HWDP'!$B$13:$B$15)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6-48D6-9AE8-E9630775CF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'Prop HWDP Inp Report'!$AQ$8:$AY$8</c15:sqref>
                  </c15:fullRef>
                </c:ext>
              </c:extLst>
              <c:f>('Prop HWDP Inp Report'!$AQ$8:$AR$8,'Prop HWDP Inp Report'!$AT$8,'Prop HWDP Inp Report'!$AV$8:$AY$8)</c:f>
              <c:strCache>
                <c:ptCount val="7"/>
                <c:pt idx="0">
                  <c:v>Minimum Wall Tube:</c:v>
                </c:pt>
                <c:pt idx="1">
                  <c:v>Min Tong Box:</c:v>
                </c:pt>
                <c:pt idx="2">
                  <c:v>Min Bevel Diameter Box:</c:v>
                </c:pt>
                <c:pt idx="3">
                  <c:v>Under Gauge:</c:v>
                </c:pt>
                <c:pt idx="4">
                  <c:v>Damaged Tube:</c:v>
                </c:pt>
                <c:pt idx="5">
                  <c:v>EMI Reject:</c:v>
                </c:pt>
                <c:pt idx="6">
                  <c:v>Other DBR: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HWDP'!$B$16:$B$24</c15:sqref>
                  </c15:fullRef>
                </c:ext>
              </c:extLst>
              <c:f>('Data Sheet HWDP'!$B$16:$B$17,'Data Sheet HWDP'!$B$19,'Data Sheet HWDP'!$B$21:$B$24)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5-43E8-993F-D4D77BAA50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5B7-9E38-799803C338D8}"/>
            </c:ext>
          </c:extLst>
        </c:ser>
        <c:ser>
          <c:idx val="1"/>
          <c:order val="1"/>
          <c:tx>
            <c:v>Pin Refaces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5B7-9E38-799803C338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Subs'!$A$2:$A$15</c15:sqref>
                  </c15:fullRef>
                </c:ext>
              </c:extLst>
              <c:f>('Data Sheet Subs'!$A$2,'Data Sheet Subs'!$A$4,'Data Sheet Subs'!$A$6,'Data Sheet Subs'!$A$10:$A$11,'Data Sheet Subs'!$A$13:$A$15)</c:f>
              <c:strCache>
                <c:ptCount val="8"/>
                <c:pt idx="0">
                  <c:v>Damaged Seal</c:v>
                </c:pt>
                <c:pt idx="1">
                  <c:v>Damaged Threads</c:v>
                </c:pt>
                <c:pt idx="2">
                  <c:v>Overfaced</c:v>
                </c:pt>
                <c:pt idx="3">
                  <c:v>Bent Tube:</c:v>
                </c:pt>
                <c:pt idx="4">
                  <c:v>Pitted</c:v>
                </c:pt>
                <c:pt idx="5">
                  <c:v>Swelled Box:</c:v>
                </c:pt>
                <c:pt idx="6">
                  <c:v>Short Pin:</c:v>
                </c:pt>
                <c:pt idx="7">
                  <c:v>Other Damage: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Subs'!$B$2:$B$15</c15:sqref>
                  </c15:fullRef>
                </c:ext>
              </c:extLst>
              <c:f>('Data Sheet Subs'!$B$2,'Data Sheet Subs'!$B$4,'Data Sheet Subs'!$B$6,'Data Sheet Subs'!$B$10:$B$11,'Data Sheet Subs'!$B$13:$B$15)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5-4B34-968D-39DD7F787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'Prop HWDP Inp Report'!$AQ$8:$AY$8</c15:sqref>
                  </c15:fullRef>
                </c:ext>
              </c:extLst>
              <c:f>('Prop HWDP Inp Report'!$AQ$8:$AR$8,'Prop HWDP Inp Report'!$AT$8,'Prop HWDP Inp Report'!$AV$8:$AY$8)</c:f>
              <c:strCache>
                <c:ptCount val="7"/>
                <c:pt idx="0">
                  <c:v>Minimum Wall Tube:</c:v>
                </c:pt>
                <c:pt idx="1">
                  <c:v>Min Tong Box:</c:v>
                </c:pt>
                <c:pt idx="2">
                  <c:v>Min Bevel Diameter Box:</c:v>
                </c:pt>
                <c:pt idx="3">
                  <c:v>Under Gauge:</c:v>
                </c:pt>
                <c:pt idx="4">
                  <c:v>Damaged Tube:</c:v>
                </c:pt>
                <c:pt idx="5">
                  <c:v>EMI Reject:</c:v>
                </c:pt>
                <c:pt idx="6">
                  <c:v>Other DBR: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Subs'!$B$16:$B$24</c15:sqref>
                  </c15:fullRef>
                </c:ext>
              </c:extLst>
              <c:f>('Data Sheet Subs'!$B$16:$B$17,'Data Sheet Subs'!$B$19,'Data Sheet Subs'!$B$21:$B$24)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3-4D70-93C2-3DFAA934B1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1</xdr:rowOff>
    </xdr:from>
    <xdr:to>
      <xdr:col>11</xdr:col>
      <xdr:colOff>434548</xdr:colOff>
      <xdr:row>39</xdr:row>
      <xdr:rowOff>4434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02605-226F-49B8-AFB6-39961D194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0</xdr:col>
      <xdr:colOff>0</xdr:colOff>
      <xdr:row>25</xdr:row>
      <xdr:rowOff>0</xdr:rowOff>
    </xdr:from>
    <xdr:to>
      <xdr:col>4</xdr:col>
      <xdr:colOff>767346</xdr:colOff>
      <xdr:row>38</xdr:row>
      <xdr:rowOff>190498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155D2-51E0-5095-ED6C-639E83F423A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767346</xdr:colOff>
      <xdr:row>52</xdr:row>
      <xdr:rowOff>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73292F-A10A-466C-B777-9DD03B75E9C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</xdr:colOff>
      <xdr:row>39</xdr:row>
      <xdr:rowOff>0</xdr:rowOff>
    </xdr:from>
    <xdr:to>
      <xdr:col>12</xdr:col>
      <xdr:colOff>3569</xdr:colOff>
      <xdr:row>52</xdr:row>
      <xdr:rowOff>8763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AB859-6192-49A4-827A-164870DA5E6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225136</xdr:colOff>
      <xdr:row>5</xdr:row>
      <xdr:rowOff>8659</xdr:rowOff>
    </xdr:from>
    <xdr:to>
      <xdr:col>7</xdr:col>
      <xdr:colOff>243320</xdr:colOff>
      <xdr:row>6</xdr:row>
      <xdr:rowOff>52820</xdr:rowOff>
    </xdr:to>
    <xdr:pic>
      <xdr:nvPicPr>
        <xdr:cNvPr id="5" name="Picture 1" descr="Factory outline">
          <a:extLst>
            <a:ext uri="{FF2B5EF4-FFF2-40B4-BE49-F238E27FC236}">
              <a16:creationId xmlns:a16="http://schemas.microsoft.com/office/drawing/2014/main" id="{B382E5BB-335D-4175-87C7-856414445505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/>
        <a:stretch/>
      </xdr:blipFill>
      <xdr:spPr bwMode="auto">
        <a:xfrm>
          <a:off x="4831772" y="961159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7</xdr:col>
      <xdr:colOff>175305</xdr:colOff>
      <xdr:row>5</xdr:row>
      <xdr:rowOff>11092</xdr:rowOff>
    </xdr:from>
    <xdr:ext cx="1464678" cy="59323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BEABCD3-683A-4B59-9114-095243F667E4}"/>
            </a:ext>
          </a:extLst>
        </xdr:cNvPr>
        <xdr:cNvSpPr/>
      </xdr:nvSpPr>
      <xdr:spPr>
        <a:xfrm>
          <a:off x="5344782" y="963592"/>
          <a:ext cx="1464678" cy="59323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13590</xdr:colOff>
      <xdr:row>1</xdr:row>
      <xdr:rowOff>70106</xdr:rowOff>
    </xdr:from>
    <xdr:to>
      <xdr:col>19</xdr:col>
      <xdr:colOff>11833</xdr:colOff>
      <xdr:row>4</xdr:row>
      <xdr:rowOff>57612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B43732-B4C7-4B24-94A4-62F252F63B1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455954" y="269265"/>
          <a:ext cx="1652129" cy="576324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6F8BB-4EFE-42BB-952E-552A45ABF2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7C7997-66E2-4280-A2C8-EEFDB5369C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4D680A-4D50-4EA0-AE96-A494DAE150A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25977</xdr:colOff>
      <xdr:row>4</xdr:row>
      <xdr:rowOff>51955</xdr:rowOff>
    </xdr:from>
    <xdr:to>
      <xdr:col>7</xdr:col>
      <xdr:colOff>44161</xdr:colOff>
      <xdr:row>5</xdr:row>
      <xdr:rowOff>442480</xdr:rowOff>
    </xdr:to>
    <xdr:pic>
      <xdr:nvPicPr>
        <xdr:cNvPr id="8" name="Picture 1" descr="Factory outline">
          <a:extLst>
            <a:ext uri="{FF2B5EF4-FFF2-40B4-BE49-F238E27FC236}">
              <a16:creationId xmlns:a16="http://schemas.microsoft.com/office/drawing/2014/main" id="{B0A9750B-C1AC-4BC5-9389-C6DB3FA931F2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632613" y="813955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6</xdr:col>
      <xdr:colOff>538987</xdr:colOff>
      <xdr:row>4</xdr:row>
      <xdr:rowOff>54388</xdr:rowOff>
    </xdr:from>
    <xdr:ext cx="1464678" cy="59323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7B257AB-6EC6-4C91-A8BC-28AC1EC836FA}"/>
            </a:ext>
          </a:extLst>
        </xdr:cNvPr>
        <xdr:cNvSpPr/>
      </xdr:nvSpPr>
      <xdr:spPr>
        <a:xfrm>
          <a:off x="5145623" y="816388"/>
          <a:ext cx="1464678" cy="59323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39567</xdr:colOff>
      <xdr:row>1</xdr:row>
      <xdr:rowOff>61446</xdr:rowOff>
    </xdr:from>
    <xdr:to>
      <xdr:col>19</xdr:col>
      <xdr:colOff>37810</xdr:colOff>
      <xdr:row>4</xdr:row>
      <xdr:rowOff>48952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05458-D0B6-469B-872D-F47CDD7EE54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507908" y="260605"/>
          <a:ext cx="1652129" cy="576324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E6F90-EDA9-47EE-A859-6E00F58A47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86FBF-884A-4774-84CF-7ED981E175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025552-642D-4E32-8284-53739F9B45B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762000</xdr:colOff>
      <xdr:row>4</xdr:row>
      <xdr:rowOff>147205</xdr:rowOff>
    </xdr:from>
    <xdr:to>
      <xdr:col>6</xdr:col>
      <xdr:colOff>520412</xdr:colOff>
      <xdr:row>6</xdr:row>
      <xdr:rowOff>866</xdr:rowOff>
    </xdr:to>
    <xdr:pic>
      <xdr:nvPicPr>
        <xdr:cNvPr id="6" name="Picture 1" descr="Factory outline">
          <a:extLst>
            <a:ext uri="{FF2B5EF4-FFF2-40B4-BE49-F238E27FC236}">
              <a16:creationId xmlns:a16="http://schemas.microsoft.com/office/drawing/2014/main" id="{5AC2E004-8740-4A57-94CB-999AC8F50544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546023" y="909205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6</xdr:col>
      <xdr:colOff>452397</xdr:colOff>
      <xdr:row>4</xdr:row>
      <xdr:rowOff>149638</xdr:rowOff>
    </xdr:from>
    <xdr:ext cx="1464678" cy="59323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87A7042-7A51-4195-B907-187DDF52F05D}"/>
            </a:ext>
          </a:extLst>
        </xdr:cNvPr>
        <xdr:cNvSpPr/>
      </xdr:nvSpPr>
      <xdr:spPr>
        <a:xfrm>
          <a:off x="5059033" y="911638"/>
          <a:ext cx="1464678" cy="59323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251114</xdr:colOff>
      <xdr:row>1</xdr:row>
      <xdr:rowOff>86590</xdr:rowOff>
    </xdr:from>
    <xdr:to>
      <xdr:col>15</xdr:col>
      <xdr:colOff>52821</xdr:colOff>
      <xdr:row>4</xdr:row>
      <xdr:rowOff>96115</xdr:rowOff>
    </xdr:to>
    <xdr:pic>
      <xdr:nvPicPr>
        <xdr:cNvPr id="4" name="Picture 1" descr="Factory outline">
          <a:extLst>
            <a:ext uri="{FF2B5EF4-FFF2-40B4-BE49-F238E27FC236}">
              <a16:creationId xmlns:a16="http://schemas.microsoft.com/office/drawing/2014/main" id="{1E8226D1-DADB-4BA4-97D4-FAF6D717E19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5359978" y="285749"/>
          <a:ext cx="581025" cy="581025"/>
        </a:xfrm>
        <a:prstGeom prst="rect">
          <a:avLst/>
        </a:prstGeom>
        <a:noFill/>
      </xdr:spPr>
    </xdr:pic>
    <xdr:clientData/>
  </xdr:twoCellAnchor>
  <xdr:oneCellAnchor>
    <xdr:from>
      <xdr:col>14</xdr:col>
      <xdr:colOff>374465</xdr:colOff>
      <xdr:row>1</xdr:row>
      <xdr:rowOff>89023</xdr:rowOff>
    </xdr:from>
    <xdr:ext cx="1464678" cy="59323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D186484-7BA9-47BF-A3A3-DC8BC50B703C}"/>
            </a:ext>
          </a:extLst>
        </xdr:cNvPr>
        <xdr:cNvSpPr/>
      </xdr:nvSpPr>
      <xdr:spPr>
        <a:xfrm>
          <a:off x="5872988" y="288182"/>
          <a:ext cx="1464678" cy="59323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 Placeholder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A3C2-3D64-4FC7-9D76-38005B34CB83}">
  <sheetPr codeName="Sheet1"/>
  <dimension ref="A1:V64"/>
  <sheetViews>
    <sheetView tabSelected="1" workbookViewId="0">
      <selection activeCell="L20" sqref="L20"/>
    </sheetView>
  </sheetViews>
  <sheetFormatPr defaultRowHeight="15" x14ac:dyDescent="0.25"/>
  <cols>
    <col min="1" max="1" width="18" bestFit="1" customWidth="1"/>
    <col min="2" max="2" width="18.28515625" customWidth="1"/>
    <col min="4" max="4" width="21.85546875" customWidth="1"/>
    <col min="5" max="5" width="17" customWidth="1"/>
    <col min="7" max="7" width="31.28515625" hidden="1" customWidth="1"/>
    <col min="8" max="8" width="9.140625" customWidth="1"/>
    <col min="9" max="9" width="74.5703125" hidden="1" customWidth="1"/>
    <col min="10" max="10" width="10.7109375" hidden="1" customWidth="1"/>
    <col min="11" max="11" width="9.140625" customWidth="1"/>
    <col min="12" max="12" width="15.7109375" customWidth="1"/>
    <col min="13" max="15" width="9.140625" customWidth="1"/>
    <col min="16" max="16" width="38" customWidth="1"/>
    <col min="17" max="17" width="9.140625" customWidth="1"/>
    <col min="18" max="20" width="11.140625" customWidth="1"/>
    <col min="21" max="21" width="13.5703125" bestFit="1" customWidth="1"/>
    <col min="22" max="22" width="21" bestFit="1" customWidth="1"/>
  </cols>
  <sheetData>
    <row r="1" spans="1:22" ht="15.75" thickBot="1" x14ac:dyDescent="0.3">
      <c r="R1" s="167"/>
      <c r="S1" s="167"/>
      <c r="T1" s="167"/>
      <c r="U1" s="168"/>
      <c r="V1" s="168"/>
    </row>
    <row r="2" spans="1:22" ht="16.5" thickBot="1" x14ac:dyDescent="0.3">
      <c r="A2" s="169" t="s">
        <v>0</v>
      </c>
      <c r="B2" s="170"/>
      <c r="D2" s="230" t="s">
        <v>311</v>
      </c>
      <c r="E2" s="230"/>
      <c r="J2" t="s">
        <v>378</v>
      </c>
      <c r="O2" s="171"/>
      <c r="R2" s="171"/>
      <c r="S2" s="171"/>
      <c r="T2" s="171"/>
      <c r="U2" s="173"/>
      <c r="V2" s="173"/>
    </row>
    <row r="3" spans="1:22" ht="16.5" thickBot="1" x14ac:dyDescent="0.3">
      <c r="A3" s="169" t="s">
        <v>1</v>
      </c>
      <c r="B3" s="170"/>
      <c r="D3" t="s">
        <v>312</v>
      </c>
      <c r="E3" s="180"/>
      <c r="G3" s="187" t="s">
        <v>318</v>
      </c>
      <c r="I3" s="188" t="s">
        <v>324</v>
      </c>
      <c r="O3" s="171"/>
      <c r="R3" s="171"/>
      <c r="S3" s="171"/>
      <c r="T3" s="171"/>
      <c r="U3" s="173"/>
      <c r="V3" s="173"/>
    </row>
    <row r="4" spans="1:22" ht="16.5" thickBot="1" x14ac:dyDescent="0.3">
      <c r="A4" s="169" t="s">
        <v>345</v>
      </c>
      <c r="B4" s="170"/>
      <c r="G4" s="187" t="s">
        <v>341</v>
      </c>
      <c r="I4" s="188" t="s">
        <v>325</v>
      </c>
      <c r="O4" s="171"/>
      <c r="R4" s="171"/>
      <c r="S4" s="171"/>
      <c r="T4" s="171"/>
      <c r="U4" s="173"/>
      <c r="V4" s="173"/>
    </row>
    <row r="5" spans="1:22" ht="16.5" thickBot="1" x14ac:dyDescent="0.3">
      <c r="A5" s="169" t="s">
        <v>2</v>
      </c>
      <c r="B5" s="174"/>
      <c r="D5" t="s">
        <v>313</v>
      </c>
      <c r="E5" s="180"/>
      <c r="G5" s="187" t="s">
        <v>319</v>
      </c>
      <c r="I5" s="188" t="s">
        <v>326</v>
      </c>
      <c r="O5" s="171"/>
      <c r="R5" s="171"/>
      <c r="S5" s="171"/>
      <c r="T5" s="171"/>
      <c r="U5" s="173"/>
      <c r="V5" s="173"/>
    </row>
    <row r="6" spans="1:22" ht="16.5" thickBot="1" x14ac:dyDescent="0.3">
      <c r="A6" s="169" t="s">
        <v>3</v>
      </c>
      <c r="B6" s="170"/>
      <c r="G6" s="187" t="s">
        <v>348</v>
      </c>
      <c r="I6" s="188" t="s">
        <v>327</v>
      </c>
      <c r="O6" s="171"/>
      <c r="R6" s="171"/>
      <c r="S6" s="171"/>
      <c r="T6" s="171"/>
      <c r="U6" s="173"/>
      <c r="V6" s="173"/>
    </row>
    <row r="7" spans="1:22" ht="16.5" thickBot="1" x14ac:dyDescent="0.3">
      <c r="A7" s="175" t="s">
        <v>4</v>
      </c>
      <c r="B7" s="176"/>
      <c r="D7" t="s">
        <v>313</v>
      </c>
      <c r="E7" s="180"/>
      <c r="G7" s="187" t="s">
        <v>320</v>
      </c>
      <c r="I7" s="188" t="s">
        <v>342</v>
      </c>
      <c r="N7" s="63"/>
      <c r="O7" s="171"/>
      <c r="R7" s="171"/>
      <c r="S7" s="171"/>
      <c r="T7" s="171"/>
      <c r="U7" s="173"/>
      <c r="V7" s="173"/>
    </row>
    <row r="8" spans="1:22" ht="15.75" thickBot="1" x14ac:dyDescent="0.3">
      <c r="G8" s="187" t="s">
        <v>340</v>
      </c>
      <c r="I8" s="188" t="s">
        <v>343</v>
      </c>
      <c r="N8" s="63"/>
      <c r="O8" s="171"/>
      <c r="R8" s="171"/>
      <c r="S8" s="171"/>
      <c r="T8" s="171"/>
      <c r="U8" s="173"/>
      <c r="V8" s="173"/>
    </row>
    <row r="9" spans="1:22" ht="15.75" thickBot="1" x14ac:dyDescent="0.3">
      <c r="A9" s="177" t="s">
        <v>181</v>
      </c>
      <c r="B9" s="178"/>
      <c r="D9" s="230" t="s">
        <v>350</v>
      </c>
      <c r="E9" s="230"/>
      <c r="G9" s="187" t="s">
        <v>321</v>
      </c>
      <c r="I9" s="188" t="s">
        <v>328</v>
      </c>
      <c r="R9" s="171"/>
      <c r="S9" s="171"/>
      <c r="T9" s="171"/>
      <c r="U9" s="173"/>
      <c r="V9" s="173"/>
    </row>
    <row r="10" spans="1:22" ht="15.75" thickBot="1" x14ac:dyDescent="0.3">
      <c r="A10" s="177" t="s">
        <v>184</v>
      </c>
      <c r="B10" s="178"/>
      <c r="D10" t="s">
        <v>312</v>
      </c>
      <c r="E10" s="180"/>
      <c r="G10" s="187" t="s">
        <v>322</v>
      </c>
      <c r="I10" s="188" t="s">
        <v>329</v>
      </c>
      <c r="R10" s="171"/>
      <c r="S10" s="171"/>
      <c r="T10" s="171"/>
      <c r="U10" s="173"/>
      <c r="V10" s="173"/>
    </row>
    <row r="11" spans="1:22" ht="15.75" thickBot="1" x14ac:dyDescent="0.3">
      <c r="A11" s="177" t="s">
        <v>9</v>
      </c>
      <c r="B11" s="178"/>
      <c r="R11" s="171"/>
      <c r="S11" s="171"/>
      <c r="T11" s="171"/>
      <c r="U11" s="173"/>
      <c r="V11" s="173"/>
    </row>
    <row r="12" spans="1:22" ht="15.75" thickBot="1" x14ac:dyDescent="0.3">
      <c r="D12" t="s">
        <v>313</v>
      </c>
      <c r="E12" s="180"/>
      <c r="G12" s="187" t="s">
        <v>323</v>
      </c>
      <c r="R12" s="171"/>
      <c r="S12" s="171"/>
      <c r="T12" s="171"/>
      <c r="U12" s="173"/>
      <c r="V12" s="173"/>
    </row>
    <row r="13" spans="1:22" ht="15.75" thickBot="1" x14ac:dyDescent="0.3">
      <c r="A13" s="179" t="s">
        <v>189</v>
      </c>
      <c r="B13" s="180"/>
      <c r="G13" s="187" t="s">
        <v>339</v>
      </c>
      <c r="R13" s="171"/>
      <c r="S13" s="171"/>
      <c r="T13" s="171"/>
      <c r="U13" s="173"/>
      <c r="V13" s="173"/>
    </row>
    <row r="14" spans="1:22" ht="15.75" thickBot="1" x14ac:dyDescent="0.3">
      <c r="D14" t="s">
        <v>313</v>
      </c>
      <c r="E14" s="180"/>
      <c r="R14" s="171"/>
      <c r="S14" s="171"/>
      <c r="T14" s="171"/>
      <c r="U14" s="173"/>
      <c r="V14" s="173"/>
    </row>
    <row r="15" spans="1:22" x14ac:dyDescent="0.25">
      <c r="R15" s="171"/>
      <c r="S15" s="171"/>
      <c r="T15" s="171"/>
      <c r="U15" s="173"/>
      <c r="V15" s="173"/>
    </row>
    <row r="16" spans="1:22" ht="15.75" thickBot="1" x14ac:dyDescent="0.3">
      <c r="D16" s="230" t="s">
        <v>351</v>
      </c>
      <c r="E16" s="230"/>
      <c r="R16" s="171"/>
      <c r="S16" s="171"/>
      <c r="T16" s="171"/>
      <c r="U16" s="173"/>
      <c r="V16" s="173"/>
    </row>
    <row r="17" spans="4:22" ht="15.75" thickBot="1" x14ac:dyDescent="0.3">
      <c r="D17" t="s">
        <v>312</v>
      </c>
      <c r="E17" s="180"/>
      <c r="R17" s="171"/>
      <c r="S17" s="171"/>
      <c r="T17" s="171"/>
      <c r="U17" s="173"/>
      <c r="V17" s="173"/>
    </row>
    <row r="18" spans="4:22" ht="15.75" thickBot="1" x14ac:dyDescent="0.3">
      <c r="R18" s="171"/>
      <c r="S18" s="171"/>
      <c r="T18" s="171"/>
      <c r="U18" s="173"/>
      <c r="V18" s="173"/>
    </row>
    <row r="19" spans="4:22" ht="15.75" thickBot="1" x14ac:dyDescent="0.3">
      <c r="D19" t="s">
        <v>313</v>
      </c>
      <c r="E19" s="180"/>
      <c r="R19" s="171"/>
      <c r="S19" s="171"/>
      <c r="T19" s="171"/>
      <c r="U19" s="173"/>
      <c r="V19" s="173"/>
    </row>
    <row r="20" spans="4:22" ht="15.75" thickBot="1" x14ac:dyDescent="0.3">
      <c r="R20" s="171"/>
      <c r="S20" s="171"/>
      <c r="T20" s="171"/>
      <c r="U20" s="173"/>
      <c r="V20" s="173"/>
    </row>
    <row r="21" spans="4:22" ht="15.75" thickBot="1" x14ac:dyDescent="0.3">
      <c r="D21" t="s">
        <v>313</v>
      </c>
      <c r="E21" s="180"/>
      <c r="R21" s="171"/>
      <c r="S21" s="171"/>
      <c r="T21" s="171"/>
      <c r="U21" s="173"/>
      <c r="V21" s="173"/>
    </row>
    <row r="22" spans="4:22" x14ac:dyDescent="0.25">
      <c r="R22" s="171"/>
      <c r="S22" s="171"/>
      <c r="T22" s="171"/>
      <c r="U22" s="173"/>
      <c r="V22" s="173"/>
    </row>
    <row r="23" spans="4:22" x14ac:dyDescent="0.25">
      <c r="R23" s="171"/>
      <c r="S23" s="171"/>
      <c r="T23" s="171"/>
      <c r="U23" s="173"/>
      <c r="V23" s="173"/>
    </row>
    <row r="24" spans="4:22" x14ac:dyDescent="0.25">
      <c r="R24" s="171"/>
      <c r="S24" s="171"/>
      <c r="T24" s="171"/>
      <c r="U24" s="173"/>
      <c r="V24" s="173"/>
    </row>
    <row r="25" spans="4:22" x14ac:dyDescent="0.25">
      <c r="R25" s="171"/>
      <c r="S25" s="171"/>
      <c r="T25" s="171"/>
      <c r="U25" s="173"/>
      <c r="V25" s="173"/>
    </row>
    <row r="26" spans="4:22" x14ac:dyDescent="0.25">
      <c r="R26" s="171"/>
      <c r="S26" s="171"/>
      <c r="T26" s="171"/>
      <c r="U26" s="173"/>
      <c r="V26" s="173"/>
    </row>
    <row r="27" spans="4:22" x14ac:dyDescent="0.25">
      <c r="R27" s="171"/>
      <c r="S27" s="171"/>
      <c r="T27" s="171"/>
      <c r="U27" s="173"/>
      <c r="V27" s="173"/>
    </row>
    <row r="28" spans="4:22" x14ac:dyDescent="0.25">
      <c r="R28" s="171"/>
      <c r="S28" s="171"/>
      <c r="T28" s="171"/>
      <c r="U28" s="173"/>
      <c r="V28" s="173"/>
    </row>
    <row r="60" spans="10:10" x14ac:dyDescent="0.25">
      <c r="J60" s="181"/>
    </row>
    <row r="63" spans="10:10" x14ac:dyDescent="0.25">
      <c r="J63" s="181"/>
    </row>
    <row r="64" spans="10:10" x14ac:dyDescent="0.25">
      <c r="J64" s="181"/>
    </row>
  </sheetData>
  <mergeCells count="3">
    <mergeCell ref="D2:E2"/>
    <mergeCell ref="D9:E9"/>
    <mergeCell ref="D16:E16"/>
  </mergeCells>
  <dataValidations count="4">
    <dataValidation type="list" allowBlank="1" showInputMessage="1" showErrorMessage="1" sqref="B3" xr:uid="{9708C435-3B6C-42E5-B55B-9B2F6FCE424B}">
      <formula1>Contractor_Name</formula1>
    </dataValidation>
    <dataValidation type="list" allowBlank="1" showInputMessage="1" showErrorMessage="1" sqref="B2" xr:uid="{1AA7683B-3D5D-4EB2-AE29-FC7875DAD7B8}">
      <formula1>Operator_Name</formula1>
    </dataValidation>
    <dataValidation type="list" allowBlank="1" showInputMessage="1" showErrorMessage="1" sqref="E5 E12 E19" xr:uid="{6B168752-1117-4A8A-A29D-B1CDFCCBF6FA}">
      <formula1>$G$12</formula1>
    </dataValidation>
    <dataValidation type="list" allowBlank="1" showInputMessage="1" showErrorMessage="1" sqref="E3 E10 E17" xr:uid="{B1CEE7BE-7286-4B4E-A2FE-CDCEAD796320}">
      <formula1>$G$3:$G$10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73DD5B8-3408-4DE8-9F25-4EE7E28B337F}">
          <x14:formula1>
            <xm:f>'PATHFINDER LOCATIONS'!$A$1:$A$3</xm:f>
          </x14:formula1>
          <xm:sqref>B13</xm:sqref>
        </x14:dataValidation>
        <x14:dataValidation type="list" allowBlank="1" showInputMessage="1" showErrorMessage="1" xr:uid="{3996143A-186F-4A0C-9387-3478589B015D}">
          <x14:formula1>
            <xm:f>'Drill Size Info'!$T$2:$T$8</xm:f>
          </x14:formula1>
          <xm:sqref>B9</xm:sqref>
        </x14:dataValidation>
        <x14:dataValidation type="list" allowBlank="1" showInputMessage="1" showErrorMessage="1" xr:uid="{0EF39F7E-4D2E-4D74-A2CF-B2B244A38388}">
          <x14:formula1>
            <xm:f>'Drill Size Info'!$A$2:$A$30</xm:f>
          </x14:formula1>
          <xm:sqref>B10</xm:sqref>
        </x14:dataValidation>
        <x14:dataValidation type="list" allowBlank="1" showInputMessage="1" showErrorMessage="1" xr:uid="{A8EE3490-CA18-4072-BDFC-34BB4E8F3CAE}">
          <x14:formula1>
            <xm:f>'Drill Size Info'!$X$2:$X$6</xm:f>
          </x14:formula1>
          <xm:sqref>B11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0B3A-6BAB-4806-8003-8F83826E0346}">
  <sheetPr codeName="Sheet2">
    <pageSetUpPr fitToPage="1"/>
  </sheetPr>
  <dimension ref="A1:P68"/>
  <sheetViews>
    <sheetView zoomScale="110" zoomScaleNormal="110" workbookViewId="0">
      <selection sqref="A1:B1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4" width="9.140625" style="12"/>
    <col min="15" max="15" width="9.42578125" style="12" bestFit="1" customWidth="1"/>
    <col min="16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4" t="s">
        <v>0</v>
      </c>
      <c r="B1" s="305"/>
      <c r="C1" s="237">
        <f>'DATA SHEET'!B2</f>
        <v>0</v>
      </c>
      <c r="D1" s="238"/>
      <c r="E1" s="239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8" t="s">
        <v>1</v>
      </c>
      <c r="B2" s="306"/>
      <c r="C2" s="231" t="str">
        <f>CONCATENATE('DATA SHEET'!B3," ",'DATA SHEET'!B4)</f>
        <v xml:space="preserve"> </v>
      </c>
      <c r="D2" s="232"/>
      <c r="E2" s="233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8" t="s">
        <v>2</v>
      </c>
      <c r="B3" s="306"/>
      <c r="C3" s="234">
        <f>'DATA SHEET'!B5</f>
        <v>0</v>
      </c>
      <c r="D3" s="235"/>
      <c r="E3" s="236"/>
    </row>
    <row r="4" spans="1:12" ht="15" customHeight="1" x14ac:dyDescent="0.25">
      <c r="A4" s="258" t="s">
        <v>3</v>
      </c>
      <c r="B4" s="306"/>
      <c r="C4" s="231">
        <f>'DATA SHEET'!B6</f>
        <v>0</v>
      </c>
      <c r="D4" s="232"/>
      <c r="E4" s="233"/>
    </row>
    <row r="5" spans="1:12" ht="15" customHeight="1" x14ac:dyDescent="0.25">
      <c r="A5" s="258" t="s">
        <v>4</v>
      </c>
      <c r="B5" s="259"/>
      <c r="C5" s="249">
        <f>'DATA SHEET'!B7</f>
        <v>0</v>
      </c>
      <c r="D5" s="250"/>
      <c r="E5" s="251"/>
    </row>
    <row r="6" spans="1:12" ht="42" customHeight="1" x14ac:dyDescent="0.25">
      <c r="A6" s="264" t="s">
        <v>5</v>
      </c>
      <c r="B6" s="265"/>
      <c r="C6" s="246" t="str">
        <f>IFERROR(CONCATENATE(VLOOKUP('DATA SHEET'!$E$3,'DATA SHEET'!$G$3:$I$10,3,FALSE),'DATA SHEET'!$E$5, 'DATA SHEET'!$E$7),"")</f>
        <v/>
      </c>
      <c r="D6" s="247"/>
      <c r="E6" s="248"/>
      <c r="F6" s="74"/>
      <c r="G6" s="74"/>
      <c r="H6" s="74"/>
      <c r="I6" s="74"/>
      <c r="J6" s="74"/>
      <c r="K6" s="74"/>
    </row>
    <row r="7" spans="1:12" ht="15" customHeight="1" x14ac:dyDescent="0.25">
      <c r="A7" s="81" t="s">
        <v>6</v>
      </c>
      <c r="B7" s="66" t="s">
        <v>7</v>
      </c>
      <c r="C7" s="260" t="s">
        <v>8</v>
      </c>
      <c r="D7" s="260"/>
      <c r="E7" s="64" t="s">
        <v>9</v>
      </c>
    </row>
    <row r="8" spans="1:12" ht="15" customHeight="1" thickBot="1" x14ac:dyDescent="0.3">
      <c r="A8" s="189">
        <f>'DATA SHEET'!B9</f>
        <v>0</v>
      </c>
      <c r="B8" s="190" t="e">
        <f>VLOOKUP(A8,'Drill Size Info'!$T$2:$W$7,4,FALSE)</f>
        <v>#N/A</v>
      </c>
      <c r="C8" s="261">
        <f>'DATA SHEET'!B10</f>
        <v>0</v>
      </c>
      <c r="D8" s="261"/>
      <c r="E8" s="191">
        <f>'DATA SHEET'!B11</f>
        <v>0</v>
      </c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08" t="s">
        <v>12</v>
      </c>
      <c r="B10" s="309"/>
      <c r="C10" s="92" t="s">
        <v>13</v>
      </c>
      <c r="D10" s="309" t="s">
        <v>14</v>
      </c>
      <c r="E10" s="313"/>
    </row>
    <row r="11" spans="1:12" ht="15" customHeight="1" x14ac:dyDescent="0.25">
      <c r="A11" s="242"/>
      <c r="B11" s="310"/>
      <c r="C11" s="316" t="e">
        <f>VLOOKUP($A$11,'Shop List'!$A$2:$D$9,3,FALSE)</f>
        <v>#N/A</v>
      </c>
      <c r="D11" s="310" t="e">
        <f>VLOOKUP($A$11,'Shop List'!$A$2:$D$9,4,FALSE)</f>
        <v>#N/A</v>
      </c>
      <c r="E11" s="314"/>
      <c r="L11" s="104" t="s">
        <v>15</v>
      </c>
    </row>
    <row r="12" spans="1:12" ht="15" customHeight="1" thickBot="1" x14ac:dyDescent="0.3">
      <c r="A12" s="311"/>
      <c r="B12" s="312"/>
      <c r="C12" s="317"/>
      <c r="D12" s="312"/>
      <c r="E12" s="315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18" t="s">
        <v>16</v>
      </c>
      <c r="B14" s="319"/>
      <c r="C14" s="319"/>
      <c r="D14" s="319"/>
      <c r="E14" s="319"/>
      <c r="F14" s="319"/>
      <c r="G14" s="319"/>
      <c r="H14" s="319"/>
      <c r="I14" s="319"/>
      <c r="J14" s="319"/>
      <c r="K14" s="319"/>
      <c r="L14" s="320"/>
    </row>
    <row r="15" spans="1:12" ht="15" customHeight="1" x14ac:dyDescent="0.25">
      <c r="A15" s="262" t="s">
        <v>17</v>
      </c>
      <c r="B15" s="263"/>
      <c r="C15" s="89">
        <f>J15-C17</f>
        <v>864</v>
      </c>
      <c r="H15" s="283" t="s">
        <v>18</v>
      </c>
      <c r="I15" s="283"/>
      <c r="J15" s="272">
        <f>COUNTA('Prop Drill Pipe Inp Report'!F9:F1048576)</f>
        <v>864</v>
      </c>
      <c r="K15" s="256"/>
      <c r="L15" s="257"/>
    </row>
    <row r="16" spans="1:12" ht="15" customHeight="1" x14ac:dyDescent="0.25">
      <c r="A16" s="264"/>
      <c r="B16" s="265"/>
      <c r="C16" s="164"/>
      <c r="D16" s="307" t="s">
        <v>20</v>
      </c>
      <c r="E16" s="307"/>
      <c r="F16" s="307"/>
      <c r="G16" s="105">
        <f>IF(Grade="S-135",135*(PI()*((Size/2)^2-((Size/2)-MIN(UT_Thickness))^2)),IF(Grade="G-105",105*(PI()*((Size/2)^2-((Size/2)-MIN(UT_Thickness))^2)),IF(Grade="X-95",95*(PI()*((Size/2)^2-((Size/2)-MIN(UT_Thickness))^2)),IF(Grade="V-150",150*(PI()*((Size/2)^2-((Size/2)-MIN(UT_Thickness))^2)),IF(Grade="E-75",75*(PI()*((Size/2)^2-((Size/2)-MIN(UT_Thickness))^2)))))))*1000</f>
        <v>0</v>
      </c>
      <c r="H16" s="265" t="s">
        <v>21</v>
      </c>
      <c r="I16" s="265"/>
      <c r="J16" s="279">
        <f>J15-J17-C17</f>
        <v>864</v>
      </c>
      <c r="K16" s="280"/>
      <c r="L16" s="281"/>
    </row>
    <row r="17" spans="1:12" ht="15" customHeight="1" thickBot="1" x14ac:dyDescent="0.3">
      <c r="A17" s="295" t="s">
        <v>22</v>
      </c>
      <c r="B17" s="296"/>
      <c r="C17" s="87">
        <f>SUMIF('Data Sheet DP'!J2:J2500,"&lt;&gt;#REF!")-C16</f>
        <v>0</v>
      </c>
      <c r="D17" s="88"/>
      <c r="E17" s="88"/>
      <c r="F17" s="88"/>
      <c r="G17" s="88"/>
      <c r="H17" s="282" t="s">
        <v>23</v>
      </c>
      <c r="I17" s="282"/>
      <c r="J17" s="276">
        <f>SUMIF('Data Sheet DP'!I2:I2500,"&lt;&gt;#REF!")</f>
        <v>0</v>
      </c>
      <c r="K17" s="277"/>
      <c r="L17" s="278"/>
    </row>
    <row r="18" spans="1:12" ht="3.75" customHeight="1" thickBot="1" x14ac:dyDescent="0.3">
      <c r="A18" s="82"/>
      <c r="B18" s="77"/>
      <c r="C18" s="68"/>
      <c r="H18" s="156"/>
      <c r="I18" s="156"/>
      <c r="J18" s="157"/>
      <c r="K18" s="157"/>
      <c r="L18" s="157"/>
    </row>
    <row r="19" spans="1:12" ht="15" customHeight="1" x14ac:dyDescent="0.25">
      <c r="A19" s="255" t="s">
        <v>24</v>
      </c>
      <c r="B19" s="256"/>
      <c r="C19" s="256"/>
      <c r="D19" s="256"/>
      <c r="E19" s="257"/>
      <c r="F19" s="241" t="s">
        <v>25</v>
      </c>
      <c r="G19" s="286">
        <f>SUM(I20:K20)</f>
        <v>0</v>
      </c>
      <c r="H19" s="287"/>
      <c r="I19" s="274" t="s">
        <v>26</v>
      </c>
      <c r="J19" s="275"/>
      <c r="K19" s="274" t="s">
        <v>27</v>
      </c>
      <c r="L19" s="294"/>
    </row>
    <row r="20" spans="1:12" ht="15" customHeight="1" x14ac:dyDescent="0.25">
      <c r="A20" s="252" t="s">
        <v>28</v>
      </c>
      <c r="B20" s="253"/>
      <c r="C20" s="253"/>
      <c r="D20" s="253"/>
      <c r="E20" s="254"/>
      <c r="F20" s="242"/>
      <c r="G20" s="288"/>
      <c r="H20" s="289"/>
      <c r="I20" s="268">
        <f>'Prop Drill Pipe Inp Report'!AL7</f>
        <v>0</v>
      </c>
      <c r="J20" s="273"/>
      <c r="K20" s="268">
        <f>'Prop Drill Pipe Inp Report'!AO7</f>
        <v>0</v>
      </c>
      <c r="L20" s="269"/>
    </row>
    <row r="21" spans="1:12" ht="15" customHeight="1" x14ac:dyDescent="0.25">
      <c r="A21" s="297" t="s">
        <v>29</v>
      </c>
      <c r="B21" s="298"/>
      <c r="C21" s="299"/>
      <c r="D21" s="300" t="s">
        <v>30</v>
      </c>
      <c r="E21" s="301"/>
      <c r="F21" s="240" t="s">
        <v>31</v>
      </c>
      <c r="G21" s="290">
        <f>SUM(I22:K22)</f>
        <v>0</v>
      </c>
      <c r="H21" s="291"/>
      <c r="I21" s="270" t="s">
        <v>29</v>
      </c>
      <c r="J21" s="285"/>
      <c r="K21" s="270" t="s">
        <v>30</v>
      </c>
      <c r="L21" s="271"/>
    </row>
    <row r="22" spans="1:12" ht="15" customHeight="1" x14ac:dyDescent="0.25">
      <c r="A22" s="243">
        <f>'Prop Drill Pipe Inp Report'!R7</f>
        <v>0</v>
      </c>
      <c r="B22" s="244"/>
      <c r="C22" s="245"/>
      <c r="D22" s="302">
        <f>'Prop Drill Pipe Inp Report'!T7</f>
        <v>0</v>
      </c>
      <c r="E22" s="303"/>
      <c r="F22" s="240"/>
      <c r="G22" s="292"/>
      <c r="H22" s="293"/>
      <c r="I22" s="266">
        <f>'Prop Drill Pipe Inp Report'!AJ7</f>
        <v>0</v>
      </c>
      <c r="J22" s="284"/>
      <c r="K22" s="266">
        <f>'Prop Drill Pipe Inp Report'!AK7</f>
        <v>0</v>
      </c>
      <c r="L22" s="267"/>
    </row>
    <row r="23" spans="1:12" ht="15" customHeight="1" x14ac:dyDescent="0.25">
      <c r="A23" s="337" t="s">
        <v>108</v>
      </c>
      <c r="B23" s="333"/>
      <c r="C23" s="338"/>
      <c r="D23" s="333"/>
      <c r="E23" s="334"/>
      <c r="F23" s="331" t="s">
        <v>32</v>
      </c>
      <c r="G23" s="327">
        <f>SUM(I24:K24)</f>
        <v>0</v>
      </c>
      <c r="H23" s="328"/>
      <c r="I23" s="321" t="s">
        <v>29</v>
      </c>
      <c r="J23" s="322"/>
      <c r="K23" s="321" t="s">
        <v>30</v>
      </c>
      <c r="L23" s="326"/>
    </row>
    <row r="24" spans="1:12" ht="15" customHeight="1" thickBot="1" x14ac:dyDescent="0.3">
      <c r="A24" s="339"/>
      <c r="B24" s="335"/>
      <c r="C24" s="340"/>
      <c r="D24" s="335"/>
      <c r="E24" s="336"/>
      <c r="F24" s="332"/>
      <c r="G24" s="329"/>
      <c r="H24" s="330"/>
      <c r="I24" s="347">
        <f>'Prop Drill Pipe Inp Report'!AP7</f>
        <v>0</v>
      </c>
      <c r="J24" s="349"/>
      <c r="K24" s="347">
        <f>'Prop Drill Pipe Inp Report'!AQ7</f>
        <v>0</v>
      </c>
      <c r="L24" s="348"/>
    </row>
    <row r="25" spans="1:12" ht="3.75" customHeight="1" x14ac:dyDescent="0.25">
      <c r="A25" s="82"/>
      <c r="B25" s="77"/>
      <c r="C25" s="68"/>
      <c r="I25" s="76"/>
      <c r="J25" s="76"/>
      <c r="K25" s="76"/>
      <c r="L25" s="76"/>
    </row>
    <row r="26" spans="1:12" ht="15" customHeight="1" x14ac:dyDescent="0.25">
      <c r="A26" s="83"/>
      <c r="B26" s="78"/>
      <c r="C26" s="78"/>
      <c r="D26" s="78"/>
      <c r="E26" s="78"/>
    </row>
    <row r="27" spans="1:12" ht="15" customHeight="1" x14ac:dyDescent="0.25">
      <c r="A27" s="18"/>
    </row>
    <row r="28" spans="1:12" ht="15" customHeight="1" x14ac:dyDescent="0.25">
      <c r="A28" s="18"/>
      <c r="D28" s="62"/>
      <c r="E28" s="62"/>
    </row>
    <row r="29" spans="1:12" ht="15" customHeight="1" x14ac:dyDescent="0.25">
      <c r="A29" s="18"/>
      <c r="B29" s="80"/>
      <c r="C29" s="80"/>
      <c r="D29" s="79"/>
      <c r="E29" s="79"/>
    </row>
    <row r="30" spans="1:12" ht="15" customHeight="1" x14ac:dyDescent="0.25">
      <c r="A30" s="18"/>
    </row>
    <row r="31" spans="1:12" ht="3.75" customHeight="1" x14ac:dyDescent="0.25"/>
    <row r="32" spans="1:12" ht="15" customHeight="1" x14ac:dyDescent="0.25">
      <c r="A32" s="18"/>
    </row>
    <row r="33" spans="1:16" ht="15" customHeight="1" x14ac:dyDescent="0.25">
      <c r="A33" s="18"/>
      <c r="P33" s="118"/>
    </row>
    <row r="34" spans="1:16" ht="15" customHeight="1" x14ac:dyDescent="0.25">
      <c r="A34" s="84"/>
      <c r="B34" s="11"/>
      <c r="C34" s="11"/>
      <c r="D34" s="11"/>
      <c r="E34" s="70"/>
    </row>
    <row r="35" spans="1:16" ht="15" customHeight="1" x14ac:dyDescent="0.25">
      <c r="A35" s="85"/>
      <c r="B35" s="72"/>
      <c r="C35" s="67"/>
      <c r="D35" s="67"/>
      <c r="E35" s="71"/>
    </row>
    <row r="36" spans="1:16" ht="15" customHeight="1" x14ac:dyDescent="0.25">
      <c r="A36" s="85"/>
      <c r="B36" s="72"/>
      <c r="C36" s="67"/>
      <c r="D36" s="67"/>
      <c r="E36" s="71"/>
    </row>
    <row r="37" spans="1:16" ht="15" customHeight="1" x14ac:dyDescent="0.25">
      <c r="A37" s="18"/>
    </row>
    <row r="38" spans="1:16" ht="15" customHeight="1" x14ac:dyDescent="0.25">
      <c r="A38" s="18"/>
    </row>
    <row r="39" spans="1:16" ht="15" customHeight="1" x14ac:dyDescent="0.25">
      <c r="A39" s="18"/>
    </row>
    <row r="40" spans="1:16" ht="15" customHeight="1" x14ac:dyDescent="0.25">
      <c r="A40" s="18"/>
    </row>
    <row r="41" spans="1:16" ht="15" customHeight="1" x14ac:dyDescent="0.25">
      <c r="A41" s="18"/>
    </row>
    <row r="42" spans="1:16" ht="15" customHeight="1" x14ac:dyDescent="0.25">
      <c r="A42" s="18"/>
    </row>
    <row r="43" spans="1:16" ht="15" customHeight="1" x14ac:dyDescent="0.25">
      <c r="A43" s="18"/>
    </row>
    <row r="44" spans="1:16" ht="15" customHeight="1" x14ac:dyDescent="0.25">
      <c r="A44" s="18"/>
    </row>
    <row r="45" spans="1:16" ht="15" customHeight="1" x14ac:dyDescent="0.25">
      <c r="A45" s="18"/>
    </row>
    <row r="46" spans="1:16" ht="15" customHeight="1" x14ac:dyDescent="0.25">
      <c r="A46" s="18"/>
    </row>
    <row r="47" spans="1:16" ht="15" customHeight="1" x14ac:dyDescent="0.25">
      <c r="A47" s="18"/>
    </row>
    <row r="48" spans="1:16" ht="15" customHeight="1" x14ac:dyDescent="0.25">
      <c r="A48" s="18"/>
    </row>
    <row r="49" spans="1:12" ht="15" customHeight="1" x14ac:dyDescent="0.25">
      <c r="A49" s="18"/>
    </row>
    <row r="50" spans="1:12" ht="15" customHeight="1" x14ac:dyDescent="0.25">
      <c r="A50" s="18"/>
    </row>
    <row r="51" spans="1:12" ht="15" customHeight="1" x14ac:dyDescent="0.25">
      <c r="A51" s="18"/>
    </row>
    <row r="52" spans="1:12" ht="18.75" customHeight="1" x14ac:dyDescent="0.25">
      <c r="A52" s="18"/>
    </row>
    <row r="53" spans="1:12" ht="3.75" customHeight="1" thickBot="1" x14ac:dyDescent="0.3">
      <c r="A53" s="86"/>
      <c r="B53" s="68"/>
      <c r="C53" s="73"/>
      <c r="D53" s="73"/>
      <c r="F53" s="62"/>
      <c r="G53" s="62"/>
      <c r="H53" s="62"/>
      <c r="I53" s="62"/>
      <c r="J53" s="62"/>
      <c r="K53" s="62"/>
      <c r="L53" s="62"/>
    </row>
    <row r="54" spans="1:12" ht="15" customHeight="1" x14ac:dyDescent="0.25">
      <c r="A54" s="6" t="s">
        <v>33</v>
      </c>
      <c r="B54" s="7"/>
      <c r="C54" s="7"/>
      <c r="D54" s="7"/>
      <c r="E54" s="7"/>
      <c r="F54" s="13"/>
      <c r="G54" s="13"/>
      <c r="H54" s="13"/>
      <c r="I54" s="13"/>
      <c r="J54" s="13"/>
      <c r="K54" s="13"/>
      <c r="L54" s="14"/>
    </row>
    <row r="55" spans="1:12" ht="15" customHeight="1" x14ac:dyDescent="0.25">
      <c r="A55" s="323">
        <f>N17</f>
        <v>0</v>
      </c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5"/>
    </row>
    <row r="56" spans="1:12" ht="15" customHeight="1" x14ac:dyDescent="0.25">
      <c r="A56" s="323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5"/>
    </row>
    <row r="57" spans="1:12" ht="15" customHeight="1" x14ac:dyDescent="0.25">
      <c r="A57" s="323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5"/>
    </row>
    <row r="58" spans="1:12" ht="15" customHeight="1" x14ac:dyDescent="0.25">
      <c r="A58" s="323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5"/>
    </row>
    <row r="59" spans="1:12" ht="15" customHeight="1" x14ac:dyDescent="0.25">
      <c r="A59" s="323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5"/>
    </row>
    <row r="60" spans="1:12" ht="15" customHeight="1" x14ac:dyDescent="0.25">
      <c r="A60" s="323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5"/>
    </row>
    <row r="61" spans="1:12" ht="15" customHeight="1" x14ac:dyDescent="0.25">
      <c r="A61" s="323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5"/>
    </row>
    <row r="62" spans="1:12" ht="15" customHeight="1" x14ac:dyDescent="0.25">
      <c r="A62" s="323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5"/>
    </row>
    <row r="63" spans="1:12" ht="15" customHeight="1" x14ac:dyDescent="0.25">
      <c r="A63" s="341"/>
      <c r="B63" s="342"/>
      <c r="C63" s="342"/>
      <c r="D63" s="342"/>
      <c r="E63" s="342"/>
      <c r="F63" s="342"/>
      <c r="G63" s="342"/>
      <c r="H63" s="342"/>
      <c r="I63" s="342"/>
      <c r="J63" s="342"/>
      <c r="K63" s="342"/>
      <c r="L63" s="343"/>
    </row>
    <row r="64" spans="1:12" ht="15" customHeight="1" x14ac:dyDescent="0.25">
      <c r="A64" s="341"/>
      <c r="B64" s="342"/>
      <c r="C64" s="342"/>
      <c r="D64" s="342"/>
      <c r="E64" s="342"/>
      <c r="F64" s="342"/>
      <c r="G64" s="342"/>
      <c r="H64" s="342"/>
      <c r="I64" s="342"/>
      <c r="J64" s="342"/>
      <c r="K64" s="342"/>
      <c r="L64" s="343"/>
    </row>
    <row r="65" spans="1:12" ht="15" customHeight="1" x14ac:dyDescent="0.25">
      <c r="A65" s="323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5"/>
    </row>
    <row r="66" spans="1:12" ht="15" customHeight="1" thickBot="1" x14ac:dyDescent="0.3">
      <c r="A66" s="344"/>
      <c r="B66" s="345"/>
      <c r="C66" s="345"/>
      <c r="D66" s="345"/>
      <c r="E66" s="345"/>
      <c r="F66" s="345"/>
      <c r="G66" s="345"/>
      <c r="H66" s="345"/>
      <c r="I66" s="345"/>
      <c r="J66" s="345"/>
      <c r="K66" s="345"/>
      <c r="L66" s="346"/>
    </row>
    <row r="68" spans="1:12" ht="15" customHeight="1" x14ac:dyDescent="0.25"/>
  </sheetData>
  <mergeCells count="68">
    <mergeCell ref="A64:L64"/>
    <mergeCell ref="A65:L65"/>
    <mergeCell ref="A66:L66"/>
    <mergeCell ref="K24:L24"/>
    <mergeCell ref="I24:J24"/>
    <mergeCell ref="A56:L56"/>
    <mergeCell ref="A57:L57"/>
    <mergeCell ref="A58:L58"/>
    <mergeCell ref="A63:L63"/>
    <mergeCell ref="A59:L59"/>
    <mergeCell ref="A60:L60"/>
    <mergeCell ref="A61:L61"/>
    <mergeCell ref="A62:L62"/>
    <mergeCell ref="I23:J23"/>
    <mergeCell ref="A55:L55"/>
    <mergeCell ref="K23:L23"/>
    <mergeCell ref="G23:H24"/>
    <mergeCell ref="F23:F24"/>
    <mergeCell ref="D23:E24"/>
    <mergeCell ref="A23:C24"/>
    <mergeCell ref="A17:B17"/>
    <mergeCell ref="A21:C21"/>
    <mergeCell ref="D21:E21"/>
    <mergeCell ref="D22:E22"/>
    <mergeCell ref="A1:B1"/>
    <mergeCell ref="A2:B2"/>
    <mergeCell ref="A3:B3"/>
    <mergeCell ref="A4:B4"/>
    <mergeCell ref="A6:B6"/>
    <mergeCell ref="D16:F16"/>
    <mergeCell ref="A10:B10"/>
    <mergeCell ref="A11:B12"/>
    <mergeCell ref="D10:E10"/>
    <mergeCell ref="D11:E12"/>
    <mergeCell ref="C11:C12"/>
    <mergeCell ref="A14:L14"/>
    <mergeCell ref="K22:L22"/>
    <mergeCell ref="K20:L20"/>
    <mergeCell ref="K21:L21"/>
    <mergeCell ref="J15:L15"/>
    <mergeCell ref="I20:J20"/>
    <mergeCell ref="I19:J19"/>
    <mergeCell ref="J17:L17"/>
    <mergeCell ref="J16:L16"/>
    <mergeCell ref="H16:I16"/>
    <mergeCell ref="H17:I17"/>
    <mergeCell ref="H15:I15"/>
    <mergeCell ref="I22:J22"/>
    <mergeCell ref="I21:J21"/>
    <mergeCell ref="G19:H20"/>
    <mergeCell ref="G21:H22"/>
    <mergeCell ref="K19:L19"/>
    <mergeCell ref="C4:E4"/>
    <mergeCell ref="C3:E3"/>
    <mergeCell ref="C2:E2"/>
    <mergeCell ref="C1:E1"/>
    <mergeCell ref="F21:F22"/>
    <mergeCell ref="F19:F20"/>
    <mergeCell ref="A22:C22"/>
    <mergeCell ref="C6:E6"/>
    <mergeCell ref="C5:E5"/>
    <mergeCell ref="A20:E20"/>
    <mergeCell ref="A19:E19"/>
    <mergeCell ref="A5:B5"/>
    <mergeCell ref="C7:D7"/>
    <mergeCell ref="C8:D8"/>
    <mergeCell ref="A15:B15"/>
    <mergeCell ref="A16:B16"/>
  </mergeCells>
  <dataValidations disablePrompts="1" count="7">
    <dataValidation type="list" allowBlank="1" showInputMessage="1" showErrorMessage="1" sqref="A11:B12" xr:uid="{E66DAC51-8F83-4B24-A487-C6D6FA02F751}">
      <formula1>Machine_Shop</formula1>
    </dataValidation>
    <dataValidation type="list" allowBlank="1" showInputMessage="1" showErrorMessage="1" sqref="L11" xr:uid="{5D41D49D-78EF-4137-ACFA-360C7AF7A0C5}">
      <formula1>Inspection</formula1>
    </dataValidation>
    <dataValidation type="list" allowBlank="1" showInputMessage="1" showErrorMessage="1" sqref="B9:B13" xr:uid="{AE0553A5-84FD-44CD-A202-6BCEFADD52B4}">
      <formula1>DP_Weight</formula1>
    </dataValidation>
    <dataValidation type="list" allowBlank="1" showInputMessage="1" showErrorMessage="1" sqref="B29:C29" xr:uid="{BF54AEEB-C7B0-4B23-B264-DDB639B7132F}">
      <formula1>Inspection_Type</formula1>
    </dataValidation>
    <dataValidation type="list" allowBlank="1" showInputMessage="1" showErrorMessage="1" sqref="E9:E13" xr:uid="{50E83DCA-EE31-4E46-BD4D-32B0D5A8B659}">
      <formula1>Grade</formula1>
    </dataValidation>
    <dataValidation type="list" allowBlank="1" showInputMessage="1" showErrorMessage="1" sqref="A9:A13" xr:uid="{CEB63829-D1D2-4FF0-8674-149464C1A4FC}">
      <formula1>Pipe_Size</formula1>
    </dataValidation>
    <dataValidation type="list" allowBlank="1" showInputMessage="1" showErrorMessage="1" sqref="C9:C13" xr:uid="{341C326A-C0CD-4055-B9FA-BEF34A2D6FB7}">
      <formula1>Connection_Type</formula1>
    </dataValidation>
  </dataValidations>
  <pageMargins left="0.7" right="0.7" top="0.75" bottom="0.75" header="0.3" footer="0.3"/>
  <pageSetup scale="74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2C48-4704-4BDD-8F42-8181A3ED43F9}">
  <sheetPr codeName="Sheet3">
    <pageSetUpPr fitToPage="1"/>
  </sheetPr>
  <dimension ref="B1:DD872"/>
  <sheetViews>
    <sheetView zoomScale="110" zoomScaleNormal="110" workbookViewId="0">
      <pane xSplit="1" ySplit="8" topLeftCell="B9" activePane="bottomRight" state="frozen"/>
      <selection pane="topRight" activeCell="T13" sqref="T13"/>
      <selection pane="bottomLeft" activeCell="T13" sqref="T13"/>
      <selection pane="bottomRight" activeCell="AT10" sqref="AT10"/>
    </sheetView>
  </sheetViews>
  <sheetFormatPr defaultColWidth="9.140625" defaultRowHeight="14.25" x14ac:dyDescent="0.2"/>
  <cols>
    <col min="1" max="1" width="2.140625" style="19" customWidth="1"/>
    <col min="2" max="2" width="5.28515625" style="19" customWidth="1"/>
    <col min="3" max="3" width="19.7109375" style="198" customWidth="1"/>
    <col min="4" max="4" width="3.7109375" style="19" customWidth="1"/>
    <col min="5" max="5" width="6.42578125" style="19" customWidth="1"/>
    <col min="6" max="6" width="6.28515625" style="19" customWidth="1"/>
    <col min="7" max="7" width="7.28515625" style="19" customWidth="1"/>
    <col min="8" max="9" width="7" style="19" customWidth="1"/>
    <col min="10" max="11" width="5.85546875" style="19" customWidth="1"/>
    <col min="12" max="13" width="7" style="19" bestFit="1" customWidth="1"/>
    <col min="14" max="14" width="5.85546875" style="21" customWidth="1"/>
    <col min="15" max="17" width="5.85546875" style="19" customWidth="1"/>
    <col min="18" max="52" width="3.5703125" style="19" customWidth="1"/>
    <col min="53" max="54" width="6" style="19" customWidth="1"/>
    <col min="55" max="55" width="7.42578125" style="19" bestFit="1" customWidth="1"/>
    <col min="56" max="56" width="9.5703125" style="19" bestFit="1" customWidth="1"/>
    <col min="57" max="57" width="7.42578125" style="19" bestFit="1" customWidth="1"/>
    <col min="58" max="58" width="9.5703125" style="19" bestFit="1" customWidth="1"/>
    <col min="59" max="59" width="6" style="199" customWidth="1"/>
    <col min="60" max="63" width="6" style="19" customWidth="1"/>
    <col min="64" max="64" width="4.85546875" style="19" hidden="1" customWidth="1"/>
    <col min="65" max="65" width="4.28515625" style="19" hidden="1" customWidth="1"/>
    <col min="66" max="66" width="3.7109375" style="19" hidden="1" customWidth="1"/>
    <col min="67" max="68" width="4.140625" style="19" hidden="1" customWidth="1"/>
    <col min="69" max="69" width="3.7109375" style="19" hidden="1" customWidth="1"/>
    <col min="70" max="70" width="4" style="19" hidden="1" customWidth="1"/>
    <col min="71" max="73" width="3.28515625" style="19" hidden="1" customWidth="1"/>
    <col min="74" max="74" width="4.42578125" style="19" hidden="1" customWidth="1"/>
    <col min="75" max="75" width="4" style="19" hidden="1" customWidth="1"/>
    <col min="76" max="76" width="3.85546875" style="19" hidden="1" customWidth="1"/>
    <col min="77" max="80" width="4.28515625" style="19" hidden="1" customWidth="1"/>
    <col min="81" max="82" width="5.140625" style="19" hidden="1" customWidth="1"/>
    <col min="83" max="83" width="4.140625" style="19" hidden="1" customWidth="1"/>
    <col min="84" max="90" width="3.7109375" style="19" hidden="1" customWidth="1"/>
    <col min="91" max="91" width="3.5703125" style="19" hidden="1" customWidth="1"/>
    <col min="92" max="97" width="3.85546875" style="19" hidden="1" customWidth="1"/>
    <col min="98" max="104" width="9.140625" style="19"/>
    <col min="105" max="105" width="12" style="19" customWidth="1"/>
    <col min="106" max="106" width="11.85546875" style="19" customWidth="1"/>
    <col min="107" max="107" width="9.85546875" style="19" customWidth="1"/>
    <col min="108" max="16384" width="9.140625" style="19"/>
  </cols>
  <sheetData>
    <row r="1" spans="2:108" ht="15.75" thickBot="1" x14ac:dyDescent="0.3">
      <c r="C1" s="20"/>
      <c r="CX1" s="12"/>
    </row>
    <row r="2" spans="2:108" ht="15.75" thickBot="1" x14ac:dyDescent="0.3">
      <c r="B2" s="381" t="s">
        <v>0</v>
      </c>
      <c r="C2" s="382"/>
      <c r="D2" s="382"/>
      <c r="E2" s="382"/>
      <c r="F2" s="107">
        <f>'Summary Drill Pipe'!C1</f>
        <v>0</v>
      </c>
      <c r="G2" s="108"/>
      <c r="H2" s="381"/>
      <c r="I2" s="383"/>
      <c r="J2" s="383"/>
      <c r="K2" s="384"/>
      <c r="L2" s="385"/>
      <c r="M2" s="386"/>
      <c r="N2" s="387"/>
      <c r="O2" s="387"/>
      <c r="P2" s="387"/>
      <c r="Q2" s="387"/>
      <c r="R2" s="387"/>
      <c r="S2" s="387"/>
      <c r="T2" s="387"/>
      <c r="U2" s="388"/>
      <c r="V2" s="378" t="s">
        <v>34</v>
      </c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80"/>
      <c r="BP2" s="22"/>
      <c r="BQ2" s="22"/>
      <c r="CX2" s="12"/>
    </row>
    <row r="3" spans="2:108" ht="15.75" thickBot="1" x14ac:dyDescent="0.3">
      <c r="B3" s="381" t="s">
        <v>35</v>
      </c>
      <c r="C3" s="382"/>
      <c r="D3" s="382"/>
      <c r="E3" s="382"/>
      <c r="F3" s="107" t="str">
        <f>'Summary Drill Pipe'!C2</f>
        <v xml:space="preserve"> </v>
      </c>
      <c r="G3" s="108"/>
      <c r="H3" s="381" t="s">
        <v>3</v>
      </c>
      <c r="I3" s="383"/>
      <c r="J3" s="383"/>
      <c r="K3" s="384">
        <f>'Summary Drill Pipe'!C4</f>
        <v>0</v>
      </c>
      <c r="L3" s="385"/>
      <c r="M3" s="386"/>
      <c r="N3" s="389"/>
      <c r="O3" s="389"/>
      <c r="P3" s="389"/>
      <c r="Q3" s="389"/>
      <c r="R3" s="389"/>
      <c r="S3" s="389"/>
      <c r="T3" s="389"/>
      <c r="U3" s="389"/>
      <c r="V3" s="375" t="s">
        <v>36</v>
      </c>
      <c r="W3" s="376"/>
      <c r="X3" s="376"/>
      <c r="Y3" s="377"/>
      <c r="Z3" s="391" t="e" cm="1">
        <f t="array" ref="Z3">_xlfn.IFS('DATA SHEET'!$B$13="ND",'PATHFINDER LOCATIONS'!$B$1,'DATA SHEET'!$B$13="TX",'PATHFINDER LOCATIONS'!$B$3,'DATA SHEET'!$B$13="WY",'PATHFINDER LOCATIONS'!$B$2)</f>
        <v>#N/A</v>
      </c>
      <c r="AA3" s="392"/>
      <c r="AB3" s="392"/>
      <c r="AC3" s="392"/>
      <c r="AD3" s="392"/>
      <c r="AE3" s="392"/>
      <c r="AF3" s="392"/>
      <c r="AG3" s="392"/>
      <c r="AH3" s="392"/>
      <c r="AI3" s="392"/>
      <c r="AJ3" s="392"/>
      <c r="AK3" s="392"/>
      <c r="AL3" s="392"/>
      <c r="AM3" s="392"/>
      <c r="AN3" s="392"/>
      <c r="AO3" s="392"/>
      <c r="AP3" s="392"/>
      <c r="AQ3" s="392"/>
      <c r="AR3" s="392"/>
      <c r="AS3" s="392"/>
      <c r="AT3" s="392"/>
      <c r="AU3" s="392"/>
      <c r="AV3" s="392"/>
      <c r="AW3" s="392"/>
      <c r="AX3" s="392"/>
      <c r="AY3" s="392"/>
      <c r="AZ3" s="393"/>
      <c r="BL3" s="19" t="s">
        <v>37</v>
      </c>
      <c r="CX3" s="12"/>
    </row>
    <row r="4" spans="2:108" ht="15" customHeight="1" thickBot="1" x14ac:dyDescent="0.3">
      <c r="B4" s="381" t="s">
        <v>38</v>
      </c>
      <c r="C4" s="382"/>
      <c r="D4" s="382"/>
      <c r="E4" s="382"/>
      <c r="F4" s="353">
        <f>'Summary Drill Pipe'!C3</f>
        <v>0</v>
      </c>
      <c r="G4" s="354"/>
      <c r="H4" s="394" t="s">
        <v>39</v>
      </c>
      <c r="I4" s="395"/>
      <c r="J4" s="383"/>
      <c r="K4" s="384">
        <f>'Summary Drill Pipe'!C5</f>
        <v>0</v>
      </c>
      <c r="L4" s="385"/>
      <c r="M4" s="386"/>
      <c r="N4" s="389"/>
      <c r="O4" s="389"/>
      <c r="P4" s="389"/>
      <c r="Q4" s="389"/>
      <c r="R4" s="389"/>
      <c r="S4" s="389"/>
      <c r="T4" s="389"/>
      <c r="U4" s="389"/>
      <c r="V4" s="396" t="s">
        <v>40</v>
      </c>
      <c r="W4" s="397"/>
      <c r="X4" s="397"/>
      <c r="Y4" s="398"/>
      <c r="Z4" s="391" t="s">
        <v>41</v>
      </c>
      <c r="AA4" s="392"/>
      <c r="AB4" s="392"/>
      <c r="AC4" s="392"/>
      <c r="AD4" s="392"/>
      <c r="AE4" s="392"/>
      <c r="AF4" s="392"/>
      <c r="AG4" s="392"/>
      <c r="AH4" s="392"/>
      <c r="AI4" s="392"/>
      <c r="AJ4" s="392"/>
      <c r="AK4" s="392"/>
      <c r="AL4" s="392"/>
      <c r="AM4" s="392"/>
      <c r="AN4" s="392"/>
      <c r="AO4" s="392"/>
      <c r="AP4" s="392"/>
      <c r="AQ4" s="392"/>
      <c r="AR4" s="392"/>
      <c r="AS4" s="392"/>
      <c r="AT4" s="392"/>
      <c r="AU4" s="392"/>
      <c r="AV4" s="392"/>
      <c r="AW4" s="392"/>
      <c r="AX4" s="392"/>
      <c r="AY4" s="392"/>
      <c r="AZ4" s="393"/>
      <c r="CX4" s="12"/>
    </row>
    <row r="5" spans="2:108" ht="12.75" customHeight="1" thickBot="1" x14ac:dyDescent="0.3">
      <c r="B5" s="23" t="s">
        <v>42</v>
      </c>
      <c r="C5" s="24"/>
      <c r="D5" s="368">
        <f>'Summary Drill Pipe'!C8</f>
        <v>0</v>
      </c>
      <c r="E5" s="369"/>
      <c r="F5" s="112" t="s">
        <v>43</v>
      </c>
      <c r="G5" s="113">
        <f>Size</f>
        <v>0</v>
      </c>
      <c r="H5" s="370" t="s">
        <v>9</v>
      </c>
      <c r="I5" s="371"/>
      <c r="J5" s="371"/>
      <c r="K5" s="372">
        <f>'Summary Drill Pipe'!E8</f>
        <v>0</v>
      </c>
      <c r="L5" s="373"/>
      <c r="M5" s="374"/>
      <c r="N5" s="389"/>
      <c r="O5" s="389"/>
      <c r="P5" s="389"/>
      <c r="Q5" s="389"/>
      <c r="R5" s="390"/>
      <c r="S5" s="390"/>
      <c r="T5" s="390"/>
      <c r="U5" s="390"/>
      <c r="V5" s="375" t="s">
        <v>44</v>
      </c>
      <c r="W5" s="376"/>
      <c r="X5" s="376"/>
      <c r="Y5" s="377"/>
      <c r="Z5" s="391" t="e" cm="1">
        <f t="array" ref="Z5">_xlfn.IFS('DATA SHEET'!$B$13="ND",'PATHFINDER LOCATIONS'!$B$5,'DATA SHEET'!$B$13="TX",'PATHFINDER LOCATIONS'!$B$6,'DATA SHEET'!$B$13="WY",'PATHFINDER LOCATIONS'!$B$7)</f>
        <v>#N/A</v>
      </c>
      <c r="AA5" s="392"/>
      <c r="AB5" s="392"/>
      <c r="AC5" s="392"/>
      <c r="AD5" s="392"/>
      <c r="AE5" s="392"/>
      <c r="AF5" s="392"/>
      <c r="AG5" s="392"/>
      <c r="AH5" s="392"/>
      <c r="AI5" s="392"/>
      <c r="AJ5" s="392"/>
      <c r="AK5" s="392"/>
      <c r="AL5" s="392"/>
      <c r="AM5" s="392"/>
      <c r="AN5" s="392"/>
      <c r="AO5" s="392"/>
      <c r="AP5" s="392"/>
      <c r="AQ5" s="392"/>
      <c r="AR5" s="392"/>
      <c r="AS5" s="392"/>
      <c r="AT5" s="392"/>
      <c r="AU5" s="392"/>
      <c r="AV5" s="392"/>
      <c r="AW5" s="392"/>
      <c r="AX5" s="392"/>
      <c r="AY5" s="392"/>
      <c r="AZ5" s="393"/>
      <c r="CX5" s="12"/>
    </row>
    <row r="6" spans="2:108" ht="14.25" customHeight="1" thickBot="1" x14ac:dyDescent="0.3">
      <c r="B6" s="360"/>
      <c r="C6" s="361"/>
      <c r="D6" s="114"/>
      <c r="E6" s="109"/>
      <c r="F6" s="111" t="s">
        <v>45</v>
      </c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10"/>
      <c r="R6" s="362" t="s">
        <v>46</v>
      </c>
      <c r="S6" s="363"/>
      <c r="T6" s="363"/>
      <c r="U6" s="364"/>
      <c r="V6" s="357" t="s">
        <v>47</v>
      </c>
      <c r="W6" s="365"/>
      <c r="X6" s="365"/>
      <c r="Y6" s="365"/>
      <c r="Z6" s="365"/>
      <c r="AA6" s="365"/>
      <c r="AB6" s="365"/>
      <c r="AC6" s="365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/>
      <c r="AZ6" s="367"/>
    </row>
    <row r="7" spans="2:108" ht="16.5" customHeight="1" thickBot="1" x14ac:dyDescent="0.3">
      <c r="B7" s="355" t="s">
        <v>48</v>
      </c>
      <c r="C7" s="356"/>
      <c r="D7" s="115"/>
      <c r="E7" s="116"/>
      <c r="F7" s="115" t="s">
        <v>49</v>
      </c>
      <c r="G7" s="117"/>
      <c r="H7" s="357" t="s">
        <v>50</v>
      </c>
      <c r="I7" s="358"/>
      <c r="J7" s="357" t="s">
        <v>51</v>
      </c>
      <c r="K7" s="359"/>
      <c r="L7" s="357" t="s">
        <v>52</v>
      </c>
      <c r="M7" s="358"/>
      <c r="N7" s="350" t="s">
        <v>53</v>
      </c>
      <c r="O7" s="351"/>
      <c r="P7" s="351"/>
      <c r="Q7" s="352"/>
      <c r="R7" s="183">
        <f>BM7</f>
        <v>0</v>
      </c>
      <c r="S7" s="184"/>
      <c r="T7" s="183">
        <f>BN7</f>
        <v>0</v>
      </c>
      <c r="U7" s="184"/>
      <c r="V7" s="25">
        <f>BO7</f>
        <v>0</v>
      </c>
      <c r="W7" s="25">
        <f t="shared" ref="W7:AY7" si="0">BP7</f>
        <v>0</v>
      </c>
      <c r="X7" s="25">
        <f t="shared" si="0"/>
        <v>0</v>
      </c>
      <c r="Y7" s="25">
        <f t="shared" si="0"/>
        <v>0</v>
      </c>
      <c r="Z7" s="25">
        <f t="shared" si="0"/>
        <v>0</v>
      </c>
      <c r="AA7" s="25">
        <f t="shared" si="0"/>
        <v>0</v>
      </c>
      <c r="AB7" s="25">
        <f t="shared" si="0"/>
        <v>0</v>
      </c>
      <c r="AC7" s="25">
        <f t="shared" si="0"/>
        <v>0</v>
      </c>
      <c r="AD7" s="25">
        <f t="shared" si="0"/>
        <v>0</v>
      </c>
      <c r="AE7" s="25">
        <f t="shared" si="0"/>
        <v>0</v>
      </c>
      <c r="AF7" s="25">
        <f t="shared" si="0"/>
        <v>0</v>
      </c>
      <c r="AG7" s="25">
        <f t="shared" si="0"/>
        <v>0</v>
      </c>
      <c r="AH7" s="25">
        <f t="shared" si="0"/>
        <v>0</v>
      </c>
      <c r="AI7" s="25">
        <f t="shared" si="0"/>
        <v>0</v>
      </c>
      <c r="AJ7" s="25">
        <f t="shared" si="0"/>
        <v>0</v>
      </c>
      <c r="AK7" s="25">
        <f t="shared" si="0"/>
        <v>0</v>
      </c>
      <c r="AL7" s="25">
        <f t="shared" si="0"/>
        <v>0</v>
      </c>
      <c r="AM7" s="25">
        <f t="shared" si="0"/>
        <v>0</v>
      </c>
      <c r="AN7" s="25">
        <f t="shared" si="0"/>
        <v>0</v>
      </c>
      <c r="AO7" s="25">
        <f t="shared" si="0"/>
        <v>0</v>
      </c>
      <c r="AP7" s="25">
        <f t="shared" si="0"/>
        <v>0</v>
      </c>
      <c r="AQ7" s="25">
        <f t="shared" si="0"/>
        <v>0</v>
      </c>
      <c r="AR7" s="25">
        <f t="shared" si="0"/>
        <v>0</v>
      </c>
      <c r="AS7" s="25">
        <f t="shared" si="0"/>
        <v>0</v>
      </c>
      <c r="AT7" s="25">
        <f t="shared" si="0"/>
        <v>0</v>
      </c>
      <c r="AU7" s="25">
        <f t="shared" si="0"/>
        <v>0</v>
      </c>
      <c r="AV7" s="25">
        <f t="shared" si="0"/>
        <v>0</v>
      </c>
      <c r="AW7" s="25">
        <f t="shared" si="0"/>
        <v>0</v>
      </c>
      <c r="AX7" s="25">
        <f t="shared" si="0"/>
        <v>0</v>
      </c>
      <c r="AY7" s="25">
        <f t="shared" si="0"/>
        <v>0</v>
      </c>
      <c r="AZ7" s="25">
        <f>CS7</f>
        <v>0</v>
      </c>
      <c r="BL7" s="26"/>
      <c r="BM7" s="26">
        <f t="shared" ref="BM7:CS7" si="1">SUM(BM9:BM872)</f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26">
        <f t="shared" si="1"/>
        <v>0</v>
      </c>
      <c r="CI7" s="26">
        <f t="shared" si="1"/>
        <v>0</v>
      </c>
      <c r="CJ7" s="26">
        <f t="shared" si="1"/>
        <v>0</v>
      </c>
      <c r="CK7" s="26">
        <f t="shared" si="1"/>
        <v>0</v>
      </c>
      <c r="CL7" s="26">
        <f t="shared" si="1"/>
        <v>0</v>
      </c>
      <c r="CM7" s="26">
        <f t="shared" si="1"/>
        <v>0</v>
      </c>
      <c r="CN7" s="26">
        <f t="shared" si="1"/>
        <v>0</v>
      </c>
      <c r="CO7" s="26">
        <f t="shared" si="1"/>
        <v>0</v>
      </c>
      <c r="CP7" s="26">
        <f t="shared" si="1"/>
        <v>0</v>
      </c>
      <c r="CQ7" s="26">
        <f t="shared" si="1"/>
        <v>0</v>
      </c>
      <c r="CR7" s="26">
        <f t="shared" si="1"/>
        <v>0</v>
      </c>
      <c r="CS7" s="26">
        <f t="shared" si="1"/>
        <v>0</v>
      </c>
    </row>
    <row r="8" spans="2:108" ht="148.5" customHeight="1" thickBot="1" x14ac:dyDescent="0.25">
      <c r="B8" s="27" t="s">
        <v>54</v>
      </c>
      <c r="C8" s="196" t="s">
        <v>55</v>
      </c>
      <c r="D8" s="28" t="s">
        <v>56</v>
      </c>
      <c r="E8" s="29" t="s">
        <v>57</v>
      </c>
      <c r="F8" s="30" t="s">
        <v>58</v>
      </c>
      <c r="G8" s="30" t="s">
        <v>59</v>
      </c>
      <c r="H8" s="30" t="s">
        <v>60</v>
      </c>
      <c r="I8" s="30" t="s">
        <v>61</v>
      </c>
      <c r="J8" s="30" t="s">
        <v>29</v>
      </c>
      <c r="K8" s="30" t="s">
        <v>30</v>
      </c>
      <c r="L8" s="30" t="s">
        <v>29</v>
      </c>
      <c r="M8" s="30" t="s">
        <v>30</v>
      </c>
      <c r="N8" s="31" t="s">
        <v>62</v>
      </c>
      <c r="O8" s="32" t="s">
        <v>63</v>
      </c>
      <c r="P8" s="32" t="s">
        <v>64</v>
      </c>
      <c r="Q8" s="32" t="s">
        <v>63</v>
      </c>
      <c r="R8" s="33" t="s">
        <v>65</v>
      </c>
      <c r="S8" s="33" t="s">
        <v>66</v>
      </c>
      <c r="T8" s="33" t="s">
        <v>67</v>
      </c>
      <c r="U8" s="33" t="s">
        <v>68</v>
      </c>
      <c r="V8" s="34" t="s">
        <v>69</v>
      </c>
      <c r="W8" s="34" t="s">
        <v>70</v>
      </c>
      <c r="X8" s="35" t="s">
        <v>71</v>
      </c>
      <c r="Y8" s="34" t="s">
        <v>72</v>
      </c>
      <c r="Z8" s="36" t="s">
        <v>73</v>
      </c>
      <c r="AA8" s="36" t="s">
        <v>74</v>
      </c>
      <c r="AB8" s="36" t="s">
        <v>125</v>
      </c>
      <c r="AC8" s="36" t="s">
        <v>126</v>
      </c>
      <c r="AD8" s="36" t="s">
        <v>76</v>
      </c>
      <c r="AE8" s="36" t="s">
        <v>77</v>
      </c>
      <c r="AF8" s="36" t="s">
        <v>75</v>
      </c>
      <c r="AG8" s="36" t="s">
        <v>78</v>
      </c>
      <c r="AH8" s="36" t="s">
        <v>79</v>
      </c>
      <c r="AI8" s="36" t="s">
        <v>349</v>
      </c>
      <c r="AJ8" s="37" t="s">
        <v>80</v>
      </c>
      <c r="AK8" s="37" t="s">
        <v>81</v>
      </c>
      <c r="AL8" s="38" t="s">
        <v>82</v>
      </c>
      <c r="AM8" s="38" t="s">
        <v>83</v>
      </c>
      <c r="AN8" s="38" t="s">
        <v>84</v>
      </c>
      <c r="AO8" s="38" t="s">
        <v>85</v>
      </c>
      <c r="AP8" s="39" t="s">
        <v>86</v>
      </c>
      <c r="AQ8" s="39" t="s">
        <v>87</v>
      </c>
      <c r="AR8" s="39" t="s">
        <v>88</v>
      </c>
      <c r="AS8" s="39" t="s">
        <v>89</v>
      </c>
      <c r="AT8" s="39" t="s">
        <v>90</v>
      </c>
      <c r="AU8" s="39" t="s">
        <v>91</v>
      </c>
      <c r="AV8" s="39" t="s">
        <v>92</v>
      </c>
      <c r="AW8" s="39" t="s">
        <v>335</v>
      </c>
      <c r="AX8" s="39" t="s">
        <v>94</v>
      </c>
      <c r="AY8" s="39" t="s">
        <v>19</v>
      </c>
      <c r="AZ8" s="40" t="s">
        <v>131</v>
      </c>
      <c r="BA8" s="41"/>
      <c r="BB8" s="41"/>
      <c r="BC8" s="165" t="s">
        <v>330</v>
      </c>
      <c r="BD8" s="165" t="s">
        <v>331</v>
      </c>
      <c r="BE8" s="165" t="s">
        <v>330</v>
      </c>
      <c r="BF8" s="165" t="s">
        <v>331</v>
      </c>
      <c r="BG8" s="192"/>
      <c r="BH8" s="41"/>
      <c r="BI8" s="41"/>
      <c r="BJ8" s="41"/>
      <c r="BK8" s="41"/>
      <c r="BL8" s="42"/>
      <c r="BM8" s="30" t="str">
        <f>R8</f>
        <v>Box Reface:</v>
      </c>
      <c r="BN8" s="30" t="str">
        <f>T8</f>
        <v>Pin Reface:</v>
      </c>
      <c r="BO8" s="30" t="str">
        <f t="shared" ref="BO8:CB8" si="2">V8</f>
        <v>Damaged Seal Box:</v>
      </c>
      <c r="BP8" s="30" t="str">
        <f t="shared" si="2"/>
        <v>Damaged Seal Pin:</v>
      </c>
      <c r="BQ8" s="30" t="str">
        <f t="shared" si="2"/>
        <v>Damaged Threads Box:</v>
      </c>
      <c r="BR8" s="30" t="str">
        <f t="shared" si="2"/>
        <v>Damaged Threads Pin:</v>
      </c>
      <c r="BS8" s="30" t="str">
        <f t="shared" si="2"/>
        <v>Damaged Torque Shoulder Box:</v>
      </c>
      <c r="BT8" s="30" t="str">
        <f t="shared" si="2"/>
        <v>Damaged Torque Shoulder Pin:</v>
      </c>
      <c r="BU8" s="30" t="str">
        <f t="shared" si="2"/>
        <v>Pitted Box:</v>
      </c>
      <c r="BV8" s="30" t="str">
        <f t="shared" si="2"/>
        <v>Pitted Pin:</v>
      </c>
      <c r="BW8" s="30" t="str">
        <f t="shared" si="2"/>
        <v>Over Refaced Box:</v>
      </c>
      <c r="BX8" s="30" t="str">
        <f t="shared" si="2"/>
        <v>Over Refaced Pin:</v>
      </c>
      <c r="BY8" s="30" t="str">
        <f t="shared" si="2"/>
        <v>Bent Tube:</v>
      </c>
      <c r="BZ8" s="30" t="str">
        <f t="shared" si="2"/>
        <v>Swelled Box:</v>
      </c>
      <c r="CA8" s="30" t="str">
        <f t="shared" si="2"/>
        <v>Short Pin:</v>
      </c>
      <c r="CB8" s="30" t="str">
        <f t="shared" si="2"/>
        <v>Short Box:</v>
      </c>
      <c r="CC8" s="30" t="str">
        <f t="shared" ref="CC8:CF8" si="3">AJ8</f>
        <v>Damaged Hardband Box:</v>
      </c>
      <c r="CD8" s="30" t="str">
        <f t="shared" si="3"/>
        <v>Damaged Hardband Pin:</v>
      </c>
      <c r="CE8" s="30" t="str">
        <f t="shared" si="3"/>
        <v>Hardband Box:</v>
      </c>
      <c r="CF8" s="30" t="str">
        <f t="shared" si="3"/>
        <v>Hardband Centerpad #1:</v>
      </c>
      <c r="CG8" s="30" t="s">
        <v>95</v>
      </c>
      <c r="CH8" s="30" t="str">
        <f t="shared" ref="CH8:CS8" si="4">AO8</f>
        <v>Hardband Pin:</v>
      </c>
      <c r="CI8" s="30" t="str">
        <f t="shared" si="4"/>
        <v>DBR Hardband Box:</v>
      </c>
      <c r="CJ8" s="30" t="str">
        <f t="shared" si="4"/>
        <v>DBR Hardband Pin:</v>
      </c>
      <c r="CK8" s="30" t="str">
        <f t="shared" si="4"/>
        <v>Minimum Wall Tube:</v>
      </c>
      <c r="CL8" s="30" t="str">
        <f t="shared" si="4"/>
        <v>Min Tong Box:</v>
      </c>
      <c r="CM8" s="30" t="str">
        <f t="shared" si="4"/>
        <v>Min Tong Pin:</v>
      </c>
      <c r="CN8" s="30" t="str">
        <f t="shared" si="4"/>
        <v>Min Bevel Diameter Box:</v>
      </c>
      <c r="CO8" s="30" t="str">
        <f t="shared" si="4"/>
        <v>Min Bevel Diameter Pin:</v>
      </c>
      <c r="CP8" s="30" t="str">
        <f t="shared" si="4"/>
        <v>Cracked:</v>
      </c>
      <c r="CQ8" s="30" t="str">
        <f t="shared" si="4"/>
        <v>Damaged Tube:</v>
      </c>
      <c r="CR8" s="30" t="str">
        <f t="shared" si="4"/>
        <v>Class 2:</v>
      </c>
      <c r="CS8" s="30" t="str">
        <f t="shared" si="4"/>
        <v>EMI Reject:</v>
      </c>
      <c r="CT8" s="204" t="s">
        <v>353</v>
      </c>
      <c r="CU8" s="204" t="s">
        <v>354</v>
      </c>
      <c r="CV8" s="204" t="s">
        <v>355</v>
      </c>
      <c r="CW8" s="204" t="s">
        <v>356</v>
      </c>
      <c r="CX8" s="204" t="s">
        <v>357</v>
      </c>
      <c r="CY8" s="204" t="s">
        <v>358</v>
      </c>
      <c r="CZ8" s="204" t="s">
        <v>360</v>
      </c>
      <c r="DA8" s="204" t="s">
        <v>379</v>
      </c>
      <c r="DB8" s="204" t="s">
        <v>380</v>
      </c>
      <c r="DC8" s="204" t="s">
        <v>381</v>
      </c>
      <c r="DD8" s="204" t="s">
        <v>359</v>
      </c>
    </row>
    <row r="9" spans="2:108" ht="15" customHeight="1" x14ac:dyDescent="0.2">
      <c r="B9" s="43">
        <v>1</v>
      </c>
      <c r="C9" s="195" t="str" cm="1">
        <f t="array" aca="1" ref="C9" ca="1">CELL("contents",BG9)</f>
        <v/>
      </c>
      <c r="D9" s="44" t="str">
        <f t="shared" ref="D9:D72" si="5">IF(AP9="x","-","OK")</f>
        <v>OK</v>
      </c>
      <c r="E9" s="45" t="e">
        <f>VLOOKUP('DATA SHEET'!$B$9,'Drill Size Info'!$T$2:$U$8,2,FALSE)</f>
        <v>#N/A</v>
      </c>
      <c r="F9" s="215" t="str">
        <f>IF(CZ9="", "", --("0."&amp;CZ9))</f>
        <v/>
      </c>
      <c r="G9" s="162">
        <f>IF(F9="", 0, F9/E9)</f>
        <v>0</v>
      </c>
      <c r="H9" s="46"/>
      <c r="I9" s="46"/>
      <c r="J9" s="44" t="s">
        <v>154</v>
      </c>
      <c r="K9" s="44" t="s">
        <v>154</v>
      </c>
      <c r="L9" s="46" t="s">
        <v>154</v>
      </c>
      <c r="M9" s="46" t="s">
        <v>154</v>
      </c>
      <c r="N9" s="213" t="str">
        <f>IF(CU9&lt;&gt;"",
    IF(INT('Drill Size Info'!$AA$19)=INT('Drill Size Info'!$AB$19),
        --(INT('Drill Size Info'!$AA$19) &amp; "." &amp; CU9),
        IF(AND((--(INT('Drill Size Info'!$AA$19) &amp; "." &amp; CU9)&gt;=--('Drill Size Info'!$AA$19)), (--(INT('Drill Size Info'!$AA$19) &amp; "." &amp; CU9)&lt;=--('Drill Size Info'!$AB$19))),
            --(INT('Drill Size Info'!$AA$19) &amp; "." &amp; CU9),
            --(INT('Drill Size Info'!$AB$19) &amp; "." &amp; CU9)
        )
    ),
    IF(CT9&lt;&gt;"",
        IF(INT('Drill Size Info'!$AA$19)=INT('Drill Size Info'!$AB$19),
            --(INT('Drill Size Info'!$AA$19) &amp; "." &amp; LEFT(CT9,3)),
            IF(AND((--(INT('Drill Size Info'!$AA$19) &amp; "." &amp; LEFT(CT9,3))&gt;=--('Drill Size Info'!$AA$19)), (--(INT('Drill Size Info'!$AA$19) &amp; "." &amp; LEFT(CT9,3))&lt;=--('Drill Size Info'!$AB$19))),
                --(INT('Drill Size Info'!$AA$19) &amp; "." &amp; LEFT(CT9,3)),
                --(INT('Drill Size Info'!$AB$19) &amp; "." &amp; LEFT(CT9,3))
            )
        ),
        "OK"
    )
)</f>
        <v>OK</v>
      </c>
      <c r="O9" s="163" t="str">
        <f>IF(CV9&lt;&gt;"",
    IF(INT('Drill Size Info'!$AA$19)=INT('Drill Size Info'!$AB$19),
        --(INT('Drill Size Info'!$AA$19) &amp; "." &amp; CV9),
        IF(AND((--(INT('Drill Size Info'!$AA$19) &amp; "." &amp; CV9)&gt;=--('Drill Size Info'!$AA$19)), (--(INT('Drill Size Info'!$AA$19) &amp; "." &amp; CV9)&lt;=--('Drill Size Info'!$AB$19))),
            --(INT('Drill Size Info'!$AA$19) &amp; "." &amp; CV9),
            --(INT('Drill Size Info'!$AB$19) &amp; "." &amp; CV9)
        )
    ),
    IF(CT9&lt;&gt;"",
        IF(INT('Drill Size Info'!$AA$19)=INT('Drill Size Info'!$AB$19),
            --(INT('Drill Size Info'!$AA$19) &amp; "." &amp; RIGHT(CT9,3)),
            IF(AND((--(INT('Drill Size Info'!$AA$19) &amp; "." &amp; RIGHT(CT9,3))&gt;=--('Drill Size Info'!$AA$19)), (--(INT('Drill Size Info'!$AA$19) &amp; "." &amp; RIGHT(CT9,3))&lt;=--('Drill Size Info'!$AB$19))),
                --(INT('Drill Size Info'!$AA$19) &amp; "." &amp; RIGHT(CT9,3)),
                --(INT('Drill Size Info'!$AB$19) &amp; "." &amp; RIGHT(CT9,3))
            )
        ),
        "N/A"
    )
)</f>
        <v>N/A</v>
      </c>
      <c r="P9" s="213" t="str">
        <f>IF(CX9&lt;&gt;"",
    IF(INT('Drill Size Info'!$AA$19)=INT('Drill Size Info'!$AB$15),
        --(INT('Drill Size Info'!$AA$15) &amp; "." &amp; CX9),
        IF(AND((--(INT('Drill Size Info'!$AA$15) &amp; "." &amp; CX9)&gt;=--('Drill Size Info'!$AA$15)), (--(INT('Drill Size Info'!$AA$15) &amp; "." &amp; CX9)&lt;=--('Drill Size Info'!$AB$15))),
            --(INT('Drill Size Info'!$AA$15) &amp; "." &amp; CX9),
            --(INT('Drill Size Info'!$AB$15) &amp; "." &amp; CX9)
        )
    ),
    IF(CW9&lt;&gt;"",
        IF(INT('Drill Size Info'!$AA$15)=INT('Drill Size Info'!$AB$15),
            --(INT('Drill Size Info'!$AA$15) &amp; "." &amp; LEFT(CW9,3)),
            IF(AND((--(INT('Drill Size Info'!$AA$15) &amp; "." &amp; LEFT(CW9,3))&gt;=--('Drill Size Info'!$AA$15)), (--(INT('Drill Size Info'!$AA$15) &amp; "." &amp; LEFT(CW9,3))&lt;=--('Drill Size Info'!$AB$15))),
                --(INT('Drill Size Info'!$AA$15) &amp; "." &amp; LEFT(CW9,3)),
                --(INT('Drill Size Info'!$AB$15) &amp; "." &amp; LEFT(CW9,3))
            )
        ),
        "OK"
    )
)</f>
        <v>OK</v>
      </c>
      <c r="Q9" s="163" t="str">
        <f>IF(CY9&lt;&gt;"",
    IF(INT('Drill Size Info'!$AA$19)=INT('Drill Size Info'!$AB$15),
        --(INT('Drill Size Info'!$AA$15) &amp; "." &amp; CY9),
        IF(AND((--(INT('Drill Size Info'!$AA$15) &amp; "." &amp; CY9)&gt;=--('Drill Size Info'!$AA$15)), (--(INT('Drill Size Info'!$AA$15) &amp; "." &amp; CY9)&lt;=--('Drill Size Info'!$AB$15))),
            --(INT('Drill Size Info'!$AA$15) &amp; "." &amp; CY9),
            --(INT('Drill Size Info'!$AB$15) &amp; "." &amp; CY9)
        )
    ),
    IF(CW9&lt;&gt;"",
        IF(INT('Drill Size Info'!$AA$15)=INT('Drill Size Info'!$AB$15),
            --(INT('Drill Size Info'!$AA$15) &amp; "." &amp; RIGHT(CW9,3)),
            IF(AND((--(INT('Drill Size Info'!$AA$15) &amp; "." &amp; RIGHT(CW9,3))&gt;=--('Drill Size Info'!$AA$15)), (--(INT('Drill Size Info'!$AA$15) &amp; "." &amp; RIGHT(CW9,3))&lt;=--('Drill Size Info'!$AB$15))),
                --(INT('Drill Size Info'!$AA$15) &amp; "." &amp; RIGHT(CW9,3)),
                --(INT('Drill Size Info'!$AB$15) &amp; "." &amp; RIGHT(CW9,3))
            )
        ),
        "N/A"
    )
)</f>
        <v>N/A</v>
      </c>
      <c r="R9" s="48"/>
      <c r="S9" s="48"/>
      <c r="T9" s="48"/>
      <c r="U9" s="48"/>
      <c r="V9" s="48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50"/>
      <c r="AX9" s="50"/>
      <c r="AY9" s="50"/>
      <c r="AZ9" s="51"/>
      <c r="BA9" s="52"/>
      <c r="BB9" s="52"/>
      <c r="BC9" s="193"/>
      <c r="BD9" s="202"/>
      <c r="BE9" s="193"/>
      <c r="BF9" s="193"/>
      <c r="BG9" s="194" t="str">
        <f t="shared" ref="BG9:BG73" si="6">CONCATENATE(BC9,BD9,BE9,BF9)</f>
        <v/>
      </c>
      <c r="BH9" s="52"/>
      <c r="BI9" s="52"/>
      <c r="BJ9" s="52"/>
      <c r="BK9" s="52"/>
      <c r="BM9" s="19">
        <f t="shared" ref="BM9:BM40" si="7">IF(R9="x",1,0)</f>
        <v>0</v>
      </c>
      <c r="BN9" s="19">
        <f>IF(T9="x",1,0)</f>
        <v>0</v>
      </c>
      <c r="BO9" s="19">
        <f t="shared" ref="BO9:CB9" si="8">IF(V9="x",1,0)</f>
        <v>0</v>
      </c>
      <c r="BP9" s="19">
        <f t="shared" si="8"/>
        <v>0</v>
      </c>
      <c r="BQ9" s="19">
        <f t="shared" si="8"/>
        <v>0</v>
      </c>
      <c r="BR9" s="19">
        <f t="shared" si="8"/>
        <v>0</v>
      </c>
      <c r="BS9" s="19">
        <f t="shared" si="8"/>
        <v>0</v>
      </c>
      <c r="BT9" s="19">
        <f t="shared" si="8"/>
        <v>0</v>
      </c>
      <c r="BU9" s="19">
        <f t="shared" si="8"/>
        <v>0</v>
      </c>
      <c r="BV9" s="19">
        <f t="shared" si="8"/>
        <v>0</v>
      </c>
      <c r="BW9" s="19">
        <f t="shared" si="8"/>
        <v>0</v>
      </c>
      <c r="BX9" s="19">
        <f t="shared" si="8"/>
        <v>0</v>
      </c>
      <c r="BY9" s="19">
        <f t="shared" si="8"/>
        <v>0</v>
      </c>
      <c r="BZ9" s="19">
        <f t="shared" si="8"/>
        <v>0</v>
      </c>
      <c r="CA9" s="19">
        <f t="shared" si="8"/>
        <v>0</v>
      </c>
      <c r="CB9" s="19">
        <f t="shared" si="8"/>
        <v>0</v>
      </c>
      <c r="CC9" s="19">
        <f t="shared" ref="CC9:CC23" si="9">IF(AJ9="x",1,0)</f>
        <v>0</v>
      </c>
      <c r="CD9" s="19">
        <f t="shared" ref="CD9:CS24" si="10">IF(AK9="x",1,0)</f>
        <v>0</v>
      </c>
      <c r="CE9" s="19">
        <f t="shared" si="10"/>
        <v>0</v>
      </c>
      <c r="CF9" s="19">
        <f t="shared" si="10"/>
        <v>0</v>
      </c>
      <c r="CG9" s="19">
        <f t="shared" si="10"/>
        <v>0</v>
      </c>
      <c r="CH9" s="19">
        <f t="shared" si="10"/>
        <v>0</v>
      </c>
      <c r="CI9" s="19">
        <f t="shared" si="10"/>
        <v>0</v>
      </c>
      <c r="CJ9" s="19">
        <f t="shared" si="10"/>
        <v>0</v>
      </c>
      <c r="CK9" s="19">
        <f t="shared" si="10"/>
        <v>0</v>
      </c>
      <c r="CL9" s="19">
        <f t="shared" si="10"/>
        <v>0</v>
      </c>
      <c r="CM9" s="19">
        <f t="shared" si="10"/>
        <v>0</v>
      </c>
      <c r="CN9" s="19">
        <f t="shared" si="10"/>
        <v>0</v>
      </c>
      <c r="CO9" s="19">
        <f t="shared" si="10"/>
        <v>0</v>
      </c>
      <c r="CP9" s="19">
        <f t="shared" si="10"/>
        <v>0</v>
      </c>
      <c r="CQ9" s="19">
        <f t="shared" si="10"/>
        <v>0</v>
      </c>
      <c r="CR9" s="19">
        <f t="shared" si="10"/>
        <v>0</v>
      </c>
      <c r="CS9" s="19">
        <f t="shared" si="10"/>
        <v>0</v>
      </c>
    </row>
    <row r="10" spans="2:108" ht="15" customHeight="1" x14ac:dyDescent="0.2">
      <c r="B10" s="53">
        <f>B9+1</f>
        <v>2</v>
      </c>
      <c r="C10" s="197" t="str" cm="1">
        <f t="array" aca="1" ref="C10" ca="1">CELL("contents",BG10)</f>
        <v/>
      </c>
      <c r="D10" s="54" t="str">
        <f t="shared" si="5"/>
        <v>OK</v>
      </c>
      <c r="E10" s="55" t="e">
        <f>VLOOKUP('DATA SHEET'!$B$9,'Drill Size Info'!$T$2:$U$8,2,FALSE)</f>
        <v>#N/A</v>
      </c>
      <c r="F10" s="55" t="str">
        <f>IF(CZ10="", "", --("0."&amp;CZ10))</f>
        <v/>
      </c>
      <c r="G10" s="161">
        <f>IF(F10="", 0, F10/E10)</f>
        <v>0</v>
      </c>
      <c r="H10" s="56"/>
      <c r="I10" s="56"/>
      <c r="J10" s="54" t="s">
        <v>154</v>
      </c>
      <c r="K10" s="54" t="s">
        <v>154</v>
      </c>
      <c r="L10" s="56" t="s">
        <v>154</v>
      </c>
      <c r="M10" s="56" t="s">
        <v>154</v>
      </c>
      <c r="N10" s="47" t="str">
        <f>IF(CU10&lt;&gt;"",
    IF(INT('Drill Size Info'!$AA$19)=INT('Drill Size Info'!$AB$19),
        --(INT('Drill Size Info'!$AA$19) &amp; "." &amp; CU10),
        IF(AND((--(INT('Drill Size Info'!$AA$19) &amp; "." &amp; CU10)&gt;=--('Drill Size Info'!$AA$19)), (--(INT('Drill Size Info'!$AA$19) &amp; "." &amp; CU10)&lt;=--('Drill Size Info'!$AB$19))),
            --(INT('Drill Size Info'!$AA$19) &amp; "." &amp; CU10),
            --(INT('Drill Size Info'!$AB$19) &amp; "." &amp; CU10)
        )
    ),
    IF(CT10&lt;&gt;"",
        IF(INT('Drill Size Info'!$AA$19)=INT('Drill Size Info'!$AB$19),
            --(INT('Drill Size Info'!$AA$19) &amp; "." &amp; LEFT(CT10,3)),
            IF(AND((--(INT('Drill Size Info'!$AA$19) &amp; "." &amp; LEFT(CT10,3))&gt;=--('Drill Size Info'!$AA$19)), (--(INT('Drill Size Info'!$AA$19) &amp; "." &amp; LEFT(CT10,3))&lt;=--('Drill Size Info'!$AB$19))),
                --(INT('Drill Size Info'!$AA$19) &amp; "." &amp; LEFT(CT10,3)),
                --(INT('Drill Size Info'!$AB$19) &amp; "." &amp; LEFT(CT10,3))
            )
        ),
        "OK"
    )
)</f>
        <v>OK</v>
      </c>
      <c r="O10" s="163" t="str">
        <f>IF(CV10&lt;&gt;"",
    IF(INT('Drill Size Info'!$AA$19)=INT('Drill Size Info'!$AB$19),
        --(INT('Drill Size Info'!$AA$19) &amp; "." &amp; CV10),
        IF(AND((--(INT('Drill Size Info'!$AA$19) &amp; "." &amp; CV10)&gt;=--('Drill Size Info'!$AA$19)), (--(INT('Drill Size Info'!$AA$19) &amp; "." &amp; CV10)&lt;=--('Drill Size Info'!$AB$19))),
            --(INT('Drill Size Info'!$AA$19) &amp; "." &amp; CV10),
            --(INT('Drill Size Info'!$AB$19) &amp; "." &amp; CV10)
        )
    ),
    IF(CT10&lt;&gt;"",
        IF(INT('Drill Size Info'!$AA$19)=INT('Drill Size Info'!$AB$19),
            --(INT('Drill Size Info'!$AA$19) &amp; "." &amp; RIGHT(CT10,3)),
            IF(AND((--(INT('Drill Size Info'!$AA$19) &amp; "." &amp; RIGHT(CT10,3))&gt;=--('Drill Size Info'!$AA$19)), (--(INT('Drill Size Info'!$AA$19) &amp; "." &amp; RIGHT(CT10,3))&lt;=--('Drill Size Info'!$AB$19))),
                --(INT('Drill Size Info'!$AA$19) &amp; "." &amp; RIGHT(CT10,3)),
                --(INT('Drill Size Info'!$AB$19) &amp; "." &amp; RIGHT(CT10,3))
            )
        ),
        "N/A"
    )
)</f>
        <v>N/A</v>
      </c>
      <c r="P10" s="47" t="str">
        <f>IF(CX10&lt;&gt;"",
    IF(INT('Drill Size Info'!$AA$19)=INT('Drill Size Info'!$AB$15),
        --(INT('Drill Size Info'!$AA$15) &amp; "." &amp; CX10),
        IF(AND((--(INT('Drill Size Info'!$AA$15) &amp; "." &amp; CX10)&gt;=--('Drill Size Info'!$AA$15)), (--(INT('Drill Size Info'!$AA$15) &amp; "." &amp; CX10)&lt;=--('Drill Size Info'!$AB$15))),
            --(INT('Drill Size Info'!$AA$15) &amp; "." &amp; CX10),
            --(INT('Drill Size Info'!$AB$15) &amp; "." &amp; CX10)
        )
    ),
    IF(CW10&lt;&gt;"",
        IF(INT('Drill Size Info'!$AA$15)=INT('Drill Size Info'!$AB$15),
            --(INT('Drill Size Info'!$AA$15) &amp; "." &amp; LEFT(CW10,3)),
            IF(AND((--(INT('Drill Size Info'!$AA$15) &amp; "." &amp; LEFT(CW10,3))&gt;=--('Drill Size Info'!$AA$15)), (--(INT('Drill Size Info'!$AA$15) &amp; "." &amp; LEFT(CW10,3))&lt;=--('Drill Size Info'!$AB$15))),
                --(INT('Drill Size Info'!$AA$15) &amp; "." &amp; LEFT(CW10,3)),
                --(INT('Drill Size Info'!$AB$15) &amp; "." &amp; LEFT(CW10,3))
            )
        ),
        "OK"
    )
)</f>
        <v>OK</v>
      </c>
      <c r="Q10" s="163" t="str">
        <f>IF(CY10&lt;&gt;"",
    IF(INT('Drill Size Info'!$AA$19)=INT('Drill Size Info'!$AB$15),
        --(INT('Drill Size Info'!$AA$15) &amp; "." &amp; CY10),
        IF(AND((--(INT('Drill Size Info'!$AA$15) &amp; "." &amp; CY10)&gt;=--('Drill Size Info'!$AA$15)), (--(INT('Drill Size Info'!$AA$15) &amp; "." &amp; CY10)&lt;=--('Drill Size Info'!$AB$15))),
            --(INT('Drill Size Info'!$AA$15) &amp; "." &amp; CY10),
            --(INT('Drill Size Info'!$AB$15) &amp; "." &amp; CY10)
        )
    ),
    IF(CW10&lt;&gt;"",
        IF(INT('Drill Size Info'!$AA$15)=INT('Drill Size Info'!$AB$15),
            --(INT('Drill Size Info'!$AA$15) &amp; "." &amp; RIGHT(CW10,3)),
            IF(AND((--(INT('Drill Size Info'!$AA$15) &amp; "." &amp; RIGHT(CW10,3))&gt;=--('Drill Size Info'!$AA$15)), (--(INT('Drill Size Info'!$AA$15) &amp; "." &amp; RIGHT(CW10,3))&lt;=--('Drill Size Info'!$AB$15))),
                --(INT('Drill Size Info'!$AA$15) &amp; "." &amp; RIGHT(CW10,3)),
                --(INT('Drill Size Info'!$AB$15) &amp; "." &amp; RIGHT(CW10,3))
            )
        ),
        "N/A"
    )
)</f>
        <v>N/A</v>
      </c>
      <c r="R10" s="57"/>
      <c r="S10" s="57"/>
      <c r="T10" s="57"/>
      <c r="U10" s="57"/>
      <c r="V10" s="57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9"/>
      <c r="AX10" s="59"/>
      <c r="AY10" s="59"/>
      <c r="AZ10" s="60"/>
      <c r="BA10" s="52"/>
      <c r="BB10" s="52"/>
      <c r="BC10" s="203"/>
      <c r="BD10" s="203"/>
      <c r="BE10" s="52"/>
      <c r="BF10" s="52"/>
      <c r="BG10" s="192" t="str">
        <f t="shared" si="6"/>
        <v/>
      </c>
      <c r="BH10" s="52"/>
      <c r="BI10" s="52"/>
      <c r="BJ10" s="52"/>
      <c r="BK10" s="52"/>
      <c r="BM10" s="19">
        <f t="shared" si="7"/>
        <v>0</v>
      </c>
      <c r="BN10" s="19">
        <f t="shared" ref="BN10:BN73" si="11">IF(T10="x",1,0)</f>
        <v>0</v>
      </c>
      <c r="BO10" s="19">
        <f t="shared" ref="BO10:BO41" si="12">IF(V10="x",1,0)</f>
        <v>0</v>
      </c>
      <c r="BP10" s="19">
        <f t="shared" ref="BP10:BP41" si="13">IF(W10="x",1,0)</f>
        <v>0</v>
      </c>
      <c r="BQ10" s="19">
        <f t="shared" ref="BQ10:BQ41" si="14">IF(X10="x",1,0)</f>
        <v>0</v>
      </c>
      <c r="BR10" s="19">
        <f t="shared" ref="BR10:BR41" si="15">IF(Y10="x",1,0)</f>
        <v>0</v>
      </c>
      <c r="BS10" s="19">
        <f t="shared" ref="BS10:BS41" si="16">IF(Z10="x",1,0)</f>
        <v>0</v>
      </c>
      <c r="BT10" s="19">
        <f t="shared" ref="BT10:BT41" si="17">IF(AA10="x",1,0)</f>
        <v>0</v>
      </c>
      <c r="BU10" s="19">
        <f t="shared" ref="BU10:BU41" si="18">IF(AB10="x",1,0)</f>
        <v>0</v>
      </c>
      <c r="BV10" s="19">
        <f t="shared" ref="BV10:BV41" si="19">IF(AC10="x",1,0)</f>
        <v>0</v>
      </c>
      <c r="BW10" s="19">
        <f t="shared" ref="BW10:BW41" si="20">IF(AD10="x",1,0)</f>
        <v>0</v>
      </c>
      <c r="BX10" s="19">
        <f t="shared" ref="BX10:BX41" si="21">IF(AE10="x",1,0)</f>
        <v>0</v>
      </c>
      <c r="BY10" s="19">
        <f t="shared" ref="BY10:BY41" si="22">IF(AF10="x",1,0)</f>
        <v>0</v>
      </c>
      <c r="BZ10" s="19">
        <f t="shared" ref="BZ10:BZ41" si="23">IF(AG10="x",1,0)</f>
        <v>0</v>
      </c>
      <c r="CA10" s="19">
        <f t="shared" ref="CA10:CA41" si="24">IF(AH10="x",1,0)</f>
        <v>0</v>
      </c>
      <c r="CB10" s="19">
        <f t="shared" ref="CB10:CB73" si="25">IF(AI10="x",1,0)</f>
        <v>0</v>
      </c>
      <c r="CC10" s="19">
        <f t="shared" si="9"/>
        <v>0</v>
      </c>
      <c r="CD10" s="19">
        <f t="shared" si="10"/>
        <v>0</v>
      </c>
      <c r="CE10" s="19">
        <f t="shared" si="10"/>
        <v>0</v>
      </c>
      <c r="CF10" s="19">
        <f t="shared" si="10"/>
        <v>0</v>
      </c>
      <c r="CG10" s="19">
        <f t="shared" si="10"/>
        <v>0</v>
      </c>
      <c r="CH10" s="19">
        <f t="shared" si="10"/>
        <v>0</v>
      </c>
      <c r="CI10" s="19">
        <f t="shared" si="10"/>
        <v>0</v>
      </c>
      <c r="CJ10" s="19">
        <f t="shared" si="10"/>
        <v>0</v>
      </c>
      <c r="CK10" s="19">
        <f t="shared" si="10"/>
        <v>0</v>
      </c>
      <c r="CL10" s="19">
        <f t="shared" si="10"/>
        <v>0</v>
      </c>
      <c r="CM10" s="19">
        <f t="shared" si="10"/>
        <v>0</v>
      </c>
      <c r="CN10" s="19">
        <f t="shared" si="10"/>
        <v>0</v>
      </c>
      <c r="CO10" s="19">
        <f t="shared" si="10"/>
        <v>0</v>
      </c>
      <c r="CP10" s="19">
        <f t="shared" si="10"/>
        <v>0</v>
      </c>
      <c r="CQ10" s="19">
        <f t="shared" si="10"/>
        <v>0</v>
      </c>
      <c r="CR10" s="19">
        <f t="shared" si="10"/>
        <v>0</v>
      </c>
      <c r="CS10" s="19">
        <f t="shared" si="10"/>
        <v>0</v>
      </c>
    </row>
    <row r="11" spans="2:108" ht="15" customHeight="1" x14ac:dyDescent="0.2">
      <c r="B11" s="53">
        <f t="shared" ref="B11:B74" si="26">B10+1</f>
        <v>3</v>
      </c>
      <c r="C11" s="197" t="str" cm="1">
        <f t="array" aca="1" ref="C11" ca="1">CELL("contents",BG11)</f>
        <v/>
      </c>
      <c r="D11" s="54" t="str">
        <f t="shared" si="5"/>
        <v>OK</v>
      </c>
      <c r="E11" s="55" t="e">
        <f>VLOOKUP('DATA SHEET'!$B$9,'Drill Size Info'!$T$2:$U$8,2,FALSE)</f>
        <v>#N/A</v>
      </c>
      <c r="F11" s="55" t="str">
        <f t="shared" ref="F11:F74" si="27">IF(CZ11="", "", --("0."&amp;CZ11))</f>
        <v/>
      </c>
      <c r="G11" s="161">
        <f t="shared" ref="G11:G74" si="28">IF(F11="", 0, F11/E11)</f>
        <v>0</v>
      </c>
      <c r="H11" s="56"/>
      <c r="I11" s="56"/>
      <c r="J11" s="54" t="s">
        <v>154</v>
      </c>
      <c r="K11" s="54" t="s">
        <v>154</v>
      </c>
      <c r="L11" s="56" t="s">
        <v>154</v>
      </c>
      <c r="M11" s="56" t="s">
        <v>154</v>
      </c>
      <c r="N11" s="47" t="str">
        <f>IF(CU11&lt;&gt;"",
    IF(INT('Drill Size Info'!$AA$19)=INT('Drill Size Info'!$AB$19),
        --(INT('Drill Size Info'!$AA$19) &amp; "." &amp; CU11),
        IF(AND((--(INT('Drill Size Info'!$AA$19) &amp; "." &amp; CU11)&gt;=--('Drill Size Info'!$AA$19)), (--(INT('Drill Size Info'!$AA$19) &amp; "." &amp; CU11)&lt;=--('Drill Size Info'!$AB$19))),
            --(INT('Drill Size Info'!$AA$19) &amp; "." &amp; CU11),
            --(INT('Drill Size Info'!$AB$19) &amp; "." &amp; CU11)
        )
    ),
    IF(CT11&lt;&gt;"",
        IF(INT('Drill Size Info'!$AA$19)=INT('Drill Size Info'!$AB$19),
            --(INT('Drill Size Info'!$AA$19) &amp; "." &amp; LEFT(CT11,3)),
            IF(AND((--(INT('Drill Size Info'!$AA$19) &amp; "." &amp; LEFT(CT11,3))&gt;=--('Drill Size Info'!$AA$19)), (--(INT('Drill Size Info'!$AA$19) &amp; "." &amp; LEFT(CT11,3))&lt;=--('Drill Size Info'!$AB$19))),
                --(INT('Drill Size Info'!$AA$19) &amp; "." &amp; LEFT(CT11,3)),
                --(INT('Drill Size Info'!$AB$19) &amp; "." &amp; LEFT(CT11,3))
            )
        ),
        "OK"
    )
)</f>
        <v>OK</v>
      </c>
      <c r="O11" s="163" t="str">
        <f>IF(CV11&lt;&gt;"",
    IF(INT('Drill Size Info'!$AA$19)=INT('Drill Size Info'!$AB$19),
        --(INT('Drill Size Info'!$AA$19) &amp; "." &amp; CV11),
        IF(AND((--(INT('Drill Size Info'!$AA$19) &amp; "." &amp; CV11)&gt;=--('Drill Size Info'!$AA$19)), (--(INT('Drill Size Info'!$AA$19) &amp; "." &amp; CV11)&lt;=--('Drill Size Info'!$AB$19))),
            --(INT('Drill Size Info'!$AA$19) &amp; "." &amp; CV11),
            --(INT('Drill Size Info'!$AB$19) &amp; "." &amp; CV11)
        )
    ),
    IF(CT11&lt;&gt;"",
        IF(INT('Drill Size Info'!$AA$19)=INT('Drill Size Info'!$AB$19),
            --(INT('Drill Size Info'!$AA$19) &amp; "." &amp; RIGHT(CT11,3)),
            IF(AND((--(INT('Drill Size Info'!$AA$19) &amp; "." &amp; RIGHT(CT11,3))&gt;=--('Drill Size Info'!$AA$19)), (--(INT('Drill Size Info'!$AA$19) &amp; "." &amp; RIGHT(CT11,3))&lt;=--('Drill Size Info'!$AB$19))),
                --(INT('Drill Size Info'!$AA$19) &amp; "." &amp; RIGHT(CT11,3)),
                --(INT('Drill Size Info'!$AB$19) &amp; "." &amp; RIGHT(CT11,3))
            )
        ),
        "N/A"
    )
)</f>
        <v>N/A</v>
      </c>
      <c r="P11" s="47" t="str">
        <f>IF(CX11&lt;&gt;"",
    IF(INT('Drill Size Info'!$AA$19)=INT('Drill Size Info'!$AB$15),
        --(INT('Drill Size Info'!$AA$15) &amp; "." &amp; CX11),
        IF(AND((--(INT('Drill Size Info'!$AA$15) &amp; "." &amp; CX11)&gt;=--('Drill Size Info'!$AA$15)), (--(INT('Drill Size Info'!$AA$15) &amp; "." &amp; CX11)&lt;=--('Drill Size Info'!$AB$15))),
            --(INT('Drill Size Info'!$AA$15) &amp; "." &amp; CX11),
            --(INT('Drill Size Info'!$AB$15) &amp; "." &amp; CX11)
        )
    ),
    IF(CW11&lt;&gt;"",
        IF(INT('Drill Size Info'!$AA$15)=INT('Drill Size Info'!$AB$15),
            --(INT('Drill Size Info'!$AA$15) &amp; "." &amp; LEFT(CW11,3)),
            IF(AND((--(INT('Drill Size Info'!$AA$15) &amp; "." &amp; LEFT(CW11,3))&gt;=--('Drill Size Info'!$AA$15)), (--(INT('Drill Size Info'!$AA$15) &amp; "." &amp; LEFT(CW11,3))&lt;=--('Drill Size Info'!$AB$15))),
                --(INT('Drill Size Info'!$AA$15) &amp; "." &amp; LEFT(CW11,3)),
                --(INT('Drill Size Info'!$AB$15) &amp; "." &amp; LEFT(CW11,3))
            )
        ),
        "OK"
    )
)</f>
        <v>OK</v>
      </c>
      <c r="Q11" s="163" t="str">
        <f>IF(CY11&lt;&gt;"",
    IF(INT('Drill Size Info'!$AA$19)=INT('Drill Size Info'!$AB$15),
        --(INT('Drill Size Info'!$AA$15) &amp; "." &amp; CY11),
        IF(AND((--(INT('Drill Size Info'!$AA$15) &amp; "." &amp; CY11)&gt;=--('Drill Size Info'!$AA$15)), (--(INT('Drill Size Info'!$AA$15) &amp; "." &amp; CY11)&lt;=--('Drill Size Info'!$AB$15))),
            --(INT('Drill Size Info'!$AA$15) &amp; "." &amp; CY11),
            --(INT('Drill Size Info'!$AB$15) &amp; "." &amp; CY11)
        )
    ),
    IF(CW11&lt;&gt;"",
        IF(INT('Drill Size Info'!$AA$15)=INT('Drill Size Info'!$AB$15),
            --(INT('Drill Size Info'!$AA$15) &amp; "." &amp; RIGHT(CW11,3)),
            IF(AND((--(INT('Drill Size Info'!$AA$15) &amp; "." &amp; RIGHT(CW11,3))&gt;=--('Drill Size Info'!$AA$15)), (--(INT('Drill Size Info'!$AA$15) &amp; "." &amp; RIGHT(CW11,3))&lt;=--('Drill Size Info'!$AB$15))),
                --(INT('Drill Size Info'!$AA$15) &amp; "." &amp; RIGHT(CW11,3)),
                --(INT('Drill Size Info'!$AB$15) &amp; "." &amp; RIGHT(CW11,3))
            )
        ),
        "N/A"
    )
)</f>
        <v>N/A</v>
      </c>
      <c r="R11" s="57"/>
      <c r="S11" s="57"/>
      <c r="T11" s="57"/>
      <c r="U11" s="57"/>
      <c r="V11" s="57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9"/>
      <c r="AX11" s="59"/>
      <c r="AY11" s="59"/>
      <c r="AZ11" s="60"/>
      <c r="BA11" s="52"/>
      <c r="BB11" s="52"/>
      <c r="BC11" s="203"/>
      <c r="BD11" s="203"/>
      <c r="BE11" s="52"/>
      <c r="BF11" s="52"/>
      <c r="BG11" s="192" t="str">
        <f t="shared" si="6"/>
        <v/>
      </c>
      <c r="BH11" s="52"/>
      <c r="BI11" s="52"/>
      <c r="BJ11" s="52"/>
      <c r="BK11" s="52"/>
      <c r="BM11" s="19">
        <f t="shared" si="7"/>
        <v>0</v>
      </c>
      <c r="BN11" s="19">
        <f t="shared" si="11"/>
        <v>0</v>
      </c>
      <c r="BO11" s="19">
        <f t="shared" si="12"/>
        <v>0</v>
      </c>
      <c r="BP11" s="19">
        <f t="shared" si="13"/>
        <v>0</v>
      </c>
      <c r="BQ11" s="19">
        <f t="shared" si="14"/>
        <v>0</v>
      </c>
      <c r="BR11" s="19">
        <f t="shared" si="15"/>
        <v>0</v>
      </c>
      <c r="BS11" s="19">
        <f t="shared" si="16"/>
        <v>0</v>
      </c>
      <c r="BT11" s="19">
        <f t="shared" si="17"/>
        <v>0</v>
      </c>
      <c r="BU11" s="19">
        <f t="shared" si="18"/>
        <v>0</v>
      </c>
      <c r="BV11" s="19">
        <f t="shared" si="19"/>
        <v>0</v>
      </c>
      <c r="BW11" s="19">
        <f t="shared" si="20"/>
        <v>0</v>
      </c>
      <c r="BX11" s="19">
        <f t="shared" si="21"/>
        <v>0</v>
      </c>
      <c r="BY11" s="19">
        <f t="shared" si="22"/>
        <v>0</v>
      </c>
      <c r="BZ11" s="19">
        <f t="shared" si="23"/>
        <v>0</v>
      </c>
      <c r="CA11" s="19">
        <f t="shared" si="24"/>
        <v>0</v>
      </c>
      <c r="CB11" s="19">
        <f t="shared" si="25"/>
        <v>0</v>
      </c>
      <c r="CC11" s="19">
        <f t="shared" si="9"/>
        <v>0</v>
      </c>
      <c r="CD11" s="19">
        <f t="shared" si="10"/>
        <v>0</v>
      </c>
      <c r="CE11" s="19">
        <f t="shared" si="10"/>
        <v>0</v>
      </c>
      <c r="CF11" s="19">
        <f t="shared" si="10"/>
        <v>0</v>
      </c>
      <c r="CG11" s="19">
        <f t="shared" si="10"/>
        <v>0</v>
      </c>
      <c r="CH11" s="19">
        <f t="shared" si="10"/>
        <v>0</v>
      </c>
      <c r="CI11" s="19">
        <f t="shared" si="10"/>
        <v>0</v>
      </c>
      <c r="CJ11" s="19">
        <f t="shared" si="10"/>
        <v>0</v>
      </c>
      <c r="CK11" s="19">
        <f t="shared" si="10"/>
        <v>0</v>
      </c>
      <c r="CL11" s="19">
        <f t="shared" si="10"/>
        <v>0</v>
      </c>
      <c r="CM11" s="19">
        <f t="shared" si="10"/>
        <v>0</v>
      </c>
      <c r="CN11" s="19">
        <f t="shared" si="10"/>
        <v>0</v>
      </c>
      <c r="CO11" s="19">
        <f t="shared" si="10"/>
        <v>0</v>
      </c>
      <c r="CP11" s="19">
        <f t="shared" si="10"/>
        <v>0</v>
      </c>
      <c r="CQ11" s="19">
        <f t="shared" si="10"/>
        <v>0</v>
      </c>
      <c r="CR11" s="19">
        <f t="shared" si="10"/>
        <v>0</v>
      </c>
      <c r="CS11" s="19">
        <f t="shared" si="10"/>
        <v>0</v>
      </c>
    </row>
    <row r="12" spans="2:108" ht="15" customHeight="1" x14ac:dyDescent="0.2">
      <c r="B12" s="53">
        <f t="shared" si="26"/>
        <v>4</v>
      </c>
      <c r="C12" s="197" t="str" cm="1">
        <f t="array" aca="1" ref="C12" ca="1">CELL("contents",BG12)</f>
        <v/>
      </c>
      <c r="D12" s="54" t="str">
        <f t="shared" si="5"/>
        <v>OK</v>
      </c>
      <c r="E12" s="55" t="e">
        <f>VLOOKUP('DATA SHEET'!$B$9,'Drill Size Info'!$T$2:$U$8,2,FALSE)</f>
        <v>#N/A</v>
      </c>
      <c r="F12" s="55" t="str">
        <f t="shared" si="27"/>
        <v/>
      </c>
      <c r="G12" s="161">
        <f t="shared" si="28"/>
        <v>0</v>
      </c>
      <c r="H12" s="56"/>
      <c r="I12" s="56"/>
      <c r="J12" s="54" t="s">
        <v>154</v>
      </c>
      <c r="K12" s="54" t="s">
        <v>154</v>
      </c>
      <c r="L12" s="56" t="s">
        <v>154</v>
      </c>
      <c r="M12" s="56" t="s">
        <v>154</v>
      </c>
      <c r="N12" s="47" t="str">
        <f>IF(CU12&lt;&gt;"",
    IF(INT('Drill Size Info'!$AA$19)=INT('Drill Size Info'!$AB$19),
        --(INT('Drill Size Info'!$AA$19) &amp; "." &amp; CU12),
        IF(AND((--(INT('Drill Size Info'!$AA$19) &amp; "." &amp; CU12)&gt;=--('Drill Size Info'!$AA$19)), (--(INT('Drill Size Info'!$AA$19) &amp; "." &amp; CU12)&lt;=--('Drill Size Info'!$AB$19))),
            --(INT('Drill Size Info'!$AA$19) &amp; "." &amp; CU12),
            --(INT('Drill Size Info'!$AB$19) &amp; "." &amp; CU12)
        )
    ),
    IF(CT12&lt;&gt;"",
        IF(INT('Drill Size Info'!$AA$19)=INT('Drill Size Info'!$AB$19),
            --(INT('Drill Size Info'!$AA$19) &amp; "." &amp; LEFT(CT12,3)),
            IF(AND((--(INT('Drill Size Info'!$AA$19) &amp; "." &amp; LEFT(CT12,3))&gt;=--('Drill Size Info'!$AA$19)), (--(INT('Drill Size Info'!$AA$19) &amp; "." &amp; LEFT(CT12,3))&lt;=--('Drill Size Info'!$AB$19))),
                --(INT('Drill Size Info'!$AA$19) &amp; "." &amp; LEFT(CT12,3)),
                --(INT('Drill Size Info'!$AB$19) &amp; "." &amp; LEFT(CT12,3))
            )
        ),
        "OK"
    )
)</f>
        <v>OK</v>
      </c>
      <c r="O12" s="163" t="str">
        <f>IF(CV12&lt;&gt;"",
    IF(INT('Drill Size Info'!$AA$19)=INT('Drill Size Info'!$AB$19),
        --(INT('Drill Size Info'!$AA$19) &amp; "." &amp; CV12),
        IF(AND((--(INT('Drill Size Info'!$AA$19) &amp; "." &amp; CV12)&gt;=--('Drill Size Info'!$AA$19)), (--(INT('Drill Size Info'!$AA$19) &amp; "." &amp; CV12)&lt;=--('Drill Size Info'!$AB$19))),
            --(INT('Drill Size Info'!$AA$19) &amp; "." &amp; CV12),
            --(INT('Drill Size Info'!$AB$19) &amp; "." &amp; CV12)
        )
    ),
    IF(CT12&lt;&gt;"",
        IF(INT('Drill Size Info'!$AA$19)=INT('Drill Size Info'!$AB$19),
            --(INT('Drill Size Info'!$AA$19) &amp; "." &amp; RIGHT(CT12,3)),
            IF(AND((--(INT('Drill Size Info'!$AA$19) &amp; "." &amp; RIGHT(CT12,3))&gt;=--('Drill Size Info'!$AA$19)), (--(INT('Drill Size Info'!$AA$19) &amp; "." &amp; RIGHT(CT12,3))&lt;=--('Drill Size Info'!$AB$19))),
                --(INT('Drill Size Info'!$AA$19) &amp; "." &amp; RIGHT(CT12,3)),
                --(INT('Drill Size Info'!$AB$19) &amp; "." &amp; RIGHT(CT12,3))
            )
        ),
        "N/A"
    )
)</f>
        <v>N/A</v>
      </c>
      <c r="P12" s="47" t="str">
        <f>IF(CX12&lt;&gt;"",
    IF(INT('Drill Size Info'!$AA$19)=INT('Drill Size Info'!$AB$15),
        --(INT('Drill Size Info'!$AA$15) &amp; "." &amp; CX12),
        IF(AND((--(INT('Drill Size Info'!$AA$15) &amp; "." &amp; CX12)&gt;=--('Drill Size Info'!$AA$15)), (--(INT('Drill Size Info'!$AA$15) &amp; "." &amp; CX12)&lt;=--('Drill Size Info'!$AB$15))),
            --(INT('Drill Size Info'!$AA$15) &amp; "." &amp; CX12),
            --(INT('Drill Size Info'!$AB$15) &amp; "." &amp; CX12)
        )
    ),
    IF(CW12&lt;&gt;"",
        IF(INT('Drill Size Info'!$AA$15)=INT('Drill Size Info'!$AB$15),
            --(INT('Drill Size Info'!$AA$15) &amp; "." &amp; LEFT(CW12,3)),
            IF(AND((--(INT('Drill Size Info'!$AA$15) &amp; "." &amp; LEFT(CW12,3))&gt;=--('Drill Size Info'!$AA$15)), (--(INT('Drill Size Info'!$AA$15) &amp; "." &amp; LEFT(CW12,3))&lt;=--('Drill Size Info'!$AB$15))),
                --(INT('Drill Size Info'!$AA$15) &amp; "." &amp; LEFT(CW12,3)),
                --(INT('Drill Size Info'!$AB$15) &amp; "." &amp; LEFT(CW12,3))
            )
        ),
        "OK"
    )
)</f>
        <v>OK</v>
      </c>
      <c r="Q12" s="163" t="str">
        <f>IF(CY12&lt;&gt;"",
    IF(INT('Drill Size Info'!$AA$19)=INT('Drill Size Info'!$AB$15),
        --(INT('Drill Size Info'!$AA$15) &amp; "." &amp; CY12),
        IF(AND((--(INT('Drill Size Info'!$AA$15) &amp; "." &amp; CY12)&gt;=--('Drill Size Info'!$AA$15)), (--(INT('Drill Size Info'!$AA$15) &amp; "." &amp; CY12)&lt;=--('Drill Size Info'!$AB$15))),
            --(INT('Drill Size Info'!$AA$15) &amp; "." &amp; CY12),
            --(INT('Drill Size Info'!$AB$15) &amp; "." &amp; CY12)
        )
    ),
    IF(CW12&lt;&gt;"",
        IF(INT('Drill Size Info'!$AA$15)=INT('Drill Size Info'!$AB$15),
            --(INT('Drill Size Info'!$AA$15) &amp; "." &amp; RIGHT(CW12,3)),
            IF(AND((--(INT('Drill Size Info'!$AA$15) &amp; "." &amp; RIGHT(CW12,3))&gt;=--('Drill Size Info'!$AA$15)), (--(INT('Drill Size Info'!$AA$15) &amp; "." &amp; RIGHT(CW12,3))&lt;=--('Drill Size Info'!$AB$15))),
                --(INT('Drill Size Info'!$AA$15) &amp; "." &amp; RIGHT(CW12,3)),
                --(INT('Drill Size Info'!$AB$15) &amp; "." &amp; RIGHT(CW12,3))
            )
        ),
        "N/A"
    )
)</f>
        <v>N/A</v>
      </c>
      <c r="R12" s="57"/>
      <c r="S12" s="57"/>
      <c r="T12" s="57"/>
      <c r="U12" s="57"/>
      <c r="V12" s="57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9"/>
      <c r="AX12" s="59"/>
      <c r="AY12" s="59"/>
      <c r="AZ12" s="60"/>
      <c r="BA12" s="52"/>
      <c r="BB12" s="52"/>
      <c r="BC12" s="203"/>
      <c r="BD12" s="203"/>
      <c r="BE12" s="52"/>
      <c r="BF12" s="52"/>
      <c r="BG12" s="192" t="str">
        <f t="shared" si="6"/>
        <v/>
      </c>
      <c r="BH12" s="52"/>
      <c r="BI12" s="52"/>
      <c r="BJ12" s="52"/>
      <c r="BK12" s="52"/>
      <c r="BM12" s="19">
        <f t="shared" si="7"/>
        <v>0</v>
      </c>
      <c r="BN12" s="19">
        <f t="shared" si="11"/>
        <v>0</v>
      </c>
      <c r="BO12" s="19">
        <f t="shared" si="12"/>
        <v>0</v>
      </c>
      <c r="BP12" s="19">
        <f t="shared" si="13"/>
        <v>0</v>
      </c>
      <c r="BQ12" s="19">
        <f t="shared" si="14"/>
        <v>0</v>
      </c>
      <c r="BR12" s="19">
        <f t="shared" si="15"/>
        <v>0</v>
      </c>
      <c r="BS12" s="19">
        <f t="shared" si="16"/>
        <v>0</v>
      </c>
      <c r="BT12" s="19">
        <f t="shared" si="17"/>
        <v>0</v>
      </c>
      <c r="BU12" s="19">
        <f t="shared" si="18"/>
        <v>0</v>
      </c>
      <c r="BV12" s="19">
        <f t="shared" si="19"/>
        <v>0</v>
      </c>
      <c r="BW12" s="19">
        <f t="shared" si="20"/>
        <v>0</v>
      </c>
      <c r="BX12" s="19">
        <f t="shared" si="21"/>
        <v>0</v>
      </c>
      <c r="BY12" s="19">
        <f t="shared" si="22"/>
        <v>0</v>
      </c>
      <c r="BZ12" s="19">
        <f t="shared" si="23"/>
        <v>0</v>
      </c>
      <c r="CA12" s="19">
        <f t="shared" si="24"/>
        <v>0</v>
      </c>
      <c r="CB12" s="19">
        <f t="shared" si="25"/>
        <v>0</v>
      </c>
      <c r="CC12" s="19">
        <f t="shared" si="9"/>
        <v>0</v>
      </c>
      <c r="CD12" s="19">
        <f t="shared" si="10"/>
        <v>0</v>
      </c>
      <c r="CE12" s="19">
        <f t="shared" si="10"/>
        <v>0</v>
      </c>
      <c r="CF12" s="19">
        <f t="shared" si="10"/>
        <v>0</v>
      </c>
      <c r="CG12" s="19">
        <f t="shared" si="10"/>
        <v>0</v>
      </c>
      <c r="CH12" s="19">
        <f t="shared" si="10"/>
        <v>0</v>
      </c>
      <c r="CI12" s="19">
        <f t="shared" si="10"/>
        <v>0</v>
      </c>
      <c r="CJ12" s="19">
        <f t="shared" si="10"/>
        <v>0</v>
      </c>
      <c r="CK12" s="19">
        <f t="shared" si="10"/>
        <v>0</v>
      </c>
      <c r="CL12" s="19">
        <f t="shared" si="10"/>
        <v>0</v>
      </c>
      <c r="CM12" s="19">
        <f t="shared" si="10"/>
        <v>0</v>
      </c>
      <c r="CN12" s="19">
        <f t="shared" si="10"/>
        <v>0</v>
      </c>
      <c r="CO12" s="19">
        <f t="shared" si="10"/>
        <v>0</v>
      </c>
      <c r="CP12" s="19">
        <f t="shared" si="10"/>
        <v>0</v>
      </c>
      <c r="CQ12" s="19">
        <f t="shared" si="10"/>
        <v>0</v>
      </c>
      <c r="CR12" s="19">
        <f t="shared" si="10"/>
        <v>0</v>
      </c>
      <c r="CS12" s="19">
        <f t="shared" si="10"/>
        <v>0</v>
      </c>
    </row>
    <row r="13" spans="2:108" ht="15" customHeight="1" x14ac:dyDescent="0.2">
      <c r="B13" s="53">
        <f t="shared" si="26"/>
        <v>5</v>
      </c>
      <c r="C13" s="197" t="str" cm="1">
        <f t="array" aca="1" ref="C13" ca="1">CELL("contents",BG13)</f>
        <v/>
      </c>
      <c r="D13" s="54" t="str">
        <f t="shared" si="5"/>
        <v>OK</v>
      </c>
      <c r="E13" s="55" t="e">
        <f>VLOOKUP('DATA SHEET'!$B$9,'Drill Size Info'!$T$2:$U$8,2,FALSE)</f>
        <v>#N/A</v>
      </c>
      <c r="F13" s="55" t="str">
        <f t="shared" si="27"/>
        <v/>
      </c>
      <c r="G13" s="161">
        <f t="shared" si="28"/>
        <v>0</v>
      </c>
      <c r="H13" s="56"/>
      <c r="I13" s="56"/>
      <c r="J13" s="54" t="s">
        <v>154</v>
      </c>
      <c r="K13" s="54" t="s">
        <v>154</v>
      </c>
      <c r="L13" s="56" t="s">
        <v>154</v>
      </c>
      <c r="M13" s="56" t="s">
        <v>154</v>
      </c>
      <c r="N13" s="47" t="str">
        <f>IF(CU13&lt;&gt;"",
    IF(INT('Drill Size Info'!$AA$19)=INT('Drill Size Info'!$AB$19),
        --(INT('Drill Size Info'!$AA$19) &amp; "." &amp; CU13),
        IF(AND((--(INT('Drill Size Info'!$AA$19) &amp; "." &amp; CU13)&gt;=--('Drill Size Info'!$AA$19)), (--(INT('Drill Size Info'!$AA$19) &amp; "." &amp; CU13)&lt;=--('Drill Size Info'!$AB$19))),
            --(INT('Drill Size Info'!$AA$19) &amp; "." &amp; CU13),
            --(INT('Drill Size Info'!$AB$19) &amp; "." &amp; CU13)
        )
    ),
    IF(CT13&lt;&gt;"",
        IF(INT('Drill Size Info'!$AA$19)=INT('Drill Size Info'!$AB$19),
            --(INT('Drill Size Info'!$AA$19) &amp; "." &amp; LEFT(CT13,3)),
            IF(AND((--(INT('Drill Size Info'!$AA$19) &amp; "." &amp; LEFT(CT13,3))&gt;=--('Drill Size Info'!$AA$19)), (--(INT('Drill Size Info'!$AA$19) &amp; "." &amp; LEFT(CT13,3))&lt;=--('Drill Size Info'!$AB$19))),
                --(INT('Drill Size Info'!$AA$19) &amp; "." &amp; LEFT(CT13,3)),
                --(INT('Drill Size Info'!$AB$19) &amp; "." &amp; LEFT(CT13,3))
            )
        ),
        "OK"
    )
)</f>
        <v>OK</v>
      </c>
      <c r="O13" s="163" t="str">
        <f>IF(CV13&lt;&gt;"",
    IF(INT('Drill Size Info'!$AA$19)=INT('Drill Size Info'!$AB$19),
        --(INT('Drill Size Info'!$AA$19) &amp; "." &amp; CV13),
        IF(AND((--(INT('Drill Size Info'!$AA$19) &amp; "." &amp; CV13)&gt;=--('Drill Size Info'!$AA$19)), (--(INT('Drill Size Info'!$AA$19) &amp; "." &amp; CV13)&lt;=--('Drill Size Info'!$AB$19))),
            --(INT('Drill Size Info'!$AA$19) &amp; "." &amp; CV13),
            --(INT('Drill Size Info'!$AB$19) &amp; "." &amp; CV13)
        )
    ),
    IF(CT13&lt;&gt;"",
        IF(INT('Drill Size Info'!$AA$19)=INT('Drill Size Info'!$AB$19),
            --(INT('Drill Size Info'!$AA$19) &amp; "." &amp; RIGHT(CT13,3)),
            IF(AND((--(INT('Drill Size Info'!$AA$19) &amp; "." &amp; RIGHT(CT13,3))&gt;=--('Drill Size Info'!$AA$19)), (--(INT('Drill Size Info'!$AA$19) &amp; "." &amp; RIGHT(CT13,3))&lt;=--('Drill Size Info'!$AB$19))),
                --(INT('Drill Size Info'!$AA$19) &amp; "." &amp; RIGHT(CT13,3)),
                --(INT('Drill Size Info'!$AB$19) &amp; "." &amp; RIGHT(CT13,3))
            )
        ),
        "N/A"
    )
)</f>
        <v>N/A</v>
      </c>
      <c r="P13" s="47" t="str">
        <f>IF(CX13&lt;&gt;"",
    IF(INT('Drill Size Info'!$AA$19)=INT('Drill Size Info'!$AB$15),
        --(INT('Drill Size Info'!$AA$15) &amp; "." &amp; CX13),
        IF(AND((--(INT('Drill Size Info'!$AA$15) &amp; "." &amp; CX13)&gt;=--('Drill Size Info'!$AA$15)), (--(INT('Drill Size Info'!$AA$15) &amp; "." &amp; CX13)&lt;=--('Drill Size Info'!$AB$15))),
            --(INT('Drill Size Info'!$AA$15) &amp; "." &amp; CX13),
            --(INT('Drill Size Info'!$AB$15) &amp; "." &amp; CX13)
        )
    ),
    IF(CW13&lt;&gt;"",
        IF(INT('Drill Size Info'!$AA$15)=INT('Drill Size Info'!$AB$15),
            --(INT('Drill Size Info'!$AA$15) &amp; "." &amp; LEFT(CW13,3)),
            IF(AND((--(INT('Drill Size Info'!$AA$15) &amp; "." &amp; LEFT(CW13,3))&gt;=--('Drill Size Info'!$AA$15)), (--(INT('Drill Size Info'!$AA$15) &amp; "." &amp; LEFT(CW13,3))&lt;=--('Drill Size Info'!$AB$15))),
                --(INT('Drill Size Info'!$AA$15) &amp; "." &amp; LEFT(CW13,3)),
                --(INT('Drill Size Info'!$AB$15) &amp; "." &amp; LEFT(CW13,3))
            )
        ),
        "OK"
    )
)</f>
        <v>OK</v>
      </c>
      <c r="Q13" s="163" t="str">
        <f>IF(CY13&lt;&gt;"",
    IF(INT('Drill Size Info'!$AA$19)=INT('Drill Size Info'!$AB$15),
        --(INT('Drill Size Info'!$AA$15) &amp; "." &amp; CY13),
        IF(AND((--(INT('Drill Size Info'!$AA$15) &amp; "." &amp; CY13)&gt;=--('Drill Size Info'!$AA$15)), (--(INT('Drill Size Info'!$AA$15) &amp; "." &amp; CY13)&lt;=--('Drill Size Info'!$AB$15))),
            --(INT('Drill Size Info'!$AA$15) &amp; "." &amp; CY13),
            --(INT('Drill Size Info'!$AB$15) &amp; "." &amp; CY13)
        )
    ),
    IF(CW13&lt;&gt;"",
        IF(INT('Drill Size Info'!$AA$15)=INT('Drill Size Info'!$AB$15),
            --(INT('Drill Size Info'!$AA$15) &amp; "." &amp; RIGHT(CW13,3)),
            IF(AND((--(INT('Drill Size Info'!$AA$15) &amp; "." &amp; RIGHT(CW13,3))&gt;=--('Drill Size Info'!$AA$15)), (--(INT('Drill Size Info'!$AA$15) &amp; "." &amp; RIGHT(CW13,3))&lt;=--('Drill Size Info'!$AB$15))),
                --(INT('Drill Size Info'!$AA$15) &amp; "." &amp; RIGHT(CW13,3)),
                --(INT('Drill Size Info'!$AB$15) &amp; "." &amp; RIGHT(CW13,3))
            )
        ),
        "N/A"
    )
)</f>
        <v>N/A</v>
      </c>
      <c r="R13" s="57"/>
      <c r="S13" s="57"/>
      <c r="T13" s="57"/>
      <c r="U13" s="57"/>
      <c r="V13" s="57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9"/>
      <c r="AX13" s="59"/>
      <c r="AY13" s="59"/>
      <c r="AZ13" s="60"/>
      <c r="BA13" s="52"/>
      <c r="BB13" s="52"/>
      <c r="BC13" s="203"/>
      <c r="BD13" s="203"/>
      <c r="BE13" s="52"/>
      <c r="BF13" s="52"/>
      <c r="BG13" s="192" t="str">
        <f t="shared" si="6"/>
        <v/>
      </c>
      <c r="BH13" s="52"/>
      <c r="BI13" s="52"/>
      <c r="BJ13" s="52"/>
      <c r="BK13" s="52"/>
      <c r="BM13" s="19">
        <f t="shared" si="7"/>
        <v>0</v>
      </c>
      <c r="BN13" s="19">
        <f t="shared" si="11"/>
        <v>0</v>
      </c>
      <c r="BO13" s="19">
        <f t="shared" si="12"/>
        <v>0</v>
      </c>
      <c r="BP13" s="19">
        <f t="shared" si="13"/>
        <v>0</v>
      </c>
      <c r="BQ13" s="19">
        <f t="shared" si="14"/>
        <v>0</v>
      </c>
      <c r="BR13" s="19">
        <f t="shared" si="15"/>
        <v>0</v>
      </c>
      <c r="BS13" s="19">
        <f t="shared" si="16"/>
        <v>0</v>
      </c>
      <c r="BT13" s="19">
        <f t="shared" si="17"/>
        <v>0</v>
      </c>
      <c r="BU13" s="19">
        <f t="shared" si="18"/>
        <v>0</v>
      </c>
      <c r="BV13" s="19">
        <f t="shared" si="19"/>
        <v>0</v>
      </c>
      <c r="BW13" s="19">
        <f t="shared" si="20"/>
        <v>0</v>
      </c>
      <c r="BX13" s="19">
        <f t="shared" si="21"/>
        <v>0</v>
      </c>
      <c r="BY13" s="19">
        <f t="shared" si="22"/>
        <v>0</v>
      </c>
      <c r="BZ13" s="19">
        <f t="shared" si="23"/>
        <v>0</v>
      </c>
      <c r="CA13" s="19">
        <f t="shared" si="24"/>
        <v>0</v>
      </c>
      <c r="CB13" s="19">
        <f t="shared" si="25"/>
        <v>0</v>
      </c>
      <c r="CC13" s="19">
        <f t="shared" si="9"/>
        <v>0</v>
      </c>
      <c r="CD13" s="19">
        <f t="shared" si="10"/>
        <v>0</v>
      </c>
      <c r="CE13" s="19">
        <f t="shared" si="10"/>
        <v>0</v>
      </c>
      <c r="CF13" s="19">
        <f t="shared" si="10"/>
        <v>0</v>
      </c>
      <c r="CG13" s="19">
        <f t="shared" si="10"/>
        <v>0</v>
      </c>
      <c r="CH13" s="19">
        <f t="shared" si="10"/>
        <v>0</v>
      </c>
      <c r="CI13" s="19">
        <f t="shared" si="10"/>
        <v>0</v>
      </c>
      <c r="CJ13" s="19">
        <f t="shared" si="10"/>
        <v>0</v>
      </c>
      <c r="CK13" s="19">
        <f t="shared" si="10"/>
        <v>0</v>
      </c>
      <c r="CL13" s="19">
        <f t="shared" si="10"/>
        <v>0</v>
      </c>
      <c r="CM13" s="19">
        <f t="shared" si="10"/>
        <v>0</v>
      </c>
      <c r="CN13" s="19">
        <f t="shared" si="10"/>
        <v>0</v>
      </c>
      <c r="CO13" s="19">
        <f t="shared" si="10"/>
        <v>0</v>
      </c>
      <c r="CP13" s="19">
        <f t="shared" si="10"/>
        <v>0</v>
      </c>
      <c r="CQ13" s="19">
        <f t="shared" si="10"/>
        <v>0</v>
      </c>
      <c r="CR13" s="19">
        <f t="shared" si="10"/>
        <v>0</v>
      </c>
      <c r="CS13" s="19">
        <f t="shared" si="10"/>
        <v>0</v>
      </c>
    </row>
    <row r="14" spans="2:108" ht="15" customHeight="1" x14ac:dyDescent="0.2">
      <c r="B14" s="53">
        <f t="shared" si="26"/>
        <v>6</v>
      </c>
      <c r="C14" s="197" t="str" cm="1">
        <f t="array" aca="1" ref="C14" ca="1">CELL("contents",BG14)</f>
        <v/>
      </c>
      <c r="D14" s="54" t="str">
        <f t="shared" si="5"/>
        <v>OK</v>
      </c>
      <c r="E14" s="55" t="e">
        <f>VLOOKUP('DATA SHEET'!$B$9,'Drill Size Info'!$T$2:$U$8,2,FALSE)</f>
        <v>#N/A</v>
      </c>
      <c r="F14" s="55" t="str">
        <f t="shared" si="27"/>
        <v/>
      </c>
      <c r="G14" s="161">
        <f t="shared" si="28"/>
        <v>0</v>
      </c>
      <c r="H14" s="56"/>
      <c r="I14" s="56"/>
      <c r="J14" s="54" t="s">
        <v>154</v>
      </c>
      <c r="K14" s="54" t="s">
        <v>154</v>
      </c>
      <c r="L14" s="56" t="s">
        <v>154</v>
      </c>
      <c r="M14" s="56" t="s">
        <v>154</v>
      </c>
      <c r="N14" s="47" t="str">
        <f>IF(CU14&lt;&gt;"",
    IF(INT('Drill Size Info'!$AA$19)=INT('Drill Size Info'!$AB$19),
        --(INT('Drill Size Info'!$AA$19) &amp; "." &amp; CU14),
        IF(AND((--(INT('Drill Size Info'!$AA$19) &amp; "." &amp; CU14)&gt;=--('Drill Size Info'!$AA$19)), (--(INT('Drill Size Info'!$AA$19) &amp; "." &amp; CU14)&lt;=--('Drill Size Info'!$AB$19))),
            --(INT('Drill Size Info'!$AA$19) &amp; "." &amp; CU14),
            --(INT('Drill Size Info'!$AB$19) &amp; "." &amp; CU14)
        )
    ),
    IF(CT14&lt;&gt;"",
        IF(INT('Drill Size Info'!$AA$19)=INT('Drill Size Info'!$AB$19),
            --(INT('Drill Size Info'!$AA$19) &amp; "." &amp; LEFT(CT14,3)),
            IF(AND((--(INT('Drill Size Info'!$AA$19) &amp; "." &amp; LEFT(CT14,3))&gt;=--('Drill Size Info'!$AA$19)), (--(INT('Drill Size Info'!$AA$19) &amp; "." &amp; LEFT(CT14,3))&lt;=--('Drill Size Info'!$AB$19))),
                --(INT('Drill Size Info'!$AA$19) &amp; "." &amp; LEFT(CT14,3)),
                --(INT('Drill Size Info'!$AB$19) &amp; "." &amp; LEFT(CT14,3))
            )
        ),
        "OK"
    )
)</f>
        <v>OK</v>
      </c>
      <c r="O14" s="163" t="str">
        <f>IF(CV14&lt;&gt;"",
    IF(INT('Drill Size Info'!$AA$19)=INT('Drill Size Info'!$AB$19),
        --(INT('Drill Size Info'!$AA$19) &amp; "." &amp; CV14),
        IF(AND((--(INT('Drill Size Info'!$AA$19) &amp; "." &amp; CV14)&gt;=--('Drill Size Info'!$AA$19)), (--(INT('Drill Size Info'!$AA$19) &amp; "." &amp; CV14)&lt;=--('Drill Size Info'!$AB$19))),
            --(INT('Drill Size Info'!$AA$19) &amp; "." &amp; CV14),
            --(INT('Drill Size Info'!$AB$19) &amp; "." &amp; CV14)
        )
    ),
    IF(CT14&lt;&gt;"",
        IF(INT('Drill Size Info'!$AA$19)=INT('Drill Size Info'!$AB$19),
            --(INT('Drill Size Info'!$AA$19) &amp; "." &amp; RIGHT(CT14,3)),
            IF(AND((--(INT('Drill Size Info'!$AA$19) &amp; "." &amp; RIGHT(CT14,3))&gt;=--('Drill Size Info'!$AA$19)), (--(INT('Drill Size Info'!$AA$19) &amp; "." &amp; RIGHT(CT14,3))&lt;=--('Drill Size Info'!$AB$19))),
                --(INT('Drill Size Info'!$AA$19) &amp; "." &amp; RIGHT(CT14,3)),
                --(INT('Drill Size Info'!$AB$19) &amp; "." &amp; RIGHT(CT14,3))
            )
        ),
        "N/A"
    )
)</f>
        <v>N/A</v>
      </c>
      <c r="P14" s="47" t="str">
        <f>IF(CX14&lt;&gt;"",
    IF(INT('Drill Size Info'!$AA$19)=INT('Drill Size Info'!$AB$15),
        --(INT('Drill Size Info'!$AA$15) &amp; "." &amp; CX14),
        IF(AND((--(INT('Drill Size Info'!$AA$15) &amp; "." &amp; CX14)&gt;=--('Drill Size Info'!$AA$15)), (--(INT('Drill Size Info'!$AA$15) &amp; "." &amp; CX14)&lt;=--('Drill Size Info'!$AB$15))),
            --(INT('Drill Size Info'!$AA$15) &amp; "." &amp; CX14),
            --(INT('Drill Size Info'!$AB$15) &amp; "." &amp; CX14)
        )
    ),
    IF(CW14&lt;&gt;"",
        IF(INT('Drill Size Info'!$AA$15)=INT('Drill Size Info'!$AB$15),
            --(INT('Drill Size Info'!$AA$15) &amp; "." &amp; LEFT(CW14,3)),
            IF(AND((--(INT('Drill Size Info'!$AA$15) &amp; "." &amp; LEFT(CW14,3))&gt;=--('Drill Size Info'!$AA$15)), (--(INT('Drill Size Info'!$AA$15) &amp; "." &amp; LEFT(CW14,3))&lt;=--('Drill Size Info'!$AB$15))),
                --(INT('Drill Size Info'!$AA$15) &amp; "." &amp; LEFT(CW14,3)),
                --(INT('Drill Size Info'!$AB$15) &amp; "." &amp; LEFT(CW14,3))
            )
        ),
        "OK"
    )
)</f>
        <v>OK</v>
      </c>
      <c r="Q14" s="163" t="str">
        <f>IF(CY14&lt;&gt;"",
    IF(INT('Drill Size Info'!$AA$19)=INT('Drill Size Info'!$AB$15),
        --(INT('Drill Size Info'!$AA$15) &amp; "." &amp; CY14),
        IF(AND((--(INT('Drill Size Info'!$AA$15) &amp; "." &amp; CY14)&gt;=--('Drill Size Info'!$AA$15)), (--(INT('Drill Size Info'!$AA$15) &amp; "." &amp; CY14)&lt;=--('Drill Size Info'!$AB$15))),
            --(INT('Drill Size Info'!$AA$15) &amp; "." &amp; CY14),
            --(INT('Drill Size Info'!$AB$15) &amp; "." &amp; CY14)
        )
    ),
    IF(CW14&lt;&gt;"",
        IF(INT('Drill Size Info'!$AA$15)=INT('Drill Size Info'!$AB$15),
            --(INT('Drill Size Info'!$AA$15) &amp; "." &amp; RIGHT(CW14,3)),
            IF(AND((--(INT('Drill Size Info'!$AA$15) &amp; "." &amp; RIGHT(CW14,3))&gt;=--('Drill Size Info'!$AA$15)), (--(INT('Drill Size Info'!$AA$15) &amp; "." &amp; RIGHT(CW14,3))&lt;=--('Drill Size Info'!$AB$15))),
                --(INT('Drill Size Info'!$AA$15) &amp; "." &amp; RIGHT(CW14,3)),
                --(INT('Drill Size Info'!$AB$15) &amp; "." &amp; RIGHT(CW14,3))
            )
        ),
        "N/A"
    )
)</f>
        <v>N/A</v>
      </c>
      <c r="R14" s="57"/>
      <c r="S14" s="57"/>
      <c r="T14" s="57"/>
      <c r="U14" s="57"/>
      <c r="V14" s="57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9"/>
      <c r="AX14" s="59"/>
      <c r="AY14" s="59"/>
      <c r="AZ14" s="60"/>
      <c r="BA14" s="52"/>
      <c r="BB14" s="52"/>
      <c r="BC14" s="203"/>
      <c r="BD14" s="203"/>
      <c r="BE14" s="52"/>
      <c r="BF14" s="52"/>
      <c r="BG14" s="192" t="str">
        <f t="shared" si="6"/>
        <v/>
      </c>
      <c r="BH14" s="52"/>
      <c r="BI14" s="52"/>
      <c r="BJ14" s="52"/>
      <c r="BK14" s="52"/>
      <c r="BM14" s="19">
        <f t="shared" si="7"/>
        <v>0</v>
      </c>
      <c r="BN14" s="19">
        <f t="shared" si="11"/>
        <v>0</v>
      </c>
      <c r="BO14" s="19">
        <f t="shared" si="12"/>
        <v>0</v>
      </c>
      <c r="BP14" s="19">
        <f t="shared" si="13"/>
        <v>0</v>
      </c>
      <c r="BQ14" s="19">
        <f t="shared" si="14"/>
        <v>0</v>
      </c>
      <c r="BR14" s="19">
        <f t="shared" si="15"/>
        <v>0</v>
      </c>
      <c r="BS14" s="19">
        <f t="shared" si="16"/>
        <v>0</v>
      </c>
      <c r="BT14" s="19">
        <f t="shared" si="17"/>
        <v>0</v>
      </c>
      <c r="BU14" s="19">
        <f t="shared" si="18"/>
        <v>0</v>
      </c>
      <c r="BV14" s="19">
        <f t="shared" si="19"/>
        <v>0</v>
      </c>
      <c r="BW14" s="19">
        <f t="shared" si="20"/>
        <v>0</v>
      </c>
      <c r="BX14" s="19">
        <f t="shared" si="21"/>
        <v>0</v>
      </c>
      <c r="BY14" s="19">
        <f t="shared" si="22"/>
        <v>0</v>
      </c>
      <c r="BZ14" s="19">
        <f t="shared" si="23"/>
        <v>0</v>
      </c>
      <c r="CA14" s="19">
        <f t="shared" si="24"/>
        <v>0</v>
      </c>
      <c r="CB14" s="19">
        <f t="shared" si="25"/>
        <v>0</v>
      </c>
      <c r="CC14" s="19">
        <f t="shared" si="9"/>
        <v>0</v>
      </c>
      <c r="CD14" s="19">
        <f t="shared" si="10"/>
        <v>0</v>
      </c>
      <c r="CE14" s="19">
        <f t="shared" si="10"/>
        <v>0</v>
      </c>
      <c r="CF14" s="19">
        <f t="shared" si="10"/>
        <v>0</v>
      </c>
      <c r="CG14" s="19">
        <f t="shared" si="10"/>
        <v>0</v>
      </c>
      <c r="CH14" s="19">
        <f t="shared" si="10"/>
        <v>0</v>
      </c>
      <c r="CI14" s="19">
        <f t="shared" si="10"/>
        <v>0</v>
      </c>
      <c r="CJ14" s="19">
        <f t="shared" si="10"/>
        <v>0</v>
      </c>
      <c r="CK14" s="19">
        <f t="shared" si="10"/>
        <v>0</v>
      </c>
      <c r="CL14" s="19">
        <f t="shared" si="10"/>
        <v>0</v>
      </c>
      <c r="CM14" s="19">
        <f t="shared" si="10"/>
        <v>0</v>
      </c>
      <c r="CN14" s="19">
        <f t="shared" si="10"/>
        <v>0</v>
      </c>
      <c r="CO14" s="19">
        <f t="shared" si="10"/>
        <v>0</v>
      </c>
      <c r="CP14" s="19">
        <f t="shared" si="10"/>
        <v>0</v>
      </c>
      <c r="CQ14" s="19">
        <f t="shared" si="10"/>
        <v>0</v>
      </c>
      <c r="CR14" s="19">
        <f t="shared" si="10"/>
        <v>0</v>
      </c>
      <c r="CS14" s="19">
        <f t="shared" si="10"/>
        <v>0</v>
      </c>
    </row>
    <row r="15" spans="2:108" ht="15" customHeight="1" x14ac:dyDescent="0.2">
      <c r="B15" s="53">
        <f t="shared" si="26"/>
        <v>7</v>
      </c>
      <c r="C15" s="197" t="str" cm="1">
        <f t="array" aca="1" ref="C15" ca="1">CELL("contents",BG15)</f>
        <v/>
      </c>
      <c r="D15" s="54" t="str">
        <f t="shared" si="5"/>
        <v>OK</v>
      </c>
      <c r="E15" s="55" t="e">
        <f>VLOOKUP('DATA SHEET'!$B$9,'Drill Size Info'!$T$2:$U$8,2,FALSE)</f>
        <v>#N/A</v>
      </c>
      <c r="F15" s="55" t="str">
        <f t="shared" si="27"/>
        <v/>
      </c>
      <c r="G15" s="161">
        <f t="shared" si="28"/>
        <v>0</v>
      </c>
      <c r="H15" s="56"/>
      <c r="I15" s="56"/>
      <c r="J15" s="54" t="s">
        <v>154</v>
      </c>
      <c r="K15" s="54" t="s">
        <v>154</v>
      </c>
      <c r="L15" s="56" t="s">
        <v>154</v>
      </c>
      <c r="M15" s="56" t="s">
        <v>154</v>
      </c>
      <c r="N15" s="47" t="str">
        <f>IF(CU15&lt;&gt;"",
    IF(INT('Drill Size Info'!$AA$19)=INT('Drill Size Info'!$AB$19),
        --(INT('Drill Size Info'!$AA$19) &amp; "." &amp; CU15),
        IF(AND((--(INT('Drill Size Info'!$AA$19) &amp; "." &amp; CU15)&gt;=--('Drill Size Info'!$AA$19)), (--(INT('Drill Size Info'!$AA$19) &amp; "." &amp; CU15)&lt;=--('Drill Size Info'!$AB$19))),
            --(INT('Drill Size Info'!$AA$19) &amp; "." &amp; CU15),
            --(INT('Drill Size Info'!$AB$19) &amp; "." &amp; CU15)
        )
    ),
    IF(CT15&lt;&gt;"",
        IF(INT('Drill Size Info'!$AA$19)=INT('Drill Size Info'!$AB$19),
            --(INT('Drill Size Info'!$AA$19) &amp; "." &amp; LEFT(CT15,3)),
            IF(AND((--(INT('Drill Size Info'!$AA$19) &amp; "." &amp; LEFT(CT15,3))&gt;=--('Drill Size Info'!$AA$19)), (--(INT('Drill Size Info'!$AA$19) &amp; "." &amp; LEFT(CT15,3))&lt;=--('Drill Size Info'!$AB$19))),
                --(INT('Drill Size Info'!$AA$19) &amp; "." &amp; LEFT(CT15,3)),
                --(INT('Drill Size Info'!$AB$19) &amp; "." &amp; LEFT(CT15,3))
            )
        ),
        "OK"
    )
)</f>
        <v>OK</v>
      </c>
      <c r="O15" s="163" t="str">
        <f>IF(CV15&lt;&gt;"",
    IF(INT('Drill Size Info'!$AA$19)=INT('Drill Size Info'!$AB$19),
        --(INT('Drill Size Info'!$AA$19) &amp; "." &amp; CV15),
        IF(AND((--(INT('Drill Size Info'!$AA$19) &amp; "." &amp; CV15)&gt;=--('Drill Size Info'!$AA$19)), (--(INT('Drill Size Info'!$AA$19) &amp; "." &amp; CV15)&lt;=--('Drill Size Info'!$AB$19))),
            --(INT('Drill Size Info'!$AA$19) &amp; "." &amp; CV15),
            --(INT('Drill Size Info'!$AB$19) &amp; "." &amp; CV15)
        )
    ),
    IF(CT15&lt;&gt;"",
        IF(INT('Drill Size Info'!$AA$19)=INT('Drill Size Info'!$AB$19),
            --(INT('Drill Size Info'!$AA$19) &amp; "." &amp; RIGHT(CT15,3)),
            IF(AND((--(INT('Drill Size Info'!$AA$19) &amp; "." &amp; RIGHT(CT15,3))&gt;=--('Drill Size Info'!$AA$19)), (--(INT('Drill Size Info'!$AA$19) &amp; "." &amp; RIGHT(CT15,3))&lt;=--('Drill Size Info'!$AB$19))),
                --(INT('Drill Size Info'!$AA$19) &amp; "." &amp; RIGHT(CT15,3)),
                --(INT('Drill Size Info'!$AB$19) &amp; "." &amp; RIGHT(CT15,3))
            )
        ),
        "N/A"
    )
)</f>
        <v>N/A</v>
      </c>
      <c r="P15" s="47" t="str">
        <f>IF(CX15&lt;&gt;"",
    IF(INT('Drill Size Info'!$AA$19)=INT('Drill Size Info'!$AB$15),
        --(INT('Drill Size Info'!$AA$15) &amp; "." &amp; CX15),
        IF(AND((--(INT('Drill Size Info'!$AA$15) &amp; "." &amp; CX15)&gt;=--('Drill Size Info'!$AA$15)), (--(INT('Drill Size Info'!$AA$15) &amp; "." &amp; CX15)&lt;=--('Drill Size Info'!$AB$15))),
            --(INT('Drill Size Info'!$AA$15) &amp; "." &amp; CX15),
            --(INT('Drill Size Info'!$AB$15) &amp; "." &amp; CX15)
        )
    ),
    IF(CW15&lt;&gt;"",
        IF(INT('Drill Size Info'!$AA$15)=INT('Drill Size Info'!$AB$15),
            --(INT('Drill Size Info'!$AA$15) &amp; "." &amp; LEFT(CW15,3)),
            IF(AND((--(INT('Drill Size Info'!$AA$15) &amp; "." &amp; LEFT(CW15,3))&gt;=--('Drill Size Info'!$AA$15)), (--(INT('Drill Size Info'!$AA$15) &amp; "." &amp; LEFT(CW15,3))&lt;=--('Drill Size Info'!$AB$15))),
                --(INT('Drill Size Info'!$AA$15) &amp; "." &amp; LEFT(CW15,3)),
                --(INT('Drill Size Info'!$AB$15) &amp; "." &amp; LEFT(CW15,3))
            )
        ),
        "OK"
    )
)</f>
        <v>OK</v>
      </c>
      <c r="Q15" s="163" t="str">
        <f>IF(CY15&lt;&gt;"",
    IF(INT('Drill Size Info'!$AA$19)=INT('Drill Size Info'!$AB$15),
        --(INT('Drill Size Info'!$AA$15) &amp; "." &amp; CY15),
        IF(AND((--(INT('Drill Size Info'!$AA$15) &amp; "." &amp; CY15)&gt;=--('Drill Size Info'!$AA$15)), (--(INT('Drill Size Info'!$AA$15) &amp; "." &amp; CY15)&lt;=--('Drill Size Info'!$AB$15))),
            --(INT('Drill Size Info'!$AA$15) &amp; "." &amp; CY15),
            --(INT('Drill Size Info'!$AB$15) &amp; "." &amp; CY15)
        )
    ),
    IF(CW15&lt;&gt;"",
        IF(INT('Drill Size Info'!$AA$15)=INT('Drill Size Info'!$AB$15),
            --(INT('Drill Size Info'!$AA$15) &amp; "." &amp; RIGHT(CW15,3)),
            IF(AND((--(INT('Drill Size Info'!$AA$15) &amp; "." &amp; RIGHT(CW15,3))&gt;=--('Drill Size Info'!$AA$15)), (--(INT('Drill Size Info'!$AA$15) &amp; "." &amp; RIGHT(CW15,3))&lt;=--('Drill Size Info'!$AB$15))),
                --(INT('Drill Size Info'!$AA$15) &amp; "." &amp; RIGHT(CW15,3)),
                --(INT('Drill Size Info'!$AB$15) &amp; "." &amp; RIGHT(CW15,3))
            )
        ),
        "N/A"
    )
)</f>
        <v>N/A</v>
      </c>
      <c r="R15" s="57"/>
      <c r="S15" s="57"/>
      <c r="T15" s="57"/>
      <c r="U15" s="57"/>
      <c r="V15" s="57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9"/>
      <c r="AX15" s="59"/>
      <c r="AY15" s="59"/>
      <c r="AZ15" s="60"/>
      <c r="BA15" s="52"/>
      <c r="BB15" s="52"/>
      <c r="BC15" s="203"/>
      <c r="BD15" s="203"/>
      <c r="BE15" s="52"/>
      <c r="BF15" s="52"/>
      <c r="BG15" s="192" t="str">
        <f t="shared" si="6"/>
        <v/>
      </c>
      <c r="BH15" s="52"/>
      <c r="BI15" s="52"/>
      <c r="BJ15" s="52"/>
      <c r="BK15" s="52"/>
      <c r="BM15" s="19">
        <f t="shared" si="7"/>
        <v>0</v>
      </c>
      <c r="BN15" s="19">
        <f t="shared" si="11"/>
        <v>0</v>
      </c>
      <c r="BO15" s="19">
        <f t="shared" si="12"/>
        <v>0</v>
      </c>
      <c r="BP15" s="19">
        <f t="shared" si="13"/>
        <v>0</v>
      </c>
      <c r="BQ15" s="19">
        <f t="shared" si="14"/>
        <v>0</v>
      </c>
      <c r="BR15" s="19">
        <f t="shared" si="15"/>
        <v>0</v>
      </c>
      <c r="BS15" s="19">
        <f t="shared" si="16"/>
        <v>0</v>
      </c>
      <c r="BT15" s="19">
        <f t="shared" si="17"/>
        <v>0</v>
      </c>
      <c r="BU15" s="19">
        <f t="shared" si="18"/>
        <v>0</v>
      </c>
      <c r="BV15" s="19">
        <f t="shared" si="19"/>
        <v>0</v>
      </c>
      <c r="BW15" s="19">
        <f t="shared" si="20"/>
        <v>0</v>
      </c>
      <c r="BX15" s="19">
        <f t="shared" si="21"/>
        <v>0</v>
      </c>
      <c r="BY15" s="19">
        <f t="shared" si="22"/>
        <v>0</v>
      </c>
      <c r="BZ15" s="19">
        <f t="shared" si="23"/>
        <v>0</v>
      </c>
      <c r="CA15" s="19">
        <f t="shared" si="24"/>
        <v>0</v>
      </c>
      <c r="CB15" s="19">
        <f t="shared" si="25"/>
        <v>0</v>
      </c>
      <c r="CC15" s="19">
        <f t="shared" si="9"/>
        <v>0</v>
      </c>
      <c r="CD15" s="19">
        <f t="shared" si="10"/>
        <v>0</v>
      </c>
      <c r="CE15" s="19">
        <f t="shared" si="10"/>
        <v>0</v>
      </c>
      <c r="CF15" s="19">
        <f t="shared" si="10"/>
        <v>0</v>
      </c>
      <c r="CG15" s="19">
        <f t="shared" si="10"/>
        <v>0</v>
      </c>
      <c r="CH15" s="19">
        <f t="shared" si="10"/>
        <v>0</v>
      </c>
      <c r="CI15" s="19">
        <f t="shared" si="10"/>
        <v>0</v>
      </c>
      <c r="CJ15" s="19">
        <f t="shared" si="10"/>
        <v>0</v>
      </c>
      <c r="CK15" s="19">
        <f t="shared" si="10"/>
        <v>0</v>
      </c>
      <c r="CL15" s="19">
        <f t="shared" si="10"/>
        <v>0</v>
      </c>
      <c r="CM15" s="19">
        <f t="shared" si="10"/>
        <v>0</v>
      </c>
      <c r="CN15" s="19">
        <f t="shared" si="10"/>
        <v>0</v>
      </c>
      <c r="CO15" s="19">
        <f t="shared" si="10"/>
        <v>0</v>
      </c>
      <c r="CP15" s="19">
        <f t="shared" si="10"/>
        <v>0</v>
      </c>
      <c r="CQ15" s="19">
        <f t="shared" si="10"/>
        <v>0</v>
      </c>
      <c r="CR15" s="19">
        <f t="shared" si="10"/>
        <v>0</v>
      </c>
      <c r="CS15" s="19">
        <f t="shared" si="10"/>
        <v>0</v>
      </c>
    </row>
    <row r="16" spans="2:108" ht="15" customHeight="1" x14ac:dyDescent="0.2">
      <c r="B16" s="53">
        <f t="shared" si="26"/>
        <v>8</v>
      </c>
      <c r="C16" s="197" t="str" cm="1">
        <f t="array" aca="1" ref="C16" ca="1">CELL("contents",BG16)</f>
        <v/>
      </c>
      <c r="D16" s="54" t="str">
        <f t="shared" si="5"/>
        <v>OK</v>
      </c>
      <c r="E16" s="55" t="e">
        <f>VLOOKUP('DATA SHEET'!$B$9,'Drill Size Info'!$T$2:$U$8,2,FALSE)</f>
        <v>#N/A</v>
      </c>
      <c r="F16" s="55" t="str">
        <f t="shared" si="27"/>
        <v/>
      </c>
      <c r="G16" s="161">
        <f t="shared" si="28"/>
        <v>0</v>
      </c>
      <c r="H16" s="56"/>
      <c r="I16" s="56"/>
      <c r="J16" s="54" t="s">
        <v>154</v>
      </c>
      <c r="K16" s="54" t="s">
        <v>154</v>
      </c>
      <c r="L16" s="56" t="s">
        <v>154</v>
      </c>
      <c r="M16" s="56" t="s">
        <v>154</v>
      </c>
      <c r="N16" s="47" t="str">
        <f>IF(CU16&lt;&gt;"",
    IF(INT('Drill Size Info'!$AA$19)=INT('Drill Size Info'!$AB$19),
        --(INT('Drill Size Info'!$AA$19) &amp; "." &amp; CU16),
        IF(AND((--(INT('Drill Size Info'!$AA$19) &amp; "." &amp; CU16)&gt;=--('Drill Size Info'!$AA$19)), (--(INT('Drill Size Info'!$AA$19) &amp; "." &amp; CU16)&lt;=--('Drill Size Info'!$AB$19))),
            --(INT('Drill Size Info'!$AA$19) &amp; "." &amp; CU16),
            --(INT('Drill Size Info'!$AB$19) &amp; "." &amp; CU16)
        )
    ),
    IF(CT16&lt;&gt;"",
        IF(INT('Drill Size Info'!$AA$19)=INT('Drill Size Info'!$AB$19),
            --(INT('Drill Size Info'!$AA$19) &amp; "." &amp; LEFT(CT16,3)),
            IF(AND((--(INT('Drill Size Info'!$AA$19) &amp; "." &amp; LEFT(CT16,3))&gt;=--('Drill Size Info'!$AA$19)), (--(INT('Drill Size Info'!$AA$19) &amp; "." &amp; LEFT(CT16,3))&lt;=--('Drill Size Info'!$AB$19))),
                --(INT('Drill Size Info'!$AA$19) &amp; "." &amp; LEFT(CT16,3)),
                --(INT('Drill Size Info'!$AB$19) &amp; "." &amp; LEFT(CT16,3))
            )
        ),
        "OK"
    )
)</f>
        <v>OK</v>
      </c>
      <c r="O16" s="163" t="str">
        <f>IF(CV16&lt;&gt;"",
    IF(INT('Drill Size Info'!$AA$19)=INT('Drill Size Info'!$AB$19),
        --(INT('Drill Size Info'!$AA$19) &amp; "." &amp; CV16),
        IF(AND((--(INT('Drill Size Info'!$AA$19) &amp; "." &amp; CV16)&gt;=--('Drill Size Info'!$AA$19)), (--(INT('Drill Size Info'!$AA$19) &amp; "." &amp; CV16)&lt;=--('Drill Size Info'!$AB$19))),
            --(INT('Drill Size Info'!$AA$19) &amp; "." &amp; CV16),
            --(INT('Drill Size Info'!$AB$19) &amp; "." &amp; CV16)
        )
    ),
    IF(CT16&lt;&gt;"",
        IF(INT('Drill Size Info'!$AA$19)=INT('Drill Size Info'!$AB$19),
            --(INT('Drill Size Info'!$AA$19) &amp; "." &amp; RIGHT(CT16,3)),
            IF(AND((--(INT('Drill Size Info'!$AA$19) &amp; "." &amp; RIGHT(CT16,3))&gt;=--('Drill Size Info'!$AA$19)), (--(INT('Drill Size Info'!$AA$19) &amp; "." &amp; RIGHT(CT16,3))&lt;=--('Drill Size Info'!$AB$19))),
                --(INT('Drill Size Info'!$AA$19) &amp; "." &amp; RIGHT(CT16,3)),
                --(INT('Drill Size Info'!$AB$19) &amp; "." &amp; RIGHT(CT16,3))
            )
        ),
        "N/A"
    )
)</f>
        <v>N/A</v>
      </c>
      <c r="P16" s="47" t="str">
        <f>IF(CX16&lt;&gt;"",
    IF(INT('Drill Size Info'!$AA$19)=INT('Drill Size Info'!$AB$15),
        --(INT('Drill Size Info'!$AA$15) &amp; "." &amp; CX16),
        IF(AND((--(INT('Drill Size Info'!$AA$15) &amp; "." &amp; CX16)&gt;=--('Drill Size Info'!$AA$15)), (--(INT('Drill Size Info'!$AA$15) &amp; "." &amp; CX16)&lt;=--('Drill Size Info'!$AB$15))),
            --(INT('Drill Size Info'!$AA$15) &amp; "." &amp; CX16),
            --(INT('Drill Size Info'!$AB$15) &amp; "." &amp; CX16)
        )
    ),
    IF(CW16&lt;&gt;"",
        IF(INT('Drill Size Info'!$AA$15)=INT('Drill Size Info'!$AB$15),
            --(INT('Drill Size Info'!$AA$15) &amp; "." &amp; LEFT(CW16,3)),
            IF(AND((--(INT('Drill Size Info'!$AA$15) &amp; "." &amp; LEFT(CW16,3))&gt;=--('Drill Size Info'!$AA$15)), (--(INT('Drill Size Info'!$AA$15) &amp; "." &amp; LEFT(CW16,3))&lt;=--('Drill Size Info'!$AB$15))),
                --(INT('Drill Size Info'!$AA$15) &amp; "." &amp; LEFT(CW16,3)),
                --(INT('Drill Size Info'!$AB$15) &amp; "." &amp; LEFT(CW16,3))
            )
        ),
        "OK"
    )
)</f>
        <v>OK</v>
      </c>
      <c r="Q16" s="163" t="str">
        <f>IF(CY16&lt;&gt;"",
    IF(INT('Drill Size Info'!$AA$19)=INT('Drill Size Info'!$AB$15),
        --(INT('Drill Size Info'!$AA$15) &amp; "." &amp; CY16),
        IF(AND((--(INT('Drill Size Info'!$AA$15) &amp; "." &amp; CY16)&gt;=--('Drill Size Info'!$AA$15)), (--(INT('Drill Size Info'!$AA$15) &amp; "." &amp; CY16)&lt;=--('Drill Size Info'!$AB$15))),
            --(INT('Drill Size Info'!$AA$15) &amp; "." &amp; CY16),
            --(INT('Drill Size Info'!$AB$15) &amp; "." &amp; CY16)
        )
    ),
    IF(CW16&lt;&gt;"",
        IF(INT('Drill Size Info'!$AA$15)=INT('Drill Size Info'!$AB$15),
            --(INT('Drill Size Info'!$AA$15) &amp; "." &amp; RIGHT(CW16,3)),
            IF(AND((--(INT('Drill Size Info'!$AA$15) &amp; "." &amp; RIGHT(CW16,3))&gt;=--('Drill Size Info'!$AA$15)), (--(INT('Drill Size Info'!$AA$15) &amp; "." &amp; RIGHT(CW16,3))&lt;=--('Drill Size Info'!$AB$15))),
                --(INT('Drill Size Info'!$AA$15) &amp; "." &amp; RIGHT(CW16,3)),
                --(INT('Drill Size Info'!$AB$15) &amp; "." &amp; RIGHT(CW16,3))
            )
        ),
        "N/A"
    )
)</f>
        <v>N/A</v>
      </c>
      <c r="R16" s="57"/>
      <c r="S16" s="57"/>
      <c r="T16" s="57"/>
      <c r="U16" s="57"/>
      <c r="V16" s="57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9"/>
      <c r="AX16" s="59"/>
      <c r="AY16" s="59"/>
      <c r="AZ16" s="60"/>
      <c r="BA16" s="52"/>
      <c r="BB16" s="52"/>
      <c r="BC16" s="203"/>
      <c r="BD16" s="203"/>
      <c r="BE16" s="52"/>
      <c r="BF16" s="52"/>
      <c r="BG16" s="192" t="str">
        <f t="shared" si="6"/>
        <v/>
      </c>
      <c r="BH16" s="52"/>
      <c r="BI16" s="52"/>
      <c r="BJ16" s="52"/>
      <c r="BK16" s="52"/>
      <c r="BM16" s="19">
        <f t="shared" si="7"/>
        <v>0</v>
      </c>
      <c r="BN16" s="19">
        <f t="shared" si="11"/>
        <v>0</v>
      </c>
      <c r="BO16" s="19">
        <f t="shared" si="12"/>
        <v>0</v>
      </c>
      <c r="BP16" s="19">
        <f t="shared" si="13"/>
        <v>0</v>
      </c>
      <c r="BQ16" s="19">
        <f t="shared" si="14"/>
        <v>0</v>
      </c>
      <c r="BR16" s="19">
        <f t="shared" si="15"/>
        <v>0</v>
      </c>
      <c r="BS16" s="19">
        <f t="shared" si="16"/>
        <v>0</v>
      </c>
      <c r="BT16" s="19">
        <f t="shared" si="17"/>
        <v>0</v>
      </c>
      <c r="BU16" s="19">
        <f t="shared" si="18"/>
        <v>0</v>
      </c>
      <c r="BV16" s="19">
        <f t="shared" si="19"/>
        <v>0</v>
      </c>
      <c r="BW16" s="19">
        <f t="shared" si="20"/>
        <v>0</v>
      </c>
      <c r="BX16" s="19">
        <f t="shared" si="21"/>
        <v>0</v>
      </c>
      <c r="BY16" s="19">
        <f t="shared" si="22"/>
        <v>0</v>
      </c>
      <c r="BZ16" s="19">
        <f t="shared" si="23"/>
        <v>0</v>
      </c>
      <c r="CA16" s="19">
        <f t="shared" si="24"/>
        <v>0</v>
      </c>
      <c r="CB16" s="19">
        <f t="shared" si="25"/>
        <v>0</v>
      </c>
      <c r="CC16" s="19">
        <f t="shared" si="9"/>
        <v>0</v>
      </c>
      <c r="CD16" s="19">
        <f t="shared" si="10"/>
        <v>0</v>
      </c>
      <c r="CE16" s="19">
        <f t="shared" si="10"/>
        <v>0</v>
      </c>
      <c r="CF16" s="19">
        <f t="shared" si="10"/>
        <v>0</v>
      </c>
      <c r="CG16" s="19">
        <f t="shared" si="10"/>
        <v>0</v>
      </c>
      <c r="CH16" s="19">
        <f t="shared" si="10"/>
        <v>0</v>
      </c>
      <c r="CI16" s="19">
        <f t="shared" si="10"/>
        <v>0</v>
      </c>
      <c r="CJ16" s="19">
        <f t="shared" si="10"/>
        <v>0</v>
      </c>
      <c r="CK16" s="19">
        <f t="shared" si="10"/>
        <v>0</v>
      </c>
      <c r="CL16" s="19">
        <f t="shared" si="10"/>
        <v>0</v>
      </c>
      <c r="CM16" s="19">
        <f t="shared" si="10"/>
        <v>0</v>
      </c>
      <c r="CN16" s="19">
        <f t="shared" si="10"/>
        <v>0</v>
      </c>
      <c r="CO16" s="19">
        <f t="shared" si="10"/>
        <v>0</v>
      </c>
      <c r="CP16" s="19">
        <f t="shared" si="10"/>
        <v>0</v>
      </c>
      <c r="CQ16" s="19">
        <f t="shared" si="10"/>
        <v>0</v>
      </c>
      <c r="CR16" s="19">
        <f t="shared" si="10"/>
        <v>0</v>
      </c>
      <c r="CS16" s="19">
        <f t="shared" si="10"/>
        <v>0</v>
      </c>
    </row>
    <row r="17" spans="2:97" ht="15" customHeight="1" x14ac:dyDescent="0.2">
      <c r="B17" s="53">
        <f t="shared" si="26"/>
        <v>9</v>
      </c>
      <c r="C17" s="197" t="str" cm="1">
        <f t="array" aca="1" ref="C17" ca="1">CELL("contents",BG17)</f>
        <v/>
      </c>
      <c r="D17" s="54" t="str">
        <f t="shared" si="5"/>
        <v>OK</v>
      </c>
      <c r="E17" s="55" t="e">
        <f>VLOOKUP('DATA SHEET'!$B$9,'Drill Size Info'!$T$2:$U$8,2,FALSE)</f>
        <v>#N/A</v>
      </c>
      <c r="F17" s="55" t="str">
        <f t="shared" si="27"/>
        <v/>
      </c>
      <c r="G17" s="161">
        <f t="shared" si="28"/>
        <v>0</v>
      </c>
      <c r="H17" s="56"/>
      <c r="I17" s="56"/>
      <c r="J17" s="54" t="s">
        <v>154</v>
      </c>
      <c r="K17" s="54" t="s">
        <v>154</v>
      </c>
      <c r="L17" s="56" t="s">
        <v>154</v>
      </c>
      <c r="M17" s="56" t="s">
        <v>154</v>
      </c>
      <c r="N17" s="47" t="str">
        <f>IF(CU17&lt;&gt;"",
    IF(INT('Drill Size Info'!$AA$19)=INT('Drill Size Info'!$AB$19),
        --(INT('Drill Size Info'!$AA$19) &amp; "." &amp; CU17),
        IF(AND((--(INT('Drill Size Info'!$AA$19) &amp; "." &amp; CU17)&gt;=--('Drill Size Info'!$AA$19)), (--(INT('Drill Size Info'!$AA$19) &amp; "." &amp; CU17)&lt;=--('Drill Size Info'!$AB$19))),
            --(INT('Drill Size Info'!$AA$19) &amp; "." &amp; CU17),
            --(INT('Drill Size Info'!$AB$19) &amp; "." &amp; CU17)
        )
    ),
    IF(CT17&lt;&gt;"",
        IF(INT('Drill Size Info'!$AA$19)=INT('Drill Size Info'!$AB$19),
            --(INT('Drill Size Info'!$AA$19) &amp; "." &amp; LEFT(CT17,3)),
            IF(AND((--(INT('Drill Size Info'!$AA$19) &amp; "." &amp; LEFT(CT17,3))&gt;=--('Drill Size Info'!$AA$19)), (--(INT('Drill Size Info'!$AA$19) &amp; "." &amp; LEFT(CT17,3))&lt;=--('Drill Size Info'!$AB$19))),
                --(INT('Drill Size Info'!$AA$19) &amp; "." &amp; LEFT(CT17,3)),
                --(INT('Drill Size Info'!$AB$19) &amp; "." &amp; LEFT(CT17,3))
            )
        ),
        "OK"
    )
)</f>
        <v>OK</v>
      </c>
      <c r="O17" s="163" t="str">
        <f>IF(CV17&lt;&gt;"",
    IF(INT('Drill Size Info'!$AA$19)=INT('Drill Size Info'!$AB$19),
        --(INT('Drill Size Info'!$AA$19) &amp; "." &amp; CV17),
        IF(AND((--(INT('Drill Size Info'!$AA$19) &amp; "." &amp; CV17)&gt;=--('Drill Size Info'!$AA$19)), (--(INT('Drill Size Info'!$AA$19) &amp; "." &amp; CV17)&lt;=--('Drill Size Info'!$AB$19))),
            --(INT('Drill Size Info'!$AA$19) &amp; "." &amp; CV17),
            --(INT('Drill Size Info'!$AB$19) &amp; "." &amp; CV17)
        )
    ),
    IF(CT17&lt;&gt;"",
        IF(INT('Drill Size Info'!$AA$19)=INT('Drill Size Info'!$AB$19),
            --(INT('Drill Size Info'!$AA$19) &amp; "." &amp; RIGHT(CT17,3)),
            IF(AND((--(INT('Drill Size Info'!$AA$19) &amp; "." &amp; RIGHT(CT17,3))&gt;=--('Drill Size Info'!$AA$19)), (--(INT('Drill Size Info'!$AA$19) &amp; "." &amp; RIGHT(CT17,3))&lt;=--('Drill Size Info'!$AB$19))),
                --(INT('Drill Size Info'!$AA$19) &amp; "." &amp; RIGHT(CT17,3)),
                --(INT('Drill Size Info'!$AB$19) &amp; "." &amp; RIGHT(CT17,3))
            )
        ),
        "N/A"
    )
)</f>
        <v>N/A</v>
      </c>
      <c r="P17" s="47" t="str">
        <f>IF(CX17&lt;&gt;"",
    IF(INT('Drill Size Info'!$AA$19)=INT('Drill Size Info'!$AB$15),
        --(INT('Drill Size Info'!$AA$15) &amp; "." &amp; CX17),
        IF(AND((--(INT('Drill Size Info'!$AA$15) &amp; "." &amp; CX17)&gt;=--('Drill Size Info'!$AA$15)), (--(INT('Drill Size Info'!$AA$15) &amp; "." &amp; CX17)&lt;=--('Drill Size Info'!$AB$15))),
            --(INT('Drill Size Info'!$AA$15) &amp; "." &amp; CX17),
            --(INT('Drill Size Info'!$AB$15) &amp; "." &amp; CX17)
        )
    ),
    IF(CW17&lt;&gt;"",
        IF(INT('Drill Size Info'!$AA$15)=INT('Drill Size Info'!$AB$15),
            --(INT('Drill Size Info'!$AA$15) &amp; "." &amp; LEFT(CW17,3)),
            IF(AND((--(INT('Drill Size Info'!$AA$15) &amp; "." &amp; LEFT(CW17,3))&gt;=--('Drill Size Info'!$AA$15)), (--(INT('Drill Size Info'!$AA$15) &amp; "." &amp; LEFT(CW17,3))&lt;=--('Drill Size Info'!$AB$15))),
                --(INT('Drill Size Info'!$AA$15) &amp; "." &amp; LEFT(CW17,3)),
                --(INT('Drill Size Info'!$AB$15) &amp; "." &amp; LEFT(CW17,3))
            )
        ),
        "OK"
    )
)</f>
        <v>OK</v>
      </c>
      <c r="Q17" s="163" t="str">
        <f>IF(CY17&lt;&gt;"",
    IF(INT('Drill Size Info'!$AA$19)=INT('Drill Size Info'!$AB$15),
        --(INT('Drill Size Info'!$AA$15) &amp; "." &amp; CY17),
        IF(AND((--(INT('Drill Size Info'!$AA$15) &amp; "." &amp; CY17)&gt;=--('Drill Size Info'!$AA$15)), (--(INT('Drill Size Info'!$AA$15) &amp; "." &amp; CY17)&lt;=--('Drill Size Info'!$AB$15))),
            --(INT('Drill Size Info'!$AA$15) &amp; "." &amp; CY17),
            --(INT('Drill Size Info'!$AB$15) &amp; "." &amp; CY17)
        )
    ),
    IF(CW17&lt;&gt;"",
        IF(INT('Drill Size Info'!$AA$15)=INT('Drill Size Info'!$AB$15),
            --(INT('Drill Size Info'!$AA$15) &amp; "." &amp; RIGHT(CW17,3)),
            IF(AND((--(INT('Drill Size Info'!$AA$15) &amp; "." &amp; RIGHT(CW17,3))&gt;=--('Drill Size Info'!$AA$15)), (--(INT('Drill Size Info'!$AA$15) &amp; "." &amp; RIGHT(CW17,3))&lt;=--('Drill Size Info'!$AB$15))),
                --(INT('Drill Size Info'!$AA$15) &amp; "." &amp; RIGHT(CW17,3)),
                --(INT('Drill Size Info'!$AB$15) &amp; "." &amp; RIGHT(CW17,3))
            )
        ),
        "N/A"
    )
)</f>
        <v>N/A</v>
      </c>
      <c r="R17" s="57"/>
      <c r="S17" s="57"/>
      <c r="T17" s="57"/>
      <c r="U17" s="57"/>
      <c r="V17" s="57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9"/>
      <c r="AX17" s="59"/>
      <c r="AY17" s="59"/>
      <c r="AZ17" s="60"/>
      <c r="BA17" s="52"/>
      <c r="BB17" s="52"/>
      <c r="BC17" s="203"/>
      <c r="BD17" s="203"/>
      <c r="BE17" s="52"/>
      <c r="BF17" s="52"/>
      <c r="BG17" s="192" t="str">
        <f t="shared" si="6"/>
        <v/>
      </c>
      <c r="BH17" s="52"/>
      <c r="BI17" s="52"/>
      <c r="BJ17" s="52"/>
      <c r="BK17" s="52"/>
      <c r="BM17" s="19">
        <f t="shared" si="7"/>
        <v>0</v>
      </c>
      <c r="BN17" s="19">
        <f t="shared" si="11"/>
        <v>0</v>
      </c>
      <c r="BO17" s="19">
        <f t="shared" si="12"/>
        <v>0</v>
      </c>
      <c r="BP17" s="19">
        <f t="shared" si="13"/>
        <v>0</v>
      </c>
      <c r="BQ17" s="19">
        <f t="shared" si="14"/>
        <v>0</v>
      </c>
      <c r="BR17" s="19">
        <f t="shared" si="15"/>
        <v>0</v>
      </c>
      <c r="BS17" s="19">
        <f t="shared" si="16"/>
        <v>0</v>
      </c>
      <c r="BT17" s="19">
        <f t="shared" si="17"/>
        <v>0</v>
      </c>
      <c r="BU17" s="19">
        <f t="shared" si="18"/>
        <v>0</v>
      </c>
      <c r="BV17" s="19">
        <f t="shared" si="19"/>
        <v>0</v>
      </c>
      <c r="BW17" s="19">
        <f t="shared" si="20"/>
        <v>0</v>
      </c>
      <c r="BX17" s="19">
        <f t="shared" si="21"/>
        <v>0</v>
      </c>
      <c r="BY17" s="19">
        <f t="shared" si="22"/>
        <v>0</v>
      </c>
      <c r="BZ17" s="19">
        <f t="shared" si="23"/>
        <v>0</v>
      </c>
      <c r="CA17" s="19">
        <f t="shared" si="24"/>
        <v>0</v>
      </c>
      <c r="CB17" s="19">
        <f t="shared" si="25"/>
        <v>0</v>
      </c>
      <c r="CC17" s="19">
        <f t="shared" si="9"/>
        <v>0</v>
      </c>
      <c r="CD17" s="19">
        <f t="shared" si="10"/>
        <v>0</v>
      </c>
      <c r="CE17" s="19">
        <f t="shared" si="10"/>
        <v>0</v>
      </c>
      <c r="CF17" s="19">
        <f t="shared" si="10"/>
        <v>0</v>
      </c>
      <c r="CG17" s="19">
        <f t="shared" si="10"/>
        <v>0</v>
      </c>
      <c r="CH17" s="19">
        <f t="shared" si="10"/>
        <v>0</v>
      </c>
      <c r="CI17" s="19">
        <f t="shared" si="10"/>
        <v>0</v>
      </c>
      <c r="CJ17" s="19">
        <f t="shared" si="10"/>
        <v>0</v>
      </c>
      <c r="CK17" s="19">
        <f t="shared" si="10"/>
        <v>0</v>
      </c>
      <c r="CL17" s="19">
        <f t="shared" si="10"/>
        <v>0</v>
      </c>
      <c r="CM17" s="19">
        <f t="shared" si="10"/>
        <v>0</v>
      </c>
      <c r="CN17" s="19">
        <f t="shared" si="10"/>
        <v>0</v>
      </c>
      <c r="CO17" s="19">
        <f t="shared" si="10"/>
        <v>0</v>
      </c>
      <c r="CP17" s="19">
        <f t="shared" si="10"/>
        <v>0</v>
      </c>
      <c r="CQ17" s="19">
        <f t="shared" si="10"/>
        <v>0</v>
      </c>
      <c r="CR17" s="19">
        <f t="shared" si="10"/>
        <v>0</v>
      </c>
      <c r="CS17" s="19">
        <f t="shared" si="10"/>
        <v>0</v>
      </c>
    </row>
    <row r="18" spans="2:97" ht="15" customHeight="1" x14ac:dyDescent="0.2">
      <c r="B18" s="53">
        <f t="shared" si="26"/>
        <v>10</v>
      </c>
      <c r="C18" s="197" t="str" cm="1">
        <f t="array" aca="1" ref="C18" ca="1">CELL("contents",BG18)</f>
        <v/>
      </c>
      <c r="D18" s="54" t="str">
        <f t="shared" si="5"/>
        <v>OK</v>
      </c>
      <c r="E18" s="55" t="e">
        <f>VLOOKUP('DATA SHEET'!$B$9,'Drill Size Info'!$T$2:$U$8,2,FALSE)</f>
        <v>#N/A</v>
      </c>
      <c r="F18" s="55" t="str">
        <f t="shared" si="27"/>
        <v/>
      </c>
      <c r="G18" s="161">
        <f t="shared" si="28"/>
        <v>0</v>
      </c>
      <c r="H18" s="56"/>
      <c r="I18" s="56"/>
      <c r="J18" s="54" t="s">
        <v>154</v>
      </c>
      <c r="K18" s="54" t="s">
        <v>154</v>
      </c>
      <c r="L18" s="56" t="s">
        <v>154</v>
      </c>
      <c r="M18" s="56" t="s">
        <v>154</v>
      </c>
      <c r="N18" s="47" t="str">
        <f>IF(CU18&lt;&gt;"",
    IF(INT('Drill Size Info'!$AA$19)=INT('Drill Size Info'!$AB$19),
        --(INT('Drill Size Info'!$AA$19) &amp; "." &amp; CU18),
        IF(AND((--(INT('Drill Size Info'!$AA$19) &amp; "." &amp; CU18)&gt;=--('Drill Size Info'!$AA$19)), (--(INT('Drill Size Info'!$AA$19) &amp; "." &amp; CU18)&lt;=--('Drill Size Info'!$AB$19))),
            --(INT('Drill Size Info'!$AA$19) &amp; "." &amp; CU18),
            --(INT('Drill Size Info'!$AB$19) &amp; "." &amp; CU18)
        )
    ),
    IF(CT18&lt;&gt;"",
        IF(INT('Drill Size Info'!$AA$19)=INT('Drill Size Info'!$AB$19),
            --(INT('Drill Size Info'!$AA$19) &amp; "." &amp; LEFT(CT18,3)),
            IF(AND((--(INT('Drill Size Info'!$AA$19) &amp; "." &amp; LEFT(CT18,3))&gt;=--('Drill Size Info'!$AA$19)), (--(INT('Drill Size Info'!$AA$19) &amp; "." &amp; LEFT(CT18,3))&lt;=--('Drill Size Info'!$AB$19))),
                --(INT('Drill Size Info'!$AA$19) &amp; "." &amp; LEFT(CT18,3)),
                --(INT('Drill Size Info'!$AB$19) &amp; "." &amp; LEFT(CT18,3))
            )
        ),
        "OK"
    )
)</f>
        <v>OK</v>
      </c>
      <c r="O18" s="163" t="str">
        <f>IF(CV18&lt;&gt;"",
    IF(INT('Drill Size Info'!$AA$19)=INT('Drill Size Info'!$AB$19),
        --(INT('Drill Size Info'!$AA$19) &amp; "." &amp; CV18),
        IF(AND((--(INT('Drill Size Info'!$AA$19) &amp; "." &amp; CV18)&gt;=--('Drill Size Info'!$AA$19)), (--(INT('Drill Size Info'!$AA$19) &amp; "." &amp; CV18)&lt;=--('Drill Size Info'!$AB$19))),
            --(INT('Drill Size Info'!$AA$19) &amp; "." &amp; CV18),
            --(INT('Drill Size Info'!$AB$19) &amp; "." &amp; CV18)
        )
    ),
    IF(CT18&lt;&gt;"",
        IF(INT('Drill Size Info'!$AA$19)=INT('Drill Size Info'!$AB$19),
            --(INT('Drill Size Info'!$AA$19) &amp; "." &amp; RIGHT(CT18,3)),
            IF(AND((--(INT('Drill Size Info'!$AA$19) &amp; "." &amp; RIGHT(CT18,3))&gt;=--('Drill Size Info'!$AA$19)), (--(INT('Drill Size Info'!$AA$19) &amp; "." &amp; RIGHT(CT18,3))&lt;=--('Drill Size Info'!$AB$19))),
                --(INT('Drill Size Info'!$AA$19) &amp; "." &amp; RIGHT(CT18,3)),
                --(INT('Drill Size Info'!$AB$19) &amp; "." &amp; RIGHT(CT18,3))
            )
        ),
        "N/A"
    )
)</f>
        <v>N/A</v>
      </c>
      <c r="P18" s="47" t="str">
        <f>IF(CX18&lt;&gt;"",
    IF(INT('Drill Size Info'!$AA$19)=INT('Drill Size Info'!$AB$15),
        --(INT('Drill Size Info'!$AA$15) &amp; "." &amp; CX18),
        IF(AND((--(INT('Drill Size Info'!$AA$15) &amp; "." &amp; CX18)&gt;=--('Drill Size Info'!$AA$15)), (--(INT('Drill Size Info'!$AA$15) &amp; "." &amp; CX18)&lt;=--('Drill Size Info'!$AB$15))),
            --(INT('Drill Size Info'!$AA$15) &amp; "." &amp; CX18),
            --(INT('Drill Size Info'!$AB$15) &amp; "." &amp; CX18)
        )
    ),
    IF(CW18&lt;&gt;"",
        IF(INT('Drill Size Info'!$AA$15)=INT('Drill Size Info'!$AB$15),
            --(INT('Drill Size Info'!$AA$15) &amp; "." &amp; LEFT(CW18,3)),
            IF(AND((--(INT('Drill Size Info'!$AA$15) &amp; "." &amp; LEFT(CW18,3))&gt;=--('Drill Size Info'!$AA$15)), (--(INT('Drill Size Info'!$AA$15) &amp; "." &amp; LEFT(CW18,3))&lt;=--('Drill Size Info'!$AB$15))),
                --(INT('Drill Size Info'!$AA$15) &amp; "." &amp; LEFT(CW18,3)),
                --(INT('Drill Size Info'!$AB$15) &amp; "." &amp; LEFT(CW18,3))
            )
        ),
        "OK"
    )
)</f>
        <v>OK</v>
      </c>
      <c r="Q18" s="163" t="str">
        <f>IF(CY18&lt;&gt;"",
    IF(INT('Drill Size Info'!$AA$19)=INT('Drill Size Info'!$AB$15),
        --(INT('Drill Size Info'!$AA$15) &amp; "." &amp; CY18),
        IF(AND((--(INT('Drill Size Info'!$AA$15) &amp; "." &amp; CY18)&gt;=--('Drill Size Info'!$AA$15)), (--(INT('Drill Size Info'!$AA$15) &amp; "." &amp; CY18)&lt;=--('Drill Size Info'!$AB$15))),
            --(INT('Drill Size Info'!$AA$15) &amp; "." &amp; CY18),
            --(INT('Drill Size Info'!$AB$15) &amp; "." &amp; CY18)
        )
    ),
    IF(CW18&lt;&gt;"",
        IF(INT('Drill Size Info'!$AA$15)=INT('Drill Size Info'!$AB$15),
            --(INT('Drill Size Info'!$AA$15) &amp; "." &amp; RIGHT(CW18,3)),
            IF(AND((--(INT('Drill Size Info'!$AA$15) &amp; "." &amp; RIGHT(CW18,3))&gt;=--('Drill Size Info'!$AA$15)), (--(INT('Drill Size Info'!$AA$15) &amp; "." &amp; RIGHT(CW18,3))&lt;=--('Drill Size Info'!$AB$15))),
                --(INT('Drill Size Info'!$AA$15) &amp; "." &amp; RIGHT(CW18,3)),
                --(INT('Drill Size Info'!$AB$15) &amp; "." &amp; RIGHT(CW18,3))
            )
        ),
        "N/A"
    )
)</f>
        <v>N/A</v>
      </c>
      <c r="R18" s="57"/>
      <c r="S18" s="57"/>
      <c r="T18" s="57"/>
      <c r="U18" s="57"/>
      <c r="V18" s="57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9"/>
      <c r="AX18" s="59"/>
      <c r="AY18" s="59"/>
      <c r="AZ18" s="60"/>
      <c r="BA18" s="52"/>
      <c r="BB18" s="52"/>
      <c r="BC18" s="203"/>
      <c r="BD18" s="203"/>
      <c r="BE18" s="52"/>
      <c r="BF18" s="52"/>
      <c r="BG18" s="192" t="str">
        <f t="shared" si="6"/>
        <v/>
      </c>
      <c r="BH18" s="52"/>
      <c r="BI18" s="52"/>
      <c r="BJ18" s="52"/>
      <c r="BK18" s="52"/>
      <c r="BM18" s="19">
        <f t="shared" si="7"/>
        <v>0</v>
      </c>
      <c r="BN18" s="19">
        <f t="shared" si="11"/>
        <v>0</v>
      </c>
      <c r="BO18" s="19">
        <f t="shared" si="12"/>
        <v>0</v>
      </c>
      <c r="BP18" s="19">
        <f t="shared" si="13"/>
        <v>0</v>
      </c>
      <c r="BQ18" s="19">
        <f t="shared" si="14"/>
        <v>0</v>
      </c>
      <c r="BR18" s="19">
        <f t="shared" si="15"/>
        <v>0</v>
      </c>
      <c r="BS18" s="19">
        <f t="shared" si="16"/>
        <v>0</v>
      </c>
      <c r="BT18" s="19">
        <f t="shared" si="17"/>
        <v>0</v>
      </c>
      <c r="BU18" s="19">
        <f t="shared" si="18"/>
        <v>0</v>
      </c>
      <c r="BV18" s="19">
        <f t="shared" si="19"/>
        <v>0</v>
      </c>
      <c r="BW18" s="19">
        <f t="shared" si="20"/>
        <v>0</v>
      </c>
      <c r="BX18" s="19">
        <f t="shared" si="21"/>
        <v>0</v>
      </c>
      <c r="BY18" s="19">
        <f t="shared" si="22"/>
        <v>0</v>
      </c>
      <c r="BZ18" s="19">
        <f t="shared" si="23"/>
        <v>0</v>
      </c>
      <c r="CA18" s="19">
        <f t="shared" si="24"/>
        <v>0</v>
      </c>
      <c r="CB18" s="19">
        <f t="shared" si="25"/>
        <v>0</v>
      </c>
      <c r="CC18" s="19">
        <f t="shared" si="9"/>
        <v>0</v>
      </c>
      <c r="CD18" s="19">
        <f t="shared" si="10"/>
        <v>0</v>
      </c>
      <c r="CE18" s="19">
        <f t="shared" si="10"/>
        <v>0</v>
      </c>
      <c r="CF18" s="19">
        <f t="shared" si="10"/>
        <v>0</v>
      </c>
      <c r="CG18" s="19">
        <f t="shared" si="10"/>
        <v>0</v>
      </c>
      <c r="CH18" s="19">
        <f t="shared" si="10"/>
        <v>0</v>
      </c>
      <c r="CI18" s="19">
        <f t="shared" si="10"/>
        <v>0</v>
      </c>
      <c r="CJ18" s="19">
        <f t="shared" si="10"/>
        <v>0</v>
      </c>
      <c r="CK18" s="19">
        <f t="shared" si="10"/>
        <v>0</v>
      </c>
      <c r="CL18" s="19">
        <f t="shared" si="10"/>
        <v>0</v>
      </c>
      <c r="CM18" s="19">
        <f t="shared" si="10"/>
        <v>0</v>
      </c>
      <c r="CN18" s="19">
        <f t="shared" si="10"/>
        <v>0</v>
      </c>
      <c r="CO18" s="19">
        <f t="shared" si="10"/>
        <v>0</v>
      </c>
      <c r="CP18" s="19">
        <f t="shared" si="10"/>
        <v>0</v>
      </c>
      <c r="CQ18" s="19">
        <f t="shared" si="10"/>
        <v>0</v>
      </c>
      <c r="CR18" s="19">
        <f t="shared" si="10"/>
        <v>0</v>
      </c>
      <c r="CS18" s="19">
        <f t="shared" si="10"/>
        <v>0</v>
      </c>
    </row>
    <row r="19" spans="2:97" ht="15" customHeight="1" x14ac:dyDescent="0.2">
      <c r="B19" s="53">
        <f t="shared" si="26"/>
        <v>11</v>
      </c>
      <c r="C19" s="197" t="str" cm="1">
        <f t="array" aca="1" ref="C19" ca="1">CELL("contents",BG19)</f>
        <v/>
      </c>
      <c r="D19" s="54" t="str">
        <f t="shared" si="5"/>
        <v>OK</v>
      </c>
      <c r="E19" s="55" t="e">
        <f>VLOOKUP('DATA SHEET'!$B$9,'Drill Size Info'!$T$2:$U$8,2,FALSE)</f>
        <v>#N/A</v>
      </c>
      <c r="F19" s="55" t="str">
        <f t="shared" si="27"/>
        <v/>
      </c>
      <c r="G19" s="161">
        <f t="shared" si="28"/>
        <v>0</v>
      </c>
      <c r="H19" s="56"/>
      <c r="I19" s="56"/>
      <c r="J19" s="54" t="s">
        <v>154</v>
      </c>
      <c r="K19" s="54" t="s">
        <v>154</v>
      </c>
      <c r="L19" s="56" t="s">
        <v>154</v>
      </c>
      <c r="M19" s="56" t="s">
        <v>154</v>
      </c>
      <c r="N19" s="47" t="str">
        <f>IF(CU19&lt;&gt;"",
    IF(INT('Drill Size Info'!$AA$19)=INT('Drill Size Info'!$AB$19),
        --(INT('Drill Size Info'!$AA$19) &amp; "." &amp; CU19),
        IF(AND((--(INT('Drill Size Info'!$AA$19) &amp; "." &amp; CU19)&gt;=--('Drill Size Info'!$AA$19)), (--(INT('Drill Size Info'!$AA$19) &amp; "." &amp; CU19)&lt;=--('Drill Size Info'!$AB$19))),
            --(INT('Drill Size Info'!$AA$19) &amp; "." &amp; CU19),
            --(INT('Drill Size Info'!$AB$19) &amp; "." &amp; CU19)
        )
    ),
    IF(CT19&lt;&gt;"",
        IF(INT('Drill Size Info'!$AA$19)=INT('Drill Size Info'!$AB$19),
            --(INT('Drill Size Info'!$AA$19) &amp; "." &amp; LEFT(CT19,3)),
            IF(AND((--(INT('Drill Size Info'!$AA$19) &amp; "." &amp; LEFT(CT19,3))&gt;=--('Drill Size Info'!$AA$19)), (--(INT('Drill Size Info'!$AA$19) &amp; "." &amp; LEFT(CT19,3))&lt;=--('Drill Size Info'!$AB$19))),
                --(INT('Drill Size Info'!$AA$19) &amp; "." &amp; LEFT(CT19,3)),
                --(INT('Drill Size Info'!$AB$19) &amp; "." &amp; LEFT(CT19,3))
            )
        ),
        "OK"
    )
)</f>
        <v>OK</v>
      </c>
      <c r="O19" s="163" t="str">
        <f>IF(CV19&lt;&gt;"",
    IF(INT('Drill Size Info'!$AA$19)=INT('Drill Size Info'!$AB$19),
        --(INT('Drill Size Info'!$AA$19) &amp; "." &amp; CV19),
        IF(AND((--(INT('Drill Size Info'!$AA$19) &amp; "." &amp; CV19)&gt;=--('Drill Size Info'!$AA$19)), (--(INT('Drill Size Info'!$AA$19) &amp; "." &amp; CV19)&lt;=--('Drill Size Info'!$AB$19))),
            --(INT('Drill Size Info'!$AA$19) &amp; "." &amp; CV19),
            --(INT('Drill Size Info'!$AB$19) &amp; "." &amp; CV19)
        )
    ),
    IF(CT19&lt;&gt;"",
        IF(INT('Drill Size Info'!$AA$19)=INT('Drill Size Info'!$AB$19),
            --(INT('Drill Size Info'!$AA$19) &amp; "." &amp; RIGHT(CT19,3)),
            IF(AND((--(INT('Drill Size Info'!$AA$19) &amp; "." &amp; RIGHT(CT19,3))&gt;=--('Drill Size Info'!$AA$19)), (--(INT('Drill Size Info'!$AA$19) &amp; "." &amp; RIGHT(CT19,3))&lt;=--('Drill Size Info'!$AB$19))),
                --(INT('Drill Size Info'!$AA$19) &amp; "." &amp; RIGHT(CT19,3)),
                --(INT('Drill Size Info'!$AB$19) &amp; "." &amp; RIGHT(CT19,3))
            )
        ),
        "N/A"
    )
)</f>
        <v>N/A</v>
      </c>
      <c r="P19" s="47" t="str">
        <f>IF(CX19&lt;&gt;"",
    IF(INT('Drill Size Info'!$AA$19)=INT('Drill Size Info'!$AB$15),
        --(INT('Drill Size Info'!$AA$15) &amp; "." &amp; CX19),
        IF(AND((--(INT('Drill Size Info'!$AA$15) &amp; "." &amp; CX19)&gt;=--('Drill Size Info'!$AA$15)), (--(INT('Drill Size Info'!$AA$15) &amp; "." &amp; CX19)&lt;=--('Drill Size Info'!$AB$15))),
            --(INT('Drill Size Info'!$AA$15) &amp; "." &amp; CX19),
            --(INT('Drill Size Info'!$AB$15) &amp; "." &amp; CX19)
        )
    ),
    IF(CW19&lt;&gt;"",
        IF(INT('Drill Size Info'!$AA$15)=INT('Drill Size Info'!$AB$15),
            --(INT('Drill Size Info'!$AA$15) &amp; "." &amp; LEFT(CW19,3)),
            IF(AND((--(INT('Drill Size Info'!$AA$15) &amp; "." &amp; LEFT(CW19,3))&gt;=--('Drill Size Info'!$AA$15)), (--(INT('Drill Size Info'!$AA$15) &amp; "." &amp; LEFT(CW19,3))&lt;=--('Drill Size Info'!$AB$15))),
                --(INT('Drill Size Info'!$AA$15) &amp; "." &amp; LEFT(CW19,3)),
                --(INT('Drill Size Info'!$AB$15) &amp; "." &amp; LEFT(CW19,3))
            )
        ),
        "OK"
    )
)</f>
        <v>OK</v>
      </c>
      <c r="Q19" s="163" t="str">
        <f>IF(CY19&lt;&gt;"",
    IF(INT('Drill Size Info'!$AA$19)=INT('Drill Size Info'!$AB$15),
        --(INT('Drill Size Info'!$AA$15) &amp; "." &amp; CY19),
        IF(AND((--(INT('Drill Size Info'!$AA$15) &amp; "." &amp; CY19)&gt;=--('Drill Size Info'!$AA$15)), (--(INT('Drill Size Info'!$AA$15) &amp; "." &amp; CY19)&lt;=--('Drill Size Info'!$AB$15))),
            --(INT('Drill Size Info'!$AA$15) &amp; "." &amp; CY19),
            --(INT('Drill Size Info'!$AB$15) &amp; "." &amp; CY19)
        )
    ),
    IF(CW19&lt;&gt;"",
        IF(INT('Drill Size Info'!$AA$15)=INT('Drill Size Info'!$AB$15),
            --(INT('Drill Size Info'!$AA$15) &amp; "." &amp; RIGHT(CW19,3)),
            IF(AND((--(INT('Drill Size Info'!$AA$15) &amp; "." &amp; RIGHT(CW19,3))&gt;=--('Drill Size Info'!$AA$15)), (--(INT('Drill Size Info'!$AA$15) &amp; "." &amp; RIGHT(CW19,3))&lt;=--('Drill Size Info'!$AB$15))),
                --(INT('Drill Size Info'!$AA$15) &amp; "." &amp; RIGHT(CW19,3)),
                --(INT('Drill Size Info'!$AB$15) &amp; "." &amp; RIGHT(CW19,3))
            )
        ),
        "N/A"
    )
)</f>
        <v>N/A</v>
      </c>
      <c r="R19" s="57"/>
      <c r="S19" s="57"/>
      <c r="T19" s="57"/>
      <c r="U19" s="57"/>
      <c r="V19" s="57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9"/>
      <c r="AX19" s="59"/>
      <c r="AY19" s="59"/>
      <c r="AZ19" s="60"/>
      <c r="BA19" s="52"/>
      <c r="BB19" s="52"/>
      <c r="BC19" s="203"/>
      <c r="BD19" s="203"/>
      <c r="BE19" s="52"/>
      <c r="BF19" s="52"/>
      <c r="BG19" s="192" t="str">
        <f t="shared" si="6"/>
        <v/>
      </c>
      <c r="BH19" s="52"/>
      <c r="BI19" s="52"/>
      <c r="BJ19" s="52"/>
      <c r="BK19" s="52"/>
      <c r="BM19" s="19">
        <f t="shared" si="7"/>
        <v>0</v>
      </c>
      <c r="BN19" s="19">
        <f t="shared" si="11"/>
        <v>0</v>
      </c>
      <c r="BO19" s="19">
        <f t="shared" si="12"/>
        <v>0</v>
      </c>
      <c r="BP19" s="19">
        <f t="shared" si="13"/>
        <v>0</v>
      </c>
      <c r="BQ19" s="19">
        <f t="shared" si="14"/>
        <v>0</v>
      </c>
      <c r="BR19" s="19">
        <f t="shared" si="15"/>
        <v>0</v>
      </c>
      <c r="BS19" s="19">
        <f t="shared" si="16"/>
        <v>0</v>
      </c>
      <c r="BT19" s="19">
        <f t="shared" si="17"/>
        <v>0</v>
      </c>
      <c r="BU19" s="19">
        <f t="shared" si="18"/>
        <v>0</v>
      </c>
      <c r="BV19" s="19">
        <f t="shared" si="19"/>
        <v>0</v>
      </c>
      <c r="BW19" s="19">
        <f t="shared" si="20"/>
        <v>0</v>
      </c>
      <c r="BX19" s="19">
        <f t="shared" si="21"/>
        <v>0</v>
      </c>
      <c r="BY19" s="19">
        <f t="shared" si="22"/>
        <v>0</v>
      </c>
      <c r="BZ19" s="19">
        <f t="shared" si="23"/>
        <v>0</v>
      </c>
      <c r="CA19" s="19">
        <f t="shared" si="24"/>
        <v>0</v>
      </c>
      <c r="CB19" s="19">
        <f t="shared" si="25"/>
        <v>0</v>
      </c>
      <c r="CC19" s="19">
        <f t="shared" si="9"/>
        <v>0</v>
      </c>
      <c r="CD19" s="19">
        <f t="shared" si="10"/>
        <v>0</v>
      </c>
      <c r="CE19" s="19">
        <f t="shared" si="10"/>
        <v>0</v>
      </c>
      <c r="CF19" s="19">
        <f t="shared" si="10"/>
        <v>0</v>
      </c>
      <c r="CG19" s="19">
        <f t="shared" si="10"/>
        <v>0</v>
      </c>
      <c r="CH19" s="19">
        <f t="shared" si="10"/>
        <v>0</v>
      </c>
      <c r="CI19" s="19">
        <f t="shared" si="10"/>
        <v>0</v>
      </c>
      <c r="CJ19" s="19">
        <f t="shared" si="10"/>
        <v>0</v>
      </c>
      <c r="CK19" s="19">
        <f t="shared" si="10"/>
        <v>0</v>
      </c>
      <c r="CL19" s="19">
        <f t="shared" si="10"/>
        <v>0</v>
      </c>
      <c r="CM19" s="19">
        <f t="shared" si="10"/>
        <v>0</v>
      </c>
      <c r="CN19" s="19">
        <f t="shared" si="10"/>
        <v>0</v>
      </c>
      <c r="CO19" s="19">
        <f t="shared" si="10"/>
        <v>0</v>
      </c>
      <c r="CP19" s="19">
        <f t="shared" si="10"/>
        <v>0</v>
      </c>
      <c r="CQ19" s="19">
        <f t="shared" si="10"/>
        <v>0</v>
      </c>
      <c r="CR19" s="19">
        <f t="shared" si="10"/>
        <v>0</v>
      </c>
      <c r="CS19" s="19">
        <f t="shared" si="10"/>
        <v>0</v>
      </c>
    </row>
    <row r="20" spans="2:97" ht="15" customHeight="1" x14ac:dyDescent="0.2">
      <c r="B20" s="53">
        <f t="shared" si="26"/>
        <v>12</v>
      </c>
      <c r="C20" s="197" t="str" cm="1">
        <f t="array" aca="1" ref="C20" ca="1">CELL("contents",BG20)</f>
        <v/>
      </c>
      <c r="D20" s="54" t="str">
        <f t="shared" si="5"/>
        <v>OK</v>
      </c>
      <c r="E20" s="55" t="e">
        <f>VLOOKUP('DATA SHEET'!$B$9,'Drill Size Info'!$T$2:$U$8,2,FALSE)</f>
        <v>#N/A</v>
      </c>
      <c r="F20" s="55" t="str">
        <f t="shared" si="27"/>
        <v/>
      </c>
      <c r="G20" s="161">
        <f t="shared" si="28"/>
        <v>0</v>
      </c>
      <c r="H20" s="56"/>
      <c r="I20" s="56"/>
      <c r="J20" s="54" t="s">
        <v>154</v>
      </c>
      <c r="K20" s="54" t="s">
        <v>154</v>
      </c>
      <c r="L20" s="56" t="s">
        <v>154</v>
      </c>
      <c r="M20" s="56" t="s">
        <v>154</v>
      </c>
      <c r="N20" s="47" t="str">
        <f>IF(CU20&lt;&gt;"",
    IF(INT('Drill Size Info'!$AA$19)=INT('Drill Size Info'!$AB$19),
        --(INT('Drill Size Info'!$AA$19) &amp; "." &amp; CU20),
        IF(AND((--(INT('Drill Size Info'!$AA$19) &amp; "." &amp; CU20)&gt;=--('Drill Size Info'!$AA$19)), (--(INT('Drill Size Info'!$AA$19) &amp; "." &amp; CU20)&lt;=--('Drill Size Info'!$AB$19))),
            --(INT('Drill Size Info'!$AA$19) &amp; "." &amp; CU20),
            --(INT('Drill Size Info'!$AB$19) &amp; "." &amp; CU20)
        )
    ),
    IF(CT20&lt;&gt;"",
        IF(INT('Drill Size Info'!$AA$19)=INT('Drill Size Info'!$AB$19),
            --(INT('Drill Size Info'!$AA$19) &amp; "." &amp; LEFT(CT20,3)),
            IF(AND((--(INT('Drill Size Info'!$AA$19) &amp; "." &amp; LEFT(CT20,3))&gt;=--('Drill Size Info'!$AA$19)), (--(INT('Drill Size Info'!$AA$19) &amp; "." &amp; LEFT(CT20,3))&lt;=--('Drill Size Info'!$AB$19))),
                --(INT('Drill Size Info'!$AA$19) &amp; "." &amp; LEFT(CT20,3)),
                --(INT('Drill Size Info'!$AB$19) &amp; "." &amp; LEFT(CT20,3))
            )
        ),
        "OK"
    )
)</f>
        <v>OK</v>
      </c>
      <c r="O20" s="163" t="str">
        <f>IF(CV20&lt;&gt;"",
    IF(INT('Drill Size Info'!$AA$19)=INT('Drill Size Info'!$AB$19),
        --(INT('Drill Size Info'!$AA$19) &amp; "." &amp; CV20),
        IF(AND((--(INT('Drill Size Info'!$AA$19) &amp; "." &amp; CV20)&gt;=--('Drill Size Info'!$AA$19)), (--(INT('Drill Size Info'!$AA$19) &amp; "." &amp; CV20)&lt;=--('Drill Size Info'!$AB$19))),
            --(INT('Drill Size Info'!$AA$19) &amp; "." &amp; CV20),
            --(INT('Drill Size Info'!$AB$19) &amp; "." &amp; CV20)
        )
    ),
    IF(CT20&lt;&gt;"",
        IF(INT('Drill Size Info'!$AA$19)=INT('Drill Size Info'!$AB$19),
            --(INT('Drill Size Info'!$AA$19) &amp; "." &amp; RIGHT(CT20,3)),
            IF(AND((--(INT('Drill Size Info'!$AA$19) &amp; "." &amp; RIGHT(CT20,3))&gt;=--('Drill Size Info'!$AA$19)), (--(INT('Drill Size Info'!$AA$19) &amp; "." &amp; RIGHT(CT20,3))&lt;=--('Drill Size Info'!$AB$19))),
                --(INT('Drill Size Info'!$AA$19) &amp; "." &amp; RIGHT(CT20,3)),
                --(INT('Drill Size Info'!$AB$19) &amp; "." &amp; RIGHT(CT20,3))
            )
        ),
        "N/A"
    )
)</f>
        <v>N/A</v>
      </c>
      <c r="P20" s="47" t="str">
        <f>IF(CX20&lt;&gt;"",
    IF(INT('Drill Size Info'!$AA$19)=INT('Drill Size Info'!$AB$15),
        --(INT('Drill Size Info'!$AA$15) &amp; "." &amp; CX20),
        IF(AND((--(INT('Drill Size Info'!$AA$15) &amp; "." &amp; CX20)&gt;=--('Drill Size Info'!$AA$15)), (--(INT('Drill Size Info'!$AA$15) &amp; "." &amp; CX20)&lt;=--('Drill Size Info'!$AB$15))),
            --(INT('Drill Size Info'!$AA$15) &amp; "." &amp; CX20),
            --(INT('Drill Size Info'!$AB$15) &amp; "." &amp; CX20)
        )
    ),
    IF(CW20&lt;&gt;"",
        IF(INT('Drill Size Info'!$AA$15)=INT('Drill Size Info'!$AB$15),
            --(INT('Drill Size Info'!$AA$15) &amp; "." &amp; LEFT(CW20,3)),
            IF(AND((--(INT('Drill Size Info'!$AA$15) &amp; "." &amp; LEFT(CW20,3))&gt;=--('Drill Size Info'!$AA$15)), (--(INT('Drill Size Info'!$AA$15) &amp; "." &amp; LEFT(CW20,3))&lt;=--('Drill Size Info'!$AB$15))),
                --(INT('Drill Size Info'!$AA$15) &amp; "." &amp; LEFT(CW20,3)),
                --(INT('Drill Size Info'!$AB$15) &amp; "." &amp; LEFT(CW20,3))
            )
        ),
        "OK"
    )
)</f>
        <v>OK</v>
      </c>
      <c r="Q20" s="163" t="str">
        <f>IF(CY20&lt;&gt;"",
    IF(INT('Drill Size Info'!$AA$19)=INT('Drill Size Info'!$AB$15),
        --(INT('Drill Size Info'!$AA$15) &amp; "." &amp; CY20),
        IF(AND((--(INT('Drill Size Info'!$AA$15) &amp; "." &amp; CY20)&gt;=--('Drill Size Info'!$AA$15)), (--(INT('Drill Size Info'!$AA$15) &amp; "." &amp; CY20)&lt;=--('Drill Size Info'!$AB$15))),
            --(INT('Drill Size Info'!$AA$15) &amp; "." &amp; CY20),
            --(INT('Drill Size Info'!$AB$15) &amp; "." &amp; CY20)
        )
    ),
    IF(CW20&lt;&gt;"",
        IF(INT('Drill Size Info'!$AA$15)=INT('Drill Size Info'!$AB$15),
            --(INT('Drill Size Info'!$AA$15) &amp; "." &amp; RIGHT(CW20,3)),
            IF(AND((--(INT('Drill Size Info'!$AA$15) &amp; "." &amp; RIGHT(CW20,3))&gt;=--('Drill Size Info'!$AA$15)), (--(INT('Drill Size Info'!$AA$15) &amp; "." &amp; RIGHT(CW20,3))&lt;=--('Drill Size Info'!$AB$15))),
                --(INT('Drill Size Info'!$AA$15) &amp; "." &amp; RIGHT(CW20,3)),
                --(INT('Drill Size Info'!$AB$15) &amp; "." &amp; RIGHT(CW20,3))
            )
        ),
        "N/A"
    )
)</f>
        <v>N/A</v>
      </c>
      <c r="R20" s="57"/>
      <c r="S20" s="57"/>
      <c r="T20" s="57"/>
      <c r="U20" s="57"/>
      <c r="V20" s="57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9"/>
      <c r="AX20" s="59"/>
      <c r="AY20" s="59"/>
      <c r="AZ20" s="60"/>
      <c r="BA20" s="52"/>
      <c r="BB20" s="52"/>
      <c r="BC20" s="203"/>
      <c r="BD20" s="203"/>
      <c r="BE20" s="52"/>
      <c r="BF20" s="52"/>
      <c r="BG20" s="192" t="str">
        <f t="shared" si="6"/>
        <v/>
      </c>
      <c r="BH20" s="52"/>
      <c r="BI20" s="52"/>
      <c r="BJ20" s="52"/>
      <c r="BK20" s="52"/>
      <c r="BM20" s="19">
        <f t="shared" si="7"/>
        <v>0</v>
      </c>
      <c r="BN20" s="19">
        <f t="shared" si="11"/>
        <v>0</v>
      </c>
      <c r="BO20" s="19">
        <f t="shared" si="12"/>
        <v>0</v>
      </c>
      <c r="BP20" s="19">
        <f t="shared" si="13"/>
        <v>0</v>
      </c>
      <c r="BQ20" s="19">
        <f t="shared" si="14"/>
        <v>0</v>
      </c>
      <c r="BR20" s="19">
        <f t="shared" si="15"/>
        <v>0</v>
      </c>
      <c r="BS20" s="19">
        <f t="shared" si="16"/>
        <v>0</v>
      </c>
      <c r="BT20" s="19">
        <f t="shared" si="17"/>
        <v>0</v>
      </c>
      <c r="BU20" s="19">
        <f t="shared" si="18"/>
        <v>0</v>
      </c>
      <c r="BV20" s="19">
        <f t="shared" si="19"/>
        <v>0</v>
      </c>
      <c r="BW20" s="19">
        <f t="shared" si="20"/>
        <v>0</v>
      </c>
      <c r="BX20" s="19">
        <f t="shared" si="21"/>
        <v>0</v>
      </c>
      <c r="BY20" s="19">
        <f t="shared" si="22"/>
        <v>0</v>
      </c>
      <c r="BZ20" s="19">
        <f t="shared" si="23"/>
        <v>0</v>
      </c>
      <c r="CA20" s="19">
        <f t="shared" si="24"/>
        <v>0</v>
      </c>
      <c r="CB20" s="19">
        <f t="shared" si="25"/>
        <v>0</v>
      </c>
      <c r="CC20" s="19">
        <f t="shared" si="9"/>
        <v>0</v>
      </c>
      <c r="CD20" s="19">
        <f t="shared" si="10"/>
        <v>0</v>
      </c>
      <c r="CE20" s="19">
        <f t="shared" si="10"/>
        <v>0</v>
      </c>
      <c r="CF20" s="19">
        <f t="shared" si="10"/>
        <v>0</v>
      </c>
      <c r="CG20" s="19">
        <f t="shared" si="10"/>
        <v>0</v>
      </c>
      <c r="CH20" s="19">
        <f t="shared" si="10"/>
        <v>0</v>
      </c>
      <c r="CI20" s="19">
        <f t="shared" si="10"/>
        <v>0</v>
      </c>
      <c r="CJ20" s="19">
        <f t="shared" si="10"/>
        <v>0</v>
      </c>
      <c r="CK20" s="19">
        <f t="shared" si="10"/>
        <v>0</v>
      </c>
      <c r="CL20" s="19">
        <f t="shared" si="10"/>
        <v>0</v>
      </c>
      <c r="CM20" s="19">
        <f t="shared" si="10"/>
        <v>0</v>
      </c>
      <c r="CN20" s="19">
        <f t="shared" si="10"/>
        <v>0</v>
      </c>
      <c r="CO20" s="19">
        <f t="shared" si="10"/>
        <v>0</v>
      </c>
      <c r="CP20" s="19">
        <f t="shared" si="10"/>
        <v>0</v>
      </c>
      <c r="CQ20" s="19">
        <f t="shared" si="10"/>
        <v>0</v>
      </c>
      <c r="CR20" s="19">
        <f t="shared" si="10"/>
        <v>0</v>
      </c>
      <c r="CS20" s="19">
        <f t="shared" si="10"/>
        <v>0</v>
      </c>
    </row>
    <row r="21" spans="2:97" ht="15" customHeight="1" x14ac:dyDescent="0.2">
      <c r="B21" s="53">
        <f t="shared" si="26"/>
        <v>13</v>
      </c>
      <c r="C21" s="197" t="str" cm="1">
        <f t="array" aca="1" ref="C21" ca="1">CELL("contents",BG21)</f>
        <v/>
      </c>
      <c r="D21" s="54" t="str">
        <f t="shared" si="5"/>
        <v>OK</v>
      </c>
      <c r="E21" s="55" t="e">
        <f>VLOOKUP('DATA SHEET'!$B$9,'Drill Size Info'!$T$2:$U$8,2,FALSE)</f>
        <v>#N/A</v>
      </c>
      <c r="F21" s="55" t="str">
        <f t="shared" si="27"/>
        <v/>
      </c>
      <c r="G21" s="161">
        <f t="shared" si="28"/>
        <v>0</v>
      </c>
      <c r="H21" s="56"/>
      <c r="I21" s="56"/>
      <c r="J21" s="54" t="s">
        <v>154</v>
      </c>
      <c r="K21" s="54" t="s">
        <v>154</v>
      </c>
      <c r="L21" s="56" t="s">
        <v>154</v>
      </c>
      <c r="M21" s="56" t="s">
        <v>154</v>
      </c>
      <c r="N21" s="47" t="str">
        <f>IF(CU21&lt;&gt;"",
    IF(INT('Drill Size Info'!$AA$19)=INT('Drill Size Info'!$AB$19),
        --(INT('Drill Size Info'!$AA$19) &amp; "." &amp; CU21),
        IF(AND((--(INT('Drill Size Info'!$AA$19) &amp; "." &amp; CU21)&gt;=--('Drill Size Info'!$AA$19)), (--(INT('Drill Size Info'!$AA$19) &amp; "." &amp; CU21)&lt;=--('Drill Size Info'!$AB$19))),
            --(INT('Drill Size Info'!$AA$19) &amp; "." &amp; CU21),
            --(INT('Drill Size Info'!$AB$19) &amp; "." &amp; CU21)
        )
    ),
    IF(CT21&lt;&gt;"",
        IF(INT('Drill Size Info'!$AA$19)=INT('Drill Size Info'!$AB$19),
            --(INT('Drill Size Info'!$AA$19) &amp; "." &amp; LEFT(CT21,3)),
            IF(AND((--(INT('Drill Size Info'!$AA$19) &amp; "." &amp; LEFT(CT21,3))&gt;=--('Drill Size Info'!$AA$19)), (--(INT('Drill Size Info'!$AA$19) &amp; "." &amp; LEFT(CT21,3))&lt;=--('Drill Size Info'!$AB$19))),
                --(INT('Drill Size Info'!$AA$19) &amp; "." &amp; LEFT(CT21,3)),
                --(INT('Drill Size Info'!$AB$19) &amp; "." &amp; LEFT(CT21,3))
            )
        ),
        "OK"
    )
)</f>
        <v>OK</v>
      </c>
      <c r="O21" s="163" t="str">
        <f>IF(CV21&lt;&gt;"",
    IF(INT('Drill Size Info'!$AA$19)=INT('Drill Size Info'!$AB$19),
        --(INT('Drill Size Info'!$AA$19) &amp; "." &amp; CV21),
        IF(AND((--(INT('Drill Size Info'!$AA$19) &amp; "." &amp; CV21)&gt;=--('Drill Size Info'!$AA$19)), (--(INT('Drill Size Info'!$AA$19) &amp; "." &amp; CV21)&lt;=--('Drill Size Info'!$AB$19))),
            --(INT('Drill Size Info'!$AA$19) &amp; "." &amp; CV21),
            --(INT('Drill Size Info'!$AB$19) &amp; "." &amp; CV21)
        )
    ),
    IF(CT21&lt;&gt;"",
        IF(INT('Drill Size Info'!$AA$19)=INT('Drill Size Info'!$AB$19),
            --(INT('Drill Size Info'!$AA$19) &amp; "." &amp; RIGHT(CT21,3)),
            IF(AND((--(INT('Drill Size Info'!$AA$19) &amp; "." &amp; RIGHT(CT21,3))&gt;=--('Drill Size Info'!$AA$19)), (--(INT('Drill Size Info'!$AA$19) &amp; "." &amp; RIGHT(CT21,3))&lt;=--('Drill Size Info'!$AB$19))),
                --(INT('Drill Size Info'!$AA$19) &amp; "." &amp; RIGHT(CT21,3)),
                --(INT('Drill Size Info'!$AB$19) &amp; "." &amp; RIGHT(CT21,3))
            )
        ),
        "N/A"
    )
)</f>
        <v>N/A</v>
      </c>
      <c r="P21" s="47" t="str">
        <f>IF(CX21&lt;&gt;"",
    IF(INT('Drill Size Info'!$AA$19)=INT('Drill Size Info'!$AB$15),
        --(INT('Drill Size Info'!$AA$15) &amp; "." &amp; CX21),
        IF(AND((--(INT('Drill Size Info'!$AA$15) &amp; "." &amp; CX21)&gt;=--('Drill Size Info'!$AA$15)), (--(INT('Drill Size Info'!$AA$15) &amp; "." &amp; CX21)&lt;=--('Drill Size Info'!$AB$15))),
            --(INT('Drill Size Info'!$AA$15) &amp; "." &amp; CX21),
            --(INT('Drill Size Info'!$AB$15) &amp; "." &amp; CX21)
        )
    ),
    IF(CW21&lt;&gt;"",
        IF(INT('Drill Size Info'!$AA$15)=INT('Drill Size Info'!$AB$15),
            --(INT('Drill Size Info'!$AA$15) &amp; "." &amp; LEFT(CW21,3)),
            IF(AND((--(INT('Drill Size Info'!$AA$15) &amp; "." &amp; LEFT(CW21,3))&gt;=--('Drill Size Info'!$AA$15)), (--(INT('Drill Size Info'!$AA$15) &amp; "." &amp; LEFT(CW21,3))&lt;=--('Drill Size Info'!$AB$15))),
                --(INT('Drill Size Info'!$AA$15) &amp; "." &amp; LEFT(CW21,3)),
                --(INT('Drill Size Info'!$AB$15) &amp; "." &amp; LEFT(CW21,3))
            )
        ),
        "OK"
    )
)</f>
        <v>OK</v>
      </c>
      <c r="Q21" s="163" t="str">
        <f>IF(CY21&lt;&gt;"",
    IF(INT('Drill Size Info'!$AA$19)=INT('Drill Size Info'!$AB$15),
        --(INT('Drill Size Info'!$AA$15) &amp; "." &amp; CY21),
        IF(AND((--(INT('Drill Size Info'!$AA$15) &amp; "." &amp; CY21)&gt;=--('Drill Size Info'!$AA$15)), (--(INT('Drill Size Info'!$AA$15) &amp; "." &amp; CY21)&lt;=--('Drill Size Info'!$AB$15))),
            --(INT('Drill Size Info'!$AA$15) &amp; "." &amp; CY21),
            --(INT('Drill Size Info'!$AB$15) &amp; "." &amp; CY21)
        )
    ),
    IF(CW21&lt;&gt;"",
        IF(INT('Drill Size Info'!$AA$15)=INT('Drill Size Info'!$AB$15),
            --(INT('Drill Size Info'!$AA$15) &amp; "." &amp; RIGHT(CW21,3)),
            IF(AND((--(INT('Drill Size Info'!$AA$15) &amp; "." &amp; RIGHT(CW21,3))&gt;=--('Drill Size Info'!$AA$15)), (--(INT('Drill Size Info'!$AA$15) &amp; "." &amp; RIGHT(CW21,3))&lt;=--('Drill Size Info'!$AB$15))),
                --(INT('Drill Size Info'!$AA$15) &amp; "." &amp; RIGHT(CW21,3)),
                --(INT('Drill Size Info'!$AB$15) &amp; "." &amp; RIGHT(CW21,3))
            )
        ),
        "N/A"
    )
)</f>
        <v>N/A</v>
      </c>
      <c r="R21" s="57"/>
      <c r="S21" s="57"/>
      <c r="T21" s="57"/>
      <c r="U21" s="57"/>
      <c r="V21" s="57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9"/>
      <c r="AX21" s="59"/>
      <c r="AY21" s="59"/>
      <c r="AZ21" s="60"/>
      <c r="BA21" s="52"/>
      <c r="BB21" s="52"/>
      <c r="BC21" s="203"/>
      <c r="BD21" s="203"/>
      <c r="BE21" s="52"/>
      <c r="BF21" s="52"/>
      <c r="BG21" s="192" t="str">
        <f t="shared" si="6"/>
        <v/>
      </c>
      <c r="BH21" s="52"/>
      <c r="BI21" s="52"/>
      <c r="BJ21" s="52"/>
      <c r="BK21" s="52"/>
      <c r="BM21" s="19">
        <f t="shared" si="7"/>
        <v>0</v>
      </c>
      <c r="BN21" s="19">
        <f t="shared" si="11"/>
        <v>0</v>
      </c>
      <c r="BO21" s="19">
        <f t="shared" si="12"/>
        <v>0</v>
      </c>
      <c r="BP21" s="19">
        <f t="shared" si="13"/>
        <v>0</v>
      </c>
      <c r="BQ21" s="19">
        <f t="shared" si="14"/>
        <v>0</v>
      </c>
      <c r="BR21" s="19">
        <f t="shared" si="15"/>
        <v>0</v>
      </c>
      <c r="BS21" s="19">
        <f t="shared" si="16"/>
        <v>0</v>
      </c>
      <c r="BT21" s="19">
        <f t="shared" si="17"/>
        <v>0</v>
      </c>
      <c r="BU21" s="19">
        <f t="shared" si="18"/>
        <v>0</v>
      </c>
      <c r="BV21" s="19">
        <f t="shared" si="19"/>
        <v>0</v>
      </c>
      <c r="BW21" s="19">
        <f t="shared" si="20"/>
        <v>0</v>
      </c>
      <c r="BX21" s="19">
        <f t="shared" si="21"/>
        <v>0</v>
      </c>
      <c r="BY21" s="19">
        <f t="shared" si="22"/>
        <v>0</v>
      </c>
      <c r="BZ21" s="19">
        <f t="shared" si="23"/>
        <v>0</v>
      </c>
      <c r="CA21" s="19">
        <f t="shared" si="24"/>
        <v>0</v>
      </c>
      <c r="CB21" s="19">
        <f t="shared" si="25"/>
        <v>0</v>
      </c>
      <c r="CC21" s="19">
        <f t="shared" si="9"/>
        <v>0</v>
      </c>
      <c r="CD21" s="19">
        <f t="shared" si="10"/>
        <v>0</v>
      </c>
      <c r="CE21" s="19">
        <f t="shared" si="10"/>
        <v>0</v>
      </c>
      <c r="CF21" s="19">
        <f t="shared" si="10"/>
        <v>0</v>
      </c>
      <c r="CG21" s="19">
        <f t="shared" si="10"/>
        <v>0</v>
      </c>
      <c r="CH21" s="19">
        <f t="shared" si="10"/>
        <v>0</v>
      </c>
      <c r="CI21" s="19">
        <f t="shared" si="10"/>
        <v>0</v>
      </c>
      <c r="CJ21" s="19">
        <f t="shared" si="10"/>
        <v>0</v>
      </c>
      <c r="CK21" s="19">
        <f t="shared" si="10"/>
        <v>0</v>
      </c>
      <c r="CL21" s="19">
        <f t="shared" si="10"/>
        <v>0</v>
      </c>
      <c r="CM21" s="19">
        <f t="shared" si="10"/>
        <v>0</v>
      </c>
      <c r="CN21" s="19">
        <f t="shared" si="10"/>
        <v>0</v>
      </c>
      <c r="CO21" s="19">
        <f t="shared" si="10"/>
        <v>0</v>
      </c>
      <c r="CP21" s="19">
        <f t="shared" si="10"/>
        <v>0</v>
      </c>
      <c r="CQ21" s="19">
        <f t="shared" si="10"/>
        <v>0</v>
      </c>
      <c r="CR21" s="19">
        <f t="shared" si="10"/>
        <v>0</v>
      </c>
      <c r="CS21" s="19">
        <f t="shared" si="10"/>
        <v>0</v>
      </c>
    </row>
    <row r="22" spans="2:97" ht="15" customHeight="1" x14ac:dyDescent="0.2">
      <c r="B22" s="53">
        <f t="shared" si="26"/>
        <v>14</v>
      </c>
      <c r="C22" s="197" t="str" cm="1">
        <f t="array" aca="1" ref="C22" ca="1">CELL("contents",BG22)</f>
        <v/>
      </c>
      <c r="D22" s="54" t="str">
        <f t="shared" si="5"/>
        <v>OK</v>
      </c>
      <c r="E22" s="55" t="e">
        <f>VLOOKUP('DATA SHEET'!$B$9,'Drill Size Info'!$T$2:$U$8,2,FALSE)</f>
        <v>#N/A</v>
      </c>
      <c r="F22" s="55" t="str">
        <f t="shared" si="27"/>
        <v/>
      </c>
      <c r="G22" s="161">
        <f t="shared" si="28"/>
        <v>0</v>
      </c>
      <c r="H22" s="56"/>
      <c r="I22" s="56"/>
      <c r="J22" s="54" t="s">
        <v>154</v>
      </c>
      <c r="K22" s="54" t="s">
        <v>154</v>
      </c>
      <c r="L22" s="56" t="s">
        <v>154</v>
      </c>
      <c r="M22" s="56" t="s">
        <v>154</v>
      </c>
      <c r="N22" s="47" t="str">
        <f>IF(CU22&lt;&gt;"",
    IF(INT('Drill Size Info'!$AA$19)=INT('Drill Size Info'!$AB$19),
        --(INT('Drill Size Info'!$AA$19) &amp; "." &amp; CU22),
        IF(AND((--(INT('Drill Size Info'!$AA$19) &amp; "." &amp; CU22)&gt;=--('Drill Size Info'!$AA$19)), (--(INT('Drill Size Info'!$AA$19) &amp; "." &amp; CU22)&lt;=--('Drill Size Info'!$AB$19))),
            --(INT('Drill Size Info'!$AA$19) &amp; "." &amp; CU22),
            --(INT('Drill Size Info'!$AB$19) &amp; "." &amp; CU22)
        )
    ),
    IF(CT22&lt;&gt;"",
        IF(INT('Drill Size Info'!$AA$19)=INT('Drill Size Info'!$AB$19),
            --(INT('Drill Size Info'!$AA$19) &amp; "." &amp; LEFT(CT22,3)),
            IF(AND((--(INT('Drill Size Info'!$AA$19) &amp; "." &amp; LEFT(CT22,3))&gt;=--('Drill Size Info'!$AA$19)), (--(INT('Drill Size Info'!$AA$19) &amp; "." &amp; LEFT(CT22,3))&lt;=--('Drill Size Info'!$AB$19))),
                --(INT('Drill Size Info'!$AA$19) &amp; "." &amp; LEFT(CT22,3)),
                --(INT('Drill Size Info'!$AB$19) &amp; "." &amp; LEFT(CT22,3))
            )
        ),
        "OK"
    )
)</f>
        <v>OK</v>
      </c>
      <c r="O22" s="163" t="str">
        <f>IF(CV22&lt;&gt;"",
    IF(INT('Drill Size Info'!$AA$19)=INT('Drill Size Info'!$AB$19),
        --(INT('Drill Size Info'!$AA$19) &amp; "." &amp; CV22),
        IF(AND((--(INT('Drill Size Info'!$AA$19) &amp; "." &amp; CV22)&gt;=--('Drill Size Info'!$AA$19)), (--(INT('Drill Size Info'!$AA$19) &amp; "." &amp; CV22)&lt;=--('Drill Size Info'!$AB$19))),
            --(INT('Drill Size Info'!$AA$19) &amp; "." &amp; CV22),
            --(INT('Drill Size Info'!$AB$19) &amp; "." &amp; CV22)
        )
    ),
    IF(CT22&lt;&gt;"",
        IF(INT('Drill Size Info'!$AA$19)=INT('Drill Size Info'!$AB$19),
            --(INT('Drill Size Info'!$AA$19) &amp; "." &amp; RIGHT(CT22,3)),
            IF(AND((--(INT('Drill Size Info'!$AA$19) &amp; "." &amp; RIGHT(CT22,3))&gt;=--('Drill Size Info'!$AA$19)), (--(INT('Drill Size Info'!$AA$19) &amp; "." &amp; RIGHT(CT22,3))&lt;=--('Drill Size Info'!$AB$19))),
                --(INT('Drill Size Info'!$AA$19) &amp; "." &amp; RIGHT(CT22,3)),
                --(INT('Drill Size Info'!$AB$19) &amp; "." &amp; RIGHT(CT22,3))
            )
        ),
        "N/A"
    )
)</f>
        <v>N/A</v>
      </c>
      <c r="P22" s="47" t="str">
        <f>IF(CX22&lt;&gt;"",
    IF(INT('Drill Size Info'!$AA$19)=INT('Drill Size Info'!$AB$15),
        --(INT('Drill Size Info'!$AA$15) &amp; "." &amp; CX22),
        IF(AND((--(INT('Drill Size Info'!$AA$15) &amp; "." &amp; CX22)&gt;=--('Drill Size Info'!$AA$15)), (--(INT('Drill Size Info'!$AA$15) &amp; "." &amp; CX22)&lt;=--('Drill Size Info'!$AB$15))),
            --(INT('Drill Size Info'!$AA$15) &amp; "." &amp; CX22),
            --(INT('Drill Size Info'!$AB$15) &amp; "." &amp; CX22)
        )
    ),
    IF(CW22&lt;&gt;"",
        IF(INT('Drill Size Info'!$AA$15)=INT('Drill Size Info'!$AB$15),
            --(INT('Drill Size Info'!$AA$15) &amp; "." &amp; LEFT(CW22,3)),
            IF(AND((--(INT('Drill Size Info'!$AA$15) &amp; "." &amp; LEFT(CW22,3))&gt;=--('Drill Size Info'!$AA$15)), (--(INT('Drill Size Info'!$AA$15) &amp; "." &amp; LEFT(CW22,3))&lt;=--('Drill Size Info'!$AB$15))),
                --(INT('Drill Size Info'!$AA$15) &amp; "." &amp; LEFT(CW22,3)),
                --(INT('Drill Size Info'!$AB$15) &amp; "." &amp; LEFT(CW22,3))
            )
        ),
        "OK"
    )
)</f>
        <v>OK</v>
      </c>
      <c r="Q22" s="163" t="str">
        <f>IF(CY22&lt;&gt;"",
    IF(INT('Drill Size Info'!$AA$19)=INT('Drill Size Info'!$AB$15),
        --(INT('Drill Size Info'!$AA$15) &amp; "." &amp; CY22),
        IF(AND((--(INT('Drill Size Info'!$AA$15) &amp; "." &amp; CY22)&gt;=--('Drill Size Info'!$AA$15)), (--(INT('Drill Size Info'!$AA$15) &amp; "." &amp; CY22)&lt;=--('Drill Size Info'!$AB$15))),
            --(INT('Drill Size Info'!$AA$15) &amp; "." &amp; CY22),
            --(INT('Drill Size Info'!$AB$15) &amp; "." &amp; CY22)
        )
    ),
    IF(CW22&lt;&gt;"",
        IF(INT('Drill Size Info'!$AA$15)=INT('Drill Size Info'!$AB$15),
            --(INT('Drill Size Info'!$AA$15) &amp; "." &amp; RIGHT(CW22,3)),
            IF(AND((--(INT('Drill Size Info'!$AA$15) &amp; "." &amp; RIGHT(CW22,3))&gt;=--('Drill Size Info'!$AA$15)), (--(INT('Drill Size Info'!$AA$15) &amp; "." &amp; RIGHT(CW22,3))&lt;=--('Drill Size Info'!$AB$15))),
                --(INT('Drill Size Info'!$AA$15) &amp; "." &amp; RIGHT(CW22,3)),
                --(INT('Drill Size Info'!$AB$15) &amp; "." &amp; RIGHT(CW22,3))
            )
        ),
        "N/A"
    )
)</f>
        <v>N/A</v>
      </c>
      <c r="R22" s="57"/>
      <c r="S22" s="57"/>
      <c r="T22" s="57"/>
      <c r="U22" s="57"/>
      <c r="V22" s="57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9"/>
      <c r="AX22" s="59"/>
      <c r="AY22" s="59"/>
      <c r="AZ22" s="60"/>
      <c r="BA22" s="52"/>
      <c r="BB22" s="52"/>
      <c r="BC22" s="203"/>
      <c r="BD22" s="203"/>
      <c r="BE22" s="52"/>
      <c r="BF22" s="52"/>
      <c r="BG22" s="192" t="str">
        <f t="shared" si="6"/>
        <v/>
      </c>
      <c r="BH22" s="52"/>
      <c r="BI22" s="52"/>
      <c r="BJ22" s="52"/>
      <c r="BK22" s="52"/>
      <c r="BM22" s="19">
        <f t="shared" si="7"/>
        <v>0</v>
      </c>
      <c r="BN22" s="19">
        <f t="shared" si="11"/>
        <v>0</v>
      </c>
      <c r="BO22" s="19">
        <f t="shared" si="12"/>
        <v>0</v>
      </c>
      <c r="BP22" s="19">
        <f t="shared" si="13"/>
        <v>0</v>
      </c>
      <c r="BQ22" s="19">
        <f t="shared" si="14"/>
        <v>0</v>
      </c>
      <c r="BR22" s="19">
        <f t="shared" si="15"/>
        <v>0</v>
      </c>
      <c r="BS22" s="19">
        <f t="shared" si="16"/>
        <v>0</v>
      </c>
      <c r="BT22" s="19">
        <f t="shared" si="17"/>
        <v>0</v>
      </c>
      <c r="BU22" s="19">
        <f t="shared" si="18"/>
        <v>0</v>
      </c>
      <c r="BV22" s="19">
        <f t="shared" si="19"/>
        <v>0</v>
      </c>
      <c r="BW22" s="19">
        <f t="shared" si="20"/>
        <v>0</v>
      </c>
      <c r="BX22" s="19">
        <f t="shared" si="21"/>
        <v>0</v>
      </c>
      <c r="BY22" s="19">
        <f t="shared" si="22"/>
        <v>0</v>
      </c>
      <c r="BZ22" s="19">
        <f t="shared" si="23"/>
        <v>0</v>
      </c>
      <c r="CA22" s="19">
        <f t="shared" si="24"/>
        <v>0</v>
      </c>
      <c r="CB22" s="19">
        <f t="shared" si="25"/>
        <v>0</v>
      </c>
      <c r="CC22" s="19">
        <f t="shared" si="9"/>
        <v>0</v>
      </c>
      <c r="CD22" s="19">
        <f t="shared" si="10"/>
        <v>0</v>
      </c>
      <c r="CE22" s="19">
        <f t="shared" si="10"/>
        <v>0</v>
      </c>
      <c r="CF22" s="19">
        <f t="shared" si="10"/>
        <v>0</v>
      </c>
      <c r="CG22" s="19">
        <f t="shared" si="10"/>
        <v>0</v>
      </c>
      <c r="CH22" s="19">
        <f t="shared" si="10"/>
        <v>0</v>
      </c>
      <c r="CI22" s="19">
        <f t="shared" si="10"/>
        <v>0</v>
      </c>
      <c r="CJ22" s="19">
        <f t="shared" si="10"/>
        <v>0</v>
      </c>
      <c r="CK22" s="19">
        <f t="shared" si="10"/>
        <v>0</v>
      </c>
      <c r="CL22" s="19">
        <f t="shared" si="10"/>
        <v>0</v>
      </c>
      <c r="CM22" s="19">
        <f t="shared" si="10"/>
        <v>0</v>
      </c>
      <c r="CN22" s="19">
        <f t="shared" si="10"/>
        <v>0</v>
      </c>
      <c r="CO22" s="19">
        <f t="shared" si="10"/>
        <v>0</v>
      </c>
      <c r="CP22" s="19">
        <f t="shared" si="10"/>
        <v>0</v>
      </c>
      <c r="CQ22" s="19">
        <f t="shared" si="10"/>
        <v>0</v>
      </c>
      <c r="CR22" s="19">
        <f t="shared" si="10"/>
        <v>0</v>
      </c>
      <c r="CS22" s="19">
        <f t="shared" si="10"/>
        <v>0</v>
      </c>
    </row>
    <row r="23" spans="2:97" ht="15" customHeight="1" x14ac:dyDescent="0.2">
      <c r="B23" s="53">
        <f t="shared" si="26"/>
        <v>15</v>
      </c>
      <c r="C23" s="197" t="str" cm="1">
        <f t="array" aca="1" ref="C23" ca="1">CELL("contents",BG23)</f>
        <v/>
      </c>
      <c r="D23" s="54" t="str">
        <f t="shared" si="5"/>
        <v>OK</v>
      </c>
      <c r="E23" s="55" t="e">
        <f>VLOOKUP('DATA SHEET'!$B$9,'Drill Size Info'!$T$2:$U$8,2,FALSE)</f>
        <v>#N/A</v>
      </c>
      <c r="F23" s="55" t="str">
        <f t="shared" si="27"/>
        <v/>
      </c>
      <c r="G23" s="161">
        <f t="shared" si="28"/>
        <v>0</v>
      </c>
      <c r="H23" s="56"/>
      <c r="I23" s="56"/>
      <c r="J23" s="54" t="s">
        <v>154</v>
      </c>
      <c r="K23" s="54" t="s">
        <v>154</v>
      </c>
      <c r="L23" s="56" t="s">
        <v>154</v>
      </c>
      <c r="M23" s="56" t="s">
        <v>154</v>
      </c>
      <c r="N23" s="47" t="str">
        <f>IF(CU23&lt;&gt;"",
    IF(INT('Drill Size Info'!$AA$19)=INT('Drill Size Info'!$AB$19),
        --(INT('Drill Size Info'!$AA$19) &amp; "." &amp; CU23),
        IF(AND((--(INT('Drill Size Info'!$AA$19) &amp; "." &amp; CU23)&gt;=--('Drill Size Info'!$AA$19)), (--(INT('Drill Size Info'!$AA$19) &amp; "." &amp; CU23)&lt;=--('Drill Size Info'!$AB$19))),
            --(INT('Drill Size Info'!$AA$19) &amp; "." &amp; CU23),
            --(INT('Drill Size Info'!$AB$19) &amp; "." &amp; CU23)
        )
    ),
    IF(CT23&lt;&gt;"",
        IF(INT('Drill Size Info'!$AA$19)=INT('Drill Size Info'!$AB$19),
            --(INT('Drill Size Info'!$AA$19) &amp; "." &amp; LEFT(CT23,3)),
            IF(AND((--(INT('Drill Size Info'!$AA$19) &amp; "." &amp; LEFT(CT23,3))&gt;=--('Drill Size Info'!$AA$19)), (--(INT('Drill Size Info'!$AA$19) &amp; "." &amp; LEFT(CT23,3))&lt;=--('Drill Size Info'!$AB$19))),
                --(INT('Drill Size Info'!$AA$19) &amp; "." &amp; LEFT(CT23,3)),
                --(INT('Drill Size Info'!$AB$19) &amp; "." &amp; LEFT(CT23,3))
            )
        ),
        "OK"
    )
)</f>
        <v>OK</v>
      </c>
      <c r="O23" s="163" t="str">
        <f>IF(CV23&lt;&gt;"",
    IF(INT('Drill Size Info'!$AA$19)=INT('Drill Size Info'!$AB$19),
        --(INT('Drill Size Info'!$AA$19) &amp; "." &amp; CV23),
        IF(AND((--(INT('Drill Size Info'!$AA$19) &amp; "." &amp; CV23)&gt;=--('Drill Size Info'!$AA$19)), (--(INT('Drill Size Info'!$AA$19) &amp; "." &amp; CV23)&lt;=--('Drill Size Info'!$AB$19))),
            --(INT('Drill Size Info'!$AA$19) &amp; "." &amp; CV23),
            --(INT('Drill Size Info'!$AB$19) &amp; "." &amp; CV23)
        )
    ),
    IF(CT23&lt;&gt;"",
        IF(INT('Drill Size Info'!$AA$19)=INT('Drill Size Info'!$AB$19),
            --(INT('Drill Size Info'!$AA$19) &amp; "." &amp; RIGHT(CT23,3)),
            IF(AND((--(INT('Drill Size Info'!$AA$19) &amp; "." &amp; RIGHT(CT23,3))&gt;=--('Drill Size Info'!$AA$19)), (--(INT('Drill Size Info'!$AA$19) &amp; "." &amp; RIGHT(CT23,3))&lt;=--('Drill Size Info'!$AB$19))),
                --(INT('Drill Size Info'!$AA$19) &amp; "." &amp; RIGHT(CT23,3)),
                --(INT('Drill Size Info'!$AB$19) &amp; "." &amp; RIGHT(CT23,3))
            )
        ),
        "N/A"
    )
)</f>
        <v>N/A</v>
      </c>
      <c r="P23" s="47" t="str">
        <f>IF(CX23&lt;&gt;"",
    IF(INT('Drill Size Info'!$AA$19)=INT('Drill Size Info'!$AB$15),
        --(INT('Drill Size Info'!$AA$15) &amp; "." &amp; CX23),
        IF(AND((--(INT('Drill Size Info'!$AA$15) &amp; "." &amp; CX23)&gt;=--('Drill Size Info'!$AA$15)), (--(INT('Drill Size Info'!$AA$15) &amp; "." &amp; CX23)&lt;=--('Drill Size Info'!$AB$15))),
            --(INT('Drill Size Info'!$AA$15) &amp; "." &amp; CX23),
            --(INT('Drill Size Info'!$AB$15) &amp; "." &amp; CX23)
        )
    ),
    IF(CW23&lt;&gt;"",
        IF(INT('Drill Size Info'!$AA$15)=INT('Drill Size Info'!$AB$15),
            --(INT('Drill Size Info'!$AA$15) &amp; "." &amp; LEFT(CW23,3)),
            IF(AND((--(INT('Drill Size Info'!$AA$15) &amp; "." &amp; LEFT(CW23,3))&gt;=--('Drill Size Info'!$AA$15)), (--(INT('Drill Size Info'!$AA$15) &amp; "." &amp; LEFT(CW23,3))&lt;=--('Drill Size Info'!$AB$15))),
                --(INT('Drill Size Info'!$AA$15) &amp; "." &amp; LEFT(CW23,3)),
                --(INT('Drill Size Info'!$AB$15) &amp; "." &amp; LEFT(CW23,3))
            )
        ),
        "OK"
    )
)</f>
        <v>OK</v>
      </c>
      <c r="Q23" s="163" t="str">
        <f>IF(CY23&lt;&gt;"",
    IF(INT('Drill Size Info'!$AA$19)=INT('Drill Size Info'!$AB$15),
        --(INT('Drill Size Info'!$AA$15) &amp; "." &amp; CY23),
        IF(AND((--(INT('Drill Size Info'!$AA$15) &amp; "." &amp; CY23)&gt;=--('Drill Size Info'!$AA$15)), (--(INT('Drill Size Info'!$AA$15) &amp; "." &amp; CY23)&lt;=--('Drill Size Info'!$AB$15))),
            --(INT('Drill Size Info'!$AA$15) &amp; "." &amp; CY23),
            --(INT('Drill Size Info'!$AB$15) &amp; "." &amp; CY23)
        )
    ),
    IF(CW23&lt;&gt;"",
        IF(INT('Drill Size Info'!$AA$15)=INT('Drill Size Info'!$AB$15),
            --(INT('Drill Size Info'!$AA$15) &amp; "." &amp; RIGHT(CW23,3)),
            IF(AND((--(INT('Drill Size Info'!$AA$15) &amp; "." &amp; RIGHT(CW23,3))&gt;=--('Drill Size Info'!$AA$15)), (--(INT('Drill Size Info'!$AA$15) &amp; "." &amp; RIGHT(CW23,3))&lt;=--('Drill Size Info'!$AB$15))),
                --(INT('Drill Size Info'!$AA$15) &amp; "." &amp; RIGHT(CW23,3)),
                --(INT('Drill Size Info'!$AB$15) &amp; "." &amp; RIGHT(CW23,3))
            )
        ),
        "N/A"
    )
)</f>
        <v>N/A</v>
      </c>
      <c r="R23" s="57"/>
      <c r="S23" s="57"/>
      <c r="T23" s="57"/>
      <c r="U23" s="57"/>
      <c r="V23" s="57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9"/>
      <c r="AX23" s="59"/>
      <c r="AY23" s="59"/>
      <c r="AZ23" s="60"/>
      <c r="BA23" s="52"/>
      <c r="BB23" s="52"/>
      <c r="BC23" s="203"/>
      <c r="BD23" s="203"/>
      <c r="BE23" s="52"/>
      <c r="BF23" s="52"/>
      <c r="BG23" s="192" t="str">
        <f t="shared" si="6"/>
        <v/>
      </c>
      <c r="BH23" s="52"/>
      <c r="BI23" s="52"/>
      <c r="BJ23" s="52"/>
      <c r="BK23" s="52"/>
      <c r="BM23" s="19">
        <f t="shared" si="7"/>
        <v>0</v>
      </c>
      <c r="BN23" s="19">
        <f t="shared" si="11"/>
        <v>0</v>
      </c>
      <c r="BO23" s="19">
        <f t="shared" si="12"/>
        <v>0</v>
      </c>
      <c r="BP23" s="19">
        <f t="shared" si="13"/>
        <v>0</v>
      </c>
      <c r="BQ23" s="19">
        <f t="shared" si="14"/>
        <v>0</v>
      </c>
      <c r="BR23" s="19">
        <f t="shared" si="15"/>
        <v>0</v>
      </c>
      <c r="BS23" s="19">
        <f t="shared" si="16"/>
        <v>0</v>
      </c>
      <c r="BT23" s="19">
        <f t="shared" si="17"/>
        <v>0</v>
      </c>
      <c r="BU23" s="19">
        <f t="shared" si="18"/>
        <v>0</v>
      </c>
      <c r="BV23" s="19">
        <f t="shared" si="19"/>
        <v>0</v>
      </c>
      <c r="BW23" s="19">
        <f t="shared" si="20"/>
        <v>0</v>
      </c>
      <c r="BX23" s="19">
        <f t="shared" si="21"/>
        <v>0</v>
      </c>
      <c r="BY23" s="19">
        <f t="shared" si="22"/>
        <v>0</v>
      </c>
      <c r="BZ23" s="19">
        <f t="shared" si="23"/>
        <v>0</v>
      </c>
      <c r="CA23" s="19">
        <f t="shared" si="24"/>
        <v>0</v>
      </c>
      <c r="CB23" s="19">
        <f t="shared" si="25"/>
        <v>0</v>
      </c>
      <c r="CC23" s="19">
        <f t="shared" si="9"/>
        <v>0</v>
      </c>
      <c r="CD23" s="19">
        <f t="shared" si="10"/>
        <v>0</v>
      </c>
      <c r="CE23" s="19">
        <f t="shared" si="10"/>
        <v>0</v>
      </c>
      <c r="CF23" s="19">
        <f t="shared" si="10"/>
        <v>0</v>
      </c>
      <c r="CG23" s="19">
        <f t="shared" si="10"/>
        <v>0</v>
      </c>
      <c r="CH23" s="19">
        <f t="shared" si="10"/>
        <v>0</v>
      </c>
      <c r="CI23" s="19">
        <f t="shared" si="10"/>
        <v>0</v>
      </c>
      <c r="CJ23" s="19">
        <f t="shared" si="10"/>
        <v>0</v>
      </c>
      <c r="CK23" s="19">
        <f t="shared" si="10"/>
        <v>0</v>
      </c>
      <c r="CL23" s="19">
        <f t="shared" si="10"/>
        <v>0</v>
      </c>
      <c r="CM23" s="19">
        <f t="shared" si="10"/>
        <v>0</v>
      </c>
      <c r="CN23" s="19">
        <f t="shared" si="10"/>
        <v>0</v>
      </c>
      <c r="CO23" s="19">
        <f t="shared" si="10"/>
        <v>0</v>
      </c>
      <c r="CP23" s="19">
        <f t="shared" si="10"/>
        <v>0</v>
      </c>
      <c r="CQ23" s="19">
        <f t="shared" si="10"/>
        <v>0</v>
      </c>
      <c r="CR23" s="19">
        <f t="shared" si="10"/>
        <v>0</v>
      </c>
      <c r="CS23" s="19">
        <f t="shared" si="10"/>
        <v>0</v>
      </c>
    </row>
    <row r="24" spans="2:97" ht="15" customHeight="1" x14ac:dyDescent="0.2">
      <c r="B24" s="53">
        <f t="shared" si="26"/>
        <v>16</v>
      </c>
      <c r="C24" s="197" t="str" cm="1">
        <f t="array" aca="1" ref="C24" ca="1">CELL("contents",BG24)</f>
        <v/>
      </c>
      <c r="D24" s="54" t="str">
        <f t="shared" si="5"/>
        <v>OK</v>
      </c>
      <c r="E24" s="55" t="e">
        <f>VLOOKUP('DATA SHEET'!$B$9,'Drill Size Info'!$T$2:$U$8,2,FALSE)</f>
        <v>#N/A</v>
      </c>
      <c r="F24" s="55" t="str">
        <f t="shared" si="27"/>
        <v/>
      </c>
      <c r="G24" s="161">
        <f t="shared" si="28"/>
        <v>0</v>
      </c>
      <c r="H24" s="56"/>
      <c r="I24" s="56"/>
      <c r="J24" s="54" t="s">
        <v>154</v>
      </c>
      <c r="K24" s="54" t="s">
        <v>154</v>
      </c>
      <c r="L24" s="56" t="s">
        <v>154</v>
      </c>
      <c r="M24" s="56" t="s">
        <v>154</v>
      </c>
      <c r="N24" s="47" t="str">
        <f>IF(CU24&lt;&gt;"",
    IF(INT('Drill Size Info'!$AA$19)=INT('Drill Size Info'!$AB$19),
        --(INT('Drill Size Info'!$AA$19) &amp; "." &amp; CU24),
        IF(AND((--(INT('Drill Size Info'!$AA$19) &amp; "." &amp; CU24)&gt;=--('Drill Size Info'!$AA$19)), (--(INT('Drill Size Info'!$AA$19) &amp; "." &amp; CU24)&lt;=--('Drill Size Info'!$AB$19))),
            --(INT('Drill Size Info'!$AA$19) &amp; "." &amp; CU24),
            --(INT('Drill Size Info'!$AB$19) &amp; "." &amp; CU24)
        )
    ),
    IF(CT24&lt;&gt;"",
        IF(INT('Drill Size Info'!$AA$19)=INT('Drill Size Info'!$AB$19),
            --(INT('Drill Size Info'!$AA$19) &amp; "." &amp; LEFT(CT24,3)),
            IF(AND((--(INT('Drill Size Info'!$AA$19) &amp; "." &amp; LEFT(CT24,3))&gt;=--('Drill Size Info'!$AA$19)), (--(INT('Drill Size Info'!$AA$19) &amp; "." &amp; LEFT(CT24,3))&lt;=--('Drill Size Info'!$AB$19))),
                --(INT('Drill Size Info'!$AA$19) &amp; "." &amp; LEFT(CT24,3)),
                --(INT('Drill Size Info'!$AB$19) &amp; "." &amp; LEFT(CT24,3))
            )
        ),
        "OK"
    )
)</f>
        <v>OK</v>
      </c>
      <c r="O24" s="163" t="str">
        <f>IF(CV24&lt;&gt;"",
    IF(INT('Drill Size Info'!$AA$19)=INT('Drill Size Info'!$AB$19),
        --(INT('Drill Size Info'!$AA$19) &amp; "." &amp; CV24),
        IF(AND((--(INT('Drill Size Info'!$AA$19) &amp; "." &amp; CV24)&gt;=--('Drill Size Info'!$AA$19)), (--(INT('Drill Size Info'!$AA$19) &amp; "." &amp; CV24)&lt;=--('Drill Size Info'!$AB$19))),
            --(INT('Drill Size Info'!$AA$19) &amp; "." &amp; CV24),
            --(INT('Drill Size Info'!$AB$19) &amp; "." &amp; CV24)
        )
    ),
    IF(CT24&lt;&gt;"",
        IF(INT('Drill Size Info'!$AA$19)=INT('Drill Size Info'!$AB$19),
            --(INT('Drill Size Info'!$AA$19) &amp; "." &amp; RIGHT(CT24,3)),
            IF(AND((--(INT('Drill Size Info'!$AA$19) &amp; "." &amp; RIGHT(CT24,3))&gt;=--('Drill Size Info'!$AA$19)), (--(INT('Drill Size Info'!$AA$19) &amp; "." &amp; RIGHT(CT24,3))&lt;=--('Drill Size Info'!$AB$19))),
                --(INT('Drill Size Info'!$AA$19) &amp; "." &amp; RIGHT(CT24,3)),
                --(INT('Drill Size Info'!$AB$19) &amp; "." &amp; RIGHT(CT24,3))
            )
        ),
        "N/A"
    )
)</f>
        <v>N/A</v>
      </c>
      <c r="P24" s="47" t="str">
        <f>IF(CX24&lt;&gt;"",
    IF(INT('Drill Size Info'!$AA$19)=INT('Drill Size Info'!$AB$15),
        --(INT('Drill Size Info'!$AA$15) &amp; "." &amp; CX24),
        IF(AND((--(INT('Drill Size Info'!$AA$15) &amp; "." &amp; CX24)&gt;=--('Drill Size Info'!$AA$15)), (--(INT('Drill Size Info'!$AA$15) &amp; "." &amp; CX24)&lt;=--('Drill Size Info'!$AB$15))),
            --(INT('Drill Size Info'!$AA$15) &amp; "." &amp; CX24),
            --(INT('Drill Size Info'!$AB$15) &amp; "." &amp; CX24)
        )
    ),
    IF(CW24&lt;&gt;"",
        IF(INT('Drill Size Info'!$AA$15)=INT('Drill Size Info'!$AB$15),
            --(INT('Drill Size Info'!$AA$15) &amp; "." &amp; LEFT(CW24,3)),
            IF(AND((--(INT('Drill Size Info'!$AA$15) &amp; "." &amp; LEFT(CW24,3))&gt;=--('Drill Size Info'!$AA$15)), (--(INT('Drill Size Info'!$AA$15) &amp; "." &amp; LEFT(CW24,3))&lt;=--('Drill Size Info'!$AB$15))),
                --(INT('Drill Size Info'!$AA$15) &amp; "." &amp; LEFT(CW24,3)),
                --(INT('Drill Size Info'!$AB$15) &amp; "." &amp; LEFT(CW24,3))
            )
        ),
        "OK"
    )
)</f>
        <v>OK</v>
      </c>
      <c r="Q24" s="163" t="str">
        <f>IF(CY24&lt;&gt;"",
    IF(INT('Drill Size Info'!$AA$19)=INT('Drill Size Info'!$AB$15),
        --(INT('Drill Size Info'!$AA$15) &amp; "." &amp; CY24),
        IF(AND((--(INT('Drill Size Info'!$AA$15) &amp; "." &amp; CY24)&gt;=--('Drill Size Info'!$AA$15)), (--(INT('Drill Size Info'!$AA$15) &amp; "." &amp; CY24)&lt;=--('Drill Size Info'!$AB$15))),
            --(INT('Drill Size Info'!$AA$15) &amp; "." &amp; CY24),
            --(INT('Drill Size Info'!$AB$15) &amp; "." &amp; CY24)
        )
    ),
    IF(CW24&lt;&gt;"",
        IF(INT('Drill Size Info'!$AA$15)=INT('Drill Size Info'!$AB$15),
            --(INT('Drill Size Info'!$AA$15) &amp; "." &amp; RIGHT(CW24,3)),
            IF(AND((--(INT('Drill Size Info'!$AA$15) &amp; "." &amp; RIGHT(CW24,3))&gt;=--('Drill Size Info'!$AA$15)), (--(INT('Drill Size Info'!$AA$15) &amp; "." &amp; RIGHT(CW24,3))&lt;=--('Drill Size Info'!$AB$15))),
                --(INT('Drill Size Info'!$AA$15) &amp; "." &amp; RIGHT(CW24,3)),
                --(INT('Drill Size Info'!$AB$15) &amp; "." &amp; RIGHT(CW24,3))
            )
        ),
        "N/A"
    )
)</f>
        <v>N/A</v>
      </c>
      <c r="R24" s="57"/>
      <c r="S24" s="57"/>
      <c r="T24" s="57"/>
      <c r="U24" s="57"/>
      <c r="V24" s="57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9"/>
      <c r="AX24" s="59"/>
      <c r="AY24" s="59"/>
      <c r="AZ24" s="60"/>
      <c r="BA24" s="52"/>
      <c r="BB24" s="52"/>
      <c r="BC24" s="203"/>
      <c r="BD24" s="203"/>
      <c r="BE24" s="52"/>
      <c r="BF24" s="52"/>
      <c r="BG24" s="192" t="str">
        <f t="shared" si="6"/>
        <v/>
      </c>
      <c r="BH24" s="52"/>
      <c r="BI24" s="52"/>
      <c r="BJ24" s="52"/>
      <c r="BK24" s="52"/>
      <c r="BM24" s="19">
        <f t="shared" si="7"/>
        <v>0</v>
      </c>
      <c r="BN24" s="19">
        <f t="shared" si="11"/>
        <v>0</v>
      </c>
      <c r="BO24" s="19">
        <f t="shared" si="12"/>
        <v>0</v>
      </c>
      <c r="BP24" s="19">
        <f t="shared" si="13"/>
        <v>0</v>
      </c>
      <c r="BQ24" s="19">
        <f t="shared" si="14"/>
        <v>0</v>
      </c>
      <c r="BR24" s="19">
        <f t="shared" si="15"/>
        <v>0</v>
      </c>
      <c r="BS24" s="19">
        <f t="shared" si="16"/>
        <v>0</v>
      </c>
      <c r="BT24" s="19">
        <f t="shared" si="17"/>
        <v>0</v>
      </c>
      <c r="BU24" s="19">
        <f t="shared" si="18"/>
        <v>0</v>
      </c>
      <c r="BV24" s="19">
        <f t="shared" si="19"/>
        <v>0</v>
      </c>
      <c r="BW24" s="19">
        <f t="shared" si="20"/>
        <v>0</v>
      </c>
      <c r="BX24" s="19">
        <f t="shared" si="21"/>
        <v>0</v>
      </c>
      <c r="BY24" s="19">
        <f t="shared" si="22"/>
        <v>0</v>
      </c>
      <c r="BZ24" s="19">
        <f t="shared" si="23"/>
        <v>0</v>
      </c>
      <c r="CA24" s="19">
        <f t="shared" si="24"/>
        <v>0</v>
      </c>
      <c r="CB24" s="19">
        <f t="shared" si="25"/>
        <v>0</v>
      </c>
      <c r="CC24" s="19">
        <f t="shared" ref="CC24:CR40" si="29">IF(AJ24="x",1,0)</f>
        <v>0</v>
      </c>
      <c r="CD24" s="19">
        <f t="shared" si="10"/>
        <v>0</v>
      </c>
      <c r="CE24" s="19">
        <f t="shared" si="10"/>
        <v>0</v>
      </c>
      <c r="CF24" s="19">
        <f t="shared" si="10"/>
        <v>0</v>
      </c>
      <c r="CG24" s="19">
        <f t="shared" si="10"/>
        <v>0</v>
      </c>
      <c r="CH24" s="19">
        <f t="shared" si="10"/>
        <v>0</v>
      </c>
      <c r="CI24" s="19">
        <f t="shared" si="10"/>
        <v>0</v>
      </c>
      <c r="CJ24" s="19">
        <f t="shared" si="10"/>
        <v>0</v>
      </c>
      <c r="CK24" s="19">
        <f t="shared" si="10"/>
        <v>0</v>
      </c>
      <c r="CL24" s="19">
        <f t="shared" si="10"/>
        <v>0</v>
      </c>
      <c r="CM24" s="19">
        <f t="shared" si="10"/>
        <v>0</v>
      </c>
      <c r="CN24" s="19">
        <f t="shared" si="10"/>
        <v>0</v>
      </c>
      <c r="CO24" s="19">
        <f t="shared" si="10"/>
        <v>0</v>
      </c>
      <c r="CP24" s="19">
        <f t="shared" si="10"/>
        <v>0</v>
      </c>
      <c r="CQ24" s="19">
        <f t="shared" si="10"/>
        <v>0</v>
      </c>
      <c r="CR24" s="19">
        <f t="shared" si="10"/>
        <v>0</v>
      </c>
      <c r="CS24" s="19">
        <f t="shared" ref="CS24:CS87" si="30">IF(AZ24="x",1,0)</f>
        <v>0</v>
      </c>
    </row>
    <row r="25" spans="2:97" ht="15" customHeight="1" x14ac:dyDescent="0.2">
      <c r="B25" s="53">
        <f t="shared" si="26"/>
        <v>17</v>
      </c>
      <c r="C25" s="197" t="str" cm="1">
        <f t="array" aca="1" ref="C25" ca="1">CELL("contents",BG25)</f>
        <v/>
      </c>
      <c r="D25" s="54" t="str">
        <f t="shared" si="5"/>
        <v>OK</v>
      </c>
      <c r="E25" s="55" t="e">
        <f>VLOOKUP('DATA SHEET'!$B$9,'Drill Size Info'!$T$2:$U$8,2,FALSE)</f>
        <v>#N/A</v>
      </c>
      <c r="F25" s="55" t="str">
        <f t="shared" si="27"/>
        <v/>
      </c>
      <c r="G25" s="161">
        <f t="shared" si="28"/>
        <v>0</v>
      </c>
      <c r="H25" s="56"/>
      <c r="I25" s="56"/>
      <c r="J25" s="54" t="s">
        <v>154</v>
      </c>
      <c r="K25" s="54" t="s">
        <v>154</v>
      </c>
      <c r="L25" s="56" t="s">
        <v>154</v>
      </c>
      <c r="M25" s="56" t="s">
        <v>154</v>
      </c>
      <c r="N25" s="47" t="str">
        <f>IF(CU25&lt;&gt;"",
    IF(INT('Drill Size Info'!$AA$19)=INT('Drill Size Info'!$AB$19),
        --(INT('Drill Size Info'!$AA$19) &amp; "." &amp; CU25),
        IF(AND((--(INT('Drill Size Info'!$AA$19) &amp; "." &amp; CU25)&gt;=--('Drill Size Info'!$AA$19)), (--(INT('Drill Size Info'!$AA$19) &amp; "." &amp; CU25)&lt;=--('Drill Size Info'!$AB$19))),
            --(INT('Drill Size Info'!$AA$19) &amp; "." &amp; CU25),
            --(INT('Drill Size Info'!$AB$19) &amp; "." &amp; CU25)
        )
    ),
    IF(CT25&lt;&gt;"",
        IF(INT('Drill Size Info'!$AA$19)=INT('Drill Size Info'!$AB$19),
            --(INT('Drill Size Info'!$AA$19) &amp; "." &amp; LEFT(CT25,3)),
            IF(AND((--(INT('Drill Size Info'!$AA$19) &amp; "." &amp; LEFT(CT25,3))&gt;=--('Drill Size Info'!$AA$19)), (--(INT('Drill Size Info'!$AA$19) &amp; "." &amp; LEFT(CT25,3))&lt;=--('Drill Size Info'!$AB$19))),
                --(INT('Drill Size Info'!$AA$19) &amp; "." &amp; LEFT(CT25,3)),
                --(INT('Drill Size Info'!$AB$19) &amp; "." &amp; LEFT(CT25,3))
            )
        ),
        "OK"
    )
)</f>
        <v>OK</v>
      </c>
      <c r="O25" s="163" t="str">
        <f>IF(CV25&lt;&gt;"",
    IF(INT('Drill Size Info'!$AA$19)=INT('Drill Size Info'!$AB$19),
        --(INT('Drill Size Info'!$AA$19) &amp; "." &amp; CV25),
        IF(AND((--(INT('Drill Size Info'!$AA$19) &amp; "." &amp; CV25)&gt;=--('Drill Size Info'!$AA$19)), (--(INT('Drill Size Info'!$AA$19) &amp; "." &amp; CV25)&lt;=--('Drill Size Info'!$AB$19))),
            --(INT('Drill Size Info'!$AA$19) &amp; "." &amp; CV25),
            --(INT('Drill Size Info'!$AB$19) &amp; "." &amp; CV25)
        )
    ),
    IF(CT25&lt;&gt;"",
        IF(INT('Drill Size Info'!$AA$19)=INT('Drill Size Info'!$AB$19),
            --(INT('Drill Size Info'!$AA$19) &amp; "." &amp; RIGHT(CT25,3)),
            IF(AND((--(INT('Drill Size Info'!$AA$19) &amp; "." &amp; RIGHT(CT25,3))&gt;=--('Drill Size Info'!$AA$19)), (--(INT('Drill Size Info'!$AA$19) &amp; "." &amp; RIGHT(CT25,3))&lt;=--('Drill Size Info'!$AB$19))),
                --(INT('Drill Size Info'!$AA$19) &amp; "." &amp; RIGHT(CT25,3)),
                --(INT('Drill Size Info'!$AB$19) &amp; "." &amp; RIGHT(CT25,3))
            )
        ),
        "N/A"
    )
)</f>
        <v>N/A</v>
      </c>
      <c r="P25" s="47" t="str">
        <f>IF(CX25&lt;&gt;"",
    IF(INT('Drill Size Info'!$AA$19)=INT('Drill Size Info'!$AB$15),
        --(INT('Drill Size Info'!$AA$15) &amp; "." &amp; CX25),
        IF(AND((--(INT('Drill Size Info'!$AA$15) &amp; "." &amp; CX25)&gt;=--('Drill Size Info'!$AA$15)), (--(INT('Drill Size Info'!$AA$15) &amp; "." &amp; CX25)&lt;=--('Drill Size Info'!$AB$15))),
            --(INT('Drill Size Info'!$AA$15) &amp; "." &amp; CX25),
            --(INT('Drill Size Info'!$AB$15) &amp; "." &amp; CX25)
        )
    ),
    IF(CW25&lt;&gt;"",
        IF(INT('Drill Size Info'!$AA$15)=INT('Drill Size Info'!$AB$15),
            --(INT('Drill Size Info'!$AA$15) &amp; "." &amp; LEFT(CW25,3)),
            IF(AND((--(INT('Drill Size Info'!$AA$15) &amp; "." &amp; LEFT(CW25,3))&gt;=--('Drill Size Info'!$AA$15)), (--(INT('Drill Size Info'!$AA$15) &amp; "." &amp; LEFT(CW25,3))&lt;=--('Drill Size Info'!$AB$15))),
                --(INT('Drill Size Info'!$AA$15) &amp; "." &amp; LEFT(CW25,3)),
                --(INT('Drill Size Info'!$AB$15) &amp; "." &amp; LEFT(CW25,3))
            )
        ),
        "OK"
    )
)</f>
        <v>OK</v>
      </c>
      <c r="Q25" s="163" t="str">
        <f>IF(CY25&lt;&gt;"",
    IF(INT('Drill Size Info'!$AA$19)=INT('Drill Size Info'!$AB$15),
        --(INT('Drill Size Info'!$AA$15) &amp; "." &amp; CY25),
        IF(AND((--(INT('Drill Size Info'!$AA$15) &amp; "." &amp; CY25)&gt;=--('Drill Size Info'!$AA$15)), (--(INT('Drill Size Info'!$AA$15) &amp; "." &amp; CY25)&lt;=--('Drill Size Info'!$AB$15))),
            --(INT('Drill Size Info'!$AA$15) &amp; "." &amp; CY25),
            --(INT('Drill Size Info'!$AB$15) &amp; "." &amp; CY25)
        )
    ),
    IF(CW25&lt;&gt;"",
        IF(INT('Drill Size Info'!$AA$15)=INT('Drill Size Info'!$AB$15),
            --(INT('Drill Size Info'!$AA$15) &amp; "." &amp; RIGHT(CW25,3)),
            IF(AND((--(INT('Drill Size Info'!$AA$15) &amp; "." &amp; RIGHT(CW25,3))&gt;=--('Drill Size Info'!$AA$15)), (--(INT('Drill Size Info'!$AA$15) &amp; "." &amp; RIGHT(CW25,3))&lt;=--('Drill Size Info'!$AB$15))),
                --(INT('Drill Size Info'!$AA$15) &amp; "." &amp; RIGHT(CW25,3)),
                --(INT('Drill Size Info'!$AB$15) &amp; "." &amp; RIGHT(CW25,3))
            )
        ),
        "N/A"
    )
)</f>
        <v>N/A</v>
      </c>
      <c r="R25" s="57"/>
      <c r="S25" s="57"/>
      <c r="T25" s="57"/>
      <c r="U25" s="57"/>
      <c r="V25" s="57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9"/>
      <c r="AX25" s="59"/>
      <c r="AY25" s="59"/>
      <c r="AZ25" s="60"/>
      <c r="BA25" s="52"/>
      <c r="BB25" s="52"/>
      <c r="BC25" s="203"/>
      <c r="BD25" s="203"/>
      <c r="BE25" s="52"/>
      <c r="BF25" s="52"/>
      <c r="BG25" s="192" t="str">
        <f t="shared" si="6"/>
        <v/>
      </c>
      <c r="BH25" s="52"/>
      <c r="BI25" s="52"/>
      <c r="BJ25" s="52"/>
      <c r="BK25" s="52"/>
      <c r="BM25" s="19">
        <f t="shared" si="7"/>
        <v>0</v>
      </c>
      <c r="BN25" s="19">
        <f t="shared" si="11"/>
        <v>0</v>
      </c>
      <c r="BO25" s="19">
        <f t="shared" si="12"/>
        <v>0</v>
      </c>
      <c r="BP25" s="19">
        <f t="shared" si="13"/>
        <v>0</v>
      </c>
      <c r="BQ25" s="19">
        <f t="shared" si="14"/>
        <v>0</v>
      </c>
      <c r="BR25" s="19">
        <f t="shared" si="15"/>
        <v>0</v>
      </c>
      <c r="BS25" s="19">
        <f t="shared" si="16"/>
        <v>0</v>
      </c>
      <c r="BT25" s="19">
        <f t="shared" si="17"/>
        <v>0</v>
      </c>
      <c r="BU25" s="19">
        <f t="shared" si="18"/>
        <v>0</v>
      </c>
      <c r="BV25" s="19">
        <f t="shared" si="19"/>
        <v>0</v>
      </c>
      <c r="BW25" s="19">
        <f t="shared" si="20"/>
        <v>0</v>
      </c>
      <c r="BX25" s="19">
        <f t="shared" si="21"/>
        <v>0</v>
      </c>
      <c r="BY25" s="19">
        <f t="shared" si="22"/>
        <v>0</v>
      </c>
      <c r="BZ25" s="19">
        <f t="shared" si="23"/>
        <v>0</v>
      </c>
      <c r="CA25" s="19">
        <f t="shared" si="24"/>
        <v>0</v>
      </c>
      <c r="CB25" s="19">
        <f t="shared" si="25"/>
        <v>0</v>
      </c>
      <c r="CC25" s="19">
        <f t="shared" si="29"/>
        <v>0</v>
      </c>
      <c r="CD25" s="19">
        <f t="shared" si="29"/>
        <v>0</v>
      </c>
      <c r="CE25" s="19">
        <f t="shared" si="29"/>
        <v>0</v>
      </c>
      <c r="CF25" s="19">
        <f t="shared" si="29"/>
        <v>0</v>
      </c>
      <c r="CG25" s="19">
        <f t="shared" si="29"/>
        <v>0</v>
      </c>
      <c r="CH25" s="19">
        <f t="shared" si="29"/>
        <v>0</v>
      </c>
      <c r="CI25" s="19">
        <f t="shared" si="29"/>
        <v>0</v>
      </c>
      <c r="CJ25" s="19">
        <f t="shared" si="29"/>
        <v>0</v>
      </c>
      <c r="CK25" s="19">
        <f t="shared" si="29"/>
        <v>0</v>
      </c>
      <c r="CL25" s="19">
        <f t="shared" si="29"/>
        <v>0</v>
      </c>
      <c r="CM25" s="19">
        <f t="shared" si="29"/>
        <v>0</v>
      </c>
      <c r="CN25" s="19">
        <f t="shared" si="29"/>
        <v>0</v>
      </c>
      <c r="CO25" s="19">
        <f t="shared" si="29"/>
        <v>0</v>
      </c>
      <c r="CP25" s="19">
        <f t="shared" si="29"/>
        <v>0</v>
      </c>
      <c r="CQ25" s="19">
        <f t="shared" si="29"/>
        <v>0</v>
      </c>
      <c r="CR25" s="19">
        <f t="shared" si="29"/>
        <v>0</v>
      </c>
      <c r="CS25" s="19">
        <f t="shared" si="30"/>
        <v>0</v>
      </c>
    </row>
    <row r="26" spans="2:97" ht="15" customHeight="1" x14ac:dyDescent="0.2">
      <c r="B26" s="53">
        <f t="shared" si="26"/>
        <v>18</v>
      </c>
      <c r="C26" s="197" t="str" cm="1">
        <f t="array" aca="1" ref="C26" ca="1">CELL("contents",BG26)</f>
        <v/>
      </c>
      <c r="D26" s="54" t="str">
        <f t="shared" si="5"/>
        <v>OK</v>
      </c>
      <c r="E26" s="55" t="e">
        <f>VLOOKUP('DATA SHEET'!$B$9,'Drill Size Info'!$T$2:$U$8,2,FALSE)</f>
        <v>#N/A</v>
      </c>
      <c r="F26" s="55" t="str">
        <f t="shared" si="27"/>
        <v/>
      </c>
      <c r="G26" s="161">
        <f t="shared" si="28"/>
        <v>0</v>
      </c>
      <c r="H26" s="56"/>
      <c r="I26" s="56"/>
      <c r="J26" s="54" t="s">
        <v>154</v>
      </c>
      <c r="K26" s="54" t="s">
        <v>154</v>
      </c>
      <c r="L26" s="56" t="s">
        <v>154</v>
      </c>
      <c r="M26" s="56" t="s">
        <v>154</v>
      </c>
      <c r="N26" s="47" t="str">
        <f>IF(CU26&lt;&gt;"",
    IF(INT('Drill Size Info'!$AA$19)=INT('Drill Size Info'!$AB$19),
        --(INT('Drill Size Info'!$AA$19) &amp; "." &amp; CU26),
        IF(AND((--(INT('Drill Size Info'!$AA$19) &amp; "." &amp; CU26)&gt;=--('Drill Size Info'!$AA$19)), (--(INT('Drill Size Info'!$AA$19) &amp; "." &amp; CU26)&lt;=--('Drill Size Info'!$AB$19))),
            --(INT('Drill Size Info'!$AA$19) &amp; "." &amp; CU26),
            --(INT('Drill Size Info'!$AB$19) &amp; "." &amp; CU26)
        )
    ),
    IF(CT26&lt;&gt;"",
        IF(INT('Drill Size Info'!$AA$19)=INT('Drill Size Info'!$AB$19),
            --(INT('Drill Size Info'!$AA$19) &amp; "." &amp; LEFT(CT26,3)),
            IF(AND((--(INT('Drill Size Info'!$AA$19) &amp; "." &amp; LEFT(CT26,3))&gt;=--('Drill Size Info'!$AA$19)), (--(INT('Drill Size Info'!$AA$19) &amp; "." &amp; LEFT(CT26,3))&lt;=--('Drill Size Info'!$AB$19))),
                --(INT('Drill Size Info'!$AA$19) &amp; "." &amp; LEFT(CT26,3)),
                --(INT('Drill Size Info'!$AB$19) &amp; "." &amp; LEFT(CT26,3))
            )
        ),
        "OK"
    )
)</f>
        <v>OK</v>
      </c>
      <c r="O26" s="163" t="str">
        <f>IF(CV26&lt;&gt;"",
    IF(INT('Drill Size Info'!$AA$19)=INT('Drill Size Info'!$AB$19),
        --(INT('Drill Size Info'!$AA$19) &amp; "." &amp; CV26),
        IF(AND((--(INT('Drill Size Info'!$AA$19) &amp; "." &amp; CV26)&gt;=--('Drill Size Info'!$AA$19)), (--(INT('Drill Size Info'!$AA$19) &amp; "." &amp; CV26)&lt;=--('Drill Size Info'!$AB$19))),
            --(INT('Drill Size Info'!$AA$19) &amp; "." &amp; CV26),
            --(INT('Drill Size Info'!$AB$19) &amp; "." &amp; CV26)
        )
    ),
    IF(CT26&lt;&gt;"",
        IF(INT('Drill Size Info'!$AA$19)=INT('Drill Size Info'!$AB$19),
            --(INT('Drill Size Info'!$AA$19) &amp; "." &amp; RIGHT(CT26,3)),
            IF(AND((--(INT('Drill Size Info'!$AA$19) &amp; "." &amp; RIGHT(CT26,3))&gt;=--('Drill Size Info'!$AA$19)), (--(INT('Drill Size Info'!$AA$19) &amp; "." &amp; RIGHT(CT26,3))&lt;=--('Drill Size Info'!$AB$19))),
                --(INT('Drill Size Info'!$AA$19) &amp; "." &amp; RIGHT(CT26,3)),
                --(INT('Drill Size Info'!$AB$19) &amp; "." &amp; RIGHT(CT26,3))
            )
        ),
        "N/A"
    )
)</f>
        <v>N/A</v>
      </c>
      <c r="P26" s="47" t="str">
        <f>IF(CX26&lt;&gt;"",
    IF(INT('Drill Size Info'!$AA$19)=INT('Drill Size Info'!$AB$15),
        --(INT('Drill Size Info'!$AA$15) &amp; "." &amp; CX26),
        IF(AND((--(INT('Drill Size Info'!$AA$15) &amp; "." &amp; CX26)&gt;=--('Drill Size Info'!$AA$15)), (--(INT('Drill Size Info'!$AA$15) &amp; "." &amp; CX26)&lt;=--('Drill Size Info'!$AB$15))),
            --(INT('Drill Size Info'!$AA$15) &amp; "." &amp; CX26),
            --(INT('Drill Size Info'!$AB$15) &amp; "." &amp; CX26)
        )
    ),
    IF(CW26&lt;&gt;"",
        IF(INT('Drill Size Info'!$AA$15)=INT('Drill Size Info'!$AB$15),
            --(INT('Drill Size Info'!$AA$15) &amp; "." &amp; LEFT(CW26,3)),
            IF(AND((--(INT('Drill Size Info'!$AA$15) &amp; "." &amp; LEFT(CW26,3))&gt;=--('Drill Size Info'!$AA$15)), (--(INT('Drill Size Info'!$AA$15) &amp; "." &amp; LEFT(CW26,3))&lt;=--('Drill Size Info'!$AB$15))),
                --(INT('Drill Size Info'!$AA$15) &amp; "." &amp; LEFT(CW26,3)),
                --(INT('Drill Size Info'!$AB$15) &amp; "." &amp; LEFT(CW26,3))
            )
        ),
        "OK"
    )
)</f>
        <v>OK</v>
      </c>
      <c r="Q26" s="163" t="str">
        <f>IF(CY26&lt;&gt;"",
    IF(INT('Drill Size Info'!$AA$19)=INT('Drill Size Info'!$AB$15),
        --(INT('Drill Size Info'!$AA$15) &amp; "." &amp; CY26),
        IF(AND((--(INT('Drill Size Info'!$AA$15) &amp; "." &amp; CY26)&gt;=--('Drill Size Info'!$AA$15)), (--(INT('Drill Size Info'!$AA$15) &amp; "." &amp; CY26)&lt;=--('Drill Size Info'!$AB$15))),
            --(INT('Drill Size Info'!$AA$15) &amp; "." &amp; CY26),
            --(INT('Drill Size Info'!$AB$15) &amp; "." &amp; CY26)
        )
    ),
    IF(CW26&lt;&gt;"",
        IF(INT('Drill Size Info'!$AA$15)=INT('Drill Size Info'!$AB$15),
            --(INT('Drill Size Info'!$AA$15) &amp; "." &amp; RIGHT(CW26,3)),
            IF(AND((--(INT('Drill Size Info'!$AA$15) &amp; "." &amp; RIGHT(CW26,3))&gt;=--('Drill Size Info'!$AA$15)), (--(INT('Drill Size Info'!$AA$15) &amp; "." &amp; RIGHT(CW26,3))&lt;=--('Drill Size Info'!$AB$15))),
                --(INT('Drill Size Info'!$AA$15) &amp; "." &amp; RIGHT(CW26,3)),
                --(INT('Drill Size Info'!$AB$15) &amp; "." &amp; RIGHT(CW26,3))
            )
        ),
        "N/A"
    )
)</f>
        <v>N/A</v>
      </c>
      <c r="R26" s="57"/>
      <c r="S26" s="57"/>
      <c r="T26" s="57"/>
      <c r="U26" s="57"/>
      <c r="V26" s="57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9"/>
      <c r="AX26" s="59"/>
      <c r="AY26" s="59"/>
      <c r="AZ26" s="60"/>
      <c r="BA26" s="52"/>
      <c r="BB26" s="52"/>
      <c r="BC26" s="203"/>
      <c r="BD26" s="203"/>
      <c r="BE26" s="52"/>
      <c r="BF26" s="52"/>
      <c r="BG26" s="192" t="str">
        <f t="shared" si="6"/>
        <v/>
      </c>
      <c r="BH26" s="52"/>
      <c r="BI26" s="52"/>
      <c r="BJ26" s="52"/>
      <c r="BK26" s="52"/>
      <c r="BM26" s="19">
        <f t="shared" si="7"/>
        <v>0</v>
      </c>
      <c r="BN26" s="19">
        <f t="shared" si="11"/>
        <v>0</v>
      </c>
      <c r="BO26" s="19">
        <f t="shared" si="12"/>
        <v>0</v>
      </c>
      <c r="BP26" s="19">
        <f t="shared" si="13"/>
        <v>0</v>
      </c>
      <c r="BQ26" s="19">
        <f t="shared" si="14"/>
        <v>0</v>
      </c>
      <c r="BR26" s="19">
        <f t="shared" si="15"/>
        <v>0</v>
      </c>
      <c r="BS26" s="19">
        <f t="shared" si="16"/>
        <v>0</v>
      </c>
      <c r="BT26" s="19">
        <f t="shared" si="17"/>
        <v>0</v>
      </c>
      <c r="BU26" s="19">
        <f t="shared" si="18"/>
        <v>0</v>
      </c>
      <c r="BV26" s="19">
        <f t="shared" si="19"/>
        <v>0</v>
      </c>
      <c r="BW26" s="19">
        <f t="shared" si="20"/>
        <v>0</v>
      </c>
      <c r="BX26" s="19">
        <f t="shared" si="21"/>
        <v>0</v>
      </c>
      <c r="BY26" s="19">
        <f t="shared" si="22"/>
        <v>0</v>
      </c>
      <c r="BZ26" s="19">
        <f t="shared" si="23"/>
        <v>0</v>
      </c>
      <c r="CA26" s="19">
        <f t="shared" si="24"/>
        <v>0</v>
      </c>
      <c r="CB26" s="19">
        <f t="shared" si="25"/>
        <v>0</v>
      </c>
      <c r="CC26" s="19">
        <f t="shared" si="29"/>
        <v>0</v>
      </c>
      <c r="CD26" s="19">
        <f t="shared" si="29"/>
        <v>0</v>
      </c>
      <c r="CE26" s="19">
        <f t="shared" si="29"/>
        <v>0</v>
      </c>
      <c r="CF26" s="19">
        <f t="shared" si="29"/>
        <v>0</v>
      </c>
      <c r="CG26" s="19">
        <f t="shared" si="29"/>
        <v>0</v>
      </c>
      <c r="CH26" s="19">
        <f t="shared" si="29"/>
        <v>0</v>
      </c>
      <c r="CI26" s="19">
        <f t="shared" si="29"/>
        <v>0</v>
      </c>
      <c r="CJ26" s="19">
        <f t="shared" si="29"/>
        <v>0</v>
      </c>
      <c r="CK26" s="19">
        <f t="shared" si="29"/>
        <v>0</v>
      </c>
      <c r="CL26" s="19">
        <f t="shared" si="29"/>
        <v>0</v>
      </c>
      <c r="CM26" s="19">
        <f t="shared" si="29"/>
        <v>0</v>
      </c>
      <c r="CN26" s="19">
        <f t="shared" si="29"/>
        <v>0</v>
      </c>
      <c r="CO26" s="19">
        <f t="shared" si="29"/>
        <v>0</v>
      </c>
      <c r="CP26" s="19">
        <f t="shared" si="29"/>
        <v>0</v>
      </c>
      <c r="CQ26" s="19">
        <f t="shared" si="29"/>
        <v>0</v>
      </c>
      <c r="CR26" s="19">
        <f t="shared" si="29"/>
        <v>0</v>
      </c>
      <c r="CS26" s="19">
        <f t="shared" si="30"/>
        <v>0</v>
      </c>
    </row>
    <row r="27" spans="2:97" ht="15" customHeight="1" x14ac:dyDescent="0.2">
      <c r="B27" s="53">
        <f t="shared" si="26"/>
        <v>19</v>
      </c>
      <c r="C27" s="197" t="str" cm="1">
        <f t="array" aca="1" ref="C27" ca="1">CELL("contents",BG27)</f>
        <v/>
      </c>
      <c r="D27" s="54" t="str">
        <f t="shared" si="5"/>
        <v>OK</v>
      </c>
      <c r="E27" s="55" t="e">
        <f>VLOOKUP('DATA SHEET'!$B$9,'Drill Size Info'!$T$2:$U$8,2,FALSE)</f>
        <v>#N/A</v>
      </c>
      <c r="F27" s="55" t="str">
        <f t="shared" si="27"/>
        <v/>
      </c>
      <c r="G27" s="161">
        <f t="shared" si="28"/>
        <v>0</v>
      </c>
      <c r="H27" s="56"/>
      <c r="I27" s="56"/>
      <c r="J27" s="54" t="s">
        <v>154</v>
      </c>
      <c r="K27" s="54" t="s">
        <v>154</v>
      </c>
      <c r="L27" s="56" t="s">
        <v>154</v>
      </c>
      <c r="M27" s="56" t="s">
        <v>154</v>
      </c>
      <c r="N27" s="47" t="str">
        <f>IF(CU27&lt;&gt;"",
    IF(INT('Drill Size Info'!$AA$19)=INT('Drill Size Info'!$AB$19),
        --(INT('Drill Size Info'!$AA$19) &amp; "." &amp; CU27),
        IF(AND((--(INT('Drill Size Info'!$AA$19) &amp; "." &amp; CU27)&gt;=--('Drill Size Info'!$AA$19)), (--(INT('Drill Size Info'!$AA$19) &amp; "." &amp; CU27)&lt;=--('Drill Size Info'!$AB$19))),
            --(INT('Drill Size Info'!$AA$19) &amp; "." &amp; CU27),
            --(INT('Drill Size Info'!$AB$19) &amp; "." &amp; CU27)
        )
    ),
    IF(CT27&lt;&gt;"",
        IF(INT('Drill Size Info'!$AA$19)=INT('Drill Size Info'!$AB$19),
            --(INT('Drill Size Info'!$AA$19) &amp; "." &amp; LEFT(CT27,3)),
            IF(AND((--(INT('Drill Size Info'!$AA$19) &amp; "." &amp; LEFT(CT27,3))&gt;=--('Drill Size Info'!$AA$19)), (--(INT('Drill Size Info'!$AA$19) &amp; "." &amp; LEFT(CT27,3))&lt;=--('Drill Size Info'!$AB$19))),
                --(INT('Drill Size Info'!$AA$19) &amp; "." &amp; LEFT(CT27,3)),
                --(INT('Drill Size Info'!$AB$19) &amp; "." &amp; LEFT(CT27,3))
            )
        ),
        "OK"
    )
)</f>
        <v>OK</v>
      </c>
      <c r="O27" s="163" t="str">
        <f>IF(CV27&lt;&gt;"",
    IF(INT('Drill Size Info'!$AA$19)=INT('Drill Size Info'!$AB$19),
        --(INT('Drill Size Info'!$AA$19) &amp; "." &amp; CV27),
        IF(AND((--(INT('Drill Size Info'!$AA$19) &amp; "." &amp; CV27)&gt;=--('Drill Size Info'!$AA$19)), (--(INT('Drill Size Info'!$AA$19) &amp; "." &amp; CV27)&lt;=--('Drill Size Info'!$AB$19))),
            --(INT('Drill Size Info'!$AA$19) &amp; "." &amp; CV27),
            --(INT('Drill Size Info'!$AB$19) &amp; "." &amp; CV27)
        )
    ),
    IF(CT27&lt;&gt;"",
        IF(INT('Drill Size Info'!$AA$19)=INT('Drill Size Info'!$AB$19),
            --(INT('Drill Size Info'!$AA$19) &amp; "." &amp; RIGHT(CT27,3)),
            IF(AND((--(INT('Drill Size Info'!$AA$19) &amp; "." &amp; RIGHT(CT27,3))&gt;=--('Drill Size Info'!$AA$19)), (--(INT('Drill Size Info'!$AA$19) &amp; "." &amp; RIGHT(CT27,3))&lt;=--('Drill Size Info'!$AB$19))),
                --(INT('Drill Size Info'!$AA$19) &amp; "." &amp; RIGHT(CT27,3)),
                --(INT('Drill Size Info'!$AB$19) &amp; "." &amp; RIGHT(CT27,3))
            )
        ),
        "N/A"
    )
)</f>
        <v>N/A</v>
      </c>
      <c r="P27" s="47" t="str">
        <f>IF(CX27&lt;&gt;"",
    IF(INT('Drill Size Info'!$AA$19)=INT('Drill Size Info'!$AB$15),
        --(INT('Drill Size Info'!$AA$15) &amp; "." &amp; CX27),
        IF(AND((--(INT('Drill Size Info'!$AA$15) &amp; "." &amp; CX27)&gt;=--('Drill Size Info'!$AA$15)), (--(INT('Drill Size Info'!$AA$15) &amp; "." &amp; CX27)&lt;=--('Drill Size Info'!$AB$15))),
            --(INT('Drill Size Info'!$AA$15) &amp; "." &amp; CX27),
            --(INT('Drill Size Info'!$AB$15) &amp; "." &amp; CX27)
        )
    ),
    IF(CW27&lt;&gt;"",
        IF(INT('Drill Size Info'!$AA$15)=INT('Drill Size Info'!$AB$15),
            --(INT('Drill Size Info'!$AA$15) &amp; "." &amp; LEFT(CW27,3)),
            IF(AND((--(INT('Drill Size Info'!$AA$15) &amp; "." &amp; LEFT(CW27,3))&gt;=--('Drill Size Info'!$AA$15)), (--(INT('Drill Size Info'!$AA$15) &amp; "." &amp; LEFT(CW27,3))&lt;=--('Drill Size Info'!$AB$15))),
                --(INT('Drill Size Info'!$AA$15) &amp; "." &amp; LEFT(CW27,3)),
                --(INT('Drill Size Info'!$AB$15) &amp; "." &amp; LEFT(CW27,3))
            )
        ),
        "OK"
    )
)</f>
        <v>OK</v>
      </c>
      <c r="Q27" s="163" t="str">
        <f>IF(CY27&lt;&gt;"",
    IF(INT('Drill Size Info'!$AA$19)=INT('Drill Size Info'!$AB$15),
        --(INT('Drill Size Info'!$AA$15) &amp; "." &amp; CY27),
        IF(AND((--(INT('Drill Size Info'!$AA$15) &amp; "." &amp; CY27)&gt;=--('Drill Size Info'!$AA$15)), (--(INT('Drill Size Info'!$AA$15) &amp; "." &amp; CY27)&lt;=--('Drill Size Info'!$AB$15))),
            --(INT('Drill Size Info'!$AA$15) &amp; "." &amp; CY27),
            --(INT('Drill Size Info'!$AB$15) &amp; "." &amp; CY27)
        )
    ),
    IF(CW27&lt;&gt;"",
        IF(INT('Drill Size Info'!$AA$15)=INT('Drill Size Info'!$AB$15),
            --(INT('Drill Size Info'!$AA$15) &amp; "." &amp; RIGHT(CW27,3)),
            IF(AND((--(INT('Drill Size Info'!$AA$15) &amp; "." &amp; RIGHT(CW27,3))&gt;=--('Drill Size Info'!$AA$15)), (--(INT('Drill Size Info'!$AA$15) &amp; "." &amp; RIGHT(CW27,3))&lt;=--('Drill Size Info'!$AB$15))),
                --(INT('Drill Size Info'!$AA$15) &amp; "." &amp; RIGHT(CW27,3)),
                --(INT('Drill Size Info'!$AB$15) &amp; "." &amp; RIGHT(CW27,3))
            )
        ),
        "N/A"
    )
)</f>
        <v>N/A</v>
      </c>
      <c r="R27" s="57"/>
      <c r="S27" s="57"/>
      <c r="T27" s="57"/>
      <c r="U27" s="57"/>
      <c r="V27" s="57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9"/>
      <c r="AX27" s="59"/>
      <c r="AY27" s="59"/>
      <c r="AZ27" s="60"/>
      <c r="BA27" s="52"/>
      <c r="BB27" s="52"/>
      <c r="BC27" s="203"/>
      <c r="BD27" s="203"/>
      <c r="BE27" s="52"/>
      <c r="BF27" s="52"/>
      <c r="BG27" s="192" t="str">
        <f t="shared" si="6"/>
        <v/>
      </c>
      <c r="BH27" s="52"/>
      <c r="BI27" s="52"/>
      <c r="BJ27" s="52"/>
      <c r="BK27" s="52"/>
      <c r="BM27" s="19">
        <f t="shared" si="7"/>
        <v>0</v>
      </c>
      <c r="BN27" s="19">
        <f t="shared" si="11"/>
        <v>0</v>
      </c>
      <c r="BO27" s="19">
        <f t="shared" si="12"/>
        <v>0</v>
      </c>
      <c r="BP27" s="19">
        <f t="shared" si="13"/>
        <v>0</v>
      </c>
      <c r="BQ27" s="19">
        <f t="shared" si="14"/>
        <v>0</v>
      </c>
      <c r="BR27" s="19">
        <f t="shared" si="15"/>
        <v>0</v>
      </c>
      <c r="BS27" s="19">
        <f t="shared" si="16"/>
        <v>0</v>
      </c>
      <c r="BT27" s="19">
        <f t="shared" si="17"/>
        <v>0</v>
      </c>
      <c r="BU27" s="19">
        <f t="shared" si="18"/>
        <v>0</v>
      </c>
      <c r="BV27" s="19">
        <f t="shared" si="19"/>
        <v>0</v>
      </c>
      <c r="BW27" s="19">
        <f t="shared" si="20"/>
        <v>0</v>
      </c>
      <c r="BX27" s="19">
        <f t="shared" si="21"/>
        <v>0</v>
      </c>
      <c r="BY27" s="19">
        <f t="shared" si="22"/>
        <v>0</v>
      </c>
      <c r="BZ27" s="19">
        <f t="shared" si="23"/>
        <v>0</v>
      </c>
      <c r="CA27" s="19">
        <f t="shared" si="24"/>
        <v>0</v>
      </c>
      <c r="CB27" s="19">
        <f t="shared" si="25"/>
        <v>0</v>
      </c>
      <c r="CC27" s="19">
        <f t="shared" si="29"/>
        <v>0</v>
      </c>
      <c r="CD27" s="19">
        <f t="shared" si="29"/>
        <v>0</v>
      </c>
      <c r="CE27" s="19">
        <f t="shared" si="29"/>
        <v>0</v>
      </c>
      <c r="CF27" s="19">
        <f t="shared" si="29"/>
        <v>0</v>
      </c>
      <c r="CG27" s="19">
        <f t="shared" si="29"/>
        <v>0</v>
      </c>
      <c r="CH27" s="19">
        <f t="shared" si="29"/>
        <v>0</v>
      </c>
      <c r="CI27" s="19">
        <f t="shared" si="29"/>
        <v>0</v>
      </c>
      <c r="CJ27" s="19">
        <f t="shared" si="29"/>
        <v>0</v>
      </c>
      <c r="CK27" s="19">
        <f t="shared" si="29"/>
        <v>0</v>
      </c>
      <c r="CL27" s="19">
        <f t="shared" si="29"/>
        <v>0</v>
      </c>
      <c r="CM27" s="19">
        <f t="shared" si="29"/>
        <v>0</v>
      </c>
      <c r="CN27" s="19">
        <f t="shared" si="29"/>
        <v>0</v>
      </c>
      <c r="CO27" s="19">
        <f t="shared" si="29"/>
        <v>0</v>
      </c>
      <c r="CP27" s="19">
        <f t="shared" si="29"/>
        <v>0</v>
      </c>
      <c r="CQ27" s="19">
        <f t="shared" si="29"/>
        <v>0</v>
      </c>
      <c r="CR27" s="19">
        <f t="shared" si="29"/>
        <v>0</v>
      </c>
      <c r="CS27" s="19">
        <f t="shared" si="30"/>
        <v>0</v>
      </c>
    </row>
    <row r="28" spans="2:97" ht="15" customHeight="1" x14ac:dyDescent="0.2">
      <c r="B28" s="53">
        <f t="shared" si="26"/>
        <v>20</v>
      </c>
      <c r="C28" s="197" t="str" cm="1">
        <f t="array" aca="1" ref="C28" ca="1">CELL("contents",BG28)</f>
        <v/>
      </c>
      <c r="D28" s="54" t="str">
        <f t="shared" si="5"/>
        <v>OK</v>
      </c>
      <c r="E28" s="55" t="e">
        <f>VLOOKUP('DATA SHEET'!$B$9,'Drill Size Info'!$T$2:$U$8,2,FALSE)</f>
        <v>#N/A</v>
      </c>
      <c r="F28" s="55" t="str">
        <f t="shared" si="27"/>
        <v/>
      </c>
      <c r="G28" s="161">
        <f t="shared" si="28"/>
        <v>0</v>
      </c>
      <c r="H28" s="56"/>
      <c r="I28" s="56"/>
      <c r="J28" s="54" t="s">
        <v>154</v>
      </c>
      <c r="K28" s="54" t="s">
        <v>154</v>
      </c>
      <c r="L28" s="56" t="s">
        <v>154</v>
      </c>
      <c r="M28" s="56" t="s">
        <v>154</v>
      </c>
      <c r="N28" s="47" t="str">
        <f>IF(CU28&lt;&gt;"",
    IF(INT('Drill Size Info'!$AA$19)=INT('Drill Size Info'!$AB$19),
        --(INT('Drill Size Info'!$AA$19) &amp; "." &amp; CU28),
        IF(AND((--(INT('Drill Size Info'!$AA$19) &amp; "." &amp; CU28)&gt;=--('Drill Size Info'!$AA$19)), (--(INT('Drill Size Info'!$AA$19) &amp; "." &amp; CU28)&lt;=--('Drill Size Info'!$AB$19))),
            --(INT('Drill Size Info'!$AA$19) &amp; "." &amp; CU28),
            --(INT('Drill Size Info'!$AB$19) &amp; "." &amp; CU28)
        )
    ),
    IF(CT28&lt;&gt;"",
        IF(INT('Drill Size Info'!$AA$19)=INT('Drill Size Info'!$AB$19),
            --(INT('Drill Size Info'!$AA$19) &amp; "." &amp; LEFT(CT28,3)),
            IF(AND((--(INT('Drill Size Info'!$AA$19) &amp; "." &amp; LEFT(CT28,3))&gt;=--('Drill Size Info'!$AA$19)), (--(INT('Drill Size Info'!$AA$19) &amp; "." &amp; LEFT(CT28,3))&lt;=--('Drill Size Info'!$AB$19))),
                --(INT('Drill Size Info'!$AA$19) &amp; "." &amp; LEFT(CT28,3)),
                --(INT('Drill Size Info'!$AB$19) &amp; "." &amp; LEFT(CT28,3))
            )
        ),
        "OK"
    )
)</f>
        <v>OK</v>
      </c>
      <c r="O28" s="163" t="str">
        <f>IF(CV28&lt;&gt;"",
    IF(INT('Drill Size Info'!$AA$19)=INT('Drill Size Info'!$AB$19),
        --(INT('Drill Size Info'!$AA$19) &amp; "." &amp; CV28),
        IF(AND((--(INT('Drill Size Info'!$AA$19) &amp; "." &amp; CV28)&gt;=--('Drill Size Info'!$AA$19)), (--(INT('Drill Size Info'!$AA$19) &amp; "." &amp; CV28)&lt;=--('Drill Size Info'!$AB$19))),
            --(INT('Drill Size Info'!$AA$19) &amp; "." &amp; CV28),
            --(INT('Drill Size Info'!$AB$19) &amp; "." &amp; CV28)
        )
    ),
    IF(CT28&lt;&gt;"",
        IF(INT('Drill Size Info'!$AA$19)=INT('Drill Size Info'!$AB$19),
            --(INT('Drill Size Info'!$AA$19) &amp; "." &amp; RIGHT(CT28,3)),
            IF(AND((--(INT('Drill Size Info'!$AA$19) &amp; "." &amp; RIGHT(CT28,3))&gt;=--('Drill Size Info'!$AA$19)), (--(INT('Drill Size Info'!$AA$19) &amp; "." &amp; RIGHT(CT28,3))&lt;=--('Drill Size Info'!$AB$19))),
                --(INT('Drill Size Info'!$AA$19) &amp; "." &amp; RIGHT(CT28,3)),
                --(INT('Drill Size Info'!$AB$19) &amp; "." &amp; RIGHT(CT28,3))
            )
        ),
        "N/A"
    )
)</f>
        <v>N/A</v>
      </c>
      <c r="P28" s="47" t="str">
        <f>IF(CX28&lt;&gt;"",
    IF(INT('Drill Size Info'!$AA$19)=INT('Drill Size Info'!$AB$15),
        --(INT('Drill Size Info'!$AA$15) &amp; "." &amp; CX28),
        IF(AND((--(INT('Drill Size Info'!$AA$15) &amp; "." &amp; CX28)&gt;=--('Drill Size Info'!$AA$15)), (--(INT('Drill Size Info'!$AA$15) &amp; "." &amp; CX28)&lt;=--('Drill Size Info'!$AB$15))),
            --(INT('Drill Size Info'!$AA$15) &amp; "." &amp; CX28),
            --(INT('Drill Size Info'!$AB$15) &amp; "." &amp; CX28)
        )
    ),
    IF(CW28&lt;&gt;"",
        IF(INT('Drill Size Info'!$AA$15)=INT('Drill Size Info'!$AB$15),
            --(INT('Drill Size Info'!$AA$15) &amp; "." &amp; LEFT(CW28,3)),
            IF(AND((--(INT('Drill Size Info'!$AA$15) &amp; "." &amp; LEFT(CW28,3))&gt;=--('Drill Size Info'!$AA$15)), (--(INT('Drill Size Info'!$AA$15) &amp; "." &amp; LEFT(CW28,3))&lt;=--('Drill Size Info'!$AB$15))),
                --(INT('Drill Size Info'!$AA$15) &amp; "." &amp; LEFT(CW28,3)),
                --(INT('Drill Size Info'!$AB$15) &amp; "." &amp; LEFT(CW28,3))
            )
        ),
        "OK"
    )
)</f>
        <v>OK</v>
      </c>
      <c r="Q28" s="163" t="str">
        <f>IF(CY28&lt;&gt;"",
    IF(INT('Drill Size Info'!$AA$19)=INT('Drill Size Info'!$AB$15),
        --(INT('Drill Size Info'!$AA$15) &amp; "." &amp; CY28),
        IF(AND((--(INT('Drill Size Info'!$AA$15) &amp; "." &amp; CY28)&gt;=--('Drill Size Info'!$AA$15)), (--(INT('Drill Size Info'!$AA$15) &amp; "." &amp; CY28)&lt;=--('Drill Size Info'!$AB$15))),
            --(INT('Drill Size Info'!$AA$15) &amp; "." &amp; CY28),
            --(INT('Drill Size Info'!$AB$15) &amp; "." &amp; CY28)
        )
    ),
    IF(CW28&lt;&gt;"",
        IF(INT('Drill Size Info'!$AA$15)=INT('Drill Size Info'!$AB$15),
            --(INT('Drill Size Info'!$AA$15) &amp; "." &amp; RIGHT(CW28,3)),
            IF(AND((--(INT('Drill Size Info'!$AA$15) &amp; "." &amp; RIGHT(CW28,3))&gt;=--('Drill Size Info'!$AA$15)), (--(INT('Drill Size Info'!$AA$15) &amp; "." &amp; RIGHT(CW28,3))&lt;=--('Drill Size Info'!$AB$15))),
                --(INT('Drill Size Info'!$AA$15) &amp; "." &amp; RIGHT(CW28,3)),
                --(INT('Drill Size Info'!$AB$15) &amp; "." &amp; RIGHT(CW28,3))
            )
        ),
        "N/A"
    )
)</f>
        <v>N/A</v>
      </c>
      <c r="R28" s="57"/>
      <c r="S28" s="57"/>
      <c r="T28" s="57"/>
      <c r="U28" s="57"/>
      <c r="V28" s="57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9"/>
      <c r="AX28" s="59"/>
      <c r="AY28" s="59"/>
      <c r="AZ28" s="60"/>
      <c r="BA28" s="52"/>
      <c r="BB28" s="52"/>
      <c r="BC28" s="203"/>
      <c r="BD28" s="203"/>
      <c r="BE28" s="52"/>
      <c r="BF28" s="52"/>
      <c r="BG28" s="192" t="str">
        <f t="shared" si="6"/>
        <v/>
      </c>
      <c r="BH28" s="52"/>
      <c r="BI28" s="52"/>
      <c r="BJ28" s="52"/>
      <c r="BK28" s="52"/>
      <c r="BM28" s="19">
        <f t="shared" si="7"/>
        <v>0</v>
      </c>
      <c r="BN28" s="19">
        <f t="shared" si="11"/>
        <v>0</v>
      </c>
      <c r="BO28" s="19">
        <f t="shared" si="12"/>
        <v>0</v>
      </c>
      <c r="BP28" s="19">
        <f t="shared" si="13"/>
        <v>0</v>
      </c>
      <c r="BQ28" s="19">
        <f t="shared" si="14"/>
        <v>0</v>
      </c>
      <c r="BR28" s="19">
        <f t="shared" si="15"/>
        <v>0</v>
      </c>
      <c r="BS28" s="19">
        <f t="shared" si="16"/>
        <v>0</v>
      </c>
      <c r="BT28" s="19">
        <f t="shared" si="17"/>
        <v>0</v>
      </c>
      <c r="BU28" s="19">
        <f t="shared" si="18"/>
        <v>0</v>
      </c>
      <c r="BV28" s="19">
        <f t="shared" si="19"/>
        <v>0</v>
      </c>
      <c r="BW28" s="19">
        <f t="shared" si="20"/>
        <v>0</v>
      </c>
      <c r="BX28" s="19">
        <f t="shared" si="21"/>
        <v>0</v>
      </c>
      <c r="BY28" s="19">
        <f t="shared" si="22"/>
        <v>0</v>
      </c>
      <c r="BZ28" s="19">
        <f t="shared" si="23"/>
        <v>0</v>
      </c>
      <c r="CA28" s="19">
        <f t="shared" si="24"/>
        <v>0</v>
      </c>
      <c r="CB28" s="19">
        <f t="shared" si="25"/>
        <v>0</v>
      </c>
      <c r="CC28" s="19">
        <f t="shared" si="29"/>
        <v>0</v>
      </c>
      <c r="CD28" s="19">
        <f t="shared" si="29"/>
        <v>0</v>
      </c>
      <c r="CE28" s="19">
        <f t="shared" si="29"/>
        <v>0</v>
      </c>
      <c r="CF28" s="19">
        <f t="shared" si="29"/>
        <v>0</v>
      </c>
      <c r="CG28" s="19">
        <f t="shared" si="29"/>
        <v>0</v>
      </c>
      <c r="CH28" s="19">
        <f t="shared" si="29"/>
        <v>0</v>
      </c>
      <c r="CI28" s="19">
        <f t="shared" si="29"/>
        <v>0</v>
      </c>
      <c r="CJ28" s="19">
        <f t="shared" si="29"/>
        <v>0</v>
      </c>
      <c r="CK28" s="19">
        <f t="shared" si="29"/>
        <v>0</v>
      </c>
      <c r="CL28" s="19">
        <f t="shared" si="29"/>
        <v>0</v>
      </c>
      <c r="CM28" s="19">
        <f t="shared" si="29"/>
        <v>0</v>
      </c>
      <c r="CN28" s="19">
        <f t="shared" si="29"/>
        <v>0</v>
      </c>
      <c r="CO28" s="19">
        <f t="shared" si="29"/>
        <v>0</v>
      </c>
      <c r="CP28" s="19">
        <f t="shared" si="29"/>
        <v>0</v>
      </c>
      <c r="CQ28" s="19">
        <f t="shared" si="29"/>
        <v>0</v>
      </c>
      <c r="CR28" s="19">
        <f t="shared" si="29"/>
        <v>0</v>
      </c>
      <c r="CS28" s="19">
        <f t="shared" si="30"/>
        <v>0</v>
      </c>
    </row>
    <row r="29" spans="2:97" ht="15" customHeight="1" x14ac:dyDescent="0.2">
      <c r="B29" s="53">
        <f t="shared" si="26"/>
        <v>21</v>
      </c>
      <c r="C29" s="197" t="str" cm="1">
        <f t="array" aca="1" ref="C29" ca="1">CELL("contents",BG29)</f>
        <v/>
      </c>
      <c r="D29" s="54" t="str">
        <f t="shared" si="5"/>
        <v>OK</v>
      </c>
      <c r="E29" s="55" t="e">
        <f>VLOOKUP('DATA SHEET'!$B$9,'Drill Size Info'!$T$2:$U$8,2,FALSE)</f>
        <v>#N/A</v>
      </c>
      <c r="F29" s="55" t="str">
        <f t="shared" si="27"/>
        <v/>
      </c>
      <c r="G29" s="161">
        <f t="shared" si="28"/>
        <v>0</v>
      </c>
      <c r="H29" s="56"/>
      <c r="I29" s="56"/>
      <c r="J29" s="54" t="s">
        <v>154</v>
      </c>
      <c r="K29" s="54" t="s">
        <v>154</v>
      </c>
      <c r="L29" s="56" t="s">
        <v>154</v>
      </c>
      <c r="M29" s="56" t="s">
        <v>154</v>
      </c>
      <c r="N29" s="47" t="str">
        <f>IF(CU29&lt;&gt;"",
    IF(INT('Drill Size Info'!$AA$19)=INT('Drill Size Info'!$AB$19),
        --(INT('Drill Size Info'!$AA$19) &amp; "." &amp; CU29),
        IF(AND((--(INT('Drill Size Info'!$AA$19) &amp; "." &amp; CU29)&gt;=--('Drill Size Info'!$AA$19)), (--(INT('Drill Size Info'!$AA$19) &amp; "." &amp; CU29)&lt;=--('Drill Size Info'!$AB$19))),
            --(INT('Drill Size Info'!$AA$19) &amp; "." &amp; CU29),
            --(INT('Drill Size Info'!$AB$19) &amp; "." &amp; CU29)
        )
    ),
    IF(CT29&lt;&gt;"",
        IF(INT('Drill Size Info'!$AA$19)=INT('Drill Size Info'!$AB$19),
            --(INT('Drill Size Info'!$AA$19) &amp; "." &amp; LEFT(CT29,3)),
            IF(AND((--(INT('Drill Size Info'!$AA$19) &amp; "." &amp; LEFT(CT29,3))&gt;=--('Drill Size Info'!$AA$19)), (--(INT('Drill Size Info'!$AA$19) &amp; "." &amp; LEFT(CT29,3))&lt;=--('Drill Size Info'!$AB$19))),
                --(INT('Drill Size Info'!$AA$19) &amp; "." &amp; LEFT(CT29,3)),
                --(INT('Drill Size Info'!$AB$19) &amp; "." &amp; LEFT(CT29,3))
            )
        ),
        "OK"
    )
)</f>
        <v>OK</v>
      </c>
      <c r="O29" s="163" t="str">
        <f>IF(CV29&lt;&gt;"",
    IF(INT('Drill Size Info'!$AA$19)=INT('Drill Size Info'!$AB$19),
        --(INT('Drill Size Info'!$AA$19) &amp; "." &amp; CV29),
        IF(AND((--(INT('Drill Size Info'!$AA$19) &amp; "." &amp; CV29)&gt;=--('Drill Size Info'!$AA$19)), (--(INT('Drill Size Info'!$AA$19) &amp; "." &amp; CV29)&lt;=--('Drill Size Info'!$AB$19))),
            --(INT('Drill Size Info'!$AA$19) &amp; "." &amp; CV29),
            --(INT('Drill Size Info'!$AB$19) &amp; "." &amp; CV29)
        )
    ),
    IF(CT29&lt;&gt;"",
        IF(INT('Drill Size Info'!$AA$19)=INT('Drill Size Info'!$AB$19),
            --(INT('Drill Size Info'!$AA$19) &amp; "." &amp; RIGHT(CT29,3)),
            IF(AND((--(INT('Drill Size Info'!$AA$19) &amp; "." &amp; RIGHT(CT29,3))&gt;=--('Drill Size Info'!$AA$19)), (--(INT('Drill Size Info'!$AA$19) &amp; "." &amp; RIGHT(CT29,3))&lt;=--('Drill Size Info'!$AB$19))),
                --(INT('Drill Size Info'!$AA$19) &amp; "." &amp; RIGHT(CT29,3)),
                --(INT('Drill Size Info'!$AB$19) &amp; "." &amp; RIGHT(CT29,3))
            )
        ),
        "N/A"
    )
)</f>
        <v>N/A</v>
      </c>
      <c r="P29" s="47" t="str">
        <f>IF(CX29&lt;&gt;"",
    IF(INT('Drill Size Info'!$AA$19)=INT('Drill Size Info'!$AB$15),
        --(INT('Drill Size Info'!$AA$15) &amp; "." &amp; CX29),
        IF(AND((--(INT('Drill Size Info'!$AA$15) &amp; "." &amp; CX29)&gt;=--('Drill Size Info'!$AA$15)), (--(INT('Drill Size Info'!$AA$15) &amp; "." &amp; CX29)&lt;=--('Drill Size Info'!$AB$15))),
            --(INT('Drill Size Info'!$AA$15) &amp; "." &amp; CX29),
            --(INT('Drill Size Info'!$AB$15) &amp; "." &amp; CX29)
        )
    ),
    IF(CW29&lt;&gt;"",
        IF(INT('Drill Size Info'!$AA$15)=INT('Drill Size Info'!$AB$15),
            --(INT('Drill Size Info'!$AA$15) &amp; "." &amp; LEFT(CW29,3)),
            IF(AND((--(INT('Drill Size Info'!$AA$15) &amp; "." &amp; LEFT(CW29,3))&gt;=--('Drill Size Info'!$AA$15)), (--(INT('Drill Size Info'!$AA$15) &amp; "." &amp; LEFT(CW29,3))&lt;=--('Drill Size Info'!$AB$15))),
                --(INT('Drill Size Info'!$AA$15) &amp; "." &amp; LEFT(CW29,3)),
                --(INT('Drill Size Info'!$AB$15) &amp; "." &amp; LEFT(CW29,3))
            )
        ),
        "OK"
    )
)</f>
        <v>OK</v>
      </c>
      <c r="Q29" s="163" t="str">
        <f>IF(CY29&lt;&gt;"",
    IF(INT('Drill Size Info'!$AA$19)=INT('Drill Size Info'!$AB$15),
        --(INT('Drill Size Info'!$AA$15) &amp; "." &amp; CY29),
        IF(AND((--(INT('Drill Size Info'!$AA$15) &amp; "." &amp; CY29)&gt;=--('Drill Size Info'!$AA$15)), (--(INT('Drill Size Info'!$AA$15) &amp; "." &amp; CY29)&lt;=--('Drill Size Info'!$AB$15))),
            --(INT('Drill Size Info'!$AA$15) &amp; "." &amp; CY29),
            --(INT('Drill Size Info'!$AB$15) &amp; "." &amp; CY29)
        )
    ),
    IF(CW29&lt;&gt;"",
        IF(INT('Drill Size Info'!$AA$15)=INT('Drill Size Info'!$AB$15),
            --(INT('Drill Size Info'!$AA$15) &amp; "." &amp; RIGHT(CW29,3)),
            IF(AND((--(INT('Drill Size Info'!$AA$15) &amp; "." &amp; RIGHT(CW29,3))&gt;=--('Drill Size Info'!$AA$15)), (--(INT('Drill Size Info'!$AA$15) &amp; "." &amp; RIGHT(CW29,3))&lt;=--('Drill Size Info'!$AB$15))),
                --(INT('Drill Size Info'!$AA$15) &amp; "." &amp; RIGHT(CW29,3)),
                --(INT('Drill Size Info'!$AB$15) &amp; "." &amp; RIGHT(CW29,3))
            )
        ),
        "N/A"
    )
)</f>
        <v>N/A</v>
      </c>
      <c r="R29" s="57"/>
      <c r="S29" s="57"/>
      <c r="T29" s="57"/>
      <c r="U29" s="57"/>
      <c r="V29" s="57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9"/>
      <c r="AX29" s="59"/>
      <c r="AY29" s="59"/>
      <c r="AZ29" s="60"/>
      <c r="BA29" s="52"/>
      <c r="BB29" s="52"/>
      <c r="BC29" s="203"/>
      <c r="BD29" s="203"/>
      <c r="BE29" s="52"/>
      <c r="BF29" s="52"/>
      <c r="BG29" s="192" t="str">
        <f t="shared" si="6"/>
        <v/>
      </c>
      <c r="BH29" s="52"/>
      <c r="BI29" s="52"/>
      <c r="BJ29" s="52"/>
      <c r="BK29" s="52"/>
      <c r="BM29" s="19">
        <f t="shared" si="7"/>
        <v>0</v>
      </c>
      <c r="BN29" s="19">
        <f t="shared" si="11"/>
        <v>0</v>
      </c>
      <c r="BO29" s="19">
        <f t="shared" si="12"/>
        <v>0</v>
      </c>
      <c r="BP29" s="19">
        <f t="shared" si="13"/>
        <v>0</v>
      </c>
      <c r="BQ29" s="19">
        <f t="shared" si="14"/>
        <v>0</v>
      </c>
      <c r="BR29" s="19">
        <f t="shared" si="15"/>
        <v>0</v>
      </c>
      <c r="BS29" s="19">
        <f t="shared" si="16"/>
        <v>0</v>
      </c>
      <c r="BT29" s="19">
        <f t="shared" si="17"/>
        <v>0</v>
      </c>
      <c r="BU29" s="19">
        <f t="shared" si="18"/>
        <v>0</v>
      </c>
      <c r="BV29" s="19">
        <f t="shared" si="19"/>
        <v>0</v>
      </c>
      <c r="BW29" s="19">
        <f t="shared" si="20"/>
        <v>0</v>
      </c>
      <c r="BX29" s="19">
        <f t="shared" si="21"/>
        <v>0</v>
      </c>
      <c r="BY29" s="19">
        <f t="shared" si="22"/>
        <v>0</v>
      </c>
      <c r="BZ29" s="19">
        <f t="shared" si="23"/>
        <v>0</v>
      </c>
      <c r="CA29" s="19">
        <f t="shared" si="24"/>
        <v>0</v>
      </c>
      <c r="CB29" s="19">
        <f t="shared" si="25"/>
        <v>0</v>
      </c>
      <c r="CC29" s="19">
        <f t="shared" si="29"/>
        <v>0</v>
      </c>
      <c r="CD29" s="19">
        <f t="shared" si="29"/>
        <v>0</v>
      </c>
      <c r="CE29" s="19">
        <f t="shared" si="29"/>
        <v>0</v>
      </c>
      <c r="CF29" s="19">
        <f t="shared" si="29"/>
        <v>0</v>
      </c>
      <c r="CG29" s="19">
        <f t="shared" si="29"/>
        <v>0</v>
      </c>
      <c r="CH29" s="19">
        <f t="shared" si="29"/>
        <v>0</v>
      </c>
      <c r="CI29" s="19">
        <f t="shared" si="29"/>
        <v>0</v>
      </c>
      <c r="CJ29" s="19">
        <f t="shared" si="29"/>
        <v>0</v>
      </c>
      <c r="CK29" s="19">
        <f t="shared" si="29"/>
        <v>0</v>
      </c>
      <c r="CL29" s="19">
        <f t="shared" si="29"/>
        <v>0</v>
      </c>
      <c r="CM29" s="19">
        <f t="shared" si="29"/>
        <v>0</v>
      </c>
      <c r="CN29" s="19">
        <f t="shared" si="29"/>
        <v>0</v>
      </c>
      <c r="CO29" s="19">
        <f t="shared" si="29"/>
        <v>0</v>
      </c>
      <c r="CP29" s="19">
        <f t="shared" si="29"/>
        <v>0</v>
      </c>
      <c r="CQ29" s="19">
        <f t="shared" si="29"/>
        <v>0</v>
      </c>
      <c r="CR29" s="19">
        <f t="shared" si="29"/>
        <v>0</v>
      </c>
      <c r="CS29" s="19">
        <f t="shared" si="30"/>
        <v>0</v>
      </c>
    </row>
    <row r="30" spans="2:97" ht="15" customHeight="1" x14ac:dyDescent="0.2">
      <c r="B30" s="53">
        <f t="shared" si="26"/>
        <v>22</v>
      </c>
      <c r="C30" s="197" t="str" cm="1">
        <f t="array" aca="1" ref="C30" ca="1">CELL("contents",BG30)</f>
        <v/>
      </c>
      <c r="D30" s="54" t="str">
        <f t="shared" si="5"/>
        <v>OK</v>
      </c>
      <c r="E30" s="55" t="e">
        <f>VLOOKUP('DATA SHEET'!$B$9,'Drill Size Info'!$T$2:$U$8,2,FALSE)</f>
        <v>#N/A</v>
      </c>
      <c r="F30" s="55" t="str">
        <f t="shared" si="27"/>
        <v/>
      </c>
      <c r="G30" s="161">
        <f t="shared" si="28"/>
        <v>0</v>
      </c>
      <c r="H30" s="56"/>
      <c r="I30" s="56"/>
      <c r="J30" s="54" t="s">
        <v>154</v>
      </c>
      <c r="K30" s="54" t="s">
        <v>154</v>
      </c>
      <c r="L30" s="56" t="s">
        <v>154</v>
      </c>
      <c r="M30" s="56" t="s">
        <v>154</v>
      </c>
      <c r="N30" s="47" t="str">
        <f>IF(CU30&lt;&gt;"",
    IF(INT('Drill Size Info'!$AA$19)=INT('Drill Size Info'!$AB$19),
        --(INT('Drill Size Info'!$AA$19) &amp; "." &amp; CU30),
        IF(AND((--(INT('Drill Size Info'!$AA$19) &amp; "." &amp; CU30)&gt;=--('Drill Size Info'!$AA$19)), (--(INT('Drill Size Info'!$AA$19) &amp; "." &amp; CU30)&lt;=--('Drill Size Info'!$AB$19))),
            --(INT('Drill Size Info'!$AA$19) &amp; "." &amp; CU30),
            --(INT('Drill Size Info'!$AB$19) &amp; "." &amp; CU30)
        )
    ),
    IF(CT30&lt;&gt;"",
        IF(INT('Drill Size Info'!$AA$19)=INT('Drill Size Info'!$AB$19),
            --(INT('Drill Size Info'!$AA$19) &amp; "." &amp; LEFT(CT30,3)),
            IF(AND((--(INT('Drill Size Info'!$AA$19) &amp; "." &amp; LEFT(CT30,3))&gt;=--('Drill Size Info'!$AA$19)), (--(INT('Drill Size Info'!$AA$19) &amp; "." &amp; LEFT(CT30,3))&lt;=--('Drill Size Info'!$AB$19))),
                --(INT('Drill Size Info'!$AA$19) &amp; "." &amp; LEFT(CT30,3)),
                --(INT('Drill Size Info'!$AB$19) &amp; "." &amp; LEFT(CT30,3))
            )
        ),
        "OK"
    )
)</f>
        <v>OK</v>
      </c>
      <c r="O30" s="163" t="str">
        <f>IF(CV30&lt;&gt;"",
    IF(INT('Drill Size Info'!$AA$19)=INT('Drill Size Info'!$AB$19),
        --(INT('Drill Size Info'!$AA$19) &amp; "." &amp; CV30),
        IF(AND((--(INT('Drill Size Info'!$AA$19) &amp; "." &amp; CV30)&gt;=--('Drill Size Info'!$AA$19)), (--(INT('Drill Size Info'!$AA$19) &amp; "." &amp; CV30)&lt;=--('Drill Size Info'!$AB$19))),
            --(INT('Drill Size Info'!$AA$19) &amp; "." &amp; CV30),
            --(INT('Drill Size Info'!$AB$19) &amp; "." &amp; CV30)
        )
    ),
    IF(CT30&lt;&gt;"",
        IF(INT('Drill Size Info'!$AA$19)=INT('Drill Size Info'!$AB$19),
            --(INT('Drill Size Info'!$AA$19) &amp; "." &amp; RIGHT(CT30,3)),
            IF(AND((--(INT('Drill Size Info'!$AA$19) &amp; "." &amp; RIGHT(CT30,3))&gt;=--('Drill Size Info'!$AA$19)), (--(INT('Drill Size Info'!$AA$19) &amp; "." &amp; RIGHT(CT30,3))&lt;=--('Drill Size Info'!$AB$19))),
                --(INT('Drill Size Info'!$AA$19) &amp; "." &amp; RIGHT(CT30,3)),
                --(INT('Drill Size Info'!$AB$19) &amp; "." &amp; RIGHT(CT30,3))
            )
        ),
        "N/A"
    )
)</f>
        <v>N/A</v>
      </c>
      <c r="P30" s="47" t="str">
        <f>IF(CX30&lt;&gt;"",
    IF(INT('Drill Size Info'!$AA$19)=INT('Drill Size Info'!$AB$15),
        --(INT('Drill Size Info'!$AA$15) &amp; "." &amp; CX30),
        IF(AND((--(INT('Drill Size Info'!$AA$15) &amp; "." &amp; CX30)&gt;=--('Drill Size Info'!$AA$15)), (--(INT('Drill Size Info'!$AA$15) &amp; "." &amp; CX30)&lt;=--('Drill Size Info'!$AB$15))),
            --(INT('Drill Size Info'!$AA$15) &amp; "." &amp; CX30),
            --(INT('Drill Size Info'!$AB$15) &amp; "." &amp; CX30)
        )
    ),
    IF(CW30&lt;&gt;"",
        IF(INT('Drill Size Info'!$AA$15)=INT('Drill Size Info'!$AB$15),
            --(INT('Drill Size Info'!$AA$15) &amp; "." &amp; LEFT(CW30,3)),
            IF(AND((--(INT('Drill Size Info'!$AA$15) &amp; "." &amp; LEFT(CW30,3))&gt;=--('Drill Size Info'!$AA$15)), (--(INT('Drill Size Info'!$AA$15) &amp; "." &amp; LEFT(CW30,3))&lt;=--('Drill Size Info'!$AB$15))),
                --(INT('Drill Size Info'!$AA$15) &amp; "." &amp; LEFT(CW30,3)),
                --(INT('Drill Size Info'!$AB$15) &amp; "." &amp; LEFT(CW30,3))
            )
        ),
        "OK"
    )
)</f>
        <v>OK</v>
      </c>
      <c r="Q30" s="163" t="str">
        <f>IF(CY30&lt;&gt;"",
    IF(INT('Drill Size Info'!$AA$19)=INT('Drill Size Info'!$AB$15),
        --(INT('Drill Size Info'!$AA$15) &amp; "." &amp; CY30),
        IF(AND((--(INT('Drill Size Info'!$AA$15) &amp; "." &amp; CY30)&gt;=--('Drill Size Info'!$AA$15)), (--(INT('Drill Size Info'!$AA$15) &amp; "." &amp; CY30)&lt;=--('Drill Size Info'!$AB$15))),
            --(INT('Drill Size Info'!$AA$15) &amp; "." &amp; CY30),
            --(INT('Drill Size Info'!$AB$15) &amp; "." &amp; CY30)
        )
    ),
    IF(CW30&lt;&gt;"",
        IF(INT('Drill Size Info'!$AA$15)=INT('Drill Size Info'!$AB$15),
            --(INT('Drill Size Info'!$AA$15) &amp; "." &amp; RIGHT(CW30,3)),
            IF(AND((--(INT('Drill Size Info'!$AA$15) &amp; "." &amp; RIGHT(CW30,3))&gt;=--('Drill Size Info'!$AA$15)), (--(INT('Drill Size Info'!$AA$15) &amp; "." &amp; RIGHT(CW30,3))&lt;=--('Drill Size Info'!$AB$15))),
                --(INT('Drill Size Info'!$AA$15) &amp; "." &amp; RIGHT(CW30,3)),
                --(INT('Drill Size Info'!$AB$15) &amp; "." &amp; RIGHT(CW30,3))
            )
        ),
        "N/A"
    )
)</f>
        <v>N/A</v>
      </c>
      <c r="R30" s="57"/>
      <c r="S30" s="57"/>
      <c r="T30" s="57"/>
      <c r="U30" s="57"/>
      <c r="V30" s="57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9"/>
      <c r="AX30" s="59"/>
      <c r="AY30" s="59"/>
      <c r="AZ30" s="60"/>
      <c r="BA30" s="52"/>
      <c r="BB30" s="52"/>
      <c r="BC30" s="203"/>
      <c r="BD30" s="203"/>
      <c r="BE30" s="52"/>
      <c r="BF30" s="52"/>
      <c r="BG30" s="192" t="str">
        <f t="shared" si="6"/>
        <v/>
      </c>
      <c r="BH30" s="52"/>
      <c r="BI30" s="52"/>
      <c r="BJ30" s="52"/>
      <c r="BK30" s="52"/>
      <c r="BM30" s="19">
        <f t="shared" si="7"/>
        <v>0</v>
      </c>
      <c r="BN30" s="19">
        <f t="shared" si="11"/>
        <v>0</v>
      </c>
      <c r="BO30" s="19">
        <f t="shared" si="12"/>
        <v>0</v>
      </c>
      <c r="BP30" s="19">
        <f t="shared" si="13"/>
        <v>0</v>
      </c>
      <c r="BQ30" s="19">
        <f t="shared" si="14"/>
        <v>0</v>
      </c>
      <c r="BR30" s="19">
        <f t="shared" si="15"/>
        <v>0</v>
      </c>
      <c r="BS30" s="19">
        <f t="shared" si="16"/>
        <v>0</v>
      </c>
      <c r="BT30" s="19">
        <f t="shared" si="17"/>
        <v>0</v>
      </c>
      <c r="BU30" s="19">
        <f t="shared" si="18"/>
        <v>0</v>
      </c>
      <c r="BV30" s="19">
        <f t="shared" si="19"/>
        <v>0</v>
      </c>
      <c r="BW30" s="19">
        <f t="shared" si="20"/>
        <v>0</v>
      </c>
      <c r="BX30" s="19">
        <f t="shared" si="21"/>
        <v>0</v>
      </c>
      <c r="BY30" s="19">
        <f t="shared" si="22"/>
        <v>0</v>
      </c>
      <c r="BZ30" s="19">
        <f t="shared" si="23"/>
        <v>0</v>
      </c>
      <c r="CA30" s="19">
        <f t="shared" si="24"/>
        <v>0</v>
      </c>
      <c r="CB30" s="19">
        <f t="shared" si="25"/>
        <v>0</v>
      </c>
      <c r="CC30" s="19">
        <f t="shared" si="29"/>
        <v>0</v>
      </c>
      <c r="CD30" s="19">
        <f t="shared" si="29"/>
        <v>0</v>
      </c>
      <c r="CE30" s="19">
        <f t="shared" si="29"/>
        <v>0</v>
      </c>
      <c r="CF30" s="19">
        <f t="shared" si="29"/>
        <v>0</v>
      </c>
      <c r="CG30" s="19">
        <f t="shared" si="29"/>
        <v>0</v>
      </c>
      <c r="CH30" s="19">
        <f t="shared" si="29"/>
        <v>0</v>
      </c>
      <c r="CI30" s="19">
        <f t="shared" si="29"/>
        <v>0</v>
      </c>
      <c r="CJ30" s="19">
        <f t="shared" si="29"/>
        <v>0</v>
      </c>
      <c r="CK30" s="19">
        <f t="shared" si="29"/>
        <v>0</v>
      </c>
      <c r="CL30" s="19">
        <f t="shared" si="29"/>
        <v>0</v>
      </c>
      <c r="CM30" s="19">
        <f t="shared" si="29"/>
        <v>0</v>
      </c>
      <c r="CN30" s="19">
        <f t="shared" si="29"/>
        <v>0</v>
      </c>
      <c r="CO30" s="19">
        <f t="shared" si="29"/>
        <v>0</v>
      </c>
      <c r="CP30" s="19">
        <f t="shared" si="29"/>
        <v>0</v>
      </c>
      <c r="CQ30" s="19">
        <f t="shared" si="29"/>
        <v>0</v>
      </c>
      <c r="CR30" s="19">
        <f t="shared" si="29"/>
        <v>0</v>
      </c>
      <c r="CS30" s="19">
        <f t="shared" si="30"/>
        <v>0</v>
      </c>
    </row>
    <row r="31" spans="2:97" ht="15" customHeight="1" x14ac:dyDescent="0.2">
      <c r="B31" s="53">
        <f t="shared" si="26"/>
        <v>23</v>
      </c>
      <c r="C31" s="197" t="str" cm="1">
        <f t="array" aca="1" ref="C31" ca="1">CELL("contents",BG31)</f>
        <v/>
      </c>
      <c r="D31" s="54" t="str">
        <f t="shared" si="5"/>
        <v>OK</v>
      </c>
      <c r="E31" s="55" t="e">
        <f>VLOOKUP('DATA SHEET'!$B$9,'Drill Size Info'!$T$2:$U$8,2,FALSE)</f>
        <v>#N/A</v>
      </c>
      <c r="F31" s="55" t="str">
        <f t="shared" si="27"/>
        <v/>
      </c>
      <c r="G31" s="161">
        <f t="shared" si="28"/>
        <v>0</v>
      </c>
      <c r="H31" s="56"/>
      <c r="I31" s="56"/>
      <c r="J31" s="54" t="s">
        <v>154</v>
      </c>
      <c r="K31" s="54" t="s">
        <v>154</v>
      </c>
      <c r="L31" s="56" t="s">
        <v>154</v>
      </c>
      <c r="M31" s="56" t="s">
        <v>154</v>
      </c>
      <c r="N31" s="47" t="str">
        <f>IF(CU31&lt;&gt;"",
    IF(INT('Drill Size Info'!$AA$19)=INT('Drill Size Info'!$AB$19),
        --(INT('Drill Size Info'!$AA$19) &amp; "." &amp; CU31),
        IF(AND((--(INT('Drill Size Info'!$AA$19) &amp; "." &amp; CU31)&gt;=--('Drill Size Info'!$AA$19)), (--(INT('Drill Size Info'!$AA$19) &amp; "." &amp; CU31)&lt;=--('Drill Size Info'!$AB$19))),
            --(INT('Drill Size Info'!$AA$19) &amp; "." &amp; CU31),
            --(INT('Drill Size Info'!$AB$19) &amp; "." &amp; CU31)
        )
    ),
    IF(CT31&lt;&gt;"",
        IF(INT('Drill Size Info'!$AA$19)=INT('Drill Size Info'!$AB$19),
            --(INT('Drill Size Info'!$AA$19) &amp; "." &amp; LEFT(CT31,3)),
            IF(AND((--(INT('Drill Size Info'!$AA$19) &amp; "." &amp; LEFT(CT31,3))&gt;=--('Drill Size Info'!$AA$19)), (--(INT('Drill Size Info'!$AA$19) &amp; "." &amp; LEFT(CT31,3))&lt;=--('Drill Size Info'!$AB$19))),
                --(INT('Drill Size Info'!$AA$19) &amp; "." &amp; LEFT(CT31,3)),
                --(INT('Drill Size Info'!$AB$19) &amp; "." &amp; LEFT(CT31,3))
            )
        ),
        "OK"
    )
)</f>
        <v>OK</v>
      </c>
      <c r="O31" s="163" t="str">
        <f>IF(CV31&lt;&gt;"",
    IF(INT('Drill Size Info'!$AA$19)=INT('Drill Size Info'!$AB$19),
        --(INT('Drill Size Info'!$AA$19) &amp; "." &amp; CV31),
        IF(AND((--(INT('Drill Size Info'!$AA$19) &amp; "." &amp; CV31)&gt;=--('Drill Size Info'!$AA$19)), (--(INT('Drill Size Info'!$AA$19) &amp; "." &amp; CV31)&lt;=--('Drill Size Info'!$AB$19))),
            --(INT('Drill Size Info'!$AA$19) &amp; "." &amp; CV31),
            --(INT('Drill Size Info'!$AB$19) &amp; "." &amp; CV31)
        )
    ),
    IF(CT31&lt;&gt;"",
        IF(INT('Drill Size Info'!$AA$19)=INT('Drill Size Info'!$AB$19),
            --(INT('Drill Size Info'!$AA$19) &amp; "." &amp; RIGHT(CT31,3)),
            IF(AND((--(INT('Drill Size Info'!$AA$19) &amp; "." &amp; RIGHT(CT31,3))&gt;=--('Drill Size Info'!$AA$19)), (--(INT('Drill Size Info'!$AA$19) &amp; "." &amp; RIGHT(CT31,3))&lt;=--('Drill Size Info'!$AB$19))),
                --(INT('Drill Size Info'!$AA$19) &amp; "." &amp; RIGHT(CT31,3)),
                --(INT('Drill Size Info'!$AB$19) &amp; "." &amp; RIGHT(CT31,3))
            )
        ),
        "N/A"
    )
)</f>
        <v>N/A</v>
      </c>
      <c r="P31" s="47" t="str">
        <f>IF(CX31&lt;&gt;"",
    IF(INT('Drill Size Info'!$AA$19)=INT('Drill Size Info'!$AB$15),
        --(INT('Drill Size Info'!$AA$15) &amp; "." &amp; CX31),
        IF(AND((--(INT('Drill Size Info'!$AA$15) &amp; "." &amp; CX31)&gt;=--('Drill Size Info'!$AA$15)), (--(INT('Drill Size Info'!$AA$15) &amp; "." &amp; CX31)&lt;=--('Drill Size Info'!$AB$15))),
            --(INT('Drill Size Info'!$AA$15) &amp; "." &amp; CX31),
            --(INT('Drill Size Info'!$AB$15) &amp; "." &amp; CX31)
        )
    ),
    IF(CW31&lt;&gt;"",
        IF(INT('Drill Size Info'!$AA$15)=INT('Drill Size Info'!$AB$15),
            --(INT('Drill Size Info'!$AA$15) &amp; "." &amp; LEFT(CW31,3)),
            IF(AND((--(INT('Drill Size Info'!$AA$15) &amp; "." &amp; LEFT(CW31,3))&gt;=--('Drill Size Info'!$AA$15)), (--(INT('Drill Size Info'!$AA$15) &amp; "." &amp; LEFT(CW31,3))&lt;=--('Drill Size Info'!$AB$15))),
                --(INT('Drill Size Info'!$AA$15) &amp; "." &amp; LEFT(CW31,3)),
                --(INT('Drill Size Info'!$AB$15) &amp; "." &amp; LEFT(CW31,3))
            )
        ),
        "OK"
    )
)</f>
        <v>OK</v>
      </c>
      <c r="Q31" s="163" t="str">
        <f>IF(CY31&lt;&gt;"",
    IF(INT('Drill Size Info'!$AA$19)=INT('Drill Size Info'!$AB$15),
        --(INT('Drill Size Info'!$AA$15) &amp; "." &amp; CY31),
        IF(AND((--(INT('Drill Size Info'!$AA$15) &amp; "." &amp; CY31)&gt;=--('Drill Size Info'!$AA$15)), (--(INT('Drill Size Info'!$AA$15) &amp; "." &amp; CY31)&lt;=--('Drill Size Info'!$AB$15))),
            --(INT('Drill Size Info'!$AA$15) &amp; "." &amp; CY31),
            --(INT('Drill Size Info'!$AB$15) &amp; "." &amp; CY31)
        )
    ),
    IF(CW31&lt;&gt;"",
        IF(INT('Drill Size Info'!$AA$15)=INT('Drill Size Info'!$AB$15),
            --(INT('Drill Size Info'!$AA$15) &amp; "." &amp; RIGHT(CW31,3)),
            IF(AND((--(INT('Drill Size Info'!$AA$15) &amp; "." &amp; RIGHT(CW31,3))&gt;=--('Drill Size Info'!$AA$15)), (--(INT('Drill Size Info'!$AA$15) &amp; "." &amp; RIGHT(CW31,3))&lt;=--('Drill Size Info'!$AB$15))),
                --(INT('Drill Size Info'!$AA$15) &amp; "." &amp; RIGHT(CW31,3)),
                --(INT('Drill Size Info'!$AB$15) &amp; "." &amp; RIGHT(CW31,3))
            )
        ),
        "N/A"
    )
)</f>
        <v>N/A</v>
      </c>
      <c r="R31" s="57"/>
      <c r="S31" s="57"/>
      <c r="T31" s="57"/>
      <c r="U31" s="57"/>
      <c r="V31" s="57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9"/>
      <c r="AX31" s="59"/>
      <c r="AY31" s="59"/>
      <c r="AZ31" s="60"/>
      <c r="BA31" s="52"/>
      <c r="BB31" s="52"/>
      <c r="BC31" s="203"/>
      <c r="BD31" s="203"/>
      <c r="BE31" s="52"/>
      <c r="BF31" s="52"/>
      <c r="BG31" s="192" t="str">
        <f t="shared" si="6"/>
        <v/>
      </c>
      <c r="BH31" s="52"/>
      <c r="BI31" s="52"/>
      <c r="BJ31" s="52"/>
      <c r="BK31" s="52"/>
      <c r="BM31" s="19">
        <f t="shared" si="7"/>
        <v>0</v>
      </c>
      <c r="BN31" s="19">
        <f t="shared" si="11"/>
        <v>0</v>
      </c>
      <c r="BO31" s="19">
        <f t="shared" si="12"/>
        <v>0</v>
      </c>
      <c r="BP31" s="19">
        <f t="shared" si="13"/>
        <v>0</v>
      </c>
      <c r="BQ31" s="19">
        <f t="shared" si="14"/>
        <v>0</v>
      </c>
      <c r="BR31" s="19">
        <f t="shared" si="15"/>
        <v>0</v>
      </c>
      <c r="BS31" s="19">
        <f t="shared" si="16"/>
        <v>0</v>
      </c>
      <c r="BT31" s="19">
        <f t="shared" si="17"/>
        <v>0</v>
      </c>
      <c r="BU31" s="19">
        <f t="shared" si="18"/>
        <v>0</v>
      </c>
      <c r="BV31" s="19">
        <f t="shared" si="19"/>
        <v>0</v>
      </c>
      <c r="BW31" s="19">
        <f t="shared" si="20"/>
        <v>0</v>
      </c>
      <c r="BX31" s="19">
        <f t="shared" si="21"/>
        <v>0</v>
      </c>
      <c r="BY31" s="19">
        <f t="shared" si="22"/>
        <v>0</v>
      </c>
      <c r="BZ31" s="19">
        <f t="shared" si="23"/>
        <v>0</v>
      </c>
      <c r="CA31" s="19">
        <f t="shared" si="24"/>
        <v>0</v>
      </c>
      <c r="CB31" s="19">
        <f t="shared" si="25"/>
        <v>0</v>
      </c>
      <c r="CC31" s="19">
        <f t="shared" si="29"/>
        <v>0</v>
      </c>
      <c r="CD31" s="19">
        <f t="shared" si="29"/>
        <v>0</v>
      </c>
      <c r="CE31" s="19">
        <f t="shared" si="29"/>
        <v>0</v>
      </c>
      <c r="CF31" s="19">
        <f t="shared" si="29"/>
        <v>0</v>
      </c>
      <c r="CG31" s="19">
        <f t="shared" si="29"/>
        <v>0</v>
      </c>
      <c r="CH31" s="19">
        <f t="shared" si="29"/>
        <v>0</v>
      </c>
      <c r="CI31" s="19">
        <f t="shared" si="29"/>
        <v>0</v>
      </c>
      <c r="CJ31" s="19">
        <f t="shared" si="29"/>
        <v>0</v>
      </c>
      <c r="CK31" s="19">
        <f t="shared" si="29"/>
        <v>0</v>
      </c>
      <c r="CL31" s="19">
        <f t="shared" si="29"/>
        <v>0</v>
      </c>
      <c r="CM31" s="19">
        <f t="shared" si="29"/>
        <v>0</v>
      </c>
      <c r="CN31" s="19">
        <f t="shared" si="29"/>
        <v>0</v>
      </c>
      <c r="CO31" s="19">
        <f t="shared" si="29"/>
        <v>0</v>
      </c>
      <c r="CP31" s="19">
        <f t="shared" si="29"/>
        <v>0</v>
      </c>
      <c r="CQ31" s="19">
        <f t="shared" si="29"/>
        <v>0</v>
      </c>
      <c r="CR31" s="19">
        <f t="shared" si="29"/>
        <v>0</v>
      </c>
      <c r="CS31" s="19">
        <f t="shared" si="30"/>
        <v>0</v>
      </c>
    </row>
    <row r="32" spans="2:97" ht="15" customHeight="1" x14ac:dyDescent="0.2">
      <c r="B32" s="53">
        <f t="shared" si="26"/>
        <v>24</v>
      </c>
      <c r="C32" s="197" t="str" cm="1">
        <f t="array" aca="1" ref="C32" ca="1">CELL("contents",BG32)</f>
        <v/>
      </c>
      <c r="D32" s="54" t="str">
        <f t="shared" si="5"/>
        <v>OK</v>
      </c>
      <c r="E32" s="55" t="e">
        <f>VLOOKUP('DATA SHEET'!$B$9,'Drill Size Info'!$T$2:$U$8,2,FALSE)</f>
        <v>#N/A</v>
      </c>
      <c r="F32" s="55" t="str">
        <f t="shared" si="27"/>
        <v/>
      </c>
      <c r="G32" s="161">
        <f t="shared" si="28"/>
        <v>0</v>
      </c>
      <c r="H32" s="56"/>
      <c r="I32" s="56"/>
      <c r="J32" s="54" t="s">
        <v>154</v>
      </c>
      <c r="K32" s="54" t="s">
        <v>154</v>
      </c>
      <c r="L32" s="56" t="s">
        <v>154</v>
      </c>
      <c r="M32" s="56" t="s">
        <v>154</v>
      </c>
      <c r="N32" s="47" t="str">
        <f>IF(CU32&lt;&gt;"",
    IF(INT('Drill Size Info'!$AA$19)=INT('Drill Size Info'!$AB$19),
        --(INT('Drill Size Info'!$AA$19) &amp; "." &amp; CU32),
        IF(AND((--(INT('Drill Size Info'!$AA$19) &amp; "." &amp; CU32)&gt;=--('Drill Size Info'!$AA$19)), (--(INT('Drill Size Info'!$AA$19) &amp; "." &amp; CU32)&lt;=--('Drill Size Info'!$AB$19))),
            --(INT('Drill Size Info'!$AA$19) &amp; "." &amp; CU32),
            --(INT('Drill Size Info'!$AB$19) &amp; "." &amp; CU32)
        )
    ),
    IF(CT32&lt;&gt;"",
        IF(INT('Drill Size Info'!$AA$19)=INT('Drill Size Info'!$AB$19),
            --(INT('Drill Size Info'!$AA$19) &amp; "." &amp; LEFT(CT32,3)),
            IF(AND((--(INT('Drill Size Info'!$AA$19) &amp; "." &amp; LEFT(CT32,3))&gt;=--('Drill Size Info'!$AA$19)), (--(INT('Drill Size Info'!$AA$19) &amp; "." &amp; LEFT(CT32,3))&lt;=--('Drill Size Info'!$AB$19))),
                --(INT('Drill Size Info'!$AA$19) &amp; "." &amp; LEFT(CT32,3)),
                --(INT('Drill Size Info'!$AB$19) &amp; "." &amp; LEFT(CT32,3))
            )
        ),
        "OK"
    )
)</f>
        <v>OK</v>
      </c>
      <c r="O32" s="163" t="str">
        <f>IF(CV32&lt;&gt;"",
    IF(INT('Drill Size Info'!$AA$19)=INT('Drill Size Info'!$AB$19),
        --(INT('Drill Size Info'!$AA$19) &amp; "." &amp; CV32),
        IF(AND((--(INT('Drill Size Info'!$AA$19) &amp; "." &amp; CV32)&gt;=--('Drill Size Info'!$AA$19)), (--(INT('Drill Size Info'!$AA$19) &amp; "." &amp; CV32)&lt;=--('Drill Size Info'!$AB$19))),
            --(INT('Drill Size Info'!$AA$19) &amp; "." &amp; CV32),
            --(INT('Drill Size Info'!$AB$19) &amp; "." &amp; CV32)
        )
    ),
    IF(CT32&lt;&gt;"",
        IF(INT('Drill Size Info'!$AA$19)=INT('Drill Size Info'!$AB$19),
            --(INT('Drill Size Info'!$AA$19) &amp; "." &amp; RIGHT(CT32,3)),
            IF(AND((--(INT('Drill Size Info'!$AA$19) &amp; "." &amp; RIGHT(CT32,3))&gt;=--('Drill Size Info'!$AA$19)), (--(INT('Drill Size Info'!$AA$19) &amp; "." &amp; RIGHT(CT32,3))&lt;=--('Drill Size Info'!$AB$19))),
                --(INT('Drill Size Info'!$AA$19) &amp; "." &amp; RIGHT(CT32,3)),
                --(INT('Drill Size Info'!$AB$19) &amp; "." &amp; RIGHT(CT32,3))
            )
        ),
        "N/A"
    )
)</f>
        <v>N/A</v>
      </c>
      <c r="P32" s="47" t="str">
        <f>IF(CX32&lt;&gt;"",
    IF(INT('Drill Size Info'!$AA$19)=INT('Drill Size Info'!$AB$15),
        --(INT('Drill Size Info'!$AA$15) &amp; "." &amp; CX32),
        IF(AND((--(INT('Drill Size Info'!$AA$15) &amp; "." &amp; CX32)&gt;=--('Drill Size Info'!$AA$15)), (--(INT('Drill Size Info'!$AA$15) &amp; "." &amp; CX32)&lt;=--('Drill Size Info'!$AB$15))),
            --(INT('Drill Size Info'!$AA$15) &amp; "." &amp; CX32),
            --(INT('Drill Size Info'!$AB$15) &amp; "." &amp; CX32)
        )
    ),
    IF(CW32&lt;&gt;"",
        IF(INT('Drill Size Info'!$AA$15)=INT('Drill Size Info'!$AB$15),
            --(INT('Drill Size Info'!$AA$15) &amp; "." &amp; LEFT(CW32,3)),
            IF(AND((--(INT('Drill Size Info'!$AA$15) &amp; "." &amp; LEFT(CW32,3))&gt;=--('Drill Size Info'!$AA$15)), (--(INT('Drill Size Info'!$AA$15) &amp; "." &amp; LEFT(CW32,3))&lt;=--('Drill Size Info'!$AB$15))),
                --(INT('Drill Size Info'!$AA$15) &amp; "." &amp; LEFT(CW32,3)),
                --(INT('Drill Size Info'!$AB$15) &amp; "." &amp; LEFT(CW32,3))
            )
        ),
        "OK"
    )
)</f>
        <v>OK</v>
      </c>
      <c r="Q32" s="163" t="str">
        <f>IF(CY32&lt;&gt;"",
    IF(INT('Drill Size Info'!$AA$19)=INT('Drill Size Info'!$AB$15),
        --(INT('Drill Size Info'!$AA$15) &amp; "." &amp; CY32),
        IF(AND((--(INT('Drill Size Info'!$AA$15) &amp; "." &amp; CY32)&gt;=--('Drill Size Info'!$AA$15)), (--(INT('Drill Size Info'!$AA$15) &amp; "." &amp; CY32)&lt;=--('Drill Size Info'!$AB$15))),
            --(INT('Drill Size Info'!$AA$15) &amp; "." &amp; CY32),
            --(INT('Drill Size Info'!$AB$15) &amp; "." &amp; CY32)
        )
    ),
    IF(CW32&lt;&gt;"",
        IF(INT('Drill Size Info'!$AA$15)=INT('Drill Size Info'!$AB$15),
            --(INT('Drill Size Info'!$AA$15) &amp; "." &amp; RIGHT(CW32,3)),
            IF(AND((--(INT('Drill Size Info'!$AA$15) &amp; "." &amp; RIGHT(CW32,3))&gt;=--('Drill Size Info'!$AA$15)), (--(INT('Drill Size Info'!$AA$15) &amp; "." &amp; RIGHT(CW32,3))&lt;=--('Drill Size Info'!$AB$15))),
                --(INT('Drill Size Info'!$AA$15) &amp; "." &amp; RIGHT(CW32,3)),
                --(INT('Drill Size Info'!$AB$15) &amp; "." &amp; RIGHT(CW32,3))
            )
        ),
        "N/A"
    )
)</f>
        <v>N/A</v>
      </c>
      <c r="R32" s="57"/>
      <c r="S32" s="57"/>
      <c r="T32" s="57"/>
      <c r="U32" s="57"/>
      <c r="V32" s="57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9"/>
      <c r="AX32" s="59"/>
      <c r="AY32" s="59"/>
      <c r="AZ32" s="60"/>
      <c r="BA32" s="52"/>
      <c r="BB32" s="52"/>
      <c r="BC32" s="203"/>
      <c r="BD32" s="203"/>
      <c r="BE32" s="52"/>
      <c r="BF32" s="52"/>
      <c r="BG32" s="192" t="str">
        <f t="shared" si="6"/>
        <v/>
      </c>
      <c r="BH32" s="52"/>
      <c r="BI32" s="52"/>
      <c r="BJ32" s="52"/>
      <c r="BK32" s="52"/>
      <c r="BM32" s="19">
        <f t="shared" si="7"/>
        <v>0</v>
      </c>
      <c r="BN32" s="19">
        <f t="shared" si="11"/>
        <v>0</v>
      </c>
      <c r="BO32" s="19">
        <f t="shared" si="12"/>
        <v>0</v>
      </c>
      <c r="BP32" s="19">
        <f t="shared" si="13"/>
        <v>0</v>
      </c>
      <c r="BQ32" s="19">
        <f t="shared" si="14"/>
        <v>0</v>
      </c>
      <c r="BR32" s="19">
        <f t="shared" si="15"/>
        <v>0</v>
      </c>
      <c r="BS32" s="19">
        <f t="shared" si="16"/>
        <v>0</v>
      </c>
      <c r="BT32" s="19">
        <f t="shared" si="17"/>
        <v>0</v>
      </c>
      <c r="BU32" s="19">
        <f t="shared" si="18"/>
        <v>0</v>
      </c>
      <c r="BV32" s="19">
        <f t="shared" si="19"/>
        <v>0</v>
      </c>
      <c r="BW32" s="19">
        <f t="shared" si="20"/>
        <v>0</v>
      </c>
      <c r="BX32" s="19">
        <f t="shared" si="21"/>
        <v>0</v>
      </c>
      <c r="BY32" s="19">
        <f t="shared" si="22"/>
        <v>0</v>
      </c>
      <c r="BZ32" s="19">
        <f t="shared" si="23"/>
        <v>0</v>
      </c>
      <c r="CA32" s="19">
        <f t="shared" si="24"/>
        <v>0</v>
      </c>
      <c r="CB32" s="19">
        <f t="shared" si="25"/>
        <v>0</v>
      </c>
      <c r="CC32" s="19">
        <f t="shared" si="29"/>
        <v>0</v>
      </c>
      <c r="CD32" s="19">
        <f t="shared" si="29"/>
        <v>0</v>
      </c>
      <c r="CE32" s="19">
        <f t="shared" si="29"/>
        <v>0</v>
      </c>
      <c r="CF32" s="19">
        <f t="shared" si="29"/>
        <v>0</v>
      </c>
      <c r="CG32" s="19">
        <f t="shared" si="29"/>
        <v>0</v>
      </c>
      <c r="CH32" s="19">
        <f t="shared" si="29"/>
        <v>0</v>
      </c>
      <c r="CI32" s="19">
        <f t="shared" si="29"/>
        <v>0</v>
      </c>
      <c r="CJ32" s="19">
        <f t="shared" si="29"/>
        <v>0</v>
      </c>
      <c r="CK32" s="19">
        <f t="shared" si="29"/>
        <v>0</v>
      </c>
      <c r="CL32" s="19">
        <f t="shared" si="29"/>
        <v>0</v>
      </c>
      <c r="CM32" s="19">
        <f t="shared" si="29"/>
        <v>0</v>
      </c>
      <c r="CN32" s="19">
        <f t="shared" si="29"/>
        <v>0</v>
      </c>
      <c r="CO32" s="19">
        <f t="shared" si="29"/>
        <v>0</v>
      </c>
      <c r="CP32" s="19">
        <f t="shared" si="29"/>
        <v>0</v>
      </c>
      <c r="CQ32" s="19">
        <f t="shared" si="29"/>
        <v>0</v>
      </c>
      <c r="CR32" s="19">
        <f t="shared" si="29"/>
        <v>0</v>
      </c>
      <c r="CS32" s="19">
        <f t="shared" si="30"/>
        <v>0</v>
      </c>
    </row>
    <row r="33" spans="2:97" ht="15" customHeight="1" x14ac:dyDescent="0.2">
      <c r="B33" s="53">
        <f t="shared" si="26"/>
        <v>25</v>
      </c>
      <c r="C33" s="197" t="str" cm="1">
        <f t="array" aca="1" ref="C33" ca="1">CELL("contents",BG33)</f>
        <v/>
      </c>
      <c r="D33" s="54" t="str">
        <f t="shared" si="5"/>
        <v>OK</v>
      </c>
      <c r="E33" s="55" t="e">
        <f>VLOOKUP('DATA SHEET'!$B$9,'Drill Size Info'!$T$2:$U$8,2,FALSE)</f>
        <v>#N/A</v>
      </c>
      <c r="F33" s="55" t="str">
        <f t="shared" si="27"/>
        <v/>
      </c>
      <c r="G33" s="161">
        <f t="shared" si="28"/>
        <v>0</v>
      </c>
      <c r="H33" s="56"/>
      <c r="I33" s="56"/>
      <c r="J33" s="54" t="s">
        <v>154</v>
      </c>
      <c r="K33" s="54" t="s">
        <v>154</v>
      </c>
      <c r="L33" s="56" t="s">
        <v>154</v>
      </c>
      <c r="M33" s="56" t="s">
        <v>154</v>
      </c>
      <c r="N33" s="47" t="str">
        <f>IF(CU33&lt;&gt;"",
    IF(INT('Drill Size Info'!$AA$19)=INT('Drill Size Info'!$AB$19),
        --(INT('Drill Size Info'!$AA$19) &amp; "." &amp; CU33),
        IF(AND((--(INT('Drill Size Info'!$AA$19) &amp; "." &amp; CU33)&gt;=--('Drill Size Info'!$AA$19)), (--(INT('Drill Size Info'!$AA$19) &amp; "." &amp; CU33)&lt;=--('Drill Size Info'!$AB$19))),
            --(INT('Drill Size Info'!$AA$19) &amp; "." &amp; CU33),
            --(INT('Drill Size Info'!$AB$19) &amp; "." &amp; CU33)
        )
    ),
    IF(CT33&lt;&gt;"",
        IF(INT('Drill Size Info'!$AA$19)=INT('Drill Size Info'!$AB$19),
            --(INT('Drill Size Info'!$AA$19) &amp; "." &amp; LEFT(CT33,3)),
            IF(AND((--(INT('Drill Size Info'!$AA$19) &amp; "." &amp; LEFT(CT33,3))&gt;=--('Drill Size Info'!$AA$19)), (--(INT('Drill Size Info'!$AA$19) &amp; "." &amp; LEFT(CT33,3))&lt;=--('Drill Size Info'!$AB$19))),
                --(INT('Drill Size Info'!$AA$19) &amp; "." &amp; LEFT(CT33,3)),
                --(INT('Drill Size Info'!$AB$19) &amp; "." &amp; LEFT(CT33,3))
            )
        ),
        "OK"
    )
)</f>
        <v>OK</v>
      </c>
      <c r="O33" s="163" t="str">
        <f>IF(CV33&lt;&gt;"",
    IF(INT('Drill Size Info'!$AA$19)=INT('Drill Size Info'!$AB$19),
        --(INT('Drill Size Info'!$AA$19) &amp; "." &amp; CV33),
        IF(AND((--(INT('Drill Size Info'!$AA$19) &amp; "." &amp; CV33)&gt;=--('Drill Size Info'!$AA$19)), (--(INT('Drill Size Info'!$AA$19) &amp; "." &amp; CV33)&lt;=--('Drill Size Info'!$AB$19))),
            --(INT('Drill Size Info'!$AA$19) &amp; "." &amp; CV33),
            --(INT('Drill Size Info'!$AB$19) &amp; "." &amp; CV33)
        )
    ),
    IF(CT33&lt;&gt;"",
        IF(INT('Drill Size Info'!$AA$19)=INT('Drill Size Info'!$AB$19),
            --(INT('Drill Size Info'!$AA$19) &amp; "." &amp; RIGHT(CT33,3)),
            IF(AND((--(INT('Drill Size Info'!$AA$19) &amp; "." &amp; RIGHT(CT33,3))&gt;=--('Drill Size Info'!$AA$19)), (--(INT('Drill Size Info'!$AA$19) &amp; "." &amp; RIGHT(CT33,3))&lt;=--('Drill Size Info'!$AB$19))),
                --(INT('Drill Size Info'!$AA$19) &amp; "." &amp; RIGHT(CT33,3)),
                --(INT('Drill Size Info'!$AB$19) &amp; "." &amp; RIGHT(CT33,3))
            )
        ),
        "N/A"
    )
)</f>
        <v>N/A</v>
      </c>
      <c r="P33" s="47" t="str">
        <f>IF(CX33&lt;&gt;"",
    IF(INT('Drill Size Info'!$AA$19)=INT('Drill Size Info'!$AB$15),
        --(INT('Drill Size Info'!$AA$15) &amp; "." &amp; CX33),
        IF(AND((--(INT('Drill Size Info'!$AA$15) &amp; "." &amp; CX33)&gt;=--('Drill Size Info'!$AA$15)), (--(INT('Drill Size Info'!$AA$15) &amp; "." &amp; CX33)&lt;=--('Drill Size Info'!$AB$15))),
            --(INT('Drill Size Info'!$AA$15) &amp; "." &amp; CX33),
            --(INT('Drill Size Info'!$AB$15) &amp; "." &amp; CX33)
        )
    ),
    IF(CW33&lt;&gt;"",
        IF(INT('Drill Size Info'!$AA$15)=INT('Drill Size Info'!$AB$15),
            --(INT('Drill Size Info'!$AA$15) &amp; "." &amp; LEFT(CW33,3)),
            IF(AND((--(INT('Drill Size Info'!$AA$15) &amp; "." &amp; LEFT(CW33,3))&gt;=--('Drill Size Info'!$AA$15)), (--(INT('Drill Size Info'!$AA$15) &amp; "." &amp; LEFT(CW33,3))&lt;=--('Drill Size Info'!$AB$15))),
                --(INT('Drill Size Info'!$AA$15) &amp; "." &amp; LEFT(CW33,3)),
                --(INT('Drill Size Info'!$AB$15) &amp; "." &amp; LEFT(CW33,3))
            )
        ),
        "OK"
    )
)</f>
        <v>OK</v>
      </c>
      <c r="Q33" s="163" t="str">
        <f>IF(CY33&lt;&gt;"",
    IF(INT('Drill Size Info'!$AA$19)=INT('Drill Size Info'!$AB$15),
        --(INT('Drill Size Info'!$AA$15) &amp; "." &amp; CY33),
        IF(AND((--(INT('Drill Size Info'!$AA$15) &amp; "." &amp; CY33)&gt;=--('Drill Size Info'!$AA$15)), (--(INT('Drill Size Info'!$AA$15) &amp; "." &amp; CY33)&lt;=--('Drill Size Info'!$AB$15))),
            --(INT('Drill Size Info'!$AA$15) &amp; "." &amp; CY33),
            --(INT('Drill Size Info'!$AB$15) &amp; "." &amp; CY33)
        )
    ),
    IF(CW33&lt;&gt;"",
        IF(INT('Drill Size Info'!$AA$15)=INT('Drill Size Info'!$AB$15),
            --(INT('Drill Size Info'!$AA$15) &amp; "." &amp; RIGHT(CW33,3)),
            IF(AND((--(INT('Drill Size Info'!$AA$15) &amp; "." &amp; RIGHT(CW33,3))&gt;=--('Drill Size Info'!$AA$15)), (--(INT('Drill Size Info'!$AA$15) &amp; "." &amp; RIGHT(CW33,3))&lt;=--('Drill Size Info'!$AB$15))),
                --(INT('Drill Size Info'!$AA$15) &amp; "." &amp; RIGHT(CW33,3)),
                --(INT('Drill Size Info'!$AB$15) &amp; "." &amp; RIGHT(CW33,3))
            )
        ),
        "N/A"
    )
)</f>
        <v>N/A</v>
      </c>
      <c r="R33" s="57"/>
      <c r="S33" s="57"/>
      <c r="T33" s="57"/>
      <c r="U33" s="57"/>
      <c r="V33" s="57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9"/>
      <c r="AX33" s="59"/>
      <c r="AY33" s="59"/>
      <c r="AZ33" s="60"/>
      <c r="BA33" s="52"/>
      <c r="BB33" s="52"/>
      <c r="BC33" s="203"/>
      <c r="BD33" s="203"/>
      <c r="BE33" s="52"/>
      <c r="BF33" s="52"/>
      <c r="BG33" s="192" t="str">
        <f t="shared" si="6"/>
        <v/>
      </c>
      <c r="BH33" s="52"/>
      <c r="BI33" s="52"/>
      <c r="BJ33" s="52"/>
      <c r="BK33" s="52"/>
      <c r="BM33" s="19">
        <f t="shared" si="7"/>
        <v>0</v>
      </c>
      <c r="BN33" s="19">
        <f t="shared" si="11"/>
        <v>0</v>
      </c>
      <c r="BO33" s="19">
        <f t="shared" si="12"/>
        <v>0</v>
      </c>
      <c r="BP33" s="19">
        <f t="shared" si="13"/>
        <v>0</v>
      </c>
      <c r="BQ33" s="19">
        <f t="shared" si="14"/>
        <v>0</v>
      </c>
      <c r="BR33" s="19">
        <f t="shared" si="15"/>
        <v>0</v>
      </c>
      <c r="BS33" s="19">
        <f t="shared" si="16"/>
        <v>0</v>
      </c>
      <c r="BT33" s="19">
        <f t="shared" si="17"/>
        <v>0</v>
      </c>
      <c r="BU33" s="19">
        <f t="shared" si="18"/>
        <v>0</v>
      </c>
      <c r="BV33" s="19">
        <f t="shared" si="19"/>
        <v>0</v>
      </c>
      <c r="BW33" s="19">
        <f t="shared" si="20"/>
        <v>0</v>
      </c>
      <c r="BX33" s="19">
        <f t="shared" si="21"/>
        <v>0</v>
      </c>
      <c r="BY33" s="19">
        <f t="shared" si="22"/>
        <v>0</v>
      </c>
      <c r="BZ33" s="19">
        <f t="shared" si="23"/>
        <v>0</v>
      </c>
      <c r="CA33" s="19">
        <f t="shared" si="24"/>
        <v>0</v>
      </c>
      <c r="CB33" s="19">
        <f t="shared" si="25"/>
        <v>0</v>
      </c>
      <c r="CC33" s="19">
        <f t="shared" si="29"/>
        <v>0</v>
      </c>
      <c r="CD33" s="19">
        <f t="shared" si="29"/>
        <v>0</v>
      </c>
      <c r="CE33" s="19">
        <f t="shared" si="29"/>
        <v>0</v>
      </c>
      <c r="CF33" s="19">
        <f t="shared" si="29"/>
        <v>0</v>
      </c>
      <c r="CG33" s="19">
        <f t="shared" si="29"/>
        <v>0</v>
      </c>
      <c r="CH33" s="19">
        <f t="shared" si="29"/>
        <v>0</v>
      </c>
      <c r="CI33" s="19">
        <f t="shared" si="29"/>
        <v>0</v>
      </c>
      <c r="CJ33" s="19">
        <f t="shared" si="29"/>
        <v>0</v>
      </c>
      <c r="CK33" s="19">
        <f t="shared" si="29"/>
        <v>0</v>
      </c>
      <c r="CL33" s="19">
        <f t="shared" si="29"/>
        <v>0</v>
      </c>
      <c r="CM33" s="19">
        <f t="shared" si="29"/>
        <v>0</v>
      </c>
      <c r="CN33" s="19">
        <f t="shared" si="29"/>
        <v>0</v>
      </c>
      <c r="CO33" s="19">
        <f t="shared" si="29"/>
        <v>0</v>
      </c>
      <c r="CP33" s="19">
        <f t="shared" si="29"/>
        <v>0</v>
      </c>
      <c r="CQ33" s="19">
        <f t="shared" si="29"/>
        <v>0</v>
      </c>
      <c r="CR33" s="19">
        <f t="shared" si="29"/>
        <v>0</v>
      </c>
      <c r="CS33" s="19">
        <f t="shared" si="30"/>
        <v>0</v>
      </c>
    </row>
    <row r="34" spans="2:97" ht="15" customHeight="1" x14ac:dyDescent="0.2">
      <c r="B34" s="53">
        <f t="shared" si="26"/>
        <v>26</v>
      </c>
      <c r="C34" s="197" t="str" cm="1">
        <f t="array" aca="1" ref="C34" ca="1">CELL("contents",BG34)</f>
        <v/>
      </c>
      <c r="D34" s="54" t="str">
        <f t="shared" si="5"/>
        <v>OK</v>
      </c>
      <c r="E34" s="55" t="e">
        <f>VLOOKUP('DATA SHEET'!$B$9,'Drill Size Info'!$T$2:$U$8,2,FALSE)</f>
        <v>#N/A</v>
      </c>
      <c r="F34" s="55" t="str">
        <f t="shared" si="27"/>
        <v/>
      </c>
      <c r="G34" s="161">
        <f t="shared" si="28"/>
        <v>0</v>
      </c>
      <c r="H34" s="56"/>
      <c r="I34" s="56"/>
      <c r="J34" s="54" t="s">
        <v>154</v>
      </c>
      <c r="K34" s="54" t="s">
        <v>154</v>
      </c>
      <c r="L34" s="56" t="s">
        <v>154</v>
      </c>
      <c r="M34" s="56" t="s">
        <v>154</v>
      </c>
      <c r="N34" s="47" t="str">
        <f>IF(CU34&lt;&gt;"",
    IF(INT('Drill Size Info'!$AA$19)=INT('Drill Size Info'!$AB$19),
        --(INT('Drill Size Info'!$AA$19) &amp; "." &amp; CU34),
        IF(AND((--(INT('Drill Size Info'!$AA$19) &amp; "." &amp; CU34)&gt;=--('Drill Size Info'!$AA$19)), (--(INT('Drill Size Info'!$AA$19) &amp; "." &amp; CU34)&lt;=--('Drill Size Info'!$AB$19))),
            --(INT('Drill Size Info'!$AA$19) &amp; "." &amp; CU34),
            --(INT('Drill Size Info'!$AB$19) &amp; "." &amp; CU34)
        )
    ),
    IF(CT34&lt;&gt;"",
        IF(INT('Drill Size Info'!$AA$19)=INT('Drill Size Info'!$AB$19),
            --(INT('Drill Size Info'!$AA$19) &amp; "." &amp; LEFT(CT34,3)),
            IF(AND((--(INT('Drill Size Info'!$AA$19) &amp; "." &amp; LEFT(CT34,3))&gt;=--('Drill Size Info'!$AA$19)), (--(INT('Drill Size Info'!$AA$19) &amp; "." &amp; LEFT(CT34,3))&lt;=--('Drill Size Info'!$AB$19))),
                --(INT('Drill Size Info'!$AA$19) &amp; "." &amp; LEFT(CT34,3)),
                --(INT('Drill Size Info'!$AB$19) &amp; "." &amp; LEFT(CT34,3))
            )
        ),
        "OK"
    )
)</f>
        <v>OK</v>
      </c>
      <c r="O34" s="163" t="str">
        <f>IF(CV34&lt;&gt;"",
    IF(INT('Drill Size Info'!$AA$19)=INT('Drill Size Info'!$AB$19),
        --(INT('Drill Size Info'!$AA$19) &amp; "." &amp; CV34),
        IF(AND((--(INT('Drill Size Info'!$AA$19) &amp; "." &amp; CV34)&gt;=--('Drill Size Info'!$AA$19)), (--(INT('Drill Size Info'!$AA$19) &amp; "." &amp; CV34)&lt;=--('Drill Size Info'!$AB$19))),
            --(INT('Drill Size Info'!$AA$19) &amp; "." &amp; CV34),
            --(INT('Drill Size Info'!$AB$19) &amp; "." &amp; CV34)
        )
    ),
    IF(CT34&lt;&gt;"",
        IF(INT('Drill Size Info'!$AA$19)=INT('Drill Size Info'!$AB$19),
            --(INT('Drill Size Info'!$AA$19) &amp; "." &amp; RIGHT(CT34,3)),
            IF(AND((--(INT('Drill Size Info'!$AA$19) &amp; "." &amp; RIGHT(CT34,3))&gt;=--('Drill Size Info'!$AA$19)), (--(INT('Drill Size Info'!$AA$19) &amp; "." &amp; RIGHT(CT34,3))&lt;=--('Drill Size Info'!$AB$19))),
                --(INT('Drill Size Info'!$AA$19) &amp; "." &amp; RIGHT(CT34,3)),
                --(INT('Drill Size Info'!$AB$19) &amp; "." &amp; RIGHT(CT34,3))
            )
        ),
        "N/A"
    )
)</f>
        <v>N/A</v>
      </c>
      <c r="P34" s="47" t="str">
        <f>IF(CX34&lt;&gt;"",
    IF(INT('Drill Size Info'!$AA$19)=INT('Drill Size Info'!$AB$15),
        --(INT('Drill Size Info'!$AA$15) &amp; "." &amp; CX34),
        IF(AND((--(INT('Drill Size Info'!$AA$15) &amp; "." &amp; CX34)&gt;=--('Drill Size Info'!$AA$15)), (--(INT('Drill Size Info'!$AA$15) &amp; "." &amp; CX34)&lt;=--('Drill Size Info'!$AB$15))),
            --(INT('Drill Size Info'!$AA$15) &amp; "." &amp; CX34),
            --(INT('Drill Size Info'!$AB$15) &amp; "." &amp; CX34)
        )
    ),
    IF(CW34&lt;&gt;"",
        IF(INT('Drill Size Info'!$AA$15)=INT('Drill Size Info'!$AB$15),
            --(INT('Drill Size Info'!$AA$15) &amp; "." &amp; LEFT(CW34,3)),
            IF(AND((--(INT('Drill Size Info'!$AA$15) &amp; "." &amp; LEFT(CW34,3))&gt;=--('Drill Size Info'!$AA$15)), (--(INT('Drill Size Info'!$AA$15) &amp; "." &amp; LEFT(CW34,3))&lt;=--('Drill Size Info'!$AB$15))),
                --(INT('Drill Size Info'!$AA$15) &amp; "." &amp; LEFT(CW34,3)),
                --(INT('Drill Size Info'!$AB$15) &amp; "." &amp; LEFT(CW34,3))
            )
        ),
        "OK"
    )
)</f>
        <v>OK</v>
      </c>
      <c r="Q34" s="163" t="str">
        <f>IF(CY34&lt;&gt;"",
    IF(INT('Drill Size Info'!$AA$19)=INT('Drill Size Info'!$AB$15),
        --(INT('Drill Size Info'!$AA$15) &amp; "." &amp; CY34),
        IF(AND((--(INT('Drill Size Info'!$AA$15) &amp; "." &amp; CY34)&gt;=--('Drill Size Info'!$AA$15)), (--(INT('Drill Size Info'!$AA$15) &amp; "." &amp; CY34)&lt;=--('Drill Size Info'!$AB$15))),
            --(INT('Drill Size Info'!$AA$15) &amp; "." &amp; CY34),
            --(INT('Drill Size Info'!$AB$15) &amp; "." &amp; CY34)
        )
    ),
    IF(CW34&lt;&gt;"",
        IF(INT('Drill Size Info'!$AA$15)=INT('Drill Size Info'!$AB$15),
            --(INT('Drill Size Info'!$AA$15) &amp; "." &amp; RIGHT(CW34,3)),
            IF(AND((--(INT('Drill Size Info'!$AA$15) &amp; "." &amp; RIGHT(CW34,3))&gt;=--('Drill Size Info'!$AA$15)), (--(INT('Drill Size Info'!$AA$15) &amp; "." &amp; RIGHT(CW34,3))&lt;=--('Drill Size Info'!$AB$15))),
                --(INT('Drill Size Info'!$AA$15) &amp; "." &amp; RIGHT(CW34,3)),
                --(INT('Drill Size Info'!$AB$15) &amp; "." &amp; RIGHT(CW34,3))
            )
        ),
        "N/A"
    )
)</f>
        <v>N/A</v>
      </c>
      <c r="R34" s="57"/>
      <c r="S34" s="57"/>
      <c r="T34" s="57"/>
      <c r="U34" s="57"/>
      <c r="V34" s="57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9"/>
      <c r="AX34" s="59"/>
      <c r="AY34" s="59"/>
      <c r="AZ34" s="60"/>
      <c r="BA34" s="52"/>
      <c r="BB34" s="52"/>
      <c r="BC34" s="203"/>
      <c r="BD34" s="203"/>
      <c r="BE34" s="52"/>
      <c r="BF34" s="52"/>
      <c r="BG34" s="192" t="str">
        <f t="shared" si="6"/>
        <v/>
      </c>
      <c r="BH34" s="52"/>
      <c r="BI34" s="52"/>
      <c r="BJ34" s="52"/>
      <c r="BK34" s="52"/>
      <c r="BM34" s="19">
        <f t="shared" si="7"/>
        <v>0</v>
      </c>
      <c r="BN34" s="19">
        <f t="shared" si="11"/>
        <v>0</v>
      </c>
      <c r="BO34" s="19">
        <f t="shared" si="12"/>
        <v>0</v>
      </c>
      <c r="BP34" s="19">
        <f t="shared" si="13"/>
        <v>0</v>
      </c>
      <c r="BQ34" s="19">
        <f t="shared" si="14"/>
        <v>0</v>
      </c>
      <c r="BR34" s="19">
        <f t="shared" si="15"/>
        <v>0</v>
      </c>
      <c r="BS34" s="19">
        <f t="shared" si="16"/>
        <v>0</v>
      </c>
      <c r="BT34" s="19">
        <f t="shared" si="17"/>
        <v>0</v>
      </c>
      <c r="BU34" s="19">
        <f t="shared" si="18"/>
        <v>0</v>
      </c>
      <c r="BV34" s="19">
        <f t="shared" si="19"/>
        <v>0</v>
      </c>
      <c r="BW34" s="19">
        <f t="shared" si="20"/>
        <v>0</v>
      </c>
      <c r="BX34" s="19">
        <f t="shared" si="21"/>
        <v>0</v>
      </c>
      <c r="BY34" s="19">
        <f t="shared" si="22"/>
        <v>0</v>
      </c>
      <c r="BZ34" s="19">
        <f t="shared" si="23"/>
        <v>0</v>
      </c>
      <c r="CA34" s="19">
        <f t="shared" si="24"/>
        <v>0</v>
      </c>
      <c r="CB34" s="19">
        <f t="shared" si="25"/>
        <v>0</v>
      </c>
      <c r="CC34" s="19">
        <f t="shared" si="29"/>
        <v>0</v>
      </c>
      <c r="CD34" s="19">
        <f t="shared" si="29"/>
        <v>0</v>
      </c>
      <c r="CE34" s="19">
        <f t="shared" si="29"/>
        <v>0</v>
      </c>
      <c r="CF34" s="19">
        <f t="shared" si="29"/>
        <v>0</v>
      </c>
      <c r="CG34" s="19">
        <f t="shared" si="29"/>
        <v>0</v>
      </c>
      <c r="CH34" s="19">
        <f t="shared" si="29"/>
        <v>0</v>
      </c>
      <c r="CI34" s="19">
        <f t="shared" si="29"/>
        <v>0</v>
      </c>
      <c r="CJ34" s="19">
        <f t="shared" si="29"/>
        <v>0</v>
      </c>
      <c r="CK34" s="19">
        <f t="shared" si="29"/>
        <v>0</v>
      </c>
      <c r="CL34" s="19">
        <f t="shared" si="29"/>
        <v>0</v>
      </c>
      <c r="CM34" s="19">
        <f t="shared" si="29"/>
        <v>0</v>
      </c>
      <c r="CN34" s="19">
        <f t="shared" si="29"/>
        <v>0</v>
      </c>
      <c r="CO34" s="19">
        <f t="shared" si="29"/>
        <v>0</v>
      </c>
      <c r="CP34" s="19">
        <f t="shared" si="29"/>
        <v>0</v>
      </c>
      <c r="CQ34" s="19">
        <f t="shared" si="29"/>
        <v>0</v>
      </c>
      <c r="CR34" s="19">
        <f t="shared" si="29"/>
        <v>0</v>
      </c>
      <c r="CS34" s="19">
        <f t="shared" si="30"/>
        <v>0</v>
      </c>
    </row>
    <row r="35" spans="2:97" ht="15.75" customHeight="1" x14ac:dyDescent="0.2">
      <c r="B35" s="53">
        <f t="shared" si="26"/>
        <v>27</v>
      </c>
      <c r="C35" s="197" t="str" cm="1">
        <f t="array" aca="1" ref="C35" ca="1">CELL("contents",BG35)</f>
        <v/>
      </c>
      <c r="D35" s="54" t="str">
        <f t="shared" si="5"/>
        <v>OK</v>
      </c>
      <c r="E35" s="55" t="e">
        <f>VLOOKUP('DATA SHEET'!$B$9,'Drill Size Info'!$T$2:$U$8,2,FALSE)</f>
        <v>#N/A</v>
      </c>
      <c r="F35" s="55" t="str">
        <f t="shared" si="27"/>
        <v/>
      </c>
      <c r="G35" s="161">
        <f t="shared" si="28"/>
        <v>0</v>
      </c>
      <c r="H35" s="56"/>
      <c r="I35" s="56"/>
      <c r="J35" s="54" t="s">
        <v>154</v>
      </c>
      <c r="K35" s="54" t="s">
        <v>154</v>
      </c>
      <c r="L35" s="56" t="s">
        <v>154</v>
      </c>
      <c r="M35" s="56" t="s">
        <v>154</v>
      </c>
      <c r="N35" s="47" t="str">
        <f>IF(CU35&lt;&gt;"",
    IF(INT('Drill Size Info'!$AA$19)=INT('Drill Size Info'!$AB$19),
        --(INT('Drill Size Info'!$AA$19) &amp; "." &amp; CU35),
        IF(AND((--(INT('Drill Size Info'!$AA$19) &amp; "." &amp; CU35)&gt;=--('Drill Size Info'!$AA$19)), (--(INT('Drill Size Info'!$AA$19) &amp; "." &amp; CU35)&lt;=--('Drill Size Info'!$AB$19))),
            --(INT('Drill Size Info'!$AA$19) &amp; "." &amp; CU35),
            --(INT('Drill Size Info'!$AB$19) &amp; "." &amp; CU35)
        )
    ),
    IF(CT35&lt;&gt;"",
        IF(INT('Drill Size Info'!$AA$19)=INT('Drill Size Info'!$AB$19),
            --(INT('Drill Size Info'!$AA$19) &amp; "." &amp; LEFT(CT35,3)),
            IF(AND((--(INT('Drill Size Info'!$AA$19) &amp; "." &amp; LEFT(CT35,3))&gt;=--('Drill Size Info'!$AA$19)), (--(INT('Drill Size Info'!$AA$19) &amp; "." &amp; LEFT(CT35,3))&lt;=--('Drill Size Info'!$AB$19))),
                --(INT('Drill Size Info'!$AA$19) &amp; "." &amp; LEFT(CT35,3)),
                --(INT('Drill Size Info'!$AB$19) &amp; "." &amp; LEFT(CT35,3))
            )
        ),
        "OK"
    )
)</f>
        <v>OK</v>
      </c>
      <c r="O35" s="163" t="str">
        <f>IF(CV35&lt;&gt;"",
    IF(INT('Drill Size Info'!$AA$19)=INT('Drill Size Info'!$AB$19),
        --(INT('Drill Size Info'!$AA$19) &amp; "." &amp; CV35),
        IF(AND((--(INT('Drill Size Info'!$AA$19) &amp; "." &amp; CV35)&gt;=--('Drill Size Info'!$AA$19)), (--(INT('Drill Size Info'!$AA$19) &amp; "." &amp; CV35)&lt;=--('Drill Size Info'!$AB$19))),
            --(INT('Drill Size Info'!$AA$19) &amp; "." &amp; CV35),
            --(INT('Drill Size Info'!$AB$19) &amp; "." &amp; CV35)
        )
    ),
    IF(CT35&lt;&gt;"",
        IF(INT('Drill Size Info'!$AA$19)=INT('Drill Size Info'!$AB$19),
            --(INT('Drill Size Info'!$AA$19) &amp; "." &amp; RIGHT(CT35,3)),
            IF(AND((--(INT('Drill Size Info'!$AA$19) &amp; "." &amp; RIGHT(CT35,3))&gt;=--('Drill Size Info'!$AA$19)), (--(INT('Drill Size Info'!$AA$19) &amp; "." &amp; RIGHT(CT35,3))&lt;=--('Drill Size Info'!$AB$19))),
                --(INT('Drill Size Info'!$AA$19) &amp; "." &amp; RIGHT(CT35,3)),
                --(INT('Drill Size Info'!$AB$19) &amp; "." &amp; RIGHT(CT35,3))
            )
        ),
        "N/A"
    )
)</f>
        <v>N/A</v>
      </c>
      <c r="P35" s="47" t="str">
        <f>IF(CX35&lt;&gt;"",
    IF(INT('Drill Size Info'!$AA$19)=INT('Drill Size Info'!$AB$15),
        --(INT('Drill Size Info'!$AA$15) &amp; "." &amp; CX35),
        IF(AND((--(INT('Drill Size Info'!$AA$15) &amp; "." &amp; CX35)&gt;=--('Drill Size Info'!$AA$15)), (--(INT('Drill Size Info'!$AA$15) &amp; "." &amp; CX35)&lt;=--('Drill Size Info'!$AB$15))),
            --(INT('Drill Size Info'!$AA$15) &amp; "." &amp; CX35),
            --(INT('Drill Size Info'!$AB$15) &amp; "." &amp; CX35)
        )
    ),
    IF(CW35&lt;&gt;"",
        IF(INT('Drill Size Info'!$AA$15)=INT('Drill Size Info'!$AB$15),
            --(INT('Drill Size Info'!$AA$15) &amp; "." &amp; LEFT(CW35,3)),
            IF(AND((--(INT('Drill Size Info'!$AA$15) &amp; "." &amp; LEFT(CW35,3))&gt;=--('Drill Size Info'!$AA$15)), (--(INT('Drill Size Info'!$AA$15) &amp; "." &amp; LEFT(CW35,3))&lt;=--('Drill Size Info'!$AB$15))),
                --(INT('Drill Size Info'!$AA$15) &amp; "." &amp; LEFT(CW35,3)),
                --(INT('Drill Size Info'!$AB$15) &amp; "." &amp; LEFT(CW35,3))
            )
        ),
        "OK"
    )
)</f>
        <v>OK</v>
      </c>
      <c r="Q35" s="163" t="str">
        <f>IF(CY35&lt;&gt;"",
    IF(INT('Drill Size Info'!$AA$19)=INT('Drill Size Info'!$AB$15),
        --(INT('Drill Size Info'!$AA$15) &amp; "." &amp; CY35),
        IF(AND((--(INT('Drill Size Info'!$AA$15) &amp; "." &amp; CY35)&gt;=--('Drill Size Info'!$AA$15)), (--(INT('Drill Size Info'!$AA$15) &amp; "." &amp; CY35)&lt;=--('Drill Size Info'!$AB$15))),
            --(INT('Drill Size Info'!$AA$15) &amp; "." &amp; CY35),
            --(INT('Drill Size Info'!$AB$15) &amp; "." &amp; CY35)
        )
    ),
    IF(CW35&lt;&gt;"",
        IF(INT('Drill Size Info'!$AA$15)=INT('Drill Size Info'!$AB$15),
            --(INT('Drill Size Info'!$AA$15) &amp; "." &amp; RIGHT(CW35,3)),
            IF(AND((--(INT('Drill Size Info'!$AA$15) &amp; "." &amp; RIGHT(CW35,3))&gt;=--('Drill Size Info'!$AA$15)), (--(INT('Drill Size Info'!$AA$15) &amp; "." &amp; RIGHT(CW35,3))&lt;=--('Drill Size Info'!$AB$15))),
                --(INT('Drill Size Info'!$AA$15) &amp; "." &amp; RIGHT(CW35,3)),
                --(INT('Drill Size Info'!$AB$15) &amp; "." &amp; RIGHT(CW35,3))
            )
        ),
        "N/A"
    )
)</f>
        <v>N/A</v>
      </c>
      <c r="R35" s="57"/>
      <c r="S35" s="57"/>
      <c r="T35" s="57"/>
      <c r="U35" s="57"/>
      <c r="V35" s="57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9"/>
      <c r="AX35" s="59"/>
      <c r="AY35" s="59"/>
      <c r="AZ35" s="60"/>
      <c r="BA35" s="52"/>
      <c r="BB35" s="52"/>
      <c r="BC35" s="203"/>
      <c r="BD35" s="203"/>
      <c r="BE35" s="52"/>
      <c r="BF35" s="52"/>
      <c r="BG35" s="192" t="str">
        <f t="shared" si="6"/>
        <v/>
      </c>
      <c r="BH35" s="52"/>
      <c r="BI35" s="52"/>
      <c r="BJ35" s="52"/>
      <c r="BK35" s="52"/>
      <c r="BM35" s="19">
        <f t="shared" si="7"/>
        <v>0</v>
      </c>
      <c r="BN35" s="19">
        <f t="shared" si="11"/>
        <v>0</v>
      </c>
      <c r="BO35" s="19">
        <f t="shared" si="12"/>
        <v>0</v>
      </c>
      <c r="BP35" s="19">
        <f t="shared" si="13"/>
        <v>0</v>
      </c>
      <c r="BQ35" s="19">
        <f t="shared" si="14"/>
        <v>0</v>
      </c>
      <c r="BR35" s="19">
        <f t="shared" si="15"/>
        <v>0</v>
      </c>
      <c r="BS35" s="19">
        <f t="shared" si="16"/>
        <v>0</v>
      </c>
      <c r="BT35" s="19">
        <f t="shared" si="17"/>
        <v>0</v>
      </c>
      <c r="BU35" s="19">
        <f t="shared" si="18"/>
        <v>0</v>
      </c>
      <c r="BV35" s="19">
        <f t="shared" si="19"/>
        <v>0</v>
      </c>
      <c r="BW35" s="19">
        <f t="shared" si="20"/>
        <v>0</v>
      </c>
      <c r="BX35" s="19">
        <f t="shared" si="21"/>
        <v>0</v>
      </c>
      <c r="BY35" s="19">
        <f t="shared" si="22"/>
        <v>0</v>
      </c>
      <c r="BZ35" s="19">
        <f t="shared" si="23"/>
        <v>0</v>
      </c>
      <c r="CA35" s="19">
        <f t="shared" si="24"/>
        <v>0</v>
      </c>
      <c r="CB35" s="19">
        <f t="shared" si="25"/>
        <v>0</v>
      </c>
      <c r="CC35" s="19">
        <f t="shared" si="29"/>
        <v>0</v>
      </c>
      <c r="CD35" s="19">
        <f t="shared" si="29"/>
        <v>0</v>
      </c>
      <c r="CE35" s="19">
        <f t="shared" si="29"/>
        <v>0</v>
      </c>
      <c r="CF35" s="19">
        <f t="shared" si="29"/>
        <v>0</v>
      </c>
      <c r="CG35" s="19">
        <f t="shared" si="29"/>
        <v>0</v>
      </c>
      <c r="CH35" s="19">
        <f t="shared" si="29"/>
        <v>0</v>
      </c>
      <c r="CI35" s="19">
        <f t="shared" si="29"/>
        <v>0</v>
      </c>
      <c r="CJ35" s="19">
        <f t="shared" si="29"/>
        <v>0</v>
      </c>
      <c r="CK35" s="19">
        <f t="shared" si="29"/>
        <v>0</v>
      </c>
      <c r="CL35" s="19">
        <f t="shared" si="29"/>
        <v>0</v>
      </c>
      <c r="CM35" s="19">
        <f t="shared" si="29"/>
        <v>0</v>
      </c>
      <c r="CN35" s="19">
        <f t="shared" si="29"/>
        <v>0</v>
      </c>
      <c r="CO35" s="19">
        <f t="shared" si="29"/>
        <v>0</v>
      </c>
      <c r="CP35" s="19">
        <f t="shared" si="29"/>
        <v>0</v>
      </c>
      <c r="CQ35" s="19">
        <f t="shared" si="29"/>
        <v>0</v>
      </c>
      <c r="CR35" s="19">
        <f t="shared" si="29"/>
        <v>0</v>
      </c>
      <c r="CS35" s="19">
        <f t="shared" si="30"/>
        <v>0</v>
      </c>
    </row>
    <row r="36" spans="2:97" ht="15" customHeight="1" x14ac:dyDescent="0.2">
      <c r="B36" s="53">
        <f t="shared" si="26"/>
        <v>28</v>
      </c>
      <c r="C36" s="197" t="str" cm="1">
        <f t="array" aca="1" ref="C36" ca="1">CELL("contents",BG36)</f>
        <v/>
      </c>
      <c r="D36" s="54" t="str">
        <f t="shared" si="5"/>
        <v>OK</v>
      </c>
      <c r="E36" s="55" t="e">
        <f>VLOOKUP('DATA SHEET'!$B$9,'Drill Size Info'!$T$2:$U$8,2,FALSE)</f>
        <v>#N/A</v>
      </c>
      <c r="F36" s="55" t="str">
        <f t="shared" si="27"/>
        <v/>
      </c>
      <c r="G36" s="161">
        <f t="shared" si="28"/>
        <v>0</v>
      </c>
      <c r="H36" s="56"/>
      <c r="I36" s="56"/>
      <c r="J36" s="54" t="s">
        <v>154</v>
      </c>
      <c r="K36" s="54" t="s">
        <v>154</v>
      </c>
      <c r="L36" s="56" t="s">
        <v>154</v>
      </c>
      <c r="M36" s="56" t="s">
        <v>154</v>
      </c>
      <c r="N36" s="47" t="str">
        <f>IF(CU36&lt;&gt;"",
    IF(INT('Drill Size Info'!$AA$19)=INT('Drill Size Info'!$AB$19),
        --(INT('Drill Size Info'!$AA$19) &amp; "." &amp; CU36),
        IF(AND((--(INT('Drill Size Info'!$AA$19) &amp; "." &amp; CU36)&gt;=--('Drill Size Info'!$AA$19)), (--(INT('Drill Size Info'!$AA$19) &amp; "." &amp; CU36)&lt;=--('Drill Size Info'!$AB$19))),
            --(INT('Drill Size Info'!$AA$19) &amp; "." &amp; CU36),
            --(INT('Drill Size Info'!$AB$19) &amp; "." &amp; CU36)
        )
    ),
    IF(CT36&lt;&gt;"",
        IF(INT('Drill Size Info'!$AA$19)=INT('Drill Size Info'!$AB$19),
            --(INT('Drill Size Info'!$AA$19) &amp; "." &amp; LEFT(CT36,3)),
            IF(AND((--(INT('Drill Size Info'!$AA$19) &amp; "." &amp; LEFT(CT36,3))&gt;=--('Drill Size Info'!$AA$19)), (--(INT('Drill Size Info'!$AA$19) &amp; "." &amp; LEFT(CT36,3))&lt;=--('Drill Size Info'!$AB$19))),
                --(INT('Drill Size Info'!$AA$19) &amp; "." &amp; LEFT(CT36,3)),
                --(INT('Drill Size Info'!$AB$19) &amp; "." &amp; LEFT(CT36,3))
            )
        ),
        "OK"
    )
)</f>
        <v>OK</v>
      </c>
      <c r="O36" s="163" t="str">
        <f>IF(CV36&lt;&gt;"",
    IF(INT('Drill Size Info'!$AA$19)=INT('Drill Size Info'!$AB$19),
        --(INT('Drill Size Info'!$AA$19) &amp; "." &amp; CV36),
        IF(AND((--(INT('Drill Size Info'!$AA$19) &amp; "." &amp; CV36)&gt;=--('Drill Size Info'!$AA$19)), (--(INT('Drill Size Info'!$AA$19) &amp; "." &amp; CV36)&lt;=--('Drill Size Info'!$AB$19))),
            --(INT('Drill Size Info'!$AA$19) &amp; "." &amp; CV36),
            --(INT('Drill Size Info'!$AB$19) &amp; "." &amp; CV36)
        )
    ),
    IF(CT36&lt;&gt;"",
        IF(INT('Drill Size Info'!$AA$19)=INT('Drill Size Info'!$AB$19),
            --(INT('Drill Size Info'!$AA$19) &amp; "." &amp; RIGHT(CT36,3)),
            IF(AND((--(INT('Drill Size Info'!$AA$19) &amp; "." &amp; RIGHT(CT36,3))&gt;=--('Drill Size Info'!$AA$19)), (--(INT('Drill Size Info'!$AA$19) &amp; "." &amp; RIGHT(CT36,3))&lt;=--('Drill Size Info'!$AB$19))),
                --(INT('Drill Size Info'!$AA$19) &amp; "." &amp; RIGHT(CT36,3)),
                --(INT('Drill Size Info'!$AB$19) &amp; "." &amp; RIGHT(CT36,3))
            )
        ),
        "N/A"
    )
)</f>
        <v>N/A</v>
      </c>
      <c r="P36" s="47" t="str">
        <f>IF(CX36&lt;&gt;"",
    IF(INT('Drill Size Info'!$AA$19)=INT('Drill Size Info'!$AB$15),
        --(INT('Drill Size Info'!$AA$15) &amp; "." &amp; CX36),
        IF(AND((--(INT('Drill Size Info'!$AA$15) &amp; "." &amp; CX36)&gt;=--('Drill Size Info'!$AA$15)), (--(INT('Drill Size Info'!$AA$15) &amp; "." &amp; CX36)&lt;=--('Drill Size Info'!$AB$15))),
            --(INT('Drill Size Info'!$AA$15) &amp; "." &amp; CX36),
            --(INT('Drill Size Info'!$AB$15) &amp; "." &amp; CX36)
        )
    ),
    IF(CW36&lt;&gt;"",
        IF(INT('Drill Size Info'!$AA$15)=INT('Drill Size Info'!$AB$15),
            --(INT('Drill Size Info'!$AA$15) &amp; "." &amp; LEFT(CW36,3)),
            IF(AND((--(INT('Drill Size Info'!$AA$15) &amp; "." &amp; LEFT(CW36,3))&gt;=--('Drill Size Info'!$AA$15)), (--(INT('Drill Size Info'!$AA$15) &amp; "." &amp; LEFT(CW36,3))&lt;=--('Drill Size Info'!$AB$15))),
                --(INT('Drill Size Info'!$AA$15) &amp; "." &amp; LEFT(CW36,3)),
                --(INT('Drill Size Info'!$AB$15) &amp; "." &amp; LEFT(CW36,3))
            )
        ),
        "OK"
    )
)</f>
        <v>OK</v>
      </c>
      <c r="Q36" s="163" t="str">
        <f>IF(CY36&lt;&gt;"",
    IF(INT('Drill Size Info'!$AA$19)=INT('Drill Size Info'!$AB$15),
        --(INT('Drill Size Info'!$AA$15) &amp; "." &amp; CY36),
        IF(AND((--(INT('Drill Size Info'!$AA$15) &amp; "." &amp; CY36)&gt;=--('Drill Size Info'!$AA$15)), (--(INT('Drill Size Info'!$AA$15) &amp; "." &amp; CY36)&lt;=--('Drill Size Info'!$AB$15))),
            --(INT('Drill Size Info'!$AA$15) &amp; "." &amp; CY36),
            --(INT('Drill Size Info'!$AB$15) &amp; "." &amp; CY36)
        )
    ),
    IF(CW36&lt;&gt;"",
        IF(INT('Drill Size Info'!$AA$15)=INT('Drill Size Info'!$AB$15),
            --(INT('Drill Size Info'!$AA$15) &amp; "." &amp; RIGHT(CW36,3)),
            IF(AND((--(INT('Drill Size Info'!$AA$15) &amp; "." &amp; RIGHT(CW36,3))&gt;=--('Drill Size Info'!$AA$15)), (--(INT('Drill Size Info'!$AA$15) &amp; "." &amp; RIGHT(CW36,3))&lt;=--('Drill Size Info'!$AB$15))),
                --(INT('Drill Size Info'!$AA$15) &amp; "." &amp; RIGHT(CW36,3)),
                --(INT('Drill Size Info'!$AB$15) &amp; "." &amp; RIGHT(CW36,3))
            )
        ),
        "N/A"
    )
)</f>
        <v>N/A</v>
      </c>
      <c r="R36" s="57"/>
      <c r="S36" s="57"/>
      <c r="T36" s="57"/>
      <c r="U36" s="57"/>
      <c r="V36" s="57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9"/>
      <c r="AX36" s="59"/>
      <c r="AY36" s="59"/>
      <c r="AZ36" s="60"/>
      <c r="BA36" s="52"/>
      <c r="BB36" s="52"/>
      <c r="BC36" s="203"/>
      <c r="BD36" s="203"/>
      <c r="BE36" s="52"/>
      <c r="BF36" s="52"/>
      <c r="BG36" s="192" t="str">
        <f t="shared" si="6"/>
        <v/>
      </c>
      <c r="BH36" s="52"/>
      <c r="BI36" s="52"/>
      <c r="BJ36" s="52"/>
      <c r="BK36" s="52"/>
      <c r="BM36" s="19">
        <f t="shared" si="7"/>
        <v>0</v>
      </c>
      <c r="BN36" s="19">
        <f t="shared" si="11"/>
        <v>0</v>
      </c>
      <c r="BO36" s="19">
        <f t="shared" si="12"/>
        <v>0</v>
      </c>
      <c r="BP36" s="19">
        <f t="shared" si="13"/>
        <v>0</v>
      </c>
      <c r="BQ36" s="19">
        <f t="shared" si="14"/>
        <v>0</v>
      </c>
      <c r="BR36" s="19">
        <f t="shared" si="15"/>
        <v>0</v>
      </c>
      <c r="BS36" s="19">
        <f t="shared" si="16"/>
        <v>0</v>
      </c>
      <c r="BT36" s="19">
        <f t="shared" si="17"/>
        <v>0</v>
      </c>
      <c r="BU36" s="19">
        <f t="shared" si="18"/>
        <v>0</v>
      </c>
      <c r="BV36" s="19">
        <f t="shared" si="19"/>
        <v>0</v>
      </c>
      <c r="BW36" s="19">
        <f t="shared" si="20"/>
        <v>0</v>
      </c>
      <c r="BX36" s="19">
        <f t="shared" si="21"/>
        <v>0</v>
      </c>
      <c r="BY36" s="19">
        <f t="shared" si="22"/>
        <v>0</v>
      </c>
      <c r="BZ36" s="19">
        <f t="shared" si="23"/>
        <v>0</v>
      </c>
      <c r="CA36" s="19">
        <f t="shared" si="24"/>
        <v>0</v>
      </c>
      <c r="CB36" s="19">
        <f t="shared" si="25"/>
        <v>0</v>
      </c>
      <c r="CC36" s="19">
        <f t="shared" si="29"/>
        <v>0</v>
      </c>
      <c r="CD36" s="19">
        <f t="shared" si="29"/>
        <v>0</v>
      </c>
      <c r="CE36" s="19">
        <f t="shared" si="29"/>
        <v>0</v>
      </c>
      <c r="CF36" s="19">
        <f t="shared" si="29"/>
        <v>0</v>
      </c>
      <c r="CG36" s="19">
        <f t="shared" si="29"/>
        <v>0</v>
      </c>
      <c r="CH36" s="19">
        <f t="shared" si="29"/>
        <v>0</v>
      </c>
      <c r="CI36" s="19">
        <f t="shared" si="29"/>
        <v>0</v>
      </c>
      <c r="CJ36" s="19">
        <f t="shared" si="29"/>
        <v>0</v>
      </c>
      <c r="CK36" s="19">
        <f t="shared" si="29"/>
        <v>0</v>
      </c>
      <c r="CL36" s="19">
        <f t="shared" si="29"/>
        <v>0</v>
      </c>
      <c r="CM36" s="19">
        <f t="shared" si="29"/>
        <v>0</v>
      </c>
      <c r="CN36" s="19">
        <f t="shared" si="29"/>
        <v>0</v>
      </c>
      <c r="CO36" s="19">
        <f t="shared" si="29"/>
        <v>0</v>
      </c>
      <c r="CP36" s="19">
        <f t="shared" si="29"/>
        <v>0</v>
      </c>
      <c r="CQ36" s="19">
        <f t="shared" si="29"/>
        <v>0</v>
      </c>
      <c r="CR36" s="19">
        <f t="shared" si="29"/>
        <v>0</v>
      </c>
      <c r="CS36" s="19">
        <f t="shared" si="30"/>
        <v>0</v>
      </c>
    </row>
    <row r="37" spans="2:97" ht="15" customHeight="1" x14ac:dyDescent="0.2">
      <c r="B37" s="53">
        <f t="shared" si="26"/>
        <v>29</v>
      </c>
      <c r="C37" s="197" t="str" cm="1">
        <f t="array" aca="1" ref="C37" ca="1">CELL("contents",BG37)</f>
        <v/>
      </c>
      <c r="D37" s="54" t="str">
        <f t="shared" si="5"/>
        <v>OK</v>
      </c>
      <c r="E37" s="55" t="e">
        <f>VLOOKUP('DATA SHEET'!$B$9,'Drill Size Info'!$T$2:$U$8,2,FALSE)</f>
        <v>#N/A</v>
      </c>
      <c r="F37" s="55" t="str">
        <f t="shared" si="27"/>
        <v/>
      </c>
      <c r="G37" s="161">
        <f t="shared" si="28"/>
        <v>0</v>
      </c>
      <c r="H37" s="56"/>
      <c r="I37" s="56"/>
      <c r="J37" s="54" t="s">
        <v>154</v>
      </c>
      <c r="K37" s="54" t="s">
        <v>154</v>
      </c>
      <c r="L37" s="56" t="s">
        <v>154</v>
      </c>
      <c r="M37" s="56" t="s">
        <v>154</v>
      </c>
      <c r="N37" s="47" t="str">
        <f>IF(CU37&lt;&gt;"",
    IF(INT('Drill Size Info'!$AA$19)=INT('Drill Size Info'!$AB$19),
        --(INT('Drill Size Info'!$AA$19) &amp; "." &amp; CU37),
        IF(AND((--(INT('Drill Size Info'!$AA$19) &amp; "." &amp; CU37)&gt;=--('Drill Size Info'!$AA$19)), (--(INT('Drill Size Info'!$AA$19) &amp; "." &amp; CU37)&lt;=--('Drill Size Info'!$AB$19))),
            --(INT('Drill Size Info'!$AA$19) &amp; "." &amp; CU37),
            --(INT('Drill Size Info'!$AB$19) &amp; "." &amp; CU37)
        )
    ),
    IF(CT37&lt;&gt;"",
        IF(INT('Drill Size Info'!$AA$19)=INT('Drill Size Info'!$AB$19),
            --(INT('Drill Size Info'!$AA$19) &amp; "." &amp; LEFT(CT37,3)),
            IF(AND((--(INT('Drill Size Info'!$AA$19) &amp; "." &amp; LEFT(CT37,3))&gt;=--('Drill Size Info'!$AA$19)), (--(INT('Drill Size Info'!$AA$19) &amp; "." &amp; LEFT(CT37,3))&lt;=--('Drill Size Info'!$AB$19))),
                --(INT('Drill Size Info'!$AA$19) &amp; "." &amp; LEFT(CT37,3)),
                --(INT('Drill Size Info'!$AB$19) &amp; "." &amp; LEFT(CT37,3))
            )
        ),
        "OK"
    )
)</f>
        <v>OK</v>
      </c>
      <c r="O37" s="163" t="str">
        <f>IF(CV37&lt;&gt;"",
    IF(INT('Drill Size Info'!$AA$19)=INT('Drill Size Info'!$AB$19),
        --(INT('Drill Size Info'!$AA$19) &amp; "." &amp; CV37),
        IF(AND((--(INT('Drill Size Info'!$AA$19) &amp; "." &amp; CV37)&gt;=--('Drill Size Info'!$AA$19)), (--(INT('Drill Size Info'!$AA$19) &amp; "." &amp; CV37)&lt;=--('Drill Size Info'!$AB$19))),
            --(INT('Drill Size Info'!$AA$19) &amp; "." &amp; CV37),
            --(INT('Drill Size Info'!$AB$19) &amp; "." &amp; CV37)
        )
    ),
    IF(CT37&lt;&gt;"",
        IF(INT('Drill Size Info'!$AA$19)=INT('Drill Size Info'!$AB$19),
            --(INT('Drill Size Info'!$AA$19) &amp; "." &amp; RIGHT(CT37,3)),
            IF(AND((--(INT('Drill Size Info'!$AA$19) &amp; "." &amp; RIGHT(CT37,3))&gt;=--('Drill Size Info'!$AA$19)), (--(INT('Drill Size Info'!$AA$19) &amp; "." &amp; RIGHT(CT37,3))&lt;=--('Drill Size Info'!$AB$19))),
                --(INT('Drill Size Info'!$AA$19) &amp; "." &amp; RIGHT(CT37,3)),
                --(INT('Drill Size Info'!$AB$19) &amp; "." &amp; RIGHT(CT37,3))
            )
        ),
        "N/A"
    )
)</f>
        <v>N/A</v>
      </c>
      <c r="P37" s="47" t="str">
        <f>IF(CX37&lt;&gt;"",
    IF(INT('Drill Size Info'!$AA$19)=INT('Drill Size Info'!$AB$15),
        --(INT('Drill Size Info'!$AA$15) &amp; "." &amp; CX37),
        IF(AND((--(INT('Drill Size Info'!$AA$15) &amp; "." &amp; CX37)&gt;=--('Drill Size Info'!$AA$15)), (--(INT('Drill Size Info'!$AA$15) &amp; "." &amp; CX37)&lt;=--('Drill Size Info'!$AB$15))),
            --(INT('Drill Size Info'!$AA$15) &amp; "." &amp; CX37),
            --(INT('Drill Size Info'!$AB$15) &amp; "." &amp; CX37)
        )
    ),
    IF(CW37&lt;&gt;"",
        IF(INT('Drill Size Info'!$AA$15)=INT('Drill Size Info'!$AB$15),
            --(INT('Drill Size Info'!$AA$15) &amp; "." &amp; LEFT(CW37,3)),
            IF(AND((--(INT('Drill Size Info'!$AA$15) &amp; "." &amp; LEFT(CW37,3))&gt;=--('Drill Size Info'!$AA$15)), (--(INT('Drill Size Info'!$AA$15) &amp; "." &amp; LEFT(CW37,3))&lt;=--('Drill Size Info'!$AB$15))),
                --(INT('Drill Size Info'!$AA$15) &amp; "." &amp; LEFT(CW37,3)),
                --(INT('Drill Size Info'!$AB$15) &amp; "." &amp; LEFT(CW37,3))
            )
        ),
        "OK"
    )
)</f>
        <v>OK</v>
      </c>
      <c r="Q37" s="163" t="str">
        <f>IF(CY37&lt;&gt;"",
    IF(INT('Drill Size Info'!$AA$19)=INT('Drill Size Info'!$AB$15),
        --(INT('Drill Size Info'!$AA$15) &amp; "." &amp; CY37),
        IF(AND((--(INT('Drill Size Info'!$AA$15) &amp; "." &amp; CY37)&gt;=--('Drill Size Info'!$AA$15)), (--(INT('Drill Size Info'!$AA$15) &amp; "." &amp; CY37)&lt;=--('Drill Size Info'!$AB$15))),
            --(INT('Drill Size Info'!$AA$15) &amp; "." &amp; CY37),
            --(INT('Drill Size Info'!$AB$15) &amp; "." &amp; CY37)
        )
    ),
    IF(CW37&lt;&gt;"",
        IF(INT('Drill Size Info'!$AA$15)=INT('Drill Size Info'!$AB$15),
            --(INT('Drill Size Info'!$AA$15) &amp; "." &amp; RIGHT(CW37,3)),
            IF(AND((--(INT('Drill Size Info'!$AA$15) &amp; "." &amp; RIGHT(CW37,3))&gt;=--('Drill Size Info'!$AA$15)), (--(INT('Drill Size Info'!$AA$15) &amp; "." &amp; RIGHT(CW37,3))&lt;=--('Drill Size Info'!$AB$15))),
                --(INT('Drill Size Info'!$AA$15) &amp; "." &amp; RIGHT(CW37,3)),
                --(INT('Drill Size Info'!$AB$15) &amp; "." &amp; RIGHT(CW37,3))
            )
        ),
        "N/A"
    )
)</f>
        <v>N/A</v>
      </c>
      <c r="R37" s="57"/>
      <c r="S37" s="57"/>
      <c r="T37" s="57"/>
      <c r="U37" s="57"/>
      <c r="V37" s="57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9"/>
      <c r="AX37" s="59"/>
      <c r="AY37" s="59"/>
      <c r="AZ37" s="60"/>
      <c r="BA37" s="52"/>
      <c r="BB37" s="52"/>
      <c r="BC37" s="203"/>
      <c r="BD37" s="203"/>
      <c r="BE37" s="52"/>
      <c r="BF37" s="52"/>
      <c r="BG37" s="192" t="str">
        <f t="shared" si="6"/>
        <v/>
      </c>
      <c r="BH37" s="52"/>
      <c r="BI37" s="52"/>
      <c r="BJ37" s="52"/>
      <c r="BK37" s="52"/>
      <c r="BM37" s="19">
        <f t="shared" si="7"/>
        <v>0</v>
      </c>
      <c r="BN37" s="19">
        <f t="shared" si="11"/>
        <v>0</v>
      </c>
      <c r="BO37" s="19">
        <f t="shared" si="12"/>
        <v>0</v>
      </c>
      <c r="BP37" s="19">
        <f t="shared" si="13"/>
        <v>0</v>
      </c>
      <c r="BQ37" s="19">
        <f t="shared" si="14"/>
        <v>0</v>
      </c>
      <c r="BR37" s="19">
        <f t="shared" si="15"/>
        <v>0</v>
      </c>
      <c r="BS37" s="19">
        <f t="shared" si="16"/>
        <v>0</v>
      </c>
      <c r="BT37" s="19">
        <f t="shared" si="17"/>
        <v>0</v>
      </c>
      <c r="BU37" s="19">
        <f t="shared" si="18"/>
        <v>0</v>
      </c>
      <c r="BV37" s="19">
        <f t="shared" si="19"/>
        <v>0</v>
      </c>
      <c r="BW37" s="19">
        <f t="shared" si="20"/>
        <v>0</v>
      </c>
      <c r="BX37" s="19">
        <f t="shared" si="21"/>
        <v>0</v>
      </c>
      <c r="BY37" s="19">
        <f t="shared" si="22"/>
        <v>0</v>
      </c>
      <c r="BZ37" s="19">
        <f t="shared" si="23"/>
        <v>0</v>
      </c>
      <c r="CA37" s="19">
        <f t="shared" si="24"/>
        <v>0</v>
      </c>
      <c r="CB37" s="19">
        <f t="shared" si="25"/>
        <v>0</v>
      </c>
      <c r="CC37" s="19">
        <f t="shared" si="29"/>
        <v>0</v>
      </c>
      <c r="CD37" s="19">
        <f t="shared" si="29"/>
        <v>0</v>
      </c>
      <c r="CE37" s="19">
        <f t="shared" si="29"/>
        <v>0</v>
      </c>
      <c r="CF37" s="19">
        <f t="shared" si="29"/>
        <v>0</v>
      </c>
      <c r="CG37" s="19">
        <f t="shared" si="29"/>
        <v>0</v>
      </c>
      <c r="CH37" s="19">
        <f t="shared" si="29"/>
        <v>0</v>
      </c>
      <c r="CI37" s="19">
        <f t="shared" si="29"/>
        <v>0</v>
      </c>
      <c r="CJ37" s="19">
        <f t="shared" si="29"/>
        <v>0</v>
      </c>
      <c r="CK37" s="19">
        <f t="shared" si="29"/>
        <v>0</v>
      </c>
      <c r="CL37" s="19">
        <f t="shared" si="29"/>
        <v>0</v>
      </c>
      <c r="CM37" s="19">
        <f t="shared" si="29"/>
        <v>0</v>
      </c>
      <c r="CN37" s="19">
        <f t="shared" si="29"/>
        <v>0</v>
      </c>
      <c r="CO37" s="19">
        <f t="shared" si="29"/>
        <v>0</v>
      </c>
      <c r="CP37" s="19">
        <f t="shared" si="29"/>
        <v>0</v>
      </c>
      <c r="CQ37" s="19">
        <f t="shared" si="29"/>
        <v>0</v>
      </c>
      <c r="CR37" s="19">
        <f t="shared" si="29"/>
        <v>0</v>
      </c>
      <c r="CS37" s="19">
        <f t="shared" si="30"/>
        <v>0</v>
      </c>
    </row>
    <row r="38" spans="2:97" ht="15" customHeight="1" x14ac:dyDescent="0.2">
      <c r="B38" s="53">
        <f t="shared" si="26"/>
        <v>30</v>
      </c>
      <c r="C38" s="197" t="str" cm="1">
        <f t="array" aca="1" ref="C38" ca="1">CELL("contents",BG38)</f>
        <v/>
      </c>
      <c r="D38" s="54" t="str">
        <f t="shared" si="5"/>
        <v>OK</v>
      </c>
      <c r="E38" s="55" t="e">
        <f>VLOOKUP('DATA SHEET'!$B$9,'Drill Size Info'!$T$2:$U$8,2,FALSE)</f>
        <v>#N/A</v>
      </c>
      <c r="F38" s="55" t="str">
        <f t="shared" si="27"/>
        <v/>
      </c>
      <c r="G38" s="161">
        <f t="shared" si="28"/>
        <v>0</v>
      </c>
      <c r="H38" s="56"/>
      <c r="I38" s="56"/>
      <c r="J38" s="54" t="s">
        <v>154</v>
      </c>
      <c r="K38" s="54" t="s">
        <v>154</v>
      </c>
      <c r="L38" s="56" t="s">
        <v>154</v>
      </c>
      <c r="M38" s="56" t="s">
        <v>154</v>
      </c>
      <c r="N38" s="47" t="str">
        <f>IF(CU38&lt;&gt;"",
    IF(INT('Drill Size Info'!$AA$19)=INT('Drill Size Info'!$AB$19),
        --(INT('Drill Size Info'!$AA$19) &amp; "." &amp; CU38),
        IF(AND((--(INT('Drill Size Info'!$AA$19) &amp; "." &amp; CU38)&gt;=--('Drill Size Info'!$AA$19)), (--(INT('Drill Size Info'!$AA$19) &amp; "." &amp; CU38)&lt;=--('Drill Size Info'!$AB$19))),
            --(INT('Drill Size Info'!$AA$19) &amp; "." &amp; CU38),
            --(INT('Drill Size Info'!$AB$19) &amp; "." &amp; CU38)
        )
    ),
    IF(CT38&lt;&gt;"",
        IF(INT('Drill Size Info'!$AA$19)=INT('Drill Size Info'!$AB$19),
            --(INT('Drill Size Info'!$AA$19) &amp; "." &amp; LEFT(CT38,3)),
            IF(AND((--(INT('Drill Size Info'!$AA$19) &amp; "." &amp; LEFT(CT38,3))&gt;=--('Drill Size Info'!$AA$19)), (--(INT('Drill Size Info'!$AA$19) &amp; "." &amp; LEFT(CT38,3))&lt;=--('Drill Size Info'!$AB$19))),
                --(INT('Drill Size Info'!$AA$19) &amp; "." &amp; LEFT(CT38,3)),
                --(INT('Drill Size Info'!$AB$19) &amp; "." &amp; LEFT(CT38,3))
            )
        ),
        "OK"
    )
)</f>
        <v>OK</v>
      </c>
      <c r="O38" s="163" t="str">
        <f>IF(CV38&lt;&gt;"",
    IF(INT('Drill Size Info'!$AA$19)=INT('Drill Size Info'!$AB$19),
        --(INT('Drill Size Info'!$AA$19) &amp; "." &amp; CV38),
        IF(AND((--(INT('Drill Size Info'!$AA$19) &amp; "." &amp; CV38)&gt;=--('Drill Size Info'!$AA$19)), (--(INT('Drill Size Info'!$AA$19) &amp; "." &amp; CV38)&lt;=--('Drill Size Info'!$AB$19))),
            --(INT('Drill Size Info'!$AA$19) &amp; "." &amp; CV38),
            --(INT('Drill Size Info'!$AB$19) &amp; "." &amp; CV38)
        )
    ),
    IF(CT38&lt;&gt;"",
        IF(INT('Drill Size Info'!$AA$19)=INT('Drill Size Info'!$AB$19),
            --(INT('Drill Size Info'!$AA$19) &amp; "." &amp; RIGHT(CT38,3)),
            IF(AND((--(INT('Drill Size Info'!$AA$19) &amp; "." &amp; RIGHT(CT38,3))&gt;=--('Drill Size Info'!$AA$19)), (--(INT('Drill Size Info'!$AA$19) &amp; "." &amp; RIGHT(CT38,3))&lt;=--('Drill Size Info'!$AB$19))),
                --(INT('Drill Size Info'!$AA$19) &amp; "." &amp; RIGHT(CT38,3)),
                --(INT('Drill Size Info'!$AB$19) &amp; "." &amp; RIGHT(CT38,3))
            )
        ),
        "N/A"
    )
)</f>
        <v>N/A</v>
      </c>
      <c r="P38" s="47" t="str">
        <f>IF(CX38&lt;&gt;"",
    IF(INT('Drill Size Info'!$AA$19)=INT('Drill Size Info'!$AB$15),
        --(INT('Drill Size Info'!$AA$15) &amp; "." &amp; CX38),
        IF(AND((--(INT('Drill Size Info'!$AA$15) &amp; "." &amp; CX38)&gt;=--('Drill Size Info'!$AA$15)), (--(INT('Drill Size Info'!$AA$15) &amp; "." &amp; CX38)&lt;=--('Drill Size Info'!$AB$15))),
            --(INT('Drill Size Info'!$AA$15) &amp; "." &amp; CX38),
            --(INT('Drill Size Info'!$AB$15) &amp; "." &amp; CX38)
        )
    ),
    IF(CW38&lt;&gt;"",
        IF(INT('Drill Size Info'!$AA$15)=INT('Drill Size Info'!$AB$15),
            --(INT('Drill Size Info'!$AA$15) &amp; "." &amp; LEFT(CW38,3)),
            IF(AND((--(INT('Drill Size Info'!$AA$15) &amp; "." &amp; LEFT(CW38,3))&gt;=--('Drill Size Info'!$AA$15)), (--(INT('Drill Size Info'!$AA$15) &amp; "." &amp; LEFT(CW38,3))&lt;=--('Drill Size Info'!$AB$15))),
                --(INT('Drill Size Info'!$AA$15) &amp; "." &amp; LEFT(CW38,3)),
                --(INT('Drill Size Info'!$AB$15) &amp; "." &amp; LEFT(CW38,3))
            )
        ),
        "OK"
    )
)</f>
        <v>OK</v>
      </c>
      <c r="Q38" s="163" t="str">
        <f>IF(CY38&lt;&gt;"",
    IF(INT('Drill Size Info'!$AA$19)=INT('Drill Size Info'!$AB$15),
        --(INT('Drill Size Info'!$AA$15) &amp; "." &amp; CY38),
        IF(AND((--(INT('Drill Size Info'!$AA$15) &amp; "." &amp; CY38)&gt;=--('Drill Size Info'!$AA$15)), (--(INT('Drill Size Info'!$AA$15) &amp; "." &amp; CY38)&lt;=--('Drill Size Info'!$AB$15))),
            --(INT('Drill Size Info'!$AA$15) &amp; "." &amp; CY38),
            --(INT('Drill Size Info'!$AB$15) &amp; "." &amp; CY38)
        )
    ),
    IF(CW38&lt;&gt;"",
        IF(INT('Drill Size Info'!$AA$15)=INT('Drill Size Info'!$AB$15),
            --(INT('Drill Size Info'!$AA$15) &amp; "." &amp; RIGHT(CW38,3)),
            IF(AND((--(INT('Drill Size Info'!$AA$15) &amp; "." &amp; RIGHT(CW38,3))&gt;=--('Drill Size Info'!$AA$15)), (--(INT('Drill Size Info'!$AA$15) &amp; "." &amp; RIGHT(CW38,3))&lt;=--('Drill Size Info'!$AB$15))),
                --(INT('Drill Size Info'!$AA$15) &amp; "." &amp; RIGHT(CW38,3)),
                --(INT('Drill Size Info'!$AB$15) &amp; "." &amp; RIGHT(CW38,3))
            )
        ),
        "N/A"
    )
)</f>
        <v>N/A</v>
      </c>
      <c r="R38" s="57"/>
      <c r="S38" s="57"/>
      <c r="T38" s="57"/>
      <c r="U38" s="57"/>
      <c r="V38" s="57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9"/>
      <c r="AX38" s="59"/>
      <c r="AY38" s="59"/>
      <c r="AZ38" s="60"/>
      <c r="BA38" s="52"/>
      <c r="BB38" s="52"/>
      <c r="BC38" s="203"/>
      <c r="BD38" s="203"/>
      <c r="BE38" s="52"/>
      <c r="BF38" s="52"/>
      <c r="BG38" s="192" t="str">
        <f t="shared" si="6"/>
        <v/>
      </c>
      <c r="BH38" s="52"/>
      <c r="BI38" s="52"/>
      <c r="BJ38" s="52"/>
      <c r="BK38" s="52"/>
      <c r="BM38" s="19">
        <f t="shared" si="7"/>
        <v>0</v>
      </c>
      <c r="BN38" s="19">
        <f t="shared" si="11"/>
        <v>0</v>
      </c>
      <c r="BO38" s="19">
        <f t="shared" si="12"/>
        <v>0</v>
      </c>
      <c r="BP38" s="19">
        <f t="shared" si="13"/>
        <v>0</v>
      </c>
      <c r="BQ38" s="19">
        <f t="shared" si="14"/>
        <v>0</v>
      </c>
      <c r="BR38" s="19">
        <f t="shared" si="15"/>
        <v>0</v>
      </c>
      <c r="BS38" s="19">
        <f t="shared" si="16"/>
        <v>0</v>
      </c>
      <c r="BT38" s="19">
        <f t="shared" si="17"/>
        <v>0</v>
      </c>
      <c r="BU38" s="19">
        <f t="shared" si="18"/>
        <v>0</v>
      </c>
      <c r="BV38" s="19">
        <f t="shared" si="19"/>
        <v>0</v>
      </c>
      <c r="BW38" s="19">
        <f t="shared" si="20"/>
        <v>0</v>
      </c>
      <c r="BX38" s="19">
        <f t="shared" si="21"/>
        <v>0</v>
      </c>
      <c r="BY38" s="19">
        <f t="shared" si="22"/>
        <v>0</v>
      </c>
      <c r="BZ38" s="19">
        <f t="shared" si="23"/>
        <v>0</v>
      </c>
      <c r="CA38" s="19">
        <f t="shared" si="24"/>
        <v>0</v>
      </c>
      <c r="CB38" s="19">
        <f t="shared" si="25"/>
        <v>0</v>
      </c>
      <c r="CC38" s="19">
        <f t="shared" si="29"/>
        <v>0</v>
      </c>
      <c r="CD38" s="19">
        <f t="shared" si="29"/>
        <v>0</v>
      </c>
      <c r="CE38" s="19">
        <f t="shared" si="29"/>
        <v>0</v>
      </c>
      <c r="CF38" s="19">
        <f t="shared" si="29"/>
        <v>0</v>
      </c>
      <c r="CG38" s="19">
        <f t="shared" si="29"/>
        <v>0</v>
      </c>
      <c r="CH38" s="19">
        <f t="shared" si="29"/>
        <v>0</v>
      </c>
      <c r="CI38" s="19">
        <f t="shared" si="29"/>
        <v>0</v>
      </c>
      <c r="CJ38" s="19">
        <f t="shared" si="29"/>
        <v>0</v>
      </c>
      <c r="CK38" s="19">
        <f t="shared" si="29"/>
        <v>0</v>
      </c>
      <c r="CL38" s="19">
        <f t="shared" si="29"/>
        <v>0</v>
      </c>
      <c r="CM38" s="19">
        <f t="shared" si="29"/>
        <v>0</v>
      </c>
      <c r="CN38" s="19">
        <f t="shared" si="29"/>
        <v>0</v>
      </c>
      <c r="CO38" s="19">
        <f t="shared" si="29"/>
        <v>0</v>
      </c>
      <c r="CP38" s="19">
        <f t="shared" si="29"/>
        <v>0</v>
      </c>
      <c r="CQ38" s="19">
        <f t="shared" si="29"/>
        <v>0</v>
      </c>
      <c r="CR38" s="19">
        <f t="shared" si="29"/>
        <v>0</v>
      </c>
      <c r="CS38" s="19">
        <f t="shared" si="30"/>
        <v>0</v>
      </c>
    </row>
    <row r="39" spans="2:97" ht="15" customHeight="1" x14ac:dyDescent="0.2">
      <c r="B39" s="53">
        <f t="shared" si="26"/>
        <v>31</v>
      </c>
      <c r="C39" s="197" t="str" cm="1">
        <f t="array" aca="1" ref="C39" ca="1">CELL("contents",BG39)</f>
        <v/>
      </c>
      <c r="D39" s="54" t="str">
        <f t="shared" si="5"/>
        <v>OK</v>
      </c>
      <c r="E39" s="55" t="e">
        <f>VLOOKUP('DATA SHEET'!$B$9,'Drill Size Info'!$T$2:$U$8,2,FALSE)</f>
        <v>#N/A</v>
      </c>
      <c r="F39" s="55" t="str">
        <f t="shared" si="27"/>
        <v/>
      </c>
      <c r="G39" s="161">
        <f t="shared" si="28"/>
        <v>0</v>
      </c>
      <c r="H39" s="56"/>
      <c r="I39" s="56"/>
      <c r="J39" s="54" t="s">
        <v>154</v>
      </c>
      <c r="K39" s="54" t="s">
        <v>154</v>
      </c>
      <c r="L39" s="56" t="s">
        <v>154</v>
      </c>
      <c r="M39" s="56" t="s">
        <v>154</v>
      </c>
      <c r="N39" s="47" t="str">
        <f>IF(CU39&lt;&gt;"",
    IF(INT('Drill Size Info'!$AA$19)=INT('Drill Size Info'!$AB$19),
        --(INT('Drill Size Info'!$AA$19) &amp; "." &amp; CU39),
        IF(AND((--(INT('Drill Size Info'!$AA$19) &amp; "." &amp; CU39)&gt;=--('Drill Size Info'!$AA$19)), (--(INT('Drill Size Info'!$AA$19) &amp; "." &amp; CU39)&lt;=--('Drill Size Info'!$AB$19))),
            --(INT('Drill Size Info'!$AA$19) &amp; "." &amp; CU39),
            --(INT('Drill Size Info'!$AB$19) &amp; "." &amp; CU39)
        )
    ),
    IF(CT39&lt;&gt;"",
        IF(INT('Drill Size Info'!$AA$19)=INT('Drill Size Info'!$AB$19),
            --(INT('Drill Size Info'!$AA$19) &amp; "." &amp; LEFT(CT39,3)),
            IF(AND((--(INT('Drill Size Info'!$AA$19) &amp; "." &amp; LEFT(CT39,3))&gt;=--('Drill Size Info'!$AA$19)), (--(INT('Drill Size Info'!$AA$19) &amp; "." &amp; LEFT(CT39,3))&lt;=--('Drill Size Info'!$AB$19))),
                --(INT('Drill Size Info'!$AA$19) &amp; "." &amp; LEFT(CT39,3)),
                --(INT('Drill Size Info'!$AB$19) &amp; "." &amp; LEFT(CT39,3))
            )
        ),
        "OK"
    )
)</f>
        <v>OK</v>
      </c>
      <c r="O39" s="163" t="str">
        <f>IF(CV39&lt;&gt;"",
    IF(INT('Drill Size Info'!$AA$19)=INT('Drill Size Info'!$AB$19),
        --(INT('Drill Size Info'!$AA$19) &amp; "." &amp; CV39),
        IF(AND((--(INT('Drill Size Info'!$AA$19) &amp; "." &amp; CV39)&gt;=--('Drill Size Info'!$AA$19)), (--(INT('Drill Size Info'!$AA$19) &amp; "." &amp; CV39)&lt;=--('Drill Size Info'!$AB$19))),
            --(INT('Drill Size Info'!$AA$19) &amp; "." &amp; CV39),
            --(INT('Drill Size Info'!$AB$19) &amp; "." &amp; CV39)
        )
    ),
    IF(CT39&lt;&gt;"",
        IF(INT('Drill Size Info'!$AA$19)=INT('Drill Size Info'!$AB$19),
            --(INT('Drill Size Info'!$AA$19) &amp; "." &amp; RIGHT(CT39,3)),
            IF(AND((--(INT('Drill Size Info'!$AA$19) &amp; "." &amp; RIGHT(CT39,3))&gt;=--('Drill Size Info'!$AA$19)), (--(INT('Drill Size Info'!$AA$19) &amp; "." &amp; RIGHT(CT39,3))&lt;=--('Drill Size Info'!$AB$19))),
                --(INT('Drill Size Info'!$AA$19) &amp; "." &amp; RIGHT(CT39,3)),
                --(INT('Drill Size Info'!$AB$19) &amp; "." &amp; RIGHT(CT39,3))
            )
        ),
        "N/A"
    )
)</f>
        <v>N/A</v>
      </c>
      <c r="P39" s="47" t="str">
        <f>IF(CX39&lt;&gt;"",
    IF(INT('Drill Size Info'!$AA$19)=INT('Drill Size Info'!$AB$15),
        --(INT('Drill Size Info'!$AA$15) &amp; "." &amp; CX39),
        IF(AND((--(INT('Drill Size Info'!$AA$15) &amp; "." &amp; CX39)&gt;=--('Drill Size Info'!$AA$15)), (--(INT('Drill Size Info'!$AA$15) &amp; "." &amp; CX39)&lt;=--('Drill Size Info'!$AB$15))),
            --(INT('Drill Size Info'!$AA$15) &amp; "." &amp; CX39),
            --(INT('Drill Size Info'!$AB$15) &amp; "." &amp; CX39)
        )
    ),
    IF(CW39&lt;&gt;"",
        IF(INT('Drill Size Info'!$AA$15)=INT('Drill Size Info'!$AB$15),
            --(INT('Drill Size Info'!$AA$15) &amp; "." &amp; LEFT(CW39,3)),
            IF(AND((--(INT('Drill Size Info'!$AA$15) &amp; "." &amp; LEFT(CW39,3))&gt;=--('Drill Size Info'!$AA$15)), (--(INT('Drill Size Info'!$AA$15) &amp; "." &amp; LEFT(CW39,3))&lt;=--('Drill Size Info'!$AB$15))),
                --(INT('Drill Size Info'!$AA$15) &amp; "." &amp; LEFT(CW39,3)),
                --(INT('Drill Size Info'!$AB$15) &amp; "." &amp; LEFT(CW39,3))
            )
        ),
        "OK"
    )
)</f>
        <v>OK</v>
      </c>
      <c r="Q39" s="163" t="str">
        <f>IF(CY39&lt;&gt;"",
    IF(INT('Drill Size Info'!$AA$19)=INT('Drill Size Info'!$AB$15),
        --(INT('Drill Size Info'!$AA$15) &amp; "." &amp; CY39),
        IF(AND((--(INT('Drill Size Info'!$AA$15) &amp; "." &amp; CY39)&gt;=--('Drill Size Info'!$AA$15)), (--(INT('Drill Size Info'!$AA$15) &amp; "." &amp; CY39)&lt;=--('Drill Size Info'!$AB$15))),
            --(INT('Drill Size Info'!$AA$15) &amp; "." &amp; CY39),
            --(INT('Drill Size Info'!$AB$15) &amp; "." &amp; CY39)
        )
    ),
    IF(CW39&lt;&gt;"",
        IF(INT('Drill Size Info'!$AA$15)=INT('Drill Size Info'!$AB$15),
            --(INT('Drill Size Info'!$AA$15) &amp; "." &amp; RIGHT(CW39,3)),
            IF(AND((--(INT('Drill Size Info'!$AA$15) &amp; "." &amp; RIGHT(CW39,3))&gt;=--('Drill Size Info'!$AA$15)), (--(INT('Drill Size Info'!$AA$15) &amp; "." &amp; RIGHT(CW39,3))&lt;=--('Drill Size Info'!$AB$15))),
                --(INT('Drill Size Info'!$AA$15) &amp; "." &amp; RIGHT(CW39,3)),
                --(INT('Drill Size Info'!$AB$15) &amp; "." &amp; RIGHT(CW39,3))
            )
        ),
        "N/A"
    )
)</f>
        <v>N/A</v>
      </c>
      <c r="R39" s="57"/>
      <c r="S39" s="57"/>
      <c r="T39" s="57"/>
      <c r="U39" s="57"/>
      <c r="V39" s="57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9"/>
      <c r="AX39" s="59"/>
      <c r="AY39" s="59"/>
      <c r="AZ39" s="60"/>
      <c r="BA39" s="52"/>
      <c r="BB39" s="52"/>
      <c r="BC39" s="203"/>
      <c r="BD39" s="203"/>
      <c r="BE39" s="52"/>
      <c r="BF39" s="52"/>
      <c r="BG39" s="192" t="str">
        <f t="shared" si="6"/>
        <v/>
      </c>
      <c r="BH39" s="52"/>
      <c r="BI39" s="52"/>
      <c r="BJ39" s="52"/>
      <c r="BK39" s="52"/>
      <c r="BM39" s="19">
        <f t="shared" si="7"/>
        <v>0</v>
      </c>
      <c r="BN39" s="19">
        <f t="shared" si="11"/>
        <v>0</v>
      </c>
      <c r="BO39" s="19">
        <f t="shared" si="12"/>
        <v>0</v>
      </c>
      <c r="BP39" s="19">
        <f t="shared" si="13"/>
        <v>0</v>
      </c>
      <c r="BQ39" s="19">
        <f t="shared" si="14"/>
        <v>0</v>
      </c>
      <c r="BR39" s="19">
        <f t="shared" si="15"/>
        <v>0</v>
      </c>
      <c r="BS39" s="19">
        <f t="shared" si="16"/>
        <v>0</v>
      </c>
      <c r="BT39" s="19">
        <f t="shared" si="17"/>
        <v>0</v>
      </c>
      <c r="BU39" s="19">
        <f t="shared" si="18"/>
        <v>0</v>
      </c>
      <c r="BV39" s="19">
        <f t="shared" si="19"/>
        <v>0</v>
      </c>
      <c r="BW39" s="19">
        <f t="shared" si="20"/>
        <v>0</v>
      </c>
      <c r="BX39" s="19">
        <f t="shared" si="21"/>
        <v>0</v>
      </c>
      <c r="BY39" s="19">
        <f t="shared" si="22"/>
        <v>0</v>
      </c>
      <c r="BZ39" s="19">
        <f t="shared" si="23"/>
        <v>0</v>
      </c>
      <c r="CA39" s="19">
        <f t="shared" si="24"/>
        <v>0</v>
      </c>
      <c r="CB39" s="19">
        <f t="shared" si="25"/>
        <v>0</v>
      </c>
      <c r="CC39" s="19">
        <f t="shared" si="29"/>
        <v>0</v>
      </c>
      <c r="CD39" s="19">
        <f t="shared" si="29"/>
        <v>0</v>
      </c>
      <c r="CE39" s="19">
        <f t="shared" si="29"/>
        <v>0</v>
      </c>
      <c r="CF39" s="19">
        <f t="shared" si="29"/>
        <v>0</v>
      </c>
      <c r="CG39" s="19">
        <f t="shared" si="29"/>
        <v>0</v>
      </c>
      <c r="CH39" s="19">
        <f t="shared" si="29"/>
        <v>0</v>
      </c>
      <c r="CI39" s="19">
        <f t="shared" si="29"/>
        <v>0</v>
      </c>
      <c r="CJ39" s="19">
        <f t="shared" si="29"/>
        <v>0</v>
      </c>
      <c r="CK39" s="19">
        <f t="shared" si="29"/>
        <v>0</v>
      </c>
      <c r="CL39" s="19">
        <f t="shared" si="29"/>
        <v>0</v>
      </c>
      <c r="CM39" s="19">
        <f t="shared" si="29"/>
        <v>0</v>
      </c>
      <c r="CN39" s="19">
        <f t="shared" si="29"/>
        <v>0</v>
      </c>
      <c r="CO39" s="19">
        <f t="shared" si="29"/>
        <v>0</v>
      </c>
      <c r="CP39" s="19">
        <f t="shared" si="29"/>
        <v>0</v>
      </c>
      <c r="CQ39" s="19">
        <f t="shared" si="29"/>
        <v>0</v>
      </c>
      <c r="CR39" s="19">
        <f t="shared" si="29"/>
        <v>0</v>
      </c>
      <c r="CS39" s="19">
        <f t="shared" si="30"/>
        <v>0</v>
      </c>
    </row>
    <row r="40" spans="2:97" ht="15" customHeight="1" x14ac:dyDescent="0.2">
      <c r="B40" s="53">
        <f t="shared" si="26"/>
        <v>32</v>
      </c>
      <c r="C40" s="197" t="str" cm="1">
        <f t="array" aca="1" ref="C40" ca="1">CELL("contents",BG40)</f>
        <v/>
      </c>
      <c r="D40" s="54" t="str">
        <f t="shared" si="5"/>
        <v>OK</v>
      </c>
      <c r="E40" s="55" t="e">
        <f>VLOOKUP('DATA SHEET'!$B$9,'Drill Size Info'!$T$2:$U$8,2,FALSE)</f>
        <v>#N/A</v>
      </c>
      <c r="F40" s="55" t="str">
        <f t="shared" si="27"/>
        <v/>
      </c>
      <c r="G40" s="161">
        <f t="shared" si="28"/>
        <v>0</v>
      </c>
      <c r="H40" s="56"/>
      <c r="I40" s="56"/>
      <c r="J40" s="54" t="s">
        <v>154</v>
      </c>
      <c r="K40" s="54" t="s">
        <v>154</v>
      </c>
      <c r="L40" s="56" t="s">
        <v>154</v>
      </c>
      <c r="M40" s="56" t="s">
        <v>154</v>
      </c>
      <c r="N40" s="47" t="str">
        <f>IF(CU40&lt;&gt;"",
    IF(INT('Drill Size Info'!$AA$19)=INT('Drill Size Info'!$AB$19),
        --(INT('Drill Size Info'!$AA$19) &amp; "." &amp; CU40),
        IF(AND((--(INT('Drill Size Info'!$AA$19) &amp; "." &amp; CU40)&gt;=--('Drill Size Info'!$AA$19)), (--(INT('Drill Size Info'!$AA$19) &amp; "." &amp; CU40)&lt;=--('Drill Size Info'!$AB$19))),
            --(INT('Drill Size Info'!$AA$19) &amp; "." &amp; CU40),
            --(INT('Drill Size Info'!$AB$19) &amp; "." &amp; CU40)
        )
    ),
    IF(CT40&lt;&gt;"",
        IF(INT('Drill Size Info'!$AA$19)=INT('Drill Size Info'!$AB$19),
            --(INT('Drill Size Info'!$AA$19) &amp; "." &amp; LEFT(CT40,3)),
            IF(AND((--(INT('Drill Size Info'!$AA$19) &amp; "." &amp; LEFT(CT40,3))&gt;=--('Drill Size Info'!$AA$19)), (--(INT('Drill Size Info'!$AA$19) &amp; "." &amp; LEFT(CT40,3))&lt;=--('Drill Size Info'!$AB$19))),
                --(INT('Drill Size Info'!$AA$19) &amp; "." &amp; LEFT(CT40,3)),
                --(INT('Drill Size Info'!$AB$19) &amp; "." &amp; LEFT(CT40,3))
            )
        ),
        "OK"
    )
)</f>
        <v>OK</v>
      </c>
      <c r="O40" s="163" t="str">
        <f>IF(CV40&lt;&gt;"",
    IF(INT('Drill Size Info'!$AA$19)=INT('Drill Size Info'!$AB$19),
        --(INT('Drill Size Info'!$AA$19) &amp; "." &amp; CV40),
        IF(AND((--(INT('Drill Size Info'!$AA$19) &amp; "." &amp; CV40)&gt;=--('Drill Size Info'!$AA$19)), (--(INT('Drill Size Info'!$AA$19) &amp; "." &amp; CV40)&lt;=--('Drill Size Info'!$AB$19))),
            --(INT('Drill Size Info'!$AA$19) &amp; "." &amp; CV40),
            --(INT('Drill Size Info'!$AB$19) &amp; "." &amp; CV40)
        )
    ),
    IF(CT40&lt;&gt;"",
        IF(INT('Drill Size Info'!$AA$19)=INT('Drill Size Info'!$AB$19),
            --(INT('Drill Size Info'!$AA$19) &amp; "." &amp; RIGHT(CT40,3)),
            IF(AND((--(INT('Drill Size Info'!$AA$19) &amp; "." &amp; RIGHT(CT40,3))&gt;=--('Drill Size Info'!$AA$19)), (--(INT('Drill Size Info'!$AA$19) &amp; "." &amp; RIGHT(CT40,3))&lt;=--('Drill Size Info'!$AB$19))),
                --(INT('Drill Size Info'!$AA$19) &amp; "." &amp; RIGHT(CT40,3)),
                --(INT('Drill Size Info'!$AB$19) &amp; "." &amp; RIGHT(CT40,3))
            )
        ),
        "N/A"
    )
)</f>
        <v>N/A</v>
      </c>
      <c r="P40" s="47" t="str">
        <f>IF(CX40&lt;&gt;"",
    IF(INT('Drill Size Info'!$AA$19)=INT('Drill Size Info'!$AB$15),
        --(INT('Drill Size Info'!$AA$15) &amp; "." &amp; CX40),
        IF(AND((--(INT('Drill Size Info'!$AA$15) &amp; "." &amp; CX40)&gt;=--('Drill Size Info'!$AA$15)), (--(INT('Drill Size Info'!$AA$15) &amp; "." &amp; CX40)&lt;=--('Drill Size Info'!$AB$15))),
            --(INT('Drill Size Info'!$AA$15) &amp; "." &amp; CX40),
            --(INT('Drill Size Info'!$AB$15) &amp; "." &amp; CX40)
        )
    ),
    IF(CW40&lt;&gt;"",
        IF(INT('Drill Size Info'!$AA$15)=INT('Drill Size Info'!$AB$15),
            --(INT('Drill Size Info'!$AA$15) &amp; "." &amp; LEFT(CW40,3)),
            IF(AND((--(INT('Drill Size Info'!$AA$15) &amp; "." &amp; LEFT(CW40,3))&gt;=--('Drill Size Info'!$AA$15)), (--(INT('Drill Size Info'!$AA$15) &amp; "." &amp; LEFT(CW40,3))&lt;=--('Drill Size Info'!$AB$15))),
                --(INT('Drill Size Info'!$AA$15) &amp; "." &amp; LEFT(CW40,3)),
                --(INT('Drill Size Info'!$AB$15) &amp; "." &amp; LEFT(CW40,3))
            )
        ),
        "OK"
    )
)</f>
        <v>OK</v>
      </c>
      <c r="Q40" s="163" t="str">
        <f>IF(CY40&lt;&gt;"",
    IF(INT('Drill Size Info'!$AA$19)=INT('Drill Size Info'!$AB$15),
        --(INT('Drill Size Info'!$AA$15) &amp; "." &amp; CY40),
        IF(AND((--(INT('Drill Size Info'!$AA$15) &amp; "." &amp; CY40)&gt;=--('Drill Size Info'!$AA$15)), (--(INT('Drill Size Info'!$AA$15) &amp; "." &amp; CY40)&lt;=--('Drill Size Info'!$AB$15))),
            --(INT('Drill Size Info'!$AA$15) &amp; "." &amp; CY40),
            --(INT('Drill Size Info'!$AB$15) &amp; "." &amp; CY40)
        )
    ),
    IF(CW40&lt;&gt;"",
        IF(INT('Drill Size Info'!$AA$15)=INT('Drill Size Info'!$AB$15),
            --(INT('Drill Size Info'!$AA$15) &amp; "." &amp; RIGHT(CW40,3)),
            IF(AND((--(INT('Drill Size Info'!$AA$15) &amp; "." &amp; RIGHT(CW40,3))&gt;=--('Drill Size Info'!$AA$15)), (--(INT('Drill Size Info'!$AA$15) &amp; "." &amp; RIGHT(CW40,3))&lt;=--('Drill Size Info'!$AB$15))),
                --(INT('Drill Size Info'!$AA$15) &amp; "." &amp; RIGHT(CW40,3)),
                --(INT('Drill Size Info'!$AB$15) &amp; "." &amp; RIGHT(CW40,3))
            )
        ),
        "N/A"
    )
)</f>
        <v>N/A</v>
      </c>
      <c r="R40" s="57"/>
      <c r="S40" s="57"/>
      <c r="T40" s="57"/>
      <c r="U40" s="57"/>
      <c r="V40" s="57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9"/>
      <c r="AX40" s="59"/>
      <c r="AY40" s="59"/>
      <c r="AZ40" s="60"/>
      <c r="BA40" s="52"/>
      <c r="BB40" s="52"/>
      <c r="BC40" s="203"/>
      <c r="BD40" s="203"/>
      <c r="BE40" s="52"/>
      <c r="BF40" s="52"/>
      <c r="BG40" s="192" t="str">
        <f t="shared" si="6"/>
        <v/>
      </c>
      <c r="BH40" s="52"/>
      <c r="BI40" s="52"/>
      <c r="BJ40" s="52"/>
      <c r="BK40" s="52"/>
      <c r="BM40" s="19">
        <f t="shared" si="7"/>
        <v>0</v>
      </c>
      <c r="BN40" s="19">
        <f t="shared" si="11"/>
        <v>0</v>
      </c>
      <c r="BO40" s="19">
        <f t="shared" si="12"/>
        <v>0</v>
      </c>
      <c r="BP40" s="19">
        <f t="shared" si="13"/>
        <v>0</v>
      </c>
      <c r="BQ40" s="19">
        <f t="shared" si="14"/>
        <v>0</v>
      </c>
      <c r="BR40" s="19">
        <f t="shared" si="15"/>
        <v>0</v>
      </c>
      <c r="BS40" s="19">
        <f t="shared" si="16"/>
        <v>0</v>
      </c>
      <c r="BT40" s="19">
        <f t="shared" si="17"/>
        <v>0</v>
      </c>
      <c r="BU40" s="19">
        <f t="shared" si="18"/>
        <v>0</v>
      </c>
      <c r="BV40" s="19">
        <f t="shared" si="19"/>
        <v>0</v>
      </c>
      <c r="BW40" s="19">
        <f t="shared" si="20"/>
        <v>0</v>
      </c>
      <c r="BX40" s="19">
        <f t="shared" si="21"/>
        <v>0</v>
      </c>
      <c r="BY40" s="19">
        <f t="shared" si="22"/>
        <v>0</v>
      </c>
      <c r="BZ40" s="19">
        <f t="shared" si="23"/>
        <v>0</v>
      </c>
      <c r="CA40" s="19">
        <f t="shared" si="24"/>
        <v>0</v>
      </c>
      <c r="CB40" s="19">
        <f t="shared" si="25"/>
        <v>0</v>
      </c>
      <c r="CC40" s="19">
        <f t="shared" si="29"/>
        <v>0</v>
      </c>
      <c r="CD40" s="19">
        <f t="shared" si="29"/>
        <v>0</v>
      </c>
      <c r="CE40" s="19">
        <f t="shared" si="29"/>
        <v>0</v>
      </c>
      <c r="CF40" s="19">
        <f t="shared" si="29"/>
        <v>0</v>
      </c>
      <c r="CG40" s="19">
        <f t="shared" si="29"/>
        <v>0</v>
      </c>
      <c r="CH40" s="19">
        <f t="shared" si="29"/>
        <v>0</v>
      </c>
      <c r="CI40" s="19">
        <f t="shared" si="29"/>
        <v>0</v>
      </c>
      <c r="CJ40" s="19">
        <f t="shared" si="29"/>
        <v>0</v>
      </c>
      <c r="CK40" s="19">
        <f t="shared" si="29"/>
        <v>0</v>
      </c>
      <c r="CL40" s="19">
        <f t="shared" si="29"/>
        <v>0</v>
      </c>
      <c r="CM40" s="19">
        <f t="shared" si="29"/>
        <v>0</v>
      </c>
      <c r="CN40" s="19">
        <f t="shared" si="29"/>
        <v>0</v>
      </c>
      <c r="CO40" s="19">
        <f t="shared" si="29"/>
        <v>0</v>
      </c>
      <c r="CP40" s="19">
        <f t="shared" si="29"/>
        <v>0</v>
      </c>
      <c r="CQ40" s="19">
        <f t="shared" ref="CQ40:CS103" si="31">IF(AX40="x",1,0)</f>
        <v>0</v>
      </c>
      <c r="CR40" s="19">
        <f t="shared" si="31"/>
        <v>0</v>
      </c>
      <c r="CS40" s="19">
        <f t="shared" si="30"/>
        <v>0</v>
      </c>
    </row>
    <row r="41" spans="2:97" ht="15" customHeight="1" x14ac:dyDescent="0.2">
      <c r="B41" s="53">
        <f t="shared" si="26"/>
        <v>33</v>
      </c>
      <c r="C41" s="197" t="str" cm="1">
        <f t="array" aca="1" ref="C41" ca="1">CELL("contents",BG41)</f>
        <v/>
      </c>
      <c r="D41" s="54" t="str">
        <f t="shared" si="5"/>
        <v>OK</v>
      </c>
      <c r="E41" s="55" t="e">
        <f>VLOOKUP('DATA SHEET'!$B$9,'Drill Size Info'!$T$2:$U$8,2,FALSE)</f>
        <v>#N/A</v>
      </c>
      <c r="F41" s="55" t="str">
        <f t="shared" si="27"/>
        <v/>
      </c>
      <c r="G41" s="161">
        <f t="shared" si="28"/>
        <v>0</v>
      </c>
      <c r="H41" s="56"/>
      <c r="I41" s="56"/>
      <c r="J41" s="54" t="s">
        <v>154</v>
      </c>
      <c r="K41" s="54" t="s">
        <v>154</v>
      </c>
      <c r="L41" s="56" t="s">
        <v>154</v>
      </c>
      <c r="M41" s="56" t="s">
        <v>154</v>
      </c>
      <c r="N41" s="47" t="str">
        <f>IF(CU41&lt;&gt;"",
    IF(INT('Drill Size Info'!$AA$19)=INT('Drill Size Info'!$AB$19),
        --(INT('Drill Size Info'!$AA$19) &amp; "." &amp; CU41),
        IF(AND((--(INT('Drill Size Info'!$AA$19) &amp; "." &amp; CU41)&gt;=--('Drill Size Info'!$AA$19)), (--(INT('Drill Size Info'!$AA$19) &amp; "." &amp; CU41)&lt;=--('Drill Size Info'!$AB$19))),
            --(INT('Drill Size Info'!$AA$19) &amp; "." &amp; CU41),
            --(INT('Drill Size Info'!$AB$19) &amp; "." &amp; CU41)
        )
    ),
    IF(CT41&lt;&gt;"",
        IF(INT('Drill Size Info'!$AA$19)=INT('Drill Size Info'!$AB$19),
            --(INT('Drill Size Info'!$AA$19) &amp; "." &amp; LEFT(CT41,3)),
            IF(AND((--(INT('Drill Size Info'!$AA$19) &amp; "." &amp; LEFT(CT41,3))&gt;=--('Drill Size Info'!$AA$19)), (--(INT('Drill Size Info'!$AA$19) &amp; "." &amp; LEFT(CT41,3))&lt;=--('Drill Size Info'!$AB$19))),
                --(INT('Drill Size Info'!$AA$19) &amp; "." &amp; LEFT(CT41,3)),
                --(INT('Drill Size Info'!$AB$19) &amp; "." &amp; LEFT(CT41,3))
            )
        ),
        "OK"
    )
)</f>
        <v>OK</v>
      </c>
      <c r="O41" s="163" t="str">
        <f>IF(CV41&lt;&gt;"",
    IF(INT('Drill Size Info'!$AA$19)=INT('Drill Size Info'!$AB$19),
        --(INT('Drill Size Info'!$AA$19) &amp; "." &amp; CV41),
        IF(AND((--(INT('Drill Size Info'!$AA$19) &amp; "." &amp; CV41)&gt;=--('Drill Size Info'!$AA$19)), (--(INT('Drill Size Info'!$AA$19) &amp; "." &amp; CV41)&lt;=--('Drill Size Info'!$AB$19))),
            --(INT('Drill Size Info'!$AA$19) &amp; "." &amp; CV41),
            --(INT('Drill Size Info'!$AB$19) &amp; "." &amp; CV41)
        )
    ),
    IF(CT41&lt;&gt;"",
        IF(INT('Drill Size Info'!$AA$19)=INT('Drill Size Info'!$AB$19),
            --(INT('Drill Size Info'!$AA$19) &amp; "." &amp; RIGHT(CT41,3)),
            IF(AND((--(INT('Drill Size Info'!$AA$19) &amp; "." &amp; RIGHT(CT41,3))&gt;=--('Drill Size Info'!$AA$19)), (--(INT('Drill Size Info'!$AA$19) &amp; "." &amp; RIGHT(CT41,3))&lt;=--('Drill Size Info'!$AB$19))),
                --(INT('Drill Size Info'!$AA$19) &amp; "." &amp; RIGHT(CT41,3)),
                --(INT('Drill Size Info'!$AB$19) &amp; "." &amp; RIGHT(CT41,3))
            )
        ),
        "N/A"
    )
)</f>
        <v>N/A</v>
      </c>
      <c r="P41" s="47" t="str">
        <f>IF(CX41&lt;&gt;"",
    IF(INT('Drill Size Info'!$AA$19)=INT('Drill Size Info'!$AB$15),
        --(INT('Drill Size Info'!$AA$15) &amp; "." &amp; CX41),
        IF(AND((--(INT('Drill Size Info'!$AA$15) &amp; "." &amp; CX41)&gt;=--('Drill Size Info'!$AA$15)), (--(INT('Drill Size Info'!$AA$15) &amp; "." &amp; CX41)&lt;=--('Drill Size Info'!$AB$15))),
            --(INT('Drill Size Info'!$AA$15) &amp; "." &amp; CX41),
            --(INT('Drill Size Info'!$AB$15) &amp; "." &amp; CX41)
        )
    ),
    IF(CW41&lt;&gt;"",
        IF(INT('Drill Size Info'!$AA$15)=INT('Drill Size Info'!$AB$15),
            --(INT('Drill Size Info'!$AA$15) &amp; "." &amp; LEFT(CW41,3)),
            IF(AND((--(INT('Drill Size Info'!$AA$15) &amp; "." &amp; LEFT(CW41,3))&gt;=--('Drill Size Info'!$AA$15)), (--(INT('Drill Size Info'!$AA$15) &amp; "." &amp; LEFT(CW41,3))&lt;=--('Drill Size Info'!$AB$15))),
                --(INT('Drill Size Info'!$AA$15) &amp; "." &amp; LEFT(CW41,3)),
                --(INT('Drill Size Info'!$AB$15) &amp; "." &amp; LEFT(CW41,3))
            )
        ),
        "OK"
    )
)</f>
        <v>OK</v>
      </c>
      <c r="Q41" s="163" t="str">
        <f>IF(CY41&lt;&gt;"",
    IF(INT('Drill Size Info'!$AA$19)=INT('Drill Size Info'!$AB$15),
        --(INT('Drill Size Info'!$AA$15) &amp; "." &amp; CY41),
        IF(AND((--(INT('Drill Size Info'!$AA$15) &amp; "." &amp; CY41)&gt;=--('Drill Size Info'!$AA$15)), (--(INT('Drill Size Info'!$AA$15) &amp; "." &amp; CY41)&lt;=--('Drill Size Info'!$AB$15))),
            --(INT('Drill Size Info'!$AA$15) &amp; "." &amp; CY41),
            --(INT('Drill Size Info'!$AB$15) &amp; "." &amp; CY41)
        )
    ),
    IF(CW41&lt;&gt;"",
        IF(INT('Drill Size Info'!$AA$15)=INT('Drill Size Info'!$AB$15),
            --(INT('Drill Size Info'!$AA$15) &amp; "." &amp; RIGHT(CW41,3)),
            IF(AND((--(INT('Drill Size Info'!$AA$15) &amp; "." &amp; RIGHT(CW41,3))&gt;=--('Drill Size Info'!$AA$15)), (--(INT('Drill Size Info'!$AA$15) &amp; "." &amp; RIGHT(CW41,3))&lt;=--('Drill Size Info'!$AB$15))),
                --(INT('Drill Size Info'!$AA$15) &amp; "." &amp; RIGHT(CW41,3)),
                --(INT('Drill Size Info'!$AB$15) &amp; "." &amp; RIGHT(CW41,3))
            )
        ),
        "N/A"
    )
)</f>
        <v>N/A</v>
      </c>
      <c r="R41" s="57"/>
      <c r="S41" s="57"/>
      <c r="T41" s="57"/>
      <c r="U41" s="57"/>
      <c r="V41" s="57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9"/>
      <c r="AX41" s="59"/>
      <c r="AY41" s="59"/>
      <c r="AZ41" s="60"/>
      <c r="BA41" s="52"/>
      <c r="BB41" s="52"/>
      <c r="BC41" s="203"/>
      <c r="BD41" s="203"/>
      <c r="BE41" s="52"/>
      <c r="BF41" s="52"/>
      <c r="BG41" s="192" t="str">
        <f t="shared" si="6"/>
        <v/>
      </c>
      <c r="BH41" s="52"/>
      <c r="BI41" s="52"/>
      <c r="BJ41" s="52"/>
      <c r="BK41" s="52"/>
      <c r="BM41" s="19">
        <f t="shared" ref="BM41:BM72" si="32">IF(R41="x",1,0)</f>
        <v>0</v>
      </c>
      <c r="BN41" s="19">
        <f t="shared" si="11"/>
        <v>0</v>
      </c>
      <c r="BO41" s="19">
        <f t="shared" si="12"/>
        <v>0</v>
      </c>
      <c r="BP41" s="19">
        <f t="shared" si="13"/>
        <v>0</v>
      </c>
      <c r="BQ41" s="19">
        <f t="shared" si="14"/>
        <v>0</v>
      </c>
      <c r="BR41" s="19">
        <f t="shared" si="15"/>
        <v>0</v>
      </c>
      <c r="BS41" s="19">
        <f t="shared" si="16"/>
        <v>0</v>
      </c>
      <c r="BT41" s="19">
        <f t="shared" si="17"/>
        <v>0</v>
      </c>
      <c r="BU41" s="19">
        <f t="shared" si="18"/>
        <v>0</v>
      </c>
      <c r="BV41" s="19">
        <f t="shared" si="19"/>
        <v>0</v>
      </c>
      <c r="BW41" s="19">
        <f t="shared" si="20"/>
        <v>0</v>
      </c>
      <c r="BX41" s="19">
        <f t="shared" si="21"/>
        <v>0</v>
      </c>
      <c r="BY41" s="19">
        <f t="shared" si="22"/>
        <v>0</v>
      </c>
      <c r="BZ41" s="19">
        <f t="shared" si="23"/>
        <v>0</v>
      </c>
      <c r="CA41" s="19">
        <f t="shared" si="24"/>
        <v>0</v>
      </c>
      <c r="CB41" s="19">
        <f t="shared" si="25"/>
        <v>0</v>
      </c>
      <c r="CC41" s="19">
        <f t="shared" ref="CC41:CP59" si="33">IF(AJ41="x",1,0)</f>
        <v>0</v>
      </c>
      <c r="CD41" s="19">
        <f t="shared" si="33"/>
        <v>0</v>
      </c>
      <c r="CE41" s="19">
        <f t="shared" si="33"/>
        <v>0</v>
      </c>
      <c r="CF41" s="19">
        <f t="shared" si="33"/>
        <v>0</v>
      </c>
      <c r="CG41" s="19">
        <f t="shared" si="33"/>
        <v>0</v>
      </c>
      <c r="CH41" s="19">
        <f t="shared" si="33"/>
        <v>0</v>
      </c>
      <c r="CI41" s="19">
        <f t="shared" si="33"/>
        <v>0</v>
      </c>
      <c r="CJ41" s="19">
        <f t="shared" si="33"/>
        <v>0</v>
      </c>
      <c r="CK41" s="19">
        <f t="shared" si="33"/>
        <v>0</v>
      </c>
      <c r="CL41" s="19">
        <f t="shared" si="33"/>
        <v>0</v>
      </c>
      <c r="CM41" s="19">
        <f t="shared" si="33"/>
        <v>0</v>
      </c>
      <c r="CN41" s="19">
        <f t="shared" si="33"/>
        <v>0</v>
      </c>
      <c r="CO41" s="19">
        <f t="shared" si="33"/>
        <v>0</v>
      </c>
      <c r="CP41" s="19">
        <f t="shared" si="33"/>
        <v>0</v>
      </c>
      <c r="CQ41" s="19">
        <f t="shared" si="31"/>
        <v>0</v>
      </c>
      <c r="CR41" s="19">
        <f t="shared" si="31"/>
        <v>0</v>
      </c>
      <c r="CS41" s="19">
        <f t="shared" si="30"/>
        <v>0</v>
      </c>
    </row>
    <row r="42" spans="2:97" ht="15" customHeight="1" x14ac:dyDescent="0.2">
      <c r="B42" s="53">
        <f t="shared" si="26"/>
        <v>34</v>
      </c>
      <c r="C42" s="197" t="str" cm="1">
        <f t="array" aca="1" ref="C42" ca="1">CELL("contents",BG42)</f>
        <v/>
      </c>
      <c r="D42" s="54" t="str">
        <f t="shared" si="5"/>
        <v>OK</v>
      </c>
      <c r="E42" s="55" t="e">
        <f>VLOOKUP('DATA SHEET'!$B$9,'Drill Size Info'!$T$2:$U$8,2,FALSE)</f>
        <v>#N/A</v>
      </c>
      <c r="F42" s="55" t="str">
        <f t="shared" si="27"/>
        <v/>
      </c>
      <c r="G42" s="161">
        <f t="shared" si="28"/>
        <v>0</v>
      </c>
      <c r="H42" s="56"/>
      <c r="I42" s="56"/>
      <c r="J42" s="54" t="s">
        <v>154</v>
      </c>
      <c r="K42" s="54" t="s">
        <v>154</v>
      </c>
      <c r="L42" s="56" t="s">
        <v>154</v>
      </c>
      <c r="M42" s="56" t="s">
        <v>154</v>
      </c>
      <c r="N42" s="47" t="str">
        <f>IF(CU42&lt;&gt;"",
    IF(INT('Drill Size Info'!$AA$19)=INT('Drill Size Info'!$AB$19),
        --(INT('Drill Size Info'!$AA$19) &amp; "." &amp; CU42),
        IF(AND((--(INT('Drill Size Info'!$AA$19) &amp; "." &amp; CU42)&gt;=--('Drill Size Info'!$AA$19)), (--(INT('Drill Size Info'!$AA$19) &amp; "." &amp; CU42)&lt;=--('Drill Size Info'!$AB$19))),
            --(INT('Drill Size Info'!$AA$19) &amp; "." &amp; CU42),
            --(INT('Drill Size Info'!$AB$19) &amp; "." &amp; CU42)
        )
    ),
    IF(CT42&lt;&gt;"",
        IF(INT('Drill Size Info'!$AA$19)=INT('Drill Size Info'!$AB$19),
            --(INT('Drill Size Info'!$AA$19) &amp; "." &amp; LEFT(CT42,3)),
            IF(AND((--(INT('Drill Size Info'!$AA$19) &amp; "." &amp; LEFT(CT42,3))&gt;=--('Drill Size Info'!$AA$19)), (--(INT('Drill Size Info'!$AA$19) &amp; "." &amp; LEFT(CT42,3))&lt;=--('Drill Size Info'!$AB$19))),
                --(INT('Drill Size Info'!$AA$19) &amp; "." &amp; LEFT(CT42,3)),
                --(INT('Drill Size Info'!$AB$19) &amp; "." &amp; LEFT(CT42,3))
            )
        ),
        "OK"
    )
)</f>
        <v>OK</v>
      </c>
      <c r="O42" s="163" t="str">
        <f>IF(CV42&lt;&gt;"",
    IF(INT('Drill Size Info'!$AA$19)=INT('Drill Size Info'!$AB$19),
        --(INT('Drill Size Info'!$AA$19) &amp; "." &amp; CV42),
        IF(AND((--(INT('Drill Size Info'!$AA$19) &amp; "." &amp; CV42)&gt;=--('Drill Size Info'!$AA$19)), (--(INT('Drill Size Info'!$AA$19) &amp; "." &amp; CV42)&lt;=--('Drill Size Info'!$AB$19))),
            --(INT('Drill Size Info'!$AA$19) &amp; "." &amp; CV42),
            --(INT('Drill Size Info'!$AB$19) &amp; "." &amp; CV42)
        )
    ),
    IF(CT42&lt;&gt;"",
        IF(INT('Drill Size Info'!$AA$19)=INT('Drill Size Info'!$AB$19),
            --(INT('Drill Size Info'!$AA$19) &amp; "." &amp; RIGHT(CT42,3)),
            IF(AND((--(INT('Drill Size Info'!$AA$19) &amp; "." &amp; RIGHT(CT42,3))&gt;=--('Drill Size Info'!$AA$19)), (--(INT('Drill Size Info'!$AA$19) &amp; "." &amp; RIGHT(CT42,3))&lt;=--('Drill Size Info'!$AB$19))),
                --(INT('Drill Size Info'!$AA$19) &amp; "." &amp; RIGHT(CT42,3)),
                --(INT('Drill Size Info'!$AB$19) &amp; "." &amp; RIGHT(CT42,3))
            )
        ),
        "N/A"
    )
)</f>
        <v>N/A</v>
      </c>
      <c r="P42" s="47" t="str">
        <f>IF(CX42&lt;&gt;"",
    IF(INT('Drill Size Info'!$AA$19)=INT('Drill Size Info'!$AB$15),
        --(INT('Drill Size Info'!$AA$15) &amp; "." &amp; CX42),
        IF(AND((--(INT('Drill Size Info'!$AA$15) &amp; "." &amp; CX42)&gt;=--('Drill Size Info'!$AA$15)), (--(INT('Drill Size Info'!$AA$15) &amp; "." &amp; CX42)&lt;=--('Drill Size Info'!$AB$15))),
            --(INT('Drill Size Info'!$AA$15) &amp; "." &amp; CX42),
            --(INT('Drill Size Info'!$AB$15) &amp; "." &amp; CX42)
        )
    ),
    IF(CW42&lt;&gt;"",
        IF(INT('Drill Size Info'!$AA$15)=INT('Drill Size Info'!$AB$15),
            --(INT('Drill Size Info'!$AA$15) &amp; "." &amp; LEFT(CW42,3)),
            IF(AND((--(INT('Drill Size Info'!$AA$15) &amp; "." &amp; LEFT(CW42,3))&gt;=--('Drill Size Info'!$AA$15)), (--(INT('Drill Size Info'!$AA$15) &amp; "." &amp; LEFT(CW42,3))&lt;=--('Drill Size Info'!$AB$15))),
                --(INT('Drill Size Info'!$AA$15) &amp; "." &amp; LEFT(CW42,3)),
                --(INT('Drill Size Info'!$AB$15) &amp; "." &amp; LEFT(CW42,3))
            )
        ),
        "OK"
    )
)</f>
        <v>OK</v>
      </c>
      <c r="Q42" s="163" t="str">
        <f>IF(CY42&lt;&gt;"",
    IF(INT('Drill Size Info'!$AA$19)=INT('Drill Size Info'!$AB$15),
        --(INT('Drill Size Info'!$AA$15) &amp; "." &amp; CY42),
        IF(AND((--(INT('Drill Size Info'!$AA$15) &amp; "." &amp; CY42)&gt;=--('Drill Size Info'!$AA$15)), (--(INT('Drill Size Info'!$AA$15) &amp; "." &amp; CY42)&lt;=--('Drill Size Info'!$AB$15))),
            --(INT('Drill Size Info'!$AA$15) &amp; "." &amp; CY42),
            --(INT('Drill Size Info'!$AB$15) &amp; "." &amp; CY42)
        )
    ),
    IF(CW42&lt;&gt;"",
        IF(INT('Drill Size Info'!$AA$15)=INT('Drill Size Info'!$AB$15),
            --(INT('Drill Size Info'!$AA$15) &amp; "." &amp; RIGHT(CW42,3)),
            IF(AND((--(INT('Drill Size Info'!$AA$15) &amp; "." &amp; RIGHT(CW42,3))&gt;=--('Drill Size Info'!$AA$15)), (--(INT('Drill Size Info'!$AA$15) &amp; "." &amp; RIGHT(CW42,3))&lt;=--('Drill Size Info'!$AB$15))),
                --(INT('Drill Size Info'!$AA$15) &amp; "." &amp; RIGHT(CW42,3)),
                --(INT('Drill Size Info'!$AB$15) &amp; "." &amp; RIGHT(CW42,3))
            )
        ),
        "N/A"
    )
)</f>
        <v>N/A</v>
      </c>
      <c r="R42" s="57"/>
      <c r="S42" s="57"/>
      <c r="T42" s="57"/>
      <c r="U42" s="57"/>
      <c r="V42" s="57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9"/>
      <c r="AX42" s="59"/>
      <c r="AY42" s="59"/>
      <c r="AZ42" s="60"/>
      <c r="BA42" s="52"/>
      <c r="BB42" s="52"/>
      <c r="BC42" s="203"/>
      <c r="BD42" s="203"/>
      <c r="BE42" s="52"/>
      <c r="BF42" s="52"/>
      <c r="BG42" s="192" t="str">
        <f t="shared" si="6"/>
        <v/>
      </c>
      <c r="BH42" s="52"/>
      <c r="BI42" s="52"/>
      <c r="BJ42" s="52"/>
      <c r="BK42" s="52"/>
      <c r="BM42" s="19">
        <f t="shared" si="32"/>
        <v>0</v>
      </c>
      <c r="BN42" s="19">
        <f t="shared" si="11"/>
        <v>0</v>
      </c>
      <c r="BO42" s="19">
        <f t="shared" ref="BO42:BO73" si="34">IF(V42="x",1,0)</f>
        <v>0</v>
      </c>
      <c r="BP42" s="19">
        <f t="shared" ref="BP42:BP73" si="35">IF(W42="x",1,0)</f>
        <v>0</v>
      </c>
      <c r="BQ42" s="19">
        <f t="shared" ref="BQ42:BQ73" si="36">IF(X42="x",1,0)</f>
        <v>0</v>
      </c>
      <c r="BR42" s="19">
        <f t="shared" ref="BR42:BR73" si="37">IF(Y42="x",1,0)</f>
        <v>0</v>
      </c>
      <c r="BS42" s="19">
        <f t="shared" ref="BS42:BS73" si="38">IF(Z42="x",1,0)</f>
        <v>0</v>
      </c>
      <c r="BT42" s="19">
        <f t="shared" ref="BT42:BT73" si="39">IF(AA42="x",1,0)</f>
        <v>0</v>
      </c>
      <c r="BU42" s="19">
        <f t="shared" ref="BU42:BU73" si="40">IF(AB42="x",1,0)</f>
        <v>0</v>
      </c>
      <c r="BV42" s="19">
        <f t="shared" ref="BV42:BV73" si="41">IF(AC42="x",1,0)</f>
        <v>0</v>
      </c>
      <c r="BW42" s="19">
        <f t="shared" ref="BW42:BW73" si="42">IF(AD42="x",1,0)</f>
        <v>0</v>
      </c>
      <c r="BX42" s="19">
        <f t="shared" ref="BX42:BX73" si="43">IF(AE42="x",1,0)</f>
        <v>0</v>
      </c>
      <c r="BY42" s="19">
        <f t="shared" ref="BY42:BY73" si="44">IF(AF42="x",1,0)</f>
        <v>0</v>
      </c>
      <c r="BZ42" s="19">
        <f t="shared" ref="BZ42:BZ73" si="45">IF(AG42="x",1,0)</f>
        <v>0</v>
      </c>
      <c r="CA42" s="19">
        <f t="shared" ref="CA42:CA73" si="46">IF(AH42="x",1,0)</f>
        <v>0</v>
      </c>
      <c r="CB42" s="19">
        <f t="shared" si="25"/>
        <v>0</v>
      </c>
      <c r="CC42" s="19">
        <f t="shared" si="33"/>
        <v>0</v>
      </c>
      <c r="CD42" s="19">
        <f t="shared" si="33"/>
        <v>0</v>
      </c>
      <c r="CE42" s="19">
        <f t="shared" si="33"/>
        <v>0</v>
      </c>
      <c r="CF42" s="19">
        <f t="shared" si="33"/>
        <v>0</v>
      </c>
      <c r="CG42" s="19">
        <f t="shared" si="33"/>
        <v>0</v>
      </c>
      <c r="CH42" s="19">
        <f t="shared" si="33"/>
        <v>0</v>
      </c>
      <c r="CI42" s="19">
        <f t="shared" si="33"/>
        <v>0</v>
      </c>
      <c r="CJ42" s="19">
        <f t="shared" si="33"/>
        <v>0</v>
      </c>
      <c r="CK42" s="19">
        <f t="shared" si="33"/>
        <v>0</v>
      </c>
      <c r="CL42" s="19">
        <f t="shared" si="33"/>
        <v>0</v>
      </c>
      <c r="CM42" s="19">
        <f t="shared" si="33"/>
        <v>0</v>
      </c>
      <c r="CN42" s="19">
        <f t="shared" si="33"/>
        <v>0</v>
      </c>
      <c r="CO42" s="19">
        <f t="shared" si="33"/>
        <v>0</v>
      </c>
      <c r="CP42" s="19">
        <f t="shared" si="33"/>
        <v>0</v>
      </c>
      <c r="CQ42" s="19">
        <f t="shared" si="31"/>
        <v>0</v>
      </c>
      <c r="CR42" s="19">
        <f t="shared" si="31"/>
        <v>0</v>
      </c>
      <c r="CS42" s="19">
        <f t="shared" si="30"/>
        <v>0</v>
      </c>
    </row>
    <row r="43" spans="2:97" ht="15" customHeight="1" x14ac:dyDescent="0.2">
      <c r="B43" s="53">
        <f t="shared" si="26"/>
        <v>35</v>
      </c>
      <c r="C43" s="197" t="str" cm="1">
        <f t="array" aca="1" ref="C43" ca="1">CELL("contents",BG43)</f>
        <v/>
      </c>
      <c r="D43" s="54" t="str">
        <f t="shared" si="5"/>
        <v>OK</v>
      </c>
      <c r="E43" s="55" t="e">
        <f>VLOOKUP('DATA SHEET'!$B$9,'Drill Size Info'!$T$2:$U$8,2,FALSE)</f>
        <v>#N/A</v>
      </c>
      <c r="F43" s="55" t="str">
        <f t="shared" si="27"/>
        <v/>
      </c>
      <c r="G43" s="161">
        <f t="shared" si="28"/>
        <v>0</v>
      </c>
      <c r="H43" s="56"/>
      <c r="I43" s="56"/>
      <c r="J43" s="54" t="s">
        <v>154</v>
      </c>
      <c r="K43" s="54" t="s">
        <v>154</v>
      </c>
      <c r="L43" s="56" t="s">
        <v>154</v>
      </c>
      <c r="M43" s="56" t="s">
        <v>154</v>
      </c>
      <c r="N43" s="47" t="str">
        <f>IF(CU43&lt;&gt;"",
    IF(INT('Drill Size Info'!$AA$19)=INT('Drill Size Info'!$AB$19),
        --(INT('Drill Size Info'!$AA$19) &amp; "." &amp; CU43),
        IF(AND((--(INT('Drill Size Info'!$AA$19) &amp; "." &amp; CU43)&gt;=--('Drill Size Info'!$AA$19)), (--(INT('Drill Size Info'!$AA$19) &amp; "." &amp; CU43)&lt;=--('Drill Size Info'!$AB$19))),
            --(INT('Drill Size Info'!$AA$19) &amp; "." &amp; CU43),
            --(INT('Drill Size Info'!$AB$19) &amp; "." &amp; CU43)
        )
    ),
    IF(CT43&lt;&gt;"",
        IF(INT('Drill Size Info'!$AA$19)=INT('Drill Size Info'!$AB$19),
            --(INT('Drill Size Info'!$AA$19) &amp; "." &amp; LEFT(CT43,3)),
            IF(AND((--(INT('Drill Size Info'!$AA$19) &amp; "." &amp; LEFT(CT43,3))&gt;=--('Drill Size Info'!$AA$19)), (--(INT('Drill Size Info'!$AA$19) &amp; "." &amp; LEFT(CT43,3))&lt;=--('Drill Size Info'!$AB$19))),
                --(INT('Drill Size Info'!$AA$19) &amp; "." &amp; LEFT(CT43,3)),
                --(INT('Drill Size Info'!$AB$19) &amp; "." &amp; LEFT(CT43,3))
            )
        ),
        "OK"
    )
)</f>
        <v>OK</v>
      </c>
      <c r="O43" s="163" t="str">
        <f>IF(CV43&lt;&gt;"",
    IF(INT('Drill Size Info'!$AA$19)=INT('Drill Size Info'!$AB$19),
        --(INT('Drill Size Info'!$AA$19) &amp; "." &amp; CV43),
        IF(AND((--(INT('Drill Size Info'!$AA$19) &amp; "." &amp; CV43)&gt;=--('Drill Size Info'!$AA$19)), (--(INT('Drill Size Info'!$AA$19) &amp; "." &amp; CV43)&lt;=--('Drill Size Info'!$AB$19))),
            --(INT('Drill Size Info'!$AA$19) &amp; "." &amp; CV43),
            --(INT('Drill Size Info'!$AB$19) &amp; "." &amp; CV43)
        )
    ),
    IF(CT43&lt;&gt;"",
        IF(INT('Drill Size Info'!$AA$19)=INT('Drill Size Info'!$AB$19),
            --(INT('Drill Size Info'!$AA$19) &amp; "." &amp; RIGHT(CT43,3)),
            IF(AND((--(INT('Drill Size Info'!$AA$19) &amp; "." &amp; RIGHT(CT43,3))&gt;=--('Drill Size Info'!$AA$19)), (--(INT('Drill Size Info'!$AA$19) &amp; "." &amp; RIGHT(CT43,3))&lt;=--('Drill Size Info'!$AB$19))),
                --(INT('Drill Size Info'!$AA$19) &amp; "." &amp; RIGHT(CT43,3)),
                --(INT('Drill Size Info'!$AB$19) &amp; "." &amp; RIGHT(CT43,3))
            )
        ),
        "N/A"
    )
)</f>
        <v>N/A</v>
      </c>
      <c r="P43" s="47" t="str">
        <f>IF(CX43&lt;&gt;"",
    IF(INT('Drill Size Info'!$AA$19)=INT('Drill Size Info'!$AB$15),
        --(INT('Drill Size Info'!$AA$15) &amp; "." &amp; CX43),
        IF(AND((--(INT('Drill Size Info'!$AA$15) &amp; "." &amp; CX43)&gt;=--('Drill Size Info'!$AA$15)), (--(INT('Drill Size Info'!$AA$15) &amp; "." &amp; CX43)&lt;=--('Drill Size Info'!$AB$15))),
            --(INT('Drill Size Info'!$AA$15) &amp; "." &amp; CX43),
            --(INT('Drill Size Info'!$AB$15) &amp; "." &amp; CX43)
        )
    ),
    IF(CW43&lt;&gt;"",
        IF(INT('Drill Size Info'!$AA$15)=INT('Drill Size Info'!$AB$15),
            --(INT('Drill Size Info'!$AA$15) &amp; "." &amp; LEFT(CW43,3)),
            IF(AND((--(INT('Drill Size Info'!$AA$15) &amp; "." &amp; LEFT(CW43,3))&gt;=--('Drill Size Info'!$AA$15)), (--(INT('Drill Size Info'!$AA$15) &amp; "." &amp; LEFT(CW43,3))&lt;=--('Drill Size Info'!$AB$15))),
                --(INT('Drill Size Info'!$AA$15) &amp; "." &amp; LEFT(CW43,3)),
                --(INT('Drill Size Info'!$AB$15) &amp; "." &amp; LEFT(CW43,3))
            )
        ),
        "OK"
    )
)</f>
        <v>OK</v>
      </c>
      <c r="Q43" s="163" t="str">
        <f>IF(CY43&lt;&gt;"",
    IF(INT('Drill Size Info'!$AA$19)=INT('Drill Size Info'!$AB$15),
        --(INT('Drill Size Info'!$AA$15) &amp; "." &amp; CY43),
        IF(AND((--(INT('Drill Size Info'!$AA$15) &amp; "." &amp; CY43)&gt;=--('Drill Size Info'!$AA$15)), (--(INT('Drill Size Info'!$AA$15) &amp; "." &amp; CY43)&lt;=--('Drill Size Info'!$AB$15))),
            --(INT('Drill Size Info'!$AA$15) &amp; "." &amp; CY43),
            --(INT('Drill Size Info'!$AB$15) &amp; "." &amp; CY43)
        )
    ),
    IF(CW43&lt;&gt;"",
        IF(INT('Drill Size Info'!$AA$15)=INT('Drill Size Info'!$AB$15),
            --(INT('Drill Size Info'!$AA$15) &amp; "." &amp; RIGHT(CW43,3)),
            IF(AND((--(INT('Drill Size Info'!$AA$15) &amp; "." &amp; RIGHT(CW43,3))&gt;=--('Drill Size Info'!$AA$15)), (--(INT('Drill Size Info'!$AA$15) &amp; "." &amp; RIGHT(CW43,3))&lt;=--('Drill Size Info'!$AB$15))),
                --(INT('Drill Size Info'!$AA$15) &amp; "." &amp; RIGHT(CW43,3)),
                --(INT('Drill Size Info'!$AB$15) &amp; "." &amp; RIGHT(CW43,3))
            )
        ),
        "N/A"
    )
)</f>
        <v>N/A</v>
      </c>
      <c r="R43" s="57"/>
      <c r="S43" s="57"/>
      <c r="T43" s="57"/>
      <c r="U43" s="57"/>
      <c r="V43" s="57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9"/>
      <c r="AX43" s="59"/>
      <c r="AY43" s="59"/>
      <c r="AZ43" s="60"/>
      <c r="BA43" s="52"/>
      <c r="BB43" s="52"/>
      <c r="BC43" s="203"/>
      <c r="BD43" s="203"/>
      <c r="BE43" s="52"/>
      <c r="BF43" s="52"/>
      <c r="BG43" s="192" t="str">
        <f t="shared" si="6"/>
        <v/>
      </c>
      <c r="BH43" s="52"/>
      <c r="BI43" s="52"/>
      <c r="BJ43" s="52"/>
      <c r="BK43" s="52"/>
      <c r="BM43" s="19">
        <f t="shared" si="32"/>
        <v>0</v>
      </c>
      <c r="BN43" s="19">
        <f t="shared" si="11"/>
        <v>0</v>
      </c>
      <c r="BO43" s="19">
        <f t="shared" si="34"/>
        <v>0</v>
      </c>
      <c r="BP43" s="19">
        <f t="shared" si="35"/>
        <v>0</v>
      </c>
      <c r="BQ43" s="19">
        <f t="shared" si="36"/>
        <v>0</v>
      </c>
      <c r="BR43" s="19">
        <f t="shared" si="37"/>
        <v>0</v>
      </c>
      <c r="BS43" s="19">
        <f t="shared" si="38"/>
        <v>0</v>
      </c>
      <c r="BT43" s="19">
        <f t="shared" si="39"/>
        <v>0</v>
      </c>
      <c r="BU43" s="19">
        <f t="shared" si="40"/>
        <v>0</v>
      </c>
      <c r="BV43" s="19">
        <f t="shared" si="41"/>
        <v>0</v>
      </c>
      <c r="BW43" s="19">
        <f t="shared" si="42"/>
        <v>0</v>
      </c>
      <c r="BX43" s="19">
        <f t="shared" si="43"/>
        <v>0</v>
      </c>
      <c r="BY43" s="19">
        <f t="shared" si="44"/>
        <v>0</v>
      </c>
      <c r="BZ43" s="19">
        <f t="shared" si="45"/>
        <v>0</v>
      </c>
      <c r="CA43" s="19">
        <f t="shared" si="46"/>
        <v>0</v>
      </c>
      <c r="CB43" s="19">
        <f t="shared" si="25"/>
        <v>0</v>
      </c>
      <c r="CC43" s="19">
        <f t="shared" si="33"/>
        <v>0</v>
      </c>
      <c r="CD43" s="19">
        <f t="shared" si="33"/>
        <v>0</v>
      </c>
      <c r="CE43" s="19">
        <f t="shared" si="33"/>
        <v>0</v>
      </c>
      <c r="CF43" s="19">
        <f t="shared" si="33"/>
        <v>0</v>
      </c>
      <c r="CG43" s="19">
        <f t="shared" si="33"/>
        <v>0</v>
      </c>
      <c r="CH43" s="19">
        <f t="shared" si="33"/>
        <v>0</v>
      </c>
      <c r="CI43" s="19">
        <f t="shared" si="33"/>
        <v>0</v>
      </c>
      <c r="CJ43" s="19">
        <f t="shared" si="33"/>
        <v>0</v>
      </c>
      <c r="CK43" s="19">
        <f t="shared" si="33"/>
        <v>0</v>
      </c>
      <c r="CL43" s="19">
        <f t="shared" si="33"/>
        <v>0</v>
      </c>
      <c r="CM43" s="19">
        <f t="shared" si="33"/>
        <v>0</v>
      </c>
      <c r="CN43" s="19">
        <f t="shared" si="33"/>
        <v>0</v>
      </c>
      <c r="CO43" s="19">
        <f t="shared" si="33"/>
        <v>0</v>
      </c>
      <c r="CP43" s="19">
        <f t="shared" si="33"/>
        <v>0</v>
      </c>
      <c r="CQ43" s="19">
        <f t="shared" si="31"/>
        <v>0</v>
      </c>
      <c r="CR43" s="19">
        <f t="shared" si="31"/>
        <v>0</v>
      </c>
      <c r="CS43" s="19">
        <f t="shared" si="30"/>
        <v>0</v>
      </c>
    </row>
    <row r="44" spans="2:97" ht="15" customHeight="1" x14ac:dyDescent="0.2">
      <c r="B44" s="53">
        <f t="shared" si="26"/>
        <v>36</v>
      </c>
      <c r="C44" s="197" t="str" cm="1">
        <f t="array" aca="1" ref="C44" ca="1">CELL("contents",BG44)</f>
        <v/>
      </c>
      <c r="D44" s="54" t="str">
        <f t="shared" si="5"/>
        <v>OK</v>
      </c>
      <c r="E44" s="55" t="e">
        <f>VLOOKUP('DATA SHEET'!$B$9,'Drill Size Info'!$T$2:$U$8,2,FALSE)</f>
        <v>#N/A</v>
      </c>
      <c r="F44" s="55" t="str">
        <f t="shared" si="27"/>
        <v/>
      </c>
      <c r="G44" s="161">
        <f t="shared" si="28"/>
        <v>0</v>
      </c>
      <c r="H44" s="56"/>
      <c r="I44" s="56"/>
      <c r="J44" s="54" t="s">
        <v>154</v>
      </c>
      <c r="K44" s="54" t="s">
        <v>154</v>
      </c>
      <c r="L44" s="56" t="s">
        <v>154</v>
      </c>
      <c r="M44" s="56" t="s">
        <v>154</v>
      </c>
      <c r="N44" s="47" t="str">
        <f>IF(CU44&lt;&gt;"",
    IF(INT('Drill Size Info'!$AA$19)=INT('Drill Size Info'!$AB$19),
        --(INT('Drill Size Info'!$AA$19) &amp; "." &amp; CU44),
        IF(AND((--(INT('Drill Size Info'!$AA$19) &amp; "." &amp; CU44)&gt;=--('Drill Size Info'!$AA$19)), (--(INT('Drill Size Info'!$AA$19) &amp; "." &amp; CU44)&lt;=--('Drill Size Info'!$AB$19))),
            --(INT('Drill Size Info'!$AA$19) &amp; "." &amp; CU44),
            --(INT('Drill Size Info'!$AB$19) &amp; "." &amp; CU44)
        )
    ),
    IF(CT44&lt;&gt;"",
        IF(INT('Drill Size Info'!$AA$19)=INT('Drill Size Info'!$AB$19),
            --(INT('Drill Size Info'!$AA$19) &amp; "." &amp; LEFT(CT44,3)),
            IF(AND((--(INT('Drill Size Info'!$AA$19) &amp; "." &amp; LEFT(CT44,3))&gt;=--('Drill Size Info'!$AA$19)), (--(INT('Drill Size Info'!$AA$19) &amp; "." &amp; LEFT(CT44,3))&lt;=--('Drill Size Info'!$AB$19))),
                --(INT('Drill Size Info'!$AA$19) &amp; "." &amp; LEFT(CT44,3)),
                --(INT('Drill Size Info'!$AB$19) &amp; "." &amp; LEFT(CT44,3))
            )
        ),
        "OK"
    )
)</f>
        <v>OK</v>
      </c>
      <c r="O44" s="163" t="str">
        <f>IF(CV44&lt;&gt;"",
    IF(INT('Drill Size Info'!$AA$19)=INT('Drill Size Info'!$AB$19),
        --(INT('Drill Size Info'!$AA$19) &amp; "." &amp; CV44),
        IF(AND((--(INT('Drill Size Info'!$AA$19) &amp; "." &amp; CV44)&gt;=--('Drill Size Info'!$AA$19)), (--(INT('Drill Size Info'!$AA$19) &amp; "." &amp; CV44)&lt;=--('Drill Size Info'!$AB$19))),
            --(INT('Drill Size Info'!$AA$19) &amp; "." &amp; CV44),
            --(INT('Drill Size Info'!$AB$19) &amp; "." &amp; CV44)
        )
    ),
    IF(CT44&lt;&gt;"",
        IF(INT('Drill Size Info'!$AA$19)=INT('Drill Size Info'!$AB$19),
            --(INT('Drill Size Info'!$AA$19) &amp; "." &amp; RIGHT(CT44,3)),
            IF(AND((--(INT('Drill Size Info'!$AA$19) &amp; "." &amp; RIGHT(CT44,3))&gt;=--('Drill Size Info'!$AA$19)), (--(INT('Drill Size Info'!$AA$19) &amp; "." &amp; RIGHT(CT44,3))&lt;=--('Drill Size Info'!$AB$19))),
                --(INT('Drill Size Info'!$AA$19) &amp; "." &amp; RIGHT(CT44,3)),
                --(INT('Drill Size Info'!$AB$19) &amp; "." &amp; RIGHT(CT44,3))
            )
        ),
        "N/A"
    )
)</f>
        <v>N/A</v>
      </c>
      <c r="P44" s="47" t="str">
        <f>IF(CX44&lt;&gt;"",
    IF(INT('Drill Size Info'!$AA$19)=INT('Drill Size Info'!$AB$15),
        --(INT('Drill Size Info'!$AA$15) &amp; "." &amp; CX44),
        IF(AND((--(INT('Drill Size Info'!$AA$15) &amp; "." &amp; CX44)&gt;=--('Drill Size Info'!$AA$15)), (--(INT('Drill Size Info'!$AA$15) &amp; "." &amp; CX44)&lt;=--('Drill Size Info'!$AB$15))),
            --(INT('Drill Size Info'!$AA$15) &amp; "." &amp; CX44),
            --(INT('Drill Size Info'!$AB$15) &amp; "." &amp; CX44)
        )
    ),
    IF(CW44&lt;&gt;"",
        IF(INT('Drill Size Info'!$AA$15)=INT('Drill Size Info'!$AB$15),
            --(INT('Drill Size Info'!$AA$15) &amp; "." &amp; LEFT(CW44,3)),
            IF(AND((--(INT('Drill Size Info'!$AA$15) &amp; "." &amp; LEFT(CW44,3))&gt;=--('Drill Size Info'!$AA$15)), (--(INT('Drill Size Info'!$AA$15) &amp; "." &amp; LEFT(CW44,3))&lt;=--('Drill Size Info'!$AB$15))),
                --(INT('Drill Size Info'!$AA$15) &amp; "." &amp; LEFT(CW44,3)),
                --(INT('Drill Size Info'!$AB$15) &amp; "." &amp; LEFT(CW44,3))
            )
        ),
        "OK"
    )
)</f>
        <v>OK</v>
      </c>
      <c r="Q44" s="163" t="str">
        <f>IF(CY44&lt;&gt;"",
    IF(INT('Drill Size Info'!$AA$19)=INT('Drill Size Info'!$AB$15),
        --(INT('Drill Size Info'!$AA$15) &amp; "." &amp; CY44),
        IF(AND((--(INT('Drill Size Info'!$AA$15) &amp; "." &amp; CY44)&gt;=--('Drill Size Info'!$AA$15)), (--(INT('Drill Size Info'!$AA$15) &amp; "." &amp; CY44)&lt;=--('Drill Size Info'!$AB$15))),
            --(INT('Drill Size Info'!$AA$15) &amp; "." &amp; CY44),
            --(INT('Drill Size Info'!$AB$15) &amp; "." &amp; CY44)
        )
    ),
    IF(CW44&lt;&gt;"",
        IF(INT('Drill Size Info'!$AA$15)=INT('Drill Size Info'!$AB$15),
            --(INT('Drill Size Info'!$AA$15) &amp; "." &amp; RIGHT(CW44,3)),
            IF(AND((--(INT('Drill Size Info'!$AA$15) &amp; "." &amp; RIGHT(CW44,3))&gt;=--('Drill Size Info'!$AA$15)), (--(INT('Drill Size Info'!$AA$15) &amp; "." &amp; RIGHT(CW44,3))&lt;=--('Drill Size Info'!$AB$15))),
                --(INT('Drill Size Info'!$AA$15) &amp; "." &amp; RIGHT(CW44,3)),
                --(INT('Drill Size Info'!$AB$15) &amp; "." &amp; RIGHT(CW44,3))
            )
        ),
        "N/A"
    )
)</f>
        <v>N/A</v>
      </c>
      <c r="R44" s="57"/>
      <c r="S44" s="57"/>
      <c r="T44" s="57"/>
      <c r="U44" s="57"/>
      <c r="V44" s="57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9"/>
      <c r="AX44" s="59"/>
      <c r="AY44" s="59"/>
      <c r="AZ44" s="60"/>
      <c r="BA44" s="52"/>
      <c r="BB44" s="52"/>
      <c r="BC44" s="203"/>
      <c r="BD44" s="203"/>
      <c r="BE44" s="52"/>
      <c r="BF44" s="52"/>
      <c r="BG44" s="192" t="str">
        <f t="shared" si="6"/>
        <v/>
      </c>
      <c r="BH44" s="52"/>
      <c r="BI44" s="52"/>
      <c r="BJ44" s="52"/>
      <c r="BK44" s="52"/>
      <c r="BM44" s="19">
        <f t="shared" si="32"/>
        <v>0</v>
      </c>
      <c r="BN44" s="19">
        <f t="shared" si="11"/>
        <v>0</v>
      </c>
      <c r="BO44" s="19">
        <f t="shared" si="34"/>
        <v>0</v>
      </c>
      <c r="BP44" s="19">
        <f t="shared" si="35"/>
        <v>0</v>
      </c>
      <c r="BQ44" s="19">
        <f t="shared" si="36"/>
        <v>0</v>
      </c>
      <c r="BR44" s="19">
        <f t="shared" si="37"/>
        <v>0</v>
      </c>
      <c r="BS44" s="19">
        <f t="shared" si="38"/>
        <v>0</v>
      </c>
      <c r="BT44" s="19">
        <f t="shared" si="39"/>
        <v>0</v>
      </c>
      <c r="BU44" s="19">
        <f t="shared" si="40"/>
        <v>0</v>
      </c>
      <c r="BV44" s="19">
        <f t="shared" si="41"/>
        <v>0</v>
      </c>
      <c r="BW44" s="19">
        <f t="shared" si="42"/>
        <v>0</v>
      </c>
      <c r="BX44" s="19">
        <f t="shared" si="43"/>
        <v>0</v>
      </c>
      <c r="BY44" s="19">
        <f t="shared" si="44"/>
        <v>0</v>
      </c>
      <c r="BZ44" s="19">
        <f t="shared" si="45"/>
        <v>0</v>
      </c>
      <c r="CA44" s="19">
        <f t="shared" si="46"/>
        <v>0</v>
      </c>
      <c r="CB44" s="19">
        <f t="shared" si="25"/>
        <v>0</v>
      </c>
      <c r="CC44" s="19">
        <f t="shared" si="33"/>
        <v>0</v>
      </c>
      <c r="CD44" s="19">
        <f t="shared" si="33"/>
        <v>0</v>
      </c>
      <c r="CE44" s="19">
        <f t="shared" si="33"/>
        <v>0</v>
      </c>
      <c r="CF44" s="19">
        <f t="shared" si="33"/>
        <v>0</v>
      </c>
      <c r="CG44" s="19">
        <f t="shared" si="33"/>
        <v>0</v>
      </c>
      <c r="CH44" s="19">
        <f t="shared" si="33"/>
        <v>0</v>
      </c>
      <c r="CI44" s="19">
        <f t="shared" si="33"/>
        <v>0</v>
      </c>
      <c r="CJ44" s="19">
        <f t="shared" si="33"/>
        <v>0</v>
      </c>
      <c r="CK44" s="19">
        <f t="shared" si="33"/>
        <v>0</v>
      </c>
      <c r="CL44" s="19">
        <f t="shared" si="33"/>
        <v>0</v>
      </c>
      <c r="CM44" s="19">
        <f t="shared" si="33"/>
        <v>0</v>
      </c>
      <c r="CN44" s="19">
        <f t="shared" si="33"/>
        <v>0</v>
      </c>
      <c r="CO44" s="19">
        <f t="shared" si="33"/>
        <v>0</v>
      </c>
      <c r="CP44" s="19">
        <f t="shared" si="33"/>
        <v>0</v>
      </c>
      <c r="CQ44" s="19">
        <f t="shared" si="31"/>
        <v>0</v>
      </c>
      <c r="CR44" s="19">
        <f t="shared" si="31"/>
        <v>0</v>
      </c>
      <c r="CS44" s="19">
        <f t="shared" si="30"/>
        <v>0</v>
      </c>
    </row>
    <row r="45" spans="2:97" ht="15" customHeight="1" x14ac:dyDescent="0.2">
      <c r="B45" s="53">
        <f t="shared" si="26"/>
        <v>37</v>
      </c>
      <c r="C45" s="197" t="str" cm="1">
        <f t="array" aca="1" ref="C45" ca="1">CELL("contents",BG45)</f>
        <v/>
      </c>
      <c r="D45" s="54" t="str">
        <f t="shared" si="5"/>
        <v>OK</v>
      </c>
      <c r="E45" s="55" t="e">
        <f>VLOOKUP('DATA SHEET'!$B$9,'Drill Size Info'!$T$2:$U$8,2,FALSE)</f>
        <v>#N/A</v>
      </c>
      <c r="F45" s="55" t="str">
        <f t="shared" si="27"/>
        <v/>
      </c>
      <c r="G45" s="161">
        <f t="shared" si="28"/>
        <v>0</v>
      </c>
      <c r="H45" s="56"/>
      <c r="I45" s="56"/>
      <c r="J45" s="54" t="s">
        <v>154</v>
      </c>
      <c r="K45" s="54" t="s">
        <v>154</v>
      </c>
      <c r="L45" s="56" t="s">
        <v>154</v>
      </c>
      <c r="M45" s="56" t="s">
        <v>154</v>
      </c>
      <c r="N45" s="47" t="str">
        <f>IF(CU45&lt;&gt;"",
    IF(INT('Drill Size Info'!$AA$19)=INT('Drill Size Info'!$AB$19),
        --(INT('Drill Size Info'!$AA$19) &amp; "." &amp; CU45),
        IF(AND((--(INT('Drill Size Info'!$AA$19) &amp; "." &amp; CU45)&gt;=--('Drill Size Info'!$AA$19)), (--(INT('Drill Size Info'!$AA$19) &amp; "." &amp; CU45)&lt;=--('Drill Size Info'!$AB$19))),
            --(INT('Drill Size Info'!$AA$19) &amp; "." &amp; CU45),
            --(INT('Drill Size Info'!$AB$19) &amp; "." &amp; CU45)
        )
    ),
    IF(CT45&lt;&gt;"",
        IF(INT('Drill Size Info'!$AA$19)=INT('Drill Size Info'!$AB$19),
            --(INT('Drill Size Info'!$AA$19) &amp; "." &amp; LEFT(CT45,3)),
            IF(AND((--(INT('Drill Size Info'!$AA$19) &amp; "." &amp; LEFT(CT45,3))&gt;=--('Drill Size Info'!$AA$19)), (--(INT('Drill Size Info'!$AA$19) &amp; "." &amp; LEFT(CT45,3))&lt;=--('Drill Size Info'!$AB$19))),
                --(INT('Drill Size Info'!$AA$19) &amp; "." &amp; LEFT(CT45,3)),
                --(INT('Drill Size Info'!$AB$19) &amp; "." &amp; LEFT(CT45,3))
            )
        ),
        "OK"
    )
)</f>
        <v>OK</v>
      </c>
      <c r="O45" s="163" t="str">
        <f>IF(CV45&lt;&gt;"",
    IF(INT('Drill Size Info'!$AA$19)=INT('Drill Size Info'!$AB$19),
        --(INT('Drill Size Info'!$AA$19) &amp; "." &amp; CV45),
        IF(AND((--(INT('Drill Size Info'!$AA$19) &amp; "." &amp; CV45)&gt;=--('Drill Size Info'!$AA$19)), (--(INT('Drill Size Info'!$AA$19) &amp; "." &amp; CV45)&lt;=--('Drill Size Info'!$AB$19))),
            --(INT('Drill Size Info'!$AA$19) &amp; "." &amp; CV45),
            --(INT('Drill Size Info'!$AB$19) &amp; "." &amp; CV45)
        )
    ),
    IF(CT45&lt;&gt;"",
        IF(INT('Drill Size Info'!$AA$19)=INT('Drill Size Info'!$AB$19),
            --(INT('Drill Size Info'!$AA$19) &amp; "." &amp; RIGHT(CT45,3)),
            IF(AND((--(INT('Drill Size Info'!$AA$19) &amp; "." &amp; RIGHT(CT45,3))&gt;=--('Drill Size Info'!$AA$19)), (--(INT('Drill Size Info'!$AA$19) &amp; "." &amp; RIGHT(CT45,3))&lt;=--('Drill Size Info'!$AB$19))),
                --(INT('Drill Size Info'!$AA$19) &amp; "." &amp; RIGHT(CT45,3)),
                --(INT('Drill Size Info'!$AB$19) &amp; "." &amp; RIGHT(CT45,3))
            )
        ),
        "N/A"
    )
)</f>
        <v>N/A</v>
      </c>
      <c r="P45" s="47" t="str">
        <f>IF(CX45&lt;&gt;"",
    IF(INT('Drill Size Info'!$AA$19)=INT('Drill Size Info'!$AB$15),
        --(INT('Drill Size Info'!$AA$15) &amp; "." &amp; CX45),
        IF(AND((--(INT('Drill Size Info'!$AA$15) &amp; "." &amp; CX45)&gt;=--('Drill Size Info'!$AA$15)), (--(INT('Drill Size Info'!$AA$15) &amp; "." &amp; CX45)&lt;=--('Drill Size Info'!$AB$15))),
            --(INT('Drill Size Info'!$AA$15) &amp; "." &amp; CX45),
            --(INT('Drill Size Info'!$AB$15) &amp; "." &amp; CX45)
        )
    ),
    IF(CW45&lt;&gt;"",
        IF(INT('Drill Size Info'!$AA$15)=INT('Drill Size Info'!$AB$15),
            --(INT('Drill Size Info'!$AA$15) &amp; "." &amp; LEFT(CW45,3)),
            IF(AND((--(INT('Drill Size Info'!$AA$15) &amp; "." &amp; LEFT(CW45,3))&gt;=--('Drill Size Info'!$AA$15)), (--(INT('Drill Size Info'!$AA$15) &amp; "." &amp; LEFT(CW45,3))&lt;=--('Drill Size Info'!$AB$15))),
                --(INT('Drill Size Info'!$AA$15) &amp; "." &amp; LEFT(CW45,3)),
                --(INT('Drill Size Info'!$AB$15) &amp; "." &amp; LEFT(CW45,3))
            )
        ),
        "OK"
    )
)</f>
        <v>OK</v>
      </c>
      <c r="Q45" s="163" t="str">
        <f>IF(CY45&lt;&gt;"",
    IF(INT('Drill Size Info'!$AA$19)=INT('Drill Size Info'!$AB$15),
        --(INT('Drill Size Info'!$AA$15) &amp; "." &amp; CY45),
        IF(AND((--(INT('Drill Size Info'!$AA$15) &amp; "." &amp; CY45)&gt;=--('Drill Size Info'!$AA$15)), (--(INT('Drill Size Info'!$AA$15) &amp; "." &amp; CY45)&lt;=--('Drill Size Info'!$AB$15))),
            --(INT('Drill Size Info'!$AA$15) &amp; "." &amp; CY45),
            --(INT('Drill Size Info'!$AB$15) &amp; "." &amp; CY45)
        )
    ),
    IF(CW45&lt;&gt;"",
        IF(INT('Drill Size Info'!$AA$15)=INT('Drill Size Info'!$AB$15),
            --(INT('Drill Size Info'!$AA$15) &amp; "." &amp; RIGHT(CW45,3)),
            IF(AND((--(INT('Drill Size Info'!$AA$15) &amp; "." &amp; RIGHT(CW45,3))&gt;=--('Drill Size Info'!$AA$15)), (--(INT('Drill Size Info'!$AA$15) &amp; "." &amp; RIGHT(CW45,3))&lt;=--('Drill Size Info'!$AB$15))),
                --(INT('Drill Size Info'!$AA$15) &amp; "." &amp; RIGHT(CW45,3)),
                --(INT('Drill Size Info'!$AB$15) &amp; "." &amp; RIGHT(CW45,3))
            )
        ),
        "N/A"
    )
)</f>
        <v>N/A</v>
      </c>
      <c r="R45" s="57"/>
      <c r="S45" s="57"/>
      <c r="T45" s="57"/>
      <c r="U45" s="57"/>
      <c r="V45" s="57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9"/>
      <c r="AX45" s="59"/>
      <c r="AY45" s="59"/>
      <c r="AZ45" s="60"/>
      <c r="BA45" s="52"/>
      <c r="BB45" s="52"/>
      <c r="BC45" s="203"/>
      <c r="BD45" s="203"/>
      <c r="BE45" s="52"/>
      <c r="BF45" s="52"/>
      <c r="BG45" s="192" t="str">
        <f t="shared" si="6"/>
        <v/>
      </c>
      <c r="BH45" s="52"/>
      <c r="BI45" s="52"/>
      <c r="BJ45" s="52"/>
      <c r="BK45" s="52"/>
      <c r="BM45" s="19">
        <f t="shared" si="32"/>
        <v>0</v>
      </c>
      <c r="BN45" s="19">
        <f t="shared" si="11"/>
        <v>0</v>
      </c>
      <c r="BO45" s="19">
        <f t="shared" si="34"/>
        <v>0</v>
      </c>
      <c r="BP45" s="19">
        <f t="shared" si="35"/>
        <v>0</v>
      </c>
      <c r="BQ45" s="19">
        <f t="shared" si="36"/>
        <v>0</v>
      </c>
      <c r="BR45" s="19">
        <f t="shared" si="37"/>
        <v>0</v>
      </c>
      <c r="BS45" s="19">
        <f t="shared" si="38"/>
        <v>0</v>
      </c>
      <c r="BT45" s="19">
        <f t="shared" si="39"/>
        <v>0</v>
      </c>
      <c r="BU45" s="19">
        <f t="shared" si="40"/>
        <v>0</v>
      </c>
      <c r="BV45" s="19">
        <f t="shared" si="41"/>
        <v>0</v>
      </c>
      <c r="BW45" s="19">
        <f t="shared" si="42"/>
        <v>0</v>
      </c>
      <c r="BX45" s="19">
        <f t="shared" si="43"/>
        <v>0</v>
      </c>
      <c r="BY45" s="19">
        <f t="shared" si="44"/>
        <v>0</v>
      </c>
      <c r="BZ45" s="19">
        <f t="shared" si="45"/>
        <v>0</v>
      </c>
      <c r="CA45" s="19">
        <f t="shared" si="46"/>
        <v>0</v>
      </c>
      <c r="CB45" s="19">
        <f t="shared" si="25"/>
        <v>0</v>
      </c>
      <c r="CC45" s="19">
        <f t="shared" si="33"/>
        <v>0</v>
      </c>
      <c r="CD45" s="19">
        <f t="shared" si="33"/>
        <v>0</v>
      </c>
      <c r="CE45" s="19">
        <f t="shared" si="33"/>
        <v>0</v>
      </c>
      <c r="CF45" s="19">
        <f t="shared" si="33"/>
        <v>0</v>
      </c>
      <c r="CG45" s="19">
        <f t="shared" si="33"/>
        <v>0</v>
      </c>
      <c r="CH45" s="19">
        <f t="shared" si="33"/>
        <v>0</v>
      </c>
      <c r="CI45" s="19">
        <f t="shared" si="33"/>
        <v>0</v>
      </c>
      <c r="CJ45" s="19">
        <f t="shared" si="33"/>
        <v>0</v>
      </c>
      <c r="CK45" s="19">
        <f t="shared" si="33"/>
        <v>0</v>
      </c>
      <c r="CL45" s="19">
        <f t="shared" si="33"/>
        <v>0</v>
      </c>
      <c r="CM45" s="19">
        <f t="shared" si="33"/>
        <v>0</v>
      </c>
      <c r="CN45" s="19">
        <f t="shared" si="33"/>
        <v>0</v>
      </c>
      <c r="CO45" s="19">
        <f t="shared" si="33"/>
        <v>0</v>
      </c>
      <c r="CP45" s="19">
        <f t="shared" si="33"/>
        <v>0</v>
      </c>
      <c r="CQ45" s="19">
        <f t="shared" si="31"/>
        <v>0</v>
      </c>
      <c r="CR45" s="19">
        <f t="shared" si="31"/>
        <v>0</v>
      </c>
      <c r="CS45" s="19">
        <f t="shared" si="30"/>
        <v>0</v>
      </c>
    </row>
    <row r="46" spans="2:97" ht="15" customHeight="1" x14ac:dyDescent="0.2">
      <c r="B46" s="53">
        <f t="shared" si="26"/>
        <v>38</v>
      </c>
      <c r="C46" s="197" t="str" cm="1">
        <f t="array" aca="1" ref="C46" ca="1">CELL("contents",BG46)</f>
        <v/>
      </c>
      <c r="D46" s="54" t="str">
        <f t="shared" si="5"/>
        <v>OK</v>
      </c>
      <c r="E46" s="55" t="e">
        <f>VLOOKUP('DATA SHEET'!$B$9,'Drill Size Info'!$T$2:$U$8,2,FALSE)</f>
        <v>#N/A</v>
      </c>
      <c r="F46" s="55" t="str">
        <f t="shared" si="27"/>
        <v/>
      </c>
      <c r="G46" s="161">
        <f t="shared" si="28"/>
        <v>0</v>
      </c>
      <c r="H46" s="56"/>
      <c r="I46" s="56"/>
      <c r="J46" s="54" t="s">
        <v>154</v>
      </c>
      <c r="K46" s="54" t="s">
        <v>154</v>
      </c>
      <c r="L46" s="56" t="s">
        <v>154</v>
      </c>
      <c r="M46" s="56" t="s">
        <v>154</v>
      </c>
      <c r="N46" s="47" t="str">
        <f>IF(CU46&lt;&gt;"",
    IF(INT('Drill Size Info'!$AA$19)=INT('Drill Size Info'!$AB$19),
        --(INT('Drill Size Info'!$AA$19) &amp; "." &amp; CU46),
        IF(AND((--(INT('Drill Size Info'!$AA$19) &amp; "." &amp; CU46)&gt;=--('Drill Size Info'!$AA$19)), (--(INT('Drill Size Info'!$AA$19) &amp; "." &amp; CU46)&lt;=--('Drill Size Info'!$AB$19))),
            --(INT('Drill Size Info'!$AA$19) &amp; "." &amp; CU46),
            --(INT('Drill Size Info'!$AB$19) &amp; "." &amp; CU46)
        )
    ),
    IF(CT46&lt;&gt;"",
        IF(INT('Drill Size Info'!$AA$19)=INT('Drill Size Info'!$AB$19),
            --(INT('Drill Size Info'!$AA$19) &amp; "." &amp; LEFT(CT46,3)),
            IF(AND((--(INT('Drill Size Info'!$AA$19) &amp; "." &amp; LEFT(CT46,3))&gt;=--('Drill Size Info'!$AA$19)), (--(INT('Drill Size Info'!$AA$19) &amp; "." &amp; LEFT(CT46,3))&lt;=--('Drill Size Info'!$AB$19))),
                --(INT('Drill Size Info'!$AA$19) &amp; "." &amp; LEFT(CT46,3)),
                --(INT('Drill Size Info'!$AB$19) &amp; "." &amp; LEFT(CT46,3))
            )
        ),
        "OK"
    )
)</f>
        <v>OK</v>
      </c>
      <c r="O46" s="163" t="str">
        <f>IF(CV46&lt;&gt;"",
    IF(INT('Drill Size Info'!$AA$19)=INT('Drill Size Info'!$AB$19),
        --(INT('Drill Size Info'!$AA$19) &amp; "." &amp; CV46),
        IF(AND((--(INT('Drill Size Info'!$AA$19) &amp; "." &amp; CV46)&gt;=--('Drill Size Info'!$AA$19)), (--(INT('Drill Size Info'!$AA$19) &amp; "." &amp; CV46)&lt;=--('Drill Size Info'!$AB$19))),
            --(INT('Drill Size Info'!$AA$19) &amp; "." &amp; CV46),
            --(INT('Drill Size Info'!$AB$19) &amp; "." &amp; CV46)
        )
    ),
    IF(CT46&lt;&gt;"",
        IF(INT('Drill Size Info'!$AA$19)=INT('Drill Size Info'!$AB$19),
            --(INT('Drill Size Info'!$AA$19) &amp; "." &amp; RIGHT(CT46,3)),
            IF(AND((--(INT('Drill Size Info'!$AA$19) &amp; "." &amp; RIGHT(CT46,3))&gt;=--('Drill Size Info'!$AA$19)), (--(INT('Drill Size Info'!$AA$19) &amp; "." &amp; RIGHT(CT46,3))&lt;=--('Drill Size Info'!$AB$19))),
                --(INT('Drill Size Info'!$AA$19) &amp; "." &amp; RIGHT(CT46,3)),
                --(INT('Drill Size Info'!$AB$19) &amp; "." &amp; RIGHT(CT46,3))
            )
        ),
        "N/A"
    )
)</f>
        <v>N/A</v>
      </c>
      <c r="P46" s="47" t="str">
        <f>IF(CX46&lt;&gt;"",
    IF(INT('Drill Size Info'!$AA$19)=INT('Drill Size Info'!$AB$15),
        --(INT('Drill Size Info'!$AA$15) &amp; "." &amp; CX46),
        IF(AND((--(INT('Drill Size Info'!$AA$15) &amp; "." &amp; CX46)&gt;=--('Drill Size Info'!$AA$15)), (--(INT('Drill Size Info'!$AA$15) &amp; "." &amp; CX46)&lt;=--('Drill Size Info'!$AB$15))),
            --(INT('Drill Size Info'!$AA$15) &amp; "." &amp; CX46),
            --(INT('Drill Size Info'!$AB$15) &amp; "." &amp; CX46)
        )
    ),
    IF(CW46&lt;&gt;"",
        IF(INT('Drill Size Info'!$AA$15)=INT('Drill Size Info'!$AB$15),
            --(INT('Drill Size Info'!$AA$15) &amp; "." &amp; LEFT(CW46,3)),
            IF(AND((--(INT('Drill Size Info'!$AA$15) &amp; "." &amp; LEFT(CW46,3))&gt;=--('Drill Size Info'!$AA$15)), (--(INT('Drill Size Info'!$AA$15) &amp; "." &amp; LEFT(CW46,3))&lt;=--('Drill Size Info'!$AB$15))),
                --(INT('Drill Size Info'!$AA$15) &amp; "." &amp; LEFT(CW46,3)),
                --(INT('Drill Size Info'!$AB$15) &amp; "." &amp; LEFT(CW46,3))
            )
        ),
        "OK"
    )
)</f>
        <v>OK</v>
      </c>
      <c r="Q46" s="163" t="str">
        <f>IF(CY46&lt;&gt;"",
    IF(INT('Drill Size Info'!$AA$19)=INT('Drill Size Info'!$AB$15),
        --(INT('Drill Size Info'!$AA$15) &amp; "." &amp; CY46),
        IF(AND((--(INT('Drill Size Info'!$AA$15) &amp; "." &amp; CY46)&gt;=--('Drill Size Info'!$AA$15)), (--(INT('Drill Size Info'!$AA$15) &amp; "." &amp; CY46)&lt;=--('Drill Size Info'!$AB$15))),
            --(INT('Drill Size Info'!$AA$15) &amp; "." &amp; CY46),
            --(INT('Drill Size Info'!$AB$15) &amp; "." &amp; CY46)
        )
    ),
    IF(CW46&lt;&gt;"",
        IF(INT('Drill Size Info'!$AA$15)=INT('Drill Size Info'!$AB$15),
            --(INT('Drill Size Info'!$AA$15) &amp; "." &amp; RIGHT(CW46,3)),
            IF(AND((--(INT('Drill Size Info'!$AA$15) &amp; "." &amp; RIGHT(CW46,3))&gt;=--('Drill Size Info'!$AA$15)), (--(INT('Drill Size Info'!$AA$15) &amp; "." &amp; RIGHT(CW46,3))&lt;=--('Drill Size Info'!$AB$15))),
                --(INT('Drill Size Info'!$AA$15) &amp; "." &amp; RIGHT(CW46,3)),
                --(INT('Drill Size Info'!$AB$15) &amp; "." &amp; RIGHT(CW46,3))
            )
        ),
        "N/A"
    )
)</f>
        <v>N/A</v>
      </c>
      <c r="R46" s="57"/>
      <c r="S46" s="57"/>
      <c r="T46" s="57"/>
      <c r="U46" s="57"/>
      <c r="V46" s="57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9"/>
      <c r="AX46" s="59"/>
      <c r="AY46" s="59"/>
      <c r="AZ46" s="60"/>
      <c r="BA46" s="52"/>
      <c r="BB46" s="52"/>
      <c r="BC46" s="203"/>
      <c r="BD46" s="203"/>
      <c r="BE46" s="52"/>
      <c r="BF46" s="52"/>
      <c r="BG46" s="192" t="str">
        <f t="shared" si="6"/>
        <v/>
      </c>
      <c r="BH46" s="52"/>
      <c r="BI46" s="52"/>
      <c r="BJ46" s="52"/>
      <c r="BK46" s="52"/>
      <c r="BM46" s="19">
        <f t="shared" si="32"/>
        <v>0</v>
      </c>
      <c r="BN46" s="19">
        <f t="shared" si="11"/>
        <v>0</v>
      </c>
      <c r="BO46" s="19">
        <f t="shared" si="34"/>
        <v>0</v>
      </c>
      <c r="BP46" s="19">
        <f t="shared" si="35"/>
        <v>0</v>
      </c>
      <c r="BQ46" s="19">
        <f t="shared" si="36"/>
        <v>0</v>
      </c>
      <c r="BR46" s="19">
        <f t="shared" si="37"/>
        <v>0</v>
      </c>
      <c r="BS46" s="19">
        <f t="shared" si="38"/>
        <v>0</v>
      </c>
      <c r="BT46" s="19">
        <f t="shared" si="39"/>
        <v>0</v>
      </c>
      <c r="BU46" s="19">
        <f t="shared" si="40"/>
        <v>0</v>
      </c>
      <c r="BV46" s="19">
        <f t="shared" si="41"/>
        <v>0</v>
      </c>
      <c r="BW46" s="19">
        <f t="shared" si="42"/>
        <v>0</v>
      </c>
      <c r="BX46" s="19">
        <f t="shared" si="43"/>
        <v>0</v>
      </c>
      <c r="BY46" s="19">
        <f t="shared" si="44"/>
        <v>0</v>
      </c>
      <c r="BZ46" s="19">
        <f t="shared" si="45"/>
        <v>0</v>
      </c>
      <c r="CA46" s="19">
        <f t="shared" si="46"/>
        <v>0</v>
      </c>
      <c r="CB46" s="19">
        <f t="shared" si="25"/>
        <v>0</v>
      </c>
      <c r="CC46" s="19">
        <f t="shared" si="33"/>
        <v>0</v>
      </c>
      <c r="CD46" s="19">
        <f t="shared" si="33"/>
        <v>0</v>
      </c>
      <c r="CE46" s="19">
        <f t="shared" si="33"/>
        <v>0</v>
      </c>
      <c r="CF46" s="19">
        <f t="shared" si="33"/>
        <v>0</v>
      </c>
      <c r="CG46" s="19">
        <f t="shared" si="33"/>
        <v>0</v>
      </c>
      <c r="CH46" s="19">
        <f t="shared" si="33"/>
        <v>0</v>
      </c>
      <c r="CI46" s="19">
        <f t="shared" si="33"/>
        <v>0</v>
      </c>
      <c r="CJ46" s="19">
        <f t="shared" si="33"/>
        <v>0</v>
      </c>
      <c r="CK46" s="19">
        <f t="shared" si="33"/>
        <v>0</v>
      </c>
      <c r="CL46" s="19">
        <f t="shared" si="33"/>
        <v>0</v>
      </c>
      <c r="CM46" s="19">
        <f t="shared" si="33"/>
        <v>0</v>
      </c>
      <c r="CN46" s="19">
        <f t="shared" si="33"/>
        <v>0</v>
      </c>
      <c r="CO46" s="19">
        <f t="shared" si="33"/>
        <v>0</v>
      </c>
      <c r="CP46" s="19">
        <f t="shared" si="33"/>
        <v>0</v>
      </c>
      <c r="CQ46" s="19">
        <f t="shared" si="31"/>
        <v>0</v>
      </c>
      <c r="CR46" s="19">
        <f t="shared" si="31"/>
        <v>0</v>
      </c>
      <c r="CS46" s="19">
        <f t="shared" si="30"/>
        <v>0</v>
      </c>
    </row>
    <row r="47" spans="2:97" ht="15" customHeight="1" x14ac:dyDescent="0.2">
      <c r="B47" s="53">
        <f t="shared" si="26"/>
        <v>39</v>
      </c>
      <c r="C47" s="197" t="str" cm="1">
        <f t="array" aca="1" ref="C47" ca="1">CELL("contents",BG47)</f>
        <v/>
      </c>
      <c r="D47" s="54" t="str">
        <f t="shared" si="5"/>
        <v>OK</v>
      </c>
      <c r="E47" s="55" t="e">
        <f>VLOOKUP('DATA SHEET'!$B$9,'Drill Size Info'!$T$2:$U$8,2,FALSE)</f>
        <v>#N/A</v>
      </c>
      <c r="F47" s="55" t="str">
        <f t="shared" si="27"/>
        <v/>
      </c>
      <c r="G47" s="161">
        <f t="shared" si="28"/>
        <v>0</v>
      </c>
      <c r="H47" s="56"/>
      <c r="I47" s="56"/>
      <c r="J47" s="54" t="s">
        <v>154</v>
      </c>
      <c r="K47" s="54" t="s">
        <v>154</v>
      </c>
      <c r="L47" s="56" t="s">
        <v>154</v>
      </c>
      <c r="M47" s="56" t="s">
        <v>154</v>
      </c>
      <c r="N47" s="47" t="str">
        <f>IF(CU47&lt;&gt;"",
    IF(INT('Drill Size Info'!$AA$19)=INT('Drill Size Info'!$AB$19),
        --(INT('Drill Size Info'!$AA$19) &amp; "." &amp; CU47),
        IF(AND((--(INT('Drill Size Info'!$AA$19) &amp; "." &amp; CU47)&gt;=--('Drill Size Info'!$AA$19)), (--(INT('Drill Size Info'!$AA$19) &amp; "." &amp; CU47)&lt;=--('Drill Size Info'!$AB$19))),
            --(INT('Drill Size Info'!$AA$19) &amp; "." &amp; CU47),
            --(INT('Drill Size Info'!$AB$19) &amp; "." &amp; CU47)
        )
    ),
    IF(CT47&lt;&gt;"",
        IF(INT('Drill Size Info'!$AA$19)=INT('Drill Size Info'!$AB$19),
            --(INT('Drill Size Info'!$AA$19) &amp; "." &amp; LEFT(CT47,3)),
            IF(AND((--(INT('Drill Size Info'!$AA$19) &amp; "." &amp; LEFT(CT47,3))&gt;=--('Drill Size Info'!$AA$19)), (--(INT('Drill Size Info'!$AA$19) &amp; "." &amp; LEFT(CT47,3))&lt;=--('Drill Size Info'!$AB$19))),
                --(INT('Drill Size Info'!$AA$19) &amp; "." &amp; LEFT(CT47,3)),
                --(INT('Drill Size Info'!$AB$19) &amp; "." &amp; LEFT(CT47,3))
            )
        ),
        "OK"
    )
)</f>
        <v>OK</v>
      </c>
      <c r="O47" s="163" t="str">
        <f>IF(CV47&lt;&gt;"",
    IF(INT('Drill Size Info'!$AA$19)=INT('Drill Size Info'!$AB$19),
        --(INT('Drill Size Info'!$AA$19) &amp; "." &amp; CV47),
        IF(AND((--(INT('Drill Size Info'!$AA$19) &amp; "." &amp; CV47)&gt;=--('Drill Size Info'!$AA$19)), (--(INT('Drill Size Info'!$AA$19) &amp; "." &amp; CV47)&lt;=--('Drill Size Info'!$AB$19))),
            --(INT('Drill Size Info'!$AA$19) &amp; "." &amp; CV47),
            --(INT('Drill Size Info'!$AB$19) &amp; "." &amp; CV47)
        )
    ),
    IF(CT47&lt;&gt;"",
        IF(INT('Drill Size Info'!$AA$19)=INT('Drill Size Info'!$AB$19),
            --(INT('Drill Size Info'!$AA$19) &amp; "." &amp; RIGHT(CT47,3)),
            IF(AND((--(INT('Drill Size Info'!$AA$19) &amp; "." &amp; RIGHT(CT47,3))&gt;=--('Drill Size Info'!$AA$19)), (--(INT('Drill Size Info'!$AA$19) &amp; "." &amp; RIGHT(CT47,3))&lt;=--('Drill Size Info'!$AB$19))),
                --(INT('Drill Size Info'!$AA$19) &amp; "." &amp; RIGHT(CT47,3)),
                --(INT('Drill Size Info'!$AB$19) &amp; "." &amp; RIGHT(CT47,3))
            )
        ),
        "N/A"
    )
)</f>
        <v>N/A</v>
      </c>
      <c r="P47" s="47" t="str">
        <f>IF(CX47&lt;&gt;"",
    IF(INT('Drill Size Info'!$AA$19)=INT('Drill Size Info'!$AB$15),
        --(INT('Drill Size Info'!$AA$15) &amp; "." &amp; CX47),
        IF(AND((--(INT('Drill Size Info'!$AA$15) &amp; "." &amp; CX47)&gt;=--('Drill Size Info'!$AA$15)), (--(INT('Drill Size Info'!$AA$15) &amp; "." &amp; CX47)&lt;=--('Drill Size Info'!$AB$15))),
            --(INT('Drill Size Info'!$AA$15) &amp; "." &amp; CX47),
            --(INT('Drill Size Info'!$AB$15) &amp; "." &amp; CX47)
        )
    ),
    IF(CW47&lt;&gt;"",
        IF(INT('Drill Size Info'!$AA$15)=INT('Drill Size Info'!$AB$15),
            --(INT('Drill Size Info'!$AA$15) &amp; "." &amp; LEFT(CW47,3)),
            IF(AND((--(INT('Drill Size Info'!$AA$15) &amp; "." &amp; LEFT(CW47,3))&gt;=--('Drill Size Info'!$AA$15)), (--(INT('Drill Size Info'!$AA$15) &amp; "." &amp; LEFT(CW47,3))&lt;=--('Drill Size Info'!$AB$15))),
                --(INT('Drill Size Info'!$AA$15) &amp; "." &amp; LEFT(CW47,3)),
                --(INT('Drill Size Info'!$AB$15) &amp; "." &amp; LEFT(CW47,3))
            )
        ),
        "OK"
    )
)</f>
        <v>OK</v>
      </c>
      <c r="Q47" s="163" t="str">
        <f>IF(CY47&lt;&gt;"",
    IF(INT('Drill Size Info'!$AA$19)=INT('Drill Size Info'!$AB$15),
        --(INT('Drill Size Info'!$AA$15) &amp; "." &amp; CY47),
        IF(AND((--(INT('Drill Size Info'!$AA$15) &amp; "." &amp; CY47)&gt;=--('Drill Size Info'!$AA$15)), (--(INT('Drill Size Info'!$AA$15) &amp; "." &amp; CY47)&lt;=--('Drill Size Info'!$AB$15))),
            --(INT('Drill Size Info'!$AA$15) &amp; "." &amp; CY47),
            --(INT('Drill Size Info'!$AB$15) &amp; "." &amp; CY47)
        )
    ),
    IF(CW47&lt;&gt;"",
        IF(INT('Drill Size Info'!$AA$15)=INT('Drill Size Info'!$AB$15),
            --(INT('Drill Size Info'!$AA$15) &amp; "." &amp; RIGHT(CW47,3)),
            IF(AND((--(INT('Drill Size Info'!$AA$15) &amp; "." &amp; RIGHT(CW47,3))&gt;=--('Drill Size Info'!$AA$15)), (--(INT('Drill Size Info'!$AA$15) &amp; "." &amp; RIGHT(CW47,3))&lt;=--('Drill Size Info'!$AB$15))),
                --(INT('Drill Size Info'!$AA$15) &amp; "." &amp; RIGHT(CW47,3)),
                --(INT('Drill Size Info'!$AB$15) &amp; "." &amp; RIGHT(CW47,3))
            )
        ),
        "N/A"
    )
)</f>
        <v>N/A</v>
      </c>
      <c r="R47" s="57"/>
      <c r="S47" s="57"/>
      <c r="T47" s="57"/>
      <c r="U47" s="57"/>
      <c r="V47" s="57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9"/>
      <c r="AX47" s="59"/>
      <c r="AY47" s="59"/>
      <c r="AZ47" s="60"/>
      <c r="BA47" s="52"/>
      <c r="BB47" s="52"/>
      <c r="BC47" s="203"/>
      <c r="BD47" s="203"/>
      <c r="BE47" s="52"/>
      <c r="BF47" s="52"/>
      <c r="BG47" s="192" t="str">
        <f t="shared" si="6"/>
        <v/>
      </c>
      <c r="BH47" s="52"/>
      <c r="BI47" s="52"/>
      <c r="BJ47" s="52"/>
      <c r="BK47" s="52"/>
      <c r="BM47" s="19">
        <f t="shared" si="32"/>
        <v>0</v>
      </c>
      <c r="BN47" s="19">
        <f t="shared" si="11"/>
        <v>0</v>
      </c>
      <c r="BO47" s="19">
        <f t="shared" si="34"/>
        <v>0</v>
      </c>
      <c r="BP47" s="19">
        <f t="shared" si="35"/>
        <v>0</v>
      </c>
      <c r="BQ47" s="19">
        <f t="shared" si="36"/>
        <v>0</v>
      </c>
      <c r="BR47" s="19">
        <f t="shared" si="37"/>
        <v>0</v>
      </c>
      <c r="BS47" s="19">
        <f t="shared" si="38"/>
        <v>0</v>
      </c>
      <c r="BT47" s="19">
        <f t="shared" si="39"/>
        <v>0</v>
      </c>
      <c r="BU47" s="19">
        <f t="shared" si="40"/>
        <v>0</v>
      </c>
      <c r="BV47" s="19">
        <f t="shared" si="41"/>
        <v>0</v>
      </c>
      <c r="BW47" s="19">
        <f t="shared" si="42"/>
        <v>0</v>
      </c>
      <c r="BX47" s="19">
        <f t="shared" si="43"/>
        <v>0</v>
      </c>
      <c r="BY47" s="19">
        <f t="shared" si="44"/>
        <v>0</v>
      </c>
      <c r="BZ47" s="19">
        <f t="shared" si="45"/>
        <v>0</v>
      </c>
      <c r="CA47" s="19">
        <f t="shared" si="46"/>
        <v>0</v>
      </c>
      <c r="CB47" s="19">
        <f t="shared" si="25"/>
        <v>0</v>
      </c>
      <c r="CC47" s="19">
        <f t="shared" si="33"/>
        <v>0</v>
      </c>
      <c r="CD47" s="19">
        <f t="shared" si="33"/>
        <v>0</v>
      </c>
      <c r="CE47" s="19">
        <f t="shared" si="33"/>
        <v>0</v>
      </c>
      <c r="CF47" s="19">
        <f t="shared" si="33"/>
        <v>0</v>
      </c>
      <c r="CG47" s="19">
        <f t="shared" si="33"/>
        <v>0</v>
      </c>
      <c r="CH47" s="19">
        <f t="shared" si="33"/>
        <v>0</v>
      </c>
      <c r="CI47" s="19">
        <f t="shared" si="33"/>
        <v>0</v>
      </c>
      <c r="CJ47" s="19">
        <f t="shared" si="33"/>
        <v>0</v>
      </c>
      <c r="CK47" s="19">
        <f t="shared" si="33"/>
        <v>0</v>
      </c>
      <c r="CL47" s="19">
        <f t="shared" si="33"/>
        <v>0</v>
      </c>
      <c r="CM47" s="19">
        <f t="shared" si="33"/>
        <v>0</v>
      </c>
      <c r="CN47" s="19">
        <f t="shared" si="33"/>
        <v>0</v>
      </c>
      <c r="CO47" s="19">
        <f t="shared" si="33"/>
        <v>0</v>
      </c>
      <c r="CP47" s="19">
        <f t="shared" si="33"/>
        <v>0</v>
      </c>
      <c r="CQ47" s="19">
        <f t="shared" si="31"/>
        <v>0</v>
      </c>
      <c r="CR47" s="19">
        <f t="shared" si="31"/>
        <v>0</v>
      </c>
      <c r="CS47" s="19">
        <f t="shared" si="30"/>
        <v>0</v>
      </c>
    </row>
    <row r="48" spans="2:97" ht="15" customHeight="1" x14ac:dyDescent="0.2">
      <c r="B48" s="53">
        <f t="shared" si="26"/>
        <v>40</v>
      </c>
      <c r="C48" s="197" t="str" cm="1">
        <f t="array" aca="1" ref="C48" ca="1">CELL("contents",BG48)</f>
        <v/>
      </c>
      <c r="D48" s="54" t="str">
        <f t="shared" si="5"/>
        <v>OK</v>
      </c>
      <c r="E48" s="55" t="e">
        <f>VLOOKUP('DATA SHEET'!$B$9,'Drill Size Info'!$T$2:$U$8,2,FALSE)</f>
        <v>#N/A</v>
      </c>
      <c r="F48" s="55" t="str">
        <f t="shared" si="27"/>
        <v/>
      </c>
      <c r="G48" s="161">
        <f t="shared" si="28"/>
        <v>0</v>
      </c>
      <c r="H48" s="56"/>
      <c r="I48" s="56"/>
      <c r="J48" s="54" t="s">
        <v>154</v>
      </c>
      <c r="K48" s="54" t="s">
        <v>154</v>
      </c>
      <c r="L48" s="56" t="s">
        <v>154</v>
      </c>
      <c r="M48" s="56" t="s">
        <v>154</v>
      </c>
      <c r="N48" s="47" t="str">
        <f>IF(CU48&lt;&gt;"",
    IF(INT('Drill Size Info'!$AA$19)=INT('Drill Size Info'!$AB$19),
        --(INT('Drill Size Info'!$AA$19) &amp; "." &amp; CU48),
        IF(AND((--(INT('Drill Size Info'!$AA$19) &amp; "." &amp; CU48)&gt;=--('Drill Size Info'!$AA$19)), (--(INT('Drill Size Info'!$AA$19) &amp; "." &amp; CU48)&lt;=--('Drill Size Info'!$AB$19))),
            --(INT('Drill Size Info'!$AA$19) &amp; "." &amp; CU48),
            --(INT('Drill Size Info'!$AB$19) &amp; "." &amp; CU48)
        )
    ),
    IF(CT48&lt;&gt;"",
        IF(INT('Drill Size Info'!$AA$19)=INT('Drill Size Info'!$AB$19),
            --(INT('Drill Size Info'!$AA$19) &amp; "." &amp; LEFT(CT48,3)),
            IF(AND((--(INT('Drill Size Info'!$AA$19) &amp; "." &amp; LEFT(CT48,3))&gt;=--('Drill Size Info'!$AA$19)), (--(INT('Drill Size Info'!$AA$19) &amp; "." &amp; LEFT(CT48,3))&lt;=--('Drill Size Info'!$AB$19))),
                --(INT('Drill Size Info'!$AA$19) &amp; "." &amp; LEFT(CT48,3)),
                --(INT('Drill Size Info'!$AB$19) &amp; "." &amp; LEFT(CT48,3))
            )
        ),
        "OK"
    )
)</f>
        <v>OK</v>
      </c>
      <c r="O48" s="163" t="str">
        <f>IF(CV48&lt;&gt;"",
    IF(INT('Drill Size Info'!$AA$19)=INT('Drill Size Info'!$AB$19),
        --(INT('Drill Size Info'!$AA$19) &amp; "." &amp; CV48),
        IF(AND((--(INT('Drill Size Info'!$AA$19) &amp; "." &amp; CV48)&gt;=--('Drill Size Info'!$AA$19)), (--(INT('Drill Size Info'!$AA$19) &amp; "." &amp; CV48)&lt;=--('Drill Size Info'!$AB$19))),
            --(INT('Drill Size Info'!$AA$19) &amp; "." &amp; CV48),
            --(INT('Drill Size Info'!$AB$19) &amp; "." &amp; CV48)
        )
    ),
    IF(CT48&lt;&gt;"",
        IF(INT('Drill Size Info'!$AA$19)=INT('Drill Size Info'!$AB$19),
            --(INT('Drill Size Info'!$AA$19) &amp; "." &amp; RIGHT(CT48,3)),
            IF(AND((--(INT('Drill Size Info'!$AA$19) &amp; "." &amp; RIGHT(CT48,3))&gt;=--('Drill Size Info'!$AA$19)), (--(INT('Drill Size Info'!$AA$19) &amp; "." &amp; RIGHT(CT48,3))&lt;=--('Drill Size Info'!$AB$19))),
                --(INT('Drill Size Info'!$AA$19) &amp; "." &amp; RIGHT(CT48,3)),
                --(INT('Drill Size Info'!$AB$19) &amp; "." &amp; RIGHT(CT48,3))
            )
        ),
        "N/A"
    )
)</f>
        <v>N/A</v>
      </c>
      <c r="P48" s="47" t="str">
        <f>IF(CX48&lt;&gt;"",
    IF(INT('Drill Size Info'!$AA$19)=INT('Drill Size Info'!$AB$15),
        --(INT('Drill Size Info'!$AA$15) &amp; "." &amp; CX48),
        IF(AND((--(INT('Drill Size Info'!$AA$15) &amp; "." &amp; CX48)&gt;=--('Drill Size Info'!$AA$15)), (--(INT('Drill Size Info'!$AA$15) &amp; "." &amp; CX48)&lt;=--('Drill Size Info'!$AB$15))),
            --(INT('Drill Size Info'!$AA$15) &amp; "." &amp; CX48),
            --(INT('Drill Size Info'!$AB$15) &amp; "." &amp; CX48)
        )
    ),
    IF(CW48&lt;&gt;"",
        IF(INT('Drill Size Info'!$AA$15)=INT('Drill Size Info'!$AB$15),
            --(INT('Drill Size Info'!$AA$15) &amp; "." &amp; LEFT(CW48,3)),
            IF(AND((--(INT('Drill Size Info'!$AA$15) &amp; "." &amp; LEFT(CW48,3))&gt;=--('Drill Size Info'!$AA$15)), (--(INT('Drill Size Info'!$AA$15) &amp; "." &amp; LEFT(CW48,3))&lt;=--('Drill Size Info'!$AB$15))),
                --(INT('Drill Size Info'!$AA$15) &amp; "." &amp; LEFT(CW48,3)),
                --(INT('Drill Size Info'!$AB$15) &amp; "." &amp; LEFT(CW48,3))
            )
        ),
        "OK"
    )
)</f>
        <v>OK</v>
      </c>
      <c r="Q48" s="163" t="str">
        <f>IF(CY48&lt;&gt;"",
    IF(INT('Drill Size Info'!$AA$19)=INT('Drill Size Info'!$AB$15),
        --(INT('Drill Size Info'!$AA$15) &amp; "." &amp; CY48),
        IF(AND((--(INT('Drill Size Info'!$AA$15) &amp; "." &amp; CY48)&gt;=--('Drill Size Info'!$AA$15)), (--(INT('Drill Size Info'!$AA$15) &amp; "." &amp; CY48)&lt;=--('Drill Size Info'!$AB$15))),
            --(INT('Drill Size Info'!$AA$15) &amp; "." &amp; CY48),
            --(INT('Drill Size Info'!$AB$15) &amp; "." &amp; CY48)
        )
    ),
    IF(CW48&lt;&gt;"",
        IF(INT('Drill Size Info'!$AA$15)=INT('Drill Size Info'!$AB$15),
            --(INT('Drill Size Info'!$AA$15) &amp; "." &amp; RIGHT(CW48,3)),
            IF(AND((--(INT('Drill Size Info'!$AA$15) &amp; "." &amp; RIGHT(CW48,3))&gt;=--('Drill Size Info'!$AA$15)), (--(INT('Drill Size Info'!$AA$15) &amp; "." &amp; RIGHT(CW48,3))&lt;=--('Drill Size Info'!$AB$15))),
                --(INT('Drill Size Info'!$AA$15) &amp; "." &amp; RIGHT(CW48,3)),
                --(INT('Drill Size Info'!$AB$15) &amp; "." &amp; RIGHT(CW48,3))
            )
        ),
        "N/A"
    )
)</f>
        <v>N/A</v>
      </c>
      <c r="R48" s="57"/>
      <c r="S48" s="57"/>
      <c r="T48" s="57"/>
      <c r="U48" s="57"/>
      <c r="V48" s="57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9"/>
      <c r="AX48" s="59"/>
      <c r="AY48" s="59"/>
      <c r="AZ48" s="60"/>
      <c r="BA48" s="52"/>
      <c r="BB48" s="52"/>
      <c r="BC48" s="203"/>
      <c r="BD48" s="203"/>
      <c r="BE48" s="52"/>
      <c r="BF48" s="52"/>
      <c r="BG48" s="192" t="str">
        <f t="shared" si="6"/>
        <v/>
      </c>
      <c r="BH48" s="52"/>
      <c r="BI48" s="52"/>
      <c r="BJ48" s="52"/>
      <c r="BK48" s="52"/>
      <c r="BM48" s="19">
        <f t="shared" si="32"/>
        <v>0</v>
      </c>
      <c r="BN48" s="19">
        <f t="shared" si="11"/>
        <v>0</v>
      </c>
      <c r="BO48" s="19">
        <f t="shared" si="34"/>
        <v>0</v>
      </c>
      <c r="BP48" s="19">
        <f t="shared" si="35"/>
        <v>0</v>
      </c>
      <c r="BQ48" s="19">
        <f t="shared" si="36"/>
        <v>0</v>
      </c>
      <c r="BR48" s="19">
        <f t="shared" si="37"/>
        <v>0</v>
      </c>
      <c r="BS48" s="19">
        <f t="shared" si="38"/>
        <v>0</v>
      </c>
      <c r="BT48" s="19">
        <f t="shared" si="39"/>
        <v>0</v>
      </c>
      <c r="BU48" s="19">
        <f t="shared" si="40"/>
        <v>0</v>
      </c>
      <c r="BV48" s="19">
        <f t="shared" si="41"/>
        <v>0</v>
      </c>
      <c r="BW48" s="19">
        <f t="shared" si="42"/>
        <v>0</v>
      </c>
      <c r="BX48" s="19">
        <f t="shared" si="43"/>
        <v>0</v>
      </c>
      <c r="BY48" s="19">
        <f t="shared" si="44"/>
        <v>0</v>
      </c>
      <c r="BZ48" s="19">
        <f t="shared" si="45"/>
        <v>0</v>
      </c>
      <c r="CA48" s="19">
        <f t="shared" si="46"/>
        <v>0</v>
      </c>
      <c r="CB48" s="19">
        <f t="shared" si="25"/>
        <v>0</v>
      </c>
      <c r="CC48" s="19">
        <f t="shared" si="33"/>
        <v>0</v>
      </c>
      <c r="CD48" s="19">
        <f t="shared" si="33"/>
        <v>0</v>
      </c>
      <c r="CE48" s="19">
        <f t="shared" si="33"/>
        <v>0</v>
      </c>
      <c r="CF48" s="19">
        <f t="shared" si="33"/>
        <v>0</v>
      </c>
      <c r="CG48" s="19">
        <f t="shared" si="33"/>
        <v>0</v>
      </c>
      <c r="CH48" s="19">
        <f t="shared" si="33"/>
        <v>0</v>
      </c>
      <c r="CI48" s="19">
        <f t="shared" si="33"/>
        <v>0</v>
      </c>
      <c r="CJ48" s="19">
        <f t="shared" si="33"/>
        <v>0</v>
      </c>
      <c r="CK48" s="19">
        <f t="shared" si="33"/>
        <v>0</v>
      </c>
      <c r="CL48" s="19">
        <f t="shared" si="33"/>
        <v>0</v>
      </c>
      <c r="CM48" s="19">
        <f t="shared" si="33"/>
        <v>0</v>
      </c>
      <c r="CN48" s="19">
        <f t="shared" si="33"/>
        <v>0</v>
      </c>
      <c r="CO48" s="19">
        <f t="shared" si="33"/>
        <v>0</v>
      </c>
      <c r="CP48" s="19">
        <f t="shared" si="33"/>
        <v>0</v>
      </c>
      <c r="CQ48" s="19">
        <f t="shared" si="31"/>
        <v>0</v>
      </c>
      <c r="CR48" s="19">
        <f t="shared" si="31"/>
        <v>0</v>
      </c>
      <c r="CS48" s="19">
        <f t="shared" si="30"/>
        <v>0</v>
      </c>
    </row>
    <row r="49" spans="2:97" ht="15" customHeight="1" x14ac:dyDescent="0.2">
      <c r="B49" s="53">
        <f t="shared" si="26"/>
        <v>41</v>
      </c>
      <c r="C49" s="197" t="str" cm="1">
        <f t="array" aca="1" ref="C49" ca="1">CELL("contents",BG49)</f>
        <v/>
      </c>
      <c r="D49" s="54" t="str">
        <f t="shared" si="5"/>
        <v>OK</v>
      </c>
      <c r="E49" s="55" t="e">
        <f>VLOOKUP('DATA SHEET'!$B$9,'Drill Size Info'!$T$2:$U$8,2,FALSE)</f>
        <v>#N/A</v>
      </c>
      <c r="F49" s="55" t="str">
        <f t="shared" si="27"/>
        <v/>
      </c>
      <c r="G49" s="161">
        <f t="shared" si="28"/>
        <v>0</v>
      </c>
      <c r="H49" s="56"/>
      <c r="I49" s="56"/>
      <c r="J49" s="54" t="s">
        <v>154</v>
      </c>
      <c r="K49" s="54" t="s">
        <v>154</v>
      </c>
      <c r="L49" s="56" t="s">
        <v>154</v>
      </c>
      <c r="M49" s="56" t="s">
        <v>154</v>
      </c>
      <c r="N49" s="47" t="str">
        <f>IF(CU49&lt;&gt;"",
    IF(INT('Drill Size Info'!$AA$19)=INT('Drill Size Info'!$AB$19),
        --(INT('Drill Size Info'!$AA$19) &amp; "." &amp; CU49),
        IF(AND((--(INT('Drill Size Info'!$AA$19) &amp; "." &amp; CU49)&gt;=--('Drill Size Info'!$AA$19)), (--(INT('Drill Size Info'!$AA$19) &amp; "." &amp; CU49)&lt;=--('Drill Size Info'!$AB$19))),
            --(INT('Drill Size Info'!$AA$19) &amp; "." &amp; CU49),
            --(INT('Drill Size Info'!$AB$19) &amp; "." &amp; CU49)
        )
    ),
    IF(CT49&lt;&gt;"",
        IF(INT('Drill Size Info'!$AA$19)=INT('Drill Size Info'!$AB$19),
            --(INT('Drill Size Info'!$AA$19) &amp; "." &amp; LEFT(CT49,3)),
            IF(AND((--(INT('Drill Size Info'!$AA$19) &amp; "." &amp; LEFT(CT49,3))&gt;=--('Drill Size Info'!$AA$19)), (--(INT('Drill Size Info'!$AA$19) &amp; "." &amp; LEFT(CT49,3))&lt;=--('Drill Size Info'!$AB$19))),
                --(INT('Drill Size Info'!$AA$19) &amp; "." &amp; LEFT(CT49,3)),
                --(INT('Drill Size Info'!$AB$19) &amp; "." &amp; LEFT(CT49,3))
            )
        ),
        "OK"
    )
)</f>
        <v>OK</v>
      </c>
      <c r="O49" s="163" t="str">
        <f>IF(CV49&lt;&gt;"",
    IF(INT('Drill Size Info'!$AA$19)=INT('Drill Size Info'!$AB$19),
        --(INT('Drill Size Info'!$AA$19) &amp; "." &amp; CV49),
        IF(AND((--(INT('Drill Size Info'!$AA$19) &amp; "." &amp; CV49)&gt;=--('Drill Size Info'!$AA$19)), (--(INT('Drill Size Info'!$AA$19) &amp; "." &amp; CV49)&lt;=--('Drill Size Info'!$AB$19))),
            --(INT('Drill Size Info'!$AA$19) &amp; "." &amp; CV49),
            --(INT('Drill Size Info'!$AB$19) &amp; "." &amp; CV49)
        )
    ),
    IF(CT49&lt;&gt;"",
        IF(INT('Drill Size Info'!$AA$19)=INT('Drill Size Info'!$AB$19),
            --(INT('Drill Size Info'!$AA$19) &amp; "." &amp; RIGHT(CT49,3)),
            IF(AND((--(INT('Drill Size Info'!$AA$19) &amp; "." &amp; RIGHT(CT49,3))&gt;=--('Drill Size Info'!$AA$19)), (--(INT('Drill Size Info'!$AA$19) &amp; "." &amp; RIGHT(CT49,3))&lt;=--('Drill Size Info'!$AB$19))),
                --(INT('Drill Size Info'!$AA$19) &amp; "." &amp; RIGHT(CT49,3)),
                --(INT('Drill Size Info'!$AB$19) &amp; "." &amp; RIGHT(CT49,3))
            )
        ),
        "N/A"
    )
)</f>
        <v>N/A</v>
      </c>
      <c r="P49" s="47" t="str">
        <f>IF(CX49&lt;&gt;"",
    IF(INT('Drill Size Info'!$AA$19)=INT('Drill Size Info'!$AB$15),
        --(INT('Drill Size Info'!$AA$15) &amp; "." &amp; CX49),
        IF(AND((--(INT('Drill Size Info'!$AA$15) &amp; "." &amp; CX49)&gt;=--('Drill Size Info'!$AA$15)), (--(INT('Drill Size Info'!$AA$15) &amp; "." &amp; CX49)&lt;=--('Drill Size Info'!$AB$15))),
            --(INT('Drill Size Info'!$AA$15) &amp; "." &amp; CX49),
            --(INT('Drill Size Info'!$AB$15) &amp; "." &amp; CX49)
        )
    ),
    IF(CW49&lt;&gt;"",
        IF(INT('Drill Size Info'!$AA$15)=INT('Drill Size Info'!$AB$15),
            --(INT('Drill Size Info'!$AA$15) &amp; "." &amp; LEFT(CW49,3)),
            IF(AND((--(INT('Drill Size Info'!$AA$15) &amp; "." &amp; LEFT(CW49,3))&gt;=--('Drill Size Info'!$AA$15)), (--(INT('Drill Size Info'!$AA$15) &amp; "." &amp; LEFT(CW49,3))&lt;=--('Drill Size Info'!$AB$15))),
                --(INT('Drill Size Info'!$AA$15) &amp; "." &amp; LEFT(CW49,3)),
                --(INT('Drill Size Info'!$AB$15) &amp; "." &amp; LEFT(CW49,3))
            )
        ),
        "OK"
    )
)</f>
        <v>OK</v>
      </c>
      <c r="Q49" s="163" t="str">
        <f>IF(CY49&lt;&gt;"",
    IF(INT('Drill Size Info'!$AA$19)=INT('Drill Size Info'!$AB$15),
        --(INT('Drill Size Info'!$AA$15) &amp; "." &amp; CY49),
        IF(AND((--(INT('Drill Size Info'!$AA$15) &amp; "." &amp; CY49)&gt;=--('Drill Size Info'!$AA$15)), (--(INT('Drill Size Info'!$AA$15) &amp; "." &amp; CY49)&lt;=--('Drill Size Info'!$AB$15))),
            --(INT('Drill Size Info'!$AA$15) &amp; "." &amp; CY49),
            --(INT('Drill Size Info'!$AB$15) &amp; "." &amp; CY49)
        )
    ),
    IF(CW49&lt;&gt;"",
        IF(INT('Drill Size Info'!$AA$15)=INT('Drill Size Info'!$AB$15),
            --(INT('Drill Size Info'!$AA$15) &amp; "." &amp; RIGHT(CW49,3)),
            IF(AND((--(INT('Drill Size Info'!$AA$15) &amp; "." &amp; RIGHT(CW49,3))&gt;=--('Drill Size Info'!$AA$15)), (--(INT('Drill Size Info'!$AA$15) &amp; "." &amp; RIGHT(CW49,3))&lt;=--('Drill Size Info'!$AB$15))),
                --(INT('Drill Size Info'!$AA$15) &amp; "." &amp; RIGHT(CW49,3)),
                --(INT('Drill Size Info'!$AB$15) &amp; "." &amp; RIGHT(CW49,3))
            )
        ),
        "N/A"
    )
)</f>
        <v>N/A</v>
      </c>
      <c r="R49" s="57"/>
      <c r="S49" s="57"/>
      <c r="T49" s="57"/>
      <c r="U49" s="57"/>
      <c r="V49" s="57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9"/>
      <c r="AX49" s="59"/>
      <c r="AY49" s="59"/>
      <c r="AZ49" s="60"/>
      <c r="BA49" s="52"/>
      <c r="BB49" s="52"/>
      <c r="BC49" s="203"/>
      <c r="BD49" s="203"/>
      <c r="BE49" s="52"/>
      <c r="BF49" s="52"/>
      <c r="BG49" s="192" t="str">
        <f t="shared" si="6"/>
        <v/>
      </c>
      <c r="BH49" s="52"/>
      <c r="BI49" s="52"/>
      <c r="BJ49" s="52"/>
      <c r="BK49" s="52"/>
      <c r="BM49" s="19">
        <f t="shared" si="32"/>
        <v>0</v>
      </c>
      <c r="BN49" s="19">
        <f t="shared" si="11"/>
        <v>0</v>
      </c>
      <c r="BO49" s="19">
        <f t="shared" si="34"/>
        <v>0</v>
      </c>
      <c r="BP49" s="19">
        <f t="shared" si="35"/>
        <v>0</v>
      </c>
      <c r="BQ49" s="19">
        <f t="shared" si="36"/>
        <v>0</v>
      </c>
      <c r="BR49" s="19">
        <f t="shared" si="37"/>
        <v>0</v>
      </c>
      <c r="BS49" s="19">
        <f t="shared" si="38"/>
        <v>0</v>
      </c>
      <c r="BT49" s="19">
        <f t="shared" si="39"/>
        <v>0</v>
      </c>
      <c r="BU49" s="19">
        <f t="shared" si="40"/>
        <v>0</v>
      </c>
      <c r="BV49" s="19">
        <f t="shared" si="41"/>
        <v>0</v>
      </c>
      <c r="BW49" s="19">
        <f t="shared" si="42"/>
        <v>0</v>
      </c>
      <c r="BX49" s="19">
        <f t="shared" si="43"/>
        <v>0</v>
      </c>
      <c r="BY49" s="19">
        <f t="shared" si="44"/>
        <v>0</v>
      </c>
      <c r="BZ49" s="19">
        <f t="shared" si="45"/>
        <v>0</v>
      </c>
      <c r="CA49" s="19">
        <f t="shared" si="46"/>
        <v>0</v>
      </c>
      <c r="CB49" s="19">
        <f t="shared" si="25"/>
        <v>0</v>
      </c>
      <c r="CC49" s="19">
        <f t="shared" si="33"/>
        <v>0</v>
      </c>
      <c r="CD49" s="19">
        <f t="shared" si="33"/>
        <v>0</v>
      </c>
      <c r="CE49" s="19">
        <f t="shared" si="33"/>
        <v>0</v>
      </c>
      <c r="CF49" s="19">
        <f t="shared" si="33"/>
        <v>0</v>
      </c>
      <c r="CG49" s="19">
        <f t="shared" si="33"/>
        <v>0</v>
      </c>
      <c r="CH49" s="19">
        <f t="shared" si="33"/>
        <v>0</v>
      </c>
      <c r="CI49" s="19">
        <f t="shared" si="33"/>
        <v>0</v>
      </c>
      <c r="CJ49" s="19">
        <f t="shared" si="33"/>
        <v>0</v>
      </c>
      <c r="CK49" s="19">
        <f t="shared" si="33"/>
        <v>0</v>
      </c>
      <c r="CL49" s="19">
        <f t="shared" si="33"/>
        <v>0</v>
      </c>
      <c r="CM49" s="19">
        <f t="shared" si="33"/>
        <v>0</v>
      </c>
      <c r="CN49" s="19">
        <f t="shared" si="33"/>
        <v>0</v>
      </c>
      <c r="CO49" s="19">
        <f t="shared" si="33"/>
        <v>0</v>
      </c>
      <c r="CP49" s="19">
        <f t="shared" si="33"/>
        <v>0</v>
      </c>
      <c r="CQ49" s="19">
        <f t="shared" si="31"/>
        <v>0</v>
      </c>
      <c r="CR49" s="19">
        <f t="shared" si="31"/>
        <v>0</v>
      </c>
      <c r="CS49" s="19">
        <f t="shared" si="30"/>
        <v>0</v>
      </c>
    </row>
    <row r="50" spans="2:97" ht="15" customHeight="1" x14ac:dyDescent="0.2">
      <c r="B50" s="53">
        <f t="shared" si="26"/>
        <v>42</v>
      </c>
      <c r="C50" s="197" t="str" cm="1">
        <f t="array" aca="1" ref="C50" ca="1">CELL("contents",BG50)</f>
        <v/>
      </c>
      <c r="D50" s="54" t="str">
        <f t="shared" si="5"/>
        <v>OK</v>
      </c>
      <c r="E50" s="55" t="e">
        <f>VLOOKUP('DATA SHEET'!$B$9,'Drill Size Info'!$T$2:$U$8,2,FALSE)</f>
        <v>#N/A</v>
      </c>
      <c r="F50" s="55" t="str">
        <f t="shared" si="27"/>
        <v/>
      </c>
      <c r="G50" s="161">
        <f t="shared" si="28"/>
        <v>0</v>
      </c>
      <c r="H50" s="56"/>
      <c r="I50" s="56"/>
      <c r="J50" s="54" t="s">
        <v>154</v>
      </c>
      <c r="K50" s="54" t="s">
        <v>154</v>
      </c>
      <c r="L50" s="56" t="s">
        <v>154</v>
      </c>
      <c r="M50" s="56" t="s">
        <v>154</v>
      </c>
      <c r="N50" s="47" t="str">
        <f>IF(CU50&lt;&gt;"",
    IF(INT('Drill Size Info'!$AA$19)=INT('Drill Size Info'!$AB$19),
        --(INT('Drill Size Info'!$AA$19) &amp; "." &amp; CU50),
        IF(AND((--(INT('Drill Size Info'!$AA$19) &amp; "." &amp; CU50)&gt;=--('Drill Size Info'!$AA$19)), (--(INT('Drill Size Info'!$AA$19) &amp; "." &amp; CU50)&lt;=--('Drill Size Info'!$AB$19))),
            --(INT('Drill Size Info'!$AA$19) &amp; "." &amp; CU50),
            --(INT('Drill Size Info'!$AB$19) &amp; "." &amp; CU50)
        )
    ),
    IF(CT50&lt;&gt;"",
        IF(INT('Drill Size Info'!$AA$19)=INT('Drill Size Info'!$AB$19),
            --(INT('Drill Size Info'!$AA$19) &amp; "." &amp; LEFT(CT50,3)),
            IF(AND((--(INT('Drill Size Info'!$AA$19) &amp; "." &amp; LEFT(CT50,3))&gt;=--('Drill Size Info'!$AA$19)), (--(INT('Drill Size Info'!$AA$19) &amp; "." &amp; LEFT(CT50,3))&lt;=--('Drill Size Info'!$AB$19))),
                --(INT('Drill Size Info'!$AA$19) &amp; "." &amp; LEFT(CT50,3)),
                --(INT('Drill Size Info'!$AB$19) &amp; "." &amp; LEFT(CT50,3))
            )
        ),
        "OK"
    )
)</f>
        <v>OK</v>
      </c>
      <c r="O50" s="163" t="str">
        <f>IF(CV50&lt;&gt;"",
    IF(INT('Drill Size Info'!$AA$19)=INT('Drill Size Info'!$AB$19),
        --(INT('Drill Size Info'!$AA$19) &amp; "." &amp; CV50),
        IF(AND((--(INT('Drill Size Info'!$AA$19) &amp; "." &amp; CV50)&gt;=--('Drill Size Info'!$AA$19)), (--(INT('Drill Size Info'!$AA$19) &amp; "." &amp; CV50)&lt;=--('Drill Size Info'!$AB$19))),
            --(INT('Drill Size Info'!$AA$19) &amp; "." &amp; CV50),
            --(INT('Drill Size Info'!$AB$19) &amp; "." &amp; CV50)
        )
    ),
    IF(CT50&lt;&gt;"",
        IF(INT('Drill Size Info'!$AA$19)=INT('Drill Size Info'!$AB$19),
            --(INT('Drill Size Info'!$AA$19) &amp; "." &amp; RIGHT(CT50,3)),
            IF(AND((--(INT('Drill Size Info'!$AA$19) &amp; "." &amp; RIGHT(CT50,3))&gt;=--('Drill Size Info'!$AA$19)), (--(INT('Drill Size Info'!$AA$19) &amp; "." &amp; RIGHT(CT50,3))&lt;=--('Drill Size Info'!$AB$19))),
                --(INT('Drill Size Info'!$AA$19) &amp; "." &amp; RIGHT(CT50,3)),
                --(INT('Drill Size Info'!$AB$19) &amp; "." &amp; RIGHT(CT50,3))
            )
        ),
        "N/A"
    )
)</f>
        <v>N/A</v>
      </c>
      <c r="P50" s="47" t="str">
        <f>IF(CX50&lt;&gt;"",
    IF(INT('Drill Size Info'!$AA$19)=INT('Drill Size Info'!$AB$15),
        --(INT('Drill Size Info'!$AA$15) &amp; "." &amp; CX50),
        IF(AND((--(INT('Drill Size Info'!$AA$15) &amp; "." &amp; CX50)&gt;=--('Drill Size Info'!$AA$15)), (--(INT('Drill Size Info'!$AA$15) &amp; "." &amp; CX50)&lt;=--('Drill Size Info'!$AB$15))),
            --(INT('Drill Size Info'!$AA$15) &amp; "." &amp; CX50),
            --(INT('Drill Size Info'!$AB$15) &amp; "." &amp; CX50)
        )
    ),
    IF(CW50&lt;&gt;"",
        IF(INT('Drill Size Info'!$AA$15)=INT('Drill Size Info'!$AB$15),
            --(INT('Drill Size Info'!$AA$15) &amp; "." &amp; LEFT(CW50,3)),
            IF(AND((--(INT('Drill Size Info'!$AA$15) &amp; "." &amp; LEFT(CW50,3))&gt;=--('Drill Size Info'!$AA$15)), (--(INT('Drill Size Info'!$AA$15) &amp; "." &amp; LEFT(CW50,3))&lt;=--('Drill Size Info'!$AB$15))),
                --(INT('Drill Size Info'!$AA$15) &amp; "." &amp; LEFT(CW50,3)),
                --(INT('Drill Size Info'!$AB$15) &amp; "." &amp; LEFT(CW50,3))
            )
        ),
        "OK"
    )
)</f>
        <v>OK</v>
      </c>
      <c r="Q50" s="163" t="str">
        <f>IF(CY50&lt;&gt;"",
    IF(INT('Drill Size Info'!$AA$19)=INT('Drill Size Info'!$AB$15),
        --(INT('Drill Size Info'!$AA$15) &amp; "." &amp; CY50),
        IF(AND((--(INT('Drill Size Info'!$AA$15) &amp; "." &amp; CY50)&gt;=--('Drill Size Info'!$AA$15)), (--(INT('Drill Size Info'!$AA$15) &amp; "." &amp; CY50)&lt;=--('Drill Size Info'!$AB$15))),
            --(INT('Drill Size Info'!$AA$15) &amp; "." &amp; CY50),
            --(INT('Drill Size Info'!$AB$15) &amp; "." &amp; CY50)
        )
    ),
    IF(CW50&lt;&gt;"",
        IF(INT('Drill Size Info'!$AA$15)=INT('Drill Size Info'!$AB$15),
            --(INT('Drill Size Info'!$AA$15) &amp; "." &amp; RIGHT(CW50,3)),
            IF(AND((--(INT('Drill Size Info'!$AA$15) &amp; "." &amp; RIGHT(CW50,3))&gt;=--('Drill Size Info'!$AA$15)), (--(INT('Drill Size Info'!$AA$15) &amp; "." &amp; RIGHT(CW50,3))&lt;=--('Drill Size Info'!$AB$15))),
                --(INT('Drill Size Info'!$AA$15) &amp; "." &amp; RIGHT(CW50,3)),
                --(INT('Drill Size Info'!$AB$15) &amp; "." &amp; RIGHT(CW50,3))
            )
        ),
        "N/A"
    )
)</f>
        <v>N/A</v>
      </c>
      <c r="R50" s="57"/>
      <c r="S50" s="57"/>
      <c r="T50" s="57"/>
      <c r="U50" s="57"/>
      <c r="V50" s="57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9"/>
      <c r="AX50" s="59"/>
      <c r="AY50" s="59"/>
      <c r="AZ50" s="60"/>
      <c r="BA50" s="52"/>
      <c r="BB50" s="52"/>
      <c r="BC50" s="203"/>
      <c r="BD50" s="203"/>
      <c r="BE50" s="52"/>
      <c r="BF50" s="52"/>
      <c r="BG50" s="192" t="str">
        <f t="shared" si="6"/>
        <v/>
      </c>
      <c r="BH50" s="52"/>
      <c r="BI50" s="52"/>
      <c r="BJ50" s="52"/>
      <c r="BK50" s="52"/>
      <c r="BM50" s="19">
        <f t="shared" si="32"/>
        <v>0</v>
      </c>
      <c r="BN50" s="19">
        <f t="shared" si="11"/>
        <v>0</v>
      </c>
      <c r="BO50" s="19">
        <f t="shared" si="34"/>
        <v>0</v>
      </c>
      <c r="BP50" s="19">
        <f t="shared" si="35"/>
        <v>0</v>
      </c>
      <c r="BQ50" s="19">
        <f t="shared" si="36"/>
        <v>0</v>
      </c>
      <c r="BR50" s="19">
        <f t="shared" si="37"/>
        <v>0</v>
      </c>
      <c r="BS50" s="19">
        <f t="shared" si="38"/>
        <v>0</v>
      </c>
      <c r="BT50" s="19">
        <f t="shared" si="39"/>
        <v>0</v>
      </c>
      <c r="BU50" s="19">
        <f t="shared" si="40"/>
        <v>0</v>
      </c>
      <c r="BV50" s="19">
        <f t="shared" si="41"/>
        <v>0</v>
      </c>
      <c r="BW50" s="19">
        <f t="shared" si="42"/>
        <v>0</v>
      </c>
      <c r="BX50" s="19">
        <f t="shared" si="43"/>
        <v>0</v>
      </c>
      <c r="BY50" s="19">
        <f t="shared" si="44"/>
        <v>0</v>
      </c>
      <c r="BZ50" s="19">
        <f t="shared" si="45"/>
        <v>0</v>
      </c>
      <c r="CA50" s="19">
        <f t="shared" si="46"/>
        <v>0</v>
      </c>
      <c r="CB50" s="19">
        <f t="shared" si="25"/>
        <v>0</v>
      </c>
      <c r="CC50" s="19">
        <f t="shared" si="33"/>
        <v>0</v>
      </c>
      <c r="CD50" s="19">
        <f t="shared" si="33"/>
        <v>0</v>
      </c>
      <c r="CE50" s="19">
        <f t="shared" si="33"/>
        <v>0</v>
      </c>
      <c r="CF50" s="19">
        <f t="shared" si="33"/>
        <v>0</v>
      </c>
      <c r="CG50" s="19">
        <f t="shared" si="33"/>
        <v>0</v>
      </c>
      <c r="CH50" s="19">
        <f t="shared" si="33"/>
        <v>0</v>
      </c>
      <c r="CI50" s="19">
        <f t="shared" si="33"/>
        <v>0</v>
      </c>
      <c r="CJ50" s="19">
        <f t="shared" si="33"/>
        <v>0</v>
      </c>
      <c r="CK50" s="19">
        <f t="shared" si="33"/>
        <v>0</v>
      </c>
      <c r="CL50" s="19">
        <f t="shared" si="33"/>
        <v>0</v>
      </c>
      <c r="CM50" s="19">
        <f t="shared" si="33"/>
        <v>0</v>
      </c>
      <c r="CN50" s="19">
        <f t="shared" si="33"/>
        <v>0</v>
      </c>
      <c r="CO50" s="19">
        <f t="shared" si="33"/>
        <v>0</v>
      </c>
      <c r="CP50" s="19">
        <f t="shared" si="33"/>
        <v>0</v>
      </c>
      <c r="CQ50" s="19">
        <f t="shared" si="31"/>
        <v>0</v>
      </c>
      <c r="CR50" s="19">
        <f t="shared" si="31"/>
        <v>0</v>
      </c>
      <c r="CS50" s="19">
        <f t="shared" si="30"/>
        <v>0</v>
      </c>
    </row>
    <row r="51" spans="2:97" ht="15" customHeight="1" x14ac:dyDescent="0.2">
      <c r="B51" s="53">
        <f t="shared" si="26"/>
        <v>43</v>
      </c>
      <c r="C51" s="197" t="str" cm="1">
        <f t="array" aca="1" ref="C51" ca="1">CELL("contents",BG51)</f>
        <v/>
      </c>
      <c r="D51" s="54" t="str">
        <f t="shared" si="5"/>
        <v>OK</v>
      </c>
      <c r="E51" s="55" t="e">
        <f>VLOOKUP('DATA SHEET'!$B$9,'Drill Size Info'!$T$2:$U$8,2,FALSE)</f>
        <v>#N/A</v>
      </c>
      <c r="F51" s="55" t="str">
        <f t="shared" si="27"/>
        <v/>
      </c>
      <c r="G51" s="161">
        <f t="shared" si="28"/>
        <v>0</v>
      </c>
      <c r="H51" s="56"/>
      <c r="I51" s="56"/>
      <c r="J51" s="54" t="s">
        <v>154</v>
      </c>
      <c r="K51" s="54" t="s">
        <v>154</v>
      </c>
      <c r="L51" s="56" t="s">
        <v>154</v>
      </c>
      <c r="M51" s="56" t="s">
        <v>154</v>
      </c>
      <c r="N51" s="47" t="str">
        <f>IF(CU51&lt;&gt;"",
    IF(INT('Drill Size Info'!$AA$19)=INT('Drill Size Info'!$AB$19),
        --(INT('Drill Size Info'!$AA$19) &amp; "." &amp; CU51),
        IF(AND((--(INT('Drill Size Info'!$AA$19) &amp; "." &amp; CU51)&gt;=--('Drill Size Info'!$AA$19)), (--(INT('Drill Size Info'!$AA$19) &amp; "." &amp; CU51)&lt;=--('Drill Size Info'!$AB$19))),
            --(INT('Drill Size Info'!$AA$19) &amp; "." &amp; CU51),
            --(INT('Drill Size Info'!$AB$19) &amp; "." &amp; CU51)
        )
    ),
    IF(CT51&lt;&gt;"",
        IF(INT('Drill Size Info'!$AA$19)=INT('Drill Size Info'!$AB$19),
            --(INT('Drill Size Info'!$AA$19) &amp; "." &amp; LEFT(CT51,3)),
            IF(AND((--(INT('Drill Size Info'!$AA$19) &amp; "." &amp; LEFT(CT51,3))&gt;=--('Drill Size Info'!$AA$19)), (--(INT('Drill Size Info'!$AA$19) &amp; "." &amp; LEFT(CT51,3))&lt;=--('Drill Size Info'!$AB$19))),
                --(INT('Drill Size Info'!$AA$19) &amp; "." &amp; LEFT(CT51,3)),
                --(INT('Drill Size Info'!$AB$19) &amp; "." &amp; LEFT(CT51,3))
            )
        ),
        "OK"
    )
)</f>
        <v>OK</v>
      </c>
      <c r="O51" s="163" t="str">
        <f>IF(CV51&lt;&gt;"",
    IF(INT('Drill Size Info'!$AA$19)=INT('Drill Size Info'!$AB$19),
        --(INT('Drill Size Info'!$AA$19) &amp; "." &amp; CV51),
        IF(AND((--(INT('Drill Size Info'!$AA$19) &amp; "." &amp; CV51)&gt;=--('Drill Size Info'!$AA$19)), (--(INT('Drill Size Info'!$AA$19) &amp; "." &amp; CV51)&lt;=--('Drill Size Info'!$AB$19))),
            --(INT('Drill Size Info'!$AA$19) &amp; "." &amp; CV51),
            --(INT('Drill Size Info'!$AB$19) &amp; "." &amp; CV51)
        )
    ),
    IF(CT51&lt;&gt;"",
        IF(INT('Drill Size Info'!$AA$19)=INT('Drill Size Info'!$AB$19),
            --(INT('Drill Size Info'!$AA$19) &amp; "." &amp; RIGHT(CT51,3)),
            IF(AND((--(INT('Drill Size Info'!$AA$19) &amp; "." &amp; RIGHT(CT51,3))&gt;=--('Drill Size Info'!$AA$19)), (--(INT('Drill Size Info'!$AA$19) &amp; "." &amp; RIGHT(CT51,3))&lt;=--('Drill Size Info'!$AB$19))),
                --(INT('Drill Size Info'!$AA$19) &amp; "." &amp; RIGHT(CT51,3)),
                --(INT('Drill Size Info'!$AB$19) &amp; "." &amp; RIGHT(CT51,3))
            )
        ),
        "N/A"
    )
)</f>
        <v>N/A</v>
      </c>
      <c r="P51" s="47" t="str">
        <f>IF(CX51&lt;&gt;"",
    IF(INT('Drill Size Info'!$AA$19)=INT('Drill Size Info'!$AB$15),
        --(INT('Drill Size Info'!$AA$15) &amp; "." &amp; CX51),
        IF(AND((--(INT('Drill Size Info'!$AA$15) &amp; "." &amp; CX51)&gt;=--('Drill Size Info'!$AA$15)), (--(INT('Drill Size Info'!$AA$15) &amp; "." &amp; CX51)&lt;=--('Drill Size Info'!$AB$15))),
            --(INT('Drill Size Info'!$AA$15) &amp; "." &amp; CX51),
            --(INT('Drill Size Info'!$AB$15) &amp; "." &amp; CX51)
        )
    ),
    IF(CW51&lt;&gt;"",
        IF(INT('Drill Size Info'!$AA$15)=INT('Drill Size Info'!$AB$15),
            --(INT('Drill Size Info'!$AA$15) &amp; "." &amp; LEFT(CW51,3)),
            IF(AND((--(INT('Drill Size Info'!$AA$15) &amp; "." &amp; LEFT(CW51,3))&gt;=--('Drill Size Info'!$AA$15)), (--(INT('Drill Size Info'!$AA$15) &amp; "." &amp; LEFT(CW51,3))&lt;=--('Drill Size Info'!$AB$15))),
                --(INT('Drill Size Info'!$AA$15) &amp; "." &amp; LEFT(CW51,3)),
                --(INT('Drill Size Info'!$AB$15) &amp; "." &amp; LEFT(CW51,3))
            )
        ),
        "OK"
    )
)</f>
        <v>OK</v>
      </c>
      <c r="Q51" s="163" t="str">
        <f>IF(CY51&lt;&gt;"",
    IF(INT('Drill Size Info'!$AA$19)=INT('Drill Size Info'!$AB$15),
        --(INT('Drill Size Info'!$AA$15) &amp; "." &amp; CY51),
        IF(AND((--(INT('Drill Size Info'!$AA$15) &amp; "." &amp; CY51)&gt;=--('Drill Size Info'!$AA$15)), (--(INT('Drill Size Info'!$AA$15) &amp; "." &amp; CY51)&lt;=--('Drill Size Info'!$AB$15))),
            --(INT('Drill Size Info'!$AA$15) &amp; "." &amp; CY51),
            --(INT('Drill Size Info'!$AB$15) &amp; "." &amp; CY51)
        )
    ),
    IF(CW51&lt;&gt;"",
        IF(INT('Drill Size Info'!$AA$15)=INT('Drill Size Info'!$AB$15),
            --(INT('Drill Size Info'!$AA$15) &amp; "." &amp; RIGHT(CW51,3)),
            IF(AND((--(INT('Drill Size Info'!$AA$15) &amp; "." &amp; RIGHT(CW51,3))&gt;=--('Drill Size Info'!$AA$15)), (--(INT('Drill Size Info'!$AA$15) &amp; "." &amp; RIGHT(CW51,3))&lt;=--('Drill Size Info'!$AB$15))),
                --(INT('Drill Size Info'!$AA$15) &amp; "." &amp; RIGHT(CW51,3)),
                --(INT('Drill Size Info'!$AB$15) &amp; "." &amp; RIGHT(CW51,3))
            )
        ),
        "N/A"
    )
)</f>
        <v>N/A</v>
      </c>
      <c r="R51" s="57"/>
      <c r="S51" s="57"/>
      <c r="T51" s="57"/>
      <c r="U51" s="57"/>
      <c r="V51" s="57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9"/>
      <c r="AX51" s="59"/>
      <c r="AY51" s="59"/>
      <c r="AZ51" s="60"/>
      <c r="BA51" s="52"/>
      <c r="BB51" s="52"/>
      <c r="BC51" s="203"/>
      <c r="BD51" s="203"/>
      <c r="BE51" s="52"/>
      <c r="BF51" s="52"/>
      <c r="BG51" s="192" t="str">
        <f t="shared" si="6"/>
        <v/>
      </c>
      <c r="BH51" s="52"/>
      <c r="BI51" s="52"/>
      <c r="BJ51" s="52"/>
      <c r="BK51" s="52"/>
      <c r="BM51" s="19">
        <f t="shared" si="32"/>
        <v>0</v>
      </c>
      <c r="BN51" s="19">
        <f t="shared" si="11"/>
        <v>0</v>
      </c>
      <c r="BO51" s="19">
        <f t="shared" si="34"/>
        <v>0</v>
      </c>
      <c r="BP51" s="19">
        <f t="shared" si="35"/>
        <v>0</v>
      </c>
      <c r="BQ51" s="19">
        <f t="shared" si="36"/>
        <v>0</v>
      </c>
      <c r="BR51" s="19">
        <f t="shared" si="37"/>
        <v>0</v>
      </c>
      <c r="BS51" s="19">
        <f t="shared" si="38"/>
        <v>0</v>
      </c>
      <c r="BT51" s="19">
        <f t="shared" si="39"/>
        <v>0</v>
      </c>
      <c r="BU51" s="19">
        <f t="shared" si="40"/>
        <v>0</v>
      </c>
      <c r="BV51" s="19">
        <f t="shared" si="41"/>
        <v>0</v>
      </c>
      <c r="BW51" s="19">
        <f t="shared" si="42"/>
        <v>0</v>
      </c>
      <c r="BX51" s="19">
        <f t="shared" si="43"/>
        <v>0</v>
      </c>
      <c r="BY51" s="19">
        <f t="shared" si="44"/>
        <v>0</v>
      </c>
      <c r="BZ51" s="19">
        <f t="shared" si="45"/>
        <v>0</v>
      </c>
      <c r="CA51" s="19">
        <f t="shared" si="46"/>
        <v>0</v>
      </c>
      <c r="CB51" s="19">
        <f t="shared" si="25"/>
        <v>0</v>
      </c>
      <c r="CC51" s="19">
        <f t="shared" si="33"/>
        <v>0</v>
      </c>
      <c r="CD51" s="19">
        <f t="shared" si="33"/>
        <v>0</v>
      </c>
      <c r="CE51" s="19">
        <f t="shared" si="33"/>
        <v>0</v>
      </c>
      <c r="CF51" s="19">
        <f t="shared" si="33"/>
        <v>0</v>
      </c>
      <c r="CG51" s="19">
        <f t="shared" si="33"/>
        <v>0</v>
      </c>
      <c r="CH51" s="19">
        <f t="shared" si="33"/>
        <v>0</v>
      </c>
      <c r="CI51" s="19">
        <f t="shared" si="33"/>
        <v>0</v>
      </c>
      <c r="CJ51" s="19">
        <f t="shared" si="33"/>
        <v>0</v>
      </c>
      <c r="CK51" s="19">
        <f t="shared" si="33"/>
        <v>0</v>
      </c>
      <c r="CL51" s="19">
        <f t="shared" si="33"/>
        <v>0</v>
      </c>
      <c r="CM51" s="19">
        <f t="shared" si="33"/>
        <v>0</v>
      </c>
      <c r="CN51" s="19">
        <f t="shared" si="33"/>
        <v>0</v>
      </c>
      <c r="CO51" s="19">
        <f t="shared" si="33"/>
        <v>0</v>
      </c>
      <c r="CP51" s="19">
        <f t="shared" si="33"/>
        <v>0</v>
      </c>
      <c r="CQ51" s="19">
        <f t="shared" si="31"/>
        <v>0</v>
      </c>
      <c r="CR51" s="19">
        <f t="shared" si="31"/>
        <v>0</v>
      </c>
      <c r="CS51" s="19">
        <f t="shared" si="30"/>
        <v>0</v>
      </c>
    </row>
    <row r="52" spans="2:97" ht="15" customHeight="1" x14ac:dyDescent="0.2">
      <c r="B52" s="53">
        <f t="shared" si="26"/>
        <v>44</v>
      </c>
      <c r="C52" s="197" t="str" cm="1">
        <f t="array" aca="1" ref="C52" ca="1">CELL("contents",BG52)</f>
        <v/>
      </c>
      <c r="D52" s="54" t="str">
        <f t="shared" si="5"/>
        <v>OK</v>
      </c>
      <c r="E52" s="55" t="e">
        <f>VLOOKUP('DATA SHEET'!$B$9,'Drill Size Info'!$T$2:$U$8,2,FALSE)</f>
        <v>#N/A</v>
      </c>
      <c r="F52" s="55" t="str">
        <f t="shared" si="27"/>
        <v/>
      </c>
      <c r="G52" s="161">
        <f t="shared" si="28"/>
        <v>0</v>
      </c>
      <c r="H52" s="56"/>
      <c r="I52" s="56"/>
      <c r="J52" s="54" t="s">
        <v>154</v>
      </c>
      <c r="K52" s="54" t="s">
        <v>154</v>
      </c>
      <c r="L52" s="56" t="s">
        <v>154</v>
      </c>
      <c r="M52" s="56" t="s">
        <v>154</v>
      </c>
      <c r="N52" s="47" t="str">
        <f>IF(CU52&lt;&gt;"",
    IF(INT('Drill Size Info'!$AA$19)=INT('Drill Size Info'!$AB$19),
        --(INT('Drill Size Info'!$AA$19) &amp; "." &amp; CU52),
        IF(AND((--(INT('Drill Size Info'!$AA$19) &amp; "." &amp; CU52)&gt;=--('Drill Size Info'!$AA$19)), (--(INT('Drill Size Info'!$AA$19) &amp; "." &amp; CU52)&lt;=--('Drill Size Info'!$AB$19))),
            --(INT('Drill Size Info'!$AA$19) &amp; "." &amp; CU52),
            --(INT('Drill Size Info'!$AB$19) &amp; "." &amp; CU52)
        )
    ),
    IF(CT52&lt;&gt;"",
        IF(INT('Drill Size Info'!$AA$19)=INT('Drill Size Info'!$AB$19),
            --(INT('Drill Size Info'!$AA$19) &amp; "." &amp; LEFT(CT52,3)),
            IF(AND((--(INT('Drill Size Info'!$AA$19) &amp; "." &amp; LEFT(CT52,3))&gt;=--('Drill Size Info'!$AA$19)), (--(INT('Drill Size Info'!$AA$19) &amp; "." &amp; LEFT(CT52,3))&lt;=--('Drill Size Info'!$AB$19))),
                --(INT('Drill Size Info'!$AA$19) &amp; "." &amp; LEFT(CT52,3)),
                --(INT('Drill Size Info'!$AB$19) &amp; "." &amp; LEFT(CT52,3))
            )
        ),
        "OK"
    )
)</f>
        <v>OK</v>
      </c>
      <c r="O52" s="163" t="str">
        <f>IF(CV52&lt;&gt;"",
    IF(INT('Drill Size Info'!$AA$19)=INT('Drill Size Info'!$AB$19),
        --(INT('Drill Size Info'!$AA$19) &amp; "." &amp; CV52),
        IF(AND((--(INT('Drill Size Info'!$AA$19) &amp; "." &amp; CV52)&gt;=--('Drill Size Info'!$AA$19)), (--(INT('Drill Size Info'!$AA$19) &amp; "." &amp; CV52)&lt;=--('Drill Size Info'!$AB$19))),
            --(INT('Drill Size Info'!$AA$19) &amp; "." &amp; CV52),
            --(INT('Drill Size Info'!$AB$19) &amp; "." &amp; CV52)
        )
    ),
    IF(CT52&lt;&gt;"",
        IF(INT('Drill Size Info'!$AA$19)=INT('Drill Size Info'!$AB$19),
            --(INT('Drill Size Info'!$AA$19) &amp; "." &amp; RIGHT(CT52,3)),
            IF(AND((--(INT('Drill Size Info'!$AA$19) &amp; "." &amp; RIGHT(CT52,3))&gt;=--('Drill Size Info'!$AA$19)), (--(INT('Drill Size Info'!$AA$19) &amp; "." &amp; RIGHT(CT52,3))&lt;=--('Drill Size Info'!$AB$19))),
                --(INT('Drill Size Info'!$AA$19) &amp; "." &amp; RIGHT(CT52,3)),
                --(INT('Drill Size Info'!$AB$19) &amp; "." &amp; RIGHT(CT52,3))
            )
        ),
        "N/A"
    )
)</f>
        <v>N/A</v>
      </c>
      <c r="P52" s="47" t="str">
        <f>IF(CX52&lt;&gt;"",
    IF(INT('Drill Size Info'!$AA$19)=INT('Drill Size Info'!$AB$15),
        --(INT('Drill Size Info'!$AA$15) &amp; "." &amp; CX52),
        IF(AND((--(INT('Drill Size Info'!$AA$15) &amp; "." &amp; CX52)&gt;=--('Drill Size Info'!$AA$15)), (--(INT('Drill Size Info'!$AA$15) &amp; "." &amp; CX52)&lt;=--('Drill Size Info'!$AB$15))),
            --(INT('Drill Size Info'!$AA$15) &amp; "." &amp; CX52),
            --(INT('Drill Size Info'!$AB$15) &amp; "." &amp; CX52)
        )
    ),
    IF(CW52&lt;&gt;"",
        IF(INT('Drill Size Info'!$AA$15)=INT('Drill Size Info'!$AB$15),
            --(INT('Drill Size Info'!$AA$15) &amp; "." &amp; LEFT(CW52,3)),
            IF(AND((--(INT('Drill Size Info'!$AA$15) &amp; "." &amp; LEFT(CW52,3))&gt;=--('Drill Size Info'!$AA$15)), (--(INT('Drill Size Info'!$AA$15) &amp; "." &amp; LEFT(CW52,3))&lt;=--('Drill Size Info'!$AB$15))),
                --(INT('Drill Size Info'!$AA$15) &amp; "." &amp; LEFT(CW52,3)),
                --(INT('Drill Size Info'!$AB$15) &amp; "." &amp; LEFT(CW52,3))
            )
        ),
        "OK"
    )
)</f>
        <v>OK</v>
      </c>
      <c r="Q52" s="163" t="str">
        <f>IF(CY52&lt;&gt;"",
    IF(INT('Drill Size Info'!$AA$19)=INT('Drill Size Info'!$AB$15),
        --(INT('Drill Size Info'!$AA$15) &amp; "." &amp; CY52),
        IF(AND((--(INT('Drill Size Info'!$AA$15) &amp; "." &amp; CY52)&gt;=--('Drill Size Info'!$AA$15)), (--(INT('Drill Size Info'!$AA$15) &amp; "." &amp; CY52)&lt;=--('Drill Size Info'!$AB$15))),
            --(INT('Drill Size Info'!$AA$15) &amp; "." &amp; CY52),
            --(INT('Drill Size Info'!$AB$15) &amp; "." &amp; CY52)
        )
    ),
    IF(CW52&lt;&gt;"",
        IF(INT('Drill Size Info'!$AA$15)=INT('Drill Size Info'!$AB$15),
            --(INT('Drill Size Info'!$AA$15) &amp; "." &amp; RIGHT(CW52,3)),
            IF(AND((--(INT('Drill Size Info'!$AA$15) &amp; "." &amp; RIGHT(CW52,3))&gt;=--('Drill Size Info'!$AA$15)), (--(INT('Drill Size Info'!$AA$15) &amp; "." &amp; RIGHT(CW52,3))&lt;=--('Drill Size Info'!$AB$15))),
                --(INT('Drill Size Info'!$AA$15) &amp; "." &amp; RIGHT(CW52,3)),
                --(INT('Drill Size Info'!$AB$15) &amp; "." &amp; RIGHT(CW52,3))
            )
        ),
        "N/A"
    )
)</f>
        <v>N/A</v>
      </c>
      <c r="R52" s="57"/>
      <c r="S52" s="57"/>
      <c r="T52" s="57"/>
      <c r="U52" s="57"/>
      <c r="V52" s="57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9"/>
      <c r="AX52" s="59"/>
      <c r="AY52" s="59"/>
      <c r="AZ52" s="60"/>
      <c r="BA52" s="52"/>
      <c r="BB52" s="52"/>
      <c r="BC52" s="203"/>
      <c r="BD52" s="203"/>
      <c r="BE52" s="52"/>
      <c r="BF52" s="52"/>
      <c r="BG52" s="192" t="str">
        <f t="shared" si="6"/>
        <v/>
      </c>
      <c r="BH52" s="52"/>
      <c r="BI52" s="52"/>
      <c r="BJ52" s="52"/>
      <c r="BK52" s="52"/>
      <c r="BM52" s="19">
        <f t="shared" si="32"/>
        <v>0</v>
      </c>
      <c r="BN52" s="19">
        <f t="shared" si="11"/>
        <v>0</v>
      </c>
      <c r="BO52" s="19">
        <f t="shared" si="34"/>
        <v>0</v>
      </c>
      <c r="BP52" s="19">
        <f t="shared" si="35"/>
        <v>0</v>
      </c>
      <c r="BQ52" s="19">
        <f t="shared" si="36"/>
        <v>0</v>
      </c>
      <c r="BR52" s="19">
        <f t="shared" si="37"/>
        <v>0</v>
      </c>
      <c r="BS52" s="19">
        <f t="shared" si="38"/>
        <v>0</v>
      </c>
      <c r="BT52" s="19">
        <f t="shared" si="39"/>
        <v>0</v>
      </c>
      <c r="BU52" s="19">
        <f t="shared" si="40"/>
        <v>0</v>
      </c>
      <c r="BV52" s="19">
        <f t="shared" si="41"/>
        <v>0</v>
      </c>
      <c r="BW52" s="19">
        <f t="shared" si="42"/>
        <v>0</v>
      </c>
      <c r="BX52" s="19">
        <f t="shared" si="43"/>
        <v>0</v>
      </c>
      <c r="BY52" s="19">
        <f t="shared" si="44"/>
        <v>0</v>
      </c>
      <c r="BZ52" s="19">
        <f t="shared" si="45"/>
        <v>0</v>
      </c>
      <c r="CA52" s="19">
        <f t="shared" si="46"/>
        <v>0</v>
      </c>
      <c r="CB52" s="19">
        <f t="shared" si="25"/>
        <v>0</v>
      </c>
      <c r="CC52" s="19">
        <f t="shared" si="33"/>
        <v>0</v>
      </c>
      <c r="CD52" s="19">
        <f t="shared" si="33"/>
        <v>0</v>
      </c>
      <c r="CE52" s="19">
        <f t="shared" si="33"/>
        <v>0</v>
      </c>
      <c r="CF52" s="19">
        <f t="shared" si="33"/>
        <v>0</v>
      </c>
      <c r="CG52" s="19">
        <f t="shared" si="33"/>
        <v>0</v>
      </c>
      <c r="CH52" s="19">
        <f t="shared" si="33"/>
        <v>0</v>
      </c>
      <c r="CI52" s="19">
        <f t="shared" si="33"/>
        <v>0</v>
      </c>
      <c r="CJ52" s="19">
        <f t="shared" si="33"/>
        <v>0</v>
      </c>
      <c r="CK52" s="19">
        <f t="shared" si="33"/>
        <v>0</v>
      </c>
      <c r="CL52" s="19">
        <f t="shared" si="33"/>
        <v>0</v>
      </c>
      <c r="CM52" s="19">
        <f t="shared" si="33"/>
        <v>0</v>
      </c>
      <c r="CN52" s="19">
        <f t="shared" si="33"/>
        <v>0</v>
      </c>
      <c r="CO52" s="19">
        <f t="shared" si="33"/>
        <v>0</v>
      </c>
      <c r="CP52" s="19">
        <f t="shared" si="33"/>
        <v>0</v>
      </c>
      <c r="CQ52" s="19">
        <f t="shared" si="31"/>
        <v>0</v>
      </c>
      <c r="CR52" s="19">
        <f t="shared" si="31"/>
        <v>0</v>
      </c>
      <c r="CS52" s="19">
        <f t="shared" si="30"/>
        <v>0</v>
      </c>
    </row>
    <row r="53" spans="2:97" ht="15" customHeight="1" x14ac:dyDescent="0.2">
      <c r="B53" s="53">
        <f t="shared" si="26"/>
        <v>45</v>
      </c>
      <c r="C53" s="197" t="str" cm="1">
        <f t="array" aca="1" ref="C53" ca="1">CELL("contents",BG53)</f>
        <v/>
      </c>
      <c r="D53" s="54" t="str">
        <f t="shared" si="5"/>
        <v>OK</v>
      </c>
      <c r="E53" s="55" t="e">
        <f>VLOOKUP('DATA SHEET'!$B$9,'Drill Size Info'!$T$2:$U$8,2,FALSE)</f>
        <v>#N/A</v>
      </c>
      <c r="F53" s="55" t="str">
        <f t="shared" si="27"/>
        <v/>
      </c>
      <c r="G53" s="161">
        <f t="shared" si="28"/>
        <v>0</v>
      </c>
      <c r="H53" s="56"/>
      <c r="I53" s="56"/>
      <c r="J53" s="54" t="s">
        <v>154</v>
      </c>
      <c r="K53" s="54" t="s">
        <v>154</v>
      </c>
      <c r="L53" s="56" t="s">
        <v>154</v>
      </c>
      <c r="M53" s="56" t="s">
        <v>154</v>
      </c>
      <c r="N53" s="47" t="str">
        <f>IF(CU53&lt;&gt;"",
    IF(INT('Drill Size Info'!$AA$19)=INT('Drill Size Info'!$AB$19),
        --(INT('Drill Size Info'!$AA$19) &amp; "." &amp; CU53),
        IF(AND((--(INT('Drill Size Info'!$AA$19) &amp; "." &amp; CU53)&gt;=--('Drill Size Info'!$AA$19)), (--(INT('Drill Size Info'!$AA$19) &amp; "." &amp; CU53)&lt;=--('Drill Size Info'!$AB$19))),
            --(INT('Drill Size Info'!$AA$19) &amp; "." &amp; CU53),
            --(INT('Drill Size Info'!$AB$19) &amp; "." &amp; CU53)
        )
    ),
    IF(CT53&lt;&gt;"",
        IF(INT('Drill Size Info'!$AA$19)=INT('Drill Size Info'!$AB$19),
            --(INT('Drill Size Info'!$AA$19) &amp; "." &amp; LEFT(CT53,3)),
            IF(AND((--(INT('Drill Size Info'!$AA$19) &amp; "." &amp; LEFT(CT53,3))&gt;=--('Drill Size Info'!$AA$19)), (--(INT('Drill Size Info'!$AA$19) &amp; "." &amp; LEFT(CT53,3))&lt;=--('Drill Size Info'!$AB$19))),
                --(INT('Drill Size Info'!$AA$19) &amp; "." &amp; LEFT(CT53,3)),
                --(INT('Drill Size Info'!$AB$19) &amp; "." &amp; LEFT(CT53,3))
            )
        ),
        "OK"
    )
)</f>
        <v>OK</v>
      </c>
      <c r="O53" s="163" t="str">
        <f>IF(CV53&lt;&gt;"",
    IF(INT('Drill Size Info'!$AA$19)=INT('Drill Size Info'!$AB$19),
        --(INT('Drill Size Info'!$AA$19) &amp; "." &amp; CV53),
        IF(AND((--(INT('Drill Size Info'!$AA$19) &amp; "." &amp; CV53)&gt;=--('Drill Size Info'!$AA$19)), (--(INT('Drill Size Info'!$AA$19) &amp; "." &amp; CV53)&lt;=--('Drill Size Info'!$AB$19))),
            --(INT('Drill Size Info'!$AA$19) &amp; "." &amp; CV53),
            --(INT('Drill Size Info'!$AB$19) &amp; "." &amp; CV53)
        )
    ),
    IF(CT53&lt;&gt;"",
        IF(INT('Drill Size Info'!$AA$19)=INT('Drill Size Info'!$AB$19),
            --(INT('Drill Size Info'!$AA$19) &amp; "." &amp; RIGHT(CT53,3)),
            IF(AND((--(INT('Drill Size Info'!$AA$19) &amp; "." &amp; RIGHT(CT53,3))&gt;=--('Drill Size Info'!$AA$19)), (--(INT('Drill Size Info'!$AA$19) &amp; "." &amp; RIGHT(CT53,3))&lt;=--('Drill Size Info'!$AB$19))),
                --(INT('Drill Size Info'!$AA$19) &amp; "." &amp; RIGHT(CT53,3)),
                --(INT('Drill Size Info'!$AB$19) &amp; "." &amp; RIGHT(CT53,3))
            )
        ),
        "N/A"
    )
)</f>
        <v>N/A</v>
      </c>
      <c r="P53" s="47" t="str">
        <f>IF(CX53&lt;&gt;"",
    IF(INT('Drill Size Info'!$AA$19)=INT('Drill Size Info'!$AB$15),
        --(INT('Drill Size Info'!$AA$15) &amp; "." &amp; CX53),
        IF(AND((--(INT('Drill Size Info'!$AA$15) &amp; "." &amp; CX53)&gt;=--('Drill Size Info'!$AA$15)), (--(INT('Drill Size Info'!$AA$15) &amp; "." &amp; CX53)&lt;=--('Drill Size Info'!$AB$15))),
            --(INT('Drill Size Info'!$AA$15) &amp; "." &amp; CX53),
            --(INT('Drill Size Info'!$AB$15) &amp; "." &amp; CX53)
        )
    ),
    IF(CW53&lt;&gt;"",
        IF(INT('Drill Size Info'!$AA$15)=INT('Drill Size Info'!$AB$15),
            --(INT('Drill Size Info'!$AA$15) &amp; "." &amp; LEFT(CW53,3)),
            IF(AND((--(INT('Drill Size Info'!$AA$15) &amp; "." &amp; LEFT(CW53,3))&gt;=--('Drill Size Info'!$AA$15)), (--(INT('Drill Size Info'!$AA$15) &amp; "." &amp; LEFT(CW53,3))&lt;=--('Drill Size Info'!$AB$15))),
                --(INT('Drill Size Info'!$AA$15) &amp; "." &amp; LEFT(CW53,3)),
                --(INT('Drill Size Info'!$AB$15) &amp; "." &amp; LEFT(CW53,3))
            )
        ),
        "OK"
    )
)</f>
        <v>OK</v>
      </c>
      <c r="Q53" s="163" t="str">
        <f>IF(CY53&lt;&gt;"",
    IF(INT('Drill Size Info'!$AA$19)=INT('Drill Size Info'!$AB$15),
        --(INT('Drill Size Info'!$AA$15) &amp; "." &amp; CY53),
        IF(AND((--(INT('Drill Size Info'!$AA$15) &amp; "." &amp; CY53)&gt;=--('Drill Size Info'!$AA$15)), (--(INT('Drill Size Info'!$AA$15) &amp; "." &amp; CY53)&lt;=--('Drill Size Info'!$AB$15))),
            --(INT('Drill Size Info'!$AA$15) &amp; "." &amp; CY53),
            --(INT('Drill Size Info'!$AB$15) &amp; "." &amp; CY53)
        )
    ),
    IF(CW53&lt;&gt;"",
        IF(INT('Drill Size Info'!$AA$15)=INT('Drill Size Info'!$AB$15),
            --(INT('Drill Size Info'!$AA$15) &amp; "." &amp; RIGHT(CW53,3)),
            IF(AND((--(INT('Drill Size Info'!$AA$15) &amp; "." &amp; RIGHT(CW53,3))&gt;=--('Drill Size Info'!$AA$15)), (--(INT('Drill Size Info'!$AA$15) &amp; "." &amp; RIGHT(CW53,3))&lt;=--('Drill Size Info'!$AB$15))),
                --(INT('Drill Size Info'!$AA$15) &amp; "." &amp; RIGHT(CW53,3)),
                --(INT('Drill Size Info'!$AB$15) &amp; "." &amp; RIGHT(CW53,3))
            )
        ),
        "N/A"
    )
)</f>
        <v>N/A</v>
      </c>
      <c r="R53" s="57"/>
      <c r="S53" s="57"/>
      <c r="T53" s="57"/>
      <c r="U53" s="57"/>
      <c r="V53" s="57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9"/>
      <c r="AX53" s="59"/>
      <c r="AY53" s="59"/>
      <c r="AZ53" s="60"/>
      <c r="BA53" s="52"/>
      <c r="BB53" s="52"/>
      <c r="BC53" s="203"/>
      <c r="BD53" s="203"/>
      <c r="BE53" s="52"/>
      <c r="BF53" s="52"/>
      <c r="BG53" s="192" t="str">
        <f t="shared" si="6"/>
        <v/>
      </c>
      <c r="BH53" s="52"/>
      <c r="BI53" s="52"/>
      <c r="BJ53" s="52"/>
      <c r="BK53" s="52"/>
      <c r="BM53" s="19">
        <f t="shared" si="32"/>
        <v>0</v>
      </c>
      <c r="BN53" s="19">
        <f t="shared" si="11"/>
        <v>0</v>
      </c>
      <c r="BO53" s="19">
        <f t="shared" si="34"/>
        <v>0</v>
      </c>
      <c r="BP53" s="19">
        <f t="shared" si="35"/>
        <v>0</v>
      </c>
      <c r="BQ53" s="19">
        <f t="shared" si="36"/>
        <v>0</v>
      </c>
      <c r="BR53" s="19">
        <f t="shared" si="37"/>
        <v>0</v>
      </c>
      <c r="BS53" s="19">
        <f t="shared" si="38"/>
        <v>0</v>
      </c>
      <c r="BT53" s="19">
        <f t="shared" si="39"/>
        <v>0</v>
      </c>
      <c r="BU53" s="19">
        <f t="shared" si="40"/>
        <v>0</v>
      </c>
      <c r="BV53" s="19">
        <f t="shared" si="41"/>
        <v>0</v>
      </c>
      <c r="BW53" s="19">
        <f t="shared" si="42"/>
        <v>0</v>
      </c>
      <c r="BX53" s="19">
        <f t="shared" si="43"/>
        <v>0</v>
      </c>
      <c r="BY53" s="19">
        <f t="shared" si="44"/>
        <v>0</v>
      </c>
      <c r="BZ53" s="19">
        <f t="shared" si="45"/>
        <v>0</v>
      </c>
      <c r="CA53" s="19">
        <f t="shared" si="46"/>
        <v>0</v>
      </c>
      <c r="CB53" s="19">
        <f t="shared" si="25"/>
        <v>0</v>
      </c>
      <c r="CC53" s="19">
        <f t="shared" si="33"/>
        <v>0</v>
      </c>
      <c r="CD53" s="19">
        <f t="shared" si="33"/>
        <v>0</v>
      </c>
      <c r="CE53" s="19">
        <f t="shared" si="33"/>
        <v>0</v>
      </c>
      <c r="CF53" s="19">
        <f t="shared" si="33"/>
        <v>0</v>
      </c>
      <c r="CG53" s="19">
        <f t="shared" si="33"/>
        <v>0</v>
      </c>
      <c r="CH53" s="19">
        <f t="shared" si="33"/>
        <v>0</v>
      </c>
      <c r="CI53" s="19">
        <f t="shared" si="33"/>
        <v>0</v>
      </c>
      <c r="CJ53" s="19">
        <f t="shared" si="33"/>
        <v>0</v>
      </c>
      <c r="CK53" s="19">
        <f t="shared" si="33"/>
        <v>0</v>
      </c>
      <c r="CL53" s="19">
        <f t="shared" si="33"/>
        <v>0</v>
      </c>
      <c r="CM53" s="19">
        <f t="shared" si="33"/>
        <v>0</v>
      </c>
      <c r="CN53" s="19">
        <f t="shared" si="33"/>
        <v>0</v>
      </c>
      <c r="CO53" s="19">
        <f t="shared" si="33"/>
        <v>0</v>
      </c>
      <c r="CP53" s="19">
        <f t="shared" si="33"/>
        <v>0</v>
      </c>
      <c r="CQ53" s="19">
        <f t="shared" si="31"/>
        <v>0</v>
      </c>
      <c r="CR53" s="19">
        <f t="shared" si="31"/>
        <v>0</v>
      </c>
      <c r="CS53" s="19">
        <f t="shared" si="30"/>
        <v>0</v>
      </c>
    </row>
    <row r="54" spans="2:97" ht="15" customHeight="1" x14ac:dyDescent="0.2">
      <c r="B54" s="53">
        <f t="shared" si="26"/>
        <v>46</v>
      </c>
      <c r="C54" s="197" t="str" cm="1">
        <f t="array" aca="1" ref="C54" ca="1">CELL("contents",BG54)</f>
        <v/>
      </c>
      <c r="D54" s="54" t="str">
        <f t="shared" si="5"/>
        <v>OK</v>
      </c>
      <c r="E54" s="55" t="e">
        <f>VLOOKUP('DATA SHEET'!$B$9,'Drill Size Info'!$T$2:$U$8,2,FALSE)</f>
        <v>#N/A</v>
      </c>
      <c r="F54" s="55" t="str">
        <f t="shared" si="27"/>
        <v/>
      </c>
      <c r="G54" s="161">
        <f t="shared" si="28"/>
        <v>0</v>
      </c>
      <c r="H54" s="56"/>
      <c r="I54" s="56"/>
      <c r="J54" s="54" t="s">
        <v>154</v>
      </c>
      <c r="K54" s="54" t="s">
        <v>154</v>
      </c>
      <c r="L54" s="56" t="s">
        <v>154</v>
      </c>
      <c r="M54" s="56" t="s">
        <v>154</v>
      </c>
      <c r="N54" s="47" t="str">
        <f>IF(CU54&lt;&gt;"",
    IF(INT('Drill Size Info'!$AA$19)=INT('Drill Size Info'!$AB$19),
        --(INT('Drill Size Info'!$AA$19) &amp; "." &amp; CU54),
        IF(AND((--(INT('Drill Size Info'!$AA$19) &amp; "." &amp; CU54)&gt;=--('Drill Size Info'!$AA$19)), (--(INT('Drill Size Info'!$AA$19) &amp; "." &amp; CU54)&lt;=--('Drill Size Info'!$AB$19))),
            --(INT('Drill Size Info'!$AA$19) &amp; "." &amp; CU54),
            --(INT('Drill Size Info'!$AB$19) &amp; "." &amp; CU54)
        )
    ),
    IF(CT54&lt;&gt;"",
        IF(INT('Drill Size Info'!$AA$19)=INT('Drill Size Info'!$AB$19),
            --(INT('Drill Size Info'!$AA$19) &amp; "." &amp; LEFT(CT54,3)),
            IF(AND((--(INT('Drill Size Info'!$AA$19) &amp; "." &amp; LEFT(CT54,3))&gt;=--('Drill Size Info'!$AA$19)), (--(INT('Drill Size Info'!$AA$19) &amp; "." &amp; LEFT(CT54,3))&lt;=--('Drill Size Info'!$AB$19))),
                --(INT('Drill Size Info'!$AA$19) &amp; "." &amp; LEFT(CT54,3)),
                --(INT('Drill Size Info'!$AB$19) &amp; "." &amp; LEFT(CT54,3))
            )
        ),
        "OK"
    )
)</f>
        <v>OK</v>
      </c>
      <c r="O54" s="163" t="str">
        <f>IF(CV54&lt;&gt;"",
    IF(INT('Drill Size Info'!$AA$19)=INT('Drill Size Info'!$AB$19),
        --(INT('Drill Size Info'!$AA$19) &amp; "." &amp; CV54),
        IF(AND((--(INT('Drill Size Info'!$AA$19) &amp; "." &amp; CV54)&gt;=--('Drill Size Info'!$AA$19)), (--(INT('Drill Size Info'!$AA$19) &amp; "." &amp; CV54)&lt;=--('Drill Size Info'!$AB$19))),
            --(INT('Drill Size Info'!$AA$19) &amp; "." &amp; CV54),
            --(INT('Drill Size Info'!$AB$19) &amp; "." &amp; CV54)
        )
    ),
    IF(CT54&lt;&gt;"",
        IF(INT('Drill Size Info'!$AA$19)=INT('Drill Size Info'!$AB$19),
            --(INT('Drill Size Info'!$AA$19) &amp; "." &amp; RIGHT(CT54,3)),
            IF(AND((--(INT('Drill Size Info'!$AA$19) &amp; "." &amp; RIGHT(CT54,3))&gt;=--('Drill Size Info'!$AA$19)), (--(INT('Drill Size Info'!$AA$19) &amp; "." &amp; RIGHT(CT54,3))&lt;=--('Drill Size Info'!$AB$19))),
                --(INT('Drill Size Info'!$AA$19) &amp; "." &amp; RIGHT(CT54,3)),
                --(INT('Drill Size Info'!$AB$19) &amp; "." &amp; RIGHT(CT54,3))
            )
        ),
        "N/A"
    )
)</f>
        <v>N/A</v>
      </c>
      <c r="P54" s="47" t="str">
        <f>IF(CX54&lt;&gt;"",
    IF(INT('Drill Size Info'!$AA$19)=INT('Drill Size Info'!$AB$15),
        --(INT('Drill Size Info'!$AA$15) &amp; "." &amp; CX54),
        IF(AND((--(INT('Drill Size Info'!$AA$15) &amp; "." &amp; CX54)&gt;=--('Drill Size Info'!$AA$15)), (--(INT('Drill Size Info'!$AA$15) &amp; "." &amp; CX54)&lt;=--('Drill Size Info'!$AB$15))),
            --(INT('Drill Size Info'!$AA$15) &amp; "." &amp; CX54),
            --(INT('Drill Size Info'!$AB$15) &amp; "." &amp; CX54)
        )
    ),
    IF(CW54&lt;&gt;"",
        IF(INT('Drill Size Info'!$AA$15)=INT('Drill Size Info'!$AB$15),
            --(INT('Drill Size Info'!$AA$15) &amp; "." &amp; LEFT(CW54,3)),
            IF(AND((--(INT('Drill Size Info'!$AA$15) &amp; "." &amp; LEFT(CW54,3))&gt;=--('Drill Size Info'!$AA$15)), (--(INT('Drill Size Info'!$AA$15) &amp; "." &amp; LEFT(CW54,3))&lt;=--('Drill Size Info'!$AB$15))),
                --(INT('Drill Size Info'!$AA$15) &amp; "." &amp; LEFT(CW54,3)),
                --(INT('Drill Size Info'!$AB$15) &amp; "." &amp; LEFT(CW54,3))
            )
        ),
        "OK"
    )
)</f>
        <v>OK</v>
      </c>
      <c r="Q54" s="163" t="str">
        <f>IF(CY54&lt;&gt;"",
    IF(INT('Drill Size Info'!$AA$19)=INT('Drill Size Info'!$AB$15),
        --(INT('Drill Size Info'!$AA$15) &amp; "." &amp; CY54),
        IF(AND((--(INT('Drill Size Info'!$AA$15) &amp; "." &amp; CY54)&gt;=--('Drill Size Info'!$AA$15)), (--(INT('Drill Size Info'!$AA$15) &amp; "." &amp; CY54)&lt;=--('Drill Size Info'!$AB$15))),
            --(INT('Drill Size Info'!$AA$15) &amp; "." &amp; CY54),
            --(INT('Drill Size Info'!$AB$15) &amp; "." &amp; CY54)
        )
    ),
    IF(CW54&lt;&gt;"",
        IF(INT('Drill Size Info'!$AA$15)=INT('Drill Size Info'!$AB$15),
            --(INT('Drill Size Info'!$AA$15) &amp; "." &amp; RIGHT(CW54,3)),
            IF(AND((--(INT('Drill Size Info'!$AA$15) &amp; "." &amp; RIGHT(CW54,3))&gt;=--('Drill Size Info'!$AA$15)), (--(INT('Drill Size Info'!$AA$15) &amp; "." &amp; RIGHT(CW54,3))&lt;=--('Drill Size Info'!$AB$15))),
                --(INT('Drill Size Info'!$AA$15) &amp; "." &amp; RIGHT(CW54,3)),
                --(INT('Drill Size Info'!$AB$15) &amp; "." &amp; RIGHT(CW54,3))
            )
        ),
        "N/A"
    )
)</f>
        <v>N/A</v>
      </c>
      <c r="R54" s="57"/>
      <c r="S54" s="57"/>
      <c r="T54" s="57"/>
      <c r="U54" s="57"/>
      <c r="V54" s="57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9"/>
      <c r="AX54" s="59"/>
      <c r="AY54" s="59"/>
      <c r="AZ54" s="60"/>
      <c r="BA54" s="52"/>
      <c r="BB54" s="52"/>
      <c r="BC54" s="203"/>
      <c r="BD54" s="203"/>
      <c r="BE54" s="52"/>
      <c r="BF54" s="52"/>
      <c r="BG54" s="192" t="str">
        <f t="shared" si="6"/>
        <v/>
      </c>
      <c r="BH54" s="52"/>
      <c r="BI54" s="52"/>
      <c r="BJ54" s="52"/>
      <c r="BK54" s="52"/>
      <c r="BM54" s="19">
        <f t="shared" si="32"/>
        <v>0</v>
      </c>
      <c r="BN54" s="19">
        <f t="shared" si="11"/>
        <v>0</v>
      </c>
      <c r="BO54" s="19">
        <f t="shared" si="34"/>
        <v>0</v>
      </c>
      <c r="BP54" s="19">
        <f t="shared" si="35"/>
        <v>0</v>
      </c>
      <c r="BQ54" s="19">
        <f t="shared" si="36"/>
        <v>0</v>
      </c>
      <c r="BR54" s="19">
        <f t="shared" si="37"/>
        <v>0</v>
      </c>
      <c r="BS54" s="19">
        <f t="shared" si="38"/>
        <v>0</v>
      </c>
      <c r="BT54" s="19">
        <f t="shared" si="39"/>
        <v>0</v>
      </c>
      <c r="BU54" s="19">
        <f t="shared" si="40"/>
        <v>0</v>
      </c>
      <c r="BV54" s="19">
        <f t="shared" si="41"/>
        <v>0</v>
      </c>
      <c r="BW54" s="19">
        <f t="shared" si="42"/>
        <v>0</v>
      </c>
      <c r="BX54" s="19">
        <f t="shared" si="43"/>
        <v>0</v>
      </c>
      <c r="BY54" s="19">
        <f t="shared" si="44"/>
        <v>0</v>
      </c>
      <c r="BZ54" s="19">
        <f t="shared" si="45"/>
        <v>0</v>
      </c>
      <c r="CA54" s="19">
        <f t="shared" si="46"/>
        <v>0</v>
      </c>
      <c r="CB54" s="19">
        <f t="shared" si="25"/>
        <v>0</v>
      </c>
      <c r="CC54" s="19">
        <f t="shared" si="33"/>
        <v>0</v>
      </c>
      <c r="CD54" s="19">
        <f t="shared" si="33"/>
        <v>0</v>
      </c>
      <c r="CE54" s="19">
        <f t="shared" si="33"/>
        <v>0</v>
      </c>
      <c r="CF54" s="19">
        <f t="shared" si="33"/>
        <v>0</v>
      </c>
      <c r="CG54" s="19">
        <f t="shared" si="33"/>
        <v>0</v>
      </c>
      <c r="CH54" s="19">
        <f t="shared" si="33"/>
        <v>0</v>
      </c>
      <c r="CI54" s="19">
        <f t="shared" si="33"/>
        <v>0</v>
      </c>
      <c r="CJ54" s="19">
        <f t="shared" si="33"/>
        <v>0</v>
      </c>
      <c r="CK54" s="19">
        <f t="shared" si="33"/>
        <v>0</v>
      </c>
      <c r="CL54" s="19">
        <f t="shared" si="33"/>
        <v>0</v>
      </c>
      <c r="CM54" s="19">
        <f t="shared" si="33"/>
        <v>0</v>
      </c>
      <c r="CN54" s="19">
        <f t="shared" si="33"/>
        <v>0</v>
      </c>
      <c r="CO54" s="19">
        <f t="shared" si="33"/>
        <v>0</v>
      </c>
      <c r="CP54" s="19">
        <f t="shared" si="33"/>
        <v>0</v>
      </c>
      <c r="CQ54" s="19">
        <f t="shared" si="31"/>
        <v>0</v>
      </c>
      <c r="CR54" s="19">
        <f t="shared" si="31"/>
        <v>0</v>
      </c>
      <c r="CS54" s="19">
        <f t="shared" si="30"/>
        <v>0</v>
      </c>
    </row>
    <row r="55" spans="2:97" ht="15" customHeight="1" x14ac:dyDescent="0.2">
      <c r="B55" s="53">
        <f t="shared" si="26"/>
        <v>47</v>
      </c>
      <c r="C55" s="197" t="str" cm="1">
        <f t="array" aca="1" ref="C55" ca="1">CELL("contents",BG55)</f>
        <v/>
      </c>
      <c r="D55" s="54" t="str">
        <f t="shared" si="5"/>
        <v>OK</v>
      </c>
      <c r="E55" s="55" t="e">
        <f>VLOOKUP('DATA SHEET'!$B$9,'Drill Size Info'!$T$2:$U$8,2,FALSE)</f>
        <v>#N/A</v>
      </c>
      <c r="F55" s="55" t="str">
        <f t="shared" si="27"/>
        <v/>
      </c>
      <c r="G55" s="161">
        <f t="shared" si="28"/>
        <v>0</v>
      </c>
      <c r="H55" s="56"/>
      <c r="I55" s="56"/>
      <c r="J55" s="54" t="s">
        <v>154</v>
      </c>
      <c r="K55" s="54" t="s">
        <v>154</v>
      </c>
      <c r="L55" s="56" t="s">
        <v>154</v>
      </c>
      <c r="M55" s="56" t="s">
        <v>154</v>
      </c>
      <c r="N55" s="47" t="str">
        <f>IF(CU55&lt;&gt;"",
    IF(INT('Drill Size Info'!$AA$19)=INT('Drill Size Info'!$AB$19),
        --(INT('Drill Size Info'!$AA$19) &amp; "." &amp; CU55),
        IF(AND((--(INT('Drill Size Info'!$AA$19) &amp; "." &amp; CU55)&gt;=--('Drill Size Info'!$AA$19)), (--(INT('Drill Size Info'!$AA$19) &amp; "." &amp; CU55)&lt;=--('Drill Size Info'!$AB$19))),
            --(INT('Drill Size Info'!$AA$19) &amp; "." &amp; CU55),
            --(INT('Drill Size Info'!$AB$19) &amp; "." &amp; CU55)
        )
    ),
    IF(CT55&lt;&gt;"",
        IF(INT('Drill Size Info'!$AA$19)=INT('Drill Size Info'!$AB$19),
            --(INT('Drill Size Info'!$AA$19) &amp; "." &amp; LEFT(CT55,3)),
            IF(AND((--(INT('Drill Size Info'!$AA$19) &amp; "." &amp; LEFT(CT55,3))&gt;=--('Drill Size Info'!$AA$19)), (--(INT('Drill Size Info'!$AA$19) &amp; "." &amp; LEFT(CT55,3))&lt;=--('Drill Size Info'!$AB$19))),
                --(INT('Drill Size Info'!$AA$19) &amp; "." &amp; LEFT(CT55,3)),
                --(INT('Drill Size Info'!$AB$19) &amp; "." &amp; LEFT(CT55,3))
            )
        ),
        "OK"
    )
)</f>
        <v>OK</v>
      </c>
      <c r="O55" s="163" t="str">
        <f>IF(CV55&lt;&gt;"",
    IF(INT('Drill Size Info'!$AA$19)=INT('Drill Size Info'!$AB$19),
        --(INT('Drill Size Info'!$AA$19) &amp; "." &amp; CV55),
        IF(AND((--(INT('Drill Size Info'!$AA$19) &amp; "." &amp; CV55)&gt;=--('Drill Size Info'!$AA$19)), (--(INT('Drill Size Info'!$AA$19) &amp; "." &amp; CV55)&lt;=--('Drill Size Info'!$AB$19))),
            --(INT('Drill Size Info'!$AA$19) &amp; "." &amp; CV55),
            --(INT('Drill Size Info'!$AB$19) &amp; "." &amp; CV55)
        )
    ),
    IF(CT55&lt;&gt;"",
        IF(INT('Drill Size Info'!$AA$19)=INT('Drill Size Info'!$AB$19),
            --(INT('Drill Size Info'!$AA$19) &amp; "." &amp; RIGHT(CT55,3)),
            IF(AND((--(INT('Drill Size Info'!$AA$19) &amp; "." &amp; RIGHT(CT55,3))&gt;=--('Drill Size Info'!$AA$19)), (--(INT('Drill Size Info'!$AA$19) &amp; "." &amp; RIGHT(CT55,3))&lt;=--('Drill Size Info'!$AB$19))),
                --(INT('Drill Size Info'!$AA$19) &amp; "." &amp; RIGHT(CT55,3)),
                --(INT('Drill Size Info'!$AB$19) &amp; "." &amp; RIGHT(CT55,3))
            )
        ),
        "N/A"
    )
)</f>
        <v>N/A</v>
      </c>
      <c r="P55" s="47" t="str">
        <f>IF(CX55&lt;&gt;"",
    IF(INT('Drill Size Info'!$AA$19)=INT('Drill Size Info'!$AB$15),
        --(INT('Drill Size Info'!$AA$15) &amp; "." &amp; CX55),
        IF(AND((--(INT('Drill Size Info'!$AA$15) &amp; "." &amp; CX55)&gt;=--('Drill Size Info'!$AA$15)), (--(INT('Drill Size Info'!$AA$15) &amp; "." &amp; CX55)&lt;=--('Drill Size Info'!$AB$15))),
            --(INT('Drill Size Info'!$AA$15) &amp; "." &amp; CX55),
            --(INT('Drill Size Info'!$AB$15) &amp; "." &amp; CX55)
        )
    ),
    IF(CW55&lt;&gt;"",
        IF(INT('Drill Size Info'!$AA$15)=INT('Drill Size Info'!$AB$15),
            --(INT('Drill Size Info'!$AA$15) &amp; "." &amp; LEFT(CW55,3)),
            IF(AND((--(INT('Drill Size Info'!$AA$15) &amp; "." &amp; LEFT(CW55,3))&gt;=--('Drill Size Info'!$AA$15)), (--(INT('Drill Size Info'!$AA$15) &amp; "." &amp; LEFT(CW55,3))&lt;=--('Drill Size Info'!$AB$15))),
                --(INT('Drill Size Info'!$AA$15) &amp; "." &amp; LEFT(CW55,3)),
                --(INT('Drill Size Info'!$AB$15) &amp; "." &amp; LEFT(CW55,3))
            )
        ),
        "OK"
    )
)</f>
        <v>OK</v>
      </c>
      <c r="Q55" s="163" t="str">
        <f>IF(CY55&lt;&gt;"",
    IF(INT('Drill Size Info'!$AA$19)=INT('Drill Size Info'!$AB$15),
        --(INT('Drill Size Info'!$AA$15) &amp; "." &amp; CY55),
        IF(AND((--(INT('Drill Size Info'!$AA$15) &amp; "." &amp; CY55)&gt;=--('Drill Size Info'!$AA$15)), (--(INT('Drill Size Info'!$AA$15) &amp; "." &amp; CY55)&lt;=--('Drill Size Info'!$AB$15))),
            --(INT('Drill Size Info'!$AA$15) &amp; "." &amp; CY55),
            --(INT('Drill Size Info'!$AB$15) &amp; "." &amp; CY55)
        )
    ),
    IF(CW55&lt;&gt;"",
        IF(INT('Drill Size Info'!$AA$15)=INT('Drill Size Info'!$AB$15),
            --(INT('Drill Size Info'!$AA$15) &amp; "." &amp; RIGHT(CW55,3)),
            IF(AND((--(INT('Drill Size Info'!$AA$15) &amp; "." &amp; RIGHT(CW55,3))&gt;=--('Drill Size Info'!$AA$15)), (--(INT('Drill Size Info'!$AA$15) &amp; "." &amp; RIGHT(CW55,3))&lt;=--('Drill Size Info'!$AB$15))),
                --(INT('Drill Size Info'!$AA$15) &amp; "." &amp; RIGHT(CW55,3)),
                --(INT('Drill Size Info'!$AB$15) &amp; "." &amp; RIGHT(CW55,3))
            )
        ),
        "N/A"
    )
)</f>
        <v>N/A</v>
      </c>
      <c r="R55" s="57"/>
      <c r="S55" s="57"/>
      <c r="T55" s="57"/>
      <c r="U55" s="57"/>
      <c r="V55" s="57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9"/>
      <c r="AX55" s="59"/>
      <c r="AY55" s="59"/>
      <c r="AZ55" s="60"/>
      <c r="BA55" s="52"/>
      <c r="BB55" s="52"/>
      <c r="BC55" s="203"/>
      <c r="BD55" s="203"/>
      <c r="BE55" s="52"/>
      <c r="BF55" s="52"/>
      <c r="BG55" s="192" t="str">
        <f t="shared" si="6"/>
        <v/>
      </c>
      <c r="BH55" s="52"/>
      <c r="BI55" s="52"/>
      <c r="BJ55" s="52"/>
      <c r="BK55" s="52"/>
      <c r="BM55" s="19">
        <f t="shared" si="32"/>
        <v>0</v>
      </c>
      <c r="BN55" s="19">
        <f t="shared" si="11"/>
        <v>0</v>
      </c>
      <c r="BO55" s="19">
        <f t="shared" si="34"/>
        <v>0</v>
      </c>
      <c r="BP55" s="19">
        <f t="shared" si="35"/>
        <v>0</v>
      </c>
      <c r="BQ55" s="19">
        <f t="shared" si="36"/>
        <v>0</v>
      </c>
      <c r="BR55" s="19">
        <f t="shared" si="37"/>
        <v>0</v>
      </c>
      <c r="BS55" s="19">
        <f t="shared" si="38"/>
        <v>0</v>
      </c>
      <c r="BT55" s="19">
        <f t="shared" si="39"/>
        <v>0</v>
      </c>
      <c r="BU55" s="19">
        <f t="shared" si="40"/>
        <v>0</v>
      </c>
      <c r="BV55" s="19">
        <f t="shared" si="41"/>
        <v>0</v>
      </c>
      <c r="BW55" s="19">
        <f t="shared" si="42"/>
        <v>0</v>
      </c>
      <c r="BX55" s="19">
        <f t="shared" si="43"/>
        <v>0</v>
      </c>
      <c r="BY55" s="19">
        <f t="shared" si="44"/>
        <v>0</v>
      </c>
      <c r="BZ55" s="19">
        <f t="shared" si="45"/>
        <v>0</v>
      </c>
      <c r="CA55" s="19">
        <f t="shared" si="46"/>
        <v>0</v>
      </c>
      <c r="CB55" s="19">
        <f t="shared" si="25"/>
        <v>0</v>
      </c>
      <c r="CC55" s="19">
        <f t="shared" si="33"/>
        <v>0</v>
      </c>
      <c r="CD55" s="19">
        <f t="shared" si="33"/>
        <v>0</v>
      </c>
      <c r="CE55" s="19">
        <f t="shared" si="33"/>
        <v>0</v>
      </c>
      <c r="CF55" s="19">
        <f t="shared" si="33"/>
        <v>0</v>
      </c>
      <c r="CG55" s="19">
        <f t="shared" si="33"/>
        <v>0</v>
      </c>
      <c r="CH55" s="19">
        <f t="shared" si="33"/>
        <v>0</v>
      </c>
      <c r="CI55" s="19">
        <f t="shared" si="33"/>
        <v>0</v>
      </c>
      <c r="CJ55" s="19">
        <f t="shared" si="33"/>
        <v>0</v>
      </c>
      <c r="CK55" s="19">
        <f t="shared" si="33"/>
        <v>0</v>
      </c>
      <c r="CL55" s="19">
        <f t="shared" si="33"/>
        <v>0</v>
      </c>
      <c r="CM55" s="19">
        <f t="shared" si="33"/>
        <v>0</v>
      </c>
      <c r="CN55" s="19">
        <f t="shared" si="33"/>
        <v>0</v>
      </c>
      <c r="CO55" s="19">
        <f t="shared" si="33"/>
        <v>0</v>
      </c>
      <c r="CP55" s="19">
        <f t="shared" si="33"/>
        <v>0</v>
      </c>
      <c r="CQ55" s="19">
        <f t="shared" si="31"/>
        <v>0</v>
      </c>
      <c r="CR55" s="19">
        <f t="shared" si="31"/>
        <v>0</v>
      </c>
      <c r="CS55" s="19">
        <f t="shared" si="30"/>
        <v>0</v>
      </c>
    </row>
    <row r="56" spans="2:97" ht="15" customHeight="1" x14ac:dyDescent="0.2">
      <c r="B56" s="53">
        <f t="shared" si="26"/>
        <v>48</v>
      </c>
      <c r="C56" s="197" t="str" cm="1">
        <f t="array" aca="1" ref="C56" ca="1">CELL("contents",BG56)</f>
        <v/>
      </c>
      <c r="D56" s="54" t="str">
        <f t="shared" si="5"/>
        <v>OK</v>
      </c>
      <c r="E56" s="55" t="e">
        <f>VLOOKUP('DATA SHEET'!$B$9,'Drill Size Info'!$T$2:$U$8,2,FALSE)</f>
        <v>#N/A</v>
      </c>
      <c r="F56" s="55" t="str">
        <f t="shared" si="27"/>
        <v/>
      </c>
      <c r="G56" s="161">
        <f t="shared" si="28"/>
        <v>0</v>
      </c>
      <c r="H56" s="56"/>
      <c r="I56" s="56"/>
      <c r="J56" s="54" t="s">
        <v>154</v>
      </c>
      <c r="K56" s="54" t="s">
        <v>154</v>
      </c>
      <c r="L56" s="56" t="s">
        <v>154</v>
      </c>
      <c r="M56" s="56" t="s">
        <v>154</v>
      </c>
      <c r="N56" s="47" t="str">
        <f>IF(CU56&lt;&gt;"",
    IF(INT('Drill Size Info'!$AA$19)=INT('Drill Size Info'!$AB$19),
        --(INT('Drill Size Info'!$AA$19) &amp; "." &amp; CU56),
        IF(AND((--(INT('Drill Size Info'!$AA$19) &amp; "." &amp; CU56)&gt;=--('Drill Size Info'!$AA$19)), (--(INT('Drill Size Info'!$AA$19) &amp; "." &amp; CU56)&lt;=--('Drill Size Info'!$AB$19))),
            --(INT('Drill Size Info'!$AA$19) &amp; "." &amp; CU56),
            --(INT('Drill Size Info'!$AB$19) &amp; "." &amp; CU56)
        )
    ),
    IF(CT56&lt;&gt;"",
        IF(INT('Drill Size Info'!$AA$19)=INT('Drill Size Info'!$AB$19),
            --(INT('Drill Size Info'!$AA$19) &amp; "." &amp; LEFT(CT56,3)),
            IF(AND((--(INT('Drill Size Info'!$AA$19) &amp; "." &amp; LEFT(CT56,3))&gt;=--('Drill Size Info'!$AA$19)), (--(INT('Drill Size Info'!$AA$19) &amp; "." &amp; LEFT(CT56,3))&lt;=--('Drill Size Info'!$AB$19))),
                --(INT('Drill Size Info'!$AA$19) &amp; "." &amp; LEFT(CT56,3)),
                --(INT('Drill Size Info'!$AB$19) &amp; "." &amp; LEFT(CT56,3))
            )
        ),
        "OK"
    )
)</f>
        <v>OK</v>
      </c>
      <c r="O56" s="163" t="str">
        <f>IF(CV56&lt;&gt;"",
    IF(INT('Drill Size Info'!$AA$19)=INT('Drill Size Info'!$AB$19),
        --(INT('Drill Size Info'!$AA$19) &amp; "." &amp; CV56),
        IF(AND((--(INT('Drill Size Info'!$AA$19) &amp; "." &amp; CV56)&gt;=--('Drill Size Info'!$AA$19)), (--(INT('Drill Size Info'!$AA$19) &amp; "." &amp; CV56)&lt;=--('Drill Size Info'!$AB$19))),
            --(INT('Drill Size Info'!$AA$19) &amp; "." &amp; CV56),
            --(INT('Drill Size Info'!$AB$19) &amp; "." &amp; CV56)
        )
    ),
    IF(CT56&lt;&gt;"",
        IF(INT('Drill Size Info'!$AA$19)=INT('Drill Size Info'!$AB$19),
            --(INT('Drill Size Info'!$AA$19) &amp; "." &amp; RIGHT(CT56,3)),
            IF(AND((--(INT('Drill Size Info'!$AA$19) &amp; "." &amp; RIGHT(CT56,3))&gt;=--('Drill Size Info'!$AA$19)), (--(INT('Drill Size Info'!$AA$19) &amp; "." &amp; RIGHT(CT56,3))&lt;=--('Drill Size Info'!$AB$19))),
                --(INT('Drill Size Info'!$AA$19) &amp; "." &amp; RIGHT(CT56,3)),
                --(INT('Drill Size Info'!$AB$19) &amp; "." &amp; RIGHT(CT56,3))
            )
        ),
        "N/A"
    )
)</f>
        <v>N/A</v>
      </c>
      <c r="P56" s="47" t="str">
        <f>IF(CX56&lt;&gt;"",
    IF(INT('Drill Size Info'!$AA$19)=INT('Drill Size Info'!$AB$15),
        --(INT('Drill Size Info'!$AA$15) &amp; "." &amp; CX56),
        IF(AND((--(INT('Drill Size Info'!$AA$15) &amp; "." &amp; CX56)&gt;=--('Drill Size Info'!$AA$15)), (--(INT('Drill Size Info'!$AA$15) &amp; "." &amp; CX56)&lt;=--('Drill Size Info'!$AB$15))),
            --(INT('Drill Size Info'!$AA$15) &amp; "." &amp; CX56),
            --(INT('Drill Size Info'!$AB$15) &amp; "." &amp; CX56)
        )
    ),
    IF(CW56&lt;&gt;"",
        IF(INT('Drill Size Info'!$AA$15)=INT('Drill Size Info'!$AB$15),
            --(INT('Drill Size Info'!$AA$15) &amp; "." &amp; LEFT(CW56,3)),
            IF(AND((--(INT('Drill Size Info'!$AA$15) &amp; "." &amp; LEFT(CW56,3))&gt;=--('Drill Size Info'!$AA$15)), (--(INT('Drill Size Info'!$AA$15) &amp; "." &amp; LEFT(CW56,3))&lt;=--('Drill Size Info'!$AB$15))),
                --(INT('Drill Size Info'!$AA$15) &amp; "." &amp; LEFT(CW56,3)),
                --(INT('Drill Size Info'!$AB$15) &amp; "." &amp; LEFT(CW56,3))
            )
        ),
        "OK"
    )
)</f>
        <v>OK</v>
      </c>
      <c r="Q56" s="163" t="str">
        <f>IF(CY56&lt;&gt;"",
    IF(INT('Drill Size Info'!$AA$19)=INT('Drill Size Info'!$AB$15),
        --(INT('Drill Size Info'!$AA$15) &amp; "." &amp; CY56),
        IF(AND((--(INT('Drill Size Info'!$AA$15) &amp; "." &amp; CY56)&gt;=--('Drill Size Info'!$AA$15)), (--(INT('Drill Size Info'!$AA$15) &amp; "." &amp; CY56)&lt;=--('Drill Size Info'!$AB$15))),
            --(INT('Drill Size Info'!$AA$15) &amp; "." &amp; CY56),
            --(INT('Drill Size Info'!$AB$15) &amp; "." &amp; CY56)
        )
    ),
    IF(CW56&lt;&gt;"",
        IF(INT('Drill Size Info'!$AA$15)=INT('Drill Size Info'!$AB$15),
            --(INT('Drill Size Info'!$AA$15) &amp; "." &amp; RIGHT(CW56,3)),
            IF(AND((--(INT('Drill Size Info'!$AA$15) &amp; "." &amp; RIGHT(CW56,3))&gt;=--('Drill Size Info'!$AA$15)), (--(INT('Drill Size Info'!$AA$15) &amp; "." &amp; RIGHT(CW56,3))&lt;=--('Drill Size Info'!$AB$15))),
                --(INT('Drill Size Info'!$AA$15) &amp; "." &amp; RIGHT(CW56,3)),
                --(INT('Drill Size Info'!$AB$15) &amp; "." &amp; RIGHT(CW56,3))
            )
        ),
        "N/A"
    )
)</f>
        <v>N/A</v>
      </c>
      <c r="R56" s="57"/>
      <c r="S56" s="57"/>
      <c r="T56" s="57"/>
      <c r="U56" s="57"/>
      <c r="V56" s="61"/>
      <c r="W56" s="58"/>
      <c r="X56" s="61"/>
      <c r="Y56" s="61"/>
      <c r="Z56" s="58"/>
      <c r="AA56" s="58"/>
      <c r="AB56" s="61"/>
      <c r="AC56" s="61"/>
      <c r="AD56" s="58"/>
      <c r="AE56" s="61"/>
      <c r="AF56" s="58"/>
      <c r="AG56" s="58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58"/>
      <c r="AW56" s="59"/>
      <c r="AX56" s="59"/>
      <c r="AY56" s="59"/>
      <c r="AZ56" s="60"/>
      <c r="BA56" s="52"/>
      <c r="BB56" s="52"/>
      <c r="BC56" s="203"/>
      <c r="BD56" s="203"/>
      <c r="BE56" s="52"/>
      <c r="BF56" s="52"/>
      <c r="BG56" s="192" t="str">
        <f t="shared" si="6"/>
        <v/>
      </c>
      <c r="BH56" s="52"/>
      <c r="BI56" s="52"/>
      <c r="BJ56" s="52"/>
      <c r="BK56" s="52"/>
      <c r="BM56" s="19">
        <f t="shared" si="32"/>
        <v>0</v>
      </c>
      <c r="BN56" s="19">
        <f t="shared" si="11"/>
        <v>0</v>
      </c>
      <c r="BO56" s="19">
        <f t="shared" si="34"/>
        <v>0</v>
      </c>
      <c r="BP56" s="19">
        <f t="shared" si="35"/>
        <v>0</v>
      </c>
      <c r="BQ56" s="19">
        <f t="shared" si="36"/>
        <v>0</v>
      </c>
      <c r="BR56" s="19">
        <f t="shared" si="37"/>
        <v>0</v>
      </c>
      <c r="BS56" s="19">
        <f t="shared" si="38"/>
        <v>0</v>
      </c>
      <c r="BT56" s="19">
        <f t="shared" si="39"/>
        <v>0</v>
      </c>
      <c r="BU56" s="19">
        <f t="shared" si="40"/>
        <v>0</v>
      </c>
      <c r="BV56" s="19">
        <f t="shared" si="41"/>
        <v>0</v>
      </c>
      <c r="BW56" s="19">
        <f t="shared" si="42"/>
        <v>0</v>
      </c>
      <c r="BX56" s="19">
        <f t="shared" si="43"/>
        <v>0</v>
      </c>
      <c r="BY56" s="19">
        <f t="shared" si="44"/>
        <v>0</v>
      </c>
      <c r="BZ56" s="19">
        <f t="shared" si="45"/>
        <v>0</v>
      </c>
      <c r="CA56" s="19">
        <f t="shared" si="46"/>
        <v>0</v>
      </c>
      <c r="CB56" s="19">
        <f t="shared" si="25"/>
        <v>0</v>
      </c>
      <c r="CC56" s="19">
        <f t="shared" si="33"/>
        <v>0</v>
      </c>
      <c r="CD56" s="19">
        <f t="shared" si="33"/>
        <v>0</v>
      </c>
      <c r="CE56" s="19">
        <f t="shared" si="33"/>
        <v>0</v>
      </c>
      <c r="CF56" s="19">
        <f t="shared" si="33"/>
        <v>0</v>
      </c>
      <c r="CG56" s="19">
        <f t="shared" si="33"/>
        <v>0</v>
      </c>
      <c r="CH56" s="19">
        <f t="shared" si="33"/>
        <v>0</v>
      </c>
      <c r="CI56" s="19">
        <f t="shared" si="33"/>
        <v>0</v>
      </c>
      <c r="CJ56" s="19">
        <f t="shared" si="33"/>
        <v>0</v>
      </c>
      <c r="CK56" s="19">
        <f t="shared" si="33"/>
        <v>0</v>
      </c>
      <c r="CL56" s="19">
        <f t="shared" si="33"/>
        <v>0</v>
      </c>
      <c r="CM56" s="19">
        <f t="shared" si="33"/>
        <v>0</v>
      </c>
      <c r="CN56" s="19">
        <f t="shared" si="33"/>
        <v>0</v>
      </c>
      <c r="CO56" s="19">
        <f t="shared" si="33"/>
        <v>0</v>
      </c>
      <c r="CP56" s="19">
        <f t="shared" si="33"/>
        <v>0</v>
      </c>
      <c r="CQ56" s="19">
        <f t="shared" si="31"/>
        <v>0</v>
      </c>
      <c r="CR56" s="19">
        <f t="shared" si="31"/>
        <v>0</v>
      </c>
      <c r="CS56" s="19">
        <f t="shared" si="30"/>
        <v>0</v>
      </c>
    </row>
    <row r="57" spans="2:97" ht="15" customHeight="1" x14ac:dyDescent="0.2">
      <c r="B57" s="53">
        <f t="shared" si="26"/>
        <v>49</v>
      </c>
      <c r="C57" s="197" t="str" cm="1">
        <f t="array" aca="1" ref="C57" ca="1">CELL("contents",BG57)</f>
        <v/>
      </c>
      <c r="D57" s="54" t="str">
        <f t="shared" si="5"/>
        <v>OK</v>
      </c>
      <c r="E57" s="55" t="e">
        <f>VLOOKUP('DATA SHEET'!$B$9,'Drill Size Info'!$T$2:$U$8,2,FALSE)</f>
        <v>#N/A</v>
      </c>
      <c r="F57" s="55" t="str">
        <f t="shared" si="27"/>
        <v/>
      </c>
      <c r="G57" s="161">
        <f t="shared" si="28"/>
        <v>0</v>
      </c>
      <c r="H57" s="56"/>
      <c r="I57" s="56"/>
      <c r="J57" s="54" t="s">
        <v>154</v>
      </c>
      <c r="K57" s="54" t="s">
        <v>154</v>
      </c>
      <c r="L57" s="56" t="s">
        <v>154</v>
      </c>
      <c r="M57" s="56" t="s">
        <v>154</v>
      </c>
      <c r="N57" s="47" t="str">
        <f>IF(CU57&lt;&gt;"",
    IF(INT('Drill Size Info'!$AA$19)=INT('Drill Size Info'!$AB$19),
        --(INT('Drill Size Info'!$AA$19) &amp; "." &amp; CU57),
        IF(AND((--(INT('Drill Size Info'!$AA$19) &amp; "." &amp; CU57)&gt;=--('Drill Size Info'!$AA$19)), (--(INT('Drill Size Info'!$AA$19) &amp; "." &amp; CU57)&lt;=--('Drill Size Info'!$AB$19))),
            --(INT('Drill Size Info'!$AA$19) &amp; "." &amp; CU57),
            --(INT('Drill Size Info'!$AB$19) &amp; "." &amp; CU57)
        )
    ),
    IF(CT57&lt;&gt;"",
        IF(INT('Drill Size Info'!$AA$19)=INT('Drill Size Info'!$AB$19),
            --(INT('Drill Size Info'!$AA$19) &amp; "." &amp; LEFT(CT57,3)),
            IF(AND((--(INT('Drill Size Info'!$AA$19) &amp; "." &amp; LEFT(CT57,3))&gt;=--('Drill Size Info'!$AA$19)), (--(INT('Drill Size Info'!$AA$19) &amp; "." &amp; LEFT(CT57,3))&lt;=--('Drill Size Info'!$AB$19))),
                --(INT('Drill Size Info'!$AA$19) &amp; "." &amp; LEFT(CT57,3)),
                --(INT('Drill Size Info'!$AB$19) &amp; "." &amp; LEFT(CT57,3))
            )
        ),
        "OK"
    )
)</f>
        <v>OK</v>
      </c>
      <c r="O57" s="163" t="str">
        <f>IF(CV57&lt;&gt;"",
    IF(INT('Drill Size Info'!$AA$19)=INT('Drill Size Info'!$AB$19),
        --(INT('Drill Size Info'!$AA$19) &amp; "." &amp; CV57),
        IF(AND((--(INT('Drill Size Info'!$AA$19) &amp; "." &amp; CV57)&gt;=--('Drill Size Info'!$AA$19)), (--(INT('Drill Size Info'!$AA$19) &amp; "." &amp; CV57)&lt;=--('Drill Size Info'!$AB$19))),
            --(INT('Drill Size Info'!$AA$19) &amp; "." &amp; CV57),
            --(INT('Drill Size Info'!$AB$19) &amp; "." &amp; CV57)
        )
    ),
    IF(CT57&lt;&gt;"",
        IF(INT('Drill Size Info'!$AA$19)=INT('Drill Size Info'!$AB$19),
            --(INT('Drill Size Info'!$AA$19) &amp; "." &amp; RIGHT(CT57,3)),
            IF(AND((--(INT('Drill Size Info'!$AA$19) &amp; "." &amp; RIGHT(CT57,3))&gt;=--('Drill Size Info'!$AA$19)), (--(INT('Drill Size Info'!$AA$19) &amp; "." &amp; RIGHT(CT57,3))&lt;=--('Drill Size Info'!$AB$19))),
                --(INT('Drill Size Info'!$AA$19) &amp; "." &amp; RIGHT(CT57,3)),
                --(INT('Drill Size Info'!$AB$19) &amp; "." &amp; RIGHT(CT57,3))
            )
        ),
        "N/A"
    )
)</f>
        <v>N/A</v>
      </c>
      <c r="P57" s="47" t="str">
        <f>IF(CX57&lt;&gt;"",
    IF(INT('Drill Size Info'!$AA$19)=INT('Drill Size Info'!$AB$15),
        --(INT('Drill Size Info'!$AA$15) &amp; "." &amp; CX57),
        IF(AND((--(INT('Drill Size Info'!$AA$15) &amp; "." &amp; CX57)&gt;=--('Drill Size Info'!$AA$15)), (--(INT('Drill Size Info'!$AA$15) &amp; "." &amp; CX57)&lt;=--('Drill Size Info'!$AB$15))),
            --(INT('Drill Size Info'!$AA$15) &amp; "." &amp; CX57),
            --(INT('Drill Size Info'!$AB$15) &amp; "." &amp; CX57)
        )
    ),
    IF(CW57&lt;&gt;"",
        IF(INT('Drill Size Info'!$AA$15)=INT('Drill Size Info'!$AB$15),
            --(INT('Drill Size Info'!$AA$15) &amp; "." &amp; LEFT(CW57,3)),
            IF(AND((--(INT('Drill Size Info'!$AA$15) &amp; "." &amp; LEFT(CW57,3))&gt;=--('Drill Size Info'!$AA$15)), (--(INT('Drill Size Info'!$AA$15) &amp; "." &amp; LEFT(CW57,3))&lt;=--('Drill Size Info'!$AB$15))),
                --(INT('Drill Size Info'!$AA$15) &amp; "." &amp; LEFT(CW57,3)),
                --(INT('Drill Size Info'!$AB$15) &amp; "." &amp; LEFT(CW57,3))
            )
        ),
        "OK"
    )
)</f>
        <v>OK</v>
      </c>
      <c r="Q57" s="163" t="str">
        <f>IF(CY57&lt;&gt;"",
    IF(INT('Drill Size Info'!$AA$19)=INT('Drill Size Info'!$AB$15),
        --(INT('Drill Size Info'!$AA$15) &amp; "." &amp; CY57),
        IF(AND((--(INT('Drill Size Info'!$AA$15) &amp; "." &amp; CY57)&gt;=--('Drill Size Info'!$AA$15)), (--(INT('Drill Size Info'!$AA$15) &amp; "." &amp; CY57)&lt;=--('Drill Size Info'!$AB$15))),
            --(INT('Drill Size Info'!$AA$15) &amp; "." &amp; CY57),
            --(INT('Drill Size Info'!$AB$15) &amp; "." &amp; CY57)
        )
    ),
    IF(CW57&lt;&gt;"",
        IF(INT('Drill Size Info'!$AA$15)=INT('Drill Size Info'!$AB$15),
            --(INT('Drill Size Info'!$AA$15) &amp; "." &amp; RIGHT(CW57,3)),
            IF(AND((--(INT('Drill Size Info'!$AA$15) &amp; "." &amp; RIGHT(CW57,3))&gt;=--('Drill Size Info'!$AA$15)), (--(INT('Drill Size Info'!$AA$15) &amp; "." &amp; RIGHT(CW57,3))&lt;=--('Drill Size Info'!$AB$15))),
                --(INT('Drill Size Info'!$AA$15) &amp; "." &amp; RIGHT(CW57,3)),
                --(INT('Drill Size Info'!$AB$15) &amp; "." &amp; RIGHT(CW57,3))
            )
        ),
        "N/A"
    )
)</f>
        <v>N/A</v>
      </c>
      <c r="R57" s="57"/>
      <c r="S57" s="57"/>
      <c r="T57" s="57"/>
      <c r="U57" s="57"/>
      <c r="V57" s="57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9"/>
      <c r="AX57" s="59"/>
      <c r="AY57" s="59"/>
      <c r="AZ57" s="60"/>
      <c r="BA57" s="52"/>
      <c r="BB57" s="52"/>
      <c r="BC57" s="203"/>
      <c r="BD57" s="203"/>
      <c r="BE57" s="52"/>
      <c r="BF57" s="52"/>
      <c r="BG57" s="192" t="str">
        <f t="shared" si="6"/>
        <v/>
      </c>
      <c r="BH57" s="52"/>
      <c r="BI57" s="52"/>
      <c r="BJ57" s="52"/>
      <c r="BK57" s="52"/>
      <c r="BM57" s="19">
        <f t="shared" si="32"/>
        <v>0</v>
      </c>
      <c r="BN57" s="19">
        <f t="shared" si="11"/>
        <v>0</v>
      </c>
      <c r="BO57" s="19">
        <f t="shared" si="34"/>
        <v>0</v>
      </c>
      <c r="BP57" s="19">
        <f t="shared" si="35"/>
        <v>0</v>
      </c>
      <c r="BQ57" s="19">
        <f t="shared" si="36"/>
        <v>0</v>
      </c>
      <c r="BR57" s="19">
        <f t="shared" si="37"/>
        <v>0</v>
      </c>
      <c r="BS57" s="19">
        <f t="shared" si="38"/>
        <v>0</v>
      </c>
      <c r="BT57" s="19">
        <f t="shared" si="39"/>
        <v>0</v>
      </c>
      <c r="BU57" s="19">
        <f t="shared" si="40"/>
        <v>0</v>
      </c>
      <c r="BV57" s="19">
        <f t="shared" si="41"/>
        <v>0</v>
      </c>
      <c r="BW57" s="19">
        <f t="shared" si="42"/>
        <v>0</v>
      </c>
      <c r="BX57" s="19">
        <f t="shared" si="43"/>
        <v>0</v>
      </c>
      <c r="BY57" s="19">
        <f t="shared" si="44"/>
        <v>0</v>
      </c>
      <c r="BZ57" s="19">
        <f t="shared" si="45"/>
        <v>0</v>
      </c>
      <c r="CA57" s="19">
        <f t="shared" si="46"/>
        <v>0</v>
      </c>
      <c r="CB57" s="19">
        <f t="shared" si="25"/>
        <v>0</v>
      </c>
      <c r="CC57" s="19">
        <f t="shared" si="33"/>
        <v>0</v>
      </c>
      <c r="CD57" s="19">
        <f t="shared" si="33"/>
        <v>0</v>
      </c>
      <c r="CE57" s="19">
        <f t="shared" si="33"/>
        <v>0</v>
      </c>
      <c r="CF57" s="19">
        <f t="shared" si="33"/>
        <v>0</v>
      </c>
      <c r="CG57" s="19">
        <f t="shared" si="33"/>
        <v>0</v>
      </c>
      <c r="CH57" s="19">
        <f t="shared" si="33"/>
        <v>0</v>
      </c>
      <c r="CI57" s="19">
        <f t="shared" si="33"/>
        <v>0</v>
      </c>
      <c r="CJ57" s="19">
        <f t="shared" si="33"/>
        <v>0</v>
      </c>
      <c r="CK57" s="19">
        <f t="shared" si="33"/>
        <v>0</v>
      </c>
      <c r="CL57" s="19">
        <f t="shared" si="33"/>
        <v>0</v>
      </c>
      <c r="CM57" s="19">
        <f t="shared" si="33"/>
        <v>0</v>
      </c>
      <c r="CN57" s="19">
        <f t="shared" si="33"/>
        <v>0</v>
      </c>
      <c r="CO57" s="19">
        <f t="shared" si="33"/>
        <v>0</v>
      </c>
      <c r="CP57" s="19">
        <f t="shared" si="33"/>
        <v>0</v>
      </c>
      <c r="CQ57" s="19">
        <f t="shared" si="31"/>
        <v>0</v>
      </c>
      <c r="CR57" s="19">
        <f t="shared" si="31"/>
        <v>0</v>
      </c>
      <c r="CS57" s="19">
        <f t="shared" si="30"/>
        <v>0</v>
      </c>
    </row>
    <row r="58" spans="2:97" ht="15" customHeight="1" x14ac:dyDescent="0.2">
      <c r="B58" s="53">
        <f t="shared" si="26"/>
        <v>50</v>
      </c>
      <c r="C58" s="197" t="str" cm="1">
        <f t="array" aca="1" ref="C58" ca="1">CELL("contents",BG58)</f>
        <v/>
      </c>
      <c r="D58" s="54" t="str">
        <f t="shared" si="5"/>
        <v>OK</v>
      </c>
      <c r="E58" s="55" t="e">
        <f>VLOOKUP('DATA SHEET'!$B$9,'Drill Size Info'!$T$2:$U$8,2,FALSE)</f>
        <v>#N/A</v>
      </c>
      <c r="F58" s="55" t="str">
        <f t="shared" si="27"/>
        <v/>
      </c>
      <c r="G58" s="161">
        <f t="shared" si="28"/>
        <v>0</v>
      </c>
      <c r="H58" s="56"/>
      <c r="I58" s="56"/>
      <c r="J58" s="54" t="s">
        <v>154</v>
      </c>
      <c r="K58" s="54" t="s">
        <v>154</v>
      </c>
      <c r="L58" s="56" t="s">
        <v>154</v>
      </c>
      <c r="M58" s="56" t="s">
        <v>154</v>
      </c>
      <c r="N58" s="47" t="str">
        <f>IF(CU58&lt;&gt;"",
    IF(INT('Drill Size Info'!$AA$19)=INT('Drill Size Info'!$AB$19),
        --(INT('Drill Size Info'!$AA$19) &amp; "." &amp; CU58),
        IF(AND((--(INT('Drill Size Info'!$AA$19) &amp; "." &amp; CU58)&gt;=--('Drill Size Info'!$AA$19)), (--(INT('Drill Size Info'!$AA$19) &amp; "." &amp; CU58)&lt;=--('Drill Size Info'!$AB$19))),
            --(INT('Drill Size Info'!$AA$19) &amp; "." &amp; CU58),
            --(INT('Drill Size Info'!$AB$19) &amp; "." &amp; CU58)
        )
    ),
    IF(CT58&lt;&gt;"",
        IF(INT('Drill Size Info'!$AA$19)=INT('Drill Size Info'!$AB$19),
            --(INT('Drill Size Info'!$AA$19) &amp; "." &amp; LEFT(CT58,3)),
            IF(AND((--(INT('Drill Size Info'!$AA$19) &amp; "." &amp; LEFT(CT58,3))&gt;=--('Drill Size Info'!$AA$19)), (--(INT('Drill Size Info'!$AA$19) &amp; "." &amp; LEFT(CT58,3))&lt;=--('Drill Size Info'!$AB$19))),
                --(INT('Drill Size Info'!$AA$19) &amp; "." &amp; LEFT(CT58,3)),
                --(INT('Drill Size Info'!$AB$19) &amp; "." &amp; LEFT(CT58,3))
            )
        ),
        "OK"
    )
)</f>
        <v>OK</v>
      </c>
      <c r="O58" s="163" t="str">
        <f>IF(CV58&lt;&gt;"",
    IF(INT('Drill Size Info'!$AA$19)=INT('Drill Size Info'!$AB$19),
        --(INT('Drill Size Info'!$AA$19) &amp; "." &amp; CV58),
        IF(AND((--(INT('Drill Size Info'!$AA$19) &amp; "." &amp; CV58)&gt;=--('Drill Size Info'!$AA$19)), (--(INT('Drill Size Info'!$AA$19) &amp; "." &amp; CV58)&lt;=--('Drill Size Info'!$AB$19))),
            --(INT('Drill Size Info'!$AA$19) &amp; "." &amp; CV58),
            --(INT('Drill Size Info'!$AB$19) &amp; "." &amp; CV58)
        )
    ),
    IF(CT58&lt;&gt;"",
        IF(INT('Drill Size Info'!$AA$19)=INT('Drill Size Info'!$AB$19),
            --(INT('Drill Size Info'!$AA$19) &amp; "." &amp; RIGHT(CT58,3)),
            IF(AND((--(INT('Drill Size Info'!$AA$19) &amp; "." &amp; RIGHT(CT58,3))&gt;=--('Drill Size Info'!$AA$19)), (--(INT('Drill Size Info'!$AA$19) &amp; "." &amp; RIGHT(CT58,3))&lt;=--('Drill Size Info'!$AB$19))),
                --(INT('Drill Size Info'!$AA$19) &amp; "." &amp; RIGHT(CT58,3)),
                --(INT('Drill Size Info'!$AB$19) &amp; "." &amp; RIGHT(CT58,3))
            )
        ),
        "N/A"
    )
)</f>
        <v>N/A</v>
      </c>
      <c r="P58" s="47" t="str">
        <f>IF(CX58&lt;&gt;"",
    IF(INT('Drill Size Info'!$AA$19)=INT('Drill Size Info'!$AB$15),
        --(INT('Drill Size Info'!$AA$15) &amp; "." &amp; CX58),
        IF(AND((--(INT('Drill Size Info'!$AA$15) &amp; "." &amp; CX58)&gt;=--('Drill Size Info'!$AA$15)), (--(INT('Drill Size Info'!$AA$15) &amp; "." &amp; CX58)&lt;=--('Drill Size Info'!$AB$15))),
            --(INT('Drill Size Info'!$AA$15) &amp; "." &amp; CX58),
            --(INT('Drill Size Info'!$AB$15) &amp; "." &amp; CX58)
        )
    ),
    IF(CW58&lt;&gt;"",
        IF(INT('Drill Size Info'!$AA$15)=INT('Drill Size Info'!$AB$15),
            --(INT('Drill Size Info'!$AA$15) &amp; "." &amp; LEFT(CW58,3)),
            IF(AND((--(INT('Drill Size Info'!$AA$15) &amp; "." &amp; LEFT(CW58,3))&gt;=--('Drill Size Info'!$AA$15)), (--(INT('Drill Size Info'!$AA$15) &amp; "." &amp; LEFT(CW58,3))&lt;=--('Drill Size Info'!$AB$15))),
                --(INT('Drill Size Info'!$AA$15) &amp; "." &amp; LEFT(CW58,3)),
                --(INT('Drill Size Info'!$AB$15) &amp; "." &amp; LEFT(CW58,3))
            )
        ),
        "OK"
    )
)</f>
        <v>OK</v>
      </c>
      <c r="Q58" s="163" t="str">
        <f>IF(CY58&lt;&gt;"",
    IF(INT('Drill Size Info'!$AA$19)=INT('Drill Size Info'!$AB$15),
        --(INT('Drill Size Info'!$AA$15) &amp; "." &amp; CY58),
        IF(AND((--(INT('Drill Size Info'!$AA$15) &amp; "." &amp; CY58)&gt;=--('Drill Size Info'!$AA$15)), (--(INT('Drill Size Info'!$AA$15) &amp; "." &amp; CY58)&lt;=--('Drill Size Info'!$AB$15))),
            --(INT('Drill Size Info'!$AA$15) &amp; "." &amp; CY58),
            --(INT('Drill Size Info'!$AB$15) &amp; "." &amp; CY58)
        )
    ),
    IF(CW58&lt;&gt;"",
        IF(INT('Drill Size Info'!$AA$15)=INT('Drill Size Info'!$AB$15),
            --(INT('Drill Size Info'!$AA$15) &amp; "." &amp; RIGHT(CW58,3)),
            IF(AND((--(INT('Drill Size Info'!$AA$15) &amp; "." &amp; RIGHT(CW58,3))&gt;=--('Drill Size Info'!$AA$15)), (--(INT('Drill Size Info'!$AA$15) &amp; "." &amp; RIGHT(CW58,3))&lt;=--('Drill Size Info'!$AB$15))),
                --(INT('Drill Size Info'!$AA$15) &amp; "." &amp; RIGHT(CW58,3)),
                --(INT('Drill Size Info'!$AB$15) &amp; "." &amp; RIGHT(CW58,3))
            )
        ),
        "N/A"
    )
)</f>
        <v>N/A</v>
      </c>
      <c r="R58" s="57"/>
      <c r="S58" s="57"/>
      <c r="T58" s="57"/>
      <c r="U58" s="57"/>
      <c r="V58" s="57"/>
      <c r="W58" s="58"/>
      <c r="X58" s="58"/>
      <c r="Y58" s="58"/>
      <c r="Z58" s="58"/>
      <c r="AA58" s="57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9"/>
      <c r="AX58" s="59"/>
      <c r="AY58" s="59"/>
      <c r="AZ58" s="60"/>
      <c r="BA58" s="52"/>
      <c r="BB58" s="52"/>
      <c r="BC58" s="203"/>
      <c r="BD58" s="203"/>
      <c r="BE58" s="52"/>
      <c r="BF58" s="52"/>
      <c r="BG58" s="192" t="str">
        <f t="shared" si="6"/>
        <v/>
      </c>
      <c r="BH58" s="52"/>
      <c r="BI58" s="52"/>
      <c r="BJ58" s="52"/>
      <c r="BK58" s="52"/>
      <c r="BM58" s="19">
        <f t="shared" si="32"/>
        <v>0</v>
      </c>
      <c r="BN58" s="19">
        <f t="shared" si="11"/>
        <v>0</v>
      </c>
      <c r="BO58" s="19">
        <f t="shared" si="34"/>
        <v>0</v>
      </c>
      <c r="BP58" s="19">
        <f t="shared" si="35"/>
        <v>0</v>
      </c>
      <c r="BQ58" s="19">
        <f t="shared" si="36"/>
        <v>0</v>
      </c>
      <c r="BR58" s="19">
        <f t="shared" si="37"/>
        <v>0</v>
      </c>
      <c r="BS58" s="19">
        <f t="shared" si="38"/>
        <v>0</v>
      </c>
      <c r="BT58" s="19">
        <f t="shared" si="39"/>
        <v>0</v>
      </c>
      <c r="BU58" s="19">
        <f t="shared" si="40"/>
        <v>0</v>
      </c>
      <c r="BV58" s="19">
        <f t="shared" si="41"/>
        <v>0</v>
      </c>
      <c r="BW58" s="19">
        <f t="shared" si="42"/>
        <v>0</v>
      </c>
      <c r="BX58" s="19">
        <f t="shared" si="43"/>
        <v>0</v>
      </c>
      <c r="BY58" s="19">
        <f t="shared" si="44"/>
        <v>0</v>
      </c>
      <c r="BZ58" s="19">
        <f t="shared" si="45"/>
        <v>0</v>
      </c>
      <c r="CA58" s="19">
        <f t="shared" si="46"/>
        <v>0</v>
      </c>
      <c r="CB58" s="19">
        <f t="shared" si="25"/>
        <v>0</v>
      </c>
      <c r="CC58" s="19">
        <f t="shared" si="33"/>
        <v>0</v>
      </c>
      <c r="CD58" s="19">
        <f t="shared" si="33"/>
        <v>0</v>
      </c>
      <c r="CE58" s="19">
        <f t="shared" si="33"/>
        <v>0</v>
      </c>
      <c r="CF58" s="19">
        <f t="shared" si="33"/>
        <v>0</v>
      </c>
      <c r="CG58" s="19">
        <f t="shared" si="33"/>
        <v>0</v>
      </c>
      <c r="CH58" s="19">
        <f t="shared" si="33"/>
        <v>0</v>
      </c>
      <c r="CI58" s="19">
        <f t="shared" si="33"/>
        <v>0</v>
      </c>
      <c r="CJ58" s="19">
        <f t="shared" si="33"/>
        <v>0</v>
      </c>
      <c r="CK58" s="19">
        <f t="shared" si="33"/>
        <v>0</v>
      </c>
      <c r="CL58" s="19">
        <f t="shared" si="33"/>
        <v>0</v>
      </c>
      <c r="CM58" s="19">
        <f t="shared" si="33"/>
        <v>0</v>
      </c>
      <c r="CN58" s="19">
        <f t="shared" si="33"/>
        <v>0</v>
      </c>
      <c r="CO58" s="19">
        <f t="shared" si="33"/>
        <v>0</v>
      </c>
      <c r="CP58" s="19">
        <f t="shared" si="33"/>
        <v>0</v>
      </c>
      <c r="CQ58" s="19">
        <f t="shared" si="31"/>
        <v>0</v>
      </c>
      <c r="CR58" s="19">
        <f t="shared" si="31"/>
        <v>0</v>
      </c>
      <c r="CS58" s="19">
        <f t="shared" si="30"/>
        <v>0</v>
      </c>
    </row>
    <row r="59" spans="2:97" ht="15" customHeight="1" x14ac:dyDescent="0.2">
      <c r="B59" s="53">
        <f t="shared" si="26"/>
        <v>51</v>
      </c>
      <c r="C59" s="197" t="str" cm="1">
        <f t="array" aca="1" ref="C59" ca="1">CELL("contents",BG59)</f>
        <v/>
      </c>
      <c r="D59" s="54" t="str">
        <f t="shared" si="5"/>
        <v>OK</v>
      </c>
      <c r="E59" s="55" t="e">
        <f>VLOOKUP('DATA SHEET'!$B$9,'Drill Size Info'!$T$2:$U$8,2,FALSE)</f>
        <v>#N/A</v>
      </c>
      <c r="F59" s="55" t="str">
        <f t="shared" si="27"/>
        <v/>
      </c>
      <c r="G59" s="161">
        <f t="shared" si="28"/>
        <v>0</v>
      </c>
      <c r="H59" s="56"/>
      <c r="I59" s="56"/>
      <c r="J59" s="54" t="s">
        <v>154</v>
      </c>
      <c r="K59" s="54" t="s">
        <v>154</v>
      </c>
      <c r="L59" s="56" t="s">
        <v>154</v>
      </c>
      <c r="M59" s="56" t="s">
        <v>154</v>
      </c>
      <c r="N59" s="47" t="str">
        <f>IF(CU59&lt;&gt;"",
    IF(INT('Drill Size Info'!$AA$19)=INT('Drill Size Info'!$AB$19),
        --(INT('Drill Size Info'!$AA$19) &amp; "." &amp; CU59),
        IF(AND((--(INT('Drill Size Info'!$AA$19) &amp; "." &amp; CU59)&gt;=--('Drill Size Info'!$AA$19)), (--(INT('Drill Size Info'!$AA$19) &amp; "." &amp; CU59)&lt;=--('Drill Size Info'!$AB$19))),
            --(INT('Drill Size Info'!$AA$19) &amp; "." &amp; CU59),
            --(INT('Drill Size Info'!$AB$19) &amp; "." &amp; CU59)
        )
    ),
    IF(CT59&lt;&gt;"",
        IF(INT('Drill Size Info'!$AA$19)=INT('Drill Size Info'!$AB$19),
            --(INT('Drill Size Info'!$AA$19) &amp; "." &amp; LEFT(CT59,3)),
            IF(AND((--(INT('Drill Size Info'!$AA$19) &amp; "." &amp; LEFT(CT59,3))&gt;=--('Drill Size Info'!$AA$19)), (--(INT('Drill Size Info'!$AA$19) &amp; "." &amp; LEFT(CT59,3))&lt;=--('Drill Size Info'!$AB$19))),
                --(INT('Drill Size Info'!$AA$19) &amp; "." &amp; LEFT(CT59,3)),
                --(INT('Drill Size Info'!$AB$19) &amp; "." &amp; LEFT(CT59,3))
            )
        ),
        "OK"
    )
)</f>
        <v>OK</v>
      </c>
      <c r="O59" s="163" t="str">
        <f>IF(CV59&lt;&gt;"",
    IF(INT('Drill Size Info'!$AA$19)=INT('Drill Size Info'!$AB$19),
        --(INT('Drill Size Info'!$AA$19) &amp; "." &amp; CV59),
        IF(AND((--(INT('Drill Size Info'!$AA$19) &amp; "." &amp; CV59)&gt;=--('Drill Size Info'!$AA$19)), (--(INT('Drill Size Info'!$AA$19) &amp; "." &amp; CV59)&lt;=--('Drill Size Info'!$AB$19))),
            --(INT('Drill Size Info'!$AA$19) &amp; "." &amp; CV59),
            --(INT('Drill Size Info'!$AB$19) &amp; "." &amp; CV59)
        )
    ),
    IF(CT59&lt;&gt;"",
        IF(INT('Drill Size Info'!$AA$19)=INT('Drill Size Info'!$AB$19),
            --(INT('Drill Size Info'!$AA$19) &amp; "." &amp; RIGHT(CT59,3)),
            IF(AND((--(INT('Drill Size Info'!$AA$19) &amp; "." &amp; RIGHT(CT59,3))&gt;=--('Drill Size Info'!$AA$19)), (--(INT('Drill Size Info'!$AA$19) &amp; "." &amp; RIGHT(CT59,3))&lt;=--('Drill Size Info'!$AB$19))),
                --(INT('Drill Size Info'!$AA$19) &amp; "." &amp; RIGHT(CT59,3)),
                --(INT('Drill Size Info'!$AB$19) &amp; "." &amp; RIGHT(CT59,3))
            )
        ),
        "N/A"
    )
)</f>
        <v>N/A</v>
      </c>
      <c r="P59" s="47" t="str">
        <f>IF(CX59&lt;&gt;"",
    IF(INT('Drill Size Info'!$AA$19)=INT('Drill Size Info'!$AB$15),
        --(INT('Drill Size Info'!$AA$15) &amp; "." &amp; CX59),
        IF(AND((--(INT('Drill Size Info'!$AA$15) &amp; "." &amp; CX59)&gt;=--('Drill Size Info'!$AA$15)), (--(INT('Drill Size Info'!$AA$15) &amp; "." &amp; CX59)&lt;=--('Drill Size Info'!$AB$15))),
            --(INT('Drill Size Info'!$AA$15) &amp; "." &amp; CX59),
            --(INT('Drill Size Info'!$AB$15) &amp; "." &amp; CX59)
        )
    ),
    IF(CW59&lt;&gt;"",
        IF(INT('Drill Size Info'!$AA$15)=INT('Drill Size Info'!$AB$15),
            --(INT('Drill Size Info'!$AA$15) &amp; "." &amp; LEFT(CW59,3)),
            IF(AND((--(INT('Drill Size Info'!$AA$15) &amp; "." &amp; LEFT(CW59,3))&gt;=--('Drill Size Info'!$AA$15)), (--(INT('Drill Size Info'!$AA$15) &amp; "." &amp; LEFT(CW59,3))&lt;=--('Drill Size Info'!$AB$15))),
                --(INT('Drill Size Info'!$AA$15) &amp; "." &amp; LEFT(CW59,3)),
                --(INT('Drill Size Info'!$AB$15) &amp; "." &amp; LEFT(CW59,3))
            )
        ),
        "OK"
    )
)</f>
        <v>OK</v>
      </c>
      <c r="Q59" s="163" t="str">
        <f>IF(CY59&lt;&gt;"",
    IF(INT('Drill Size Info'!$AA$19)=INT('Drill Size Info'!$AB$15),
        --(INT('Drill Size Info'!$AA$15) &amp; "." &amp; CY59),
        IF(AND((--(INT('Drill Size Info'!$AA$15) &amp; "." &amp; CY59)&gt;=--('Drill Size Info'!$AA$15)), (--(INT('Drill Size Info'!$AA$15) &amp; "." &amp; CY59)&lt;=--('Drill Size Info'!$AB$15))),
            --(INT('Drill Size Info'!$AA$15) &amp; "." &amp; CY59),
            --(INT('Drill Size Info'!$AB$15) &amp; "." &amp; CY59)
        )
    ),
    IF(CW59&lt;&gt;"",
        IF(INT('Drill Size Info'!$AA$15)=INT('Drill Size Info'!$AB$15),
            --(INT('Drill Size Info'!$AA$15) &amp; "." &amp; RIGHT(CW59,3)),
            IF(AND((--(INT('Drill Size Info'!$AA$15) &amp; "." &amp; RIGHT(CW59,3))&gt;=--('Drill Size Info'!$AA$15)), (--(INT('Drill Size Info'!$AA$15) &amp; "." &amp; RIGHT(CW59,3))&lt;=--('Drill Size Info'!$AB$15))),
                --(INT('Drill Size Info'!$AA$15) &amp; "." &amp; RIGHT(CW59,3)),
                --(INT('Drill Size Info'!$AB$15) &amp; "." &amp; RIGHT(CW59,3))
            )
        ),
        "N/A"
    )
)</f>
        <v>N/A</v>
      </c>
      <c r="R59" s="57"/>
      <c r="S59" s="57"/>
      <c r="T59" s="57"/>
      <c r="U59" s="57"/>
      <c r="V59" s="57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9"/>
      <c r="AX59" s="59"/>
      <c r="AY59" s="59"/>
      <c r="AZ59" s="60"/>
      <c r="BA59" s="52"/>
      <c r="BB59" s="52"/>
      <c r="BC59" s="203"/>
      <c r="BD59" s="203"/>
      <c r="BE59" s="52"/>
      <c r="BF59" s="52"/>
      <c r="BG59" s="192" t="str">
        <f t="shared" si="6"/>
        <v/>
      </c>
      <c r="BH59" s="52"/>
      <c r="BI59" s="52"/>
      <c r="BJ59" s="52"/>
      <c r="BK59" s="52"/>
      <c r="BM59" s="19">
        <f t="shared" si="32"/>
        <v>0</v>
      </c>
      <c r="BN59" s="19">
        <f t="shared" si="11"/>
        <v>0</v>
      </c>
      <c r="BO59" s="19">
        <f t="shared" si="34"/>
        <v>0</v>
      </c>
      <c r="BP59" s="19">
        <f t="shared" si="35"/>
        <v>0</v>
      </c>
      <c r="BQ59" s="19">
        <f t="shared" si="36"/>
        <v>0</v>
      </c>
      <c r="BR59" s="19">
        <f t="shared" si="37"/>
        <v>0</v>
      </c>
      <c r="BS59" s="19">
        <f t="shared" si="38"/>
        <v>0</v>
      </c>
      <c r="BT59" s="19">
        <f t="shared" si="39"/>
        <v>0</v>
      </c>
      <c r="BU59" s="19">
        <f t="shared" si="40"/>
        <v>0</v>
      </c>
      <c r="BV59" s="19">
        <f t="shared" si="41"/>
        <v>0</v>
      </c>
      <c r="BW59" s="19">
        <f t="shared" si="42"/>
        <v>0</v>
      </c>
      <c r="BX59" s="19">
        <f t="shared" si="43"/>
        <v>0</v>
      </c>
      <c r="BY59" s="19">
        <f t="shared" si="44"/>
        <v>0</v>
      </c>
      <c r="BZ59" s="19">
        <f t="shared" si="45"/>
        <v>0</v>
      </c>
      <c r="CA59" s="19">
        <f t="shared" si="46"/>
        <v>0</v>
      </c>
      <c r="CB59" s="19">
        <f t="shared" si="25"/>
        <v>0</v>
      </c>
      <c r="CC59" s="19">
        <f t="shared" si="33"/>
        <v>0</v>
      </c>
      <c r="CD59" s="19">
        <f t="shared" si="33"/>
        <v>0</v>
      </c>
      <c r="CE59" s="19">
        <f t="shared" si="33"/>
        <v>0</v>
      </c>
      <c r="CF59" s="19">
        <f t="shared" ref="CF59:CP82" si="47">IF(AM59="x",1,0)</f>
        <v>0</v>
      </c>
      <c r="CG59" s="19">
        <f t="shared" si="47"/>
        <v>0</v>
      </c>
      <c r="CH59" s="19">
        <f t="shared" si="47"/>
        <v>0</v>
      </c>
      <c r="CI59" s="19">
        <f t="shared" si="47"/>
        <v>0</v>
      </c>
      <c r="CJ59" s="19">
        <f t="shared" si="47"/>
        <v>0</v>
      </c>
      <c r="CK59" s="19">
        <f t="shared" si="47"/>
        <v>0</v>
      </c>
      <c r="CL59" s="19">
        <f t="shared" si="47"/>
        <v>0</v>
      </c>
      <c r="CM59" s="19">
        <f t="shared" si="47"/>
        <v>0</v>
      </c>
      <c r="CN59" s="19">
        <f t="shared" si="47"/>
        <v>0</v>
      </c>
      <c r="CO59" s="19">
        <f t="shared" si="47"/>
        <v>0</v>
      </c>
      <c r="CP59" s="19">
        <f t="shared" si="47"/>
        <v>0</v>
      </c>
      <c r="CQ59" s="19">
        <f t="shared" si="31"/>
        <v>0</v>
      </c>
      <c r="CR59" s="19">
        <f t="shared" si="31"/>
        <v>0</v>
      </c>
      <c r="CS59" s="19">
        <f t="shared" si="30"/>
        <v>0</v>
      </c>
    </row>
    <row r="60" spans="2:97" ht="15" customHeight="1" x14ac:dyDescent="0.2">
      <c r="B60" s="53">
        <f t="shared" si="26"/>
        <v>52</v>
      </c>
      <c r="C60" s="197" t="str" cm="1">
        <f t="array" aca="1" ref="C60" ca="1">CELL("contents",BG60)</f>
        <v/>
      </c>
      <c r="D60" s="54" t="str">
        <f t="shared" si="5"/>
        <v>OK</v>
      </c>
      <c r="E60" s="55" t="e">
        <f>VLOOKUP('DATA SHEET'!$B$9,'Drill Size Info'!$T$2:$U$8,2,FALSE)</f>
        <v>#N/A</v>
      </c>
      <c r="F60" s="55" t="str">
        <f t="shared" si="27"/>
        <v/>
      </c>
      <c r="G60" s="161">
        <f t="shared" si="28"/>
        <v>0</v>
      </c>
      <c r="H60" s="56"/>
      <c r="I60" s="56"/>
      <c r="J60" s="54" t="s">
        <v>154</v>
      </c>
      <c r="K60" s="54" t="s">
        <v>154</v>
      </c>
      <c r="L60" s="56" t="s">
        <v>154</v>
      </c>
      <c r="M60" s="56" t="s">
        <v>154</v>
      </c>
      <c r="N60" s="47" t="str">
        <f>IF(CU60&lt;&gt;"",
    IF(INT('Drill Size Info'!$AA$19)=INT('Drill Size Info'!$AB$19),
        --(INT('Drill Size Info'!$AA$19) &amp; "." &amp; CU60),
        IF(AND((--(INT('Drill Size Info'!$AA$19) &amp; "." &amp; CU60)&gt;=--('Drill Size Info'!$AA$19)), (--(INT('Drill Size Info'!$AA$19) &amp; "." &amp; CU60)&lt;=--('Drill Size Info'!$AB$19))),
            --(INT('Drill Size Info'!$AA$19) &amp; "." &amp; CU60),
            --(INT('Drill Size Info'!$AB$19) &amp; "." &amp; CU60)
        )
    ),
    IF(CT60&lt;&gt;"",
        IF(INT('Drill Size Info'!$AA$19)=INT('Drill Size Info'!$AB$19),
            --(INT('Drill Size Info'!$AA$19) &amp; "." &amp; LEFT(CT60,3)),
            IF(AND((--(INT('Drill Size Info'!$AA$19) &amp; "." &amp; LEFT(CT60,3))&gt;=--('Drill Size Info'!$AA$19)), (--(INT('Drill Size Info'!$AA$19) &amp; "." &amp; LEFT(CT60,3))&lt;=--('Drill Size Info'!$AB$19))),
                --(INT('Drill Size Info'!$AA$19) &amp; "." &amp; LEFT(CT60,3)),
                --(INT('Drill Size Info'!$AB$19) &amp; "." &amp; LEFT(CT60,3))
            )
        ),
        "OK"
    )
)</f>
        <v>OK</v>
      </c>
      <c r="O60" s="163" t="str">
        <f>IF(CV60&lt;&gt;"",
    IF(INT('Drill Size Info'!$AA$19)=INT('Drill Size Info'!$AB$19),
        --(INT('Drill Size Info'!$AA$19) &amp; "." &amp; CV60),
        IF(AND((--(INT('Drill Size Info'!$AA$19) &amp; "." &amp; CV60)&gt;=--('Drill Size Info'!$AA$19)), (--(INT('Drill Size Info'!$AA$19) &amp; "." &amp; CV60)&lt;=--('Drill Size Info'!$AB$19))),
            --(INT('Drill Size Info'!$AA$19) &amp; "." &amp; CV60),
            --(INT('Drill Size Info'!$AB$19) &amp; "." &amp; CV60)
        )
    ),
    IF(CT60&lt;&gt;"",
        IF(INT('Drill Size Info'!$AA$19)=INT('Drill Size Info'!$AB$19),
            --(INT('Drill Size Info'!$AA$19) &amp; "." &amp; RIGHT(CT60,3)),
            IF(AND((--(INT('Drill Size Info'!$AA$19) &amp; "." &amp; RIGHT(CT60,3))&gt;=--('Drill Size Info'!$AA$19)), (--(INT('Drill Size Info'!$AA$19) &amp; "." &amp; RIGHT(CT60,3))&lt;=--('Drill Size Info'!$AB$19))),
                --(INT('Drill Size Info'!$AA$19) &amp; "." &amp; RIGHT(CT60,3)),
                --(INT('Drill Size Info'!$AB$19) &amp; "." &amp; RIGHT(CT60,3))
            )
        ),
        "N/A"
    )
)</f>
        <v>N/A</v>
      </c>
      <c r="P60" s="47" t="str">
        <f>IF(CX60&lt;&gt;"",
    IF(INT('Drill Size Info'!$AA$19)=INT('Drill Size Info'!$AB$15),
        --(INT('Drill Size Info'!$AA$15) &amp; "." &amp; CX60),
        IF(AND((--(INT('Drill Size Info'!$AA$15) &amp; "." &amp; CX60)&gt;=--('Drill Size Info'!$AA$15)), (--(INT('Drill Size Info'!$AA$15) &amp; "." &amp; CX60)&lt;=--('Drill Size Info'!$AB$15))),
            --(INT('Drill Size Info'!$AA$15) &amp; "." &amp; CX60),
            --(INT('Drill Size Info'!$AB$15) &amp; "." &amp; CX60)
        )
    ),
    IF(CW60&lt;&gt;"",
        IF(INT('Drill Size Info'!$AA$15)=INT('Drill Size Info'!$AB$15),
            --(INT('Drill Size Info'!$AA$15) &amp; "." &amp; LEFT(CW60,3)),
            IF(AND((--(INT('Drill Size Info'!$AA$15) &amp; "." &amp; LEFT(CW60,3))&gt;=--('Drill Size Info'!$AA$15)), (--(INT('Drill Size Info'!$AA$15) &amp; "." &amp; LEFT(CW60,3))&lt;=--('Drill Size Info'!$AB$15))),
                --(INT('Drill Size Info'!$AA$15) &amp; "." &amp; LEFT(CW60,3)),
                --(INT('Drill Size Info'!$AB$15) &amp; "." &amp; LEFT(CW60,3))
            )
        ),
        "OK"
    )
)</f>
        <v>OK</v>
      </c>
      <c r="Q60" s="163" t="str">
        <f>IF(CY60&lt;&gt;"",
    IF(INT('Drill Size Info'!$AA$19)=INT('Drill Size Info'!$AB$15),
        --(INT('Drill Size Info'!$AA$15) &amp; "." &amp; CY60),
        IF(AND((--(INT('Drill Size Info'!$AA$15) &amp; "." &amp; CY60)&gt;=--('Drill Size Info'!$AA$15)), (--(INT('Drill Size Info'!$AA$15) &amp; "." &amp; CY60)&lt;=--('Drill Size Info'!$AB$15))),
            --(INT('Drill Size Info'!$AA$15) &amp; "." &amp; CY60),
            --(INT('Drill Size Info'!$AB$15) &amp; "." &amp; CY60)
        )
    ),
    IF(CW60&lt;&gt;"",
        IF(INT('Drill Size Info'!$AA$15)=INT('Drill Size Info'!$AB$15),
            --(INT('Drill Size Info'!$AA$15) &amp; "." &amp; RIGHT(CW60,3)),
            IF(AND((--(INT('Drill Size Info'!$AA$15) &amp; "." &amp; RIGHT(CW60,3))&gt;=--('Drill Size Info'!$AA$15)), (--(INT('Drill Size Info'!$AA$15) &amp; "." &amp; RIGHT(CW60,3))&lt;=--('Drill Size Info'!$AB$15))),
                --(INT('Drill Size Info'!$AA$15) &amp; "." &amp; RIGHT(CW60,3)),
                --(INT('Drill Size Info'!$AB$15) &amp; "." &amp; RIGHT(CW60,3))
            )
        ),
        "N/A"
    )
)</f>
        <v>N/A</v>
      </c>
      <c r="R60" s="57"/>
      <c r="S60" s="57"/>
      <c r="T60" s="57"/>
      <c r="U60" s="57"/>
      <c r="V60" s="57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9"/>
      <c r="AX60" s="59"/>
      <c r="AY60" s="59"/>
      <c r="AZ60" s="60"/>
      <c r="BA60" s="52"/>
      <c r="BB60" s="52"/>
      <c r="BC60" s="203"/>
      <c r="BD60" s="203"/>
      <c r="BE60" s="52"/>
      <c r="BF60" s="52"/>
      <c r="BG60" s="192" t="str">
        <f t="shared" si="6"/>
        <v/>
      </c>
      <c r="BH60" s="52"/>
      <c r="BI60" s="52"/>
      <c r="BJ60" s="52"/>
      <c r="BK60" s="52"/>
      <c r="BM60" s="19">
        <f t="shared" si="32"/>
        <v>0</v>
      </c>
      <c r="BN60" s="19">
        <f t="shared" si="11"/>
        <v>0</v>
      </c>
      <c r="BO60" s="19">
        <f t="shared" si="34"/>
        <v>0</v>
      </c>
      <c r="BP60" s="19">
        <f t="shared" si="35"/>
        <v>0</v>
      </c>
      <c r="BQ60" s="19">
        <f t="shared" si="36"/>
        <v>0</v>
      </c>
      <c r="BR60" s="19">
        <f t="shared" si="37"/>
        <v>0</v>
      </c>
      <c r="BS60" s="19">
        <f t="shared" si="38"/>
        <v>0</v>
      </c>
      <c r="BT60" s="19">
        <f t="shared" si="39"/>
        <v>0</v>
      </c>
      <c r="BU60" s="19">
        <f t="shared" si="40"/>
        <v>0</v>
      </c>
      <c r="BV60" s="19">
        <f t="shared" si="41"/>
        <v>0</v>
      </c>
      <c r="BW60" s="19">
        <f t="shared" si="42"/>
        <v>0</v>
      </c>
      <c r="BX60" s="19">
        <f t="shared" si="43"/>
        <v>0</v>
      </c>
      <c r="BY60" s="19">
        <f t="shared" si="44"/>
        <v>0</v>
      </c>
      <c r="BZ60" s="19">
        <f t="shared" si="45"/>
        <v>0</v>
      </c>
      <c r="CA60" s="19">
        <f t="shared" si="46"/>
        <v>0</v>
      </c>
      <c r="CB60" s="19">
        <f t="shared" si="25"/>
        <v>0</v>
      </c>
      <c r="CC60" s="19">
        <f t="shared" ref="CC60:CC74" si="48">IF(AJ60="x",1,0)</f>
        <v>0</v>
      </c>
      <c r="CD60" s="19">
        <f t="shared" ref="CD60:CP117" si="49">IF(AK60="x",1,0)</f>
        <v>0</v>
      </c>
      <c r="CE60" s="19">
        <f t="shared" si="49"/>
        <v>0</v>
      </c>
      <c r="CF60" s="19">
        <f t="shared" si="47"/>
        <v>0</v>
      </c>
      <c r="CG60" s="19">
        <f t="shared" si="47"/>
        <v>0</v>
      </c>
      <c r="CH60" s="19">
        <f t="shared" si="47"/>
        <v>0</v>
      </c>
      <c r="CI60" s="19">
        <f t="shared" si="47"/>
        <v>0</v>
      </c>
      <c r="CJ60" s="19">
        <f t="shared" si="47"/>
        <v>0</v>
      </c>
      <c r="CK60" s="19">
        <f t="shared" si="47"/>
        <v>0</v>
      </c>
      <c r="CL60" s="19">
        <f t="shared" si="47"/>
        <v>0</v>
      </c>
      <c r="CM60" s="19">
        <f t="shared" si="47"/>
        <v>0</v>
      </c>
      <c r="CN60" s="19">
        <f t="shared" si="47"/>
        <v>0</v>
      </c>
      <c r="CO60" s="19">
        <f t="shared" si="47"/>
        <v>0</v>
      </c>
      <c r="CP60" s="19">
        <f t="shared" si="47"/>
        <v>0</v>
      </c>
      <c r="CQ60" s="19">
        <f t="shared" si="31"/>
        <v>0</v>
      </c>
      <c r="CR60" s="19">
        <f t="shared" si="31"/>
        <v>0</v>
      </c>
      <c r="CS60" s="19">
        <f t="shared" si="30"/>
        <v>0</v>
      </c>
    </row>
    <row r="61" spans="2:97" ht="15" customHeight="1" x14ac:dyDescent="0.2">
      <c r="B61" s="53">
        <f t="shared" si="26"/>
        <v>53</v>
      </c>
      <c r="C61" s="197" t="str" cm="1">
        <f t="array" aca="1" ref="C61" ca="1">CELL("contents",BG61)</f>
        <v/>
      </c>
      <c r="D61" s="54" t="str">
        <f t="shared" si="5"/>
        <v>OK</v>
      </c>
      <c r="E61" s="55" t="e">
        <f>VLOOKUP('DATA SHEET'!$B$9,'Drill Size Info'!$T$2:$U$8,2,FALSE)</f>
        <v>#N/A</v>
      </c>
      <c r="F61" s="55" t="str">
        <f t="shared" si="27"/>
        <v/>
      </c>
      <c r="G61" s="161">
        <f t="shared" si="28"/>
        <v>0</v>
      </c>
      <c r="H61" s="56"/>
      <c r="I61" s="56"/>
      <c r="J61" s="54" t="s">
        <v>154</v>
      </c>
      <c r="K61" s="54" t="s">
        <v>154</v>
      </c>
      <c r="L61" s="56" t="s">
        <v>154</v>
      </c>
      <c r="M61" s="56" t="s">
        <v>154</v>
      </c>
      <c r="N61" s="47" t="str">
        <f>IF(CU61&lt;&gt;"",
    IF(INT('Drill Size Info'!$AA$19)=INT('Drill Size Info'!$AB$19),
        --(INT('Drill Size Info'!$AA$19) &amp; "." &amp; CU61),
        IF(AND((--(INT('Drill Size Info'!$AA$19) &amp; "." &amp; CU61)&gt;=--('Drill Size Info'!$AA$19)), (--(INT('Drill Size Info'!$AA$19) &amp; "." &amp; CU61)&lt;=--('Drill Size Info'!$AB$19))),
            --(INT('Drill Size Info'!$AA$19) &amp; "." &amp; CU61),
            --(INT('Drill Size Info'!$AB$19) &amp; "." &amp; CU61)
        )
    ),
    IF(CT61&lt;&gt;"",
        IF(INT('Drill Size Info'!$AA$19)=INT('Drill Size Info'!$AB$19),
            --(INT('Drill Size Info'!$AA$19) &amp; "." &amp; LEFT(CT61,3)),
            IF(AND((--(INT('Drill Size Info'!$AA$19) &amp; "." &amp; LEFT(CT61,3))&gt;=--('Drill Size Info'!$AA$19)), (--(INT('Drill Size Info'!$AA$19) &amp; "." &amp; LEFT(CT61,3))&lt;=--('Drill Size Info'!$AB$19))),
                --(INT('Drill Size Info'!$AA$19) &amp; "." &amp; LEFT(CT61,3)),
                --(INT('Drill Size Info'!$AB$19) &amp; "." &amp; LEFT(CT61,3))
            )
        ),
        "OK"
    )
)</f>
        <v>OK</v>
      </c>
      <c r="O61" s="163" t="str">
        <f>IF(CV61&lt;&gt;"",
    IF(INT('Drill Size Info'!$AA$19)=INT('Drill Size Info'!$AB$19),
        --(INT('Drill Size Info'!$AA$19) &amp; "." &amp; CV61),
        IF(AND((--(INT('Drill Size Info'!$AA$19) &amp; "." &amp; CV61)&gt;=--('Drill Size Info'!$AA$19)), (--(INT('Drill Size Info'!$AA$19) &amp; "." &amp; CV61)&lt;=--('Drill Size Info'!$AB$19))),
            --(INT('Drill Size Info'!$AA$19) &amp; "." &amp; CV61),
            --(INT('Drill Size Info'!$AB$19) &amp; "." &amp; CV61)
        )
    ),
    IF(CT61&lt;&gt;"",
        IF(INT('Drill Size Info'!$AA$19)=INT('Drill Size Info'!$AB$19),
            --(INT('Drill Size Info'!$AA$19) &amp; "." &amp; RIGHT(CT61,3)),
            IF(AND((--(INT('Drill Size Info'!$AA$19) &amp; "." &amp; RIGHT(CT61,3))&gt;=--('Drill Size Info'!$AA$19)), (--(INT('Drill Size Info'!$AA$19) &amp; "." &amp; RIGHT(CT61,3))&lt;=--('Drill Size Info'!$AB$19))),
                --(INT('Drill Size Info'!$AA$19) &amp; "." &amp; RIGHT(CT61,3)),
                --(INT('Drill Size Info'!$AB$19) &amp; "." &amp; RIGHT(CT61,3))
            )
        ),
        "N/A"
    )
)</f>
        <v>N/A</v>
      </c>
      <c r="P61" s="47" t="str">
        <f>IF(CX61&lt;&gt;"",
    IF(INT('Drill Size Info'!$AA$19)=INT('Drill Size Info'!$AB$15),
        --(INT('Drill Size Info'!$AA$15) &amp; "." &amp; CX61),
        IF(AND((--(INT('Drill Size Info'!$AA$15) &amp; "." &amp; CX61)&gt;=--('Drill Size Info'!$AA$15)), (--(INT('Drill Size Info'!$AA$15) &amp; "." &amp; CX61)&lt;=--('Drill Size Info'!$AB$15))),
            --(INT('Drill Size Info'!$AA$15) &amp; "." &amp; CX61),
            --(INT('Drill Size Info'!$AB$15) &amp; "." &amp; CX61)
        )
    ),
    IF(CW61&lt;&gt;"",
        IF(INT('Drill Size Info'!$AA$15)=INT('Drill Size Info'!$AB$15),
            --(INT('Drill Size Info'!$AA$15) &amp; "." &amp; LEFT(CW61,3)),
            IF(AND((--(INT('Drill Size Info'!$AA$15) &amp; "." &amp; LEFT(CW61,3))&gt;=--('Drill Size Info'!$AA$15)), (--(INT('Drill Size Info'!$AA$15) &amp; "." &amp; LEFT(CW61,3))&lt;=--('Drill Size Info'!$AB$15))),
                --(INT('Drill Size Info'!$AA$15) &amp; "." &amp; LEFT(CW61,3)),
                --(INT('Drill Size Info'!$AB$15) &amp; "." &amp; LEFT(CW61,3))
            )
        ),
        "OK"
    )
)</f>
        <v>OK</v>
      </c>
      <c r="Q61" s="163" t="str">
        <f>IF(CY61&lt;&gt;"",
    IF(INT('Drill Size Info'!$AA$19)=INT('Drill Size Info'!$AB$15),
        --(INT('Drill Size Info'!$AA$15) &amp; "." &amp; CY61),
        IF(AND((--(INT('Drill Size Info'!$AA$15) &amp; "." &amp; CY61)&gt;=--('Drill Size Info'!$AA$15)), (--(INT('Drill Size Info'!$AA$15) &amp; "." &amp; CY61)&lt;=--('Drill Size Info'!$AB$15))),
            --(INT('Drill Size Info'!$AA$15) &amp; "." &amp; CY61),
            --(INT('Drill Size Info'!$AB$15) &amp; "." &amp; CY61)
        )
    ),
    IF(CW61&lt;&gt;"",
        IF(INT('Drill Size Info'!$AA$15)=INT('Drill Size Info'!$AB$15),
            --(INT('Drill Size Info'!$AA$15) &amp; "." &amp; RIGHT(CW61,3)),
            IF(AND((--(INT('Drill Size Info'!$AA$15) &amp; "." &amp; RIGHT(CW61,3))&gt;=--('Drill Size Info'!$AA$15)), (--(INT('Drill Size Info'!$AA$15) &amp; "." &amp; RIGHT(CW61,3))&lt;=--('Drill Size Info'!$AB$15))),
                --(INT('Drill Size Info'!$AA$15) &amp; "." &amp; RIGHT(CW61,3)),
                --(INT('Drill Size Info'!$AB$15) &amp; "." &amp; RIGHT(CW61,3))
            )
        ),
        "N/A"
    )
)</f>
        <v>N/A</v>
      </c>
      <c r="R61" s="57"/>
      <c r="S61" s="57"/>
      <c r="T61" s="57"/>
      <c r="U61" s="57"/>
      <c r="V61" s="57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9"/>
      <c r="AX61" s="59"/>
      <c r="AY61" s="59"/>
      <c r="AZ61" s="60"/>
      <c r="BA61" s="52"/>
      <c r="BB61" s="52"/>
      <c r="BC61" s="203"/>
      <c r="BD61" s="203"/>
      <c r="BE61" s="52"/>
      <c r="BF61" s="52"/>
      <c r="BG61" s="192" t="str">
        <f t="shared" si="6"/>
        <v/>
      </c>
      <c r="BH61" s="52"/>
      <c r="BI61" s="52"/>
      <c r="BJ61" s="52"/>
      <c r="BK61" s="52"/>
      <c r="BM61" s="19">
        <f t="shared" si="32"/>
        <v>0</v>
      </c>
      <c r="BN61" s="19">
        <f t="shared" si="11"/>
        <v>0</v>
      </c>
      <c r="BO61" s="19">
        <f t="shared" si="34"/>
        <v>0</v>
      </c>
      <c r="BP61" s="19">
        <f t="shared" si="35"/>
        <v>0</v>
      </c>
      <c r="BQ61" s="19">
        <f t="shared" si="36"/>
        <v>0</v>
      </c>
      <c r="BR61" s="19">
        <f t="shared" si="37"/>
        <v>0</v>
      </c>
      <c r="BS61" s="19">
        <f t="shared" si="38"/>
        <v>0</v>
      </c>
      <c r="BT61" s="19">
        <f t="shared" si="39"/>
        <v>0</v>
      </c>
      <c r="BU61" s="19">
        <f t="shared" si="40"/>
        <v>0</v>
      </c>
      <c r="BV61" s="19">
        <f t="shared" si="41"/>
        <v>0</v>
      </c>
      <c r="BW61" s="19">
        <f t="shared" si="42"/>
        <v>0</v>
      </c>
      <c r="BX61" s="19">
        <f t="shared" si="43"/>
        <v>0</v>
      </c>
      <c r="BY61" s="19">
        <f t="shared" si="44"/>
        <v>0</v>
      </c>
      <c r="BZ61" s="19">
        <f t="shared" si="45"/>
        <v>0</v>
      </c>
      <c r="CA61" s="19">
        <f t="shared" si="46"/>
        <v>0</v>
      </c>
      <c r="CB61" s="19">
        <f t="shared" si="25"/>
        <v>0</v>
      </c>
      <c r="CC61" s="19">
        <f t="shared" si="48"/>
        <v>0</v>
      </c>
      <c r="CD61" s="19">
        <f t="shared" si="49"/>
        <v>0</v>
      </c>
      <c r="CE61" s="19">
        <f t="shared" si="49"/>
        <v>0</v>
      </c>
      <c r="CF61" s="19">
        <f t="shared" si="47"/>
        <v>0</v>
      </c>
      <c r="CG61" s="19">
        <f t="shared" si="47"/>
        <v>0</v>
      </c>
      <c r="CH61" s="19">
        <f t="shared" si="47"/>
        <v>0</v>
      </c>
      <c r="CI61" s="19">
        <f t="shared" si="47"/>
        <v>0</v>
      </c>
      <c r="CJ61" s="19">
        <f t="shared" si="47"/>
        <v>0</v>
      </c>
      <c r="CK61" s="19">
        <f t="shared" si="47"/>
        <v>0</v>
      </c>
      <c r="CL61" s="19">
        <f t="shared" si="47"/>
        <v>0</v>
      </c>
      <c r="CM61" s="19">
        <f t="shared" si="47"/>
        <v>0</v>
      </c>
      <c r="CN61" s="19">
        <f t="shared" si="47"/>
        <v>0</v>
      </c>
      <c r="CO61" s="19">
        <f t="shared" si="47"/>
        <v>0</v>
      </c>
      <c r="CP61" s="19">
        <f t="shared" si="47"/>
        <v>0</v>
      </c>
      <c r="CQ61" s="19">
        <f t="shared" si="31"/>
        <v>0</v>
      </c>
      <c r="CR61" s="19">
        <f t="shared" si="31"/>
        <v>0</v>
      </c>
      <c r="CS61" s="19">
        <f t="shared" si="30"/>
        <v>0</v>
      </c>
    </row>
    <row r="62" spans="2:97" ht="15" customHeight="1" x14ac:dyDescent="0.2">
      <c r="B62" s="53">
        <f t="shared" si="26"/>
        <v>54</v>
      </c>
      <c r="C62" s="197" t="str" cm="1">
        <f t="array" aca="1" ref="C62" ca="1">CELL("contents",BG62)</f>
        <v/>
      </c>
      <c r="D62" s="54" t="str">
        <f t="shared" si="5"/>
        <v>OK</v>
      </c>
      <c r="E62" s="55" t="e">
        <f>VLOOKUP('DATA SHEET'!$B$9,'Drill Size Info'!$T$2:$U$8,2,FALSE)</f>
        <v>#N/A</v>
      </c>
      <c r="F62" s="55" t="str">
        <f t="shared" si="27"/>
        <v/>
      </c>
      <c r="G62" s="161">
        <f t="shared" si="28"/>
        <v>0</v>
      </c>
      <c r="H62" s="56"/>
      <c r="I62" s="56"/>
      <c r="J62" s="54" t="s">
        <v>154</v>
      </c>
      <c r="K62" s="54" t="s">
        <v>154</v>
      </c>
      <c r="L62" s="56" t="s">
        <v>154</v>
      </c>
      <c r="M62" s="56" t="s">
        <v>154</v>
      </c>
      <c r="N62" s="47" t="str">
        <f>IF(CU62&lt;&gt;"",
    IF(INT('Drill Size Info'!$AA$19)=INT('Drill Size Info'!$AB$19),
        --(INT('Drill Size Info'!$AA$19) &amp; "." &amp; CU62),
        IF(AND((--(INT('Drill Size Info'!$AA$19) &amp; "." &amp; CU62)&gt;=--('Drill Size Info'!$AA$19)), (--(INT('Drill Size Info'!$AA$19) &amp; "." &amp; CU62)&lt;=--('Drill Size Info'!$AB$19))),
            --(INT('Drill Size Info'!$AA$19) &amp; "." &amp; CU62),
            --(INT('Drill Size Info'!$AB$19) &amp; "." &amp; CU62)
        )
    ),
    IF(CT62&lt;&gt;"",
        IF(INT('Drill Size Info'!$AA$19)=INT('Drill Size Info'!$AB$19),
            --(INT('Drill Size Info'!$AA$19) &amp; "." &amp; LEFT(CT62,3)),
            IF(AND((--(INT('Drill Size Info'!$AA$19) &amp; "." &amp; LEFT(CT62,3))&gt;=--('Drill Size Info'!$AA$19)), (--(INT('Drill Size Info'!$AA$19) &amp; "." &amp; LEFT(CT62,3))&lt;=--('Drill Size Info'!$AB$19))),
                --(INT('Drill Size Info'!$AA$19) &amp; "." &amp; LEFT(CT62,3)),
                --(INT('Drill Size Info'!$AB$19) &amp; "." &amp; LEFT(CT62,3))
            )
        ),
        "OK"
    )
)</f>
        <v>OK</v>
      </c>
      <c r="O62" s="163" t="str">
        <f>IF(CV62&lt;&gt;"",
    IF(INT('Drill Size Info'!$AA$19)=INT('Drill Size Info'!$AB$19),
        --(INT('Drill Size Info'!$AA$19) &amp; "." &amp; CV62),
        IF(AND((--(INT('Drill Size Info'!$AA$19) &amp; "." &amp; CV62)&gt;=--('Drill Size Info'!$AA$19)), (--(INT('Drill Size Info'!$AA$19) &amp; "." &amp; CV62)&lt;=--('Drill Size Info'!$AB$19))),
            --(INT('Drill Size Info'!$AA$19) &amp; "." &amp; CV62),
            --(INT('Drill Size Info'!$AB$19) &amp; "." &amp; CV62)
        )
    ),
    IF(CT62&lt;&gt;"",
        IF(INT('Drill Size Info'!$AA$19)=INT('Drill Size Info'!$AB$19),
            --(INT('Drill Size Info'!$AA$19) &amp; "." &amp; RIGHT(CT62,3)),
            IF(AND((--(INT('Drill Size Info'!$AA$19) &amp; "." &amp; RIGHT(CT62,3))&gt;=--('Drill Size Info'!$AA$19)), (--(INT('Drill Size Info'!$AA$19) &amp; "." &amp; RIGHT(CT62,3))&lt;=--('Drill Size Info'!$AB$19))),
                --(INT('Drill Size Info'!$AA$19) &amp; "." &amp; RIGHT(CT62,3)),
                --(INT('Drill Size Info'!$AB$19) &amp; "." &amp; RIGHT(CT62,3))
            )
        ),
        "N/A"
    )
)</f>
        <v>N/A</v>
      </c>
      <c r="P62" s="47" t="str">
        <f>IF(CX62&lt;&gt;"",
    IF(INT('Drill Size Info'!$AA$19)=INT('Drill Size Info'!$AB$15),
        --(INT('Drill Size Info'!$AA$15) &amp; "." &amp; CX62),
        IF(AND((--(INT('Drill Size Info'!$AA$15) &amp; "." &amp; CX62)&gt;=--('Drill Size Info'!$AA$15)), (--(INT('Drill Size Info'!$AA$15) &amp; "." &amp; CX62)&lt;=--('Drill Size Info'!$AB$15))),
            --(INT('Drill Size Info'!$AA$15) &amp; "." &amp; CX62),
            --(INT('Drill Size Info'!$AB$15) &amp; "." &amp; CX62)
        )
    ),
    IF(CW62&lt;&gt;"",
        IF(INT('Drill Size Info'!$AA$15)=INT('Drill Size Info'!$AB$15),
            --(INT('Drill Size Info'!$AA$15) &amp; "." &amp; LEFT(CW62,3)),
            IF(AND((--(INT('Drill Size Info'!$AA$15) &amp; "." &amp; LEFT(CW62,3))&gt;=--('Drill Size Info'!$AA$15)), (--(INT('Drill Size Info'!$AA$15) &amp; "." &amp; LEFT(CW62,3))&lt;=--('Drill Size Info'!$AB$15))),
                --(INT('Drill Size Info'!$AA$15) &amp; "." &amp; LEFT(CW62,3)),
                --(INT('Drill Size Info'!$AB$15) &amp; "." &amp; LEFT(CW62,3))
            )
        ),
        "OK"
    )
)</f>
        <v>OK</v>
      </c>
      <c r="Q62" s="163" t="str">
        <f>IF(CY62&lt;&gt;"",
    IF(INT('Drill Size Info'!$AA$19)=INT('Drill Size Info'!$AB$15),
        --(INT('Drill Size Info'!$AA$15) &amp; "." &amp; CY62),
        IF(AND((--(INT('Drill Size Info'!$AA$15) &amp; "." &amp; CY62)&gt;=--('Drill Size Info'!$AA$15)), (--(INT('Drill Size Info'!$AA$15) &amp; "." &amp; CY62)&lt;=--('Drill Size Info'!$AB$15))),
            --(INT('Drill Size Info'!$AA$15) &amp; "." &amp; CY62),
            --(INT('Drill Size Info'!$AB$15) &amp; "." &amp; CY62)
        )
    ),
    IF(CW62&lt;&gt;"",
        IF(INT('Drill Size Info'!$AA$15)=INT('Drill Size Info'!$AB$15),
            --(INT('Drill Size Info'!$AA$15) &amp; "." &amp; RIGHT(CW62,3)),
            IF(AND((--(INT('Drill Size Info'!$AA$15) &amp; "." &amp; RIGHT(CW62,3))&gt;=--('Drill Size Info'!$AA$15)), (--(INT('Drill Size Info'!$AA$15) &amp; "." &amp; RIGHT(CW62,3))&lt;=--('Drill Size Info'!$AB$15))),
                --(INT('Drill Size Info'!$AA$15) &amp; "." &amp; RIGHT(CW62,3)),
                --(INT('Drill Size Info'!$AB$15) &amp; "." &amp; RIGHT(CW62,3))
            )
        ),
        "N/A"
    )
)</f>
        <v>N/A</v>
      </c>
      <c r="R62" s="57"/>
      <c r="S62" s="57"/>
      <c r="T62" s="57"/>
      <c r="U62" s="57"/>
      <c r="V62" s="57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9"/>
      <c r="AX62" s="59"/>
      <c r="AY62" s="59"/>
      <c r="AZ62" s="60"/>
      <c r="BA62" s="52"/>
      <c r="BB62" s="52"/>
      <c r="BC62" s="203"/>
      <c r="BD62" s="203"/>
      <c r="BE62" s="52"/>
      <c r="BF62" s="52"/>
      <c r="BG62" s="192" t="str">
        <f t="shared" si="6"/>
        <v/>
      </c>
      <c r="BH62" s="52"/>
      <c r="BI62" s="52"/>
      <c r="BJ62" s="52"/>
      <c r="BK62" s="52"/>
      <c r="BM62" s="19">
        <f t="shared" si="32"/>
        <v>0</v>
      </c>
      <c r="BN62" s="19">
        <f t="shared" si="11"/>
        <v>0</v>
      </c>
      <c r="BO62" s="19">
        <f t="shared" si="34"/>
        <v>0</v>
      </c>
      <c r="BP62" s="19">
        <f t="shared" si="35"/>
        <v>0</v>
      </c>
      <c r="BQ62" s="19">
        <f t="shared" si="36"/>
        <v>0</v>
      </c>
      <c r="BR62" s="19">
        <f t="shared" si="37"/>
        <v>0</v>
      </c>
      <c r="BS62" s="19">
        <f t="shared" si="38"/>
        <v>0</v>
      </c>
      <c r="BT62" s="19">
        <f t="shared" si="39"/>
        <v>0</v>
      </c>
      <c r="BU62" s="19">
        <f t="shared" si="40"/>
        <v>0</v>
      </c>
      <c r="BV62" s="19">
        <f t="shared" si="41"/>
        <v>0</v>
      </c>
      <c r="BW62" s="19">
        <f t="shared" si="42"/>
        <v>0</v>
      </c>
      <c r="BX62" s="19">
        <f t="shared" si="43"/>
        <v>0</v>
      </c>
      <c r="BY62" s="19">
        <f t="shared" si="44"/>
        <v>0</v>
      </c>
      <c r="BZ62" s="19">
        <f t="shared" si="45"/>
        <v>0</v>
      </c>
      <c r="CA62" s="19">
        <f t="shared" si="46"/>
        <v>0</v>
      </c>
      <c r="CB62" s="19">
        <f t="shared" si="25"/>
        <v>0</v>
      </c>
      <c r="CC62" s="19">
        <f t="shared" si="48"/>
        <v>0</v>
      </c>
      <c r="CD62" s="19">
        <f t="shared" si="49"/>
        <v>0</v>
      </c>
      <c r="CE62" s="19">
        <f t="shared" si="49"/>
        <v>0</v>
      </c>
      <c r="CF62" s="19">
        <f t="shared" si="47"/>
        <v>0</v>
      </c>
      <c r="CG62" s="19">
        <f t="shared" si="47"/>
        <v>0</v>
      </c>
      <c r="CH62" s="19">
        <f t="shared" si="47"/>
        <v>0</v>
      </c>
      <c r="CI62" s="19">
        <f t="shared" si="47"/>
        <v>0</v>
      </c>
      <c r="CJ62" s="19">
        <f t="shared" si="47"/>
        <v>0</v>
      </c>
      <c r="CK62" s="19">
        <f t="shared" si="47"/>
        <v>0</v>
      </c>
      <c r="CL62" s="19">
        <f t="shared" si="47"/>
        <v>0</v>
      </c>
      <c r="CM62" s="19">
        <f t="shared" si="47"/>
        <v>0</v>
      </c>
      <c r="CN62" s="19">
        <f t="shared" si="47"/>
        <v>0</v>
      </c>
      <c r="CO62" s="19">
        <f t="shared" si="47"/>
        <v>0</v>
      </c>
      <c r="CP62" s="19">
        <f t="shared" si="47"/>
        <v>0</v>
      </c>
      <c r="CQ62" s="19">
        <f t="shared" si="31"/>
        <v>0</v>
      </c>
      <c r="CR62" s="19">
        <f t="shared" si="31"/>
        <v>0</v>
      </c>
      <c r="CS62" s="19">
        <f t="shared" si="30"/>
        <v>0</v>
      </c>
    </row>
    <row r="63" spans="2:97" ht="15" customHeight="1" x14ac:dyDescent="0.2">
      <c r="B63" s="53">
        <f t="shared" si="26"/>
        <v>55</v>
      </c>
      <c r="C63" s="197" t="str" cm="1">
        <f t="array" aca="1" ref="C63" ca="1">CELL("contents",BG63)</f>
        <v/>
      </c>
      <c r="D63" s="54" t="str">
        <f t="shared" si="5"/>
        <v>OK</v>
      </c>
      <c r="E63" s="55" t="e">
        <f>VLOOKUP('DATA SHEET'!$B$9,'Drill Size Info'!$T$2:$U$8,2,FALSE)</f>
        <v>#N/A</v>
      </c>
      <c r="F63" s="55" t="str">
        <f t="shared" si="27"/>
        <v/>
      </c>
      <c r="G63" s="161">
        <f t="shared" si="28"/>
        <v>0</v>
      </c>
      <c r="H63" s="56"/>
      <c r="I63" s="56"/>
      <c r="J63" s="54" t="s">
        <v>154</v>
      </c>
      <c r="K63" s="54" t="s">
        <v>154</v>
      </c>
      <c r="L63" s="56" t="s">
        <v>154</v>
      </c>
      <c r="M63" s="56" t="s">
        <v>154</v>
      </c>
      <c r="N63" s="47" t="str">
        <f>IF(CU63&lt;&gt;"",
    IF(INT('Drill Size Info'!$AA$19)=INT('Drill Size Info'!$AB$19),
        --(INT('Drill Size Info'!$AA$19) &amp; "." &amp; CU63),
        IF(AND((--(INT('Drill Size Info'!$AA$19) &amp; "." &amp; CU63)&gt;=--('Drill Size Info'!$AA$19)), (--(INT('Drill Size Info'!$AA$19) &amp; "." &amp; CU63)&lt;=--('Drill Size Info'!$AB$19))),
            --(INT('Drill Size Info'!$AA$19) &amp; "." &amp; CU63),
            --(INT('Drill Size Info'!$AB$19) &amp; "." &amp; CU63)
        )
    ),
    IF(CT63&lt;&gt;"",
        IF(INT('Drill Size Info'!$AA$19)=INT('Drill Size Info'!$AB$19),
            --(INT('Drill Size Info'!$AA$19) &amp; "." &amp; LEFT(CT63,3)),
            IF(AND((--(INT('Drill Size Info'!$AA$19) &amp; "." &amp; LEFT(CT63,3))&gt;=--('Drill Size Info'!$AA$19)), (--(INT('Drill Size Info'!$AA$19) &amp; "." &amp; LEFT(CT63,3))&lt;=--('Drill Size Info'!$AB$19))),
                --(INT('Drill Size Info'!$AA$19) &amp; "." &amp; LEFT(CT63,3)),
                --(INT('Drill Size Info'!$AB$19) &amp; "." &amp; LEFT(CT63,3))
            )
        ),
        "OK"
    )
)</f>
        <v>OK</v>
      </c>
      <c r="O63" s="163" t="str">
        <f>IF(CV63&lt;&gt;"",
    IF(INT('Drill Size Info'!$AA$19)=INT('Drill Size Info'!$AB$19),
        --(INT('Drill Size Info'!$AA$19) &amp; "." &amp; CV63),
        IF(AND((--(INT('Drill Size Info'!$AA$19) &amp; "." &amp; CV63)&gt;=--('Drill Size Info'!$AA$19)), (--(INT('Drill Size Info'!$AA$19) &amp; "." &amp; CV63)&lt;=--('Drill Size Info'!$AB$19))),
            --(INT('Drill Size Info'!$AA$19) &amp; "." &amp; CV63),
            --(INT('Drill Size Info'!$AB$19) &amp; "." &amp; CV63)
        )
    ),
    IF(CT63&lt;&gt;"",
        IF(INT('Drill Size Info'!$AA$19)=INT('Drill Size Info'!$AB$19),
            --(INT('Drill Size Info'!$AA$19) &amp; "." &amp; RIGHT(CT63,3)),
            IF(AND((--(INT('Drill Size Info'!$AA$19) &amp; "." &amp; RIGHT(CT63,3))&gt;=--('Drill Size Info'!$AA$19)), (--(INT('Drill Size Info'!$AA$19) &amp; "." &amp; RIGHT(CT63,3))&lt;=--('Drill Size Info'!$AB$19))),
                --(INT('Drill Size Info'!$AA$19) &amp; "." &amp; RIGHT(CT63,3)),
                --(INT('Drill Size Info'!$AB$19) &amp; "." &amp; RIGHT(CT63,3))
            )
        ),
        "N/A"
    )
)</f>
        <v>N/A</v>
      </c>
      <c r="P63" s="47" t="str">
        <f>IF(CX63&lt;&gt;"",
    IF(INT('Drill Size Info'!$AA$19)=INT('Drill Size Info'!$AB$15),
        --(INT('Drill Size Info'!$AA$15) &amp; "." &amp; CX63),
        IF(AND((--(INT('Drill Size Info'!$AA$15) &amp; "." &amp; CX63)&gt;=--('Drill Size Info'!$AA$15)), (--(INT('Drill Size Info'!$AA$15) &amp; "." &amp; CX63)&lt;=--('Drill Size Info'!$AB$15))),
            --(INT('Drill Size Info'!$AA$15) &amp; "." &amp; CX63),
            --(INT('Drill Size Info'!$AB$15) &amp; "." &amp; CX63)
        )
    ),
    IF(CW63&lt;&gt;"",
        IF(INT('Drill Size Info'!$AA$15)=INT('Drill Size Info'!$AB$15),
            --(INT('Drill Size Info'!$AA$15) &amp; "." &amp; LEFT(CW63,3)),
            IF(AND((--(INT('Drill Size Info'!$AA$15) &amp; "." &amp; LEFT(CW63,3))&gt;=--('Drill Size Info'!$AA$15)), (--(INT('Drill Size Info'!$AA$15) &amp; "." &amp; LEFT(CW63,3))&lt;=--('Drill Size Info'!$AB$15))),
                --(INT('Drill Size Info'!$AA$15) &amp; "." &amp; LEFT(CW63,3)),
                --(INT('Drill Size Info'!$AB$15) &amp; "." &amp; LEFT(CW63,3))
            )
        ),
        "OK"
    )
)</f>
        <v>OK</v>
      </c>
      <c r="Q63" s="163" t="str">
        <f>IF(CY63&lt;&gt;"",
    IF(INT('Drill Size Info'!$AA$19)=INT('Drill Size Info'!$AB$15),
        --(INT('Drill Size Info'!$AA$15) &amp; "." &amp; CY63),
        IF(AND((--(INT('Drill Size Info'!$AA$15) &amp; "." &amp; CY63)&gt;=--('Drill Size Info'!$AA$15)), (--(INT('Drill Size Info'!$AA$15) &amp; "." &amp; CY63)&lt;=--('Drill Size Info'!$AB$15))),
            --(INT('Drill Size Info'!$AA$15) &amp; "." &amp; CY63),
            --(INT('Drill Size Info'!$AB$15) &amp; "." &amp; CY63)
        )
    ),
    IF(CW63&lt;&gt;"",
        IF(INT('Drill Size Info'!$AA$15)=INT('Drill Size Info'!$AB$15),
            --(INT('Drill Size Info'!$AA$15) &amp; "." &amp; RIGHT(CW63,3)),
            IF(AND((--(INT('Drill Size Info'!$AA$15) &amp; "." &amp; RIGHT(CW63,3))&gt;=--('Drill Size Info'!$AA$15)), (--(INT('Drill Size Info'!$AA$15) &amp; "." &amp; RIGHT(CW63,3))&lt;=--('Drill Size Info'!$AB$15))),
                --(INT('Drill Size Info'!$AA$15) &amp; "." &amp; RIGHT(CW63,3)),
                --(INT('Drill Size Info'!$AB$15) &amp; "." &amp; RIGHT(CW63,3))
            )
        ),
        "N/A"
    )
)</f>
        <v>N/A</v>
      </c>
      <c r="R63" s="57"/>
      <c r="S63" s="57"/>
      <c r="T63" s="57"/>
      <c r="U63" s="57"/>
      <c r="V63" s="57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9"/>
      <c r="AX63" s="59"/>
      <c r="AY63" s="59"/>
      <c r="AZ63" s="60"/>
      <c r="BA63" s="52"/>
      <c r="BB63" s="52"/>
      <c r="BC63" s="203"/>
      <c r="BD63" s="203"/>
      <c r="BE63" s="52"/>
      <c r="BF63" s="52"/>
      <c r="BG63" s="192" t="str">
        <f t="shared" si="6"/>
        <v/>
      </c>
      <c r="BH63" s="52"/>
      <c r="BI63" s="52"/>
      <c r="BJ63" s="52"/>
      <c r="BK63" s="52"/>
      <c r="BM63" s="19">
        <f t="shared" si="32"/>
        <v>0</v>
      </c>
      <c r="BN63" s="19">
        <f t="shared" si="11"/>
        <v>0</v>
      </c>
      <c r="BO63" s="19">
        <f t="shared" si="34"/>
        <v>0</v>
      </c>
      <c r="BP63" s="19">
        <f t="shared" si="35"/>
        <v>0</v>
      </c>
      <c r="BQ63" s="19">
        <f t="shared" si="36"/>
        <v>0</v>
      </c>
      <c r="BR63" s="19">
        <f t="shared" si="37"/>
        <v>0</v>
      </c>
      <c r="BS63" s="19">
        <f t="shared" si="38"/>
        <v>0</v>
      </c>
      <c r="BT63" s="19">
        <f t="shared" si="39"/>
        <v>0</v>
      </c>
      <c r="BU63" s="19">
        <f t="shared" si="40"/>
        <v>0</v>
      </c>
      <c r="BV63" s="19">
        <f t="shared" si="41"/>
        <v>0</v>
      </c>
      <c r="BW63" s="19">
        <f t="shared" si="42"/>
        <v>0</v>
      </c>
      <c r="BX63" s="19">
        <f t="shared" si="43"/>
        <v>0</v>
      </c>
      <c r="BY63" s="19">
        <f t="shared" si="44"/>
        <v>0</v>
      </c>
      <c r="BZ63" s="19">
        <f t="shared" si="45"/>
        <v>0</v>
      </c>
      <c r="CA63" s="19">
        <f t="shared" si="46"/>
        <v>0</v>
      </c>
      <c r="CB63" s="19">
        <f t="shared" si="25"/>
        <v>0</v>
      </c>
      <c r="CC63" s="19">
        <f t="shared" si="48"/>
        <v>0</v>
      </c>
      <c r="CD63" s="19">
        <f t="shared" si="49"/>
        <v>0</v>
      </c>
      <c r="CE63" s="19">
        <f t="shared" si="49"/>
        <v>0</v>
      </c>
      <c r="CF63" s="19">
        <f t="shared" si="47"/>
        <v>0</v>
      </c>
      <c r="CG63" s="19">
        <f t="shared" si="47"/>
        <v>0</v>
      </c>
      <c r="CH63" s="19">
        <f t="shared" si="47"/>
        <v>0</v>
      </c>
      <c r="CI63" s="19">
        <f t="shared" si="47"/>
        <v>0</v>
      </c>
      <c r="CJ63" s="19">
        <f t="shared" si="47"/>
        <v>0</v>
      </c>
      <c r="CK63" s="19">
        <f t="shared" si="47"/>
        <v>0</v>
      </c>
      <c r="CL63" s="19">
        <f t="shared" si="47"/>
        <v>0</v>
      </c>
      <c r="CM63" s="19">
        <f t="shared" si="47"/>
        <v>0</v>
      </c>
      <c r="CN63" s="19">
        <f t="shared" si="47"/>
        <v>0</v>
      </c>
      <c r="CO63" s="19">
        <f t="shared" si="47"/>
        <v>0</v>
      </c>
      <c r="CP63" s="19">
        <f t="shared" si="47"/>
        <v>0</v>
      </c>
      <c r="CQ63" s="19">
        <f t="shared" si="31"/>
        <v>0</v>
      </c>
      <c r="CR63" s="19">
        <f t="shared" si="31"/>
        <v>0</v>
      </c>
      <c r="CS63" s="19">
        <f t="shared" si="30"/>
        <v>0</v>
      </c>
    </row>
    <row r="64" spans="2:97" ht="15" customHeight="1" x14ac:dyDescent="0.2">
      <c r="B64" s="53">
        <f t="shared" si="26"/>
        <v>56</v>
      </c>
      <c r="C64" s="197" t="str" cm="1">
        <f t="array" aca="1" ref="C64" ca="1">CELL("contents",BG64)</f>
        <v/>
      </c>
      <c r="D64" s="54" t="str">
        <f t="shared" si="5"/>
        <v>OK</v>
      </c>
      <c r="E64" s="55" t="e">
        <f>VLOOKUP('DATA SHEET'!$B$9,'Drill Size Info'!$T$2:$U$8,2,FALSE)</f>
        <v>#N/A</v>
      </c>
      <c r="F64" s="55" t="str">
        <f t="shared" si="27"/>
        <v/>
      </c>
      <c r="G64" s="161">
        <f t="shared" si="28"/>
        <v>0</v>
      </c>
      <c r="H64" s="56"/>
      <c r="I64" s="56"/>
      <c r="J64" s="54" t="s">
        <v>154</v>
      </c>
      <c r="K64" s="54" t="s">
        <v>154</v>
      </c>
      <c r="L64" s="56" t="s">
        <v>154</v>
      </c>
      <c r="M64" s="56" t="s">
        <v>154</v>
      </c>
      <c r="N64" s="47" t="str">
        <f>IF(CU64&lt;&gt;"",
    IF(INT('Drill Size Info'!$AA$19)=INT('Drill Size Info'!$AB$19),
        --(INT('Drill Size Info'!$AA$19) &amp; "." &amp; CU64),
        IF(AND((--(INT('Drill Size Info'!$AA$19) &amp; "." &amp; CU64)&gt;=--('Drill Size Info'!$AA$19)), (--(INT('Drill Size Info'!$AA$19) &amp; "." &amp; CU64)&lt;=--('Drill Size Info'!$AB$19))),
            --(INT('Drill Size Info'!$AA$19) &amp; "." &amp; CU64),
            --(INT('Drill Size Info'!$AB$19) &amp; "." &amp; CU64)
        )
    ),
    IF(CT64&lt;&gt;"",
        IF(INT('Drill Size Info'!$AA$19)=INT('Drill Size Info'!$AB$19),
            --(INT('Drill Size Info'!$AA$19) &amp; "." &amp; LEFT(CT64,3)),
            IF(AND((--(INT('Drill Size Info'!$AA$19) &amp; "." &amp; LEFT(CT64,3))&gt;=--('Drill Size Info'!$AA$19)), (--(INT('Drill Size Info'!$AA$19) &amp; "." &amp; LEFT(CT64,3))&lt;=--('Drill Size Info'!$AB$19))),
                --(INT('Drill Size Info'!$AA$19) &amp; "." &amp; LEFT(CT64,3)),
                --(INT('Drill Size Info'!$AB$19) &amp; "." &amp; LEFT(CT64,3))
            )
        ),
        "OK"
    )
)</f>
        <v>OK</v>
      </c>
      <c r="O64" s="163" t="str">
        <f>IF(CV64&lt;&gt;"",
    IF(INT('Drill Size Info'!$AA$19)=INT('Drill Size Info'!$AB$19),
        --(INT('Drill Size Info'!$AA$19) &amp; "." &amp; CV64),
        IF(AND((--(INT('Drill Size Info'!$AA$19) &amp; "." &amp; CV64)&gt;=--('Drill Size Info'!$AA$19)), (--(INT('Drill Size Info'!$AA$19) &amp; "." &amp; CV64)&lt;=--('Drill Size Info'!$AB$19))),
            --(INT('Drill Size Info'!$AA$19) &amp; "." &amp; CV64),
            --(INT('Drill Size Info'!$AB$19) &amp; "." &amp; CV64)
        )
    ),
    IF(CT64&lt;&gt;"",
        IF(INT('Drill Size Info'!$AA$19)=INT('Drill Size Info'!$AB$19),
            --(INT('Drill Size Info'!$AA$19) &amp; "." &amp; RIGHT(CT64,3)),
            IF(AND((--(INT('Drill Size Info'!$AA$19) &amp; "." &amp; RIGHT(CT64,3))&gt;=--('Drill Size Info'!$AA$19)), (--(INT('Drill Size Info'!$AA$19) &amp; "." &amp; RIGHT(CT64,3))&lt;=--('Drill Size Info'!$AB$19))),
                --(INT('Drill Size Info'!$AA$19) &amp; "." &amp; RIGHT(CT64,3)),
                --(INT('Drill Size Info'!$AB$19) &amp; "." &amp; RIGHT(CT64,3))
            )
        ),
        "N/A"
    )
)</f>
        <v>N/A</v>
      </c>
      <c r="P64" s="47" t="str">
        <f>IF(CX64&lt;&gt;"",
    IF(INT('Drill Size Info'!$AA$19)=INT('Drill Size Info'!$AB$15),
        --(INT('Drill Size Info'!$AA$15) &amp; "." &amp; CX64),
        IF(AND((--(INT('Drill Size Info'!$AA$15) &amp; "." &amp; CX64)&gt;=--('Drill Size Info'!$AA$15)), (--(INT('Drill Size Info'!$AA$15) &amp; "." &amp; CX64)&lt;=--('Drill Size Info'!$AB$15))),
            --(INT('Drill Size Info'!$AA$15) &amp; "." &amp; CX64),
            --(INT('Drill Size Info'!$AB$15) &amp; "." &amp; CX64)
        )
    ),
    IF(CW64&lt;&gt;"",
        IF(INT('Drill Size Info'!$AA$15)=INT('Drill Size Info'!$AB$15),
            --(INT('Drill Size Info'!$AA$15) &amp; "." &amp; LEFT(CW64,3)),
            IF(AND((--(INT('Drill Size Info'!$AA$15) &amp; "." &amp; LEFT(CW64,3))&gt;=--('Drill Size Info'!$AA$15)), (--(INT('Drill Size Info'!$AA$15) &amp; "." &amp; LEFT(CW64,3))&lt;=--('Drill Size Info'!$AB$15))),
                --(INT('Drill Size Info'!$AA$15) &amp; "." &amp; LEFT(CW64,3)),
                --(INT('Drill Size Info'!$AB$15) &amp; "." &amp; LEFT(CW64,3))
            )
        ),
        "OK"
    )
)</f>
        <v>OK</v>
      </c>
      <c r="Q64" s="163" t="str">
        <f>IF(CY64&lt;&gt;"",
    IF(INT('Drill Size Info'!$AA$19)=INT('Drill Size Info'!$AB$15),
        --(INT('Drill Size Info'!$AA$15) &amp; "." &amp; CY64),
        IF(AND((--(INT('Drill Size Info'!$AA$15) &amp; "." &amp; CY64)&gt;=--('Drill Size Info'!$AA$15)), (--(INT('Drill Size Info'!$AA$15) &amp; "." &amp; CY64)&lt;=--('Drill Size Info'!$AB$15))),
            --(INT('Drill Size Info'!$AA$15) &amp; "." &amp; CY64),
            --(INT('Drill Size Info'!$AB$15) &amp; "." &amp; CY64)
        )
    ),
    IF(CW64&lt;&gt;"",
        IF(INT('Drill Size Info'!$AA$15)=INT('Drill Size Info'!$AB$15),
            --(INT('Drill Size Info'!$AA$15) &amp; "." &amp; RIGHT(CW64,3)),
            IF(AND((--(INT('Drill Size Info'!$AA$15) &amp; "." &amp; RIGHT(CW64,3))&gt;=--('Drill Size Info'!$AA$15)), (--(INT('Drill Size Info'!$AA$15) &amp; "." &amp; RIGHT(CW64,3))&lt;=--('Drill Size Info'!$AB$15))),
                --(INT('Drill Size Info'!$AA$15) &amp; "." &amp; RIGHT(CW64,3)),
                --(INT('Drill Size Info'!$AB$15) &amp; "." &amp; RIGHT(CW64,3))
            )
        ),
        "N/A"
    )
)</f>
        <v>N/A</v>
      </c>
      <c r="R64" s="57"/>
      <c r="S64" s="57"/>
      <c r="T64" s="57"/>
      <c r="U64" s="57"/>
      <c r="V64" s="57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9"/>
      <c r="AX64" s="59"/>
      <c r="AY64" s="59"/>
      <c r="AZ64" s="60"/>
      <c r="BA64" s="52"/>
      <c r="BB64" s="52"/>
      <c r="BC64" s="203"/>
      <c r="BD64" s="203"/>
      <c r="BE64" s="52"/>
      <c r="BF64" s="52"/>
      <c r="BG64" s="192" t="str">
        <f t="shared" si="6"/>
        <v/>
      </c>
      <c r="BH64" s="52"/>
      <c r="BI64" s="52"/>
      <c r="BJ64" s="52"/>
      <c r="BK64" s="52"/>
      <c r="BM64" s="19">
        <f t="shared" si="32"/>
        <v>0</v>
      </c>
      <c r="BN64" s="19">
        <f t="shared" si="11"/>
        <v>0</v>
      </c>
      <c r="BO64" s="19">
        <f t="shared" si="34"/>
        <v>0</v>
      </c>
      <c r="BP64" s="19">
        <f t="shared" si="35"/>
        <v>0</v>
      </c>
      <c r="BQ64" s="19">
        <f t="shared" si="36"/>
        <v>0</v>
      </c>
      <c r="BR64" s="19">
        <f t="shared" si="37"/>
        <v>0</v>
      </c>
      <c r="BS64" s="19">
        <f t="shared" si="38"/>
        <v>0</v>
      </c>
      <c r="BT64" s="19">
        <f t="shared" si="39"/>
        <v>0</v>
      </c>
      <c r="BU64" s="19">
        <f t="shared" si="40"/>
        <v>0</v>
      </c>
      <c r="BV64" s="19">
        <f t="shared" si="41"/>
        <v>0</v>
      </c>
      <c r="BW64" s="19">
        <f t="shared" si="42"/>
        <v>0</v>
      </c>
      <c r="BX64" s="19">
        <f t="shared" si="43"/>
        <v>0</v>
      </c>
      <c r="BY64" s="19">
        <f t="shared" si="44"/>
        <v>0</v>
      </c>
      <c r="BZ64" s="19">
        <f t="shared" si="45"/>
        <v>0</v>
      </c>
      <c r="CA64" s="19">
        <f t="shared" si="46"/>
        <v>0</v>
      </c>
      <c r="CB64" s="19">
        <f t="shared" si="25"/>
        <v>0</v>
      </c>
      <c r="CC64" s="19">
        <f t="shared" si="48"/>
        <v>0</v>
      </c>
      <c r="CD64" s="19">
        <f t="shared" si="49"/>
        <v>0</v>
      </c>
      <c r="CE64" s="19">
        <f t="shared" si="49"/>
        <v>0</v>
      </c>
      <c r="CF64" s="19">
        <f t="shared" si="47"/>
        <v>0</v>
      </c>
      <c r="CG64" s="19">
        <f t="shared" si="47"/>
        <v>0</v>
      </c>
      <c r="CH64" s="19">
        <f t="shared" si="47"/>
        <v>0</v>
      </c>
      <c r="CI64" s="19">
        <f t="shared" si="47"/>
        <v>0</v>
      </c>
      <c r="CJ64" s="19">
        <f t="shared" si="47"/>
        <v>0</v>
      </c>
      <c r="CK64" s="19">
        <f t="shared" si="47"/>
        <v>0</v>
      </c>
      <c r="CL64" s="19">
        <f t="shared" si="47"/>
        <v>0</v>
      </c>
      <c r="CM64" s="19">
        <f t="shared" si="47"/>
        <v>0</v>
      </c>
      <c r="CN64" s="19">
        <f t="shared" si="47"/>
        <v>0</v>
      </c>
      <c r="CO64" s="19">
        <f t="shared" si="47"/>
        <v>0</v>
      </c>
      <c r="CP64" s="19">
        <f t="shared" si="47"/>
        <v>0</v>
      </c>
      <c r="CQ64" s="19">
        <f t="shared" si="31"/>
        <v>0</v>
      </c>
      <c r="CR64" s="19">
        <f t="shared" si="31"/>
        <v>0</v>
      </c>
      <c r="CS64" s="19">
        <f t="shared" si="30"/>
        <v>0</v>
      </c>
    </row>
    <row r="65" spans="2:97" ht="15" customHeight="1" x14ac:dyDescent="0.2">
      <c r="B65" s="53">
        <f t="shared" si="26"/>
        <v>57</v>
      </c>
      <c r="C65" s="197" t="str" cm="1">
        <f t="array" aca="1" ref="C65" ca="1">CELL("contents",BG65)</f>
        <v/>
      </c>
      <c r="D65" s="54" t="str">
        <f t="shared" si="5"/>
        <v>OK</v>
      </c>
      <c r="E65" s="55" t="e">
        <f>VLOOKUP('DATA SHEET'!$B$9,'Drill Size Info'!$T$2:$U$8,2,FALSE)</f>
        <v>#N/A</v>
      </c>
      <c r="F65" s="55" t="str">
        <f t="shared" si="27"/>
        <v/>
      </c>
      <c r="G65" s="161">
        <f t="shared" si="28"/>
        <v>0</v>
      </c>
      <c r="H65" s="56"/>
      <c r="I65" s="56"/>
      <c r="J65" s="54" t="s">
        <v>154</v>
      </c>
      <c r="K65" s="54" t="s">
        <v>154</v>
      </c>
      <c r="L65" s="56" t="s">
        <v>154</v>
      </c>
      <c r="M65" s="56" t="s">
        <v>154</v>
      </c>
      <c r="N65" s="47" t="str">
        <f>IF(CU65&lt;&gt;"",
    IF(INT('Drill Size Info'!$AA$19)=INT('Drill Size Info'!$AB$19),
        --(INT('Drill Size Info'!$AA$19) &amp; "." &amp; CU65),
        IF(AND((--(INT('Drill Size Info'!$AA$19) &amp; "." &amp; CU65)&gt;=--('Drill Size Info'!$AA$19)), (--(INT('Drill Size Info'!$AA$19) &amp; "." &amp; CU65)&lt;=--('Drill Size Info'!$AB$19))),
            --(INT('Drill Size Info'!$AA$19) &amp; "." &amp; CU65),
            --(INT('Drill Size Info'!$AB$19) &amp; "." &amp; CU65)
        )
    ),
    IF(CT65&lt;&gt;"",
        IF(INT('Drill Size Info'!$AA$19)=INT('Drill Size Info'!$AB$19),
            --(INT('Drill Size Info'!$AA$19) &amp; "." &amp; LEFT(CT65,3)),
            IF(AND((--(INT('Drill Size Info'!$AA$19) &amp; "." &amp; LEFT(CT65,3))&gt;=--('Drill Size Info'!$AA$19)), (--(INT('Drill Size Info'!$AA$19) &amp; "." &amp; LEFT(CT65,3))&lt;=--('Drill Size Info'!$AB$19))),
                --(INT('Drill Size Info'!$AA$19) &amp; "." &amp; LEFT(CT65,3)),
                --(INT('Drill Size Info'!$AB$19) &amp; "." &amp; LEFT(CT65,3))
            )
        ),
        "OK"
    )
)</f>
        <v>OK</v>
      </c>
      <c r="O65" s="163" t="str">
        <f>IF(CV65&lt;&gt;"",
    IF(INT('Drill Size Info'!$AA$19)=INT('Drill Size Info'!$AB$19),
        --(INT('Drill Size Info'!$AA$19) &amp; "." &amp; CV65),
        IF(AND((--(INT('Drill Size Info'!$AA$19) &amp; "." &amp; CV65)&gt;=--('Drill Size Info'!$AA$19)), (--(INT('Drill Size Info'!$AA$19) &amp; "." &amp; CV65)&lt;=--('Drill Size Info'!$AB$19))),
            --(INT('Drill Size Info'!$AA$19) &amp; "." &amp; CV65),
            --(INT('Drill Size Info'!$AB$19) &amp; "." &amp; CV65)
        )
    ),
    IF(CT65&lt;&gt;"",
        IF(INT('Drill Size Info'!$AA$19)=INT('Drill Size Info'!$AB$19),
            --(INT('Drill Size Info'!$AA$19) &amp; "." &amp; RIGHT(CT65,3)),
            IF(AND((--(INT('Drill Size Info'!$AA$19) &amp; "." &amp; RIGHT(CT65,3))&gt;=--('Drill Size Info'!$AA$19)), (--(INT('Drill Size Info'!$AA$19) &amp; "." &amp; RIGHT(CT65,3))&lt;=--('Drill Size Info'!$AB$19))),
                --(INT('Drill Size Info'!$AA$19) &amp; "." &amp; RIGHT(CT65,3)),
                --(INT('Drill Size Info'!$AB$19) &amp; "." &amp; RIGHT(CT65,3))
            )
        ),
        "N/A"
    )
)</f>
        <v>N/A</v>
      </c>
      <c r="P65" s="47" t="str">
        <f>IF(CX65&lt;&gt;"",
    IF(INT('Drill Size Info'!$AA$19)=INT('Drill Size Info'!$AB$15),
        --(INT('Drill Size Info'!$AA$15) &amp; "." &amp; CX65),
        IF(AND((--(INT('Drill Size Info'!$AA$15) &amp; "." &amp; CX65)&gt;=--('Drill Size Info'!$AA$15)), (--(INT('Drill Size Info'!$AA$15) &amp; "." &amp; CX65)&lt;=--('Drill Size Info'!$AB$15))),
            --(INT('Drill Size Info'!$AA$15) &amp; "." &amp; CX65),
            --(INT('Drill Size Info'!$AB$15) &amp; "." &amp; CX65)
        )
    ),
    IF(CW65&lt;&gt;"",
        IF(INT('Drill Size Info'!$AA$15)=INT('Drill Size Info'!$AB$15),
            --(INT('Drill Size Info'!$AA$15) &amp; "." &amp; LEFT(CW65,3)),
            IF(AND((--(INT('Drill Size Info'!$AA$15) &amp; "." &amp; LEFT(CW65,3))&gt;=--('Drill Size Info'!$AA$15)), (--(INT('Drill Size Info'!$AA$15) &amp; "." &amp; LEFT(CW65,3))&lt;=--('Drill Size Info'!$AB$15))),
                --(INT('Drill Size Info'!$AA$15) &amp; "." &amp; LEFT(CW65,3)),
                --(INT('Drill Size Info'!$AB$15) &amp; "." &amp; LEFT(CW65,3))
            )
        ),
        "OK"
    )
)</f>
        <v>OK</v>
      </c>
      <c r="Q65" s="163" t="str">
        <f>IF(CY65&lt;&gt;"",
    IF(INT('Drill Size Info'!$AA$19)=INT('Drill Size Info'!$AB$15),
        --(INT('Drill Size Info'!$AA$15) &amp; "." &amp; CY65),
        IF(AND((--(INT('Drill Size Info'!$AA$15) &amp; "." &amp; CY65)&gt;=--('Drill Size Info'!$AA$15)), (--(INT('Drill Size Info'!$AA$15) &amp; "." &amp; CY65)&lt;=--('Drill Size Info'!$AB$15))),
            --(INT('Drill Size Info'!$AA$15) &amp; "." &amp; CY65),
            --(INT('Drill Size Info'!$AB$15) &amp; "." &amp; CY65)
        )
    ),
    IF(CW65&lt;&gt;"",
        IF(INT('Drill Size Info'!$AA$15)=INT('Drill Size Info'!$AB$15),
            --(INT('Drill Size Info'!$AA$15) &amp; "." &amp; RIGHT(CW65,3)),
            IF(AND((--(INT('Drill Size Info'!$AA$15) &amp; "." &amp; RIGHT(CW65,3))&gt;=--('Drill Size Info'!$AA$15)), (--(INT('Drill Size Info'!$AA$15) &amp; "." &amp; RIGHT(CW65,3))&lt;=--('Drill Size Info'!$AB$15))),
                --(INT('Drill Size Info'!$AA$15) &amp; "." &amp; RIGHT(CW65,3)),
                --(INT('Drill Size Info'!$AB$15) &amp; "." &amp; RIGHT(CW65,3))
            )
        ),
        "N/A"
    )
)</f>
        <v>N/A</v>
      </c>
      <c r="R65" s="57"/>
      <c r="S65" s="57"/>
      <c r="T65" s="57"/>
      <c r="U65" s="57"/>
      <c r="V65" s="57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9"/>
      <c r="AX65" s="59"/>
      <c r="AY65" s="59"/>
      <c r="AZ65" s="60"/>
      <c r="BA65" s="52"/>
      <c r="BB65" s="52"/>
      <c r="BC65" s="203"/>
      <c r="BD65" s="203"/>
      <c r="BE65" s="52"/>
      <c r="BF65" s="52"/>
      <c r="BG65" s="192" t="str">
        <f t="shared" si="6"/>
        <v/>
      </c>
      <c r="BH65" s="52"/>
      <c r="BI65" s="52"/>
      <c r="BJ65" s="52"/>
      <c r="BK65" s="52"/>
      <c r="BM65" s="19">
        <f t="shared" si="32"/>
        <v>0</v>
      </c>
      <c r="BN65" s="19">
        <f t="shared" si="11"/>
        <v>0</v>
      </c>
      <c r="BO65" s="19">
        <f t="shared" si="34"/>
        <v>0</v>
      </c>
      <c r="BP65" s="19">
        <f t="shared" si="35"/>
        <v>0</v>
      </c>
      <c r="BQ65" s="19">
        <f t="shared" si="36"/>
        <v>0</v>
      </c>
      <c r="BR65" s="19">
        <f t="shared" si="37"/>
        <v>0</v>
      </c>
      <c r="BS65" s="19">
        <f t="shared" si="38"/>
        <v>0</v>
      </c>
      <c r="BT65" s="19">
        <f t="shared" si="39"/>
        <v>0</v>
      </c>
      <c r="BU65" s="19">
        <f t="shared" si="40"/>
        <v>0</v>
      </c>
      <c r="BV65" s="19">
        <f t="shared" si="41"/>
        <v>0</v>
      </c>
      <c r="BW65" s="19">
        <f t="shared" si="42"/>
        <v>0</v>
      </c>
      <c r="BX65" s="19">
        <f t="shared" si="43"/>
        <v>0</v>
      </c>
      <c r="BY65" s="19">
        <f t="shared" si="44"/>
        <v>0</v>
      </c>
      <c r="BZ65" s="19">
        <f t="shared" si="45"/>
        <v>0</v>
      </c>
      <c r="CA65" s="19">
        <f t="shared" si="46"/>
        <v>0</v>
      </c>
      <c r="CB65" s="19">
        <f t="shared" si="25"/>
        <v>0</v>
      </c>
      <c r="CC65" s="19">
        <f t="shared" si="48"/>
        <v>0</v>
      </c>
      <c r="CD65" s="19">
        <f t="shared" si="49"/>
        <v>0</v>
      </c>
      <c r="CE65" s="19">
        <f t="shared" si="49"/>
        <v>0</v>
      </c>
      <c r="CF65" s="19">
        <f t="shared" si="47"/>
        <v>0</v>
      </c>
      <c r="CG65" s="19">
        <f t="shared" si="47"/>
        <v>0</v>
      </c>
      <c r="CH65" s="19">
        <f t="shared" si="47"/>
        <v>0</v>
      </c>
      <c r="CI65" s="19">
        <f t="shared" si="47"/>
        <v>0</v>
      </c>
      <c r="CJ65" s="19">
        <f t="shared" si="47"/>
        <v>0</v>
      </c>
      <c r="CK65" s="19">
        <f t="shared" si="47"/>
        <v>0</v>
      </c>
      <c r="CL65" s="19">
        <f t="shared" si="47"/>
        <v>0</v>
      </c>
      <c r="CM65" s="19">
        <f t="shared" si="47"/>
        <v>0</v>
      </c>
      <c r="CN65" s="19">
        <f t="shared" si="47"/>
        <v>0</v>
      </c>
      <c r="CO65" s="19">
        <f t="shared" si="47"/>
        <v>0</v>
      </c>
      <c r="CP65" s="19">
        <f t="shared" si="47"/>
        <v>0</v>
      </c>
      <c r="CQ65" s="19">
        <f t="shared" si="31"/>
        <v>0</v>
      </c>
      <c r="CR65" s="19">
        <f t="shared" si="31"/>
        <v>0</v>
      </c>
      <c r="CS65" s="19">
        <f t="shared" si="30"/>
        <v>0</v>
      </c>
    </row>
    <row r="66" spans="2:97" ht="15" customHeight="1" x14ac:dyDescent="0.2">
      <c r="B66" s="53">
        <f t="shared" si="26"/>
        <v>58</v>
      </c>
      <c r="C66" s="197" t="str" cm="1">
        <f t="array" aca="1" ref="C66" ca="1">CELL("contents",BG66)</f>
        <v/>
      </c>
      <c r="D66" s="54" t="str">
        <f t="shared" si="5"/>
        <v>OK</v>
      </c>
      <c r="E66" s="55" t="e">
        <f>VLOOKUP('DATA SHEET'!$B$9,'Drill Size Info'!$T$2:$U$8,2,FALSE)</f>
        <v>#N/A</v>
      </c>
      <c r="F66" s="55" t="str">
        <f t="shared" si="27"/>
        <v/>
      </c>
      <c r="G66" s="161">
        <f t="shared" si="28"/>
        <v>0</v>
      </c>
      <c r="H66" s="56"/>
      <c r="I66" s="56"/>
      <c r="J66" s="54" t="s">
        <v>154</v>
      </c>
      <c r="K66" s="54" t="s">
        <v>154</v>
      </c>
      <c r="L66" s="56" t="s">
        <v>154</v>
      </c>
      <c r="M66" s="56" t="s">
        <v>154</v>
      </c>
      <c r="N66" s="47" t="str">
        <f>IF(CU66&lt;&gt;"",
    IF(INT('Drill Size Info'!$AA$19)=INT('Drill Size Info'!$AB$19),
        --(INT('Drill Size Info'!$AA$19) &amp; "." &amp; CU66),
        IF(AND((--(INT('Drill Size Info'!$AA$19) &amp; "." &amp; CU66)&gt;=--('Drill Size Info'!$AA$19)), (--(INT('Drill Size Info'!$AA$19) &amp; "." &amp; CU66)&lt;=--('Drill Size Info'!$AB$19))),
            --(INT('Drill Size Info'!$AA$19) &amp; "." &amp; CU66),
            --(INT('Drill Size Info'!$AB$19) &amp; "." &amp; CU66)
        )
    ),
    IF(CT66&lt;&gt;"",
        IF(INT('Drill Size Info'!$AA$19)=INT('Drill Size Info'!$AB$19),
            --(INT('Drill Size Info'!$AA$19) &amp; "." &amp; LEFT(CT66,3)),
            IF(AND((--(INT('Drill Size Info'!$AA$19) &amp; "." &amp; LEFT(CT66,3))&gt;=--('Drill Size Info'!$AA$19)), (--(INT('Drill Size Info'!$AA$19) &amp; "." &amp; LEFT(CT66,3))&lt;=--('Drill Size Info'!$AB$19))),
                --(INT('Drill Size Info'!$AA$19) &amp; "." &amp; LEFT(CT66,3)),
                --(INT('Drill Size Info'!$AB$19) &amp; "." &amp; LEFT(CT66,3))
            )
        ),
        "OK"
    )
)</f>
        <v>OK</v>
      </c>
      <c r="O66" s="163" t="str">
        <f>IF(CV66&lt;&gt;"",
    IF(INT('Drill Size Info'!$AA$19)=INT('Drill Size Info'!$AB$19),
        --(INT('Drill Size Info'!$AA$19) &amp; "." &amp; CV66),
        IF(AND((--(INT('Drill Size Info'!$AA$19) &amp; "." &amp; CV66)&gt;=--('Drill Size Info'!$AA$19)), (--(INT('Drill Size Info'!$AA$19) &amp; "." &amp; CV66)&lt;=--('Drill Size Info'!$AB$19))),
            --(INT('Drill Size Info'!$AA$19) &amp; "." &amp; CV66),
            --(INT('Drill Size Info'!$AB$19) &amp; "." &amp; CV66)
        )
    ),
    IF(CT66&lt;&gt;"",
        IF(INT('Drill Size Info'!$AA$19)=INT('Drill Size Info'!$AB$19),
            --(INT('Drill Size Info'!$AA$19) &amp; "." &amp; RIGHT(CT66,3)),
            IF(AND((--(INT('Drill Size Info'!$AA$19) &amp; "." &amp; RIGHT(CT66,3))&gt;=--('Drill Size Info'!$AA$19)), (--(INT('Drill Size Info'!$AA$19) &amp; "." &amp; RIGHT(CT66,3))&lt;=--('Drill Size Info'!$AB$19))),
                --(INT('Drill Size Info'!$AA$19) &amp; "." &amp; RIGHT(CT66,3)),
                --(INT('Drill Size Info'!$AB$19) &amp; "." &amp; RIGHT(CT66,3))
            )
        ),
        "N/A"
    )
)</f>
        <v>N/A</v>
      </c>
      <c r="P66" s="47" t="str">
        <f>IF(CX66&lt;&gt;"",
    IF(INT('Drill Size Info'!$AA$19)=INT('Drill Size Info'!$AB$15),
        --(INT('Drill Size Info'!$AA$15) &amp; "." &amp; CX66),
        IF(AND((--(INT('Drill Size Info'!$AA$15) &amp; "." &amp; CX66)&gt;=--('Drill Size Info'!$AA$15)), (--(INT('Drill Size Info'!$AA$15) &amp; "." &amp; CX66)&lt;=--('Drill Size Info'!$AB$15))),
            --(INT('Drill Size Info'!$AA$15) &amp; "." &amp; CX66),
            --(INT('Drill Size Info'!$AB$15) &amp; "." &amp; CX66)
        )
    ),
    IF(CW66&lt;&gt;"",
        IF(INT('Drill Size Info'!$AA$15)=INT('Drill Size Info'!$AB$15),
            --(INT('Drill Size Info'!$AA$15) &amp; "." &amp; LEFT(CW66,3)),
            IF(AND((--(INT('Drill Size Info'!$AA$15) &amp; "." &amp; LEFT(CW66,3))&gt;=--('Drill Size Info'!$AA$15)), (--(INT('Drill Size Info'!$AA$15) &amp; "." &amp; LEFT(CW66,3))&lt;=--('Drill Size Info'!$AB$15))),
                --(INT('Drill Size Info'!$AA$15) &amp; "." &amp; LEFT(CW66,3)),
                --(INT('Drill Size Info'!$AB$15) &amp; "." &amp; LEFT(CW66,3))
            )
        ),
        "OK"
    )
)</f>
        <v>OK</v>
      </c>
      <c r="Q66" s="163" t="str">
        <f>IF(CY66&lt;&gt;"",
    IF(INT('Drill Size Info'!$AA$19)=INT('Drill Size Info'!$AB$15),
        --(INT('Drill Size Info'!$AA$15) &amp; "." &amp; CY66),
        IF(AND((--(INT('Drill Size Info'!$AA$15) &amp; "." &amp; CY66)&gt;=--('Drill Size Info'!$AA$15)), (--(INT('Drill Size Info'!$AA$15) &amp; "." &amp; CY66)&lt;=--('Drill Size Info'!$AB$15))),
            --(INT('Drill Size Info'!$AA$15) &amp; "." &amp; CY66),
            --(INT('Drill Size Info'!$AB$15) &amp; "." &amp; CY66)
        )
    ),
    IF(CW66&lt;&gt;"",
        IF(INT('Drill Size Info'!$AA$15)=INT('Drill Size Info'!$AB$15),
            --(INT('Drill Size Info'!$AA$15) &amp; "." &amp; RIGHT(CW66,3)),
            IF(AND((--(INT('Drill Size Info'!$AA$15) &amp; "." &amp; RIGHT(CW66,3))&gt;=--('Drill Size Info'!$AA$15)), (--(INT('Drill Size Info'!$AA$15) &amp; "." &amp; RIGHT(CW66,3))&lt;=--('Drill Size Info'!$AB$15))),
                --(INT('Drill Size Info'!$AA$15) &amp; "." &amp; RIGHT(CW66,3)),
                --(INT('Drill Size Info'!$AB$15) &amp; "." &amp; RIGHT(CW66,3))
            )
        ),
        "N/A"
    )
)</f>
        <v>N/A</v>
      </c>
      <c r="R66" s="57"/>
      <c r="S66" s="57"/>
      <c r="T66" s="57"/>
      <c r="U66" s="57"/>
      <c r="V66" s="57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9"/>
      <c r="AX66" s="59"/>
      <c r="AY66" s="59"/>
      <c r="AZ66" s="60"/>
      <c r="BA66" s="52"/>
      <c r="BB66" s="52"/>
      <c r="BC66" s="203"/>
      <c r="BD66" s="203"/>
      <c r="BE66" s="52"/>
      <c r="BF66" s="52"/>
      <c r="BG66" s="192" t="str">
        <f t="shared" si="6"/>
        <v/>
      </c>
      <c r="BH66" s="52"/>
      <c r="BI66" s="52"/>
      <c r="BJ66" s="52"/>
      <c r="BK66" s="52"/>
      <c r="BM66" s="19">
        <f t="shared" si="32"/>
        <v>0</v>
      </c>
      <c r="BN66" s="19">
        <f t="shared" si="11"/>
        <v>0</v>
      </c>
      <c r="BO66" s="19">
        <f t="shared" si="34"/>
        <v>0</v>
      </c>
      <c r="BP66" s="19">
        <f t="shared" si="35"/>
        <v>0</v>
      </c>
      <c r="BQ66" s="19">
        <f t="shared" si="36"/>
        <v>0</v>
      </c>
      <c r="BR66" s="19">
        <f t="shared" si="37"/>
        <v>0</v>
      </c>
      <c r="BS66" s="19">
        <f t="shared" si="38"/>
        <v>0</v>
      </c>
      <c r="BT66" s="19">
        <f t="shared" si="39"/>
        <v>0</v>
      </c>
      <c r="BU66" s="19">
        <f t="shared" si="40"/>
        <v>0</v>
      </c>
      <c r="BV66" s="19">
        <f t="shared" si="41"/>
        <v>0</v>
      </c>
      <c r="BW66" s="19">
        <f t="shared" si="42"/>
        <v>0</v>
      </c>
      <c r="BX66" s="19">
        <f t="shared" si="43"/>
        <v>0</v>
      </c>
      <c r="BY66" s="19">
        <f t="shared" si="44"/>
        <v>0</v>
      </c>
      <c r="BZ66" s="19">
        <f t="shared" si="45"/>
        <v>0</v>
      </c>
      <c r="CA66" s="19">
        <f t="shared" si="46"/>
        <v>0</v>
      </c>
      <c r="CB66" s="19">
        <f t="shared" si="25"/>
        <v>0</v>
      </c>
      <c r="CC66" s="19">
        <f t="shared" si="48"/>
        <v>0</v>
      </c>
      <c r="CD66" s="19">
        <f t="shared" si="49"/>
        <v>0</v>
      </c>
      <c r="CE66" s="19">
        <f t="shared" si="49"/>
        <v>0</v>
      </c>
      <c r="CF66" s="19">
        <f t="shared" si="47"/>
        <v>0</v>
      </c>
      <c r="CG66" s="19">
        <f t="shared" si="47"/>
        <v>0</v>
      </c>
      <c r="CH66" s="19">
        <f t="shared" si="47"/>
        <v>0</v>
      </c>
      <c r="CI66" s="19">
        <f t="shared" si="47"/>
        <v>0</v>
      </c>
      <c r="CJ66" s="19">
        <f t="shared" si="47"/>
        <v>0</v>
      </c>
      <c r="CK66" s="19">
        <f t="shared" si="47"/>
        <v>0</v>
      </c>
      <c r="CL66" s="19">
        <f t="shared" si="47"/>
        <v>0</v>
      </c>
      <c r="CM66" s="19">
        <f t="shared" si="47"/>
        <v>0</v>
      </c>
      <c r="CN66" s="19">
        <f t="shared" si="47"/>
        <v>0</v>
      </c>
      <c r="CO66" s="19">
        <f t="shared" si="47"/>
        <v>0</v>
      </c>
      <c r="CP66" s="19">
        <f t="shared" si="47"/>
        <v>0</v>
      </c>
      <c r="CQ66" s="19">
        <f t="shared" si="31"/>
        <v>0</v>
      </c>
      <c r="CR66" s="19">
        <f t="shared" si="31"/>
        <v>0</v>
      </c>
      <c r="CS66" s="19">
        <f t="shared" si="30"/>
        <v>0</v>
      </c>
    </row>
    <row r="67" spans="2:97" ht="15" customHeight="1" x14ac:dyDescent="0.2">
      <c r="B67" s="53">
        <f t="shared" si="26"/>
        <v>59</v>
      </c>
      <c r="C67" s="197" t="str" cm="1">
        <f t="array" aca="1" ref="C67" ca="1">CELL("contents",BG67)</f>
        <v/>
      </c>
      <c r="D67" s="54" t="str">
        <f t="shared" si="5"/>
        <v>OK</v>
      </c>
      <c r="E67" s="55" t="e">
        <f>VLOOKUP('DATA SHEET'!$B$9,'Drill Size Info'!$T$2:$U$8,2,FALSE)</f>
        <v>#N/A</v>
      </c>
      <c r="F67" s="55" t="str">
        <f t="shared" si="27"/>
        <v/>
      </c>
      <c r="G67" s="161">
        <f t="shared" si="28"/>
        <v>0</v>
      </c>
      <c r="H67" s="56"/>
      <c r="I67" s="56"/>
      <c r="J67" s="54" t="s">
        <v>154</v>
      </c>
      <c r="K67" s="54" t="s">
        <v>154</v>
      </c>
      <c r="L67" s="56" t="s">
        <v>154</v>
      </c>
      <c r="M67" s="56" t="s">
        <v>154</v>
      </c>
      <c r="N67" s="47" t="str">
        <f>IF(CU67&lt;&gt;"",
    IF(INT('Drill Size Info'!$AA$19)=INT('Drill Size Info'!$AB$19),
        --(INT('Drill Size Info'!$AA$19) &amp; "." &amp; CU67),
        IF(AND((--(INT('Drill Size Info'!$AA$19) &amp; "." &amp; CU67)&gt;=--('Drill Size Info'!$AA$19)), (--(INT('Drill Size Info'!$AA$19) &amp; "." &amp; CU67)&lt;=--('Drill Size Info'!$AB$19))),
            --(INT('Drill Size Info'!$AA$19) &amp; "." &amp; CU67),
            --(INT('Drill Size Info'!$AB$19) &amp; "." &amp; CU67)
        )
    ),
    IF(CT67&lt;&gt;"",
        IF(INT('Drill Size Info'!$AA$19)=INT('Drill Size Info'!$AB$19),
            --(INT('Drill Size Info'!$AA$19) &amp; "." &amp; LEFT(CT67,3)),
            IF(AND((--(INT('Drill Size Info'!$AA$19) &amp; "." &amp; LEFT(CT67,3))&gt;=--('Drill Size Info'!$AA$19)), (--(INT('Drill Size Info'!$AA$19) &amp; "." &amp; LEFT(CT67,3))&lt;=--('Drill Size Info'!$AB$19))),
                --(INT('Drill Size Info'!$AA$19) &amp; "." &amp; LEFT(CT67,3)),
                --(INT('Drill Size Info'!$AB$19) &amp; "." &amp; LEFT(CT67,3))
            )
        ),
        "OK"
    )
)</f>
        <v>OK</v>
      </c>
      <c r="O67" s="163" t="str">
        <f>IF(CV67&lt;&gt;"",
    IF(INT('Drill Size Info'!$AA$19)=INT('Drill Size Info'!$AB$19),
        --(INT('Drill Size Info'!$AA$19) &amp; "." &amp; CV67),
        IF(AND((--(INT('Drill Size Info'!$AA$19) &amp; "." &amp; CV67)&gt;=--('Drill Size Info'!$AA$19)), (--(INT('Drill Size Info'!$AA$19) &amp; "." &amp; CV67)&lt;=--('Drill Size Info'!$AB$19))),
            --(INT('Drill Size Info'!$AA$19) &amp; "." &amp; CV67),
            --(INT('Drill Size Info'!$AB$19) &amp; "." &amp; CV67)
        )
    ),
    IF(CT67&lt;&gt;"",
        IF(INT('Drill Size Info'!$AA$19)=INT('Drill Size Info'!$AB$19),
            --(INT('Drill Size Info'!$AA$19) &amp; "." &amp; RIGHT(CT67,3)),
            IF(AND((--(INT('Drill Size Info'!$AA$19) &amp; "." &amp; RIGHT(CT67,3))&gt;=--('Drill Size Info'!$AA$19)), (--(INT('Drill Size Info'!$AA$19) &amp; "." &amp; RIGHT(CT67,3))&lt;=--('Drill Size Info'!$AB$19))),
                --(INT('Drill Size Info'!$AA$19) &amp; "." &amp; RIGHT(CT67,3)),
                --(INT('Drill Size Info'!$AB$19) &amp; "." &amp; RIGHT(CT67,3))
            )
        ),
        "N/A"
    )
)</f>
        <v>N/A</v>
      </c>
      <c r="P67" s="47" t="str">
        <f>IF(CX67&lt;&gt;"",
    IF(INT('Drill Size Info'!$AA$19)=INT('Drill Size Info'!$AB$15),
        --(INT('Drill Size Info'!$AA$15) &amp; "." &amp; CX67),
        IF(AND((--(INT('Drill Size Info'!$AA$15) &amp; "." &amp; CX67)&gt;=--('Drill Size Info'!$AA$15)), (--(INT('Drill Size Info'!$AA$15) &amp; "." &amp; CX67)&lt;=--('Drill Size Info'!$AB$15))),
            --(INT('Drill Size Info'!$AA$15) &amp; "." &amp; CX67),
            --(INT('Drill Size Info'!$AB$15) &amp; "." &amp; CX67)
        )
    ),
    IF(CW67&lt;&gt;"",
        IF(INT('Drill Size Info'!$AA$15)=INT('Drill Size Info'!$AB$15),
            --(INT('Drill Size Info'!$AA$15) &amp; "." &amp; LEFT(CW67,3)),
            IF(AND((--(INT('Drill Size Info'!$AA$15) &amp; "." &amp; LEFT(CW67,3))&gt;=--('Drill Size Info'!$AA$15)), (--(INT('Drill Size Info'!$AA$15) &amp; "." &amp; LEFT(CW67,3))&lt;=--('Drill Size Info'!$AB$15))),
                --(INT('Drill Size Info'!$AA$15) &amp; "." &amp; LEFT(CW67,3)),
                --(INT('Drill Size Info'!$AB$15) &amp; "." &amp; LEFT(CW67,3))
            )
        ),
        "OK"
    )
)</f>
        <v>OK</v>
      </c>
      <c r="Q67" s="163" t="str">
        <f>IF(CY67&lt;&gt;"",
    IF(INT('Drill Size Info'!$AA$19)=INT('Drill Size Info'!$AB$15),
        --(INT('Drill Size Info'!$AA$15) &amp; "." &amp; CY67),
        IF(AND((--(INT('Drill Size Info'!$AA$15) &amp; "." &amp; CY67)&gt;=--('Drill Size Info'!$AA$15)), (--(INT('Drill Size Info'!$AA$15) &amp; "." &amp; CY67)&lt;=--('Drill Size Info'!$AB$15))),
            --(INT('Drill Size Info'!$AA$15) &amp; "." &amp; CY67),
            --(INT('Drill Size Info'!$AB$15) &amp; "." &amp; CY67)
        )
    ),
    IF(CW67&lt;&gt;"",
        IF(INT('Drill Size Info'!$AA$15)=INT('Drill Size Info'!$AB$15),
            --(INT('Drill Size Info'!$AA$15) &amp; "." &amp; RIGHT(CW67,3)),
            IF(AND((--(INT('Drill Size Info'!$AA$15) &amp; "." &amp; RIGHT(CW67,3))&gt;=--('Drill Size Info'!$AA$15)), (--(INT('Drill Size Info'!$AA$15) &amp; "." &amp; RIGHT(CW67,3))&lt;=--('Drill Size Info'!$AB$15))),
                --(INT('Drill Size Info'!$AA$15) &amp; "." &amp; RIGHT(CW67,3)),
                --(INT('Drill Size Info'!$AB$15) &amp; "." &amp; RIGHT(CW67,3))
            )
        ),
        "N/A"
    )
)</f>
        <v>N/A</v>
      </c>
      <c r="R67" s="57"/>
      <c r="S67" s="57"/>
      <c r="T67" s="57"/>
      <c r="U67" s="57"/>
      <c r="V67" s="57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9"/>
      <c r="AX67" s="59"/>
      <c r="AY67" s="59"/>
      <c r="AZ67" s="60"/>
      <c r="BA67" s="52"/>
      <c r="BB67" s="52"/>
      <c r="BC67" s="203"/>
      <c r="BD67" s="203"/>
      <c r="BE67" s="52"/>
      <c r="BF67" s="52"/>
      <c r="BG67" s="192" t="str">
        <f t="shared" si="6"/>
        <v/>
      </c>
      <c r="BH67" s="52"/>
      <c r="BI67" s="52"/>
      <c r="BJ67" s="52"/>
      <c r="BK67" s="52"/>
      <c r="BM67" s="19">
        <f t="shared" si="32"/>
        <v>0</v>
      </c>
      <c r="BN67" s="19">
        <f t="shared" si="11"/>
        <v>0</v>
      </c>
      <c r="BO67" s="19">
        <f t="shared" si="34"/>
        <v>0</v>
      </c>
      <c r="BP67" s="19">
        <f t="shared" si="35"/>
        <v>0</v>
      </c>
      <c r="BQ67" s="19">
        <f t="shared" si="36"/>
        <v>0</v>
      </c>
      <c r="BR67" s="19">
        <f t="shared" si="37"/>
        <v>0</v>
      </c>
      <c r="BS67" s="19">
        <f t="shared" si="38"/>
        <v>0</v>
      </c>
      <c r="BT67" s="19">
        <f t="shared" si="39"/>
        <v>0</v>
      </c>
      <c r="BU67" s="19">
        <f t="shared" si="40"/>
        <v>0</v>
      </c>
      <c r="BV67" s="19">
        <f t="shared" si="41"/>
        <v>0</v>
      </c>
      <c r="BW67" s="19">
        <f t="shared" si="42"/>
        <v>0</v>
      </c>
      <c r="BX67" s="19">
        <f t="shared" si="43"/>
        <v>0</v>
      </c>
      <c r="BY67" s="19">
        <f t="shared" si="44"/>
        <v>0</v>
      </c>
      <c r="BZ67" s="19">
        <f t="shared" si="45"/>
        <v>0</v>
      </c>
      <c r="CA67" s="19">
        <f t="shared" si="46"/>
        <v>0</v>
      </c>
      <c r="CB67" s="19">
        <f t="shared" si="25"/>
        <v>0</v>
      </c>
      <c r="CC67" s="19">
        <f t="shared" si="48"/>
        <v>0</v>
      </c>
      <c r="CD67" s="19">
        <f t="shared" si="49"/>
        <v>0</v>
      </c>
      <c r="CE67" s="19">
        <f t="shared" si="49"/>
        <v>0</v>
      </c>
      <c r="CF67" s="19">
        <f t="shared" si="47"/>
        <v>0</v>
      </c>
      <c r="CG67" s="19">
        <f t="shared" si="47"/>
        <v>0</v>
      </c>
      <c r="CH67" s="19">
        <f t="shared" si="47"/>
        <v>0</v>
      </c>
      <c r="CI67" s="19">
        <f t="shared" si="47"/>
        <v>0</v>
      </c>
      <c r="CJ67" s="19">
        <f t="shared" si="47"/>
        <v>0</v>
      </c>
      <c r="CK67" s="19">
        <f t="shared" si="47"/>
        <v>0</v>
      </c>
      <c r="CL67" s="19">
        <f t="shared" si="47"/>
        <v>0</v>
      </c>
      <c r="CM67" s="19">
        <f t="shared" si="47"/>
        <v>0</v>
      </c>
      <c r="CN67" s="19">
        <f t="shared" si="47"/>
        <v>0</v>
      </c>
      <c r="CO67" s="19">
        <f t="shared" si="47"/>
        <v>0</v>
      </c>
      <c r="CP67" s="19">
        <f t="shared" si="47"/>
        <v>0</v>
      </c>
      <c r="CQ67" s="19">
        <f t="shared" si="31"/>
        <v>0</v>
      </c>
      <c r="CR67" s="19">
        <f t="shared" si="31"/>
        <v>0</v>
      </c>
      <c r="CS67" s="19">
        <f t="shared" si="30"/>
        <v>0</v>
      </c>
    </row>
    <row r="68" spans="2:97" ht="15" customHeight="1" x14ac:dyDescent="0.2">
      <c r="B68" s="53">
        <f t="shared" si="26"/>
        <v>60</v>
      </c>
      <c r="C68" s="197" t="str" cm="1">
        <f t="array" aca="1" ref="C68" ca="1">CELL("contents",BG68)</f>
        <v/>
      </c>
      <c r="D68" s="54" t="str">
        <f t="shared" si="5"/>
        <v>OK</v>
      </c>
      <c r="E68" s="55" t="e">
        <f>VLOOKUP('DATA SHEET'!$B$9,'Drill Size Info'!$T$2:$U$8,2,FALSE)</f>
        <v>#N/A</v>
      </c>
      <c r="F68" s="55" t="str">
        <f t="shared" si="27"/>
        <v/>
      </c>
      <c r="G68" s="161">
        <f t="shared" si="28"/>
        <v>0</v>
      </c>
      <c r="H68" s="56"/>
      <c r="I68" s="56"/>
      <c r="J68" s="54" t="s">
        <v>154</v>
      </c>
      <c r="K68" s="54" t="s">
        <v>154</v>
      </c>
      <c r="L68" s="56" t="s">
        <v>154</v>
      </c>
      <c r="M68" s="56" t="s">
        <v>154</v>
      </c>
      <c r="N68" s="47" t="str">
        <f>IF(CU68&lt;&gt;"",
    IF(INT('Drill Size Info'!$AA$19)=INT('Drill Size Info'!$AB$19),
        --(INT('Drill Size Info'!$AA$19) &amp; "." &amp; CU68),
        IF(AND((--(INT('Drill Size Info'!$AA$19) &amp; "." &amp; CU68)&gt;=--('Drill Size Info'!$AA$19)), (--(INT('Drill Size Info'!$AA$19) &amp; "." &amp; CU68)&lt;=--('Drill Size Info'!$AB$19))),
            --(INT('Drill Size Info'!$AA$19) &amp; "." &amp; CU68),
            --(INT('Drill Size Info'!$AB$19) &amp; "." &amp; CU68)
        )
    ),
    IF(CT68&lt;&gt;"",
        IF(INT('Drill Size Info'!$AA$19)=INT('Drill Size Info'!$AB$19),
            --(INT('Drill Size Info'!$AA$19) &amp; "." &amp; LEFT(CT68,3)),
            IF(AND((--(INT('Drill Size Info'!$AA$19) &amp; "." &amp; LEFT(CT68,3))&gt;=--('Drill Size Info'!$AA$19)), (--(INT('Drill Size Info'!$AA$19) &amp; "." &amp; LEFT(CT68,3))&lt;=--('Drill Size Info'!$AB$19))),
                --(INT('Drill Size Info'!$AA$19) &amp; "." &amp; LEFT(CT68,3)),
                --(INT('Drill Size Info'!$AB$19) &amp; "." &amp; LEFT(CT68,3))
            )
        ),
        "OK"
    )
)</f>
        <v>OK</v>
      </c>
      <c r="O68" s="163" t="str">
        <f>IF(CV68&lt;&gt;"",
    IF(INT('Drill Size Info'!$AA$19)=INT('Drill Size Info'!$AB$19),
        --(INT('Drill Size Info'!$AA$19) &amp; "." &amp; CV68),
        IF(AND((--(INT('Drill Size Info'!$AA$19) &amp; "." &amp; CV68)&gt;=--('Drill Size Info'!$AA$19)), (--(INT('Drill Size Info'!$AA$19) &amp; "." &amp; CV68)&lt;=--('Drill Size Info'!$AB$19))),
            --(INT('Drill Size Info'!$AA$19) &amp; "." &amp; CV68),
            --(INT('Drill Size Info'!$AB$19) &amp; "." &amp; CV68)
        )
    ),
    IF(CT68&lt;&gt;"",
        IF(INT('Drill Size Info'!$AA$19)=INT('Drill Size Info'!$AB$19),
            --(INT('Drill Size Info'!$AA$19) &amp; "." &amp; RIGHT(CT68,3)),
            IF(AND((--(INT('Drill Size Info'!$AA$19) &amp; "." &amp; RIGHT(CT68,3))&gt;=--('Drill Size Info'!$AA$19)), (--(INT('Drill Size Info'!$AA$19) &amp; "." &amp; RIGHT(CT68,3))&lt;=--('Drill Size Info'!$AB$19))),
                --(INT('Drill Size Info'!$AA$19) &amp; "." &amp; RIGHT(CT68,3)),
                --(INT('Drill Size Info'!$AB$19) &amp; "." &amp; RIGHT(CT68,3))
            )
        ),
        "N/A"
    )
)</f>
        <v>N/A</v>
      </c>
      <c r="P68" s="47" t="str">
        <f>IF(CX68&lt;&gt;"",
    IF(INT('Drill Size Info'!$AA$19)=INT('Drill Size Info'!$AB$15),
        --(INT('Drill Size Info'!$AA$15) &amp; "." &amp; CX68),
        IF(AND((--(INT('Drill Size Info'!$AA$15) &amp; "." &amp; CX68)&gt;=--('Drill Size Info'!$AA$15)), (--(INT('Drill Size Info'!$AA$15) &amp; "." &amp; CX68)&lt;=--('Drill Size Info'!$AB$15))),
            --(INT('Drill Size Info'!$AA$15) &amp; "." &amp; CX68),
            --(INT('Drill Size Info'!$AB$15) &amp; "." &amp; CX68)
        )
    ),
    IF(CW68&lt;&gt;"",
        IF(INT('Drill Size Info'!$AA$15)=INT('Drill Size Info'!$AB$15),
            --(INT('Drill Size Info'!$AA$15) &amp; "." &amp; LEFT(CW68,3)),
            IF(AND((--(INT('Drill Size Info'!$AA$15) &amp; "." &amp; LEFT(CW68,3))&gt;=--('Drill Size Info'!$AA$15)), (--(INT('Drill Size Info'!$AA$15) &amp; "." &amp; LEFT(CW68,3))&lt;=--('Drill Size Info'!$AB$15))),
                --(INT('Drill Size Info'!$AA$15) &amp; "." &amp; LEFT(CW68,3)),
                --(INT('Drill Size Info'!$AB$15) &amp; "." &amp; LEFT(CW68,3))
            )
        ),
        "OK"
    )
)</f>
        <v>OK</v>
      </c>
      <c r="Q68" s="163" t="str">
        <f>IF(CY68&lt;&gt;"",
    IF(INT('Drill Size Info'!$AA$19)=INT('Drill Size Info'!$AB$15),
        --(INT('Drill Size Info'!$AA$15) &amp; "." &amp; CY68),
        IF(AND((--(INT('Drill Size Info'!$AA$15) &amp; "." &amp; CY68)&gt;=--('Drill Size Info'!$AA$15)), (--(INT('Drill Size Info'!$AA$15) &amp; "." &amp; CY68)&lt;=--('Drill Size Info'!$AB$15))),
            --(INT('Drill Size Info'!$AA$15) &amp; "." &amp; CY68),
            --(INT('Drill Size Info'!$AB$15) &amp; "." &amp; CY68)
        )
    ),
    IF(CW68&lt;&gt;"",
        IF(INT('Drill Size Info'!$AA$15)=INT('Drill Size Info'!$AB$15),
            --(INT('Drill Size Info'!$AA$15) &amp; "." &amp; RIGHT(CW68,3)),
            IF(AND((--(INT('Drill Size Info'!$AA$15) &amp; "." &amp; RIGHT(CW68,3))&gt;=--('Drill Size Info'!$AA$15)), (--(INT('Drill Size Info'!$AA$15) &amp; "." &amp; RIGHT(CW68,3))&lt;=--('Drill Size Info'!$AB$15))),
                --(INT('Drill Size Info'!$AA$15) &amp; "." &amp; RIGHT(CW68,3)),
                --(INT('Drill Size Info'!$AB$15) &amp; "." &amp; RIGHT(CW68,3))
            )
        ),
        "N/A"
    )
)</f>
        <v>N/A</v>
      </c>
      <c r="R68" s="57"/>
      <c r="S68" s="57"/>
      <c r="T68" s="57"/>
      <c r="U68" s="57"/>
      <c r="V68" s="57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9"/>
      <c r="AX68" s="59"/>
      <c r="AY68" s="59"/>
      <c r="AZ68" s="60"/>
      <c r="BA68" s="52"/>
      <c r="BB68" s="52"/>
      <c r="BC68" s="203"/>
      <c r="BD68" s="203"/>
      <c r="BE68" s="52"/>
      <c r="BF68" s="52"/>
      <c r="BG68" s="192" t="str">
        <f t="shared" si="6"/>
        <v/>
      </c>
      <c r="BH68" s="52"/>
      <c r="BI68" s="52"/>
      <c r="BJ68" s="52"/>
      <c r="BK68" s="52"/>
      <c r="BM68" s="19">
        <f t="shared" si="32"/>
        <v>0</v>
      </c>
      <c r="BN68" s="19">
        <f t="shared" si="11"/>
        <v>0</v>
      </c>
      <c r="BO68" s="19">
        <f t="shared" si="34"/>
        <v>0</v>
      </c>
      <c r="BP68" s="19">
        <f t="shared" si="35"/>
        <v>0</v>
      </c>
      <c r="BQ68" s="19">
        <f t="shared" si="36"/>
        <v>0</v>
      </c>
      <c r="BR68" s="19">
        <f t="shared" si="37"/>
        <v>0</v>
      </c>
      <c r="BS68" s="19">
        <f t="shared" si="38"/>
        <v>0</v>
      </c>
      <c r="BT68" s="19">
        <f t="shared" si="39"/>
        <v>0</v>
      </c>
      <c r="BU68" s="19">
        <f t="shared" si="40"/>
        <v>0</v>
      </c>
      <c r="BV68" s="19">
        <f t="shared" si="41"/>
        <v>0</v>
      </c>
      <c r="BW68" s="19">
        <f t="shared" si="42"/>
        <v>0</v>
      </c>
      <c r="BX68" s="19">
        <f t="shared" si="43"/>
        <v>0</v>
      </c>
      <c r="BY68" s="19">
        <f t="shared" si="44"/>
        <v>0</v>
      </c>
      <c r="BZ68" s="19">
        <f t="shared" si="45"/>
        <v>0</v>
      </c>
      <c r="CA68" s="19">
        <f t="shared" si="46"/>
        <v>0</v>
      </c>
      <c r="CB68" s="19">
        <f t="shared" si="25"/>
        <v>0</v>
      </c>
      <c r="CC68" s="19">
        <f t="shared" si="48"/>
        <v>0</v>
      </c>
      <c r="CD68" s="19">
        <f t="shared" si="49"/>
        <v>0</v>
      </c>
      <c r="CE68" s="19">
        <f t="shared" si="49"/>
        <v>0</v>
      </c>
      <c r="CF68" s="19">
        <f t="shared" si="47"/>
        <v>0</v>
      </c>
      <c r="CG68" s="19">
        <f t="shared" si="47"/>
        <v>0</v>
      </c>
      <c r="CH68" s="19">
        <f t="shared" si="47"/>
        <v>0</v>
      </c>
      <c r="CI68" s="19">
        <f t="shared" si="47"/>
        <v>0</v>
      </c>
      <c r="CJ68" s="19">
        <f t="shared" si="47"/>
        <v>0</v>
      </c>
      <c r="CK68" s="19">
        <f t="shared" si="47"/>
        <v>0</v>
      </c>
      <c r="CL68" s="19">
        <f t="shared" si="47"/>
        <v>0</v>
      </c>
      <c r="CM68" s="19">
        <f t="shared" si="47"/>
        <v>0</v>
      </c>
      <c r="CN68" s="19">
        <f t="shared" si="47"/>
        <v>0</v>
      </c>
      <c r="CO68" s="19">
        <f t="shared" si="47"/>
        <v>0</v>
      </c>
      <c r="CP68" s="19">
        <f t="shared" si="47"/>
        <v>0</v>
      </c>
      <c r="CQ68" s="19">
        <f t="shared" si="31"/>
        <v>0</v>
      </c>
      <c r="CR68" s="19">
        <f t="shared" si="31"/>
        <v>0</v>
      </c>
      <c r="CS68" s="19">
        <f t="shared" si="30"/>
        <v>0</v>
      </c>
    </row>
    <row r="69" spans="2:97" ht="15" customHeight="1" x14ac:dyDescent="0.2">
      <c r="B69" s="53">
        <f t="shared" si="26"/>
        <v>61</v>
      </c>
      <c r="C69" s="197" t="str" cm="1">
        <f t="array" aca="1" ref="C69" ca="1">CELL("contents",BG69)</f>
        <v/>
      </c>
      <c r="D69" s="54" t="str">
        <f t="shared" si="5"/>
        <v>OK</v>
      </c>
      <c r="E69" s="55" t="e">
        <f>VLOOKUP('DATA SHEET'!$B$9,'Drill Size Info'!$T$2:$U$8,2,FALSE)</f>
        <v>#N/A</v>
      </c>
      <c r="F69" s="55" t="str">
        <f t="shared" si="27"/>
        <v/>
      </c>
      <c r="G69" s="161">
        <f t="shared" si="28"/>
        <v>0</v>
      </c>
      <c r="H69" s="56"/>
      <c r="I69" s="56"/>
      <c r="J69" s="54" t="s">
        <v>154</v>
      </c>
      <c r="K69" s="54" t="s">
        <v>154</v>
      </c>
      <c r="L69" s="56" t="s">
        <v>154</v>
      </c>
      <c r="M69" s="56" t="s">
        <v>154</v>
      </c>
      <c r="N69" s="47" t="str">
        <f>IF(CU69&lt;&gt;"",
    IF(INT('Drill Size Info'!$AA$19)=INT('Drill Size Info'!$AB$19),
        --(INT('Drill Size Info'!$AA$19) &amp; "." &amp; CU69),
        IF(AND((--(INT('Drill Size Info'!$AA$19) &amp; "." &amp; CU69)&gt;=--('Drill Size Info'!$AA$19)), (--(INT('Drill Size Info'!$AA$19) &amp; "." &amp; CU69)&lt;=--('Drill Size Info'!$AB$19))),
            --(INT('Drill Size Info'!$AA$19) &amp; "." &amp; CU69),
            --(INT('Drill Size Info'!$AB$19) &amp; "." &amp; CU69)
        )
    ),
    IF(CT69&lt;&gt;"",
        IF(INT('Drill Size Info'!$AA$19)=INT('Drill Size Info'!$AB$19),
            --(INT('Drill Size Info'!$AA$19) &amp; "." &amp; LEFT(CT69,3)),
            IF(AND((--(INT('Drill Size Info'!$AA$19) &amp; "." &amp; LEFT(CT69,3))&gt;=--('Drill Size Info'!$AA$19)), (--(INT('Drill Size Info'!$AA$19) &amp; "." &amp; LEFT(CT69,3))&lt;=--('Drill Size Info'!$AB$19))),
                --(INT('Drill Size Info'!$AA$19) &amp; "." &amp; LEFT(CT69,3)),
                --(INT('Drill Size Info'!$AB$19) &amp; "." &amp; LEFT(CT69,3))
            )
        ),
        "OK"
    )
)</f>
        <v>OK</v>
      </c>
      <c r="O69" s="163" t="str">
        <f>IF(CV69&lt;&gt;"",
    IF(INT('Drill Size Info'!$AA$19)=INT('Drill Size Info'!$AB$19),
        --(INT('Drill Size Info'!$AA$19) &amp; "." &amp; CV69),
        IF(AND((--(INT('Drill Size Info'!$AA$19) &amp; "." &amp; CV69)&gt;=--('Drill Size Info'!$AA$19)), (--(INT('Drill Size Info'!$AA$19) &amp; "." &amp; CV69)&lt;=--('Drill Size Info'!$AB$19))),
            --(INT('Drill Size Info'!$AA$19) &amp; "." &amp; CV69),
            --(INT('Drill Size Info'!$AB$19) &amp; "." &amp; CV69)
        )
    ),
    IF(CT69&lt;&gt;"",
        IF(INT('Drill Size Info'!$AA$19)=INT('Drill Size Info'!$AB$19),
            --(INT('Drill Size Info'!$AA$19) &amp; "." &amp; RIGHT(CT69,3)),
            IF(AND((--(INT('Drill Size Info'!$AA$19) &amp; "." &amp; RIGHT(CT69,3))&gt;=--('Drill Size Info'!$AA$19)), (--(INT('Drill Size Info'!$AA$19) &amp; "." &amp; RIGHT(CT69,3))&lt;=--('Drill Size Info'!$AB$19))),
                --(INT('Drill Size Info'!$AA$19) &amp; "." &amp; RIGHT(CT69,3)),
                --(INT('Drill Size Info'!$AB$19) &amp; "." &amp; RIGHT(CT69,3))
            )
        ),
        "N/A"
    )
)</f>
        <v>N/A</v>
      </c>
      <c r="P69" s="47" t="str">
        <f>IF(CX69&lt;&gt;"",
    IF(INT('Drill Size Info'!$AA$19)=INT('Drill Size Info'!$AB$15),
        --(INT('Drill Size Info'!$AA$15) &amp; "." &amp; CX69),
        IF(AND((--(INT('Drill Size Info'!$AA$15) &amp; "." &amp; CX69)&gt;=--('Drill Size Info'!$AA$15)), (--(INT('Drill Size Info'!$AA$15) &amp; "." &amp; CX69)&lt;=--('Drill Size Info'!$AB$15))),
            --(INT('Drill Size Info'!$AA$15) &amp; "." &amp; CX69),
            --(INT('Drill Size Info'!$AB$15) &amp; "." &amp; CX69)
        )
    ),
    IF(CW69&lt;&gt;"",
        IF(INT('Drill Size Info'!$AA$15)=INT('Drill Size Info'!$AB$15),
            --(INT('Drill Size Info'!$AA$15) &amp; "." &amp; LEFT(CW69,3)),
            IF(AND((--(INT('Drill Size Info'!$AA$15) &amp; "." &amp; LEFT(CW69,3))&gt;=--('Drill Size Info'!$AA$15)), (--(INT('Drill Size Info'!$AA$15) &amp; "." &amp; LEFT(CW69,3))&lt;=--('Drill Size Info'!$AB$15))),
                --(INT('Drill Size Info'!$AA$15) &amp; "." &amp; LEFT(CW69,3)),
                --(INT('Drill Size Info'!$AB$15) &amp; "." &amp; LEFT(CW69,3))
            )
        ),
        "OK"
    )
)</f>
        <v>OK</v>
      </c>
      <c r="Q69" s="163" t="str">
        <f>IF(CY69&lt;&gt;"",
    IF(INT('Drill Size Info'!$AA$19)=INT('Drill Size Info'!$AB$15),
        --(INT('Drill Size Info'!$AA$15) &amp; "." &amp; CY69),
        IF(AND((--(INT('Drill Size Info'!$AA$15) &amp; "." &amp; CY69)&gt;=--('Drill Size Info'!$AA$15)), (--(INT('Drill Size Info'!$AA$15) &amp; "." &amp; CY69)&lt;=--('Drill Size Info'!$AB$15))),
            --(INT('Drill Size Info'!$AA$15) &amp; "." &amp; CY69),
            --(INT('Drill Size Info'!$AB$15) &amp; "." &amp; CY69)
        )
    ),
    IF(CW69&lt;&gt;"",
        IF(INT('Drill Size Info'!$AA$15)=INT('Drill Size Info'!$AB$15),
            --(INT('Drill Size Info'!$AA$15) &amp; "." &amp; RIGHT(CW69,3)),
            IF(AND((--(INT('Drill Size Info'!$AA$15) &amp; "." &amp; RIGHT(CW69,3))&gt;=--('Drill Size Info'!$AA$15)), (--(INT('Drill Size Info'!$AA$15) &amp; "." &amp; RIGHT(CW69,3))&lt;=--('Drill Size Info'!$AB$15))),
                --(INT('Drill Size Info'!$AA$15) &amp; "." &amp; RIGHT(CW69,3)),
                --(INT('Drill Size Info'!$AB$15) &amp; "." &amp; RIGHT(CW69,3))
            )
        ),
        "N/A"
    )
)</f>
        <v>N/A</v>
      </c>
      <c r="R69" s="57"/>
      <c r="S69" s="57"/>
      <c r="T69" s="57"/>
      <c r="U69" s="57"/>
      <c r="V69" s="57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9"/>
      <c r="AX69" s="59"/>
      <c r="AY69" s="59"/>
      <c r="AZ69" s="60"/>
      <c r="BA69" s="52"/>
      <c r="BB69" s="52"/>
      <c r="BC69" s="203"/>
      <c r="BD69" s="203"/>
      <c r="BE69" s="52"/>
      <c r="BF69" s="52"/>
      <c r="BG69" s="192" t="str">
        <f t="shared" si="6"/>
        <v/>
      </c>
      <c r="BH69" s="52"/>
      <c r="BI69" s="52"/>
      <c r="BJ69" s="52"/>
      <c r="BK69" s="52"/>
      <c r="BM69" s="19">
        <f t="shared" si="32"/>
        <v>0</v>
      </c>
      <c r="BN69" s="19">
        <f t="shared" si="11"/>
        <v>0</v>
      </c>
      <c r="BO69" s="19">
        <f t="shared" si="34"/>
        <v>0</v>
      </c>
      <c r="BP69" s="19">
        <f t="shared" si="35"/>
        <v>0</v>
      </c>
      <c r="BQ69" s="19">
        <f t="shared" si="36"/>
        <v>0</v>
      </c>
      <c r="BR69" s="19">
        <f t="shared" si="37"/>
        <v>0</v>
      </c>
      <c r="BS69" s="19">
        <f t="shared" si="38"/>
        <v>0</v>
      </c>
      <c r="BT69" s="19">
        <f t="shared" si="39"/>
        <v>0</v>
      </c>
      <c r="BU69" s="19">
        <f t="shared" si="40"/>
        <v>0</v>
      </c>
      <c r="BV69" s="19">
        <f t="shared" si="41"/>
        <v>0</v>
      </c>
      <c r="BW69" s="19">
        <f t="shared" si="42"/>
        <v>0</v>
      </c>
      <c r="BX69" s="19">
        <f t="shared" si="43"/>
        <v>0</v>
      </c>
      <c r="BY69" s="19">
        <f t="shared" si="44"/>
        <v>0</v>
      </c>
      <c r="BZ69" s="19">
        <f t="shared" si="45"/>
        <v>0</v>
      </c>
      <c r="CA69" s="19">
        <f t="shared" si="46"/>
        <v>0</v>
      </c>
      <c r="CB69" s="19">
        <f t="shared" si="25"/>
        <v>0</v>
      </c>
      <c r="CC69" s="19">
        <f t="shared" si="48"/>
        <v>0</v>
      </c>
      <c r="CD69" s="19">
        <f t="shared" si="49"/>
        <v>0</v>
      </c>
      <c r="CE69" s="19">
        <f t="shared" si="49"/>
        <v>0</v>
      </c>
      <c r="CF69" s="19">
        <f t="shared" si="47"/>
        <v>0</v>
      </c>
      <c r="CG69" s="19">
        <f t="shared" si="47"/>
        <v>0</v>
      </c>
      <c r="CH69" s="19">
        <f t="shared" si="47"/>
        <v>0</v>
      </c>
      <c r="CI69" s="19">
        <f t="shared" si="47"/>
        <v>0</v>
      </c>
      <c r="CJ69" s="19">
        <f t="shared" si="47"/>
        <v>0</v>
      </c>
      <c r="CK69" s="19">
        <f t="shared" si="47"/>
        <v>0</v>
      </c>
      <c r="CL69" s="19">
        <f t="shared" si="47"/>
        <v>0</v>
      </c>
      <c r="CM69" s="19">
        <f t="shared" si="47"/>
        <v>0</v>
      </c>
      <c r="CN69" s="19">
        <f t="shared" si="47"/>
        <v>0</v>
      </c>
      <c r="CO69" s="19">
        <f t="shared" si="47"/>
        <v>0</v>
      </c>
      <c r="CP69" s="19">
        <f t="shared" si="47"/>
        <v>0</v>
      </c>
      <c r="CQ69" s="19">
        <f t="shared" si="31"/>
        <v>0</v>
      </c>
      <c r="CR69" s="19">
        <f t="shared" si="31"/>
        <v>0</v>
      </c>
      <c r="CS69" s="19">
        <f t="shared" si="30"/>
        <v>0</v>
      </c>
    </row>
    <row r="70" spans="2:97" ht="15" customHeight="1" x14ac:dyDescent="0.2">
      <c r="B70" s="53">
        <f t="shared" si="26"/>
        <v>62</v>
      </c>
      <c r="C70" s="197" t="str" cm="1">
        <f t="array" aca="1" ref="C70" ca="1">CELL("contents",BG70)</f>
        <v/>
      </c>
      <c r="D70" s="54" t="str">
        <f t="shared" si="5"/>
        <v>OK</v>
      </c>
      <c r="E70" s="55" t="e">
        <f>VLOOKUP('DATA SHEET'!$B$9,'Drill Size Info'!$T$2:$U$8,2,FALSE)</f>
        <v>#N/A</v>
      </c>
      <c r="F70" s="55" t="str">
        <f t="shared" si="27"/>
        <v/>
      </c>
      <c r="G70" s="161">
        <f t="shared" si="28"/>
        <v>0</v>
      </c>
      <c r="H70" s="56"/>
      <c r="I70" s="56"/>
      <c r="J70" s="54" t="s">
        <v>154</v>
      </c>
      <c r="K70" s="54" t="s">
        <v>154</v>
      </c>
      <c r="L70" s="56" t="s">
        <v>154</v>
      </c>
      <c r="M70" s="56" t="s">
        <v>154</v>
      </c>
      <c r="N70" s="47" t="str">
        <f>IF(CU70&lt;&gt;"",
    IF(INT('Drill Size Info'!$AA$19)=INT('Drill Size Info'!$AB$19),
        --(INT('Drill Size Info'!$AA$19) &amp; "." &amp; CU70),
        IF(AND((--(INT('Drill Size Info'!$AA$19) &amp; "." &amp; CU70)&gt;=--('Drill Size Info'!$AA$19)), (--(INT('Drill Size Info'!$AA$19) &amp; "." &amp; CU70)&lt;=--('Drill Size Info'!$AB$19))),
            --(INT('Drill Size Info'!$AA$19) &amp; "." &amp; CU70),
            --(INT('Drill Size Info'!$AB$19) &amp; "." &amp; CU70)
        )
    ),
    IF(CT70&lt;&gt;"",
        IF(INT('Drill Size Info'!$AA$19)=INT('Drill Size Info'!$AB$19),
            --(INT('Drill Size Info'!$AA$19) &amp; "." &amp; LEFT(CT70,3)),
            IF(AND((--(INT('Drill Size Info'!$AA$19) &amp; "." &amp; LEFT(CT70,3))&gt;=--('Drill Size Info'!$AA$19)), (--(INT('Drill Size Info'!$AA$19) &amp; "." &amp; LEFT(CT70,3))&lt;=--('Drill Size Info'!$AB$19))),
                --(INT('Drill Size Info'!$AA$19) &amp; "." &amp; LEFT(CT70,3)),
                --(INT('Drill Size Info'!$AB$19) &amp; "." &amp; LEFT(CT70,3))
            )
        ),
        "OK"
    )
)</f>
        <v>OK</v>
      </c>
      <c r="O70" s="163" t="str">
        <f>IF(CV70&lt;&gt;"",
    IF(INT('Drill Size Info'!$AA$19)=INT('Drill Size Info'!$AB$19),
        --(INT('Drill Size Info'!$AA$19) &amp; "." &amp; CV70),
        IF(AND((--(INT('Drill Size Info'!$AA$19) &amp; "." &amp; CV70)&gt;=--('Drill Size Info'!$AA$19)), (--(INT('Drill Size Info'!$AA$19) &amp; "." &amp; CV70)&lt;=--('Drill Size Info'!$AB$19))),
            --(INT('Drill Size Info'!$AA$19) &amp; "." &amp; CV70),
            --(INT('Drill Size Info'!$AB$19) &amp; "." &amp; CV70)
        )
    ),
    IF(CT70&lt;&gt;"",
        IF(INT('Drill Size Info'!$AA$19)=INT('Drill Size Info'!$AB$19),
            --(INT('Drill Size Info'!$AA$19) &amp; "." &amp; RIGHT(CT70,3)),
            IF(AND((--(INT('Drill Size Info'!$AA$19) &amp; "." &amp; RIGHT(CT70,3))&gt;=--('Drill Size Info'!$AA$19)), (--(INT('Drill Size Info'!$AA$19) &amp; "." &amp; RIGHT(CT70,3))&lt;=--('Drill Size Info'!$AB$19))),
                --(INT('Drill Size Info'!$AA$19) &amp; "." &amp; RIGHT(CT70,3)),
                --(INT('Drill Size Info'!$AB$19) &amp; "." &amp; RIGHT(CT70,3))
            )
        ),
        "N/A"
    )
)</f>
        <v>N/A</v>
      </c>
      <c r="P70" s="47" t="str">
        <f>IF(CX70&lt;&gt;"",
    IF(INT('Drill Size Info'!$AA$19)=INT('Drill Size Info'!$AB$15),
        --(INT('Drill Size Info'!$AA$15) &amp; "." &amp; CX70),
        IF(AND((--(INT('Drill Size Info'!$AA$15) &amp; "." &amp; CX70)&gt;=--('Drill Size Info'!$AA$15)), (--(INT('Drill Size Info'!$AA$15) &amp; "." &amp; CX70)&lt;=--('Drill Size Info'!$AB$15))),
            --(INT('Drill Size Info'!$AA$15) &amp; "." &amp; CX70),
            --(INT('Drill Size Info'!$AB$15) &amp; "." &amp; CX70)
        )
    ),
    IF(CW70&lt;&gt;"",
        IF(INT('Drill Size Info'!$AA$15)=INT('Drill Size Info'!$AB$15),
            --(INT('Drill Size Info'!$AA$15) &amp; "." &amp; LEFT(CW70,3)),
            IF(AND((--(INT('Drill Size Info'!$AA$15) &amp; "." &amp; LEFT(CW70,3))&gt;=--('Drill Size Info'!$AA$15)), (--(INT('Drill Size Info'!$AA$15) &amp; "." &amp; LEFT(CW70,3))&lt;=--('Drill Size Info'!$AB$15))),
                --(INT('Drill Size Info'!$AA$15) &amp; "." &amp; LEFT(CW70,3)),
                --(INT('Drill Size Info'!$AB$15) &amp; "." &amp; LEFT(CW70,3))
            )
        ),
        "OK"
    )
)</f>
        <v>OK</v>
      </c>
      <c r="Q70" s="163" t="str">
        <f>IF(CY70&lt;&gt;"",
    IF(INT('Drill Size Info'!$AA$19)=INT('Drill Size Info'!$AB$15),
        --(INT('Drill Size Info'!$AA$15) &amp; "." &amp; CY70),
        IF(AND((--(INT('Drill Size Info'!$AA$15) &amp; "." &amp; CY70)&gt;=--('Drill Size Info'!$AA$15)), (--(INT('Drill Size Info'!$AA$15) &amp; "." &amp; CY70)&lt;=--('Drill Size Info'!$AB$15))),
            --(INT('Drill Size Info'!$AA$15) &amp; "." &amp; CY70),
            --(INT('Drill Size Info'!$AB$15) &amp; "." &amp; CY70)
        )
    ),
    IF(CW70&lt;&gt;"",
        IF(INT('Drill Size Info'!$AA$15)=INT('Drill Size Info'!$AB$15),
            --(INT('Drill Size Info'!$AA$15) &amp; "." &amp; RIGHT(CW70,3)),
            IF(AND((--(INT('Drill Size Info'!$AA$15) &amp; "." &amp; RIGHT(CW70,3))&gt;=--('Drill Size Info'!$AA$15)), (--(INT('Drill Size Info'!$AA$15) &amp; "." &amp; RIGHT(CW70,3))&lt;=--('Drill Size Info'!$AB$15))),
                --(INT('Drill Size Info'!$AA$15) &amp; "." &amp; RIGHT(CW70,3)),
                --(INT('Drill Size Info'!$AB$15) &amp; "." &amp; RIGHT(CW70,3))
            )
        ),
        "N/A"
    )
)</f>
        <v>N/A</v>
      </c>
      <c r="R70" s="57"/>
      <c r="S70" s="57"/>
      <c r="T70" s="57"/>
      <c r="U70" s="57"/>
      <c r="V70" s="57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9"/>
      <c r="AX70" s="59"/>
      <c r="AY70" s="59"/>
      <c r="AZ70" s="60"/>
      <c r="BA70" s="52"/>
      <c r="BB70" s="52"/>
      <c r="BC70" s="203"/>
      <c r="BD70" s="203"/>
      <c r="BE70" s="52"/>
      <c r="BF70" s="52"/>
      <c r="BG70" s="192" t="str">
        <f t="shared" si="6"/>
        <v/>
      </c>
      <c r="BH70" s="52"/>
      <c r="BI70" s="52"/>
      <c r="BJ70" s="52"/>
      <c r="BK70" s="52"/>
      <c r="BM70" s="19">
        <f t="shared" si="32"/>
        <v>0</v>
      </c>
      <c r="BN70" s="19">
        <f t="shared" si="11"/>
        <v>0</v>
      </c>
      <c r="BO70" s="19">
        <f t="shared" si="34"/>
        <v>0</v>
      </c>
      <c r="BP70" s="19">
        <f t="shared" si="35"/>
        <v>0</v>
      </c>
      <c r="BQ70" s="19">
        <f t="shared" si="36"/>
        <v>0</v>
      </c>
      <c r="BR70" s="19">
        <f t="shared" si="37"/>
        <v>0</v>
      </c>
      <c r="BS70" s="19">
        <f t="shared" si="38"/>
        <v>0</v>
      </c>
      <c r="BT70" s="19">
        <f t="shared" si="39"/>
        <v>0</v>
      </c>
      <c r="BU70" s="19">
        <f t="shared" si="40"/>
        <v>0</v>
      </c>
      <c r="BV70" s="19">
        <f t="shared" si="41"/>
        <v>0</v>
      </c>
      <c r="BW70" s="19">
        <f t="shared" si="42"/>
        <v>0</v>
      </c>
      <c r="BX70" s="19">
        <f t="shared" si="43"/>
        <v>0</v>
      </c>
      <c r="BY70" s="19">
        <f t="shared" si="44"/>
        <v>0</v>
      </c>
      <c r="BZ70" s="19">
        <f t="shared" si="45"/>
        <v>0</v>
      </c>
      <c r="CA70" s="19">
        <f t="shared" si="46"/>
        <v>0</v>
      </c>
      <c r="CB70" s="19">
        <f t="shared" si="25"/>
        <v>0</v>
      </c>
      <c r="CC70" s="19">
        <f t="shared" si="48"/>
        <v>0</v>
      </c>
      <c r="CD70" s="19">
        <f t="shared" si="49"/>
        <v>0</v>
      </c>
      <c r="CE70" s="19">
        <f t="shared" si="49"/>
        <v>0</v>
      </c>
      <c r="CF70" s="19">
        <f t="shared" si="47"/>
        <v>0</v>
      </c>
      <c r="CG70" s="19">
        <f t="shared" si="47"/>
        <v>0</v>
      </c>
      <c r="CH70" s="19">
        <f t="shared" si="47"/>
        <v>0</v>
      </c>
      <c r="CI70" s="19">
        <f t="shared" si="47"/>
        <v>0</v>
      </c>
      <c r="CJ70" s="19">
        <f t="shared" si="47"/>
        <v>0</v>
      </c>
      <c r="CK70" s="19">
        <f t="shared" si="47"/>
        <v>0</v>
      </c>
      <c r="CL70" s="19">
        <f t="shared" si="47"/>
        <v>0</v>
      </c>
      <c r="CM70" s="19">
        <f t="shared" si="47"/>
        <v>0</v>
      </c>
      <c r="CN70" s="19">
        <f t="shared" si="47"/>
        <v>0</v>
      </c>
      <c r="CO70" s="19">
        <f t="shared" si="47"/>
        <v>0</v>
      </c>
      <c r="CP70" s="19">
        <f t="shared" si="47"/>
        <v>0</v>
      </c>
      <c r="CQ70" s="19">
        <f t="shared" si="31"/>
        <v>0</v>
      </c>
      <c r="CR70" s="19">
        <f t="shared" si="31"/>
        <v>0</v>
      </c>
      <c r="CS70" s="19">
        <f t="shared" si="30"/>
        <v>0</v>
      </c>
    </row>
    <row r="71" spans="2:97" ht="15" customHeight="1" x14ac:dyDescent="0.2">
      <c r="B71" s="53">
        <f t="shared" si="26"/>
        <v>63</v>
      </c>
      <c r="C71" s="197" t="str" cm="1">
        <f t="array" aca="1" ref="C71" ca="1">CELL("contents",BG71)</f>
        <v/>
      </c>
      <c r="D71" s="54" t="str">
        <f t="shared" si="5"/>
        <v>OK</v>
      </c>
      <c r="E71" s="55" t="e">
        <f>VLOOKUP('DATA SHEET'!$B$9,'Drill Size Info'!$T$2:$U$8,2,FALSE)</f>
        <v>#N/A</v>
      </c>
      <c r="F71" s="55" t="str">
        <f t="shared" si="27"/>
        <v/>
      </c>
      <c r="G71" s="161">
        <f t="shared" si="28"/>
        <v>0</v>
      </c>
      <c r="H71" s="56"/>
      <c r="I71" s="56"/>
      <c r="J71" s="54" t="s">
        <v>154</v>
      </c>
      <c r="K71" s="54" t="s">
        <v>154</v>
      </c>
      <c r="L71" s="56" t="s">
        <v>154</v>
      </c>
      <c r="M71" s="56" t="s">
        <v>154</v>
      </c>
      <c r="N71" s="47" t="str">
        <f>IF(CU71&lt;&gt;"",
    IF(INT('Drill Size Info'!$AA$19)=INT('Drill Size Info'!$AB$19),
        --(INT('Drill Size Info'!$AA$19) &amp; "." &amp; CU71),
        IF(AND((--(INT('Drill Size Info'!$AA$19) &amp; "." &amp; CU71)&gt;=--('Drill Size Info'!$AA$19)), (--(INT('Drill Size Info'!$AA$19) &amp; "." &amp; CU71)&lt;=--('Drill Size Info'!$AB$19))),
            --(INT('Drill Size Info'!$AA$19) &amp; "." &amp; CU71),
            --(INT('Drill Size Info'!$AB$19) &amp; "." &amp; CU71)
        )
    ),
    IF(CT71&lt;&gt;"",
        IF(INT('Drill Size Info'!$AA$19)=INT('Drill Size Info'!$AB$19),
            --(INT('Drill Size Info'!$AA$19) &amp; "." &amp; LEFT(CT71,3)),
            IF(AND((--(INT('Drill Size Info'!$AA$19) &amp; "." &amp; LEFT(CT71,3))&gt;=--('Drill Size Info'!$AA$19)), (--(INT('Drill Size Info'!$AA$19) &amp; "." &amp; LEFT(CT71,3))&lt;=--('Drill Size Info'!$AB$19))),
                --(INT('Drill Size Info'!$AA$19) &amp; "." &amp; LEFT(CT71,3)),
                --(INT('Drill Size Info'!$AB$19) &amp; "." &amp; LEFT(CT71,3))
            )
        ),
        "OK"
    )
)</f>
        <v>OK</v>
      </c>
      <c r="O71" s="163" t="str">
        <f>IF(CV71&lt;&gt;"",
    IF(INT('Drill Size Info'!$AA$19)=INT('Drill Size Info'!$AB$19),
        --(INT('Drill Size Info'!$AA$19) &amp; "." &amp; CV71),
        IF(AND((--(INT('Drill Size Info'!$AA$19) &amp; "." &amp; CV71)&gt;=--('Drill Size Info'!$AA$19)), (--(INT('Drill Size Info'!$AA$19) &amp; "." &amp; CV71)&lt;=--('Drill Size Info'!$AB$19))),
            --(INT('Drill Size Info'!$AA$19) &amp; "." &amp; CV71),
            --(INT('Drill Size Info'!$AB$19) &amp; "." &amp; CV71)
        )
    ),
    IF(CT71&lt;&gt;"",
        IF(INT('Drill Size Info'!$AA$19)=INT('Drill Size Info'!$AB$19),
            --(INT('Drill Size Info'!$AA$19) &amp; "." &amp; RIGHT(CT71,3)),
            IF(AND((--(INT('Drill Size Info'!$AA$19) &amp; "." &amp; RIGHT(CT71,3))&gt;=--('Drill Size Info'!$AA$19)), (--(INT('Drill Size Info'!$AA$19) &amp; "." &amp; RIGHT(CT71,3))&lt;=--('Drill Size Info'!$AB$19))),
                --(INT('Drill Size Info'!$AA$19) &amp; "." &amp; RIGHT(CT71,3)),
                --(INT('Drill Size Info'!$AB$19) &amp; "." &amp; RIGHT(CT71,3))
            )
        ),
        "N/A"
    )
)</f>
        <v>N/A</v>
      </c>
      <c r="P71" s="47" t="str">
        <f>IF(CX71&lt;&gt;"",
    IF(INT('Drill Size Info'!$AA$19)=INT('Drill Size Info'!$AB$15),
        --(INT('Drill Size Info'!$AA$15) &amp; "." &amp; CX71),
        IF(AND((--(INT('Drill Size Info'!$AA$15) &amp; "." &amp; CX71)&gt;=--('Drill Size Info'!$AA$15)), (--(INT('Drill Size Info'!$AA$15) &amp; "." &amp; CX71)&lt;=--('Drill Size Info'!$AB$15))),
            --(INT('Drill Size Info'!$AA$15) &amp; "." &amp; CX71),
            --(INT('Drill Size Info'!$AB$15) &amp; "." &amp; CX71)
        )
    ),
    IF(CW71&lt;&gt;"",
        IF(INT('Drill Size Info'!$AA$15)=INT('Drill Size Info'!$AB$15),
            --(INT('Drill Size Info'!$AA$15) &amp; "." &amp; LEFT(CW71,3)),
            IF(AND((--(INT('Drill Size Info'!$AA$15) &amp; "." &amp; LEFT(CW71,3))&gt;=--('Drill Size Info'!$AA$15)), (--(INT('Drill Size Info'!$AA$15) &amp; "." &amp; LEFT(CW71,3))&lt;=--('Drill Size Info'!$AB$15))),
                --(INT('Drill Size Info'!$AA$15) &amp; "." &amp; LEFT(CW71,3)),
                --(INT('Drill Size Info'!$AB$15) &amp; "." &amp; LEFT(CW71,3))
            )
        ),
        "OK"
    )
)</f>
        <v>OK</v>
      </c>
      <c r="Q71" s="163" t="str">
        <f>IF(CY71&lt;&gt;"",
    IF(INT('Drill Size Info'!$AA$19)=INT('Drill Size Info'!$AB$15),
        --(INT('Drill Size Info'!$AA$15) &amp; "." &amp; CY71),
        IF(AND((--(INT('Drill Size Info'!$AA$15) &amp; "." &amp; CY71)&gt;=--('Drill Size Info'!$AA$15)), (--(INT('Drill Size Info'!$AA$15) &amp; "." &amp; CY71)&lt;=--('Drill Size Info'!$AB$15))),
            --(INT('Drill Size Info'!$AA$15) &amp; "." &amp; CY71),
            --(INT('Drill Size Info'!$AB$15) &amp; "." &amp; CY71)
        )
    ),
    IF(CW71&lt;&gt;"",
        IF(INT('Drill Size Info'!$AA$15)=INT('Drill Size Info'!$AB$15),
            --(INT('Drill Size Info'!$AA$15) &amp; "." &amp; RIGHT(CW71,3)),
            IF(AND((--(INT('Drill Size Info'!$AA$15) &amp; "." &amp; RIGHT(CW71,3))&gt;=--('Drill Size Info'!$AA$15)), (--(INT('Drill Size Info'!$AA$15) &amp; "." &amp; RIGHT(CW71,3))&lt;=--('Drill Size Info'!$AB$15))),
                --(INT('Drill Size Info'!$AA$15) &amp; "." &amp; RIGHT(CW71,3)),
                --(INT('Drill Size Info'!$AB$15) &amp; "." &amp; RIGHT(CW71,3))
            )
        ),
        "N/A"
    )
)</f>
        <v>N/A</v>
      </c>
      <c r="R71" s="57"/>
      <c r="S71" s="57"/>
      <c r="T71" s="57"/>
      <c r="U71" s="57"/>
      <c r="V71" s="57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9"/>
      <c r="AX71" s="59"/>
      <c r="AY71" s="59"/>
      <c r="AZ71" s="60"/>
      <c r="BA71" s="52"/>
      <c r="BB71" s="52"/>
      <c r="BC71" s="203"/>
      <c r="BD71" s="203"/>
      <c r="BE71" s="52"/>
      <c r="BF71" s="52"/>
      <c r="BG71" s="192" t="str">
        <f t="shared" si="6"/>
        <v/>
      </c>
      <c r="BH71" s="52"/>
      <c r="BI71" s="52"/>
      <c r="BJ71" s="52"/>
      <c r="BK71" s="52"/>
      <c r="BM71" s="19">
        <f t="shared" si="32"/>
        <v>0</v>
      </c>
      <c r="BN71" s="19">
        <f t="shared" si="11"/>
        <v>0</v>
      </c>
      <c r="BO71" s="19">
        <f t="shared" si="34"/>
        <v>0</v>
      </c>
      <c r="BP71" s="19">
        <f t="shared" si="35"/>
        <v>0</v>
      </c>
      <c r="BQ71" s="19">
        <f t="shared" si="36"/>
        <v>0</v>
      </c>
      <c r="BR71" s="19">
        <f t="shared" si="37"/>
        <v>0</v>
      </c>
      <c r="BS71" s="19">
        <f t="shared" si="38"/>
        <v>0</v>
      </c>
      <c r="BT71" s="19">
        <f t="shared" si="39"/>
        <v>0</v>
      </c>
      <c r="BU71" s="19">
        <f t="shared" si="40"/>
        <v>0</v>
      </c>
      <c r="BV71" s="19">
        <f t="shared" si="41"/>
        <v>0</v>
      </c>
      <c r="BW71" s="19">
        <f t="shared" si="42"/>
        <v>0</v>
      </c>
      <c r="BX71" s="19">
        <f t="shared" si="43"/>
        <v>0</v>
      </c>
      <c r="BY71" s="19">
        <f t="shared" si="44"/>
        <v>0</v>
      </c>
      <c r="BZ71" s="19">
        <f t="shared" si="45"/>
        <v>0</v>
      </c>
      <c r="CA71" s="19">
        <f t="shared" si="46"/>
        <v>0</v>
      </c>
      <c r="CB71" s="19">
        <f t="shared" si="25"/>
        <v>0</v>
      </c>
      <c r="CC71" s="19">
        <f t="shared" si="48"/>
        <v>0</v>
      </c>
      <c r="CD71" s="19">
        <f t="shared" si="49"/>
        <v>0</v>
      </c>
      <c r="CE71" s="19">
        <f t="shared" si="49"/>
        <v>0</v>
      </c>
      <c r="CF71" s="19">
        <f t="shared" si="47"/>
        <v>0</v>
      </c>
      <c r="CG71" s="19">
        <f t="shared" si="47"/>
        <v>0</v>
      </c>
      <c r="CH71" s="19">
        <f t="shared" si="47"/>
        <v>0</v>
      </c>
      <c r="CI71" s="19">
        <f t="shared" si="47"/>
        <v>0</v>
      </c>
      <c r="CJ71" s="19">
        <f t="shared" si="47"/>
        <v>0</v>
      </c>
      <c r="CK71" s="19">
        <f t="shared" si="47"/>
        <v>0</v>
      </c>
      <c r="CL71" s="19">
        <f t="shared" si="47"/>
        <v>0</v>
      </c>
      <c r="CM71" s="19">
        <f t="shared" si="47"/>
        <v>0</v>
      </c>
      <c r="CN71" s="19">
        <f t="shared" si="47"/>
        <v>0</v>
      </c>
      <c r="CO71" s="19">
        <f t="shared" si="47"/>
        <v>0</v>
      </c>
      <c r="CP71" s="19">
        <f t="shared" si="47"/>
        <v>0</v>
      </c>
      <c r="CQ71" s="19">
        <f t="shared" si="31"/>
        <v>0</v>
      </c>
      <c r="CR71" s="19">
        <f t="shared" si="31"/>
        <v>0</v>
      </c>
      <c r="CS71" s="19">
        <f t="shared" si="30"/>
        <v>0</v>
      </c>
    </row>
    <row r="72" spans="2:97" ht="15" customHeight="1" x14ac:dyDescent="0.2">
      <c r="B72" s="53">
        <f t="shared" si="26"/>
        <v>64</v>
      </c>
      <c r="C72" s="197" t="str" cm="1">
        <f t="array" aca="1" ref="C72" ca="1">CELL("contents",BG72)</f>
        <v/>
      </c>
      <c r="D72" s="54" t="str">
        <f t="shared" si="5"/>
        <v>OK</v>
      </c>
      <c r="E72" s="55" t="e">
        <f>VLOOKUP('DATA SHEET'!$B$9,'Drill Size Info'!$T$2:$U$8,2,FALSE)</f>
        <v>#N/A</v>
      </c>
      <c r="F72" s="55" t="str">
        <f t="shared" si="27"/>
        <v/>
      </c>
      <c r="G72" s="161">
        <f t="shared" si="28"/>
        <v>0</v>
      </c>
      <c r="H72" s="56"/>
      <c r="I72" s="56"/>
      <c r="J72" s="54" t="s">
        <v>154</v>
      </c>
      <c r="K72" s="54" t="s">
        <v>154</v>
      </c>
      <c r="L72" s="56" t="s">
        <v>154</v>
      </c>
      <c r="M72" s="56" t="s">
        <v>154</v>
      </c>
      <c r="N72" s="47" t="str">
        <f>IF(CU72&lt;&gt;"",
    IF(INT('Drill Size Info'!$AA$19)=INT('Drill Size Info'!$AB$19),
        --(INT('Drill Size Info'!$AA$19) &amp; "." &amp; CU72),
        IF(AND((--(INT('Drill Size Info'!$AA$19) &amp; "." &amp; CU72)&gt;=--('Drill Size Info'!$AA$19)), (--(INT('Drill Size Info'!$AA$19) &amp; "." &amp; CU72)&lt;=--('Drill Size Info'!$AB$19))),
            --(INT('Drill Size Info'!$AA$19) &amp; "." &amp; CU72),
            --(INT('Drill Size Info'!$AB$19) &amp; "." &amp; CU72)
        )
    ),
    IF(CT72&lt;&gt;"",
        IF(INT('Drill Size Info'!$AA$19)=INT('Drill Size Info'!$AB$19),
            --(INT('Drill Size Info'!$AA$19) &amp; "." &amp; LEFT(CT72,3)),
            IF(AND((--(INT('Drill Size Info'!$AA$19) &amp; "." &amp; LEFT(CT72,3))&gt;=--('Drill Size Info'!$AA$19)), (--(INT('Drill Size Info'!$AA$19) &amp; "." &amp; LEFT(CT72,3))&lt;=--('Drill Size Info'!$AB$19))),
                --(INT('Drill Size Info'!$AA$19) &amp; "." &amp; LEFT(CT72,3)),
                --(INT('Drill Size Info'!$AB$19) &amp; "." &amp; LEFT(CT72,3))
            )
        ),
        "OK"
    )
)</f>
        <v>OK</v>
      </c>
      <c r="O72" s="163" t="str">
        <f>IF(CV72&lt;&gt;"",
    IF(INT('Drill Size Info'!$AA$19)=INT('Drill Size Info'!$AB$19),
        --(INT('Drill Size Info'!$AA$19) &amp; "." &amp; CV72),
        IF(AND((--(INT('Drill Size Info'!$AA$19) &amp; "." &amp; CV72)&gt;=--('Drill Size Info'!$AA$19)), (--(INT('Drill Size Info'!$AA$19) &amp; "." &amp; CV72)&lt;=--('Drill Size Info'!$AB$19))),
            --(INT('Drill Size Info'!$AA$19) &amp; "." &amp; CV72),
            --(INT('Drill Size Info'!$AB$19) &amp; "." &amp; CV72)
        )
    ),
    IF(CT72&lt;&gt;"",
        IF(INT('Drill Size Info'!$AA$19)=INT('Drill Size Info'!$AB$19),
            --(INT('Drill Size Info'!$AA$19) &amp; "." &amp; RIGHT(CT72,3)),
            IF(AND((--(INT('Drill Size Info'!$AA$19) &amp; "." &amp; RIGHT(CT72,3))&gt;=--('Drill Size Info'!$AA$19)), (--(INT('Drill Size Info'!$AA$19) &amp; "." &amp; RIGHT(CT72,3))&lt;=--('Drill Size Info'!$AB$19))),
                --(INT('Drill Size Info'!$AA$19) &amp; "." &amp; RIGHT(CT72,3)),
                --(INT('Drill Size Info'!$AB$19) &amp; "." &amp; RIGHT(CT72,3))
            )
        ),
        "N/A"
    )
)</f>
        <v>N/A</v>
      </c>
      <c r="P72" s="47" t="str">
        <f>IF(CX72&lt;&gt;"",
    IF(INT('Drill Size Info'!$AA$19)=INT('Drill Size Info'!$AB$15),
        --(INT('Drill Size Info'!$AA$15) &amp; "." &amp; CX72),
        IF(AND((--(INT('Drill Size Info'!$AA$15) &amp; "." &amp; CX72)&gt;=--('Drill Size Info'!$AA$15)), (--(INT('Drill Size Info'!$AA$15) &amp; "." &amp; CX72)&lt;=--('Drill Size Info'!$AB$15))),
            --(INT('Drill Size Info'!$AA$15) &amp; "." &amp; CX72),
            --(INT('Drill Size Info'!$AB$15) &amp; "." &amp; CX72)
        )
    ),
    IF(CW72&lt;&gt;"",
        IF(INT('Drill Size Info'!$AA$15)=INT('Drill Size Info'!$AB$15),
            --(INT('Drill Size Info'!$AA$15) &amp; "." &amp; LEFT(CW72,3)),
            IF(AND((--(INT('Drill Size Info'!$AA$15) &amp; "." &amp; LEFT(CW72,3))&gt;=--('Drill Size Info'!$AA$15)), (--(INT('Drill Size Info'!$AA$15) &amp; "." &amp; LEFT(CW72,3))&lt;=--('Drill Size Info'!$AB$15))),
                --(INT('Drill Size Info'!$AA$15) &amp; "." &amp; LEFT(CW72,3)),
                --(INT('Drill Size Info'!$AB$15) &amp; "." &amp; LEFT(CW72,3))
            )
        ),
        "OK"
    )
)</f>
        <v>OK</v>
      </c>
      <c r="Q72" s="163" t="str">
        <f>IF(CY72&lt;&gt;"",
    IF(INT('Drill Size Info'!$AA$19)=INT('Drill Size Info'!$AB$15),
        --(INT('Drill Size Info'!$AA$15) &amp; "." &amp; CY72),
        IF(AND((--(INT('Drill Size Info'!$AA$15) &amp; "." &amp; CY72)&gt;=--('Drill Size Info'!$AA$15)), (--(INT('Drill Size Info'!$AA$15) &amp; "." &amp; CY72)&lt;=--('Drill Size Info'!$AB$15))),
            --(INT('Drill Size Info'!$AA$15) &amp; "." &amp; CY72),
            --(INT('Drill Size Info'!$AB$15) &amp; "." &amp; CY72)
        )
    ),
    IF(CW72&lt;&gt;"",
        IF(INT('Drill Size Info'!$AA$15)=INT('Drill Size Info'!$AB$15),
            --(INT('Drill Size Info'!$AA$15) &amp; "." &amp; RIGHT(CW72,3)),
            IF(AND((--(INT('Drill Size Info'!$AA$15) &amp; "." &amp; RIGHT(CW72,3))&gt;=--('Drill Size Info'!$AA$15)), (--(INT('Drill Size Info'!$AA$15) &amp; "." &amp; RIGHT(CW72,3))&lt;=--('Drill Size Info'!$AB$15))),
                --(INT('Drill Size Info'!$AA$15) &amp; "." &amp; RIGHT(CW72,3)),
                --(INT('Drill Size Info'!$AB$15) &amp; "." &amp; RIGHT(CW72,3))
            )
        ),
        "N/A"
    )
)</f>
        <v>N/A</v>
      </c>
      <c r="R72" s="57"/>
      <c r="S72" s="57"/>
      <c r="T72" s="57"/>
      <c r="U72" s="57"/>
      <c r="V72" s="57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9"/>
      <c r="AX72" s="59"/>
      <c r="AY72" s="59"/>
      <c r="AZ72" s="60"/>
      <c r="BA72" s="52"/>
      <c r="BB72" s="52"/>
      <c r="BC72" s="203"/>
      <c r="BD72" s="203"/>
      <c r="BE72" s="52"/>
      <c r="BF72" s="52"/>
      <c r="BG72" s="192" t="str">
        <f t="shared" si="6"/>
        <v/>
      </c>
      <c r="BH72" s="52"/>
      <c r="BI72" s="52"/>
      <c r="BJ72" s="52"/>
      <c r="BK72" s="52"/>
      <c r="BM72" s="19">
        <f t="shared" si="32"/>
        <v>0</v>
      </c>
      <c r="BN72" s="19">
        <f t="shared" si="11"/>
        <v>0</v>
      </c>
      <c r="BO72" s="19">
        <f t="shared" si="34"/>
        <v>0</v>
      </c>
      <c r="BP72" s="19">
        <f t="shared" si="35"/>
        <v>0</v>
      </c>
      <c r="BQ72" s="19">
        <f t="shared" si="36"/>
        <v>0</v>
      </c>
      <c r="BR72" s="19">
        <f t="shared" si="37"/>
        <v>0</v>
      </c>
      <c r="BS72" s="19">
        <f t="shared" si="38"/>
        <v>0</v>
      </c>
      <c r="BT72" s="19">
        <f t="shared" si="39"/>
        <v>0</v>
      </c>
      <c r="BU72" s="19">
        <f t="shared" si="40"/>
        <v>0</v>
      </c>
      <c r="BV72" s="19">
        <f t="shared" si="41"/>
        <v>0</v>
      </c>
      <c r="BW72" s="19">
        <f t="shared" si="42"/>
        <v>0</v>
      </c>
      <c r="BX72" s="19">
        <f t="shared" si="43"/>
        <v>0</v>
      </c>
      <c r="BY72" s="19">
        <f t="shared" si="44"/>
        <v>0</v>
      </c>
      <c r="BZ72" s="19">
        <f t="shared" si="45"/>
        <v>0</v>
      </c>
      <c r="CA72" s="19">
        <f t="shared" si="46"/>
        <v>0</v>
      </c>
      <c r="CB72" s="19">
        <f t="shared" si="25"/>
        <v>0</v>
      </c>
      <c r="CC72" s="19">
        <f t="shared" si="48"/>
        <v>0</v>
      </c>
      <c r="CD72" s="19">
        <f t="shared" si="49"/>
        <v>0</v>
      </c>
      <c r="CE72" s="19">
        <f t="shared" si="49"/>
        <v>0</v>
      </c>
      <c r="CF72" s="19">
        <f t="shared" si="47"/>
        <v>0</v>
      </c>
      <c r="CG72" s="19">
        <f t="shared" si="47"/>
        <v>0</v>
      </c>
      <c r="CH72" s="19">
        <f t="shared" si="47"/>
        <v>0</v>
      </c>
      <c r="CI72" s="19">
        <f t="shared" si="47"/>
        <v>0</v>
      </c>
      <c r="CJ72" s="19">
        <f t="shared" si="47"/>
        <v>0</v>
      </c>
      <c r="CK72" s="19">
        <f t="shared" si="47"/>
        <v>0</v>
      </c>
      <c r="CL72" s="19">
        <f t="shared" si="47"/>
        <v>0</v>
      </c>
      <c r="CM72" s="19">
        <f t="shared" si="47"/>
        <v>0</v>
      </c>
      <c r="CN72" s="19">
        <f t="shared" si="47"/>
        <v>0</v>
      </c>
      <c r="CO72" s="19">
        <f t="shared" si="47"/>
        <v>0</v>
      </c>
      <c r="CP72" s="19">
        <f t="shared" si="47"/>
        <v>0</v>
      </c>
      <c r="CQ72" s="19">
        <f t="shared" si="31"/>
        <v>0</v>
      </c>
      <c r="CR72" s="19">
        <f t="shared" si="31"/>
        <v>0</v>
      </c>
      <c r="CS72" s="19">
        <f t="shared" si="30"/>
        <v>0</v>
      </c>
    </row>
    <row r="73" spans="2:97" ht="15" customHeight="1" x14ac:dyDescent="0.2">
      <c r="B73" s="53">
        <f t="shared" si="26"/>
        <v>65</v>
      </c>
      <c r="C73" s="197" t="str" cm="1">
        <f t="array" aca="1" ref="C73" ca="1">CELL("contents",BG73)</f>
        <v/>
      </c>
      <c r="D73" s="54" t="str">
        <f t="shared" ref="D73:D136" si="50">IF(AP73="x","-","OK")</f>
        <v>OK</v>
      </c>
      <c r="E73" s="55" t="e">
        <f>VLOOKUP('DATA SHEET'!$B$9,'Drill Size Info'!$T$2:$U$8,2,FALSE)</f>
        <v>#N/A</v>
      </c>
      <c r="F73" s="55" t="str">
        <f t="shared" si="27"/>
        <v/>
      </c>
      <c r="G73" s="161">
        <f t="shared" si="28"/>
        <v>0</v>
      </c>
      <c r="H73" s="56"/>
      <c r="I73" s="56"/>
      <c r="J73" s="54" t="s">
        <v>154</v>
      </c>
      <c r="K73" s="54" t="s">
        <v>154</v>
      </c>
      <c r="L73" s="56" t="s">
        <v>154</v>
      </c>
      <c r="M73" s="56" t="s">
        <v>154</v>
      </c>
      <c r="N73" s="47" t="str">
        <f>IF(CU73&lt;&gt;"",
    IF(INT('Drill Size Info'!$AA$19)=INT('Drill Size Info'!$AB$19),
        --(INT('Drill Size Info'!$AA$19) &amp; "." &amp; CU73),
        IF(AND((--(INT('Drill Size Info'!$AA$19) &amp; "." &amp; CU73)&gt;=--('Drill Size Info'!$AA$19)), (--(INT('Drill Size Info'!$AA$19) &amp; "." &amp; CU73)&lt;=--('Drill Size Info'!$AB$19))),
            --(INT('Drill Size Info'!$AA$19) &amp; "." &amp; CU73),
            --(INT('Drill Size Info'!$AB$19) &amp; "." &amp; CU73)
        )
    ),
    IF(CT73&lt;&gt;"",
        IF(INT('Drill Size Info'!$AA$19)=INT('Drill Size Info'!$AB$19),
            --(INT('Drill Size Info'!$AA$19) &amp; "." &amp; LEFT(CT73,3)),
            IF(AND((--(INT('Drill Size Info'!$AA$19) &amp; "." &amp; LEFT(CT73,3))&gt;=--('Drill Size Info'!$AA$19)), (--(INT('Drill Size Info'!$AA$19) &amp; "." &amp; LEFT(CT73,3))&lt;=--('Drill Size Info'!$AB$19))),
                --(INT('Drill Size Info'!$AA$19) &amp; "." &amp; LEFT(CT73,3)),
                --(INT('Drill Size Info'!$AB$19) &amp; "." &amp; LEFT(CT73,3))
            )
        ),
        "OK"
    )
)</f>
        <v>OK</v>
      </c>
      <c r="O73" s="163" t="str">
        <f>IF(CV73&lt;&gt;"",
    IF(INT('Drill Size Info'!$AA$19)=INT('Drill Size Info'!$AB$19),
        --(INT('Drill Size Info'!$AA$19) &amp; "." &amp; CV73),
        IF(AND((--(INT('Drill Size Info'!$AA$19) &amp; "." &amp; CV73)&gt;=--('Drill Size Info'!$AA$19)), (--(INT('Drill Size Info'!$AA$19) &amp; "." &amp; CV73)&lt;=--('Drill Size Info'!$AB$19))),
            --(INT('Drill Size Info'!$AA$19) &amp; "." &amp; CV73),
            --(INT('Drill Size Info'!$AB$19) &amp; "." &amp; CV73)
        )
    ),
    IF(CT73&lt;&gt;"",
        IF(INT('Drill Size Info'!$AA$19)=INT('Drill Size Info'!$AB$19),
            --(INT('Drill Size Info'!$AA$19) &amp; "." &amp; RIGHT(CT73,3)),
            IF(AND((--(INT('Drill Size Info'!$AA$19) &amp; "." &amp; RIGHT(CT73,3))&gt;=--('Drill Size Info'!$AA$19)), (--(INT('Drill Size Info'!$AA$19) &amp; "." &amp; RIGHT(CT73,3))&lt;=--('Drill Size Info'!$AB$19))),
                --(INT('Drill Size Info'!$AA$19) &amp; "." &amp; RIGHT(CT73,3)),
                --(INT('Drill Size Info'!$AB$19) &amp; "." &amp; RIGHT(CT73,3))
            )
        ),
        "N/A"
    )
)</f>
        <v>N/A</v>
      </c>
      <c r="P73" s="47" t="str">
        <f>IF(CX73&lt;&gt;"",
    IF(INT('Drill Size Info'!$AA$19)=INT('Drill Size Info'!$AB$15),
        --(INT('Drill Size Info'!$AA$15) &amp; "." &amp; CX73),
        IF(AND((--(INT('Drill Size Info'!$AA$15) &amp; "." &amp; CX73)&gt;=--('Drill Size Info'!$AA$15)), (--(INT('Drill Size Info'!$AA$15) &amp; "." &amp; CX73)&lt;=--('Drill Size Info'!$AB$15))),
            --(INT('Drill Size Info'!$AA$15) &amp; "." &amp; CX73),
            --(INT('Drill Size Info'!$AB$15) &amp; "." &amp; CX73)
        )
    ),
    IF(CW73&lt;&gt;"",
        IF(INT('Drill Size Info'!$AA$15)=INT('Drill Size Info'!$AB$15),
            --(INT('Drill Size Info'!$AA$15) &amp; "." &amp; LEFT(CW73,3)),
            IF(AND((--(INT('Drill Size Info'!$AA$15) &amp; "." &amp; LEFT(CW73,3))&gt;=--('Drill Size Info'!$AA$15)), (--(INT('Drill Size Info'!$AA$15) &amp; "." &amp; LEFT(CW73,3))&lt;=--('Drill Size Info'!$AB$15))),
                --(INT('Drill Size Info'!$AA$15) &amp; "." &amp; LEFT(CW73,3)),
                --(INT('Drill Size Info'!$AB$15) &amp; "." &amp; LEFT(CW73,3))
            )
        ),
        "OK"
    )
)</f>
        <v>OK</v>
      </c>
      <c r="Q73" s="163" t="str">
        <f>IF(CY73&lt;&gt;"",
    IF(INT('Drill Size Info'!$AA$19)=INT('Drill Size Info'!$AB$15),
        --(INT('Drill Size Info'!$AA$15) &amp; "." &amp; CY73),
        IF(AND((--(INT('Drill Size Info'!$AA$15) &amp; "." &amp; CY73)&gt;=--('Drill Size Info'!$AA$15)), (--(INT('Drill Size Info'!$AA$15) &amp; "." &amp; CY73)&lt;=--('Drill Size Info'!$AB$15))),
            --(INT('Drill Size Info'!$AA$15) &amp; "." &amp; CY73),
            --(INT('Drill Size Info'!$AB$15) &amp; "." &amp; CY73)
        )
    ),
    IF(CW73&lt;&gt;"",
        IF(INT('Drill Size Info'!$AA$15)=INT('Drill Size Info'!$AB$15),
            --(INT('Drill Size Info'!$AA$15) &amp; "." &amp; RIGHT(CW73,3)),
            IF(AND((--(INT('Drill Size Info'!$AA$15) &amp; "." &amp; RIGHT(CW73,3))&gt;=--('Drill Size Info'!$AA$15)), (--(INT('Drill Size Info'!$AA$15) &amp; "." &amp; RIGHT(CW73,3))&lt;=--('Drill Size Info'!$AB$15))),
                --(INT('Drill Size Info'!$AA$15) &amp; "." &amp; RIGHT(CW73,3)),
                --(INT('Drill Size Info'!$AB$15) &amp; "." &amp; RIGHT(CW73,3))
            )
        ),
        "N/A"
    )
)</f>
        <v>N/A</v>
      </c>
      <c r="R73" s="57"/>
      <c r="S73" s="57"/>
      <c r="T73" s="57"/>
      <c r="U73" s="57"/>
      <c r="V73" s="57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9"/>
      <c r="AX73" s="59"/>
      <c r="AY73" s="59"/>
      <c r="AZ73" s="60"/>
      <c r="BA73" s="52"/>
      <c r="BB73" s="52"/>
      <c r="BC73" s="203"/>
      <c r="BD73" s="203"/>
      <c r="BE73" s="52"/>
      <c r="BF73" s="52"/>
      <c r="BG73" s="192" t="str">
        <f t="shared" si="6"/>
        <v/>
      </c>
      <c r="BH73" s="52"/>
      <c r="BI73" s="52"/>
      <c r="BJ73" s="52"/>
      <c r="BK73" s="52"/>
      <c r="BM73" s="19">
        <f t="shared" ref="BM73:BM104" si="51">IF(R73="x",1,0)</f>
        <v>0</v>
      </c>
      <c r="BN73" s="19">
        <f t="shared" si="11"/>
        <v>0</v>
      </c>
      <c r="BO73" s="19">
        <f t="shared" si="34"/>
        <v>0</v>
      </c>
      <c r="BP73" s="19">
        <f t="shared" si="35"/>
        <v>0</v>
      </c>
      <c r="BQ73" s="19">
        <f t="shared" si="36"/>
        <v>0</v>
      </c>
      <c r="BR73" s="19">
        <f t="shared" si="37"/>
        <v>0</v>
      </c>
      <c r="BS73" s="19">
        <f t="shared" si="38"/>
        <v>0</v>
      </c>
      <c r="BT73" s="19">
        <f t="shared" si="39"/>
        <v>0</v>
      </c>
      <c r="BU73" s="19">
        <f t="shared" si="40"/>
        <v>0</v>
      </c>
      <c r="BV73" s="19">
        <f t="shared" si="41"/>
        <v>0</v>
      </c>
      <c r="BW73" s="19">
        <f t="shared" si="42"/>
        <v>0</v>
      </c>
      <c r="BX73" s="19">
        <f t="shared" si="43"/>
        <v>0</v>
      </c>
      <c r="BY73" s="19">
        <f t="shared" si="44"/>
        <v>0</v>
      </c>
      <c r="BZ73" s="19">
        <f t="shared" si="45"/>
        <v>0</v>
      </c>
      <c r="CA73" s="19">
        <f t="shared" si="46"/>
        <v>0</v>
      </c>
      <c r="CB73" s="19">
        <f t="shared" si="25"/>
        <v>0</v>
      </c>
      <c r="CC73" s="19">
        <f t="shared" si="48"/>
        <v>0</v>
      </c>
      <c r="CD73" s="19">
        <f t="shared" si="49"/>
        <v>0</v>
      </c>
      <c r="CE73" s="19">
        <f t="shared" si="49"/>
        <v>0</v>
      </c>
      <c r="CF73" s="19">
        <f t="shared" si="47"/>
        <v>0</v>
      </c>
      <c r="CG73" s="19">
        <f t="shared" si="47"/>
        <v>0</v>
      </c>
      <c r="CH73" s="19">
        <f t="shared" si="47"/>
        <v>0</v>
      </c>
      <c r="CI73" s="19">
        <f t="shared" si="47"/>
        <v>0</v>
      </c>
      <c r="CJ73" s="19">
        <f t="shared" si="47"/>
        <v>0</v>
      </c>
      <c r="CK73" s="19">
        <f t="shared" si="47"/>
        <v>0</v>
      </c>
      <c r="CL73" s="19">
        <f t="shared" si="47"/>
        <v>0</v>
      </c>
      <c r="CM73" s="19">
        <f t="shared" si="47"/>
        <v>0</v>
      </c>
      <c r="CN73" s="19">
        <f t="shared" si="47"/>
        <v>0</v>
      </c>
      <c r="CO73" s="19">
        <f t="shared" si="47"/>
        <v>0</v>
      </c>
      <c r="CP73" s="19">
        <f t="shared" si="47"/>
        <v>0</v>
      </c>
      <c r="CQ73" s="19">
        <f t="shared" si="31"/>
        <v>0</v>
      </c>
      <c r="CR73" s="19">
        <f t="shared" si="31"/>
        <v>0</v>
      </c>
      <c r="CS73" s="19">
        <f t="shared" si="30"/>
        <v>0</v>
      </c>
    </row>
    <row r="74" spans="2:97" ht="15" customHeight="1" x14ac:dyDescent="0.2">
      <c r="B74" s="53">
        <f t="shared" si="26"/>
        <v>66</v>
      </c>
      <c r="C74" s="197" t="str" cm="1">
        <f t="array" aca="1" ref="C74" ca="1">CELL("contents",BG74)</f>
        <v/>
      </c>
      <c r="D74" s="54" t="str">
        <f t="shared" si="50"/>
        <v>OK</v>
      </c>
      <c r="E74" s="55" t="e">
        <f>VLOOKUP('DATA SHEET'!$B$9,'Drill Size Info'!$T$2:$U$8,2,FALSE)</f>
        <v>#N/A</v>
      </c>
      <c r="F74" s="55" t="str">
        <f t="shared" si="27"/>
        <v/>
      </c>
      <c r="G74" s="161">
        <f t="shared" si="28"/>
        <v>0</v>
      </c>
      <c r="H74" s="56"/>
      <c r="I74" s="56"/>
      <c r="J74" s="54" t="s">
        <v>154</v>
      </c>
      <c r="K74" s="54" t="s">
        <v>154</v>
      </c>
      <c r="L74" s="56" t="s">
        <v>154</v>
      </c>
      <c r="M74" s="56" t="s">
        <v>154</v>
      </c>
      <c r="N74" s="47" t="str">
        <f>IF(CU74&lt;&gt;"",
    IF(INT('Drill Size Info'!$AA$19)=INT('Drill Size Info'!$AB$19),
        --(INT('Drill Size Info'!$AA$19) &amp; "." &amp; CU74),
        IF(AND((--(INT('Drill Size Info'!$AA$19) &amp; "." &amp; CU74)&gt;=--('Drill Size Info'!$AA$19)), (--(INT('Drill Size Info'!$AA$19) &amp; "." &amp; CU74)&lt;=--('Drill Size Info'!$AB$19))),
            --(INT('Drill Size Info'!$AA$19) &amp; "." &amp; CU74),
            --(INT('Drill Size Info'!$AB$19) &amp; "." &amp; CU74)
        )
    ),
    IF(CT74&lt;&gt;"",
        IF(INT('Drill Size Info'!$AA$19)=INT('Drill Size Info'!$AB$19),
            --(INT('Drill Size Info'!$AA$19) &amp; "." &amp; LEFT(CT74,3)),
            IF(AND((--(INT('Drill Size Info'!$AA$19) &amp; "." &amp; LEFT(CT74,3))&gt;=--('Drill Size Info'!$AA$19)), (--(INT('Drill Size Info'!$AA$19) &amp; "." &amp; LEFT(CT74,3))&lt;=--('Drill Size Info'!$AB$19))),
                --(INT('Drill Size Info'!$AA$19) &amp; "." &amp; LEFT(CT74,3)),
                --(INT('Drill Size Info'!$AB$19) &amp; "." &amp; LEFT(CT74,3))
            )
        ),
        "OK"
    )
)</f>
        <v>OK</v>
      </c>
      <c r="O74" s="163" t="str">
        <f>IF(CV74&lt;&gt;"",
    IF(INT('Drill Size Info'!$AA$19)=INT('Drill Size Info'!$AB$19),
        --(INT('Drill Size Info'!$AA$19) &amp; "." &amp; CV74),
        IF(AND((--(INT('Drill Size Info'!$AA$19) &amp; "." &amp; CV74)&gt;=--('Drill Size Info'!$AA$19)), (--(INT('Drill Size Info'!$AA$19) &amp; "." &amp; CV74)&lt;=--('Drill Size Info'!$AB$19))),
            --(INT('Drill Size Info'!$AA$19) &amp; "." &amp; CV74),
            --(INT('Drill Size Info'!$AB$19) &amp; "." &amp; CV74)
        )
    ),
    IF(CT74&lt;&gt;"",
        IF(INT('Drill Size Info'!$AA$19)=INT('Drill Size Info'!$AB$19),
            --(INT('Drill Size Info'!$AA$19) &amp; "." &amp; RIGHT(CT74,3)),
            IF(AND((--(INT('Drill Size Info'!$AA$19) &amp; "." &amp; RIGHT(CT74,3))&gt;=--('Drill Size Info'!$AA$19)), (--(INT('Drill Size Info'!$AA$19) &amp; "." &amp; RIGHT(CT74,3))&lt;=--('Drill Size Info'!$AB$19))),
                --(INT('Drill Size Info'!$AA$19) &amp; "." &amp; RIGHT(CT74,3)),
                --(INT('Drill Size Info'!$AB$19) &amp; "." &amp; RIGHT(CT74,3))
            )
        ),
        "N/A"
    )
)</f>
        <v>N/A</v>
      </c>
      <c r="P74" s="47" t="str">
        <f>IF(CX74&lt;&gt;"",
    IF(INT('Drill Size Info'!$AA$19)=INT('Drill Size Info'!$AB$15),
        --(INT('Drill Size Info'!$AA$15) &amp; "." &amp; CX74),
        IF(AND((--(INT('Drill Size Info'!$AA$15) &amp; "." &amp; CX74)&gt;=--('Drill Size Info'!$AA$15)), (--(INT('Drill Size Info'!$AA$15) &amp; "." &amp; CX74)&lt;=--('Drill Size Info'!$AB$15))),
            --(INT('Drill Size Info'!$AA$15) &amp; "." &amp; CX74),
            --(INT('Drill Size Info'!$AB$15) &amp; "." &amp; CX74)
        )
    ),
    IF(CW74&lt;&gt;"",
        IF(INT('Drill Size Info'!$AA$15)=INT('Drill Size Info'!$AB$15),
            --(INT('Drill Size Info'!$AA$15) &amp; "." &amp; LEFT(CW74,3)),
            IF(AND((--(INT('Drill Size Info'!$AA$15) &amp; "." &amp; LEFT(CW74,3))&gt;=--('Drill Size Info'!$AA$15)), (--(INT('Drill Size Info'!$AA$15) &amp; "." &amp; LEFT(CW74,3))&lt;=--('Drill Size Info'!$AB$15))),
                --(INT('Drill Size Info'!$AA$15) &amp; "." &amp; LEFT(CW74,3)),
                --(INT('Drill Size Info'!$AB$15) &amp; "." &amp; LEFT(CW74,3))
            )
        ),
        "OK"
    )
)</f>
        <v>OK</v>
      </c>
      <c r="Q74" s="163" t="str">
        <f>IF(CY74&lt;&gt;"",
    IF(INT('Drill Size Info'!$AA$19)=INT('Drill Size Info'!$AB$15),
        --(INT('Drill Size Info'!$AA$15) &amp; "." &amp; CY74),
        IF(AND((--(INT('Drill Size Info'!$AA$15) &amp; "." &amp; CY74)&gt;=--('Drill Size Info'!$AA$15)), (--(INT('Drill Size Info'!$AA$15) &amp; "." &amp; CY74)&lt;=--('Drill Size Info'!$AB$15))),
            --(INT('Drill Size Info'!$AA$15) &amp; "." &amp; CY74),
            --(INT('Drill Size Info'!$AB$15) &amp; "." &amp; CY74)
        )
    ),
    IF(CW74&lt;&gt;"",
        IF(INT('Drill Size Info'!$AA$15)=INT('Drill Size Info'!$AB$15),
            --(INT('Drill Size Info'!$AA$15) &amp; "." &amp; RIGHT(CW74,3)),
            IF(AND((--(INT('Drill Size Info'!$AA$15) &amp; "." &amp; RIGHT(CW74,3))&gt;=--('Drill Size Info'!$AA$15)), (--(INT('Drill Size Info'!$AA$15) &amp; "." &amp; RIGHT(CW74,3))&lt;=--('Drill Size Info'!$AB$15))),
                --(INT('Drill Size Info'!$AA$15) &amp; "." &amp; RIGHT(CW74,3)),
                --(INT('Drill Size Info'!$AB$15) &amp; "." &amp; RIGHT(CW74,3))
            )
        ),
        "N/A"
    )
)</f>
        <v>N/A</v>
      </c>
      <c r="R74" s="57"/>
      <c r="S74" s="57"/>
      <c r="T74" s="57"/>
      <c r="U74" s="57"/>
      <c r="V74" s="57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9"/>
      <c r="AX74" s="59"/>
      <c r="AY74" s="59"/>
      <c r="AZ74" s="60"/>
      <c r="BA74" s="52"/>
      <c r="BB74" s="52"/>
      <c r="BC74" s="203"/>
      <c r="BD74" s="203"/>
      <c r="BE74" s="52"/>
      <c r="BF74" s="52"/>
      <c r="BG74" s="192" t="str">
        <f t="shared" ref="BG74:BG137" si="52">CONCATENATE(BC74,BD74,BE74,BF74)</f>
        <v/>
      </c>
      <c r="BH74" s="52"/>
      <c r="BI74" s="52"/>
      <c r="BJ74" s="52"/>
      <c r="BK74" s="52"/>
      <c r="BM74" s="19">
        <f t="shared" si="51"/>
        <v>0</v>
      </c>
      <c r="BN74" s="19">
        <f t="shared" ref="BN74:BN137" si="53">IF(T74="x",1,0)</f>
        <v>0</v>
      </c>
      <c r="BO74" s="19">
        <f t="shared" ref="BO74:BO105" si="54">IF(V74="x",1,0)</f>
        <v>0</v>
      </c>
      <c r="BP74" s="19">
        <f t="shared" ref="BP74:BP105" si="55">IF(W74="x",1,0)</f>
        <v>0</v>
      </c>
      <c r="BQ74" s="19">
        <f t="shared" ref="BQ74:BQ105" si="56">IF(X74="x",1,0)</f>
        <v>0</v>
      </c>
      <c r="BR74" s="19">
        <f t="shared" ref="BR74:BR105" si="57">IF(Y74="x",1,0)</f>
        <v>0</v>
      </c>
      <c r="BS74" s="19">
        <f t="shared" ref="BS74:BS105" si="58">IF(Z74="x",1,0)</f>
        <v>0</v>
      </c>
      <c r="BT74" s="19">
        <f t="shared" ref="BT74:BT105" si="59">IF(AA74="x",1,0)</f>
        <v>0</v>
      </c>
      <c r="BU74" s="19">
        <f t="shared" ref="BU74:BU105" si="60">IF(AB74="x",1,0)</f>
        <v>0</v>
      </c>
      <c r="BV74" s="19">
        <f t="shared" ref="BV74:BV105" si="61">IF(AC74="x",1,0)</f>
        <v>0</v>
      </c>
      <c r="BW74" s="19">
        <f t="shared" ref="BW74:BW105" si="62">IF(AD74="x",1,0)</f>
        <v>0</v>
      </c>
      <c r="BX74" s="19">
        <f t="shared" ref="BX74:BX105" si="63">IF(AE74="x",1,0)</f>
        <v>0</v>
      </c>
      <c r="BY74" s="19">
        <f t="shared" ref="BY74:BY105" si="64">IF(AF74="x",1,0)</f>
        <v>0</v>
      </c>
      <c r="BZ74" s="19">
        <f t="shared" ref="BZ74:BZ105" si="65">IF(AG74="x",1,0)</f>
        <v>0</v>
      </c>
      <c r="CA74" s="19">
        <f t="shared" ref="CA74:CA105" si="66">IF(AH74="x",1,0)</f>
        <v>0</v>
      </c>
      <c r="CB74" s="19">
        <f t="shared" ref="CB74:CB137" si="67">IF(AI74="x",1,0)</f>
        <v>0</v>
      </c>
      <c r="CC74" s="19">
        <f t="shared" si="48"/>
        <v>0</v>
      </c>
      <c r="CD74" s="19">
        <f t="shared" si="49"/>
        <v>0</v>
      </c>
      <c r="CE74" s="19">
        <f t="shared" si="49"/>
        <v>0</v>
      </c>
      <c r="CF74" s="19">
        <f t="shared" si="47"/>
        <v>0</v>
      </c>
      <c r="CG74" s="19">
        <f t="shared" si="47"/>
        <v>0</v>
      </c>
      <c r="CH74" s="19">
        <f t="shared" si="47"/>
        <v>0</v>
      </c>
      <c r="CI74" s="19">
        <f t="shared" si="47"/>
        <v>0</v>
      </c>
      <c r="CJ74" s="19">
        <f t="shared" si="47"/>
        <v>0</v>
      </c>
      <c r="CK74" s="19">
        <f t="shared" si="47"/>
        <v>0</v>
      </c>
      <c r="CL74" s="19">
        <f t="shared" si="47"/>
        <v>0</v>
      </c>
      <c r="CM74" s="19">
        <f t="shared" si="47"/>
        <v>0</v>
      </c>
      <c r="CN74" s="19">
        <f t="shared" si="47"/>
        <v>0</v>
      </c>
      <c r="CO74" s="19">
        <f t="shared" si="47"/>
        <v>0</v>
      </c>
      <c r="CP74" s="19">
        <f t="shared" si="47"/>
        <v>0</v>
      </c>
      <c r="CQ74" s="19">
        <f t="shared" si="31"/>
        <v>0</v>
      </c>
      <c r="CR74" s="19">
        <f t="shared" si="31"/>
        <v>0</v>
      </c>
      <c r="CS74" s="19">
        <f t="shared" si="30"/>
        <v>0</v>
      </c>
    </row>
    <row r="75" spans="2:97" ht="15" customHeight="1" x14ac:dyDescent="0.2">
      <c r="B75" s="53">
        <f t="shared" ref="B75:B138" si="68">B74+1</f>
        <v>67</v>
      </c>
      <c r="C75" s="197" t="str" cm="1">
        <f t="array" aca="1" ref="C75" ca="1">CELL("contents",BG75)</f>
        <v/>
      </c>
      <c r="D75" s="54" t="str">
        <f t="shared" si="50"/>
        <v>OK</v>
      </c>
      <c r="E75" s="55" t="e">
        <f>VLOOKUP('DATA SHEET'!$B$9,'Drill Size Info'!$T$2:$U$8,2,FALSE)</f>
        <v>#N/A</v>
      </c>
      <c r="F75" s="55" t="str">
        <f t="shared" ref="F75:F138" si="69">IF(CZ75="", "", --("0."&amp;CZ75))</f>
        <v/>
      </c>
      <c r="G75" s="161">
        <f t="shared" ref="G75:G138" si="70">IF(F75="", 0, F75/E75)</f>
        <v>0</v>
      </c>
      <c r="H75" s="56"/>
      <c r="I75" s="56"/>
      <c r="J75" s="54" t="s">
        <v>154</v>
      </c>
      <c r="K75" s="54" t="s">
        <v>154</v>
      </c>
      <c r="L75" s="56" t="s">
        <v>154</v>
      </c>
      <c r="M75" s="56" t="s">
        <v>154</v>
      </c>
      <c r="N75" s="47" t="str">
        <f>IF(CU75&lt;&gt;"",
    IF(INT('Drill Size Info'!$AA$19)=INT('Drill Size Info'!$AB$19),
        --(INT('Drill Size Info'!$AA$19) &amp; "." &amp; CU75),
        IF(AND((--(INT('Drill Size Info'!$AA$19) &amp; "." &amp; CU75)&gt;=--('Drill Size Info'!$AA$19)), (--(INT('Drill Size Info'!$AA$19) &amp; "." &amp; CU75)&lt;=--('Drill Size Info'!$AB$19))),
            --(INT('Drill Size Info'!$AA$19) &amp; "." &amp; CU75),
            --(INT('Drill Size Info'!$AB$19) &amp; "." &amp; CU75)
        )
    ),
    IF(CT75&lt;&gt;"",
        IF(INT('Drill Size Info'!$AA$19)=INT('Drill Size Info'!$AB$19),
            --(INT('Drill Size Info'!$AA$19) &amp; "." &amp; LEFT(CT75,3)),
            IF(AND((--(INT('Drill Size Info'!$AA$19) &amp; "." &amp; LEFT(CT75,3))&gt;=--('Drill Size Info'!$AA$19)), (--(INT('Drill Size Info'!$AA$19) &amp; "." &amp; LEFT(CT75,3))&lt;=--('Drill Size Info'!$AB$19))),
                --(INT('Drill Size Info'!$AA$19) &amp; "." &amp; LEFT(CT75,3)),
                --(INT('Drill Size Info'!$AB$19) &amp; "." &amp; LEFT(CT75,3))
            )
        ),
        "OK"
    )
)</f>
        <v>OK</v>
      </c>
      <c r="O75" s="163" t="str">
        <f>IF(CV75&lt;&gt;"",
    IF(INT('Drill Size Info'!$AA$19)=INT('Drill Size Info'!$AB$19),
        --(INT('Drill Size Info'!$AA$19) &amp; "." &amp; CV75),
        IF(AND((--(INT('Drill Size Info'!$AA$19) &amp; "." &amp; CV75)&gt;=--('Drill Size Info'!$AA$19)), (--(INT('Drill Size Info'!$AA$19) &amp; "." &amp; CV75)&lt;=--('Drill Size Info'!$AB$19))),
            --(INT('Drill Size Info'!$AA$19) &amp; "." &amp; CV75),
            --(INT('Drill Size Info'!$AB$19) &amp; "." &amp; CV75)
        )
    ),
    IF(CT75&lt;&gt;"",
        IF(INT('Drill Size Info'!$AA$19)=INT('Drill Size Info'!$AB$19),
            --(INT('Drill Size Info'!$AA$19) &amp; "." &amp; RIGHT(CT75,3)),
            IF(AND((--(INT('Drill Size Info'!$AA$19) &amp; "." &amp; RIGHT(CT75,3))&gt;=--('Drill Size Info'!$AA$19)), (--(INT('Drill Size Info'!$AA$19) &amp; "." &amp; RIGHT(CT75,3))&lt;=--('Drill Size Info'!$AB$19))),
                --(INT('Drill Size Info'!$AA$19) &amp; "." &amp; RIGHT(CT75,3)),
                --(INT('Drill Size Info'!$AB$19) &amp; "." &amp; RIGHT(CT75,3))
            )
        ),
        "N/A"
    )
)</f>
        <v>N/A</v>
      </c>
      <c r="P75" s="47" t="str">
        <f>IF(CX75&lt;&gt;"",
    IF(INT('Drill Size Info'!$AA$19)=INT('Drill Size Info'!$AB$15),
        --(INT('Drill Size Info'!$AA$15) &amp; "." &amp; CX75),
        IF(AND((--(INT('Drill Size Info'!$AA$15) &amp; "." &amp; CX75)&gt;=--('Drill Size Info'!$AA$15)), (--(INT('Drill Size Info'!$AA$15) &amp; "." &amp; CX75)&lt;=--('Drill Size Info'!$AB$15))),
            --(INT('Drill Size Info'!$AA$15) &amp; "." &amp; CX75),
            --(INT('Drill Size Info'!$AB$15) &amp; "." &amp; CX75)
        )
    ),
    IF(CW75&lt;&gt;"",
        IF(INT('Drill Size Info'!$AA$15)=INT('Drill Size Info'!$AB$15),
            --(INT('Drill Size Info'!$AA$15) &amp; "." &amp; LEFT(CW75,3)),
            IF(AND((--(INT('Drill Size Info'!$AA$15) &amp; "." &amp; LEFT(CW75,3))&gt;=--('Drill Size Info'!$AA$15)), (--(INT('Drill Size Info'!$AA$15) &amp; "." &amp; LEFT(CW75,3))&lt;=--('Drill Size Info'!$AB$15))),
                --(INT('Drill Size Info'!$AA$15) &amp; "." &amp; LEFT(CW75,3)),
                --(INT('Drill Size Info'!$AB$15) &amp; "." &amp; LEFT(CW75,3))
            )
        ),
        "OK"
    )
)</f>
        <v>OK</v>
      </c>
      <c r="Q75" s="163" t="str">
        <f>IF(CY75&lt;&gt;"",
    IF(INT('Drill Size Info'!$AA$19)=INT('Drill Size Info'!$AB$15),
        --(INT('Drill Size Info'!$AA$15) &amp; "." &amp; CY75),
        IF(AND((--(INT('Drill Size Info'!$AA$15) &amp; "." &amp; CY75)&gt;=--('Drill Size Info'!$AA$15)), (--(INT('Drill Size Info'!$AA$15) &amp; "." &amp; CY75)&lt;=--('Drill Size Info'!$AB$15))),
            --(INT('Drill Size Info'!$AA$15) &amp; "." &amp; CY75),
            --(INT('Drill Size Info'!$AB$15) &amp; "." &amp; CY75)
        )
    ),
    IF(CW75&lt;&gt;"",
        IF(INT('Drill Size Info'!$AA$15)=INT('Drill Size Info'!$AB$15),
            --(INT('Drill Size Info'!$AA$15) &amp; "." &amp; RIGHT(CW75,3)),
            IF(AND((--(INT('Drill Size Info'!$AA$15) &amp; "." &amp; RIGHT(CW75,3))&gt;=--('Drill Size Info'!$AA$15)), (--(INT('Drill Size Info'!$AA$15) &amp; "." &amp; RIGHT(CW75,3))&lt;=--('Drill Size Info'!$AB$15))),
                --(INT('Drill Size Info'!$AA$15) &amp; "." &amp; RIGHT(CW75,3)),
                --(INT('Drill Size Info'!$AB$15) &amp; "." &amp; RIGHT(CW75,3))
            )
        ),
        "N/A"
    )
)</f>
        <v>N/A</v>
      </c>
      <c r="R75" s="57"/>
      <c r="S75" s="57"/>
      <c r="T75" s="57"/>
      <c r="U75" s="57"/>
      <c r="V75" s="57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9"/>
      <c r="AX75" s="59"/>
      <c r="AY75" s="59"/>
      <c r="AZ75" s="60"/>
      <c r="BA75" s="52"/>
      <c r="BB75" s="52"/>
      <c r="BC75" s="203"/>
      <c r="BD75" s="203"/>
      <c r="BE75" s="52"/>
      <c r="BF75" s="52"/>
      <c r="BG75" s="192" t="str">
        <f t="shared" si="52"/>
        <v/>
      </c>
      <c r="BH75" s="52"/>
      <c r="BI75" s="52"/>
      <c r="BJ75" s="52"/>
      <c r="BK75" s="52"/>
      <c r="BM75" s="19">
        <f t="shared" si="51"/>
        <v>0</v>
      </c>
      <c r="BN75" s="19">
        <f t="shared" si="53"/>
        <v>0</v>
      </c>
      <c r="BO75" s="19">
        <f t="shared" si="54"/>
        <v>0</v>
      </c>
      <c r="BP75" s="19">
        <f t="shared" si="55"/>
        <v>0</v>
      </c>
      <c r="BQ75" s="19">
        <f t="shared" si="56"/>
        <v>0</v>
      </c>
      <c r="BR75" s="19">
        <f t="shared" si="57"/>
        <v>0</v>
      </c>
      <c r="BS75" s="19">
        <f t="shared" si="58"/>
        <v>0</v>
      </c>
      <c r="BT75" s="19">
        <f t="shared" si="59"/>
        <v>0</v>
      </c>
      <c r="BU75" s="19">
        <f t="shared" si="60"/>
        <v>0</v>
      </c>
      <c r="BV75" s="19">
        <f t="shared" si="61"/>
        <v>0</v>
      </c>
      <c r="BW75" s="19">
        <f t="shared" si="62"/>
        <v>0</v>
      </c>
      <c r="BX75" s="19">
        <f t="shared" si="63"/>
        <v>0</v>
      </c>
      <c r="BY75" s="19">
        <f t="shared" si="64"/>
        <v>0</v>
      </c>
      <c r="BZ75" s="19">
        <f t="shared" si="65"/>
        <v>0</v>
      </c>
      <c r="CA75" s="19">
        <f t="shared" si="66"/>
        <v>0</v>
      </c>
      <c r="CB75" s="19">
        <f t="shared" si="67"/>
        <v>0</v>
      </c>
      <c r="CC75" s="19">
        <f t="shared" ref="CC75:CC89" si="71">IF(AJ75="x",1,0)</f>
        <v>0</v>
      </c>
      <c r="CD75" s="19">
        <f t="shared" si="49"/>
        <v>0</v>
      </c>
      <c r="CE75" s="19">
        <f t="shared" si="49"/>
        <v>0</v>
      </c>
      <c r="CF75" s="19">
        <f t="shared" si="47"/>
        <v>0</v>
      </c>
      <c r="CG75" s="19">
        <f t="shared" si="47"/>
        <v>0</v>
      </c>
      <c r="CH75" s="19">
        <f t="shared" si="47"/>
        <v>0</v>
      </c>
      <c r="CI75" s="19">
        <f t="shared" si="47"/>
        <v>0</v>
      </c>
      <c r="CJ75" s="19">
        <f t="shared" si="47"/>
        <v>0</v>
      </c>
      <c r="CK75" s="19">
        <f t="shared" si="47"/>
        <v>0</v>
      </c>
      <c r="CL75" s="19">
        <f t="shared" si="47"/>
        <v>0</v>
      </c>
      <c r="CM75" s="19">
        <f t="shared" si="47"/>
        <v>0</v>
      </c>
      <c r="CN75" s="19">
        <f t="shared" si="47"/>
        <v>0</v>
      </c>
      <c r="CO75" s="19">
        <f t="shared" si="47"/>
        <v>0</v>
      </c>
      <c r="CP75" s="19">
        <f t="shared" si="47"/>
        <v>0</v>
      </c>
      <c r="CQ75" s="19">
        <f t="shared" si="31"/>
        <v>0</v>
      </c>
      <c r="CR75" s="19">
        <f t="shared" si="31"/>
        <v>0</v>
      </c>
      <c r="CS75" s="19">
        <f t="shared" si="30"/>
        <v>0</v>
      </c>
    </row>
    <row r="76" spans="2:97" ht="15" customHeight="1" x14ac:dyDescent="0.2">
      <c r="B76" s="53">
        <f t="shared" si="68"/>
        <v>68</v>
      </c>
      <c r="C76" s="197" t="str" cm="1">
        <f t="array" aca="1" ref="C76" ca="1">CELL("contents",BG76)</f>
        <v/>
      </c>
      <c r="D76" s="54" t="str">
        <f t="shared" si="50"/>
        <v>OK</v>
      </c>
      <c r="E76" s="55" t="e">
        <f>VLOOKUP('DATA SHEET'!$B$9,'Drill Size Info'!$T$2:$U$8,2,FALSE)</f>
        <v>#N/A</v>
      </c>
      <c r="F76" s="55" t="str">
        <f t="shared" si="69"/>
        <v/>
      </c>
      <c r="G76" s="161">
        <f t="shared" si="70"/>
        <v>0</v>
      </c>
      <c r="H76" s="56"/>
      <c r="I76" s="56"/>
      <c r="J76" s="54" t="s">
        <v>154</v>
      </c>
      <c r="K76" s="54" t="s">
        <v>154</v>
      </c>
      <c r="L76" s="56" t="s">
        <v>154</v>
      </c>
      <c r="M76" s="56" t="s">
        <v>154</v>
      </c>
      <c r="N76" s="47" t="str">
        <f>IF(CU76&lt;&gt;"",
    IF(INT('Drill Size Info'!$AA$19)=INT('Drill Size Info'!$AB$19),
        --(INT('Drill Size Info'!$AA$19) &amp; "." &amp; CU76),
        IF(AND((--(INT('Drill Size Info'!$AA$19) &amp; "." &amp; CU76)&gt;=--('Drill Size Info'!$AA$19)), (--(INT('Drill Size Info'!$AA$19) &amp; "." &amp; CU76)&lt;=--('Drill Size Info'!$AB$19))),
            --(INT('Drill Size Info'!$AA$19) &amp; "." &amp; CU76),
            --(INT('Drill Size Info'!$AB$19) &amp; "." &amp; CU76)
        )
    ),
    IF(CT76&lt;&gt;"",
        IF(INT('Drill Size Info'!$AA$19)=INT('Drill Size Info'!$AB$19),
            --(INT('Drill Size Info'!$AA$19) &amp; "." &amp; LEFT(CT76,3)),
            IF(AND((--(INT('Drill Size Info'!$AA$19) &amp; "." &amp; LEFT(CT76,3))&gt;=--('Drill Size Info'!$AA$19)), (--(INT('Drill Size Info'!$AA$19) &amp; "." &amp; LEFT(CT76,3))&lt;=--('Drill Size Info'!$AB$19))),
                --(INT('Drill Size Info'!$AA$19) &amp; "." &amp; LEFT(CT76,3)),
                --(INT('Drill Size Info'!$AB$19) &amp; "." &amp; LEFT(CT76,3))
            )
        ),
        "OK"
    )
)</f>
        <v>OK</v>
      </c>
      <c r="O76" s="163" t="str">
        <f>IF(CV76&lt;&gt;"",
    IF(INT('Drill Size Info'!$AA$19)=INT('Drill Size Info'!$AB$19),
        --(INT('Drill Size Info'!$AA$19) &amp; "." &amp; CV76),
        IF(AND((--(INT('Drill Size Info'!$AA$19) &amp; "." &amp; CV76)&gt;=--('Drill Size Info'!$AA$19)), (--(INT('Drill Size Info'!$AA$19) &amp; "." &amp; CV76)&lt;=--('Drill Size Info'!$AB$19))),
            --(INT('Drill Size Info'!$AA$19) &amp; "." &amp; CV76),
            --(INT('Drill Size Info'!$AB$19) &amp; "." &amp; CV76)
        )
    ),
    IF(CT76&lt;&gt;"",
        IF(INT('Drill Size Info'!$AA$19)=INT('Drill Size Info'!$AB$19),
            --(INT('Drill Size Info'!$AA$19) &amp; "." &amp; RIGHT(CT76,3)),
            IF(AND((--(INT('Drill Size Info'!$AA$19) &amp; "." &amp; RIGHT(CT76,3))&gt;=--('Drill Size Info'!$AA$19)), (--(INT('Drill Size Info'!$AA$19) &amp; "." &amp; RIGHT(CT76,3))&lt;=--('Drill Size Info'!$AB$19))),
                --(INT('Drill Size Info'!$AA$19) &amp; "." &amp; RIGHT(CT76,3)),
                --(INT('Drill Size Info'!$AB$19) &amp; "." &amp; RIGHT(CT76,3))
            )
        ),
        "N/A"
    )
)</f>
        <v>N/A</v>
      </c>
      <c r="P76" s="47" t="str">
        <f>IF(CX76&lt;&gt;"",
    IF(INT('Drill Size Info'!$AA$19)=INT('Drill Size Info'!$AB$15),
        --(INT('Drill Size Info'!$AA$15) &amp; "." &amp; CX76),
        IF(AND((--(INT('Drill Size Info'!$AA$15) &amp; "." &amp; CX76)&gt;=--('Drill Size Info'!$AA$15)), (--(INT('Drill Size Info'!$AA$15) &amp; "." &amp; CX76)&lt;=--('Drill Size Info'!$AB$15))),
            --(INT('Drill Size Info'!$AA$15) &amp; "." &amp; CX76),
            --(INT('Drill Size Info'!$AB$15) &amp; "." &amp; CX76)
        )
    ),
    IF(CW76&lt;&gt;"",
        IF(INT('Drill Size Info'!$AA$15)=INT('Drill Size Info'!$AB$15),
            --(INT('Drill Size Info'!$AA$15) &amp; "." &amp; LEFT(CW76,3)),
            IF(AND((--(INT('Drill Size Info'!$AA$15) &amp; "." &amp; LEFT(CW76,3))&gt;=--('Drill Size Info'!$AA$15)), (--(INT('Drill Size Info'!$AA$15) &amp; "." &amp; LEFT(CW76,3))&lt;=--('Drill Size Info'!$AB$15))),
                --(INT('Drill Size Info'!$AA$15) &amp; "." &amp; LEFT(CW76,3)),
                --(INT('Drill Size Info'!$AB$15) &amp; "." &amp; LEFT(CW76,3))
            )
        ),
        "OK"
    )
)</f>
        <v>OK</v>
      </c>
      <c r="Q76" s="163" t="str">
        <f>IF(CY76&lt;&gt;"",
    IF(INT('Drill Size Info'!$AA$19)=INT('Drill Size Info'!$AB$15),
        --(INT('Drill Size Info'!$AA$15) &amp; "." &amp; CY76),
        IF(AND((--(INT('Drill Size Info'!$AA$15) &amp; "." &amp; CY76)&gt;=--('Drill Size Info'!$AA$15)), (--(INT('Drill Size Info'!$AA$15) &amp; "." &amp; CY76)&lt;=--('Drill Size Info'!$AB$15))),
            --(INT('Drill Size Info'!$AA$15) &amp; "." &amp; CY76),
            --(INT('Drill Size Info'!$AB$15) &amp; "." &amp; CY76)
        )
    ),
    IF(CW76&lt;&gt;"",
        IF(INT('Drill Size Info'!$AA$15)=INT('Drill Size Info'!$AB$15),
            --(INT('Drill Size Info'!$AA$15) &amp; "." &amp; RIGHT(CW76,3)),
            IF(AND((--(INT('Drill Size Info'!$AA$15) &amp; "." &amp; RIGHT(CW76,3))&gt;=--('Drill Size Info'!$AA$15)), (--(INT('Drill Size Info'!$AA$15) &amp; "." &amp; RIGHT(CW76,3))&lt;=--('Drill Size Info'!$AB$15))),
                --(INT('Drill Size Info'!$AA$15) &amp; "." &amp; RIGHT(CW76,3)),
                --(INT('Drill Size Info'!$AB$15) &amp; "." &amp; RIGHT(CW76,3))
            )
        ),
        "N/A"
    )
)</f>
        <v>N/A</v>
      </c>
      <c r="R76" s="57"/>
      <c r="S76" s="57"/>
      <c r="T76" s="57"/>
      <c r="U76" s="57"/>
      <c r="V76" s="57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9"/>
      <c r="AX76" s="59"/>
      <c r="AY76" s="59"/>
      <c r="AZ76" s="60"/>
      <c r="BA76" s="52"/>
      <c r="BB76" s="52"/>
      <c r="BC76" s="203"/>
      <c r="BD76" s="203"/>
      <c r="BE76" s="52"/>
      <c r="BF76" s="52"/>
      <c r="BG76" s="192" t="str">
        <f t="shared" si="52"/>
        <v/>
      </c>
      <c r="BH76" s="52"/>
      <c r="BI76" s="52"/>
      <c r="BJ76" s="52"/>
      <c r="BK76" s="52"/>
      <c r="BM76" s="19">
        <f t="shared" si="51"/>
        <v>0</v>
      </c>
      <c r="BN76" s="19">
        <f t="shared" si="53"/>
        <v>0</v>
      </c>
      <c r="BO76" s="19">
        <f t="shared" si="54"/>
        <v>0</v>
      </c>
      <c r="BP76" s="19">
        <f t="shared" si="55"/>
        <v>0</v>
      </c>
      <c r="BQ76" s="19">
        <f t="shared" si="56"/>
        <v>0</v>
      </c>
      <c r="BR76" s="19">
        <f t="shared" si="57"/>
        <v>0</v>
      </c>
      <c r="BS76" s="19">
        <f t="shared" si="58"/>
        <v>0</v>
      </c>
      <c r="BT76" s="19">
        <f t="shared" si="59"/>
        <v>0</v>
      </c>
      <c r="BU76" s="19">
        <f t="shared" si="60"/>
        <v>0</v>
      </c>
      <c r="BV76" s="19">
        <f t="shared" si="61"/>
        <v>0</v>
      </c>
      <c r="BW76" s="19">
        <f t="shared" si="62"/>
        <v>0</v>
      </c>
      <c r="BX76" s="19">
        <f t="shared" si="63"/>
        <v>0</v>
      </c>
      <c r="BY76" s="19">
        <f t="shared" si="64"/>
        <v>0</v>
      </c>
      <c r="BZ76" s="19">
        <f t="shared" si="65"/>
        <v>0</v>
      </c>
      <c r="CA76" s="19">
        <f t="shared" si="66"/>
        <v>0</v>
      </c>
      <c r="CB76" s="19">
        <f t="shared" si="67"/>
        <v>0</v>
      </c>
      <c r="CC76" s="19">
        <f t="shared" si="71"/>
        <v>0</v>
      </c>
      <c r="CD76" s="19">
        <f t="shared" si="49"/>
        <v>0</v>
      </c>
      <c r="CE76" s="19">
        <f t="shared" si="49"/>
        <v>0</v>
      </c>
      <c r="CF76" s="19">
        <f t="shared" si="47"/>
        <v>0</v>
      </c>
      <c r="CG76" s="19">
        <f t="shared" si="47"/>
        <v>0</v>
      </c>
      <c r="CH76" s="19">
        <f t="shared" si="47"/>
        <v>0</v>
      </c>
      <c r="CI76" s="19">
        <f t="shared" si="47"/>
        <v>0</v>
      </c>
      <c r="CJ76" s="19">
        <f t="shared" si="47"/>
        <v>0</v>
      </c>
      <c r="CK76" s="19">
        <f t="shared" si="47"/>
        <v>0</v>
      </c>
      <c r="CL76" s="19">
        <f t="shared" si="47"/>
        <v>0</v>
      </c>
      <c r="CM76" s="19">
        <f t="shared" si="47"/>
        <v>0</v>
      </c>
      <c r="CN76" s="19">
        <f t="shared" si="47"/>
        <v>0</v>
      </c>
      <c r="CO76" s="19">
        <f t="shared" si="47"/>
        <v>0</v>
      </c>
      <c r="CP76" s="19">
        <f t="shared" si="47"/>
        <v>0</v>
      </c>
      <c r="CQ76" s="19">
        <f t="shared" si="31"/>
        <v>0</v>
      </c>
      <c r="CR76" s="19">
        <f t="shared" si="31"/>
        <v>0</v>
      </c>
      <c r="CS76" s="19">
        <f t="shared" si="30"/>
        <v>0</v>
      </c>
    </row>
    <row r="77" spans="2:97" ht="15" customHeight="1" x14ac:dyDescent="0.2">
      <c r="B77" s="53">
        <f t="shared" si="68"/>
        <v>69</v>
      </c>
      <c r="C77" s="197" t="str" cm="1">
        <f t="array" aca="1" ref="C77" ca="1">CELL("contents",BG77)</f>
        <v/>
      </c>
      <c r="D77" s="54" t="str">
        <f t="shared" si="50"/>
        <v>OK</v>
      </c>
      <c r="E77" s="55" t="e">
        <f>VLOOKUP('DATA SHEET'!$B$9,'Drill Size Info'!$T$2:$U$8,2,FALSE)</f>
        <v>#N/A</v>
      </c>
      <c r="F77" s="55" t="str">
        <f t="shared" si="69"/>
        <v/>
      </c>
      <c r="G77" s="161">
        <f t="shared" si="70"/>
        <v>0</v>
      </c>
      <c r="H77" s="56"/>
      <c r="I77" s="56"/>
      <c r="J77" s="54" t="s">
        <v>154</v>
      </c>
      <c r="K77" s="54" t="s">
        <v>154</v>
      </c>
      <c r="L77" s="56" t="s">
        <v>154</v>
      </c>
      <c r="M77" s="56" t="s">
        <v>154</v>
      </c>
      <c r="N77" s="47" t="str">
        <f>IF(CU77&lt;&gt;"",
    IF(INT('Drill Size Info'!$AA$19)=INT('Drill Size Info'!$AB$19),
        --(INT('Drill Size Info'!$AA$19) &amp; "." &amp; CU77),
        IF(AND((--(INT('Drill Size Info'!$AA$19) &amp; "." &amp; CU77)&gt;=--('Drill Size Info'!$AA$19)), (--(INT('Drill Size Info'!$AA$19) &amp; "." &amp; CU77)&lt;=--('Drill Size Info'!$AB$19))),
            --(INT('Drill Size Info'!$AA$19) &amp; "." &amp; CU77),
            --(INT('Drill Size Info'!$AB$19) &amp; "." &amp; CU77)
        )
    ),
    IF(CT77&lt;&gt;"",
        IF(INT('Drill Size Info'!$AA$19)=INT('Drill Size Info'!$AB$19),
            --(INT('Drill Size Info'!$AA$19) &amp; "." &amp; LEFT(CT77,3)),
            IF(AND((--(INT('Drill Size Info'!$AA$19) &amp; "." &amp; LEFT(CT77,3))&gt;=--('Drill Size Info'!$AA$19)), (--(INT('Drill Size Info'!$AA$19) &amp; "." &amp; LEFT(CT77,3))&lt;=--('Drill Size Info'!$AB$19))),
                --(INT('Drill Size Info'!$AA$19) &amp; "." &amp; LEFT(CT77,3)),
                --(INT('Drill Size Info'!$AB$19) &amp; "." &amp; LEFT(CT77,3))
            )
        ),
        "OK"
    )
)</f>
        <v>OK</v>
      </c>
      <c r="O77" s="163" t="str">
        <f>IF(CV77&lt;&gt;"",
    IF(INT('Drill Size Info'!$AA$19)=INT('Drill Size Info'!$AB$19),
        --(INT('Drill Size Info'!$AA$19) &amp; "." &amp; CV77),
        IF(AND((--(INT('Drill Size Info'!$AA$19) &amp; "." &amp; CV77)&gt;=--('Drill Size Info'!$AA$19)), (--(INT('Drill Size Info'!$AA$19) &amp; "." &amp; CV77)&lt;=--('Drill Size Info'!$AB$19))),
            --(INT('Drill Size Info'!$AA$19) &amp; "." &amp; CV77),
            --(INT('Drill Size Info'!$AB$19) &amp; "." &amp; CV77)
        )
    ),
    IF(CT77&lt;&gt;"",
        IF(INT('Drill Size Info'!$AA$19)=INT('Drill Size Info'!$AB$19),
            --(INT('Drill Size Info'!$AA$19) &amp; "." &amp; RIGHT(CT77,3)),
            IF(AND((--(INT('Drill Size Info'!$AA$19) &amp; "." &amp; RIGHT(CT77,3))&gt;=--('Drill Size Info'!$AA$19)), (--(INT('Drill Size Info'!$AA$19) &amp; "." &amp; RIGHT(CT77,3))&lt;=--('Drill Size Info'!$AB$19))),
                --(INT('Drill Size Info'!$AA$19) &amp; "." &amp; RIGHT(CT77,3)),
                --(INT('Drill Size Info'!$AB$19) &amp; "." &amp; RIGHT(CT77,3))
            )
        ),
        "N/A"
    )
)</f>
        <v>N/A</v>
      </c>
      <c r="P77" s="47" t="str">
        <f>IF(CX77&lt;&gt;"",
    IF(INT('Drill Size Info'!$AA$19)=INT('Drill Size Info'!$AB$15),
        --(INT('Drill Size Info'!$AA$15) &amp; "." &amp; CX77),
        IF(AND((--(INT('Drill Size Info'!$AA$15) &amp; "." &amp; CX77)&gt;=--('Drill Size Info'!$AA$15)), (--(INT('Drill Size Info'!$AA$15) &amp; "." &amp; CX77)&lt;=--('Drill Size Info'!$AB$15))),
            --(INT('Drill Size Info'!$AA$15) &amp; "." &amp; CX77),
            --(INT('Drill Size Info'!$AB$15) &amp; "." &amp; CX77)
        )
    ),
    IF(CW77&lt;&gt;"",
        IF(INT('Drill Size Info'!$AA$15)=INT('Drill Size Info'!$AB$15),
            --(INT('Drill Size Info'!$AA$15) &amp; "." &amp; LEFT(CW77,3)),
            IF(AND((--(INT('Drill Size Info'!$AA$15) &amp; "." &amp; LEFT(CW77,3))&gt;=--('Drill Size Info'!$AA$15)), (--(INT('Drill Size Info'!$AA$15) &amp; "." &amp; LEFT(CW77,3))&lt;=--('Drill Size Info'!$AB$15))),
                --(INT('Drill Size Info'!$AA$15) &amp; "." &amp; LEFT(CW77,3)),
                --(INT('Drill Size Info'!$AB$15) &amp; "." &amp; LEFT(CW77,3))
            )
        ),
        "OK"
    )
)</f>
        <v>OK</v>
      </c>
      <c r="Q77" s="163" t="str">
        <f>IF(CY77&lt;&gt;"",
    IF(INT('Drill Size Info'!$AA$19)=INT('Drill Size Info'!$AB$15),
        --(INT('Drill Size Info'!$AA$15) &amp; "." &amp; CY77),
        IF(AND((--(INT('Drill Size Info'!$AA$15) &amp; "." &amp; CY77)&gt;=--('Drill Size Info'!$AA$15)), (--(INT('Drill Size Info'!$AA$15) &amp; "." &amp; CY77)&lt;=--('Drill Size Info'!$AB$15))),
            --(INT('Drill Size Info'!$AA$15) &amp; "." &amp; CY77),
            --(INT('Drill Size Info'!$AB$15) &amp; "." &amp; CY77)
        )
    ),
    IF(CW77&lt;&gt;"",
        IF(INT('Drill Size Info'!$AA$15)=INT('Drill Size Info'!$AB$15),
            --(INT('Drill Size Info'!$AA$15) &amp; "." &amp; RIGHT(CW77,3)),
            IF(AND((--(INT('Drill Size Info'!$AA$15) &amp; "." &amp; RIGHT(CW77,3))&gt;=--('Drill Size Info'!$AA$15)), (--(INT('Drill Size Info'!$AA$15) &amp; "." &amp; RIGHT(CW77,3))&lt;=--('Drill Size Info'!$AB$15))),
                --(INT('Drill Size Info'!$AA$15) &amp; "." &amp; RIGHT(CW77,3)),
                --(INT('Drill Size Info'!$AB$15) &amp; "." &amp; RIGHT(CW77,3))
            )
        ),
        "N/A"
    )
)</f>
        <v>N/A</v>
      </c>
      <c r="R77" s="57"/>
      <c r="S77" s="57"/>
      <c r="T77" s="57"/>
      <c r="U77" s="57"/>
      <c r="V77" s="57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9"/>
      <c r="AX77" s="59"/>
      <c r="AY77" s="59"/>
      <c r="AZ77" s="60"/>
      <c r="BA77" s="52"/>
      <c r="BB77" s="52"/>
      <c r="BC77" s="203"/>
      <c r="BD77" s="203"/>
      <c r="BE77" s="52"/>
      <c r="BF77" s="52"/>
      <c r="BG77" s="192" t="str">
        <f t="shared" si="52"/>
        <v/>
      </c>
      <c r="BH77" s="52"/>
      <c r="BI77" s="52"/>
      <c r="BJ77" s="52"/>
      <c r="BK77" s="52"/>
      <c r="BM77" s="19">
        <f t="shared" si="51"/>
        <v>0</v>
      </c>
      <c r="BN77" s="19">
        <f t="shared" si="53"/>
        <v>0</v>
      </c>
      <c r="BO77" s="19">
        <f t="shared" si="54"/>
        <v>0</v>
      </c>
      <c r="BP77" s="19">
        <f t="shared" si="55"/>
        <v>0</v>
      </c>
      <c r="BQ77" s="19">
        <f t="shared" si="56"/>
        <v>0</v>
      </c>
      <c r="BR77" s="19">
        <f t="shared" si="57"/>
        <v>0</v>
      </c>
      <c r="BS77" s="19">
        <f t="shared" si="58"/>
        <v>0</v>
      </c>
      <c r="BT77" s="19">
        <f t="shared" si="59"/>
        <v>0</v>
      </c>
      <c r="BU77" s="19">
        <f t="shared" si="60"/>
        <v>0</v>
      </c>
      <c r="BV77" s="19">
        <f t="shared" si="61"/>
        <v>0</v>
      </c>
      <c r="BW77" s="19">
        <f t="shared" si="62"/>
        <v>0</v>
      </c>
      <c r="BX77" s="19">
        <f t="shared" si="63"/>
        <v>0</v>
      </c>
      <c r="BY77" s="19">
        <f t="shared" si="64"/>
        <v>0</v>
      </c>
      <c r="BZ77" s="19">
        <f t="shared" si="65"/>
        <v>0</v>
      </c>
      <c r="CA77" s="19">
        <f t="shared" si="66"/>
        <v>0</v>
      </c>
      <c r="CB77" s="19">
        <f t="shared" si="67"/>
        <v>0</v>
      </c>
      <c r="CC77" s="19">
        <f t="shared" si="71"/>
        <v>0</v>
      </c>
      <c r="CD77" s="19">
        <f t="shared" si="49"/>
        <v>0</v>
      </c>
      <c r="CE77" s="19">
        <f t="shared" si="49"/>
        <v>0</v>
      </c>
      <c r="CF77" s="19">
        <f t="shared" si="47"/>
        <v>0</v>
      </c>
      <c r="CG77" s="19">
        <f t="shared" si="47"/>
        <v>0</v>
      </c>
      <c r="CH77" s="19">
        <f t="shared" si="47"/>
        <v>0</v>
      </c>
      <c r="CI77" s="19">
        <f t="shared" si="47"/>
        <v>0</v>
      </c>
      <c r="CJ77" s="19">
        <f t="shared" si="47"/>
        <v>0</v>
      </c>
      <c r="CK77" s="19">
        <f t="shared" si="47"/>
        <v>0</v>
      </c>
      <c r="CL77" s="19">
        <f t="shared" si="47"/>
        <v>0</v>
      </c>
      <c r="CM77" s="19">
        <f t="shared" si="47"/>
        <v>0</v>
      </c>
      <c r="CN77" s="19">
        <f t="shared" si="47"/>
        <v>0</v>
      </c>
      <c r="CO77" s="19">
        <f t="shared" si="47"/>
        <v>0</v>
      </c>
      <c r="CP77" s="19">
        <f t="shared" si="47"/>
        <v>0</v>
      </c>
      <c r="CQ77" s="19">
        <f t="shared" si="31"/>
        <v>0</v>
      </c>
      <c r="CR77" s="19">
        <f t="shared" si="31"/>
        <v>0</v>
      </c>
      <c r="CS77" s="19">
        <f t="shared" si="30"/>
        <v>0</v>
      </c>
    </row>
    <row r="78" spans="2:97" ht="15" customHeight="1" x14ac:dyDescent="0.2">
      <c r="B78" s="53">
        <f t="shared" si="68"/>
        <v>70</v>
      </c>
      <c r="C78" s="197" t="str" cm="1">
        <f t="array" aca="1" ref="C78" ca="1">CELL("contents",BG78)</f>
        <v/>
      </c>
      <c r="D78" s="54" t="str">
        <f t="shared" si="50"/>
        <v>OK</v>
      </c>
      <c r="E78" s="55" t="e">
        <f>VLOOKUP('DATA SHEET'!$B$9,'Drill Size Info'!$T$2:$U$8,2,FALSE)</f>
        <v>#N/A</v>
      </c>
      <c r="F78" s="55" t="str">
        <f t="shared" si="69"/>
        <v/>
      </c>
      <c r="G78" s="161">
        <f t="shared" si="70"/>
        <v>0</v>
      </c>
      <c r="H78" s="56"/>
      <c r="I78" s="56"/>
      <c r="J78" s="54" t="s">
        <v>154</v>
      </c>
      <c r="K78" s="54" t="s">
        <v>154</v>
      </c>
      <c r="L78" s="56" t="s">
        <v>154</v>
      </c>
      <c r="M78" s="56" t="s">
        <v>154</v>
      </c>
      <c r="N78" s="47" t="str">
        <f>IF(CU78&lt;&gt;"",
    IF(INT('Drill Size Info'!$AA$19)=INT('Drill Size Info'!$AB$19),
        --(INT('Drill Size Info'!$AA$19) &amp; "." &amp; CU78),
        IF(AND((--(INT('Drill Size Info'!$AA$19) &amp; "." &amp; CU78)&gt;=--('Drill Size Info'!$AA$19)), (--(INT('Drill Size Info'!$AA$19) &amp; "." &amp; CU78)&lt;=--('Drill Size Info'!$AB$19))),
            --(INT('Drill Size Info'!$AA$19) &amp; "." &amp; CU78),
            --(INT('Drill Size Info'!$AB$19) &amp; "." &amp; CU78)
        )
    ),
    IF(CT78&lt;&gt;"",
        IF(INT('Drill Size Info'!$AA$19)=INT('Drill Size Info'!$AB$19),
            --(INT('Drill Size Info'!$AA$19) &amp; "." &amp; LEFT(CT78,3)),
            IF(AND((--(INT('Drill Size Info'!$AA$19) &amp; "." &amp; LEFT(CT78,3))&gt;=--('Drill Size Info'!$AA$19)), (--(INT('Drill Size Info'!$AA$19) &amp; "." &amp; LEFT(CT78,3))&lt;=--('Drill Size Info'!$AB$19))),
                --(INT('Drill Size Info'!$AA$19) &amp; "." &amp; LEFT(CT78,3)),
                --(INT('Drill Size Info'!$AB$19) &amp; "." &amp; LEFT(CT78,3))
            )
        ),
        "OK"
    )
)</f>
        <v>OK</v>
      </c>
      <c r="O78" s="163" t="str">
        <f>IF(CV78&lt;&gt;"",
    IF(INT('Drill Size Info'!$AA$19)=INT('Drill Size Info'!$AB$19),
        --(INT('Drill Size Info'!$AA$19) &amp; "." &amp; CV78),
        IF(AND((--(INT('Drill Size Info'!$AA$19) &amp; "." &amp; CV78)&gt;=--('Drill Size Info'!$AA$19)), (--(INT('Drill Size Info'!$AA$19) &amp; "." &amp; CV78)&lt;=--('Drill Size Info'!$AB$19))),
            --(INT('Drill Size Info'!$AA$19) &amp; "." &amp; CV78),
            --(INT('Drill Size Info'!$AB$19) &amp; "." &amp; CV78)
        )
    ),
    IF(CT78&lt;&gt;"",
        IF(INT('Drill Size Info'!$AA$19)=INT('Drill Size Info'!$AB$19),
            --(INT('Drill Size Info'!$AA$19) &amp; "." &amp; RIGHT(CT78,3)),
            IF(AND((--(INT('Drill Size Info'!$AA$19) &amp; "." &amp; RIGHT(CT78,3))&gt;=--('Drill Size Info'!$AA$19)), (--(INT('Drill Size Info'!$AA$19) &amp; "." &amp; RIGHT(CT78,3))&lt;=--('Drill Size Info'!$AB$19))),
                --(INT('Drill Size Info'!$AA$19) &amp; "." &amp; RIGHT(CT78,3)),
                --(INT('Drill Size Info'!$AB$19) &amp; "." &amp; RIGHT(CT78,3))
            )
        ),
        "N/A"
    )
)</f>
        <v>N/A</v>
      </c>
      <c r="P78" s="47" t="str">
        <f>IF(CX78&lt;&gt;"",
    IF(INT('Drill Size Info'!$AA$19)=INT('Drill Size Info'!$AB$15),
        --(INT('Drill Size Info'!$AA$15) &amp; "." &amp; CX78),
        IF(AND((--(INT('Drill Size Info'!$AA$15) &amp; "." &amp; CX78)&gt;=--('Drill Size Info'!$AA$15)), (--(INT('Drill Size Info'!$AA$15) &amp; "." &amp; CX78)&lt;=--('Drill Size Info'!$AB$15))),
            --(INT('Drill Size Info'!$AA$15) &amp; "." &amp; CX78),
            --(INT('Drill Size Info'!$AB$15) &amp; "." &amp; CX78)
        )
    ),
    IF(CW78&lt;&gt;"",
        IF(INT('Drill Size Info'!$AA$15)=INT('Drill Size Info'!$AB$15),
            --(INT('Drill Size Info'!$AA$15) &amp; "." &amp; LEFT(CW78,3)),
            IF(AND((--(INT('Drill Size Info'!$AA$15) &amp; "." &amp; LEFT(CW78,3))&gt;=--('Drill Size Info'!$AA$15)), (--(INT('Drill Size Info'!$AA$15) &amp; "." &amp; LEFT(CW78,3))&lt;=--('Drill Size Info'!$AB$15))),
                --(INT('Drill Size Info'!$AA$15) &amp; "." &amp; LEFT(CW78,3)),
                --(INT('Drill Size Info'!$AB$15) &amp; "." &amp; LEFT(CW78,3))
            )
        ),
        "OK"
    )
)</f>
        <v>OK</v>
      </c>
      <c r="Q78" s="163" t="str">
        <f>IF(CY78&lt;&gt;"",
    IF(INT('Drill Size Info'!$AA$19)=INT('Drill Size Info'!$AB$15),
        --(INT('Drill Size Info'!$AA$15) &amp; "." &amp; CY78),
        IF(AND((--(INT('Drill Size Info'!$AA$15) &amp; "." &amp; CY78)&gt;=--('Drill Size Info'!$AA$15)), (--(INT('Drill Size Info'!$AA$15) &amp; "." &amp; CY78)&lt;=--('Drill Size Info'!$AB$15))),
            --(INT('Drill Size Info'!$AA$15) &amp; "." &amp; CY78),
            --(INT('Drill Size Info'!$AB$15) &amp; "." &amp; CY78)
        )
    ),
    IF(CW78&lt;&gt;"",
        IF(INT('Drill Size Info'!$AA$15)=INT('Drill Size Info'!$AB$15),
            --(INT('Drill Size Info'!$AA$15) &amp; "." &amp; RIGHT(CW78,3)),
            IF(AND((--(INT('Drill Size Info'!$AA$15) &amp; "." &amp; RIGHT(CW78,3))&gt;=--('Drill Size Info'!$AA$15)), (--(INT('Drill Size Info'!$AA$15) &amp; "." &amp; RIGHT(CW78,3))&lt;=--('Drill Size Info'!$AB$15))),
                --(INT('Drill Size Info'!$AA$15) &amp; "." &amp; RIGHT(CW78,3)),
                --(INT('Drill Size Info'!$AB$15) &amp; "." &amp; RIGHT(CW78,3))
            )
        ),
        "N/A"
    )
)</f>
        <v>N/A</v>
      </c>
      <c r="R78" s="57"/>
      <c r="S78" s="57"/>
      <c r="T78" s="57"/>
      <c r="U78" s="57"/>
      <c r="V78" s="57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9"/>
      <c r="AX78" s="59"/>
      <c r="AY78" s="59"/>
      <c r="AZ78" s="60"/>
      <c r="BA78" s="52"/>
      <c r="BB78" s="52"/>
      <c r="BC78" s="203"/>
      <c r="BD78" s="203"/>
      <c r="BE78" s="52"/>
      <c r="BF78" s="52"/>
      <c r="BG78" s="192" t="str">
        <f t="shared" si="52"/>
        <v/>
      </c>
      <c r="BH78" s="52"/>
      <c r="BI78" s="52"/>
      <c r="BJ78" s="52"/>
      <c r="BK78" s="52"/>
      <c r="BM78" s="19">
        <f t="shared" si="51"/>
        <v>0</v>
      </c>
      <c r="BN78" s="19">
        <f t="shared" si="53"/>
        <v>0</v>
      </c>
      <c r="BO78" s="19">
        <f t="shared" si="54"/>
        <v>0</v>
      </c>
      <c r="BP78" s="19">
        <f t="shared" si="55"/>
        <v>0</v>
      </c>
      <c r="BQ78" s="19">
        <f t="shared" si="56"/>
        <v>0</v>
      </c>
      <c r="BR78" s="19">
        <f t="shared" si="57"/>
        <v>0</v>
      </c>
      <c r="BS78" s="19">
        <f t="shared" si="58"/>
        <v>0</v>
      </c>
      <c r="BT78" s="19">
        <f t="shared" si="59"/>
        <v>0</v>
      </c>
      <c r="BU78" s="19">
        <f t="shared" si="60"/>
        <v>0</v>
      </c>
      <c r="BV78" s="19">
        <f t="shared" si="61"/>
        <v>0</v>
      </c>
      <c r="BW78" s="19">
        <f t="shared" si="62"/>
        <v>0</v>
      </c>
      <c r="BX78" s="19">
        <f t="shared" si="63"/>
        <v>0</v>
      </c>
      <c r="BY78" s="19">
        <f t="shared" si="64"/>
        <v>0</v>
      </c>
      <c r="BZ78" s="19">
        <f t="shared" si="65"/>
        <v>0</v>
      </c>
      <c r="CA78" s="19">
        <f t="shared" si="66"/>
        <v>0</v>
      </c>
      <c r="CB78" s="19">
        <f t="shared" si="67"/>
        <v>0</v>
      </c>
      <c r="CC78" s="19">
        <f t="shared" si="71"/>
        <v>0</v>
      </c>
      <c r="CD78" s="19">
        <f t="shared" si="49"/>
        <v>0</v>
      </c>
      <c r="CE78" s="19">
        <f t="shared" si="49"/>
        <v>0</v>
      </c>
      <c r="CF78" s="19">
        <f t="shared" si="47"/>
        <v>0</v>
      </c>
      <c r="CG78" s="19">
        <f t="shared" si="47"/>
        <v>0</v>
      </c>
      <c r="CH78" s="19">
        <f t="shared" si="47"/>
        <v>0</v>
      </c>
      <c r="CI78" s="19">
        <f t="shared" si="47"/>
        <v>0</v>
      </c>
      <c r="CJ78" s="19">
        <f t="shared" si="47"/>
        <v>0</v>
      </c>
      <c r="CK78" s="19">
        <f t="shared" si="47"/>
        <v>0</v>
      </c>
      <c r="CL78" s="19">
        <f t="shared" si="47"/>
        <v>0</v>
      </c>
      <c r="CM78" s="19">
        <f t="shared" si="47"/>
        <v>0</v>
      </c>
      <c r="CN78" s="19">
        <f t="shared" si="47"/>
        <v>0</v>
      </c>
      <c r="CO78" s="19">
        <f t="shared" si="47"/>
        <v>0</v>
      </c>
      <c r="CP78" s="19">
        <f t="shared" si="47"/>
        <v>0</v>
      </c>
      <c r="CQ78" s="19">
        <f t="shared" si="31"/>
        <v>0</v>
      </c>
      <c r="CR78" s="19">
        <f t="shared" si="31"/>
        <v>0</v>
      </c>
      <c r="CS78" s="19">
        <f t="shared" si="30"/>
        <v>0</v>
      </c>
    </row>
    <row r="79" spans="2:97" ht="15" customHeight="1" x14ac:dyDescent="0.2">
      <c r="B79" s="53">
        <f t="shared" si="68"/>
        <v>71</v>
      </c>
      <c r="C79" s="197" t="str" cm="1">
        <f t="array" aca="1" ref="C79" ca="1">CELL("contents",BG79)</f>
        <v/>
      </c>
      <c r="D79" s="54" t="str">
        <f t="shared" si="50"/>
        <v>OK</v>
      </c>
      <c r="E79" s="55" t="e">
        <f>VLOOKUP('DATA SHEET'!$B$9,'Drill Size Info'!$T$2:$U$8,2,FALSE)</f>
        <v>#N/A</v>
      </c>
      <c r="F79" s="55" t="str">
        <f t="shared" si="69"/>
        <v/>
      </c>
      <c r="G79" s="161">
        <f t="shared" si="70"/>
        <v>0</v>
      </c>
      <c r="H79" s="56"/>
      <c r="I79" s="56"/>
      <c r="J79" s="54" t="s">
        <v>154</v>
      </c>
      <c r="K79" s="54" t="s">
        <v>154</v>
      </c>
      <c r="L79" s="56" t="s">
        <v>154</v>
      </c>
      <c r="M79" s="56" t="s">
        <v>154</v>
      </c>
      <c r="N79" s="47" t="str">
        <f>IF(CU79&lt;&gt;"",
    IF(INT('Drill Size Info'!$AA$19)=INT('Drill Size Info'!$AB$19),
        --(INT('Drill Size Info'!$AA$19) &amp; "." &amp; CU79),
        IF(AND((--(INT('Drill Size Info'!$AA$19) &amp; "." &amp; CU79)&gt;=--('Drill Size Info'!$AA$19)), (--(INT('Drill Size Info'!$AA$19) &amp; "." &amp; CU79)&lt;=--('Drill Size Info'!$AB$19))),
            --(INT('Drill Size Info'!$AA$19) &amp; "." &amp; CU79),
            --(INT('Drill Size Info'!$AB$19) &amp; "." &amp; CU79)
        )
    ),
    IF(CT79&lt;&gt;"",
        IF(INT('Drill Size Info'!$AA$19)=INT('Drill Size Info'!$AB$19),
            --(INT('Drill Size Info'!$AA$19) &amp; "." &amp; LEFT(CT79,3)),
            IF(AND((--(INT('Drill Size Info'!$AA$19) &amp; "." &amp; LEFT(CT79,3))&gt;=--('Drill Size Info'!$AA$19)), (--(INT('Drill Size Info'!$AA$19) &amp; "." &amp; LEFT(CT79,3))&lt;=--('Drill Size Info'!$AB$19))),
                --(INT('Drill Size Info'!$AA$19) &amp; "." &amp; LEFT(CT79,3)),
                --(INT('Drill Size Info'!$AB$19) &amp; "." &amp; LEFT(CT79,3))
            )
        ),
        "OK"
    )
)</f>
        <v>OK</v>
      </c>
      <c r="O79" s="163" t="str">
        <f>IF(CV79&lt;&gt;"",
    IF(INT('Drill Size Info'!$AA$19)=INT('Drill Size Info'!$AB$19),
        --(INT('Drill Size Info'!$AA$19) &amp; "." &amp; CV79),
        IF(AND((--(INT('Drill Size Info'!$AA$19) &amp; "." &amp; CV79)&gt;=--('Drill Size Info'!$AA$19)), (--(INT('Drill Size Info'!$AA$19) &amp; "." &amp; CV79)&lt;=--('Drill Size Info'!$AB$19))),
            --(INT('Drill Size Info'!$AA$19) &amp; "." &amp; CV79),
            --(INT('Drill Size Info'!$AB$19) &amp; "." &amp; CV79)
        )
    ),
    IF(CT79&lt;&gt;"",
        IF(INT('Drill Size Info'!$AA$19)=INT('Drill Size Info'!$AB$19),
            --(INT('Drill Size Info'!$AA$19) &amp; "." &amp; RIGHT(CT79,3)),
            IF(AND((--(INT('Drill Size Info'!$AA$19) &amp; "." &amp; RIGHT(CT79,3))&gt;=--('Drill Size Info'!$AA$19)), (--(INT('Drill Size Info'!$AA$19) &amp; "." &amp; RIGHT(CT79,3))&lt;=--('Drill Size Info'!$AB$19))),
                --(INT('Drill Size Info'!$AA$19) &amp; "." &amp; RIGHT(CT79,3)),
                --(INT('Drill Size Info'!$AB$19) &amp; "." &amp; RIGHT(CT79,3))
            )
        ),
        "N/A"
    )
)</f>
        <v>N/A</v>
      </c>
      <c r="P79" s="47" t="str">
        <f>IF(CX79&lt;&gt;"",
    IF(INT('Drill Size Info'!$AA$19)=INT('Drill Size Info'!$AB$15),
        --(INT('Drill Size Info'!$AA$15) &amp; "." &amp; CX79),
        IF(AND((--(INT('Drill Size Info'!$AA$15) &amp; "." &amp; CX79)&gt;=--('Drill Size Info'!$AA$15)), (--(INT('Drill Size Info'!$AA$15) &amp; "." &amp; CX79)&lt;=--('Drill Size Info'!$AB$15))),
            --(INT('Drill Size Info'!$AA$15) &amp; "." &amp; CX79),
            --(INT('Drill Size Info'!$AB$15) &amp; "." &amp; CX79)
        )
    ),
    IF(CW79&lt;&gt;"",
        IF(INT('Drill Size Info'!$AA$15)=INT('Drill Size Info'!$AB$15),
            --(INT('Drill Size Info'!$AA$15) &amp; "." &amp; LEFT(CW79,3)),
            IF(AND((--(INT('Drill Size Info'!$AA$15) &amp; "." &amp; LEFT(CW79,3))&gt;=--('Drill Size Info'!$AA$15)), (--(INT('Drill Size Info'!$AA$15) &amp; "." &amp; LEFT(CW79,3))&lt;=--('Drill Size Info'!$AB$15))),
                --(INT('Drill Size Info'!$AA$15) &amp; "." &amp; LEFT(CW79,3)),
                --(INT('Drill Size Info'!$AB$15) &amp; "." &amp; LEFT(CW79,3))
            )
        ),
        "OK"
    )
)</f>
        <v>OK</v>
      </c>
      <c r="Q79" s="163" t="str">
        <f>IF(CY79&lt;&gt;"",
    IF(INT('Drill Size Info'!$AA$19)=INT('Drill Size Info'!$AB$15),
        --(INT('Drill Size Info'!$AA$15) &amp; "." &amp; CY79),
        IF(AND((--(INT('Drill Size Info'!$AA$15) &amp; "." &amp; CY79)&gt;=--('Drill Size Info'!$AA$15)), (--(INT('Drill Size Info'!$AA$15) &amp; "." &amp; CY79)&lt;=--('Drill Size Info'!$AB$15))),
            --(INT('Drill Size Info'!$AA$15) &amp; "." &amp; CY79),
            --(INT('Drill Size Info'!$AB$15) &amp; "." &amp; CY79)
        )
    ),
    IF(CW79&lt;&gt;"",
        IF(INT('Drill Size Info'!$AA$15)=INT('Drill Size Info'!$AB$15),
            --(INT('Drill Size Info'!$AA$15) &amp; "." &amp; RIGHT(CW79,3)),
            IF(AND((--(INT('Drill Size Info'!$AA$15) &amp; "." &amp; RIGHT(CW79,3))&gt;=--('Drill Size Info'!$AA$15)), (--(INT('Drill Size Info'!$AA$15) &amp; "." &amp; RIGHT(CW79,3))&lt;=--('Drill Size Info'!$AB$15))),
                --(INT('Drill Size Info'!$AA$15) &amp; "." &amp; RIGHT(CW79,3)),
                --(INT('Drill Size Info'!$AB$15) &amp; "." &amp; RIGHT(CW79,3))
            )
        ),
        "N/A"
    )
)</f>
        <v>N/A</v>
      </c>
      <c r="R79" s="57"/>
      <c r="S79" s="57"/>
      <c r="T79" s="57"/>
      <c r="U79" s="57"/>
      <c r="V79" s="57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9"/>
      <c r="AX79" s="59"/>
      <c r="AY79" s="59"/>
      <c r="AZ79" s="60"/>
      <c r="BA79" s="52"/>
      <c r="BB79" s="52"/>
      <c r="BC79" s="203"/>
      <c r="BD79" s="203"/>
      <c r="BE79" s="52"/>
      <c r="BF79" s="52"/>
      <c r="BG79" s="192" t="str">
        <f t="shared" si="52"/>
        <v/>
      </c>
      <c r="BH79" s="52"/>
      <c r="BI79" s="52"/>
      <c r="BJ79" s="52"/>
      <c r="BK79" s="52"/>
      <c r="BM79" s="19">
        <f t="shared" si="51"/>
        <v>0</v>
      </c>
      <c r="BN79" s="19">
        <f t="shared" si="53"/>
        <v>0</v>
      </c>
      <c r="BO79" s="19">
        <f t="shared" si="54"/>
        <v>0</v>
      </c>
      <c r="BP79" s="19">
        <f t="shared" si="55"/>
        <v>0</v>
      </c>
      <c r="BQ79" s="19">
        <f t="shared" si="56"/>
        <v>0</v>
      </c>
      <c r="BR79" s="19">
        <f t="shared" si="57"/>
        <v>0</v>
      </c>
      <c r="BS79" s="19">
        <f t="shared" si="58"/>
        <v>0</v>
      </c>
      <c r="BT79" s="19">
        <f t="shared" si="59"/>
        <v>0</v>
      </c>
      <c r="BU79" s="19">
        <f t="shared" si="60"/>
        <v>0</v>
      </c>
      <c r="BV79" s="19">
        <f t="shared" si="61"/>
        <v>0</v>
      </c>
      <c r="BW79" s="19">
        <f t="shared" si="62"/>
        <v>0</v>
      </c>
      <c r="BX79" s="19">
        <f t="shared" si="63"/>
        <v>0</v>
      </c>
      <c r="BY79" s="19">
        <f t="shared" si="64"/>
        <v>0</v>
      </c>
      <c r="BZ79" s="19">
        <f t="shared" si="65"/>
        <v>0</v>
      </c>
      <c r="CA79" s="19">
        <f t="shared" si="66"/>
        <v>0</v>
      </c>
      <c r="CB79" s="19">
        <f t="shared" si="67"/>
        <v>0</v>
      </c>
      <c r="CC79" s="19">
        <f t="shared" si="71"/>
        <v>0</v>
      </c>
      <c r="CD79" s="19">
        <f t="shared" si="49"/>
        <v>0</v>
      </c>
      <c r="CE79" s="19">
        <f t="shared" si="49"/>
        <v>0</v>
      </c>
      <c r="CF79" s="19">
        <f t="shared" si="47"/>
        <v>0</v>
      </c>
      <c r="CG79" s="19">
        <f t="shared" si="47"/>
        <v>0</v>
      </c>
      <c r="CH79" s="19">
        <f t="shared" si="47"/>
        <v>0</v>
      </c>
      <c r="CI79" s="19">
        <f t="shared" si="47"/>
        <v>0</v>
      </c>
      <c r="CJ79" s="19">
        <f t="shared" si="47"/>
        <v>0</v>
      </c>
      <c r="CK79" s="19">
        <f t="shared" si="47"/>
        <v>0</v>
      </c>
      <c r="CL79" s="19">
        <f t="shared" si="47"/>
        <v>0</v>
      </c>
      <c r="CM79" s="19">
        <f t="shared" si="47"/>
        <v>0</v>
      </c>
      <c r="CN79" s="19">
        <f t="shared" si="47"/>
        <v>0</v>
      </c>
      <c r="CO79" s="19">
        <f t="shared" si="47"/>
        <v>0</v>
      </c>
      <c r="CP79" s="19">
        <f t="shared" si="47"/>
        <v>0</v>
      </c>
      <c r="CQ79" s="19">
        <f t="shared" si="31"/>
        <v>0</v>
      </c>
      <c r="CR79" s="19">
        <f t="shared" si="31"/>
        <v>0</v>
      </c>
      <c r="CS79" s="19">
        <f t="shared" si="30"/>
        <v>0</v>
      </c>
    </row>
    <row r="80" spans="2:97" ht="15" customHeight="1" x14ac:dyDescent="0.2">
      <c r="B80" s="53">
        <f t="shared" si="68"/>
        <v>72</v>
      </c>
      <c r="C80" s="197" t="str" cm="1">
        <f t="array" aca="1" ref="C80" ca="1">CELL("contents",BG80)</f>
        <v/>
      </c>
      <c r="D80" s="54" t="str">
        <f t="shared" si="50"/>
        <v>OK</v>
      </c>
      <c r="E80" s="55" t="e">
        <f>VLOOKUP('DATA SHEET'!$B$9,'Drill Size Info'!$T$2:$U$8,2,FALSE)</f>
        <v>#N/A</v>
      </c>
      <c r="F80" s="55" t="str">
        <f t="shared" si="69"/>
        <v/>
      </c>
      <c r="G80" s="161">
        <f t="shared" si="70"/>
        <v>0</v>
      </c>
      <c r="H80" s="56"/>
      <c r="I80" s="56"/>
      <c r="J80" s="54" t="s">
        <v>154</v>
      </c>
      <c r="K80" s="54" t="s">
        <v>154</v>
      </c>
      <c r="L80" s="56" t="s">
        <v>154</v>
      </c>
      <c r="M80" s="56" t="s">
        <v>154</v>
      </c>
      <c r="N80" s="47" t="str">
        <f>IF(CU80&lt;&gt;"",
    IF(INT('Drill Size Info'!$AA$19)=INT('Drill Size Info'!$AB$19),
        --(INT('Drill Size Info'!$AA$19) &amp; "." &amp; CU80),
        IF(AND((--(INT('Drill Size Info'!$AA$19) &amp; "." &amp; CU80)&gt;=--('Drill Size Info'!$AA$19)), (--(INT('Drill Size Info'!$AA$19) &amp; "." &amp; CU80)&lt;=--('Drill Size Info'!$AB$19))),
            --(INT('Drill Size Info'!$AA$19) &amp; "." &amp; CU80),
            --(INT('Drill Size Info'!$AB$19) &amp; "." &amp; CU80)
        )
    ),
    IF(CT80&lt;&gt;"",
        IF(INT('Drill Size Info'!$AA$19)=INT('Drill Size Info'!$AB$19),
            --(INT('Drill Size Info'!$AA$19) &amp; "." &amp; LEFT(CT80,3)),
            IF(AND((--(INT('Drill Size Info'!$AA$19) &amp; "." &amp; LEFT(CT80,3))&gt;=--('Drill Size Info'!$AA$19)), (--(INT('Drill Size Info'!$AA$19) &amp; "." &amp; LEFT(CT80,3))&lt;=--('Drill Size Info'!$AB$19))),
                --(INT('Drill Size Info'!$AA$19) &amp; "." &amp; LEFT(CT80,3)),
                --(INT('Drill Size Info'!$AB$19) &amp; "." &amp; LEFT(CT80,3))
            )
        ),
        "OK"
    )
)</f>
        <v>OK</v>
      </c>
      <c r="O80" s="163" t="str">
        <f>IF(CV80&lt;&gt;"",
    IF(INT('Drill Size Info'!$AA$19)=INT('Drill Size Info'!$AB$19),
        --(INT('Drill Size Info'!$AA$19) &amp; "." &amp; CV80),
        IF(AND((--(INT('Drill Size Info'!$AA$19) &amp; "." &amp; CV80)&gt;=--('Drill Size Info'!$AA$19)), (--(INT('Drill Size Info'!$AA$19) &amp; "." &amp; CV80)&lt;=--('Drill Size Info'!$AB$19))),
            --(INT('Drill Size Info'!$AA$19) &amp; "." &amp; CV80),
            --(INT('Drill Size Info'!$AB$19) &amp; "." &amp; CV80)
        )
    ),
    IF(CT80&lt;&gt;"",
        IF(INT('Drill Size Info'!$AA$19)=INT('Drill Size Info'!$AB$19),
            --(INT('Drill Size Info'!$AA$19) &amp; "." &amp; RIGHT(CT80,3)),
            IF(AND((--(INT('Drill Size Info'!$AA$19) &amp; "." &amp; RIGHT(CT80,3))&gt;=--('Drill Size Info'!$AA$19)), (--(INT('Drill Size Info'!$AA$19) &amp; "." &amp; RIGHT(CT80,3))&lt;=--('Drill Size Info'!$AB$19))),
                --(INT('Drill Size Info'!$AA$19) &amp; "." &amp; RIGHT(CT80,3)),
                --(INT('Drill Size Info'!$AB$19) &amp; "." &amp; RIGHT(CT80,3))
            )
        ),
        "N/A"
    )
)</f>
        <v>N/A</v>
      </c>
      <c r="P80" s="47" t="str">
        <f>IF(CX80&lt;&gt;"",
    IF(INT('Drill Size Info'!$AA$19)=INT('Drill Size Info'!$AB$15),
        --(INT('Drill Size Info'!$AA$15) &amp; "." &amp; CX80),
        IF(AND((--(INT('Drill Size Info'!$AA$15) &amp; "." &amp; CX80)&gt;=--('Drill Size Info'!$AA$15)), (--(INT('Drill Size Info'!$AA$15) &amp; "." &amp; CX80)&lt;=--('Drill Size Info'!$AB$15))),
            --(INT('Drill Size Info'!$AA$15) &amp; "." &amp; CX80),
            --(INT('Drill Size Info'!$AB$15) &amp; "." &amp; CX80)
        )
    ),
    IF(CW80&lt;&gt;"",
        IF(INT('Drill Size Info'!$AA$15)=INT('Drill Size Info'!$AB$15),
            --(INT('Drill Size Info'!$AA$15) &amp; "." &amp; LEFT(CW80,3)),
            IF(AND((--(INT('Drill Size Info'!$AA$15) &amp; "." &amp; LEFT(CW80,3))&gt;=--('Drill Size Info'!$AA$15)), (--(INT('Drill Size Info'!$AA$15) &amp; "." &amp; LEFT(CW80,3))&lt;=--('Drill Size Info'!$AB$15))),
                --(INT('Drill Size Info'!$AA$15) &amp; "." &amp; LEFT(CW80,3)),
                --(INT('Drill Size Info'!$AB$15) &amp; "." &amp; LEFT(CW80,3))
            )
        ),
        "OK"
    )
)</f>
        <v>OK</v>
      </c>
      <c r="Q80" s="163" t="str">
        <f>IF(CY80&lt;&gt;"",
    IF(INT('Drill Size Info'!$AA$19)=INT('Drill Size Info'!$AB$15),
        --(INT('Drill Size Info'!$AA$15) &amp; "." &amp; CY80),
        IF(AND((--(INT('Drill Size Info'!$AA$15) &amp; "." &amp; CY80)&gt;=--('Drill Size Info'!$AA$15)), (--(INT('Drill Size Info'!$AA$15) &amp; "." &amp; CY80)&lt;=--('Drill Size Info'!$AB$15))),
            --(INT('Drill Size Info'!$AA$15) &amp; "." &amp; CY80),
            --(INT('Drill Size Info'!$AB$15) &amp; "." &amp; CY80)
        )
    ),
    IF(CW80&lt;&gt;"",
        IF(INT('Drill Size Info'!$AA$15)=INT('Drill Size Info'!$AB$15),
            --(INT('Drill Size Info'!$AA$15) &amp; "." &amp; RIGHT(CW80,3)),
            IF(AND((--(INT('Drill Size Info'!$AA$15) &amp; "." &amp; RIGHT(CW80,3))&gt;=--('Drill Size Info'!$AA$15)), (--(INT('Drill Size Info'!$AA$15) &amp; "." &amp; RIGHT(CW80,3))&lt;=--('Drill Size Info'!$AB$15))),
                --(INT('Drill Size Info'!$AA$15) &amp; "." &amp; RIGHT(CW80,3)),
                --(INT('Drill Size Info'!$AB$15) &amp; "." &amp; RIGHT(CW80,3))
            )
        ),
        "N/A"
    )
)</f>
        <v>N/A</v>
      </c>
      <c r="R80" s="57"/>
      <c r="S80" s="57"/>
      <c r="T80" s="57"/>
      <c r="U80" s="57"/>
      <c r="V80" s="57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9"/>
      <c r="AX80" s="59"/>
      <c r="AY80" s="59"/>
      <c r="AZ80" s="60"/>
      <c r="BA80" s="52"/>
      <c r="BB80" s="52"/>
      <c r="BC80" s="203"/>
      <c r="BD80" s="203"/>
      <c r="BE80" s="52"/>
      <c r="BF80" s="52"/>
      <c r="BG80" s="192" t="str">
        <f t="shared" si="52"/>
        <v/>
      </c>
      <c r="BH80" s="52"/>
      <c r="BI80" s="52"/>
      <c r="BJ80" s="52"/>
      <c r="BK80" s="52"/>
      <c r="BM80" s="19">
        <f t="shared" si="51"/>
        <v>0</v>
      </c>
      <c r="BN80" s="19">
        <f t="shared" si="53"/>
        <v>0</v>
      </c>
      <c r="BO80" s="19">
        <f t="shared" si="54"/>
        <v>0</v>
      </c>
      <c r="BP80" s="19">
        <f t="shared" si="55"/>
        <v>0</v>
      </c>
      <c r="BQ80" s="19">
        <f t="shared" si="56"/>
        <v>0</v>
      </c>
      <c r="BR80" s="19">
        <f t="shared" si="57"/>
        <v>0</v>
      </c>
      <c r="BS80" s="19">
        <f t="shared" si="58"/>
        <v>0</v>
      </c>
      <c r="BT80" s="19">
        <f t="shared" si="59"/>
        <v>0</v>
      </c>
      <c r="BU80" s="19">
        <f t="shared" si="60"/>
        <v>0</v>
      </c>
      <c r="BV80" s="19">
        <f t="shared" si="61"/>
        <v>0</v>
      </c>
      <c r="BW80" s="19">
        <f t="shared" si="62"/>
        <v>0</v>
      </c>
      <c r="BX80" s="19">
        <f t="shared" si="63"/>
        <v>0</v>
      </c>
      <c r="BY80" s="19">
        <f t="shared" si="64"/>
        <v>0</v>
      </c>
      <c r="BZ80" s="19">
        <f t="shared" si="65"/>
        <v>0</v>
      </c>
      <c r="CA80" s="19">
        <f t="shared" si="66"/>
        <v>0</v>
      </c>
      <c r="CB80" s="19">
        <f t="shared" si="67"/>
        <v>0</v>
      </c>
      <c r="CC80" s="19">
        <f t="shared" si="71"/>
        <v>0</v>
      </c>
      <c r="CD80" s="19">
        <f t="shared" si="49"/>
        <v>0</v>
      </c>
      <c r="CE80" s="19">
        <f t="shared" si="49"/>
        <v>0</v>
      </c>
      <c r="CF80" s="19">
        <f t="shared" si="47"/>
        <v>0</v>
      </c>
      <c r="CG80" s="19">
        <f t="shared" si="47"/>
        <v>0</v>
      </c>
      <c r="CH80" s="19">
        <f t="shared" si="47"/>
        <v>0</v>
      </c>
      <c r="CI80" s="19">
        <f t="shared" si="47"/>
        <v>0</v>
      </c>
      <c r="CJ80" s="19">
        <f t="shared" si="47"/>
        <v>0</v>
      </c>
      <c r="CK80" s="19">
        <f t="shared" si="47"/>
        <v>0</v>
      </c>
      <c r="CL80" s="19">
        <f t="shared" si="47"/>
        <v>0</v>
      </c>
      <c r="CM80" s="19">
        <f t="shared" si="47"/>
        <v>0</v>
      </c>
      <c r="CN80" s="19">
        <f t="shared" si="47"/>
        <v>0</v>
      </c>
      <c r="CO80" s="19">
        <f t="shared" si="47"/>
        <v>0</v>
      </c>
      <c r="CP80" s="19">
        <f t="shared" si="47"/>
        <v>0</v>
      </c>
      <c r="CQ80" s="19">
        <f t="shared" si="31"/>
        <v>0</v>
      </c>
      <c r="CR80" s="19">
        <f t="shared" si="31"/>
        <v>0</v>
      </c>
      <c r="CS80" s="19">
        <f t="shared" si="30"/>
        <v>0</v>
      </c>
    </row>
    <row r="81" spans="2:97" ht="15" customHeight="1" x14ac:dyDescent="0.2">
      <c r="B81" s="53">
        <f t="shared" si="68"/>
        <v>73</v>
      </c>
      <c r="C81" s="197" t="str" cm="1">
        <f t="array" aca="1" ref="C81" ca="1">CELL("contents",BG81)</f>
        <v/>
      </c>
      <c r="D81" s="54" t="str">
        <f t="shared" si="50"/>
        <v>OK</v>
      </c>
      <c r="E81" s="55" t="e">
        <f>VLOOKUP('DATA SHEET'!$B$9,'Drill Size Info'!$T$2:$U$8,2,FALSE)</f>
        <v>#N/A</v>
      </c>
      <c r="F81" s="55" t="str">
        <f t="shared" si="69"/>
        <v/>
      </c>
      <c r="G81" s="161">
        <f t="shared" si="70"/>
        <v>0</v>
      </c>
      <c r="H81" s="56"/>
      <c r="I81" s="56"/>
      <c r="J81" s="54" t="s">
        <v>154</v>
      </c>
      <c r="K81" s="54" t="s">
        <v>154</v>
      </c>
      <c r="L81" s="56" t="s">
        <v>154</v>
      </c>
      <c r="M81" s="56" t="s">
        <v>154</v>
      </c>
      <c r="N81" s="47" t="str">
        <f>IF(CU81&lt;&gt;"",
    IF(INT('Drill Size Info'!$AA$19)=INT('Drill Size Info'!$AB$19),
        --(INT('Drill Size Info'!$AA$19) &amp; "." &amp; CU81),
        IF(AND((--(INT('Drill Size Info'!$AA$19) &amp; "." &amp; CU81)&gt;=--('Drill Size Info'!$AA$19)), (--(INT('Drill Size Info'!$AA$19) &amp; "." &amp; CU81)&lt;=--('Drill Size Info'!$AB$19))),
            --(INT('Drill Size Info'!$AA$19) &amp; "." &amp; CU81),
            --(INT('Drill Size Info'!$AB$19) &amp; "." &amp; CU81)
        )
    ),
    IF(CT81&lt;&gt;"",
        IF(INT('Drill Size Info'!$AA$19)=INT('Drill Size Info'!$AB$19),
            --(INT('Drill Size Info'!$AA$19) &amp; "." &amp; LEFT(CT81,3)),
            IF(AND((--(INT('Drill Size Info'!$AA$19) &amp; "." &amp; LEFT(CT81,3))&gt;=--('Drill Size Info'!$AA$19)), (--(INT('Drill Size Info'!$AA$19) &amp; "." &amp; LEFT(CT81,3))&lt;=--('Drill Size Info'!$AB$19))),
                --(INT('Drill Size Info'!$AA$19) &amp; "." &amp; LEFT(CT81,3)),
                --(INT('Drill Size Info'!$AB$19) &amp; "." &amp; LEFT(CT81,3))
            )
        ),
        "OK"
    )
)</f>
        <v>OK</v>
      </c>
      <c r="O81" s="163" t="str">
        <f>IF(CV81&lt;&gt;"",
    IF(INT('Drill Size Info'!$AA$19)=INT('Drill Size Info'!$AB$19),
        --(INT('Drill Size Info'!$AA$19) &amp; "." &amp; CV81),
        IF(AND((--(INT('Drill Size Info'!$AA$19) &amp; "." &amp; CV81)&gt;=--('Drill Size Info'!$AA$19)), (--(INT('Drill Size Info'!$AA$19) &amp; "." &amp; CV81)&lt;=--('Drill Size Info'!$AB$19))),
            --(INT('Drill Size Info'!$AA$19) &amp; "." &amp; CV81),
            --(INT('Drill Size Info'!$AB$19) &amp; "." &amp; CV81)
        )
    ),
    IF(CT81&lt;&gt;"",
        IF(INT('Drill Size Info'!$AA$19)=INT('Drill Size Info'!$AB$19),
            --(INT('Drill Size Info'!$AA$19) &amp; "." &amp; RIGHT(CT81,3)),
            IF(AND((--(INT('Drill Size Info'!$AA$19) &amp; "." &amp; RIGHT(CT81,3))&gt;=--('Drill Size Info'!$AA$19)), (--(INT('Drill Size Info'!$AA$19) &amp; "." &amp; RIGHT(CT81,3))&lt;=--('Drill Size Info'!$AB$19))),
                --(INT('Drill Size Info'!$AA$19) &amp; "." &amp; RIGHT(CT81,3)),
                --(INT('Drill Size Info'!$AB$19) &amp; "." &amp; RIGHT(CT81,3))
            )
        ),
        "N/A"
    )
)</f>
        <v>N/A</v>
      </c>
      <c r="P81" s="47" t="str">
        <f>IF(CX81&lt;&gt;"",
    IF(INT('Drill Size Info'!$AA$19)=INT('Drill Size Info'!$AB$15),
        --(INT('Drill Size Info'!$AA$15) &amp; "." &amp; CX81),
        IF(AND((--(INT('Drill Size Info'!$AA$15) &amp; "." &amp; CX81)&gt;=--('Drill Size Info'!$AA$15)), (--(INT('Drill Size Info'!$AA$15) &amp; "." &amp; CX81)&lt;=--('Drill Size Info'!$AB$15))),
            --(INT('Drill Size Info'!$AA$15) &amp; "." &amp; CX81),
            --(INT('Drill Size Info'!$AB$15) &amp; "." &amp; CX81)
        )
    ),
    IF(CW81&lt;&gt;"",
        IF(INT('Drill Size Info'!$AA$15)=INT('Drill Size Info'!$AB$15),
            --(INT('Drill Size Info'!$AA$15) &amp; "." &amp; LEFT(CW81,3)),
            IF(AND((--(INT('Drill Size Info'!$AA$15) &amp; "." &amp; LEFT(CW81,3))&gt;=--('Drill Size Info'!$AA$15)), (--(INT('Drill Size Info'!$AA$15) &amp; "." &amp; LEFT(CW81,3))&lt;=--('Drill Size Info'!$AB$15))),
                --(INT('Drill Size Info'!$AA$15) &amp; "." &amp; LEFT(CW81,3)),
                --(INT('Drill Size Info'!$AB$15) &amp; "." &amp; LEFT(CW81,3))
            )
        ),
        "OK"
    )
)</f>
        <v>OK</v>
      </c>
      <c r="Q81" s="163" t="str">
        <f>IF(CY81&lt;&gt;"",
    IF(INT('Drill Size Info'!$AA$19)=INT('Drill Size Info'!$AB$15),
        --(INT('Drill Size Info'!$AA$15) &amp; "." &amp; CY81),
        IF(AND((--(INT('Drill Size Info'!$AA$15) &amp; "." &amp; CY81)&gt;=--('Drill Size Info'!$AA$15)), (--(INT('Drill Size Info'!$AA$15) &amp; "." &amp; CY81)&lt;=--('Drill Size Info'!$AB$15))),
            --(INT('Drill Size Info'!$AA$15) &amp; "." &amp; CY81),
            --(INT('Drill Size Info'!$AB$15) &amp; "." &amp; CY81)
        )
    ),
    IF(CW81&lt;&gt;"",
        IF(INT('Drill Size Info'!$AA$15)=INT('Drill Size Info'!$AB$15),
            --(INT('Drill Size Info'!$AA$15) &amp; "." &amp; RIGHT(CW81,3)),
            IF(AND((--(INT('Drill Size Info'!$AA$15) &amp; "." &amp; RIGHT(CW81,3))&gt;=--('Drill Size Info'!$AA$15)), (--(INT('Drill Size Info'!$AA$15) &amp; "." &amp; RIGHT(CW81,3))&lt;=--('Drill Size Info'!$AB$15))),
                --(INT('Drill Size Info'!$AA$15) &amp; "." &amp; RIGHT(CW81,3)),
                --(INT('Drill Size Info'!$AB$15) &amp; "." &amp; RIGHT(CW81,3))
            )
        ),
        "N/A"
    )
)</f>
        <v>N/A</v>
      </c>
      <c r="R81" s="57"/>
      <c r="S81" s="57"/>
      <c r="T81" s="57"/>
      <c r="U81" s="57"/>
      <c r="V81" s="57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9"/>
      <c r="AX81" s="59"/>
      <c r="AY81" s="59"/>
      <c r="AZ81" s="60"/>
      <c r="BA81" s="52"/>
      <c r="BB81" s="52"/>
      <c r="BC81" s="203"/>
      <c r="BD81" s="203"/>
      <c r="BE81" s="52"/>
      <c r="BF81" s="52"/>
      <c r="BG81" s="192" t="str">
        <f t="shared" si="52"/>
        <v/>
      </c>
      <c r="BH81" s="52"/>
      <c r="BI81" s="52"/>
      <c r="BJ81" s="52"/>
      <c r="BK81" s="52"/>
      <c r="BM81" s="19">
        <f t="shared" si="51"/>
        <v>0</v>
      </c>
      <c r="BN81" s="19">
        <f t="shared" si="53"/>
        <v>0</v>
      </c>
      <c r="BO81" s="19">
        <f t="shared" si="54"/>
        <v>0</v>
      </c>
      <c r="BP81" s="19">
        <f t="shared" si="55"/>
        <v>0</v>
      </c>
      <c r="BQ81" s="19">
        <f t="shared" si="56"/>
        <v>0</v>
      </c>
      <c r="BR81" s="19">
        <f t="shared" si="57"/>
        <v>0</v>
      </c>
      <c r="BS81" s="19">
        <f t="shared" si="58"/>
        <v>0</v>
      </c>
      <c r="BT81" s="19">
        <f t="shared" si="59"/>
        <v>0</v>
      </c>
      <c r="BU81" s="19">
        <f t="shared" si="60"/>
        <v>0</v>
      </c>
      <c r="BV81" s="19">
        <f t="shared" si="61"/>
        <v>0</v>
      </c>
      <c r="BW81" s="19">
        <f t="shared" si="62"/>
        <v>0</v>
      </c>
      <c r="BX81" s="19">
        <f t="shared" si="63"/>
        <v>0</v>
      </c>
      <c r="BY81" s="19">
        <f t="shared" si="64"/>
        <v>0</v>
      </c>
      <c r="BZ81" s="19">
        <f t="shared" si="65"/>
        <v>0</v>
      </c>
      <c r="CA81" s="19">
        <f t="shared" si="66"/>
        <v>0</v>
      </c>
      <c r="CB81" s="19">
        <f t="shared" si="67"/>
        <v>0</v>
      </c>
      <c r="CC81" s="19">
        <f t="shared" si="71"/>
        <v>0</v>
      </c>
      <c r="CD81" s="19">
        <f t="shared" si="49"/>
        <v>0</v>
      </c>
      <c r="CE81" s="19">
        <f t="shared" si="49"/>
        <v>0</v>
      </c>
      <c r="CF81" s="19">
        <f t="shared" si="47"/>
        <v>0</v>
      </c>
      <c r="CG81" s="19">
        <f t="shared" si="47"/>
        <v>0</v>
      </c>
      <c r="CH81" s="19">
        <f t="shared" si="47"/>
        <v>0</v>
      </c>
      <c r="CI81" s="19">
        <f t="shared" si="47"/>
        <v>0</v>
      </c>
      <c r="CJ81" s="19">
        <f t="shared" si="47"/>
        <v>0</v>
      </c>
      <c r="CK81" s="19">
        <f t="shared" si="47"/>
        <v>0</v>
      </c>
      <c r="CL81" s="19">
        <f t="shared" si="47"/>
        <v>0</v>
      </c>
      <c r="CM81" s="19">
        <f t="shared" si="47"/>
        <v>0</v>
      </c>
      <c r="CN81" s="19">
        <f t="shared" si="47"/>
        <v>0</v>
      </c>
      <c r="CO81" s="19">
        <f t="shared" si="47"/>
        <v>0</v>
      </c>
      <c r="CP81" s="19">
        <f t="shared" si="47"/>
        <v>0</v>
      </c>
      <c r="CQ81" s="19">
        <f t="shared" si="31"/>
        <v>0</v>
      </c>
      <c r="CR81" s="19">
        <f t="shared" si="31"/>
        <v>0</v>
      </c>
      <c r="CS81" s="19">
        <f t="shared" si="30"/>
        <v>0</v>
      </c>
    </row>
    <row r="82" spans="2:97" ht="15" customHeight="1" x14ac:dyDescent="0.2">
      <c r="B82" s="53">
        <f t="shared" si="68"/>
        <v>74</v>
      </c>
      <c r="C82" s="197" t="str" cm="1">
        <f t="array" aca="1" ref="C82" ca="1">CELL("contents",BG82)</f>
        <v/>
      </c>
      <c r="D82" s="54" t="str">
        <f t="shared" si="50"/>
        <v>OK</v>
      </c>
      <c r="E82" s="55" t="e">
        <f>VLOOKUP('DATA SHEET'!$B$9,'Drill Size Info'!$T$2:$U$8,2,FALSE)</f>
        <v>#N/A</v>
      </c>
      <c r="F82" s="55" t="str">
        <f t="shared" si="69"/>
        <v/>
      </c>
      <c r="G82" s="161">
        <f t="shared" si="70"/>
        <v>0</v>
      </c>
      <c r="H82" s="56"/>
      <c r="I82" s="56"/>
      <c r="J82" s="54" t="s">
        <v>154</v>
      </c>
      <c r="K82" s="54" t="s">
        <v>154</v>
      </c>
      <c r="L82" s="56" t="s">
        <v>154</v>
      </c>
      <c r="M82" s="56" t="s">
        <v>154</v>
      </c>
      <c r="N82" s="47" t="str">
        <f>IF(CU82&lt;&gt;"",
    IF(INT('Drill Size Info'!$AA$19)=INT('Drill Size Info'!$AB$19),
        --(INT('Drill Size Info'!$AA$19) &amp; "." &amp; CU82),
        IF(AND((--(INT('Drill Size Info'!$AA$19) &amp; "." &amp; CU82)&gt;=--('Drill Size Info'!$AA$19)), (--(INT('Drill Size Info'!$AA$19) &amp; "." &amp; CU82)&lt;=--('Drill Size Info'!$AB$19))),
            --(INT('Drill Size Info'!$AA$19) &amp; "." &amp; CU82),
            --(INT('Drill Size Info'!$AB$19) &amp; "." &amp; CU82)
        )
    ),
    IF(CT82&lt;&gt;"",
        IF(INT('Drill Size Info'!$AA$19)=INT('Drill Size Info'!$AB$19),
            --(INT('Drill Size Info'!$AA$19) &amp; "." &amp; LEFT(CT82,3)),
            IF(AND((--(INT('Drill Size Info'!$AA$19) &amp; "." &amp; LEFT(CT82,3))&gt;=--('Drill Size Info'!$AA$19)), (--(INT('Drill Size Info'!$AA$19) &amp; "." &amp; LEFT(CT82,3))&lt;=--('Drill Size Info'!$AB$19))),
                --(INT('Drill Size Info'!$AA$19) &amp; "." &amp; LEFT(CT82,3)),
                --(INT('Drill Size Info'!$AB$19) &amp; "." &amp; LEFT(CT82,3))
            )
        ),
        "OK"
    )
)</f>
        <v>OK</v>
      </c>
      <c r="O82" s="163" t="str">
        <f>IF(CV82&lt;&gt;"",
    IF(INT('Drill Size Info'!$AA$19)=INT('Drill Size Info'!$AB$19),
        --(INT('Drill Size Info'!$AA$19) &amp; "." &amp; CV82),
        IF(AND((--(INT('Drill Size Info'!$AA$19) &amp; "." &amp; CV82)&gt;=--('Drill Size Info'!$AA$19)), (--(INT('Drill Size Info'!$AA$19) &amp; "." &amp; CV82)&lt;=--('Drill Size Info'!$AB$19))),
            --(INT('Drill Size Info'!$AA$19) &amp; "." &amp; CV82),
            --(INT('Drill Size Info'!$AB$19) &amp; "." &amp; CV82)
        )
    ),
    IF(CT82&lt;&gt;"",
        IF(INT('Drill Size Info'!$AA$19)=INT('Drill Size Info'!$AB$19),
            --(INT('Drill Size Info'!$AA$19) &amp; "." &amp; RIGHT(CT82,3)),
            IF(AND((--(INT('Drill Size Info'!$AA$19) &amp; "." &amp; RIGHT(CT82,3))&gt;=--('Drill Size Info'!$AA$19)), (--(INT('Drill Size Info'!$AA$19) &amp; "." &amp; RIGHT(CT82,3))&lt;=--('Drill Size Info'!$AB$19))),
                --(INT('Drill Size Info'!$AA$19) &amp; "." &amp; RIGHT(CT82,3)),
                --(INT('Drill Size Info'!$AB$19) &amp; "." &amp; RIGHT(CT82,3))
            )
        ),
        "N/A"
    )
)</f>
        <v>N/A</v>
      </c>
      <c r="P82" s="47" t="str">
        <f>IF(CX82&lt;&gt;"",
    IF(INT('Drill Size Info'!$AA$19)=INT('Drill Size Info'!$AB$15),
        --(INT('Drill Size Info'!$AA$15) &amp; "." &amp; CX82),
        IF(AND((--(INT('Drill Size Info'!$AA$15) &amp; "." &amp; CX82)&gt;=--('Drill Size Info'!$AA$15)), (--(INT('Drill Size Info'!$AA$15) &amp; "." &amp; CX82)&lt;=--('Drill Size Info'!$AB$15))),
            --(INT('Drill Size Info'!$AA$15) &amp; "." &amp; CX82),
            --(INT('Drill Size Info'!$AB$15) &amp; "." &amp; CX82)
        )
    ),
    IF(CW82&lt;&gt;"",
        IF(INT('Drill Size Info'!$AA$15)=INT('Drill Size Info'!$AB$15),
            --(INT('Drill Size Info'!$AA$15) &amp; "." &amp; LEFT(CW82,3)),
            IF(AND((--(INT('Drill Size Info'!$AA$15) &amp; "." &amp; LEFT(CW82,3))&gt;=--('Drill Size Info'!$AA$15)), (--(INT('Drill Size Info'!$AA$15) &amp; "." &amp; LEFT(CW82,3))&lt;=--('Drill Size Info'!$AB$15))),
                --(INT('Drill Size Info'!$AA$15) &amp; "." &amp; LEFT(CW82,3)),
                --(INT('Drill Size Info'!$AB$15) &amp; "." &amp; LEFT(CW82,3))
            )
        ),
        "OK"
    )
)</f>
        <v>OK</v>
      </c>
      <c r="Q82" s="163" t="str">
        <f>IF(CY82&lt;&gt;"",
    IF(INT('Drill Size Info'!$AA$19)=INT('Drill Size Info'!$AB$15),
        --(INT('Drill Size Info'!$AA$15) &amp; "." &amp; CY82),
        IF(AND((--(INT('Drill Size Info'!$AA$15) &amp; "." &amp; CY82)&gt;=--('Drill Size Info'!$AA$15)), (--(INT('Drill Size Info'!$AA$15) &amp; "." &amp; CY82)&lt;=--('Drill Size Info'!$AB$15))),
            --(INT('Drill Size Info'!$AA$15) &amp; "." &amp; CY82),
            --(INT('Drill Size Info'!$AB$15) &amp; "." &amp; CY82)
        )
    ),
    IF(CW82&lt;&gt;"",
        IF(INT('Drill Size Info'!$AA$15)=INT('Drill Size Info'!$AB$15),
            --(INT('Drill Size Info'!$AA$15) &amp; "." &amp; RIGHT(CW82,3)),
            IF(AND((--(INT('Drill Size Info'!$AA$15) &amp; "." &amp; RIGHT(CW82,3))&gt;=--('Drill Size Info'!$AA$15)), (--(INT('Drill Size Info'!$AA$15) &amp; "." &amp; RIGHT(CW82,3))&lt;=--('Drill Size Info'!$AB$15))),
                --(INT('Drill Size Info'!$AA$15) &amp; "." &amp; RIGHT(CW82,3)),
                --(INT('Drill Size Info'!$AB$15) &amp; "." &amp; RIGHT(CW82,3))
            )
        ),
        "N/A"
    )
)</f>
        <v>N/A</v>
      </c>
      <c r="R82" s="57"/>
      <c r="S82" s="57"/>
      <c r="T82" s="57"/>
      <c r="U82" s="57"/>
      <c r="V82" s="57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9"/>
      <c r="AX82" s="59"/>
      <c r="AY82" s="59"/>
      <c r="AZ82" s="60"/>
      <c r="BA82" s="52"/>
      <c r="BB82" s="52"/>
      <c r="BC82" s="203"/>
      <c r="BD82" s="203"/>
      <c r="BE82" s="52"/>
      <c r="BF82" s="52"/>
      <c r="BG82" s="192" t="str">
        <f t="shared" si="52"/>
        <v/>
      </c>
      <c r="BH82" s="52"/>
      <c r="BI82" s="52"/>
      <c r="BJ82" s="52"/>
      <c r="BK82" s="52"/>
      <c r="BM82" s="19">
        <f t="shared" si="51"/>
        <v>0</v>
      </c>
      <c r="BN82" s="19">
        <f t="shared" si="53"/>
        <v>0</v>
      </c>
      <c r="BO82" s="19">
        <f t="shared" si="54"/>
        <v>0</v>
      </c>
      <c r="BP82" s="19">
        <f t="shared" si="55"/>
        <v>0</v>
      </c>
      <c r="BQ82" s="19">
        <f t="shared" si="56"/>
        <v>0</v>
      </c>
      <c r="BR82" s="19">
        <f t="shared" si="57"/>
        <v>0</v>
      </c>
      <c r="BS82" s="19">
        <f t="shared" si="58"/>
        <v>0</v>
      </c>
      <c r="BT82" s="19">
        <f t="shared" si="59"/>
        <v>0</v>
      </c>
      <c r="BU82" s="19">
        <f t="shared" si="60"/>
        <v>0</v>
      </c>
      <c r="BV82" s="19">
        <f t="shared" si="61"/>
        <v>0</v>
      </c>
      <c r="BW82" s="19">
        <f t="shared" si="62"/>
        <v>0</v>
      </c>
      <c r="BX82" s="19">
        <f t="shared" si="63"/>
        <v>0</v>
      </c>
      <c r="BY82" s="19">
        <f t="shared" si="64"/>
        <v>0</v>
      </c>
      <c r="BZ82" s="19">
        <f t="shared" si="65"/>
        <v>0</v>
      </c>
      <c r="CA82" s="19">
        <f t="shared" si="66"/>
        <v>0</v>
      </c>
      <c r="CB82" s="19">
        <f t="shared" si="67"/>
        <v>0</v>
      </c>
      <c r="CC82" s="19">
        <f t="shared" si="71"/>
        <v>0</v>
      </c>
      <c r="CD82" s="19">
        <f t="shared" si="49"/>
        <v>0</v>
      </c>
      <c r="CE82" s="19">
        <f t="shared" si="49"/>
        <v>0</v>
      </c>
      <c r="CF82" s="19">
        <f t="shared" si="47"/>
        <v>0</v>
      </c>
      <c r="CG82" s="19">
        <f t="shared" si="47"/>
        <v>0</v>
      </c>
      <c r="CH82" s="19">
        <f t="shared" ref="CH82:CS108" si="72">IF(AO82="x",1,0)</f>
        <v>0</v>
      </c>
      <c r="CI82" s="19">
        <f t="shared" si="72"/>
        <v>0</v>
      </c>
      <c r="CJ82" s="19">
        <f t="shared" si="72"/>
        <v>0</v>
      </c>
      <c r="CK82" s="19">
        <f t="shared" si="72"/>
        <v>0</v>
      </c>
      <c r="CL82" s="19">
        <f t="shared" si="72"/>
        <v>0</v>
      </c>
      <c r="CM82" s="19">
        <f t="shared" si="72"/>
        <v>0</v>
      </c>
      <c r="CN82" s="19">
        <f t="shared" si="72"/>
        <v>0</v>
      </c>
      <c r="CO82" s="19">
        <f t="shared" si="72"/>
        <v>0</v>
      </c>
      <c r="CP82" s="19">
        <f t="shared" si="72"/>
        <v>0</v>
      </c>
      <c r="CQ82" s="19">
        <f t="shared" si="31"/>
        <v>0</v>
      </c>
      <c r="CR82" s="19">
        <f t="shared" si="31"/>
        <v>0</v>
      </c>
      <c r="CS82" s="19">
        <f t="shared" si="30"/>
        <v>0</v>
      </c>
    </row>
    <row r="83" spans="2:97" ht="15" customHeight="1" x14ac:dyDescent="0.2">
      <c r="B83" s="53">
        <f t="shared" si="68"/>
        <v>75</v>
      </c>
      <c r="C83" s="197" t="str" cm="1">
        <f t="array" aca="1" ref="C83" ca="1">CELL("contents",BG83)</f>
        <v/>
      </c>
      <c r="D83" s="54" t="str">
        <f t="shared" si="50"/>
        <v>OK</v>
      </c>
      <c r="E83" s="55" t="e">
        <f>VLOOKUP('DATA SHEET'!$B$9,'Drill Size Info'!$T$2:$U$8,2,FALSE)</f>
        <v>#N/A</v>
      </c>
      <c r="F83" s="55" t="str">
        <f t="shared" si="69"/>
        <v/>
      </c>
      <c r="G83" s="161">
        <f t="shared" si="70"/>
        <v>0</v>
      </c>
      <c r="H83" s="56"/>
      <c r="I83" s="56"/>
      <c r="J83" s="54" t="s">
        <v>154</v>
      </c>
      <c r="K83" s="54" t="s">
        <v>154</v>
      </c>
      <c r="L83" s="56" t="s">
        <v>154</v>
      </c>
      <c r="M83" s="56" t="s">
        <v>154</v>
      </c>
      <c r="N83" s="47" t="str">
        <f>IF(CU83&lt;&gt;"",
    IF(INT('Drill Size Info'!$AA$19)=INT('Drill Size Info'!$AB$19),
        --(INT('Drill Size Info'!$AA$19) &amp; "." &amp; CU83),
        IF(AND((--(INT('Drill Size Info'!$AA$19) &amp; "." &amp; CU83)&gt;=--('Drill Size Info'!$AA$19)), (--(INT('Drill Size Info'!$AA$19) &amp; "." &amp; CU83)&lt;=--('Drill Size Info'!$AB$19))),
            --(INT('Drill Size Info'!$AA$19) &amp; "." &amp; CU83),
            --(INT('Drill Size Info'!$AB$19) &amp; "." &amp; CU83)
        )
    ),
    IF(CT83&lt;&gt;"",
        IF(INT('Drill Size Info'!$AA$19)=INT('Drill Size Info'!$AB$19),
            --(INT('Drill Size Info'!$AA$19) &amp; "." &amp; LEFT(CT83,3)),
            IF(AND((--(INT('Drill Size Info'!$AA$19) &amp; "." &amp; LEFT(CT83,3))&gt;=--('Drill Size Info'!$AA$19)), (--(INT('Drill Size Info'!$AA$19) &amp; "." &amp; LEFT(CT83,3))&lt;=--('Drill Size Info'!$AB$19))),
                --(INT('Drill Size Info'!$AA$19) &amp; "." &amp; LEFT(CT83,3)),
                --(INT('Drill Size Info'!$AB$19) &amp; "." &amp; LEFT(CT83,3))
            )
        ),
        "OK"
    )
)</f>
        <v>OK</v>
      </c>
      <c r="O83" s="163" t="str">
        <f>IF(CV83&lt;&gt;"",
    IF(INT('Drill Size Info'!$AA$19)=INT('Drill Size Info'!$AB$19),
        --(INT('Drill Size Info'!$AA$19) &amp; "." &amp; CV83),
        IF(AND((--(INT('Drill Size Info'!$AA$19) &amp; "." &amp; CV83)&gt;=--('Drill Size Info'!$AA$19)), (--(INT('Drill Size Info'!$AA$19) &amp; "." &amp; CV83)&lt;=--('Drill Size Info'!$AB$19))),
            --(INT('Drill Size Info'!$AA$19) &amp; "." &amp; CV83),
            --(INT('Drill Size Info'!$AB$19) &amp; "." &amp; CV83)
        )
    ),
    IF(CT83&lt;&gt;"",
        IF(INT('Drill Size Info'!$AA$19)=INT('Drill Size Info'!$AB$19),
            --(INT('Drill Size Info'!$AA$19) &amp; "." &amp; RIGHT(CT83,3)),
            IF(AND((--(INT('Drill Size Info'!$AA$19) &amp; "." &amp; RIGHT(CT83,3))&gt;=--('Drill Size Info'!$AA$19)), (--(INT('Drill Size Info'!$AA$19) &amp; "." &amp; RIGHT(CT83,3))&lt;=--('Drill Size Info'!$AB$19))),
                --(INT('Drill Size Info'!$AA$19) &amp; "." &amp; RIGHT(CT83,3)),
                --(INT('Drill Size Info'!$AB$19) &amp; "." &amp; RIGHT(CT83,3))
            )
        ),
        "N/A"
    )
)</f>
        <v>N/A</v>
      </c>
      <c r="P83" s="47" t="str">
        <f>IF(CX83&lt;&gt;"",
    IF(INT('Drill Size Info'!$AA$19)=INT('Drill Size Info'!$AB$15),
        --(INT('Drill Size Info'!$AA$15) &amp; "." &amp; CX83),
        IF(AND((--(INT('Drill Size Info'!$AA$15) &amp; "." &amp; CX83)&gt;=--('Drill Size Info'!$AA$15)), (--(INT('Drill Size Info'!$AA$15) &amp; "." &amp; CX83)&lt;=--('Drill Size Info'!$AB$15))),
            --(INT('Drill Size Info'!$AA$15) &amp; "." &amp; CX83),
            --(INT('Drill Size Info'!$AB$15) &amp; "." &amp; CX83)
        )
    ),
    IF(CW83&lt;&gt;"",
        IF(INT('Drill Size Info'!$AA$15)=INT('Drill Size Info'!$AB$15),
            --(INT('Drill Size Info'!$AA$15) &amp; "." &amp; LEFT(CW83,3)),
            IF(AND((--(INT('Drill Size Info'!$AA$15) &amp; "." &amp; LEFT(CW83,3))&gt;=--('Drill Size Info'!$AA$15)), (--(INT('Drill Size Info'!$AA$15) &amp; "." &amp; LEFT(CW83,3))&lt;=--('Drill Size Info'!$AB$15))),
                --(INT('Drill Size Info'!$AA$15) &amp; "." &amp; LEFT(CW83,3)),
                --(INT('Drill Size Info'!$AB$15) &amp; "." &amp; LEFT(CW83,3))
            )
        ),
        "OK"
    )
)</f>
        <v>OK</v>
      </c>
      <c r="Q83" s="163" t="str">
        <f>IF(CY83&lt;&gt;"",
    IF(INT('Drill Size Info'!$AA$19)=INT('Drill Size Info'!$AB$15),
        --(INT('Drill Size Info'!$AA$15) &amp; "." &amp; CY83),
        IF(AND((--(INT('Drill Size Info'!$AA$15) &amp; "." &amp; CY83)&gt;=--('Drill Size Info'!$AA$15)), (--(INT('Drill Size Info'!$AA$15) &amp; "." &amp; CY83)&lt;=--('Drill Size Info'!$AB$15))),
            --(INT('Drill Size Info'!$AA$15) &amp; "." &amp; CY83),
            --(INT('Drill Size Info'!$AB$15) &amp; "." &amp; CY83)
        )
    ),
    IF(CW83&lt;&gt;"",
        IF(INT('Drill Size Info'!$AA$15)=INT('Drill Size Info'!$AB$15),
            --(INT('Drill Size Info'!$AA$15) &amp; "." &amp; RIGHT(CW83,3)),
            IF(AND((--(INT('Drill Size Info'!$AA$15) &amp; "." &amp; RIGHT(CW83,3))&gt;=--('Drill Size Info'!$AA$15)), (--(INT('Drill Size Info'!$AA$15) &amp; "." &amp; RIGHT(CW83,3))&lt;=--('Drill Size Info'!$AB$15))),
                --(INT('Drill Size Info'!$AA$15) &amp; "." &amp; RIGHT(CW83,3)),
                --(INT('Drill Size Info'!$AB$15) &amp; "." &amp; RIGHT(CW83,3))
            )
        ),
        "N/A"
    )
)</f>
        <v>N/A</v>
      </c>
      <c r="R83" s="57"/>
      <c r="S83" s="57"/>
      <c r="T83" s="57"/>
      <c r="U83" s="57"/>
      <c r="V83" s="57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9"/>
      <c r="AX83" s="59"/>
      <c r="AY83" s="59"/>
      <c r="AZ83" s="60"/>
      <c r="BA83" s="52"/>
      <c r="BB83" s="52"/>
      <c r="BC83" s="203"/>
      <c r="BD83" s="203"/>
      <c r="BE83" s="52"/>
      <c r="BF83" s="52"/>
      <c r="BG83" s="192" t="str">
        <f t="shared" si="52"/>
        <v/>
      </c>
      <c r="BH83" s="52"/>
      <c r="BI83" s="52"/>
      <c r="BJ83" s="52"/>
      <c r="BK83" s="52"/>
      <c r="BM83" s="19">
        <f t="shared" si="51"/>
        <v>0</v>
      </c>
      <c r="BN83" s="19">
        <f t="shared" si="53"/>
        <v>0</v>
      </c>
      <c r="BO83" s="19">
        <f t="shared" si="54"/>
        <v>0</v>
      </c>
      <c r="BP83" s="19">
        <f t="shared" si="55"/>
        <v>0</v>
      </c>
      <c r="BQ83" s="19">
        <f t="shared" si="56"/>
        <v>0</v>
      </c>
      <c r="BR83" s="19">
        <f t="shared" si="57"/>
        <v>0</v>
      </c>
      <c r="BS83" s="19">
        <f t="shared" si="58"/>
        <v>0</v>
      </c>
      <c r="BT83" s="19">
        <f t="shared" si="59"/>
        <v>0</v>
      </c>
      <c r="BU83" s="19">
        <f t="shared" si="60"/>
        <v>0</v>
      </c>
      <c r="BV83" s="19">
        <f t="shared" si="61"/>
        <v>0</v>
      </c>
      <c r="BW83" s="19">
        <f t="shared" si="62"/>
        <v>0</v>
      </c>
      <c r="BX83" s="19">
        <f t="shared" si="63"/>
        <v>0</v>
      </c>
      <c r="BY83" s="19">
        <f t="shared" si="64"/>
        <v>0</v>
      </c>
      <c r="BZ83" s="19">
        <f t="shared" si="65"/>
        <v>0</v>
      </c>
      <c r="CA83" s="19">
        <f t="shared" si="66"/>
        <v>0</v>
      </c>
      <c r="CB83" s="19">
        <f t="shared" si="67"/>
        <v>0</v>
      </c>
      <c r="CC83" s="19">
        <f t="shared" si="71"/>
        <v>0</v>
      </c>
      <c r="CD83" s="19">
        <f t="shared" si="49"/>
        <v>0</v>
      </c>
      <c r="CE83" s="19">
        <f t="shared" si="49"/>
        <v>0</v>
      </c>
      <c r="CF83" s="19">
        <f t="shared" si="49"/>
        <v>0</v>
      </c>
      <c r="CG83" s="19">
        <f t="shared" si="49"/>
        <v>0</v>
      </c>
      <c r="CH83" s="19">
        <f t="shared" si="72"/>
        <v>0</v>
      </c>
      <c r="CI83" s="19">
        <f t="shared" si="72"/>
        <v>0</v>
      </c>
      <c r="CJ83" s="19">
        <f t="shared" si="72"/>
        <v>0</v>
      </c>
      <c r="CK83" s="19">
        <f t="shared" si="72"/>
        <v>0</v>
      </c>
      <c r="CL83" s="19">
        <f t="shared" si="72"/>
        <v>0</v>
      </c>
      <c r="CM83" s="19">
        <f t="shared" si="72"/>
        <v>0</v>
      </c>
      <c r="CN83" s="19">
        <f t="shared" si="72"/>
        <v>0</v>
      </c>
      <c r="CO83" s="19">
        <f t="shared" si="72"/>
        <v>0</v>
      </c>
      <c r="CP83" s="19">
        <f t="shared" si="72"/>
        <v>0</v>
      </c>
      <c r="CQ83" s="19">
        <f t="shared" si="31"/>
        <v>0</v>
      </c>
      <c r="CR83" s="19">
        <f t="shared" si="31"/>
        <v>0</v>
      </c>
      <c r="CS83" s="19">
        <f t="shared" si="30"/>
        <v>0</v>
      </c>
    </row>
    <row r="84" spans="2:97" ht="15" customHeight="1" x14ac:dyDescent="0.2">
      <c r="B84" s="53">
        <f t="shared" si="68"/>
        <v>76</v>
      </c>
      <c r="C84" s="197" t="str" cm="1">
        <f t="array" aca="1" ref="C84" ca="1">CELL("contents",BG84)</f>
        <v/>
      </c>
      <c r="D84" s="54" t="str">
        <f t="shared" si="50"/>
        <v>OK</v>
      </c>
      <c r="E84" s="55" t="e">
        <f>VLOOKUP('DATA SHEET'!$B$9,'Drill Size Info'!$T$2:$U$8,2,FALSE)</f>
        <v>#N/A</v>
      </c>
      <c r="F84" s="55" t="str">
        <f t="shared" si="69"/>
        <v/>
      </c>
      <c r="G84" s="161">
        <f t="shared" si="70"/>
        <v>0</v>
      </c>
      <c r="H84" s="56"/>
      <c r="I84" s="56"/>
      <c r="J84" s="54" t="s">
        <v>154</v>
      </c>
      <c r="K84" s="54" t="s">
        <v>154</v>
      </c>
      <c r="L84" s="56" t="s">
        <v>154</v>
      </c>
      <c r="M84" s="56" t="s">
        <v>154</v>
      </c>
      <c r="N84" s="47" t="str">
        <f>IF(CU84&lt;&gt;"",
    IF(INT('Drill Size Info'!$AA$19)=INT('Drill Size Info'!$AB$19),
        --(INT('Drill Size Info'!$AA$19) &amp; "." &amp; CU84),
        IF(AND((--(INT('Drill Size Info'!$AA$19) &amp; "." &amp; CU84)&gt;=--('Drill Size Info'!$AA$19)), (--(INT('Drill Size Info'!$AA$19) &amp; "." &amp; CU84)&lt;=--('Drill Size Info'!$AB$19))),
            --(INT('Drill Size Info'!$AA$19) &amp; "." &amp; CU84),
            --(INT('Drill Size Info'!$AB$19) &amp; "." &amp; CU84)
        )
    ),
    IF(CT84&lt;&gt;"",
        IF(INT('Drill Size Info'!$AA$19)=INT('Drill Size Info'!$AB$19),
            --(INT('Drill Size Info'!$AA$19) &amp; "." &amp; LEFT(CT84,3)),
            IF(AND((--(INT('Drill Size Info'!$AA$19) &amp; "." &amp; LEFT(CT84,3))&gt;=--('Drill Size Info'!$AA$19)), (--(INT('Drill Size Info'!$AA$19) &amp; "." &amp; LEFT(CT84,3))&lt;=--('Drill Size Info'!$AB$19))),
                --(INT('Drill Size Info'!$AA$19) &amp; "." &amp; LEFT(CT84,3)),
                --(INT('Drill Size Info'!$AB$19) &amp; "." &amp; LEFT(CT84,3))
            )
        ),
        "OK"
    )
)</f>
        <v>OK</v>
      </c>
      <c r="O84" s="163" t="str">
        <f>IF(CV84&lt;&gt;"",
    IF(INT('Drill Size Info'!$AA$19)=INT('Drill Size Info'!$AB$19),
        --(INT('Drill Size Info'!$AA$19) &amp; "." &amp; CV84),
        IF(AND((--(INT('Drill Size Info'!$AA$19) &amp; "." &amp; CV84)&gt;=--('Drill Size Info'!$AA$19)), (--(INT('Drill Size Info'!$AA$19) &amp; "." &amp; CV84)&lt;=--('Drill Size Info'!$AB$19))),
            --(INT('Drill Size Info'!$AA$19) &amp; "." &amp; CV84),
            --(INT('Drill Size Info'!$AB$19) &amp; "." &amp; CV84)
        )
    ),
    IF(CT84&lt;&gt;"",
        IF(INT('Drill Size Info'!$AA$19)=INT('Drill Size Info'!$AB$19),
            --(INT('Drill Size Info'!$AA$19) &amp; "." &amp; RIGHT(CT84,3)),
            IF(AND((--(INT('Drill Size Info'!$AA$19) &amp; "." &amp; RIGHT(CT84,3))&gt;=--('Drill Size Info'!$AA$19)), (--(INT('Drill Size Info'!$AA$19) &amp; "." &amp; RIGHT(CT84,3))&lt;=--('Drill Size Info'!$AB$19))),
                --(INT('Drill Size Info'!$AA$19) &amp; "." &amp; RIGHT(CT84,3)),
                --(INT('Drill Size Info'!$AB$19) &amp; "." &amp; RIGHT(CT84,3))
            )
        ),
        "N/A"
    )
)</f>
        <v>N/A</v>
      </c>
      <c r="P84" s="47" t="str">
        <f>IF(CX84&lt;&gt;"",
    IF(INT('Drill Size Info'!$AA$19)=INT('Drill Size Info'!$AB$15),
        --(INT('Drill Size Info'!$AA$15) &amp; "." &amp; CX84),
        IF(AND((--(INT('Drill Size Info'!$AA$15) &amp; "." &amp; CX84)&gt;=--('Drill Size Info'!$AA$15)), (--(INT('Drill Size Info'!$AA$15) &amp; "." &amp; CX84)&lt;=--('Drill Size Info'!$AB$15))),
            --(INT('Drill Size Info'!$AA$15) &amp; "." &amp; CX84),
            --(INT('Drill Size Info'!$AB$15) &amp; "." &amp; CX84)
        )
    ),
    IF(CW84&lt;&gt;"",
        IF(INT('Drill Size Info'!$AA$15)=INT('Drill Size Info'!$AB$15),
            --(INT('Drill Size Info'!$AA$15) &amp; "." &amp; LEFT(CW84,3)),
            IF(AND((--(INT('Drill Size Info'!$AA$15) &amp; "." &amp; LEFT(CW84,3))&gt;=--('Drill Size Info'!$AA$15)), (--(INT('Drill Size Info'!$AA$15) &amp; "." &amp; LEFT(CW84,3))&lt;=--('Drill Size Info'!$AB$15))),
                --(INT('Drill Size Info'!$AA$15) &amp; "." &amp; LEFT(CW84,3)),
                --(INT('Drill Size Info'!$AB$15) &amp; "." &amp; LEFT(CW84,3))
            )
        ),
        "OK"
    )
)</f>
        <v>OK</v>
      </c>
      <c r="Q84" s="163" t="str">
        <f>IF(CY84&lt;&gt;"",
    IF(INT('Drill Size Info'!$AA$19)=INT('Drill Size Info'!$AB$15),
        --(INT('Drill Size Info'!$AA$15) &amp; "." &amp; CY84),
        IF(AND((--(INT('Drill Size Info'!$AA$15) &amp; "." &amp; CY84)&gt;=--('Drill Size Info'!$AA$15)), (--(INT('Drill Size Info'!$AA$15) &amp; "." &amp; CY84)&lt;=--('Drill Size Info'!$AB$15))),
            --(INT('Drill Size Info'!$AA$15) &amp; "." &amp; CY84),
            --(INT('Drill Size Info'!$AB$15) &amp; "." &amp; CY84)
        )
    ),
    IF(CW84&lt;&gt;"",
        IF(INT('Drill Size Info'!$AA$15)=INT('Drill Size Info'!$AB$15),
            --(INT('Drill Size Info'!$AA$15) &amp; "." &amp; RIGHT(CW84,3)),
            IF(AND((--(INT('Drill Size Info'!$AA$15) &amp; "." &amp; RIGHT(CW84,3))&gt;=--('Drill Size Info'!$AA$15)), (--(INT('Drill Size Info'!$AA$15) &amp; "." &amp; RIGHT(CW84,3))&lt;=--('Drill Size Info'!$AB$15))),
                --(INT('Drill Size Info'!$AA$15) &amp; "." &amp; RIGHT(CW84,3)),
                --(INT('Drill Size Info'!$AB$15) &amp; "." &amp; RIGHT(CW84,3))
            )
        ),
        "N/A"
    )
)</f>
        <v>N/A</v>
      </c>
      <c r="R84" s="57"/>
      <c r="S84" s="57"/>
      <c r="T84" s="57"/>
      <c r="U84" s="57"/>
      <c r="V84" s="57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9"/>
      <c r="AX84" s="59"/>
      <c r="AY84" s="59"/>
      <c r="AZ84" s="60"/>
      <c r="BA84" s="52"/>
      <c r="BB84" s="52"/>
      <c r="BC84" s="203"/>
      <c r="BD84" s="203"/>
      <c r="BE84" s="52"/>
      <c r="BF84" s="52"/>
      <c r="BG84" s="192" t="str">
        <f t="shared" si="52"/>
        <v/>
      </c>
      <c r="BH84" s="52"/>
      <c r="BI84" s="52"/>
      <c r="BJ84" s="52"/>
      <c r="BK84" s="52"/>
      <c r="BM84" s="19">
        <f t="shared" si="51"/>
        <v>0</v>
      </c>
      <c r="BN84" s="19">
        <f t="shared" si="53"/>
        <v>0</v>
      </c>
      <c r="BO84" s="19">
        <f t="shared" si="54"/>
        <v>0</v>
      </c>
      <c r="BP84" s="19">
        <f t="shared" si="55"/>
        <v>0</v>
      </c>
      <c r="BQ84" s="19">
        <f t="shared" si="56"/>
        <v>0</v>
      </c>
      <c r="BR84" s="19">
        <f t="shared" si="57"/>
        <v>0</v>
      </c>
      <c r="BS84" s="19">
        <f t="shared" si="58"/>
        <v>0</v>
      </c>
      <c r="BT84" s="19">
        <f t="shared" si="59"/>
        <v>0</v>
      </c>
      <c r="BU84" s="19">
        <f t="shared" si="60"/>
        <v>0</v>
      </c>
      <c r="BV84" s="19">
        <f t="shared" si="61"/>
        <v>0</v>
      </c>
      <c r="BW84" s="19">
        <f t="shared" si="62"/>
        <v>0</v>
      </c>
      <c r="BX84" s="19">
        <f t="shared" si="63"/>
        <v>0</v>
      </c>
      <c r="BY84" s="19">
        <f t="shared" si="64"/>
        <v>0</v>
      </c>
      <c r="BZ84" s="19">
        <f t="shared" si="65"/>
        <v>0</v>
      </c>
      <c r="CA84" s="19">
        <f t="shared" si="66"/>
        <v>0</v>
      </c>
      <c r="CB84" s="19">
        <f t="shared" si="67"/>
        <v>0</v>
      </c>
      <c r="CC84" s="19">
        <f t="shared" si="71"/>
        <v>0</v>
      </c>
      <c r="CD84" s="19">
        <f t="shared" si="49"/>
        <v>0</v>
      </c>
      <c r="CE84" s="19">
        <f t="shared" si="49"/>
        <v>0</v>
      </c>
      <c r="CF84" s="19">
        <f t="shared" si="49"/>
        <v>0</v>
      </c>
      <c r="CG84" s="19">
        <f t="shared" si="49"/>
        <v>0</v>
      </c>
      <c r="CH84" s="19">
        <f t="shared" si="72"/>
        <v>0</v>
      </c>
      <c r="CI84" s="19">
        <f t="shared" si="72"/>
        <v>0</v>
      </c>
      <c r="CJ84" s="19">
        <f t="shared" si="72"/>
        <v>0</v>
      </c>
      <c r="CK84" s="19">
        <f t="shared" si="72"/>
        <v>0</v>
      </c>
      <c r="CL84" s="19">
        <f t="shared" si="72"/>
        <v>0</v>
      </c>
      <c r="CM84" s="19">
        <f t="shared" si="72"/>
        <v>0</v>
      </c>
      <c r="CN84" s="19">
        <f t="shared" si="72"/>
        <v>0</v>
      </c>
      <c r="CO84" s="19">
        <f t="shared" si="72"/>
        <v>0</v>
      </c>
      <c r="CP84" s="19">
        <f t="shared" si="72"/>
        <v>0</v>
      </c>
      <c r="CQ84" s="19">
        <f t="shared" si="31"/>
        <v>0</v>
      </c>
      <c r="CR84" s="19">
        <f t="shared" si="31"/>
        <v>0</v>
      </c>
      <c r="CS84" s="19">
        <f t="shared" si="30"/>
        <v>0</v>
      </c>
    </row>
    <row r="85" spans="2:97" ht="15" customHeight="1" x14ac:dyDescent="0.2">
      <c r="B85" s="53">
        <f t="shared" si="68"/>
        <v>77</v>
      </c>
      <c r="C85" s="197" t="str" cm="1">
        <f t="array" aca="1" ref="C85" ca="1">CELL("contents",BG85)</f>
        <v/>
      </c>
      <c r="D85" s="54" t="str">
        <f t="shared" si="50"/>
        <v>OK</v>
      </c>
      <c r="E85" s="55" t="e">
        <f>VLOOKUP('DATA SHEET'!$B$9,'Drill Size Info'!$T$2:$U$8,2,FALSE)</f>
        <v>#N/A</v>
      </c>
      <c r="F85" s="55" t="str">
        <f t="shared" si="69"/>
        <v/>
      </c>
      <c r="G85" s="161">
        <f t="shared" si="70"/>
        <v>0</v>
      </c>
      <c r="H85" s="56"/>
      <c r="I85" s="56"/>
      <c r="J85" s="54" t="s">
        <v>154</v>
      </c>
      <c r="K85" s="54" t="s">
        <v>154</v>
      </c>
      <c r="L85" s="56" t="s">
        <v>154</v>
      </c>
      <c r="M85" s="56" t="s">
        <v>154</v>
      </c>
      <c r="N85" s="47" t="str">
        <f>IF(CU85&lt;&gt;"",
    IF(INT('Drill Size Info'!$AA$19)=INT('Drill Size Info'!$AB$19),
        --(INT('Drill Size Info'!$AA$19) &amp; "." &amp; CU85),
        IF(AND((--(INT('Drill Size Info'!$AA$19) &amp; "." &amp; CU85)&gt;=--('Drill Size Info'!$AA$19)), (--(INT('Drill Size Info'!$AA$19) &amp; "." &amp; CU85)&lt;=--('Drill Size Info'!$AB$19))),
            --(INT('Drill Size Info'!$AA$19) &amp; "." &amp; CU85),
            --(INT('Drill Size Info'!$AB$19) &amp; "." &amp; CU85)
        )
    ),
    IF(CT85&lt;&gt;"",
        IF(INT('Drill Size Info'!$AA$19)=INT('Drill Size Info'!$AB$19),
            --(INT('Drill Size Info'!$AA$19) &amp; "." &amp; LEFT(CT85,3)),
            IF(AND((--(INT('Drill Size Info'!$AA$19) &amp; "." &amp; LEFT(CT85,3))&gt;=--('Drill Size Info'!$AA$19)), (--(INT('Drill Size Info'!$AA$19) &amp; "." &amp; LEFT(CT85,3))&lt;=--('Drill Size Info'!$AB$19))),
                --(INT('Drill Size Info'!$AA$19) &amp; "." &amp; LEFT(CT85,3)),
                --(INT('Drill Size Info'!$AB$19) &amp; "." &amp; LEFT(CT85,3))
            )
        ),
        "OK"
    )
)</f>
        <v>OK</v>
      </c>
      <c r="O85" s="163" t="str">
        <f>IF(CV85&lt;&gt;"",
    IF(INT('Drill Size Info'!$AA$19)=INT('Drill Size Info'!$AB$19),
        --(INT('Drill Size Info'!$AA$19) &amp; "." &amp; CV85),
        IF(AND((--(INT('Drill Size Info'!$AA$19) &amp; "." &amp; CV85)&gt;=--('Drill Size Info'!$AA$19)), (--(INT('Drill Size Info'!$AA$19) &amp; "." &amp; CV85)&lt;=--('Drill Size Info'!$AB$19))),
            --(INT('Drill Size Info'!$AA$19) &amp; "." &amp; CV85),
            --(INT('Drill Size Info'!$AB$19) &amp; "." &amp; CV85)
        )
    ),
    IF(CT85&lt;&gt;"",
        IF(INT('Drill Size Info'!$AA$19)=INT('Drill Size Info'!$AB$19),
            --(INT('Drill Size Info'!$AA$19) &amp; "." &amp; RIGHT(CT85,3)),
            IF(AND((--(INT('Drill Size Info'!$AA$19) &amp; "." &amp; RIGHT(CT85,3))&gt;=--('Drill Size Info'!$AA$19)), (--(INT('Drill Size Info'!$AA$19) &amp; "." &amp; RIGHT(CT85,3))&lt;=--('Drill Size Info'!$AB$19))),
                --(INT('Drill Size Info'!$AA$19) &amp; "." &amp; RIGHT(CT85,3)),
                --(INT('Drill Size Info'!$AB$19) &amp; "." &amp; RIGHT(CT85,3))
            )
        ),
        "N/A"
    )
)</f>
        <v>N/A</v>
      </c>
      <c r="P85" s="47" t="str">
        <f>IF(CX85&lt;&gt;"",
    IF(INT('Drill Size Info'!$AA$19)=INT('Drill Size Info'!$AB$15),
        --(INT('Drill Size Info'!$AA$15) &amp; "." &amp; CX85),
        IF(AND((--(INT('Drill Size Info'!$AA$15) &amp; "." &amp; CX85)&gt;=--('Drill Size Info'!$AA$15)), (--(INT('Drill Size Info'!$AA$15) &amp; "." &amp; CX85)&lt;=--('Drill Size Info'!$AB$15))),
            --(INT('Drill Size Info'!$AA$15) &amp; "." &amp; CX85),
            --(INT('Drill Size Info'!$AB$15) &amp; "." &amp; CX85)
        )
    ),
    IF(CW85&lt;&gt;"",
        IF(INT('Drill Size Info'!$AA$15)=INT('Drill Size Info'!$AB$15),
            --(INT('Drill Size Info'!$AA$15) &amp; "." &amp; LEFT(CW85,3)),
            IF(AND((--(INT('Drill Size Info'!$AA$15) &amp; "." &amp; LEFT(CW85,3))&gt;=--('Drill Size Info'!$AA$15)), (--(INT('Drill Size Info'!$AA$15) &amp; "." &amp; LEFT(CW85,3))&lt;=--('Drill Size Info'!$AB$15))),
                --(INT('Drill Size Info'!$AA$15) &amp; "." &amp; LEFT(CW85,3)),
                --(INT('Drill Size Info'!$AB$15) &amp; "." &amp; LEFT(CW85,3))
            )
        ),
        "OK"
    )
)</f>
        <v>OK</v>
      </c>
      <c r="Q85" s="163" t="str">
        <f>IF(CY85&lt;&gt;"",
    IF(INT('Drill Size Info'!$AA$19)=INT('Drill Size Info'!$AB$15),
        --(INT('Drill Size Info'!$AA$15) &amp; "." &amp; CY85),
        IF(AND((--(INT('Drill Size Info'!$AA$15) &amp; "." &amp; CY85)&gt;=--('Drill Size Info'!$AA$15)), (--(INT('Drill Size Info'!$AA$15) &amp; "." &amp; CY85)&lt;=--('Drill Size Info'!$AB$15))),
            --(INT('Drill Size Info'!$AA$15) &amp; "." &amp; CY85),
            --(INT('Drill Size Info'!$AB$15) &amp; "." &amp; CY85)
        )
    ),
    IF(CW85&lt;&gt;"",
        IF(INT('Drill Size Info'!$AA$15)=INT('Drill Size Info'!$AB$15),
            --(INT('Drill Size Info'!$AA$15) &amp; "." &amp; RIGHT(CW85,3)),
            IF(AND((--(INT('Drill Size Info'!$AA$15) &amp; "." &amp; RIGHT(CW85,3))&gt;=--('Drill Size Info'!$AA$15)), (--(INT('Drill Size Info'!$AA$15) &amp; "." &amp; RIGHT(CW85,3))&lt;=--('Drill Size Info'!$AB$15))),
                --(INT('Drill Size Info'!$AA$15) &amp; "." &amp; RIGHT(CW85,3)),
                --(INT('Drill Size Info'!$AB$15) &amp; "." &amp; RIGHT(CW85,3))
            )
        ),
        "N/A"
    )
)</f>
        <v>N/A</v>
      </c>
      <c r="R85" s="57"/>
      <c r="S85" s="57"/>
      <c r="T85" s="57"/>
      <c r="U85" s="57"/>
      <c r="V85" s="57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9"/>
      <c r="AX85" s="59"/>
      <c r="AY85" s="59"/>
      <c r="AZ85" s="60"/>
      <c r="BA85" s="52"/>
      <c r="BB85" s="52"/>
      <c r="BC85" s="203"/>
      <c r="BD85" s="203"/>
      <c r="BE85" s="52"/>
      <c r="BF85" s="52"/>
      <c r="BG85" s="192" t="str">
        <f t="shared" si="52"/>
        <v/>
      </c>
      <c r="BH85" s="52"/>
      <c r="BI85" s="52"/>
      <c r="BJ85" s="52"/>
      <c r="BK85" s="52"/>
      <c r="BM85" s="19">
        <f t="shared" si="51"/>
        <v>0</v>
      </c>
      <c r="BN85" s="19">
        <f t="shared" si="53"/>
        <v>0</v>
      </c>
      <c r="BO85" s="19">
        <f t="shared" si="54"/>
        <v>0</v>
      </c>
      <c r="BP85" s="19">
        <f t="shared" si="55"/>
        <v>0</v>
      </c>
      <c r="BQ85" s="19">
        <f t="shared" si="56"/>
        <v>0</v>
      </c>
      <c r="BR85" s="19">
        <f t="shared" si="57"/>
        <v>0</v>
      </c>
      <c r="BS85" s="19">
        <f t="shared" si="58"/>
        <v>0</v>
      </c>
      <c r="BT85" s="19">
        <f t="shared" si="59"/>
        <v>0</v>
      </c>
      <c r="BU85" s="19">
        <f t="shared" si="60"/>
        <v>0</v>
      </c>
      <c r="BV85" s="19">
        <f t="shared" si="61"/>
        <v>0</v>
      </c>
      <c r="BW85" s="19">
        <f t="shared" si="62"/>
        <v>0</v>
      </c>
      <c r="BX85" s="19">
        <f t="shared" si="63"/>
        <v>0</v>
      </c>
      <c r="BY85" s="19">
        <f t="shared" si="64"/>
        <v>0</v>
      </c>
      <c r="BZ85" s="19">
        <f t="shared" si="65"/>
        <v>0</v>
      </c>
      <c r="CA85" s="19">
        <f t="shared" si="66"/>
        <v>0</v>
      </c>
      <c r="CB85" s="19">
        <f t="shared" si="67"/>
        <v>0</v>
      </c>
      <c r="CC85" s="19">
        <f t="shared" si="71"/>
        <v>0</v>
      </c>
      <c r="CD85" s="19">
        <f t="shared" si="49"/>
        <v>0</v>
      </c>
      <c r="CE85" s="19">
        <f t="shared" si="49"/>
        <v>0</v>
      </c>
      <c r="CF85" s="19">
        <f t="shared" si="49"/>
        <v>0</v>
      </c>
      <c r="CG85" s="19">
        <f t="shared" si="49"/>
        <v>0</v>
      </c>
      <c r="CH85" s="19">
        <f t="shared" si="72"/>
        <v>0</v>
      </c>
      <c r="CI85" s="19">
        <f t="shared" si="72"/>
        <v>0</v>
      </c>
      <c r="CJ85" s="19">
        <f t="shared" si="72"/>
        <v>0</v>
      </c>
      <c r="CK85" s="19">
        <f t="shared" si="72"/>
        <v>0</v>
      </c>
      <c r="CL85" s="19">
        <f t="shared" si="72"/>
        <v>0</v>
      </c>
      <c r="CM85" s="19">
        <f t="shared" si="72"/>
        <v>0</v>
      </c>
      <c r="CN85" s="19">
        <f t="shared" si="72"/>
        <v>0</v>
      </c>
      <c r="CO85" s="19">
        <f t="shared" si="72"/>
        <v>0</v>
      </c>
      <c r="CP85" s="19">
        <f t="shared" si="72"/>
        <v>0</v>
      </c>
      <c r="CQ85" s="19">
        <f t="shared" si="31"/>
        <v>0</v>
      </c>
      <c r="CR85" s="19">
        <f t="shared" si="31"/>
        <v>0</v>
      </c>
      <c r="CS85" s="19">
        <f t="shared" si="30"/>
        <v>0</v>
      </c>
    </row>
    <row r="86" spans="2:97" ht="15" customHeight="1" x14ac:dyDescent="0.2">
      <c r="B86" s="53">
        <f t="shared" si="68"/>
        <v>78</v>
      </c>
      <c r="C86" s="197" t="str" cm="1">
        <f t="array" aca="1" ref="C86" ca="1">CELL("contents",BG86)</f>
        <v/>
      </c>
      <c r="D86" s="54" t="str">
        <f t="shared" si="50"/>
        <v>OK</v>
      </c>
      <c r="E86" s="55" t="e">
        <f>VLOOKUP('DATA SHEET'!$B$9,'Drill Size Info'!$T$2:$U$8,2,FALSE)</f>
        <v>#N/A</v>
      </c>
      <c r="F86" s="55" t="str">
        <f t="shared" si="69"/>
        <v/>
      </c>
      <c r="G86" s="161">
        <f t="shared" si="70"/>
        <v>0</v>
      </c>
      <c r="H86" s="56"/>
      <c r="I86" s="56"/>
      <c r="J86" s="54" t="s">
        <v>154</v>
      </c>
      <c r="K86" s="54" t="s">
        <v>154</v>
      </c>
      <c r="L86" s="56" t="s">
        <v>154</v>
      </c>
      <c r="M86" s="56" t="s">
        <v>154</v>
      </c>
      <c r="N86" s="47" t="str">
        <f>IF(CU86&lt;&gt;"",
    IF(INT('Drill Size Info'!$AA$19)=INT('Drill Size Info'!$AB$19),
        --(INT('Drill Size Info'!$AA$19) &amp; "." &amp; CU86),
        IF(AND((--(INT('Drill Size Info'!$AA$19) &amp; "." &amp; CU86)&gt;=--('Drill Size Info'!$AA$19)), (--(INT('Drill Size Info'!$AA$19) &amp; "." &amp; CU86)&lt;=--('Drill Size Info'!$AB$19))),
            --(INT('Drill Size Info'!$AA$19) &amp; "." &amp; CU86),
            --(INT('Drill Size Info'!$AB$19) &amp; "." &amp; CU86)
        )
    ),
    IF(CT86&lt;&gt;"",
        IF(INT('Drill Size Info'!$AA$19)=INT('Drill Size Info'!$AB$19),
            --(INT('Drill Size Info'!$AA$19) &amp; "." &amp; LEFT(CT86,3)),
            IF(AND((--(INT('Drill Size Info'!$AA$19) &amp; "." &amp; LEFT(CT86,3))&gt;=--('Drill Size Info'!$AA$19)), (--(INT('Drill Size Info'!$AA$19) &amp; "." &amp; LEFT(CT86,3))&lt;=--('Drill Size Info'!$AB$19))),
                --(INT('Drill Size Info'!$AA$19) &amp; "." &amp; LEFT(CT86,3)),
                --(INT('Drill Size Info'!$AB$19) &amp; "." &amp; LEFT(CT86,3))
            )
        ),
        "OK"
    )
)</f>
        <v>OK</v>
      </c>
      <c r="O86" s="163" t="str">
        <f>IF(CV86&lt;&gt;"",
    IF(INT('Drill Size Info'!$AA$19)=INT('Drill Size Info'!$AB$19),
        --(INT('Drill Size Info'!$AA$19) &amp; "." &amp; CV86),
        IF(AND((--(INT('Drill Size Info'!$AA$19) &amp; "." &amp; CV86)&gt;=--('Drill Size Info'!$AA$19)), (--(INT('Drill Size Info'!$AA$19) &amp; "." &amp; CV86)&lt;=--('Drill Size Info'!$AB$19))),
            --(INT('Drill Size Info'!$AA$19) &amp; "." &amp; CV86),
            --(INT('Drill Size Info'!$AB$19) &amp; "." &amp; CV86)
        )
    ),
    IF(CT86&lt;&gt;"",
        IF(INT('Drill Size Info'!$AA$19)=INT('Drill Size Info'!$AB$19),
            --(INT('Drill Size Info'!$AA$19) &amp; "." &amp; RIGHT(CT86,3)),
            IF(AND((--(INT('Drill Size Info'!$AA$19) &amp; "." &amp; RIGHT(CT86,3))&gt;=--('Drill Size Info'!$AA$19)), (--(INT('Drill Size Info'!$AA$19) &amp; "." &amp; RIGHT(CT86,3))&lt;=--('Drill Size Info'!$AB$19))),
                --(INT('Drill Size Info'!$AA$19) &amp; "." &amp; RIGHT(CT86,3)),
                --(INT('Drill Size Info'!$AB$19) &amp; "." &amp; RIGHT(CT86,3))
            )
        ),
        "N/A"
    )
)</f>
        <v>N/A</v>
      </c>
      <c r="P86" s="47" t="str">
        <f>IF(CX86&lt;&gt;"",
    IF(INT('Drill Size Info'!$AA$19)=INT('Drill Size Info'!$AB$15),
        --(INT('Drill Size Info'!$AA$15) &amp; "." &amp; CX86),
        IF(AND((--(INT('Drill Size Info'!$AA$15) &amp; "." &amp; CX86)&gt;=--('Drill Size Info'!$AA$15)), (--(INT('Drill Size Info'!$AA$15) &amp; "." &amp; CX86)&lt;=--('Drill Size Info'!$AB$15))),
            --(INT('Drill Size Info'!$AA$15) &amp; "." &amp; CX86),
            --(INT('Drill Size Info'!$AB$15) &amp; "." &amp; CX86)
        )
    ),
    IF(CW86&lt;&gt;"",
        IF(INT('Drill Size Info'!$AA$15)=INT('Drill Size Info'!$AB$15),
            --(INT('Drill Size Info'!$AA$15) &amp; "." &amp; LEFT(CW86,3)),
            IF(AND((--(INT('Drill Size Info'!$AA$15) &amp; "." &amp; LEFT(CW86,3))&gt;=--('Drill Size Info'!$AA$15)), (--(INT('Drill Size Info'!$AA$15) &amp; "." &amp; LEFT(CW86,3))&lt;=--('Drill Size Info'!$AB$15))),
                --(INT('Drill Size Info'!$AA$15) &amp; "." &amp; LEFT(CW86,3)),
                --(INT('Drill Size Info'!$AB$15) &amp; "." &amp; LEFT(CW86,3))
            )
        ),
        "OK"
    )
)</f>
        <v>OK</v>
      </c>
      <c r="Q86" s="163" t="str">
        <f>IF(CY86&lt;&gt;"",
    IF(INT('Drill Size Info'!$AA$19)=INT('Drill Size Info'!$AB$15),
        --(INT('Drill Size Info'!$AA$15) &amp; "." &amp; CY86),
        IF(AND((--(INT('Drill Size Info'!$AA$15) &amp; "." &amp; CY86)&gt;=--('Drill Size Info'!$AA$15)), (--(INT('Drill Size Info'!$AA$15) &amp; "." &amp; CY86)&lt;=--('Drill Size Info'!$AB$15))),
            --(INT('Drill Size Info'!$AA$15) &amp; "." &amp; CY86),
            --(INT('Drill Size Info'!$AB$15) &amp; "." &amp; CY86)
        )
    ),
    IF(CW86&lt;&gt;"",
        IF(INT('Drill Size Info'!$AA$15)=INT('Drill Size Info'!$AB$15),
            --(INT('Drill Size Info'!$AA$15) &amp; "." &amp; RIGHT(CW86,3)),
            IF(AND((--(INT('Drill Size Info'!$AA$15) &amp; "." &amp; RIGHT(CW86,3))&gt;=--('Drill Size Info'!$AA$15)), (--(INT('Drill Size Info'!$AA$15) &amp; "." &amp; RIGHT(CW86,3))&lt;=--('Drill Size Info'!$AB$15))),
                --(INT('Drill Size Info'!$AA$15) &amp; "." &amp; RIGHT(CW86,3)),
                --(INT('Drill Size Info'!$AB$15) &amp; "." &amp; RIGHT(CW86,3))
            )
        ),
        "N/A"
    )
)</f>
        <v>N/A</v>
      </c>
      <c r="R86" s="57"/>
      <c r="S86" s="57"/>
      <c r="T86" s="57"/>
      <c r="U86" s="57"/>
      <c r="V86" s="57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9"/>
      <c r="AX86" s="59"/>
      <c r="AY86" s="59"/>
      <c r="AZ86" s="60"/>
      <c r="BA86" s="52"/>
      <c r="BB86" s="52"/>
      <c r="BC86" s="203"/>
      <c r="BD86" s="203"/>
      <c r="BE86" s="52"/>
      <c r="BF86" s="52"/>
      <c r="BG86" s="192" t="str">
        <f t="shared" si="52"/>
        <v/>
      </c>
      <c r="BH86" s="52"/>
      <c r="BI86" s="52"/>
      <c r="BJ86" s="52"/>
      <c r="BK86" s="52"/>
      <c r="BM86" s="19">
        <f t="shared" si="51"/>
        <v>0</v>
      </c>
      <c r="BN86" s="19">
        <f t="shared" si="53"/>
        <v>0</v>
      </c>
      <c r="BO86" s="19">
        <f t="shared" si="54"/>
        <v>0</v>
      </c>
      <c r="BP86" s="19">
        <f t="shared" si="55"/>
        <v>0</v>
      </c>
      <c r="BQ86" s="19">
        <f t="shared" si="56"/>
        <v>0</v>
      </c>
      <c r="BR86" s="19">
        <f t="shared" si="57"/>
        <v>0</v>
      </c>
      <c r="BS86" s="19">
        <f t="shared" si="58"/>
        <v>0</v>
      </c>
      <c r="BT86" s="19">
        <f t="shared" si="59"/>
        <v>0</v>
      </c>
      <c r="BU86" s="19">
        <f t="shared" si="60"/>
        <v>0</v>
      </c>
      <c r="BV86" s="19">
        <f t="shared" si="61"/>
        <v>0</v>
      </c>
      <c r="BW86" s="19">
        <f t="shared" si="62"/>
        <v>0</v>
      </c>
      <c r="BX86" s="19">
        <f t="shared" si="63"/>
        <v>0</v>
      </c>
      <c r="BY86" s="19">
        <f t="shared" si="64"/>
        <v>0</v>
      </c>
      <c r="BZ86" s="19">
        <f t="shared" si="65"/>
        <v>0</v>
      </c>
      <c r="CA86" s="19">
        <f t="shared" si="66"/>
        <v>0</v>
      </c>
      <c r="CB86" s="19">
        <f t="shared" si="67"/>
        <v>0</v>
      </c>
      <c r="CC86" s="19">
        <f t="shared" si="71"/>
        <v>0</v>
      </c>
      <c r="CD86" s="19">
        <f t="shared" si="49"/>
        <v>0</v>
      </c>
      <c r="CE86" s="19">
        <f t="shared" si="49"/>
        <v>0</v>
      </c>
      <c r="CF86" s="19">
        <f t="shared" si="49"/>
        <v>0</v>
      </c>
      <c r="CG86" s="19">
        <f t="shared" si="49"/>
        <v>0</v>
      </c>
      <c r="CH86" s="19">
        <f t="shared" si="72"/>
        <v>0</v>
      </c>
      <c r="CI86" s="19">
        <f t="shared" si="72"/>
        <v>0</v>
      </c>
      <c r="CJ86" s="19">
        <f t="shared" si="72"/>
        <v>0</v>
      </c>
      <c r="CK86" s="19">
        <f t="shared" si="72"/>
        <v>0</v>
      </c>
      <c r="CL86" s="19">
        <f t="shared" si="72"/>
        <v>0</v>
      </c>
      <c r="CM86" s="19">
        <f t="shared" si="72"/>
        <v>0</v>
      </c>
      <c r="CN86" s="19">
        <f t="shared" si="72"/>
        <v>0</v>
      </c>
      <c r="CO86" s="19">
        <f t="shared" si="72"/>
        <v>0</v>
      </c>
      <c r="CP86" s="19">
        <f t="shared" si="72"/>
        <v>0</v>
      </c>
      <c r="CQ86" s="19">
        <f t="shared" si="31"/>
        <v>0</v>
      </c>
      <c r="CR86" s="19">
        <f t="shared" si="31"/>
        <v>0</v>
      </c>
      <c r="CS86" s="19">
        <f t="shared" si="30"/>
        <v>0</v>
      </c>
    </row>
    <row r="87" spans="2:97" ht="15" customHeight="1" x14ac:dyDescent="0.2">
      <c r="B87" s="53">
        <f t="shared" si="68"/>
        <v>79</v>
      </c>
      <c r="C87" s="197" t="str" cm="1">
        <f t="array" aca="1" ref="C87" ca="1">CELL("contents",BG87)</f>
        <v/>
      </c>
      <c r="D87" s="54" t="str">
        <f t="shared" si="50"/>
        <v>OK</v>
      </c>
      <c r="E87" s="55" t="e">
        <f>VLOOKUP('DATA SHEET'!$B$9,'Drill Size Info'!$T$2:$U$8,2,FALSE)</f>
        <v>#N/A</v>
      </c>
      <c r="F87" s="55" t="str">
        <f t="shared" si="69"/>
        <v/>
      </c>
      <c r="G87" s="161">
        <f t="shared" si="70"/>
        <v>0</v>
      </c>
      <c r="H87" s="56"/>
      <c r="I87" s="56"/>
      <c r="J87" s="54" t="s">
        <v>154</v>
      </c>
      <c r="K87" s="54" t="s">
        <v>154</v>
      </c>
      <c r="L87" s="56" t="s">
        <v>154</v>
      </c>
      <c r="M87" s="56" t="s">
        <v>154</v>
      </c>
      <c r="N87" s="47" t="str">
        <f>IF(CU87&lt;&gt;"",
    IF(INT('Drill Size Info'!$AA$19)=INT('Drill Size Info'!$AB$19),
        --(INT('Drill Size Info'!$AA$19) &amp; "." &amp; CU87),
        IF(AND((--(INT('Drill Size Info'!$AA$19) &amp; "." &amp; CU87)&gt;=--('Drill Size Info'!$AA$19)), (--(INT('Drill Size Info'!$AA$19) &amp; "." &amp; CU87)&lt;=--('Drill Size Info'!$AB$19))),
            --(INT('Drill Size Info'!$AA$19) &amp; "." &amp; CU87),
            --(INT('Drill Size Info'!$AB$19) &amp; "." &amp; CU87)
        )
    ),
    IF(CT87&lt;&gt;"",
        IF(INT('Drill Size Info'!$AA$19)=INT('Drill Size Info'!$AB$19),
            --(INT('Drill Size Info'!$AA$19) &amp; "." &amp; LEFT(CT87,3)),
            IF(AND((--(INT('Drill Size Info'!$AA$19) &amp; "." &amp; LEFT(CT87,3))&gt;=--('Drill Size Info'!$AA$19)), (--(INT('Drill Size Info'!$AA$19) &amp; "." &amp; LEFT(CT87,3))&lt;=--('Drill Size Info'!$AB$19))),
                --(INT('Drill Size Info'!$AA$19) &amp; "." &amp; LEFT(CT87,3)),
                --(INT('Drill Size Info'!$AB$19) &amp; "." &amp; LEFT(CT87,3))
            )
        ),
        "OK"
    )
)</f>
        <v>OK</v>
      </c>
      <c r="O87" s="163" t="str">
        <f>IF(CV87&lt;&gt;"",
    IF(INT('Drill Size Info'!$AA$19)=INT('Drill Size Info'!$AB$19),
        --(INT('Drill Size Info'!$AA$19) &amp; "." &amp; CV87),
        IF(AND((--(INT('Drill Size Info'!$AA$19) &amp; "." &amp; CV87)&gt;=--('Drill Size Info'!$AA$19)), (--(INT('Drill Size Info'!$AA$19) &amp; "." &amp; CV87)&lt;=--('Drill Size Info'!$AB$19))),
            --(INT('Drill Size Info'!$AA$19) &amp; "." &amp; CV87),
            --(INT('Drill Size Info'!$AB$19) &amp; "." &amp; CV87)
        )
    ),
    IF(CT87&lt;&gt;"",
        IF(INT('Drill Size Info'!$AA$19)=INT('Drill Size Info'!$AB$19),
            --(INT('Drill Size Info'!$AA$19) &amp; "." &amp; RIGHT(CT87,3)),
            IF(AND((--(INT('Drill Size Info'!$AA$19) &amp; "." &amp; RIGHT(CT87,3))&gt;=--('Drill Size Info'!$AA$19)), (--(INT('Drill Size Info'!$AA$19) &amp; "." &amp; RIGHT(CT87,3))&lt;=--('Drill Size Info'!$AB$19))),
                --(INT('Drill Size Info'!$AA$19) &amp; "." &amp; RIGHT(CT87,3)),
                --(INT('Drill Size Info'!$AB$19) &amp; "." &amp; RIGHT(CT87,3))
            )
        ),
        "N/A"
    )
)</f>
        <v>N/A</v>
      </c>
      <c r="P87" s="47" t="str">
        <f>IF(CX87&lt;&gt;"",
    IF(INT('Drill Size Info'!$AA$19)=INT('Drill Size Info'!$AB$15),
        --(INT('Drill Size Info'!$AA$15) &amp; "." &amp; CX87),
        IF(AND((--(INT('Drill Size Info'!$AA$15) &amp; "." &amp; CX87)&gt;=--('Drill Size Info'!$AA$15)), (--(INT('Drill Size Info'!$AA$15) &amp; "." &amp; CX87)&lt;=--('Drill Size Info'!$AB$15))),
            --(INT('Drill Size Info'!$AA$15) &amp; "." &amp; CX87),
            --(INT('Drill Size Info'!$AB$15) &amp; "." &amp; CX87)
        )
    ),
    IF(CW87&lt;&gt;"",
        IF(INT('Drill Size Info'!$AA$15)=INT('Drill Size Info'!$AB$15),
            --(INT('Drill Size Info'!$AA$15) &amp; "." &amp; LEFT(CW87,3)),
            IF(AND((--(INT('Drill Size Info'!$AA$15) &amp; "." &amp; LEFT(CW87,3))&gt;=--('Drill Size Info'!$AA$15)), (--(INT('Drill Size Info'!$AA$15) &amp; "." &amp; LEFT(CW87,3))&lt;=--('Drill Size Info'!$AB$15))),
                --(INT('Drill Size Info'!$AA$15) &amp; "." &amp; LEFT(CW87,3)),
                --(INT('Drill Size Info'!$AB$15) &amp; "." &amp; LEFT(CW87,3))
            )
        ),
        "OK"
    )
)</f>
        <v>OK</v>
      </c>
      <c r="Q87" s="163" t="str">
        <f>IF(CY87&lt;&gt;"",
    IF(INT('Drill Size Info'!$AA$19)=INT('Drill Size Info'!$AB$15),
        --(INT('Drill Size Info'!$AA$15) &amp; "." &amp; CY87),
        IF(AND((--(INT('Drill Size Info'!$AA$15) &amp; "." &amp; CY87)&gt;=--('Drill Size Info'!$AA$15)), (--(INT('Drill Size Info'!$AA$15) &amp; "." &amp; CY87)&lt;=--('Drill Size Info'!$AB$15))),
            --(INT('Drill Size Info'!$AA$15) &amp; "." &amp; CY87),
            --(INT('Drill Size Info'!$AB$15) &amp; "." &amp; CY87)
        )
    ),
    IF(CW87&lt;&gt;"",
        IF(INT('Drill Size Info'!$AA$15)=INT('Drill Size Info'!$AB$15),
            --(INT('Drill Size Info'!$AA$15) &amp; "." &amp; RIGHT(CW87,3)),
            IF(AND((--(INT('Drill Size Info'!$AA$15) &amp; "." &amp; RIGHT(CW87,3))&gt;=--('Drill Size Info'!$AA$15)), (--(INT('Drill Size Info'!$AA$15) &amp; "." &amp; RIGHT(CW87,3))&lt;=--('Drill Size Info'!$AB$15))),
                --(INT('Drill Size Info'!$AA$15) &amp; "." &amp; RIGHT(CW87,3)),
                --(INT('Drill Size Info'!$AB$15) &amp; "." &amp; RIGHT(CW87,3))
            )
        ),
        "N/A"
    )
)</f>
        <v>N/A</v>
      </c>
      <c r="R87" s="57"/>
      <c r="S87" s="57"/>
      <c r="T87" s="57"/>
      <c r="U87" s="57"/>
      <c r="V87" s="57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9"/>
      <c r="AX87" s="59"/>
      <c r="AY87" s="59"/>
      <c r="AZ87" s="60"/>
      <c r="BA87" s="52"/>
      <c r="BB87" s="52"/>
      <c r="BC87" s="203"/>
      <c r="BD87" s="203"/>
      <c r="BE87" s="52"/>
      <c r="BF87" s="52"/>
      <c r="BG87" s="192" t="str">
        <f t="shared" si="52"/>
        <v/>
      </c>
      <c r="BH87" s="52"/>
      <c r="BI87" s="52"/>
      <c r="BJ87" s="52"/>
      <c r="BK87" s="52"/>
      <c r="BM87" s="19">
        <f t="shared" si="51"/>
        <v>0</v>
      </c>
      <c r="BN87" s="19">
        <f t="shared" si="53"/>
        <v>0</v>
      </c>
      <c r="BO87" s="19">
        <f t="shared" si="54"/>
        <v>0</v>
      </c>
      <c r="BP87" s="19">
        <f t="shared" si="55"/>
        <v>0</v>
      </c>
      <c r="BQ87" s="19">
        <f t="shared" si="56"/>
        <v>0</v>
      </c>
      <c r="BR87" s="19">
        <f t="shared" si="57"/>
        <v>0</v>
      </c>
      <c r="BS87" s="19">
        <f t="shared" si="58"/>
        <v>0</v>
      </c>
      <c r="BT87" s="19">
        <f t="shared" si="59"/>
        <v>0</v>
      </c>
      <c r="BU87" s="19">
        <f t="shared" si="60"/>
        <v>0</v>
      </c>
      <c r="BV87" s="19">
        <f t="shared" si="61"/>
        <v>0</v>
      </c>
      <c r="BW87" s="19">
        <f t="shared" si="62"/>
        <v>0</v>
      </c>
      <c r="BX87" s="19">
        <f t="shared" si="63"/>
        <v>0</v>
      </c>
      <c r="BY87" s="19">
        <f t="shared" si="64"/>
        <v>0</v>
      </c>
      <c r="BZ87" s="19">
        <f t="shared" si="65"/>
        <v>0</v>
      </c>
      <c r="CA87" s="19">
        <f t="shared" si="66"/>
        <v>0</v>
      </c>
      <c r="CB87" s="19">
        <f t="shared" si="67"/>
        <v>0</v>
      </c>
      <c r="CC87" s="19">
        <f t="shared" si="71"/>
        <v>0</v>
      </c>
      <c r="CD87" s="19">
        <f t="shared" si="49"/>
        <v>0</v>
      </c>
      <c r="CE87" s="19">
        <f t="shared" si="49"/>
        <v>0</v>
      </c>
      <c r="CF87" s="19">
        <f t="shared" si="49"/>
        <v>0</v>
      </c>
      <c r="CG87" s="19">
        <f t="shared" si="49"/>
        <v>0</v>
      </c>
      <c r="CH87" s="19">
        <f t="shared" si="72"/>
        <v>0</v>
      </c>
      <c r="CI87" s="19">
        <f t="shared" si="72"/>
        <v>0</v>
      </c>
      <c r="CJ87" s="19">
        <f t="shared" si="72"/>
        <v>0</v>
      </c>
      <c r="CK87" s="19">
        <f t="shared" si="72"/>
        <v>0</v>
      </c>
      <c r="CL87" s="19">
        <f t="shared" si="72"/>
        <v>0</v>
      </c>
      <c r="CM87" s="19">
        <f t="shared" si="72"/>
        <v>0</v>
      </c>
      <c r="CN87" s="19">
        <f t="shared" si="72"/>
        <v>0</v>
      </c>
      <c r="CO87" s="19">
        <f t="shared" si="72"/>
        <v>0</v>
      </c>
      <c r="CP87" s="19">
        <f t="shared" si="72"/>
        <v>0</v>
      </c>
      <c r="CQ87" s="19">
        <f t="shared" si="31"/>
        <v>0</v>
      </c>
      <c r="CR87" s="19">
        <f t="shared" si="31"/>
        <v>0</v>
      </c>
      <c r="CS87" s="19">
        <f t="shared" si="30"/>
        <v>0</v>
      </c>
    </row>
    <row r="88" spans="2:97" ht="15" customHeight="1" x14ac:dyDescent="0.2">
      <c r="B88" s="53">
        <f t="shared" si="68"/>
        <v>80</v>
      </c>
      <c r="C88" s="197" t="str" cm="1">
        <f t="array" aca="1" ref="C88" ca="1">CELL("contents",BG88)</f>
        <v/>
      </c>
      <c r="D88" s="54" t="str">
        <f t="shared" si="50"/>
        <v>OK</v>
      </c>
      <c r="E88" s="55" t="e">
        <f>VLOOKUP('DATA SHEET'!$B$9,'Drill Size Info'!$T$2:$U$8,2,FALSE)</f>
        <v>#N/A</v>
      </c>
      <c r="F88" s="55" t="str">
        <f t="shared" si="69"/>
        <v/>
      </c>
      <c r="G88" s="161">
        <f t="shared" si="70"/>
        <v>0</v>
      </c>
      <c r="H88" s="56"/>
      <c r="I88" s="56"/>
      <c r="J88" s="54" t="s">
        <v>154</v>
      </c>
      <c r="K88" s="54" t="s">
        <v>154</v>
      </c>
      <c r="L88" s="56" t="s">
        <v>154</v>
      </c>
      <c r="M88" s="56" t="s">
        <v>154</v>
      </c>
      <c r="N88" s="47" t="str">
        <f>IF(CU88&lt;&gt;"",
    IF(INT('Drill Size Info'!$AA$19)=INT('Drill Size Info'!$AB$19),
        --(INT('Drill Size Info'!$AA$19) &amp; "." &amp; CU88),
        IF(AND((--(INT('Drill Size Info'!$AA$19) &amp; "." &amp; CU88)&gt;=--('Drill Size Info'!$AA$19)), (--(INT('Drill Size Info'!$AA$19) &amp; "." &amp; CU88)&lt;=--('Drill Size Info'!$AB$19))),
            --(INT('Drill Size Info'!$AA$19) &amp; "." &amp; CU88),
            --(INT('Drill Size Info'!$AB$19) &amp; "." &amp; CU88)
        )
    ),
    IF(CT88&lt;&gt;"",
        IF(INT('Drill Size Info'!$AA$19)=INT('Drill Size Info'!$AB$19),
            --(INT('Drill Size Info'!$AA$19) &amp; "." &amp; LEFT(CT88,3)),
            IF(AND((--(INT('Drill Size Info'!$AA$19) &amp; "." &amp; LEFT(CT88,3))&gt;=--('Drill Size Info'!$AA$19)), (--(INT('Drill Size Info'!$AA$19) &amp; "." &amp; LEFT(CT88,3))&lt;=--('Drill Size Info'!$AB$19))),
                --(INT('Drill Size Info'!$AA$19) &amp; "." &amp; LEFT(CT88,3)),
                --(INT('Drill Size Info'!$AB$19) &amp; "." &amp; LEFT(CT88,3))
            )
        ),
        "OK"
    )
)</f>
        <v>OK</v>
      </c>
      <c r="O88" s="163" t="str">
        <f>IF(CV88&lt;&gt;"",
    IF(INT('Drill Size Info'!$AA$19)=INT('Drill Size Info'!$AB$19),
        --(INT('Drill Size Info'!$AA$19) &amp; "." &amp; CV88),
        IF(AND((--(INT('Drill Size Info'!$AA$19) &amp; "." &amp; CV88)&gt;=--('Drill Size Info'!$AA$19)), (--(INT('Drill Size Info'!$AA$19) &amp; "." &amp; CV88)&lt;=--('Drill Size Info'!$AB$19))),
            --(INT('Drill Size Info'!$AA$19) &amp; "." &amp; CV88),
            --(INT('Drill Size Info'!$AB$19) &amp; "." &amp; CV88)
        )
    ),
    IF(CT88&lt;&gt;"",
        IF(INT('Drill Size Info'!$AA$19)=INT('Drill Size Info'!$AB$19),
            --(INT('Drill Size Info'!$AA$19) &amp; "." &amp; RIGHT(CT88,3)),
            IF(AND((--(INT('Drill Size Info'!$AA$19) &amp; "." &amp; RIGHT(CT88,3))&gt;=--('Drill Size Info'!$AA$19)), (--(INT('Drill Size Info'!$AA$19) &amp; "." &amp; RIGHT(CT88,3))&lt;=--('Drill Size Info'!$AB$19))),
                --(INT('Drill Size Info'!$AA$19) &amp; "." &amp; RIGHT(CT88,3)),
                --(INT('Drill Size Info'!$AB$19) &amp; "." &amp; RIGHT(CT88,3))
            )
        ),
        "N/A"
    )
)</f>
        <v>N/A</v>
      </c>
      <c r="P88" s="47" t="str">
        <f>IF(CX88&lt;&gt;"",
    IF(INT('Drill Size Info'!$AA$19)=INT('Drill Size Info'!$AB$15),
        --(INT('Drill Size Info'!$AA$15) &amp; "." &amp; CX88),
        IF(AND((--(INT('Drill Size Info'!$AA$15) &amp; "." &amp; CX88)&gt;=--('Drill Size Info'!$AA$15)), (--(INT('Drill Size Info'!$AA$15) &amp; "." &amp; CX88)&lt;=--('Drill Size Info'!$AB$15))),
            --(INT('Drill Size Info'!$AA$15) &amp; "." &amp; CX88),
            --(INT('Drill Size Info'!$AB$15) &amp; "." &amp; CX88)
        )
    ),
    IF(CW88&lt;&gt;"",
        IF(INT('Drill Size Info'!$AA$15)=INT('Drill Size Info'!$AB$15),
            --(INT('Drill Size Info'!$AA$15) &amp; "." &amp; LEFT(CW88,3)),
            IF(AND((--(INT('Drill Size Info'!$AA$15) &amp; "." &amp; LEFT(CW88,3))&gt;=--('Drill Size Info'!$AA$15)), (--(INT('Drill Size Info'!$AA$15) &amp; "." &amp; LEFT(CW88,3))&lt;=--('Drill Size Info'!$AB$15))),
                --(INT('Drill Size Info'!$AA$15) &amp; "." &amp; LEFT(CW88,3)),
                --(INT('Drill Size Info'!$AB$15) &amp; "." &amp; LEFT(CW88,3))
            )
        ),
        "OK"
    )
)</f>
        <v>OK</v>
      </c>
      <c r="Q88" s="163" t="str">
        <f>IF(CY88&lt;&gt;"",
    IF(INT('Drill Size Info'!$AA$19)=INT('Drill Size Info'!$AB$15),
        --(INT('Drill Size Info'!$AA$15) &amp; "." &amp; CY88),
        IF(AND((--(INT('Drill Size Info'!$AA$15) &amp; "." &amp; CY88)&gt;=--('Drill Size Info'!$AA$15)), (--(INT('Drill Size Info'!$AA$15) &amp; "." &amp; CY88)&lt;=--('Drill Size Info'!$AB$15))),
            --(INT('Drill Size Info'!$AA$15) &amp; "." &amp; CY88),
            --(INT('Drill Size Info'!$AB$15) &amp; "." &amp; CY88)
        )
    ),
    IF(CW88&lt;&gt;"",
        IF(INT('Drill Size Info'!$AA$15)=INT('Drill Size Info'!$AB$15),
            --(INT('Drill Size Info'!$AA$15) &amp; "." &amp; RIGHT(CW88,3)),
            IF(AND((--(INT('Drill Size Info'!$AA$15) &amp; "." &amp; RIGHT(CW88,3))&gt;=--('Drill Size Info'!$AA$15)), (--(INT('Drill Size Info'!$AA$15) &amp; "." &amp; RIGHT(CW88,3))&lt;=--('Drill Size Info'!$AB$15))),
                --(INT('Drill Size Info'!$AA$15) &amp; "." &amp; RIGHT(CW88,3)),
                --(INT('Drill Size Info'!$AB$15) &amp; "." &amp; RIGHT(CW88,3))
            )
        ),
        "N/A"
    )
)</f>
        <v>N/A</v>
      </c>
      <c r="R88" s="57"/>
      <c r="S88" s="57"/>
      <c r="T88" s="57"/>
      <c r="U88" s="57"/>
      <c r="V88" s="57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9"/>
      <c r="AX88" s="59"/>
      <c r="AY88" s="59"/>
      <c r="AZ88" s="60"/>
      <c r="BA88" s="52"/>
      <c r="BB88" s="52"/>
      <c r="BC88" s="203"/>
      <c r="BD88" s="203"/>
      <c r="BE88" s="52"/>
      <c r="BF88" s="52"/>
      <c r="BG88" s="192" t="str">
        <f t="shared" si="52"/>
        <v/>
      </c>
      <c r="BH88" s="52"/>
      <c r="BI88" s="52"/>
      <c r="BJ88" s="52"/>
      <c r="BK88" s="52"/>
      <c r="BM88" s="19">
        <f t="shared" si="51"/>
        <v>0</v>
      </c>
      <c r="BN88" s="19">
        <f t="shared" si="53"/>
        <v>0</v>
      </c>
      <c r="BO88" s="19">
        <f t="shared" si="54"/>
        <v>0</v>
      </c>
      <c r="BP88" s="19">
        <f t="shared" si="55"/>
        <v>0</v>
      </c>
      <c r="BQ88" s="19">
        <f t="shared" si="56"/>
        <v>0</v>
      </c>
      <c r="BR88" s="19">
        <f t="shared" si="57"/>
        <v>0</v>
      </c>
      <c r="BS88" s="19">
        <f t="shared" si="58"/>
        <v>0</v>
      </c>
      <c r="BT88" s="19">
        <f t="shared" si="59"/>
        <v>0</v>
      </c>
      <c r="BU88" s="19">
        <f t="shared" si="60"/>
        <v>0</v>
      </c>
      <c r="BV88" s="19">
        <f t="shared" si="61"/>
        <v>0</v>
      </c>
      <c r="BW88" s="19">
        <f t="shared" si="62"/>
        <v>0</v>
      </c>
      <c r="BX88" s="19">
        <f t="shared" si="63"/>
        <v>0</v>
      </c>
      <c r="BY88" s="19">
        <f t="shared" si="64"/>
        <v>0</v>
      </c>
      <c r="BZ88" s="19">
        <f t="shared" si="65"/>
        <v>0</v>
      </c>
      <c r="CA88" s="19">
        <f t="shared" si="66"/>
        <v>0</v>
      </c>
      <c r="CB88" s="19">
        <f t="shared" si="67"/>
        <v>0</v>
      </c>
      <c r="CC88" s="19">
        <f t="shared" si="71"/>
        <v>0</v>
      </c>
      <c r="CD88" s="19">
        <f t="shared" si="49"/>
        <v>0</v>
      </c>
      <c r="CE88" s="19">
        <f t="shared" si="49"/>
        <v>0</v>
      </c>
      <c r="CF88" s="19">
        <f t="shared" si="49"/>
        <v>0</v>
      </c>
      <c r="CG88" s="19">
        <f t="shared" si="49"/>
        <v>0</v>
      </c>
      <c r="CH88" s="19">
        <f t="shared" si="72"/>
        <v>0</v>
      </c>
      <c r="CI88" s="19">
        <f t="shared" si="72"/>
        <v>0</v>
      </c>
      <c r="CJ88" s="19">
        <f t="shared" si="72"/>
        <v>0</v>
      </c>
      <c r="CK88" s="19">
        <f t="shared" si="72"/>
        <v>0</v>
      </c>
      <c r="CL88" s="19">
        <f t="shared" si="72"/>
        <v>0</v>
      </c>
      <c r="CM88" s="19">
        <f t="shared" si="72"/>
        <v>0</v>
      </c>
      <c r="CN88" s="19">
        <f t="shared" si="72"/>
        <v>0</v>
      </c>
      <c r="CO88" s="19">
        <f t="shared" si="72"/>
        <v>0</v>
      </c>
      <c r="CP88" s="19">
        <f t="shared" si="72"/>
        <v>0</v>
      </c>
      <c r="CQ88" s="19">
        <f t="shared" si="31"/>
        <v>0</v>
      </c>
      <c r="CR88" s="19">
        <f t="shared" si="31"/>
        <v>0</v>
      </c>
      <c r="CS88" s="19">
        <f t="shared" si="31"/>
        <v>0</v>
      </c>
    </row>
    <row r="89" spans="2:97" ht="15" customHeight="1" x14ac:dyDescent="0.2">
      <c r="B89" s="53">
        <f t="shared" si="68"/>
        <v>81</v>
      </c>
      <c r="C89" s="197" t="str" cm="1">
        <f t="array" aca="1" ref="C89" ca="1">CELL("contents",BG89)</f>
        <v/>
      </c>
      <c r="D89" s="54" t="str">
        <f t="shared" si="50"/>
        <v>OK</v>
      </c>
      <c r="E89" s="55" t="e">
        <f>VLOOKUP('DATA SHEET'!$B$9,'Drill Size Info'!$T$2:$U$8,2,FALSE)</f>
        <v>#N/A</v>
      </c>
      <c r="F89" s="55" t="str">
        <f t="shared" si="69"/>
        <v/>
      </c>
      <c r="G89" s="161">
        <f t="shared" si="70"/>
        <v>0</v>
      </c>
      <c r="H89" s="56"/>
      <c r="I89" s="56"/>
      <c r="J89" s="54" t="s">
        <v>154</v>
      </c>
      <c r="K89" s="54" t="s">
        <v>154</v>
      </c>
      <c r="L89" s="56" t="s">
        <v>154</v>
      </c>
      <c r="M89" s="56" t="s">
        <v>154</v>
      </c>
      <c r="N89" s="47" t="str">
        <f>IF(CU89&lt;&gt;"",
    IF(INT('Drill Size Info'!$AA$19)=INT('Drill Size Info'!$AB$19),
        --(INT('Drill Size Info'!$AA$19) &amp; "." &amp; CU89),
        IF(AND((--(INT('Drill Size Info'!$AA$19) &amp; "." &amp; CU89)&gt;=--('Drill Size Info'!$AA$19)), (--(INT('Drill Size Info'!$AA$19) &amp; "." &amp; CU89)&lt;=--('Drill Size Info'!$AB$19))),
            --(INT('Drill Size Info'!$AA$19) &amp; "." &amp; CU89),
            --(INT('Drill Size Info'!$AB$19) &amp; "." &amp; CU89)
        )
    ),
    IF(CT89&lt;&gt;"",
        IF(INT('Drill Size Info'!$AA$19)=INT('Drill Size Info'!$AB$19),
            --(INT('Drill Size Info'!$AA$19) &amp; "." &amp; LEFT(CT89,3)),
            IF(AND((--(INT('Drill Size Info'!$AA$19) &amp; "." &amp; LEFT(CT89,3))&gt;=--('Drill Size Info'!$AA$19)), (--(INT('Drill Size Info'!$AA$19) &amp; "." &amp; LEFT(CT89,3))&lt;=--('Drill Size Info'!$AB$19))),
                --(INT('Drill Size Info'!$AA$19) &amp; "." &amp; LEFT(CT89,3)),
                --(INT('Drill Size Info'!$AB$19) &amp; "." &amp; LEFT(CT89,3))
            )
        ),
        "OK"
    )
)</f>
        <v>OK</v>
      </c>
      <c r="O89" s="163" t="str">
        <f>IF(CV89&lt;&gt;"",
    IF(INT('Drill Size Info'!$AA$19)=INT('Drill Size Info'!$AB$19),
        --(INT('Drill Size Info'!$AA$19) &amp; "." &amp; CV89),
        IF(AND((--(INT('Drill Size Info'!$AA$19) &amp; "." &amp; CV89)&gt;=--('Drill Size Info'!$AA$19)), (--(INT('Drill Size Info'!$AA$19) &amp; "." &amp; CV89)&lt;=--('Drill Size Info'!$AB$19))),
            --(INT('Drill Size Info'!$AA$19) &amp; "." &amp; CV89),
            --(INT('Drill Size Info'!$AB$19) &amp; "." &amp; CV89)
        )
    ),
    IF(CT89&lt;&gt;"",
        IF(INT('Drill Size Info'!$AA$19)=INT('Drill Size Info'!$AB$19),
            --(INT('Drill Size Info'!$AA$19) &amp; "." &amp; RIGHT(CT89,3)),
            IF(AND((--(INT('Drill Size Info'!$AA$19) &amp; "." &amp; RIGHT(CT89,3))&gt;=--('Drill Size Info'!$AA$19)), (--(INT('Drill Size Info'!$AA$19) &amp; "." &amp; RIGHT(CT89,3))&lt;=--('Drill Size Info'!$AB$19))),
                --(INT('Drill Size Info'!$AA$19) &amp; "." &amp; RIGHT(CT89,3)),
                --(INT('Drill Size Info'!$AB$19) &amp; "." &amp; RIGHT(CT89,3))
            )
        ),
        "N/A"
    )
)</f>
        <v>N/A</v>
      </c>
      <c r="P89" s="47" t="str">
        <f>IF(CX89&lt;&gt;"",
    IF(INT('Drill Size Info'!$AA$19)=INT('Drill Size Info'!$AB$15),
        --(INT('Drill Size Info'!$AA$15) &amp; "." &amp; CX89),
        IF(AND((--(INT('Drill Size Info'!$AA$15) &amp; "." &amp; CX89)&gt;=--('Drill Size Info'!$AA$15)), (--(INT('Drill Size Info'!$AA$15) &amp; "." &amp; CX89)&lt;=--('Drill Size Info'!$AB$15))),
            --(INT('Drill Size Info'!$AA$15) &amp; "." &amp; CX89),
            --(INT('Drill Size Info'!$AB$15) &amp; "." &amp; CX89)
        )
    ),
    IF(CW89&lt;&gt;"",
        IF(INT('Drill Size Info'!$AA$15)=INT('Drill Size Info'!$AB$15),
            --(INT('Drill Size Info'!$AA$15) &amp; "." &amp; LEFT(CW89,3)),
            IF(AND((--(INT('Drill Size Info'!$AA$15) &amp; "." &amp; LEFT(CW89,3))&gt;=--('Drill Size Info'!$AA$15)), (--(INT('Drill Size Info'!$AA$15) &amp; "." &amp; LEFT(CW89,3))&lt;=--('Drill Size Info'!$AB$15))),
                --(INT('Drill Size Info'!$AA$15) &amp; "." &amp; LEFT(CW89,3)),
                --(INT('Drill Size Info'!$AB$15) &amp; "." &amp; LEFT(CW89,3))
            )
        ),
        "OK"
    )
)</f>
        <v>OK</v>
      </c>
      <c r="Q89" s="163" t="str">
        <f>IF(CY89&lt;&gt;"",
    IF(INT('Drill Size Info'!$AA$19)=INT('Drill Size Info'!$AB$15),
        --(INT('Drill Size Info'!$AA$15) &amp; "." &amp; CY89),
        IF(AND((--(INT('Drill Size Info'!$AA$15) &amp; "." &amp; CY89)&gt;=--('Drill Size Info'!$AA$15)), (--(INT('Drill Size Info'!$AA$15) &amp; "." &amp; CY89)&lt;=--('Drill Size Info'!$AB$15))),
            --(INT('Drill Size Info'!$AA$15) &amp; "." &amp; CY89),
            --(INT('Drill Size Info'!$AB$15) &amp; "." &amp; CY89)
        )
    ),
    IF(CW89&lt;&gt;"",
        IF(INT('Drill Size Info'!$AA$15)=INT('Drill Size Info'!$AB$15),
            --(INT('Drill Size Info'!$AA$15) &amp; "." &amp; RIGHT(CW89,3)),
            IF(AND((--(INT('Drill Size Info'!$AA$15) &amp; "." &amp; RIGHT(CW89,3))&gt;=--('Drill Size Info'!$AA$15)), (--(INT('Drill Size Info'!$AA$15) &amp; "." &amp; RIGHT(CW89,3))&lt;=--('Drill Size Info'!$AB$15))),
                --(INT('Drill Size Info'!$AA$15) &amp; "." &amp; RIGHT(CW89,3)),
                --(INT('Drill Size Info'!$AB$15) &amp; "." &amp; RIGHT(CW89,3))
            )
        ),
        "N/A"
    )
)</f>
        <v>N/A</v>
      </c>
      <c r="R89" s="57"/>
      <c r="S89" s="57"/>
      <c r="T89" s="57"/>
      <c r="U89" s="57"/>
      <c r="V89" s="57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9"/>
      <c r="AX89" s="59"/>
      <c r="AY89" s="59"/>
      <c r="AZ89" s="60"/>
      <c r="BA89" s="52"/>
      <c r="BB89" s="52"/>
      <c r="BC89" s="203"/>
      <c r="BD89" s="203"/>
      <c r="BE89" s="52"/>
      <c r="BF89" s="52"/>
      <c r="BG89" s="192" t="str">
        <f t="shared" si="52"/>
        <v/>
      </c>
      <c r="BH89" s="52"/>
      <c r="BI89" s="52"/>
      <c r="BJ89" s="52"/>
      <c r="BK89" s="52"/>
      <c r="BM89" s="19">
        <f t="shared" si="51"/>
        <v>0</v>
      </c>
      <c r="BN89" s="19">
        <f t="shared" si="53"/>
        <v>0</v>
      </c>
      <c r="BO89" s="19">
        <f t="shared" si="54"/>
        <v>0</v>
      </c>
      <c r="BP89" s="19">
        <f t="shared" si="55"/>
        <v>0</v>
      </c>
      <c r="BQ89" s="19">
        <f t="shared" si="56"/>
        <v>0</v>
      </c>
      <c r="BR89" s="19">
        <f t="shared" si="57"/>
        <v>0</v>
      </c>
      <c r="BS89" s="19">
        <f t="shared" si="58"/>
        <v>0</v>
      </c>
      <c r="BT89" s="19">
        <f t="shared" si="59"/>
        <v>0</v>
      </c>
      <c r="BU89" s="19">
        <f t="shared" si="60"/>
        <v>0</v>
      </c>
      <c r="BV89" s="19">
        <f t="shared" si="61"/>
        <v>0</v>
      </c>
      <c r="BW89" s="19">
        <f t="shared" si="62"/>
        <v>0</v>
      </c>
      <c r="BX89" s="19">
        <f t="shared" si="63"/>
        <v>0</v>
      </c>
      <c r="BY89" s="19">
        <f t="shared" si="64"/>
        <v>0</v>
      </c>
      <c r="BZ89" s="19">
        <f t="shared" si="65"/>
        <v>0</v>
      </c>
      <c r="CA89" s="19">
        <f t="shared" si="66"/>
        <v>0</v>
      </c>
      <c r="CB89" s="19">
        <f t="shared" si="67"/>
        <v>0</v>
      </c>
      <c r="CC89" s="19">
        <f t="shared" si="71"/>
        <v>0</v>
      </c>
      <c r="CD89" s="19">
        <f t="shared" si="49"/>
        <v>0</v>
      </c>
      <c r="CE89" s="19">
        <f t="shared" si="49"/>
        <v>0</v>
      </c>
      <c r="CF89" s="19">
        <f t="shared" si="49"/>
        <v>0</v>
      </c>
      <c r="CG89" s="19">
        <f t="shared" si="49"/>
        <v>0</v>
      </c>
      <c r="CH89" s="19">
        <f t="shared" si="72"/>
        <v>0</v>
      </c>
      <c r="CI89" s="19">
        <f t="shared" si="72"/>
        <v>0</v>
      </c>
      <c r="CJ89" s="19">
        <f t="shared" si="72"/>
        <v>0</v>
      </c>
      <c r="CK89" s="19">
        <f t="shared" si="72"/>
        <v>0</v>
      </c>
      <c r="CL89" s="19">
        <f t="shared" si="72"/>
        <v>0</v>
      </c>
      <c r="CM89" s="19">
        <f t="shared" si="72"/>
        <v>0</v>
      </c>
      <c r="CN89" s="19">
        <f t="shared" si="72"/>
        <v>0</v>
      </c>
      <c r="CO89" s="19">
        <f t="shared" si="72"/>
        <v>0</v>
      </c>
      <c r="CP89" s="19">
        <f t="shared" si="72"/>
        <v>0</v>
      </c>
      <c r="CQ89" s="19">
        <f t="shared" si="31"/>
        <v>0</v>
      </c>
      <c r="CR89" s="19">
        <f t="shared" si="31"/>
        <v>0</v>
      </c>
      <c r="CS89" s="19">
        <f t="shared" si="31"/>
        <v>0</v>
      </c>
    </row>
    <row r="90" spans="2:97" ht="15" customHeight="1" x14ac:dyDescent="0.2">
      <c r="B90" s="53">
        <f t="shared" si="68"/>
        <v>82</v>
      </c>
      <c r="C90" s="197" t="str" cm="1">
        <f t="array" aca="1" ref="C90" ca="1">CELL("contents",BG90)</f>
        <v/>
      </c>
      <c r="D90" s="54" t="str">
        <f t="shared" si="50"/>
        <v>OK</v>
      </c>
      <c r="E90" s="55" t="e">
        <f>VLOOKUP('DATA SHEET'!$B$9,'Drill Size Info'!$T$2:$U$8,2,FALSE)</f>
        <v>#N/A</v>
      </c>
      <c r="F90" s="55" t="str">
        <f t="shared" si="69"/>
        <v/>
      </c>
      <c r="G90" s="161">
        <f t="shared" si="70"/>
        <v>0</v>
      </c>
      <c r="H90" s="56"/>
      <c r="I90" s="56"/>
      <c r="J90" s="54" t="s">
        <v>154</v>
      </c>
      <c r="K90" s="54" t="s">
        <v>154</v>
      </c>
      <c r="L90" s="56" t="s">
        <v>154</v>
      </c>
      <c r="M90" s="56" t="s">
        <v>154</v>
      </c>
      <c r="N90" s="47" t="str">
        <f>IF(CU90&lt;&gt;"",
    IF(INT('Drill Size Info'!$AA$19)=INT('Drill Size Info'!$AB$19),
        --(INT('Drill Size Info'!$AA$19) &amp; "." &amp; CU90),
        IF(AND((--(INT('Drill Size Info'!$AA$19) &amp; "." &amp; CU90)&gt;=--('Drill Size Info'!$AA$19)), (--(INT('Drill Size Info'!$AA$19) &amp; "." &amp; CU90)&lt;=--('Drill Size Info'!$AB$19))),
            --(INT('Drill Size Info'!$AA$19) &amp; "." &amp; CU90),
            --(INT('Drill Size Info'!$AB$19) &amp; "." &amp; CU90)
        )
    ),
    IF(CT90&lt;&gt;"",
        IF(INT('Drill Size Info'!$AA$19)=INT('Drill Size Info'!$AB$19),
            --(INT('Drill Size Info'!$AA$19) &amp; "." &amp; LEFT(CT90,3)),
            IF(AND((--(INT('Drill Size Info'!$AA$19) &amp; "." &amp; LEFT(CT90,3))&gt;=--('Drill Size Info'!$AA$19)), (--(INT('Drill Size Info'!$AA$19) &amp; "." &amp; LEFT(CT90,3))&lt;=--('Drill Size Info'!$AB$19))),
                --(INT('Drill Size Info'!$AA$19) &amp; "." &amp; LEFT(CT90,3)),
                --(INT('Drill Size Info'!$AB$19) &amp; "." &amp; LEFT(CT90,3))
            )
        ),
        "OK"
    )
)</f>
        <v>OK</v>
      </c>
      <c r="O90" s="163" t="str">
        <f>IF(CV90&lt;&gt;"",
    IF(INT('Drill Size Info'!$AA$19)=INT('Drill Size Info'!$AB$19),
        --(INT('Drill Size Info'!$AA$19) &amp; "." &amp; CV90),
        IF(AND((--(INT('Drill Size Info'!$AA$19) &amp; "." &amp; CV90)&gt;=--('Drill Size Info'!$AA$19)), (--(INT('Drill Size Info'!$AA$19) &amp; "." &amp; CV90)&lt;=--('Drill Size Info'!$AB$19))),
            --(INT('Drill Size Info'!$AA$19) &amp; "." &amp; CV90),
            --(INT('Drill Size Info'!$AB$19) &amp; "." &amp; CV90)
        )
    ),
    IF(CT90&lt;&gt;"",
        IF(INT('Drill Size Info'!$AA$19)=INT('Drill Size Info'!$AB$19),
            --(INT('Drill Size Info'!$AA$19) &amp; "." &amp; RIGHT(CT90,3)),
            IF(AND((--(INT('Drill Size Info'!$AA$19) &amp; "." &amp; RIGHT(CT90,3))&gt;=--('Drill Size Info'!$AA$19)), (--(INT('Drill Size Info'!$AA$19) &amp; "." &amp; RIGHT(CT90,3))&lt;=--('Drill Size Info'!$AB$19))),
                --(INT('Drill Size Info'!$AA$19) &amp; "." &amp; RIGHT(CT90,3)),
                --(INT('Drill Size Info'!$AB$19) &amp; "." &amp; RIGHT(CT90,3))
            )
        ),
        "N/A"
    )
)</f>
        <v>N/A</v>
      </c>
      <c r="P90" s="47" t="str">
        <f>IF(CX90&lt;&gt;"",
    IF(INT('Drill Size Info'!$AA$19)=INT('Drill Size Info'!$AB$15),
        --(INT('Drill Size Info'!$AA$15) &amp; "." &amp; CX90),
        IF(AND((--(INT('Drill Size Info'!$AA$15) &amp; "." &amp; CX90)&gt;=--('Drill Size Info'!$AA$15)), (--(INT('Drill Size Info'!$AA$15) &amp; "." &amp; CX90)&lt;=--('Drill Size Info'!$AB$15))),
            --(INT('Drill Size Info'!$AA$15) &amp; "." &amp; CX90),
            --(INT('Drill Size Info'!$AB$15) &amp; "." &amp; CX90)
        )
    ),
    IF(CW90&lt;&gt;"",
        IF(INT('Drill Size Info'!$AA$15)=INT('Drill Size Info'!$AB$15),
            --(INT('Drill Size Info'!$AA$15) &amp; "." &amp; LEFT(CW90,3)),
            IF(AND((--(INT('Drill Size Info'!$AA$15) &amp; "." &amp; LEFT(CW90,3))&gt;=--('Drill Size Info'!$AA$15)), (--(INT('Drill Size Info'!$AA$15) &amp; "." &amp; LEFT(CW90,3))&lt;=--('Drill Size Info'!$AB$15))),
                --(INT('Drill Size Info'!$AA$15) &amp; "." &amp; LEFT(CW90,3)),
                --(INT('Drill Size Info'!$AB$15) &amp; "." &amp; LEFT(CW90,3))
            )
        ),
        "OK"
    )
)</f>
        <v>OK</v>
      </c>
      <c r="Q90" s="163" t="str">
        <f>IF(CY90&lt;&gt;"",
    IF(INT('Drill Size Info'!$AA$19)=INT('Drill Size Info'!$AB$15),
        --(INT('Drill Size Info'!$AA$15) &amp; "." &amp; CY90),
        IF(AND((--(INT('Drill Size Info'!$AA$15) &amp; "." &amp; CY90)&gt;=--('Drill Size Info'!$AA$15)), (--(INT('Drill Size Info'!$AA$15) &amp; "." &amp; CY90)&lt;=--('Drill Size Info'!$AB$15))),
            --(INT('Drill Size Info'!$AA$15) &amp; "." &amp; CY90),
            --(INT('Drill Size Info'!$AB$15) &amp; "." &amp; CY90)
        )
    ),
    IF(CW90&lt;&gt;"",
        IF(INT('Drill Size Info'!$AA$15)=INT('Drill Size Info'!$AB$15),
            --(INT('Drill Size Info'!$AA$15) &amp; "." &amp; RIGHT(CW90,3)),
            IF(AND((--(INT('Drill Size Info'!$AA$15) &amp; "." &amp; RIGHT(CW90,3))&gt;=--('Drill Size Info'!$AA$15)), (--(INT('Drill Size Info'!$AA$15) &amp; "." &amp; RIGHT(CW90,3))&lt;=--('Drill Size Info'!$AB$15))),
                --(INT('Drill Size Info'!$AA$15) &amp; "." &amp; RIGHT(CW90,3)),
                --(INT('Drill Size Info'!$AB$15) &amp; "." &amp; RIGHT(CW90,3))
            )
        ),
        "N/A"
    )
)</f>
        <v>N/A</v>
      </c>
      <c r="R90" s="57"/>
      <c r="S90" s="57"/>
      <c r="T90" s="57"/>
      <c r="U90" s="57"/>
      <c r="V90" s="57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9"/>
      <c r="AX90" s="59"/>
      <c r="AY90" s="59"/>
      <c r="AZ90" s="60"/>
      <c r="BA90" s="52"/>
      <c r="BB90" s="52"/>
      <c r="BC90" s="203"/>
      <c r="BD90" s="203"/>
      <c r="BE90" s="52"/>
      <c r="BF90" s="52"/>
      <c r="BG90" s="192" t="str">
        <f t="shared" si="52"/>
        <v/>
      </c>
      <c r="BH90" s="52"/>
      <c r="BI90" s="52"/>
      <c r="BJ90" s="52"/>
      <c r="BK90" s="52"/>
      <c r="BM90" s="19">
        <f t="shared" si="51"/>
        <v>0</v>
      </c>
      <c r="BN90" s="19">
        <f t="shared" si="53"/>
        <v>0</v>
      </c>
      <c r="BO90" s="19">
        <f t="shared" si="54"/>
        <v>0</v>
      </c>
      <c r="BP90" s="19">
        <f t="shared" si="55"/>
        <v>0</v>
      </c>
      <c r="BQ90" s="19">
        <f t="shared" si="56"/>
        <v>0</v>
      </c>
      <c r="BR90" s="19">
        <f t="shared" si="57"/>
        <v>0</v>
      </c>
      <c r="BS90" s="19">
        <f t="shared" si="58"/>
        <v>0</v>
      </c>
      <c r="BT90" s="19">
        <f t="shared" si="59"/>
        <v>0</v>
      </c>
      <c r="BU90" s="19">
        <f t="shared" si="60"/>
        <v>0</v>
      </c>
      <c r="BV90" s="19">
        <f t="shared" si="61"/>
        <v>0</v>
      </c>
      <c r="BW90" s="19">
        <f t="shared" si="62"/>
        <v>0</v>
      </c>
      <c r="BX90" s="19">
        <f t="shared" si="63"/>
        <v>0</v>
      </c>
      <c r="BY90" s="19">
        <f t="shared" si="64"/>
        <v>0</v>
      </c>
      <c r="BZ90" s="19">
        <f t="shared" si="65"/>
        <v>0</v>
      </c>
      <c r="CA90" s="19">
        <f t="shared" si="66"/>
        <v>0</v>
      </c>
      <c r="CB90" s="19">
        <f t="shared" si="67"/>
        <v>0</v>
      </c>
      <c r="CC90" s="19">
        <f t="shared" ref="CC90:CD131" si="73">IF(AJ90="x",1,0)</f>
        <v>0</v>
      </c>
      <c r="CD90" s="19">
        <f t="shared" si="49"/>
        <v>0</v>
      </c>
      <c r="CE90" s="19">
        <f t="shared" si="49"/>
        <v>0</v>
      </c>
      <c r="CF90" s="19">
        <f t="shared" si="49"/>
        <v>0</v>
      </c>
      <c r="CG90" s="19">
        <f t="shared" si="49"/>
        <v>0</v>
      </c>
      <c r="CH90" s="19">
        <f t="shared" si="72"/>
        <v>0</v>
      </c>
      <c r="CI90" s="19">
        <f t="shared" si="72"/>
        <v>0</v>
      </c>
      <c r="CJ90" s="19">
        <f t="shared" si="72"/>
        <v>0</v>
      </c>
      <c r="CK90" s="19">
        <f t="shared" si="72"/>
        <v>0</v>
      </c>
      <c r="CL90" s="19">
        <f t="shared" si="72"/>
        <v>0</v>
      </c>
      <c r="CM90" s="19">
        <f t="shared" si="72"/>
        <v>0</v>
      </c>
      <c r="CN90" s="19">
        <f t="shared" si="72"/>
        <v>0</v>
      </c>
      <c r="CO90" s="19">
        <f t="shared" si="72"/>
        <v>0</v>
      </c>
      <c r="CP90" s="19">
        <f t="shared" si="72"/>
        <v>0</v>
      </c>
      <c r="CQ90" s="19">
        <f t="shared" si="31"/>
        <v>0</v>
      </c>
      <c r="CR90" s="19">
        <f t="shared" si="31"/>
        <v>0</v>
      </c>
      <c r="CS90" s="19">
        <f t="shared" si="31"/>
        <v>0</v>
      </c>
    </row>
    <row r="91" spans="2:97" ht="15" customHeight="1" x14ac:dyDescent="0.2">
      <c r="B91" s="53">
        <f t="shared" si="68"/>
        <v>83</v>
      </c>
      <c r="C91" s="197" t="str" cm="1">
        <f t="array" aca="1" ref="C91" ca="1">CELL("contents",BG91)</f>
        <v/>
      </c>
      <c r="D91" s="54" t="str">
        <f t="shared" si="50"/>
        <v>OK</v>
      </c>
      <c r="E91" s="55" t="e">
        <f>VLOOKUP('DATA SHEET'!$B$9,'Drill Size Info'!$T$2:$U$8,2,FALSE)</f>
        <v>#N/A</v>
      </c>
      <c r="F91" s="55" t="str">
        <f t="shared" si="69"/>
        <v/>
      </c>
      <c r="G91" s="161">
        <f t="shared" si="70"/>
        <v>0</v>
      </c>
      <c r="H91" s="56"/>
      <c r="I91" s="56"/>
      <c r="J91" s="54" t="s">
        <v>154</v>
      </c>
      <c r="K91" s="54" t="s">
        <v>154</v>
      </c>
      <c r="L91" s="56" t="s">
        <v>154</v>
      </c>
      <c r="M91" s="56" t="s">
        <v>154</v>
      </c>
      <c r="N91" s="47" t="str">
        <f>IF(CU91&lt;&gt;"",
    IF(INT('Drill Size Info'!$AA$19)=INT('Drill Size Info'!$AB$19),
        --(INT('Drill Size Info'!$AA$19) &amp; "." &amp; CU91),
        IF(AND((--(INT('Drill Size Info'!$AA$19) &amp; "." &amp; CU91)&gt;=--('Drill Size Info'!$AA$19)), (--(INT('Drill Size Info'!$AA$19) &amp; "." &amp; CU91)&lt;=--('Drill Size Info'!$AB$19))),
            --(INT('Drill Size Info'!$AA$19) &amp; "." &amp; CU91),
            --(INT('Drill Size Info'!$AB$19) &amp; "." &amp; CU91)
        )
    ),
    IF(CT91&lt;&gt;"",
        IF(INT('Drill Size Info'!$AA$19)=INT('Drill Size Info'!$AB$19),
            --(INT('Drill Size Info'!$AA$19) &amp; "." &amp; LEFT(CT91,3)),
            IF(AND((--(INT('Drill Size Info'!$AA$19) &amp; "." &amp; LEFT(CT91,3))&gt;=--('Drill Size Info'!$AA$19)), (--(INT('Drill Size Info'!$AA$19) &amp; "." &amp; LEFT(CT91,3))&lt;=--('Drill Size Info'!$AB$19))),
                --(INT('Drill Size Info'!$AA$19) &amp; "." &amp; LEFT(CT91,3)),
                --(INT('Drill Size Info'!$AB$19) &amp; "." &amp; LEFT(CT91,3))
            )
        ),
        "OK"
    )
)</f>
        <v>OK</v>
      </c>
      <c r="O91" s="163" t="str">
        <f>IF(CV91&lt;&gt;"",
    IF(INT('Drill Size Info'!$AA$19)=INT('Drill Size Info'!$AB$19),
        --(INT('Drill Size Info'!$AA$19) &amp; "." &amp; CV91),
        IF(AND((--(INT('Drill Size Info'!$AA$19) &amp; "." &amp; CV91)&gt;=--('Drill Size Info'!$AA$19)), (--(INT('Drill Size Info'!$AA$19) &amp; "." &amp; CV91)&lt;=--('Drill Size Info'!$AB$19))),
            --(INT('Drill Size Info'!$AA$19) &amp; "." &amp; CV91),
            --(INT('Drill Size Info'!$AB$19) &amp; "." &amp; CV91)
        )
    ),
    IF(CT91&lt;&gt;"",
        IF(INT('Drill Size Info'!$AA$19)=INT('Drill Size Info'!$AB$19),
            --(INT('Drill Size Info'!$AA$19) &amp; "." &amp; RIGHT(CT91,3)),
            IF(AND((--(INT('Drill Size Info'!$AA$19) &amp; "." &amp; RIGHT(CT91,3))&gt;=--('Drill Size Info'!$AA$19)), (--(INT('Drill Size Info'!$AA$19) &amp; "." &amp; RIGHT(CT91,3))&lt;=--('Drill Size Info'!$AB$19))),
                --(INT('Drill Size Info'!$AA$19) &amp; "." &amp; RIGHT(CT91,3)),
                --(INT('Drill Size Info'!$AB$19) &amp; "." &amp; RIGHT(CT91,3))
            )
        ),
        "N/A"
    )
)</f>
        <v>N/A</v>
      </c>
      <c r="P91" s="47" t="str">
        <f>IF(CX91&lt;&gt;"",
    IF(INT('Drill Size Info'!$AA$19)=INT('Drill Size Info'!$AB$15),
        --(INT('Drill Size Info'!$AA$15) &amp; "." &amp; CX91),
        IF(AND((--(INT('Drill Size Info'!$AA$15) &amp; "." &amp; CX91)&gt;=--('Drill Size Info'!$AA$15)), (--(INT('Drill Size Info'!$AA$15) &amp; "." &amp; CX91)&lt;=--('Drill Size Info'!$AB$15))),
            --(INT('Drill Size Info'!$AA$15) &amp; "." &amp; CX91),
            --(INT('Drill Size Info'!$AB$15) &amp; "." &amp; CX91)
        )
    ),
    IF(CW91&lt;&gt;"",
        IF(INT('Drill Size Info'!$AA$15)=INT('Drill Size Info'!$AB$15),
            --(INT('Drill Size Info'!$AA$15) &amp; "." &amp; LEFT(CW91,3)),
            IF(AND((--(INT('Drill Size Info'!$AA$15) &amp; "." &amp; LEFT(CW91,3))&gt;=--('Drill Size Info'!$AA$15)), (--(INT('Drill Size Info'!$AA$15) &amp; "." &amp; LEFT(CW91,3))&lt;=--('Drill Size Info'!$AB$15))),
                --(INT('Drill Size Info'!$AA$15) &amp; "." &amp; LEFT(CW91,3)),
                --(INT('Drill Size Info'!$AB$15) &amp; "." &amp; LEFT(CW91,3))
            )
        ),
        "OK"
    )
)</f>
        <v>OK</v>
      </c>
      <c r="Q91" s="163" t="str">
        <f>IF(CY91&lt;&gt;"",
    IF(INT('Drill Size Info'!$AA$19)=INT('Drill Size Info'!$AB$15),
        --(INT('Drill Size Info'!$AA$15) &amp; "." &amp; CY91),
        IF(AND((--(INT('Drill Size Info'!$AA$15) &amp; "." &amp; CY91)&gt;=--('Drill Size Info'!$AA$15)), (--(INT('Drill Size Info'!$AA$15) &amp; "." &amp; CY91)&lt;=--('Drill Size Info'!$AB$15))),
            --(INT('Drill Size Info'!$AA$15) &amp; "." &amp; CY91),
            --(INT('Drill Size Info'!$AB$15) &amp; "." &amp; CY91)
        )
    ),
    IF(CW91&lt;&gt;"",
        IF(INT('Drill Size Info'!$AA$15)=INT('Drill Size Info'!$AB$15),
            --(INT('Drill Size Info'!$AA$15) &amp; "." &amp; RIGHT(CW91,3)),
            IF(AND((--(INT('Drill Size Info'!$AA$15) &amp; "." &amp; RIGHT(CW91,3))&gt;=--('Drill Size Info'!$AA$15)), (--(INT('Drill Size Info'!$AA$15) &amp; "." &amp; RIGHT(CW91,3))&lt;=--('Drill Size Info'!$AB$15))),
                --(INT('Drill Size Info'!$AA$15) &amp; "." &amp; RIGHT(CW91,3)),
                --(INT('Drill Size Info'!$AB$15) &amp; "." &amp; RIGHT(CW91,3))
            )
        ),
        "N/A"
    )
)</f>
        <v>N/A</v>
      </c>
      <c r="R91" s="57"/>
      <c r="S91" s="57"/>
      <c r="T91" s="57"/>
      <c r="U91" s="57"/>
      <c r="V91" s="57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9"/>
      <c r="AX91" s="59"/>
      <c r="AY91" s="59"/>
      <c r="AZ91" s="60"/>
      <c r="BA91" s="52"/>
      <c r="BB91" s="52"/>
      <c r="BC91" s="203"/>
      <c r="BD91" s="203"/>
      <c r="BE91" s="52"/>
      <c r="BF91" s="52"/>
      <c r="BG91" s="192" t="str">
        <f t="shared" si="52"/>
        <v/>
      </c>
      <c r="BH91" s="52"/>
      <c r="BI91" s="52"/>
      <c r="BJ91" s="52"/>
      <c r="BK91" s="52"/>
      <c r="BM91" s="19">
        <f t="shared" si="51"/>
        <v>0</v>
      </c>
      <c r="BN91" s="19">
        <f t="shared" si="53"/>
        <v>0</v>
      </c>
      <c r="BO91" s="19">
        <f t="shared" si="54"/>
        <v>0</v>
      </c>
      <c r="BP91" s="19">
        <f t="shared" si="55"/>
        <v>0</v>
      </c>
      <c r="BQ91" s="19">
        <f t="shared" si="56"/>
        <v>0</v>
      </c>
      <c r="BR91" s="19">
        <f t="shared" si="57"/>
        <v>0</v>
      </c>
      <c r="BS91" s="19">
        <f t="shared" si="58"/>
        <v>0</v>
      </c>
      <c r="BT91" s="19">
        <f t="shared" si="59"/>
        <v>0</v>
      </c>
      <c r="BU91" s="19">
        <f t="shared" si="60"/>
        <v>0</v>
      </c>
      <c r="BV91" s="19">
        <f t="shared" si="61"/>
        <v>0</v>
      </c>
      <c r="BW91" s="19">
        <f t="shared" si="62"/>
        <v>0</v>
      </c>
      <c r="BX91" s="19">
        <f t="shared" si="63"/>
        <v>0</v>
      </c>
      <c r="BY91" s="19">
        <f t="shared" si="64"/>
        <v>0</v>
      </c>
      <c r="BZ91" s="19">
        <f t="shared" si="65"/>
        <v>0</v>
      </c>
      <c r="CA91" s="19">
        <f t="shared" si="66"/>
        <v>0</v>
      </c>
      <c r="CB91" s="19">
        <f t="shared" si="67"/>
        <v>0</v>
      </c>
      <c r="CC91" s="19">
        <f t="shared" si="73"/>
        <v>0</v>
      </c>
      <c r="CD91" s="19">
        <f t="shared" si="49"/>
        <v>0</v>
      </c>
      <c r="CE91" s="19">
        <f t="shared" si="49"/>
        <v>0</v>
      </c>
      <c r="CF91" s="19">
        <f t="shared" si="49"/>
        <v>0</v>
      </c>
      <c r="CG91" s="19">
        <f t="shared" si="49"/>
        <v>0</v>
      </c>
      <c r="CH91" s="19">
        <f t="shared" si="72"/>
        <v>0</v>
      </c>
      <c r="CI91" s="19">
        <f t="shared" si="72"/>
        <v>0</v>
      </c>
      <c r="CJ91" s="19">
        <f t="shared" si="72"/>
        <v>0</v>
      </c>
      <c r="CK91" s="19">
        <f t="shared" si="72"/>
        <v>0</v>
      </c>
      <c r="CL91" s="19">
        <f t="shared" si="72"/>
        <v>0</v>
      </c>
      <c r="CM91" s="19">
        <f t="shared" si="72"/>
        <v>0</v>
      </c>
      <c r="CN91" s="19">
        <f t="shared" si="72"/>
        <v>0</v>
      </c>
      <c r="CO91" s="19">
        <f t="shared" si="72"/>
        <v>0</v>
      </c>
      <c r="CP91" s="19">
        <f t="shared" si="72"/>
        <v>0</v>
      </c>
      <c r="CQ91" s="19">
        <f t="shared" si="31"/>
        <v>0</v>
      </c>
      <c r="CR91" s="19">
        <f t="shared" si="31"/>
        <v>0</v>
      </c>
      <c r="CS91" s="19">
        <f t="shared" si="31"/>
        <v>0</v>
      </c>
    </row>
    <row r="92" spans="2:97" ht="15" customHeight="1" x14ac:dyDescent="0.2">
      <c r="B92" s="53">
        <f t="shared" si="68"/>
        <v>84</v>
      </c>
      <c r="C92" s="197" t="str" cm="1">
        <f t="array" aca="1" ref="C92" ca="1">CELL("contents",BG92)</f>
        <v/>
      </c>
      <c r="D92" s="54" t="str">
        <f t="shared" si="50"/>
        <v>OK</v>
      </c>
      <c r="E92" s="55" t="e">
        <f>VLOOKUP('DATA SHEET'!$B$9,'Drill Size Info'!$T$2:$U$8,2,FALSE)</f>
        <v>#N/A</v>
      </c>
      <c r="F92" s="55" t="str">
        <f t="shared" si="69"/>
        <v/>
      </c>
      <c r="G92" s="161">
        <f t="shared" si="70"/>
        <v>0</v>
      </c>
      <c r="H92" s="56"/>
      <c r="I92" s="56"/>
      <c r="J92" s="54" t="s">
        <v>154</v>
      </c>
      <c r="K92" s="54" t="s">
        <v>154</v>
      </c>
      <c r="L92" s="56" t="s">
        <v>154</v>
      </c>
      <c r="M92" s="56" t="s">
        <v>154</v>
      </c>
      <c r="N92" s="47" t="str">
        <f>IF(CU92&lt;&gt;"",
    IF(INT('Drill Size Info'!$AA$19)=INT('Drill Size Info'!$AB$19),
        --(INT('Drill Size Info'!$AA$19) &amp; "." &amp; CU92),
        IF(AND((--(INT('Drill Size Info'!$AA$19) &amp; "." &amp; CU92)&gt;=--('Drill Size Info'!$AA$19)), (--(INT('Drill Size Info'!$AA$19) &amp; "." &amp; CU92)&lt;=--('Drill Size Info'!$AB$19))),
            --(INT('Drill Size Info'!$AA$19) &amp; "." &amp; CU92),
            --(INT('Drill Size Info'!$AB$19) &amp; "." &amp; CU92)
        )
    ),
    IF(CT92&lt;&gt;"",
        IF(INT('Drill Size Info'!$AA$19)=INT('Drill Size Info'!$AB$19),
            --(INT('Drill Size Info'!$AA$19) &amp; "." &amp; LEFT(CT92,3)),
            IF(AND((--(INT('Drill Size Info'!$AA$19) &amp; "." &amp; LEFT(CT92,3))&gt;=--('Drill Size Info'!$AA$19)), (--(INT('Drill Size Info'!$AA$19) &amp; "." &amp; LEFT(CT92,3))&lt;=--('Drill Size Info'!$AB$19))),
                --(INT('Drill Size Info'!$AA$19) &amp; "." &amp; LEFT(CT92,3)),
                --(INT('Drill Size Info'!$AB$19) &amp; "." &amp; LEFT(CT92,3))
            )
        ),
        "OK"
    )
)</f>
        <v>OK</v>
      </c>
      <c r="O92" s="163" t="str">
        <f>IF(CV92&lt;&gt;"",
    IF(INT('Drill Size Info'!$AA$19)=INT('Drill Size Info'!$AB$19),
        --(INT('Drill Size Info'!$AA$19) &amp; "." &amp; CV92),
        IF(AND((--(INT('Drill Size Info'!$AA$19) &amp; "." &amp; CV92)&gt;=--('Drill Size Info'!$AA$19)), (--(INT('Drill Size Info'!$AA$19) &amp; "." &amp; CV92)&lt;=--('Drill Size Info'!$AB$19))),
            --(INT('Drill Size Info'!$AA$19) &amp; "." &amp; CV92),
            --(INT('Drill Size Info'!$AB$19) &amp; "." &amp; CV92)
        )
    ),
    IF(CT92&lt;&gt;"",
        IF(INT('Drill Size Info'!$AA$19)=INT('Drill Size Info'!$AB$19),
            --(INT('Drill Size Info'!$AA$19) &amp; "." &amp; RIGHT(CT92,3)),
            IF(AND((--(INT('Drill Size Info'!$AA$19) &amp; "." &amp; RIGHT(CT92,3))&gt;=--('Drill Size Info'!$AA$19)), (--(INT('Drill Size Info'!$AA$19) &amp; "." &amp; RIGHT(CT92,3))&lt;=--('Drill Size Info'!$AB$19))),
                --(INT('Drill Size Info'!$AA$19) &amp; "." &amp; RIGHT(CT92,3)),
                --(INT('Drill Size Info'!$AB$19) &amp; "." &amp; RIGHT(CT92,3))
            )
        ),
        "N/A"
    )
)</f>
        <v>N/A</v>
      </c>
      <c r="P92" s="47" t="str">
        <f>IF(CX92&lt;&gt;"",
    IF(INT('Drill Size Info'!$AA$19)=INT('Drill Size Info'!$AB$15),
        --(INT('Drill Size Info'!$AA$15) &amp; "." &amp; CX92),
        IF(AND((--(INT('Drill Size Info'!$AA$15) &amp; "." &amp; CX92)&gt;=--('Drill Size Info'!$AA$15)), (--(INT('Drill Size Info'!$AA$15) &amp; "." &amp; CX92)&lt;=--('Drill Size Info'!$AB$15))),
            --(INT('Drill Size Info'!$AA$15) &amp; "." &amp; CX92),
            --(INT('Drill Size Info'!$AB$15) &amp; "." &amp; CX92)
        )
    ),
    IF(CW92&lt;&gt;"",
        IF(INT('Drill Size Info'!$AA$15)=INT('Drill Size Info'!$AB$15),
            --(INT('Drill Size Info'!$AA$15) &amp; "." &amp; LEFT(CW92,3)),
            IF(AND((--(INT('Drill Size Info'!$AA$15) &amp; "." &amp; LEFT(CW92,3))&gt;=--('Drill Size Info'!$AA$15)), (--(INT('Drill Size Info'!$AA$15) &amp; "." &amp; LEFT(CW92,3))&lt;=--('Drill Size Info'!$AB$15))),
                --(INT('Drill Size Info'!$AA$15) &amp; "." &amp; LEFT(CW92,3)),
                --(INT('Drill Size Info'!$AB$15) &amp; "." &amp; LEFT(CW92,3))
            )
        ),
        "OK"
    )
)</f>
        <v>OK</v>
      </c>
      <c r="Q92" s="163" t="str">
        <f>IF(CY92&lt;&gt;"",
    IF(INT('Drill Size Info'!$AA$19)=INT('Drill Size Info'!$AB$15),
        --(INT('Drill Size Info'!$AA$15) &amp; "." &amp; CY92),
        IF(AND((--(INT('Drill Size Info'!$AA$15) &amp; "." &amp; CY92)&gt;=--('Drill Size Info'!$AA$15)), (--(INT('Drill Size Info'!$AA$15) &amp; "." &amp; CY92)&lt;=--('Drill Size Info'!$AB$15))),
            --(INT('Drill Size Info'!$AA$15) &amp; "." &amp; CY92),
            --(INT('Drill Size Info'!$AB$15) &amp; "." &amp; CY92)
        )
    ),
    IF(CW92&lt;&gt;"",
        IF(INT('Drill Size Info'!$AA$15)=INT('Drill Size Info'!$AB$15),
            --(INT('Drill Size Info'!$AA$15) &amp; "." &amp; RIGHT(CW92,3)),
            IF(AND((--(INT('Drill Size Info'!$AA$15) &amp; "." &amp; RIGHT(CW92,3))&gt;=--('Drill Size Info'!$AA$15)), (--(INT('Drill Size Info'!$AA$15) &amp; "." &amp; RIGHT(CW92,3))&lt;=--('Drill Size Info'!$AB$15))),
                --(INT('Drill Size Info'!$AA$15) &amp; "." &amp; RIGHT(CW92,3)),
                --(INT('Drill Size Info'!$AB$15) &amp; "." &amp; RIGHT(CW92,3))
            )
        ),
        "N/A"
    )
)</f>
        <v>N/A</v>
      </c>
      <c r="R92" s="57"/>
      <c r="S92" s="57"/>
      <c r="T92" s="57"/>
      <c r="U92" s="57"/>
      <c r="V92" s="57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9"/>
      <c r="AX92" s="59"/>
      <c r="AY92" s="59"/>
      <c r="AZ92" s="60"/>
      <c r="BA92" s="52"/>
      <c r="BB92" s="52"/>
      <c r="BC92" s="203"/>
      <c r="BD92" s="203"/>
      <c r="BE92" s="52"/>
      <c r="BF92" s="52"/>
      <c r="BG92" s="192" t="str">
        <f t="shared" si="52"/>
        <v/>
      </c>
      <c r="BH92" s="52"/>
      <c r="BI92" s="52"/>
      <c r="BJ92" s="52"/>
      <c r="BK92" s="52"/>
      <c r="BM92" s="19">
        <f t="shared" si="51"/>
        <v>0</v>
      </c>
      <c r="BN92" s="19">
        <f t="shared" si="53"/>
        <v>0</v>
      </c>
      <c r="BO92" s="19">
        <f t="shared" si="54"/>
        <v>0</v>
      </c>
      <c r="BP92" s="19">
        <f t="shared" si="55"/>
        <v>0</v>
      </c>
      <c r="BQ92" s="19">
        <f t="shared" si="56"/>
        <v>0</v>
      </c>
      <c r="BR92" s="19">
        <f t="shared" si="57"/>
        <v>0</v>
      </c>
      <c r="BS92" s="19">
        <f t="shared" si="58"/>
        <v>0</v>
      </c>
      <c r="BT92" s="19">
        <f t="shared" si="59"/>
        <v>0</v>
      </c>
      <c r="BU92" s="19">
        <f t="shared" si="60"/>
        <v>0</v>
      </c>
      <c r="BV92" s="19">
        <f t="shared" si="61"/>
        <v>0</v>
      </c>
      <c r="BW92" s="19">
        <f t="shared" si="62"/>
        <v>0</v>
      </c>
      <c r="BX92" s="19">
        <f t="shared" si="63"/>
        <v>0</v>
      </c>
      <c r="BY92" s="19">
        <f t="shared" si="64"/>
        <v>0</v>
      </c>
      <c r="BZ92" s="19">
        <f t="shared" si="65"/>
        <v>0</v>
      </c>
      <c r="CA92" s="19">
        <f t="shared" si="66"/>
        <v>0</v>
      </c>
      <c r="CB92" s="19">
        <f t="shared" si="67"/>
        <v>0</v>
      </c>
      <c r="CC92" s="19">
        <f t="shared" si="73"/>
        <v>0</v>
      </c>
      <c r="CD92" s="19">
        <f t="shared" si="49"/>
        <v>0</v>
      </c>
      <c r="CE92" s="19">
        <f t="shared" si="49"/>
        <v>0</v>
      </c>
      <c r="CF92" s="19">
        <f t="shared" si="49"/>
        <v>0</v>
      </c>
      <c r="CG92" s="19">
        <f t="shared" si="49"/>
        <v>0</v>
      </c>
      <c r="CH92" s="19">
        <f t="shared" si="72"/>
        <v>0</v>
      </c>
      <c r="CI92" s="19">
        <f t="shared" si="72"/>
        <v>0</v>
      </c>
      <c r="CJ92" s="19">
        <f t="shared" si="72"/>
        <v>0</v>
      </c>
      <c r="CK92" s="19">
        <f t="shared" si="72"/>
        <v>0</v>
      </c>
      <c r="CL92" s="19">
        <f t="shared" si="72"/>
        <v>0</v>
      </c>
      <c r="CM92" s="19">
        <f t="shared" si="72"/>
        <v>0</v>
      </c>
      <c r="CN92" s="19">
        <f t="shared" si="72"/>
        <v>0</v>
      </c>
      <c r="CO92" s="19">
        <f t="shared" si="72"/>
        <v>0</v>
      </c>
      <c r="CP92" s="19">
        <f t="shared" si="72"/>
        <v>0</v>
      </c>
      <c r="CQ92" s="19">
        <f t="shared" si="31"/>
        <v>0</v>
      </c>
      <c r="CR92" s="19">
        <f t="shared" si="31"/>
        <v>0</v>
      </c>
      <c r="CS92" s="19">
        <f t="shared" si="31"/>
        <v>0</v>
      </c>
    </row>
    <row r="93" spans="2:97" ht="15" customHeight="1" x14ac:dyDescent="0.2">
      <c r="B93" s="53">
        <f t="shared" si="68"/>
        <v>85</v>
      </c>
      <c r="C93" s="197" t="str" cm="1">
        <f t="array" aca="1" ref="C93" ca="1">CELL("contents",BG93)</f>
        <v/>
      </c>
      <c r="D93" s="54" t="str">
        <f t="shared" si="50"/>
        <v>OK</v>
      </c>
      <c r="E93" s="55" t="e">
        <f>VLOOKUP('DATA SHEET'!$B$9,'Drill Size Info'!$T$2:$U$8,2,FALSE)</f>
        <v>#N/A</v>
      </c>
      <c r="F93" s="55" t="str">
        <f t="shared" si="69"/>
        <v/>
      </c>
      <c r="G93" s="161">
        <f t="shared" si="70"/>
        <v>0</v>
      </c>
      <c r="H93" s="56"/>
      <c r="I93" s="56"/>
      <c r="J93" s="54" t="s">
        <v>154</v>
      </c>
      <c r="K93" s="54" t="s">
        <v>154</v>
      </c>
      <c r="L93" s="56" t="s">
        <v>154</v>
      </c>
      <c r="M93" s="56" t="s">
        <v>154</v>
      </c>
      <c r="N93" s="47" t="str">
        <f>IF(CU93&lt;&gt;"",
    IF(INT('Drill Size Info'!$AA$19)=INT('Drill Size Info'!$AB$19),
        --(INT('Drill Size Info'!$AA$19) &amp; "." &amp; CU93),
        IF(AND((--(INT('Drill Size Info'!$AA$19) &amp; "." &amp; CU93)&gt;=--('Drill Size Info'!$AA$19)), (--(INT('Drill Size Info'!$AA$19) &amp; "." &amp; CU93)&lt;=--('Drill Size Info'!$AB$19))),
            --(INT('Drill Size Info'!$AA$19) &amp; "." &amp; CU93),
            --(INT('Drill Size Info'!$AB$19) &amp; "." &amp; CU93)
        )
    ),
    IF(CT93&lt;&gt;"",
        IF(INT('Drill Size Info'!$AA$19)=INT('Drill Size Info'!$AB$19),
            --(INT('Drill Size Info'!$AA$19) &amp; "." &amp; LEFT(CT93,3)),
            IF(AND((--(INT('Drill Size Info'!$AA$19) &amp; "." &amp; LEFT(CT93,3))&gt;=--('Drill Size Info'!$AA$19)), (--(INT('Drill Size Info'!$AA$19) &amp; "." &amp; LEFT(CT93,3))&lt;=--('Drill Size Info'!$AB$19))),
                --(INT('Drill Size Info'!$AA$19) &amp; "." &amp; LEFT(CT93,3)),
                --(INT('Drill Size Info'!$AB$19) &amp; "." &amp; LEFT(CT93,3))
            )
        ),
        "OK"
    )
)</f>
        <v>OK</v>
      </c>
      <c r="O93" s="163" t="str">
        <f>IF(CV93&lt;&gt;"",
    IF(INT('Drill Size Info'!$AA$19)=INT('Drill Size Info'!$AB$19),
        --(INT('Drill Size Info'!$AA$19) &amp; "." &amp; CV93),
        IF(AND((--(INT('Drill Size Info'!$AA$19) &amp; "." &amp; CV93)&gt;=--('Drill Size Info'!$AA$19)), (--(INT('Drill Size Info'!$AA$19) &amp; "." &amp; CV93)&lt;=--('Drill Size Info'!$AB$19))),
            --(INT('Drill Size Info'!$AA$19) &amp; "." &amp; CV93),
            --(INT('Drill Size Info'!$AB$19) &amp; "." &amp; CV93)
        )
    ),
    IF(CT93&lt;&gt;"",
        IF(INT('Drill Size Info'!$AA$19)=INT('Drill Size Info'!$AB$19),
            --(INT('Drill Size Info'!$AA$19) &amp; "." &amp; RIGHT(CT93,3)),
            IF(AND((--(INT('Drill Size Info'!$AA$19) &amp; "." &amp; RIGHT(CT93,3))&gt;=--('Drill Size Info'!$AA$19)), (--(INT('Drill Size Info'!$AA$19) &amp; "." &amp; RIGHT(CT93,3))&lt;=--('Drill Size Info'!$AB$19))),
                --(INT('Drill Size Info'!$AA$19) &amp; "." &amp; RIGHT(CT93,3)),
                --(INT('Drill Size Info'!$AB$19) &amp; "." &amp; RIGHT(CT93,3))
            )
        ),
        "N/A"
    )
)</f>
        <v>N/A</v>
      </c>
      <c r="P93" s="47" t="str">
        <f>IF(CX93&lt;&gt;"",
    IF(INT('Drill Size Info'!$AA$19)=INT('Drill Size Info'!$AB$15),
        --(INT('Drill Size Info'!$AA$15) &amp; "." &amp; CX93),
        IF(AND((--(INT('Drill Size Info'!$AA$15) &amp; "." &amp; CX93)&gt;=--('Drill Size Info'!$AA$15)), (--(INT('Drill Size Info'!$AA$15) &amp; "." &amp; CX93)&lt;=--('Drill Size Info'!$AB$15))),
            --(INT('Drill Size Info'!$AA$15) &amp; "." &amp; CX93),
            --(INT('Drill Size Info'!$AB$15) &amp; "." &amp; CX93)
        )
    ),
    IF(CW93&lt;&gt;"",
        IF(INT('Drill Size Info'!$AA$15)=INT('Drill Size Info'!$AB$15),
            --(INT('Drill Size Info'!$AA$15) &amp; "." &amp; LEFT(CW93,3)),
            IF(AND((--(INT('Drill Size Info'!$AA$15) &amp; "." &amp; LEFT(CW93,3))&gt;=--('Drill Size Info'!$AA$15)), (--(INT('Drill Size Info'!$AA$15) &amp; "." &amp; LEFT(CW93,3))&lt;=--('Drill Size Info'!$AB$15))),
                --(INT('Drill Size Info'!$AA$15) &amp; "." &amp; LEFT(CW93,3)),
                --(INT('Drill Size Info'!$AB$15) &amp; "." &amp; LEFT(CW93,3))
            )
        ),
        "OK"
    )
)</f>
        <v>OK</v>
      </c>
      <c r="Q93" s="163" t="str">
        <f>IF(CY93&lt;&gt;"",
    IF(INT('Drill Size Info'!$AA$19)=INT('Drill Size Info'!$AB$15),
        --(INT('Drill Size Info'!$AA$15) &amp; "." &amp; CY93),
        IF(AND((--(INT('Drill Size Info'!$AA$15) &amp; "." &amp; CY93)&gt;=--('Drill Size Info'!$AA$15)), (--(INT('Drill Size Info'!$AA$15) &amp; "." &amp; CY93)&lt;=--('Drill Size Info'!$AB$15))),
            --(INT('Drill Size Info'!$AA$15) &amp; "." &amp; CY93),
            --(INT('Drill Size Info'!$AB$15) &amp; "." &amp; CY93)
        )
    ),
    IF(CW93&lt;&gt;"",
        IF(INT('Drill Size Info'!$AA$15)=INT('Drill Size Info'!$AB$15),
            --(INT('Drill Size Info'!$AA$15) &amp; "." &amp; RIGHT(CW93,3)),
            IF(AND((--(INT('Drill Size Info'!$AA$15) &amp; "." &amp; RIGHT(CW93,3))&gt;=--('Drill Size Info'!$AA$15)), (--(INT('Drill Size Info'!$AA$15) &amp; "." &amp; RIGHT(CW93,3))&lt;=--('Drill Size Info'!$AB$15))),
                --(INT('Drill Size Info'!$AA$15) &amp; "." &amp; RIGHT(CW93,3)),
                --(INT('Drill Size Info'!$AB$15) &amp; "." &amp; RIGHT(CW93,3))
            )
        ),
        "N/A"
    )
)</f>
        <v>N/A</v>
      </c>
      <c r="R93" s="57"/>
      <c r="S93" s="57"/>
      <c r="T93" s="57"/>
      <c r="U93" s="57"/>
      <c r="V93" s="57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9"/>
      <c r="AX93" s="59"/>
      <c r="AY93" s="59"/>
      <c r="AZ93" s="60"/>
      <c r="BA93" s="52"/>
      <c r="BB93" s="52"/>
      <c r="BC93" s="203"/>
      <c r="BD93" s="203"/>
      <c r="BE93" s="52"/>
      <c r="BF93" s="52"/>
      <c r="BG93" s="192" t="str">
        <f t="shared" si="52"/>
        <v/>
      </c>
      <c r="BH93" s="52"/>
      <c r="BI93" s="52"/>
      <c r="BJ93" s="52"/>
      <c r="BK93" s="52"/>
      <c r="BM93" s="19">
        <f t="shared" si="51"/>
        <v>0</v>
      </c>
      <c r="BN93" s="19">
        <f t="shared" si="53"/>
        <v>0</v>
      </c>
      <c r="BO93" s="19">
        <f t="shared" si="54"/>
        <v>0</v>
      </c>
      <c r="BP93" s="19">
        <f t="shared" si="55"/>
        <v>0</v>
      </c>
      <c r="BQ93" s="19">
        <f t="shared" si="56"/>
        <v>0</v>
      </c>
      <c r="BR93" s="19">
        <f t="shared" si="57"/>
        <v>0</v>
      </c>
      <c r="BS93" s="19">
        <f t="shared" si="58"/>
        <v>0</v>
      </c>
      <c r="BT93" s="19">
        <f t="shared" si="59"/>
        <v>0</v>
      </c>
      <c r="BU93" s="19">
        <f t="shared" si="60"/>
        <v>0</v>
      </c>
      <c r="BV93" s="19">
        <f t="shared" si="61"/>
        <v>0</v>
      </c>
      <c r="BW93" s="19">
        <f t="shared" si="62"/>
        <v>0</v>
      </c>
      <c r="BX93" s="19">
        <f t="shared" si="63"/>
        <v>0</v>
      </c>
      <c r="BY93" s="19">
        <f t="shared" si="64"/>
        <v>0</v>
      </c>
      <c r="BZ93" s="19">
        <f t="shared" si="65"/>
        <v>0</v>
      </c>
      <c r="CA93" s="19">
        <f t="shared" si="66"/>
        <v>0</v>
      </c>
      <c r="CB93" s="19">
        <f t="shared" si="67"/>
        <v>0</v>
      </c>
      <c r="CC93" s="19">
        <f t="shared" si="73"/>
        <v>0</v>
      </c>
      <c r="CD93" s="19">
        <f t="shared" si="49"/>
        <v>0</v>
      </c>
      <c r="CE93" s="19">
        <f t="shared" si="49"/>
        <v>0</v>
      </c>
      <c r="CF93" s="19">
        <f t="shared" si="49"/>
        <v>0</v>
      </c>
      <c r="CG93" s="19">
        <f t="shared" si="49"/>
        <v>0</v>
      </c>
      <c r="CH93" s="19">
        <f t="shared" si="72"/>
        <v>0</v>
      </c>
      <c r="CI93" s="19">
        <f t="shared" si="72"/>
        <v>0</v>
      </c>
      <c r="CJ93" s="19">
        <f t="shared" si="72"/>
        <v>0</v>
      </c>
      <c r="CK93" s="19">
        <f t="shared" si="72"/>
        <v>0</v>
      </c>
      <c r="CL93" s="19">
        <f t="shared" si="72"/>
        <v>0</v>
      </c>
      <c r="CM93" s="19">
        <f t="shared" si="72"/>
        <v>0</v>
      </c>
      <c r="CN93" s="19">
        <f t="shared" si="72"/>
        <v>0</v>
      </c>
      <c r="CO93" s="19">
        <f t="shared" si="72"/>
        <v>0</v>
      </c>
      <c r="CP93" s="19">
        <f t="shared" si="72"/>
        <v>0</v>
      </c>
      <c r="CQ93" s="19">
        <f t="shared" si="31"/>
        <v>0</v>
      </c>
      <c r="CR93" s="19">
        <f t="shared" si="31"/>
        <v>0</v>
      </c>
      <c r="CS93" s="19">
        <f t="shared" si="31"/>
        <v>0</v>
      </c>
    </row>
    <row r="94" spans="2:97" ht="15" customHeight="1" x14ac:dyDescent="0.2">
      <c r="B94" s="53">
        <f t="shared" si="68"/>
        <v>86</v>
      </c>
      <c r="C94" s="197" t="str" cm="1">
        <f t="array" aca="1" ref="C94" ca="1">CELL("contents",BG94)</f>
        <v/>
      </c>
      <c r="D94" s="54" t="str">
        <f t="shared" si="50"/>
        <v>OK</v>
      </c>
      <c r="E94" s="55" t="e">
        <f>VLOOKUP('DATA SHEET'!$B$9,'Drill Size Info'!$T$2:$U$8,2,FALSE)</f>
        <v>#N/A</v>
      </c>
      <c r="F94" s="55" t="str">
        <f t="shared" si="69"/>
        <v/>
      </c>
      <c r="G94" s="161">
        <f t="shared" si="70"/>
        <v>0</v>
      </c>
      <c r="H94" s="56"/>
      <c r="I94" s="56"/>
      <c r="J94" s="54" t="s">
        <v>154</v>
      </c>
      <c r="K94" s="54" t="s">
        <v>154</v>
      </c>
      <c r="L94" s="56" t="s">
        <v>154</v>
      </c>
      <c r="M94" s="56" t="s">
        <v>154</v>
      </c>
      <c r="N94" s="47" t="str">
        <f>IF(CU94&lt;&gt;"",
    IF(INT('Drill Size Info'!$AA$19)=INT('Drill Size Info'!$AB$19),
        --(INT('Drill Size Info'!$AA$19) &amp; "." &amp; CU94),
        IF(AND((--(INT('Drill Size Info'!$AA$19) &amp; "." &amp; CU94)&gt;=--('Drill Size Info'!$AA$19)), (--(INT('Drill Size Info'!$AA$19) &amp; "." &amp; CU94)&lt;=--('Drill Size Info'!$AB$19))),
            --(INT('Drill Size Info'!$AA$19) &amp; "." &amp; CU94),
            --(INT('Drill Size Info'!$AB$19) &amp; "." &amp; CU94)
        )
    ),
    IF(CT94&lt;&gt;"",
        IF(INT('Drill Size Info'!$AA$19)=INT('Drill Size Info'!$AB$19),
            --(INT('Drill Size Info'!$AA$19) &amp; "." &amp; LEFT(CT94,3)),
            IF(AND((--(INT('Drill Size Info'!$AA$19) &amp; "." &amp; LEFT(CT94,3))&gt;=--('Drill Size Info'!$AA$19)), (--(INT('Drill Size Info'!$AA$19) &amp; "." &amp; LEFT(CT94,3))&lt;=--('Drill Size Info'!$AB$19))),
                --(INT('Drill Size Info'!$AA$19) &amp; "." &amp; LEFT(CT94,3)),
                --(INT('Drill Size Info'!$AB$19) &amp; "." &amp; LEFT(CT94,3))
            )
        ),
        "OK"
    )
)</f>
        <v>OK</v>
      </c>
      <c r="O94" s="163" t="str">
        <f>IF(CV94&lt;&gt;"",
    IF(INT('Drill Size Info'!$AA$19)=INT('Drill Size Info'!$AB$19),
        --(INT('Drill Size Info'!$AA$19) &amp; "." &amp; CV94),
        IF(AND((--(INT('Drill Size Info'!$AA$19) &amp; "." &amp; CV94)&gt;=--('Drill Size Info'!$AA$19)), (--(INT('Drill Size Info'!$AA$19) &amp; "." &amp; CV94)&lt;=--('Drill Size Info'!$AB$19))),
            --(INT('Drill Size Info'!$AA$19) &amp; "." &amp; CV94),
            --(INT('Drill Size Info'!$AB$19) &amp; "." &amp; CV94)
        )
    ),
    IF(CT94&lt;&gt;"",
        IF(INT('Drill Size Info'!$AA$19)=INT('Drill Size Info'!$AB$19),
            --(INT('Drill Size Info'!$AA$19) &amp; "." &amp; RIGHT(CT94,3)),
            IF(AND((--(INT('Drill Size Info'!$AA$19) &amp; "." &amp; RIGHT(CT94,3))&gt;=--('Drill Size Info'!$AA$19)), (--(INT('Drill Size Info'!$AA$19) &amp; "." &amp; RIGHT(CT94,3))&lt;=--('Drill Size Info'!$AB$19))),
                --(INT('Drill Size Info'!$AA$19) &amp; "." &amp; RIGHT(CT94,3)),
                --(INT('Drill Size Info'!$AB$19) &amp; "." &amp; RIGHT(CT94,3))
            )
        ),
        "N/A"
    )
)</f>
        <v>N/A</v>
      </c>
      <c r="P94" s="47" t="str">
        <f>IF(CX94&lt;&gt;"",
    IF(INT('Drill Size Info'!$AA$19)=INT('Drill Size Info'!$AB$15),
        --(INT('Drill Size Info'!$AA$15) &amp; "." &amp; CX94),
        IF(AND((--(INT('Drill Size Info'!$AA$15) &amp; "." &amp; CX94)&gt;=--('Drill Size Info'!$AA$15)), (--(INT('Drill Size Info'!$AA$15) &amp; "." &amp; CX94)&lt;=--('Drill Size Info'!$AB$15))),
            --(INT('Drill Size Info'!$AA$15) &amp; "." &amp; CX94),
            --(INT('Drill Size Info'!$AB$15) &amp; "." &amp; CX94)
        )
    ),
    IF(CW94&lt;&gt;"",
        IF(INT('Drill Size Info'!$AA$15)=INT('Drill Size Info'!$AB$15),
            --(INT('Drill Size Info'!$AA$15) &amp; "." &amp; LEFT(CW94,3)),
            IF(AND((--(INT('Drill Size Info'!$AA$15) &amp; "." &amp; LEFT(CW94,3))&gt;=--('Drill Size Info'!$AA$15)), (--(INT('Drill Size Info'!$AA$15) &amp; "." &amp; LEFT(CW94,3))&lt;=--('Drill Size Info'!$AB$15))),
                --(INT('Drill Size Info'!$AA$15) &amp; "." &amp; LEFT(CW94,3)),
                --(INT('Drill Size Info'!$AB$15) &amp; "." &amp; LEFT(CW94,3))
            )
        ),
        "OK"
    )
)</f>
        <v>OK</v>
      </c>
      <c r="Q94" s="163" t="str">
        <f>IF(CY94&lt;&gt;"",
    IF(INT('Drill Size Info'!$AA$19)=INT('Drill Size Info'!$AB$15),
        --(INT('Drill Size Info'!$AA$15) &amp; "." &amp; CY94),
        IF(AND((--(INT('Drill Size Info'!$AA$15) &amp; "." &amp; CY94)&gt;=--('Drill Size Info'!$AA$15)), (--(INT('Drill Size Info'!$AA$15) &amp; "." &amp; CY94)&lt;=--('Drill Size Info'!$AB$15))),
            --(INT('Drill Size Info'!$AA$15) &amp; "." &amp; CY94),
            --(INT('Drill Size Info'!$AB$15) &amp; "." &amp; CY94)
        )
    ),
    IF(CW94&lt;&gt;"",
        IF(INT('Drill Size Info'!$AA$15)=INT('Drill Size Info'!$AB$15),
            --(INT('Drill Size Info'!$AA$15) &amp; "." &amp; RIGHT(CW94,3)),
            IF(AND((--(INT('Drill Size Info'!$AA$15) &amp; "." &amp; RIGHT(CW94,3))&gt;=--('Drill Size Info'!$AA$15)), (--(INT('Drill Size Info'!$AA$15) &amp; "." &amp; RIGHT(CW94,3))&lt;=--('Drill Size Info'!$AB$15))),
                --(INT('Drill Size Info'!$AA$15) &amp; "." &amp; RIGHT(CW94,3)),
                --(INT('Drill Size Info'!$AB$15) &amp; "." &amp; RIGHT(CW94,3))
            )
        ),
        "N/A"
    )
)</f>
        <v>N/A</v>
      </c>
      <c r="R94" s="57"/>
      <c r="S94" s="57"/>
      <c r="T94" s="57"/>
      <c r="U94" s="57"/>
      <c r="V94" s="57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9"/>
      <c r="AX94" s="59"/>
      <c r="AY94" s="59"/>
      <c r="AZ94" s="60"/>
      <c r="BA94" s="52"/>
      <c r="BB94" s="52"/>
      <c r="BC94" s="203"/>
      <c r="BD94" s="203"/>
      <c r="BE94" s="52"/>
      <c r="BF94" s="52"/>
      <c r="BG94" s="192" t="str">
        <f t="shared" si="52"/>
        <v/>
      </c>
      <c r="BH94" s="52"/>
      <c r="BI94" s="52"/>
      <c r="BJ94" s="52"/>
      <c r="BK94" s="52"/>
      <c r="BM94" s="19">
        <f t="shared" si="51"/>
        <v>0</v>
      </c>
      <c r="BN94" s="19">
        <f t="shared" si="53"/>
        <v>0</v>
      </c>
      <c r="BO94" s="19">
        <f t="shared" si="54"/>
        <v>0</v>
      </c>
      <c r="BP94" s="19">
        <f t="shared" si="55"/>
        <v>0</v>
      </c>
      <c r="BQ94" s="19">
        <f t="shared" si="56"/>
        <v>0</v>
      </c>
      <c r="BR94" s="19">
        <f t="shared" si="57"/>
        <v>0</v>
      </c>
      <c r="BS94" s="19">
        <f t="shared" si="58"/>
        <v>0</v>
      </c>
      <c r="BT94" s="19">
        <f t="shared" si="59"/>
        <v>0</v>
      </c>
      <c r="BU94" s="19">
        <f t="shared" si="60"/>
        <v>0</v>
      </c>
      <c r="BV94" s="19">
        <f t="shared" si="61"/>
        <v>0</v>
      </c>
      <c r="BW94" s="19">
        <f t="shared" si="62"/>
        <v>0</v>
      </c>
      <c r="BX94" s="19">
        <f t="shared" si="63"/>
        <v>0</v>
      </c>
      <c r="BY94" s="19">
        <f t="shared" si="64"/>
        <v>0</v>
      </c>
      <c r="BZ94" s="19">
        <f t="shared" si="65"/>
        <v>0</v>
      </c>
      <c r="CA94" s="19">
        <f t="shared" si="66"/>
        <v>0</v>
      </c>
      <c r="CB94" s="19">
        <f t="shared" si="67"/>
        <v>0</v>
      </c>
      <c r="CC94" s="19">
        <f t="shared" si="73"/>
        <v>0</v>
      </c>
      <c r="CD94" s="19">
        <f t="shared" si="49"/>
        <v>0</v>
      </c>
      <c r="CE94" s="19">
        <f t="shared" si="49"/>
        <v>0</v>
      </c>
      <c r="CF94" s="19">
        <f t="shared" si="49"/>
        <v>0</v>
      </c>
      <c r="CG94" s="19">
        <f t="shared" si="49"/>
        <v>0</v>
      </c>
      <c r="CH94" s="19">
        <f t="shared" si="72"/>
        <v>0</v>
      </c>
      <c r="CI94" s="19">
        <f t="shared" si="72"/>
        <v>0</v>
      </c>
      <c r="CJ94" s="19">
        <f t="shared" si="72"/>
        <v>0</v>
      </c>
      <c r="CK94" s="19">
        <f t="shared" si="72"/>
        <v>0</v>
      </c>
      <c r="CL94" s="19">
        <f t="shared" si="72"/>
        <v>0</v>
      </c>
      <c r="CM94" s="19">
        <f t="shared" si="72"/>
        <v>0</v>
      </c>
      <c r="CN94" s="19">
        <f t="shared" si="72"/>
        <v>0</v>
      </c>
      <c r="CO94" s="19">
        <f t="shared" si="72"/>
        <v>0</v>
      </c>
      <c r="CP94" s="19">
        <f t="shared" si="72"/>
        <v>0</v>
      </c>
      <c r="CQ94" s="19">
        <f t="shared" si="31"/>
        <v>0</v>
      </c>
      <c r="CR94" s="19">
        <f t="shared" si="31"/>
        <v>0</v>
      </c>
      <c r="CS94" s="19">
        <f t="shared" si="31"/>
        <v>0</v>
      </c>
    </row>
    <row r="95" spans="2:97" ht="15" customHeight="1" x14ac:dyDescent="0.2">
      <c r="B95" s="53">
        <f t="shared" si="68"/>
        <v>87</v>
      </c>
      <c r="C95" s="197" t="str" cm="1">
        <f t="array" aca="1" ref="C95" ca="1">CELL("contents",BG95)</f>
        <v/>
      </c>
      <c r="D95" s="54" t="str">
        <f t="shared" si="50"/>
        <v>OK</v>
      </c>
      <c r="E95" s="55" t="e">
        <f>VLOOKUP('DATA SHEET'!$B$9,'Drill Size Info'!$T$2:$U$8,2,FALSE)</f>
        <v>#N/A</v>
      </c>
      <c r="F95" s="55" t="str">
        <f t="shared" si="69"/>
        <v/>
      </c>
      <c r="G95" s="161">
        <f t="shared" si="70"/>
        <v>0</v>
      </c>
      <c r="H95" s="56"/>
      <c r="I95" s="56"/>
      <c r="J95" s="54" t="s">
        <v>154</v>
      </c>
      <c r="K95" s="54" t="s">
        <v>154</v>
      </c>
      <c r="L95" s="56" t="s">
        <v>154</v>
      </c>
      <c r="M95" s="56" t="s">
        <v>154</v>
      </c>
      <c r="N95" s="47" t="str">
        <f>IF(CU95&lt;&gt;"",
    IF(INT('Drill Size Info'!$AA$19)=INT('Drill Size Info'!$AB$19),
        --(INT('Drill Size Info'!$AA$19) &amp; "." &amp; CU95),
        IF(AND((--(INT('Drill Size Info'!$AA$19) &amp; "." &amp; CU95)&gt;=--('Drill Size Info'!$AA$19)), (--(INT('Drill Size Info'!$AA$19) &amp; "." &amp; CU95)&lt;=--('Drill Size Info'!$AB$19))),
            --(INT('Drill Size Info'!$AA$19) &amp; "." &amp; CU95),
            --(INT('Drill Size Info'!$AB$19) &amp; "." &amp; CU95)
        )
    ),
    IF(CT95&lt;&gt;"",
        IF(INT('Drill Size Info'!$AA$19)=INT('Drill Size Info'!$AB$19),
            --(INT('Drill Size Info'!$AA$19) &amp; "." &amp; LEFT(CT95,3)),
            IF(AND((--(INT('Drill Size Info'!$AA$19) &amp; "." &amp; LEFT(CT95,3))&gt;=--('Drill Size Info'!$AA$19)), (--(INT('Drill Size Info'!$AA$19) &amp; "." &amp; LEFT(CT95,3))&lt;=--('Drill Size Info'!$AB$19))),
                --(INT('Drill Size Info'!$AA$19) &amp; "." &amp; LEFT(CT95,3)),
                --(INT('Drill Size Info'!$AB$19) &amp; "." &amp; LEFT(CT95,3))
            )
        ),
        "OK"
    )
)</f>
        <v>OK</v>
      </c>
      <c r="O95" s="163" t="str">
        <f>IF(CV95&lt;&gt;"",
    IF(INT('Drill Size Info'!$AA$19)=INT('Drill Size Info'!$AB$19),
        --(INT('Drill Size Info'!$AA$19) &amp; "." &amp; CV95),
        IF(AND((--(INT('Drill Size Info'!$AA$19) &amp; "." &amp; CV95)&gt;=--('Drill Size Info'!$AA$19)), (--(INT('Drill Size Info'!$AA$19) &amp; "." &amp; CV95)&lt;=--('Drill Size Info'!$AB$19))),
            --(INT('Drill Size Info'!$AA$19) &amp; "." &amp; CV95),
            --(INT('Drill Size Info'!$AB$19) &amp; "." &amp; CV95)
        )
    ),
    IF(CT95&lt;&gt;"",
        IF(INT('Drill Size Info'!$AA$19)=INT('Drill Size Info'!$AB$19),
            --(INT('Drill Size Info'!$AA$19) &amp; "." &amp; RIGHT(CT95,3)),
            IF(AND((--(INT('Drill Size Info'!$AA$19) &amp; "." &amp; RIGHT(CT95,3))&gt;=--('Drill Size Info'!$AA$19)), (--(INT('Drill Size Info'!$AA$19) &amp; "." &amp; RIGHT(CT95,3))&lt;=--('Drill Size Info'!$AB$19))),
                --(INT('Drill Size Info'!$AA$19) &amp; "." &amp; RIGHT(CT95,3)),
                --(INT('Drill Size Info'!$AB$19) &amp; "." &amp; RIGHT(CT95,3))
            )
        ),
        "N/A"
    )
)</f>
        <v>N/A</v>
      </c>
      <c r="P95" s="47" t="str">
        <f>IF(CX95&lt;&gt;"",
    IF(INT('Drill Size Info'!$AA$19)=INT('Drill Size Info'!$AB$15),
        --(INT('Drill Size Info'!$AA$15) &amp; "." &amp; CX95),
        IF(AND((--(INT('Drill Size Info'!$AA$15) &amp; "." &amp; CX95)&gt;=--('Drill Size Info'!$AA$15)), (--(INT('Drill Size Info'!$AA$15) &amp; "." &amp; CX95)&lt;=--('Drill Size Info'!$AB$15))),
            --(INT('Drill Size Info'!$AA$15) &amp; "." &amp; CX95),
            --(INT('Drill Size Info'!$AB$15) &amp; "." &amp; CX95)
        )
    ),
    IF(CW95&lt;&gt;"",
        IF(INT('Drill Size Info'!$AA$15)=INT('Drill Size Info'!$AB$15),
            --(INT('Drill Size Info'!$AA$15) &amp; "." &amp; LEFT(CW95,3)),
            IF(AND((--(INT('Drill Size Info'!$AA$15) &amp; "." &amp; LEFT(CW95,3))&gt;=--('Drill Size Info'!$AA$15)), (--(INT('Drill Size Info'!$AA$15) &amp; "." &amp; LEFT(CW95,3))&lt;=--('Drill Size Info'!$AB$15))),
                --(INT('Drill Size Info'!$AA$15) &amp; "." &amp; LEFT(CW95,3)),
                --(INT('Drill Size Info'!$AB$15) &amp; "." &amp; LEFT(CW95,3))
            )
        ),
        "OK"
    )
)</f>
        <v>OK</v>
      </c>
      <c r="Q95" s="163" t="str">
        <f>IF(CY95&lt;&gt;"",
    IF(INT('Drill Size Info'!$AA$19)=INT('Drill Size Info'!$AB$15),
        --(INT('Drill Size Info'!$AA$15) &amp; "." &amp; CY95),
        IF(AND((--(INT('Drill Size Info'!$AA$15) &amp; "." &amp; CY95)&gt;=--('Drill Size Info'!$AA$15)), (--(INT('Drill Size Info'!$AA$15) &amp; "." &amp; CY95)&lt;=--('Drill Size Info'!$AB$15))),
            --(INT('Drill Size Info'!$AA$15) &amp; "." &amp; CY95),
            --(INT('Drill Size Info'!$AB$15) &amp; "." &amp; CY95)
        )
    ),
    IF(CW95&lt;&gt;"",
        IF(INT('Drill Size Info'!$AA$15)=INT('Drill Size Info'!$AB$15),
            --(INT('Drill Size Info'!$AA$15) &amp; "." &amp; RIGHT(CW95,3)),
            IF(AND((--(INT('Drill Size Info'!$AA$15) &amp; "." &amp; RIGHT(CW95,3))&gt;=--('Drill Size Info'!$AA$15)), (--(INT('Drill Size Info'!$AA$15) &amp; "." &amp; RIGHT(CW95,3))&lt;=--('Drill Size Info'!$AB$15))),
                --(INT('Drill Size Info'!$AA$15) &amp; "." &amp; RIGHT(CW95,3)),
                --(INT('Drill Size Info'!$AB$15) &amp; "." &amp; RIGHT(CW95,3))
            )
        ),
        "N/A"
    )
)</f>
        <v>N/A</v>
      </c>
      <c r="R95" s="57"/>
      <c r="S95" s="57"/>
      <c r="T95" s="57"/>
      <c r="U95" s="57"/>
      <c r="V95" s="57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9"/>
      <c r="AX95" s="59"/>
      <c r="AY95" s="59"/>
      <c r="AZ95" s="60"/>
      <c r="BA95" s="52"/>
      <c r="BB95" s="52"/>
      <c r="BC95" s="203"/>
      <c r="BD95" s="203"/>
      <c r="BE95" s="52"/>
      <c r="BF95" s="52"/>
      <c r="BG95" s="192" t="str">
        <f t="shared" si="52"/>
        <v/>
      </c>
      <c r="BH95" s="52"/>
      <c r="BI95" s="52"/>
      <c r="BJ95" s="52"/>
      <c r="BK95" s="52"/>
      <c r="BM95" s="19">
        <f t="shared" si="51"/>
        <v>0</v>
      </c>
      <c r="BN95" s="19">
        <f t="shared" si="53"/>
        <v>0</v>
      </c>
      <c r="BO95" s="19">
        <f t="shared" si="54"/>
        <v>0</v>
      </c>
      <c r="BP95" s="19">
        <f t="shared" si="55"/>
        <v>0</v>
      </c>
      <c r="BQ95" s="19">
        <f t="shared" si="56"/>
        <v>0</v>
      </c>
      <c r="BR95" s="19">
        <f t="shared" si="57"/>
        <v>0</v>
      </c>
      <c r="BS95" s="19">
        <f t="shared" si="58"/>
        <v>0</v>
      </c>
      <c r="BT95" s="19">
        <f t="shared" si="59"/>
        <v>0</v>
      </c>
      <c r="BU95" s="19">
        <f t="shared" si="60"/>
        <v>0</v>
      </c>
      <c r="BV95" s="19">
        <f t="shared" si="61"/>
        <v>0</v>
      </c>
      <c r="BW95" s="19">
        <f t="shared" si="62"/>
        <v>0</v>
      </c>
      <c r="BX95" s="19">
        <f t="shared" si="63"/>
        <v>0</v>
      </c>
      <c r="BY95" s="19">
        <f t="shared" si="64"/>
        <v>0</v>
      </c>
      <c r="BZ95" s="19">
        <f t="shared" si="65"/>
        <v>0</v>
      </c>
      <c r="CA95" s="19">
        <f t="shared" si="66"/>
        <v>0</v>
      </c>
      <c r="CB95" s="19">
        <f t="shared" si="67"/>
        <v>0</v>
      </c>
      <c r="CC95" s="19">
        <f t="shared" si="73"/>
        <v>0</v>
      </c>
      <c r="CD95" s="19">
        <f t="shared" si="49"/>
        <v>0</v>
      </c>
      <c r="CE95" s="19">
        <f t="shared" si="49"/>
        <v>0</v>
      </c>
      <c r="CF95" s="19">
        <f t="shared" si="49"/>
        <v>0</v>
      </c>
      <c r="CG95" s="19">
        <f t="shared" si="49"/>
        <v>0</v>
      </c>
      <c r="CH95" s="19">
        <f t="shared" si="72"/>
        <v>0</v>
      </c>
      <c r="CI95" s="19">
        <f t="shared" si="72"/>
        <v>0</v>
      </c>
      <c r="CJ95" s="19">
        <f t="shared" si="72"/>
        <v>0</v>
      </c>
      <c r="CK95" s="19">
        <f t="shared" si="72"/>
        <v>0</v>
      </c>
      <c r="CL95" s="19">
        <f t="shared" si="72"/>
        <v>0</v>
      </c>
      <c r="CM95" s="19">
        <f t="shared" si="72"/>
        <v>0</v>
      </c>
      <c r="CN95" s="19">
        <f t="shared" si="72"/>
        <v>0</v>
      </c>
      <c r="CO95" s="19">
        <f t="shared" si="72"/>
        <v>0</v>
      </c>
      <c r="CP95" s="19">
        <f t="shared" si="72"/>
        <v>0</v>
      </c>
      <c r="CQ95" s="19">
        <f t="shared" si="31"/>
        <v>0</v>
      </c>
      <c r="CR95" s="19">
        <f t="shared" si="31"/>
        <v>0</v>
      </c>
      <c r="CS95" s="19">
        <f t="shared" si="31"/>
        <v>0</v>
      </c>
    </row>
    <row r="96" spans="2:97" ht="15" customHeight="1" x14ac:dyDescent="0.2">
      <c r="B96" s="53">
        <f t="shared" si="68"/>
        <v>88</v>
      </c>
      <c r="C96" s="197" t="str" cm="1">
        <f t="array" aca="1" ref="C96" ca="1">CELL("contents",BG96)</f>
        <v/>
      </c>
      <c r="D96" s="54" t="str">
        <f t="shared" si="50"/>
        <v>OK</v>
      </c>
      <c r="E96" s="55" t="e">
        <f>VLOOKUP('DATA SHEET'!$B$9,'Drill Size Info'!$T$2:$U$8,2,FALSE)</f>
        <v>#N/A</v>
      </c>
      <c r="F96" s="55" t="str">
        <f t="shared" si="69"/>
        <v/>
      </c>
      <c r="G96" s="161">
        <f t="shared" si="70"/>
        <v>0</v>
      </c>
      <c r="H96" s="56"/>
      <c r="I96" s="56"/>
      <c r="J96" s="54" t="s">
        <v>154</v>
      </c>
      <c r="K96" s="54" t="s">
        <v>154</v>
      </c>
      <c r="L96" s="56" t="s">
        <v>154</v>
      </c>
      <c r="M96" s="56" t="s">
        <v>154</v>
      </c>
      <c r="N96" s="47" t="str">
        <f>IF(CU96&lt;&gt;"",
    IF(INT('Drill Size Info'!$AA$19)=INT('Drill Size Info'!$AB$19),
        --(INT('Drill Size Info'!$AA$19) &amp; "." &amp; CU96),
        IF(AND((--(INT('Drill Size Info'!$AA$19) &amp; "." &amp; CU96)&gt;=--('Drill Size Info'!$AA$19)), (--(INT('Drill Size Info'!$AA$19) &amp; "." &amp; CU96)&lt;=--('Drill Size Info'!$AB$19))),
            --(INT('Drill Size Info'!$AA$19) &amp; "." &amp; CU96),
            --(INT('Drill Size Info'!$AB$19) &amp; "." &amp; CU96)
        )
    ),
    IF(CT96&lt;&gt;"",
        IF(INT('Drill Size Info'!$AA$19)=INT('Drill Size Info'!$AB$19),
            --(INT('Drill Size Info'!$AA$19) &amp; "." &amp; LEFT(CT96,3)),
            IF(AND((--(INT('Drill Size Info'!$AA$19) &amp; "." &amp; LEFT(CT96,3))&gt;=--('Drill Size Info'!$AA$19)), (--(INT('Drill Size Info'!$AA$19) &amp; "." &amp; LEFT(CT96,3))&lt;=--('Drill Size Info'!$AB$19))),
                --(INT('Drill Size Info'!$AA$19) &amp; "." &amp; LEFT(CT96,3)),
                --(INT('Drill Size Info'!$AB$19) &amp; "." &amp; LEFT(CT96,3))
            )
        ),
        "OK"
    )
)</f>
        <v>OK</v>
      </c>
      <c r="O96" s="163" t="str">
        <f>IF(CV96&lt;&gt;"",
    IF(INT('Drill Size Info'!$AA$19)=INT('Drill Size Info'!$AB$19),
        --(INT('Drill Size Info'!$AA$19) &amp; "." &amp; CV96),
        IF(AND((--(INT('Drill Size Info'!$AA$19) &amp; "." &amp; CV96)&gt;=--('Drill Size Info'!$AA$19)), (--(INT('Drill Size Info'!$AA$19) &amp; "." &amp; CV96)&lt;=--('Drill Size Info'!$AB$19))),
            --(INT('Drill Size Info'!$AA$19) &amp; "." &amp; CV96),
            --(INT('Drill Size Info'!$AB$19) &amp; "." &amp; CV96)
        )
    ),
    IF(CT96&lt;&gt;"",
        IF(INT('Drill Size Info'!$AA$19)=INT('Drill Size Info'!$AB$19),
            --(INT('Drill Size Info'!$AA$19) &amp; "." &amp; RIGHT(CT96,3)),
            IF(AND((--(INT('Drill Size Info'!$AA$19) &amp; "." &amp; RIGHT(CT96,3))&gt;=--('Drill Size Info'!$AA$19)), (--(INT('Drill Size Info'!$AA$19) &amp; "." &amp; RIGHT(CT96,3))&lt;=--('Drill Size Info'!$AB$19))),
                --(INT('Drill Size Info'!$AA$19) &amp; "." &amp; RIGHT(CT96,3)),
                --(INT('Drill Size Info'!$AB$19) &amp; "." &amp; RIGHT(CT96,3))
            )
        ),
        "N/A"
    )
)</f>
        <v>N/A</v>
      </c>
      <c r="P96" s="47" t="str">
        <f>IF(CX96&lt;&gt;"",
    IF(INT('Drill Size Info'!$AA$19)=INT('Drill Size Info'!$AB$15),
        --(INT('Drill Size Info'!$AA$15) &amp; "." &amp; CX96),
        IF(AND((--(INT('Drill Size Info'!$AA$15) &amp; "." &amp; CX96)&gt;=--('Drill Size Info'!$AA$15)), (--(INT('Drill Size Info'!$AA$15) &amp; "." &amp; CX96)&lt;=--('Drill Size Info'!$AB$15))),
            --(INT('Drill Size Info'!$AA$15) &amp; "." &amp; CX96),
            --(INT('Drill Size Info'!$AB$15) &amp; "." &amp; CX96)
        )
    ),
    IF(CW96&lt;&gt;"",
        IF(INT('Drill Size Info'!$AA$15)=INT('Drill Size Info'!$AB$15),
            --(INT('Drill Size Info'!$AA$15) &amp; "." &amp; LEFT(CW96,3)),
            IF(AND((--(INT('Drill Size Info'!$AA$15) &amp; "." &amp; LEFT(CW96,3))&gt;=--('Drill Size Info'!$AA$15)), (--(INT('Drill Size Info'!$AA$15) &amp; "." &amp; LEFT(CW96,3))&lt;=--('Drill Size Info'!$AB$15))),
                --(INT('Drill Size Info'!$AA$15) &amp; "." &amp; LEFT(CW96,3)),
                --(INT('Drill Size Info'!$AB$15) &amp; "." &amp; LEFT(CW96,3))
            )
        ),
        "OK"
    )
)</f>
        <v>OK</v>
      </c>
      <c r="Q96" s="163" t="str">
        <f>IF(CY96&lt;&gt;"",
    IF(INT('Drill Size Info'!$AA$19)=INT('Drill Size Info'!$AB$15),
        --(INT('Drill Size Info'!$AA$15) &amp; "." &amp; CY96),
        IF(AND((--(INT('Drill Size Info'!$AA$15) &amp; "." &amp; CY96)&gt;=--('Drill Size Info'!$AA$15)), (--(INT('Drill Size Info'!$AA$15) &amp; "." &amp; CY96)&lt;=--('Drill Size Info'!$AB$15))),
            --(INT('Drill Size Info'!$AA$15) &amp; "." &amp; CY96),
            --(INT('Drill Size Info'!$AB$15) &amp; "." &amp; CY96)
        )
    ),
    IF(CW96&lt;&gt;"",
        IF(INT('Drill Size Info'!$AA$15)=INT('Drill Size Info'!$AB$15),
            --(INT('Drill Size Info'!$AA$15) &amp; "." &amp; RIGHT(CW96,3)),
            IF(AND((--(INT('Drill Size Info'!$AA$15) &amp; "." &amp; RIGHT(CW96,3))&gt;=--('Drill Size Info'!$AA$15)), (--(INT('Drill Size Info'!$AA$15) &amp; "." &amp; RIGHT(CW96,3))&lt;=--('Drill Size Info'!$AB$15))),
                --(INT('Drill Size Info'!$AA$15) &amp; "." &amp; RIGHT(CW96,3)),
                --(INT('Drill Size Info'!$AB$15) &amp; "." &amp; RIGHT(CW96,3))
            )
        ),
        "N/A"
    )
)</f>
        <v>N/A</v>
      </c>
      <c r="R96" s="57"/>
      <c r="S96" s="57"/>
      <c r="T96" s="57"/>
      <c r="U96" s="57"/>
      <c r="V96" s="57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9"/>
      <c r="AX96" s="59"/>
      <c r="AY96" s="59"/>
      <c r="AZ96" s="60"/>
      <c r="BA96" s="52"/>
      <c r="BB96" s="52"/>
      <c r="BC96" s="203"/>
      <c r="BD96" s="203"/>
      <c r="BE96" s="52"/>
      <c r="BF96" s="52"/>
      <c r="BG96" s="192" t="str">
        <f t="shared" si="52"/>
        <v/>
      </c>
      <c r="BH96" s="52"/>
      <c r="BI96" s="52"/>
      <c r="BJ96" s="52"/>
      <c r="BK96" s="52"/>
      <c r="BM96" s="19">
        <f t="shared" si="51"/>
        <v>0</v>
      </c>
      <c r="BN96" s="19">
        <f t="shared" si="53"/>
        <v>0</v>
      </c>
      <c r="BO96" s="19">
        <f t="shared" si="54"/>
        <v>0</v>
      </c>
      <c r="BP96" s="19">
        <f t="shared" si="55"/>
        <v>0</v>
      </c>
      <c r="BQ96" s="19">
        <f t="shared" si="56"/>
        <v>0</v>
      </c>
      <c r="BR96" s="19">
        <f t="shared" si="57"/>
        <v>0</v>
      </c>
      <c r="BS96" s="19">
        <f t="shared" si="58"/>
        <v>0</v>
      </c>
      <c r="BT96" s="19">
        <f t="shared" si="59"/>
        <v>0</v>
      </c>
      <c r="BU96" s="19">
        <f t="shared" si="60"/>
        <v>0</v>
      </c>
      <c r="BV96" s="19">
        <f t="shared" si="61"/>
        <v>0</v>
      </c>
      <c r="BW96" s="19">
        <f t="shared" si="62"/>
        <v>0</v>
      </c>
      <c r="BX96" s="19">
        <f t="shared" si="63"/>
        <v>0</v>
      </c>
      <c r="BY96" s="19">
        <f t="shared" si="64"/>
        <v>0</v>
      </c>
      <c r="BZ96" s="19">
        <f t="shared" si="65"/>
        <v>0</v>
      </c>
      <c r="CA96" s="19">
        <f t="shared" si="66"/>
        <v>0</v>
      </c>
      <c r="CB96" s="19">
        <f t="shared" si="67"/>
        <v>0</v>
      </c>
      <c r="CC96" s="19">
        <f t="shared" si="73"/>
        <v>0</v>
      </c>
      <c r="CD96" s="19">
        <f t="shared" si="49"/>
        <v>0</v>
      </c>
      <c r="CE96" s="19">
        <f t="shared" si="49"/>
        <v>0</v>
      </c>
      <c r="CF96" s="19">
        <f t="shared" si="49"/>
        <v>0</v>
      </c>
      <c r="CG96" s="19">
        <f t="shared" si="49"/>
        <v>0</v>
      </c>
      <c r="CH96" s="19">
        <f t="shared" si="72"/>
        <v>0</v>
      </c>
      <c r="CI96" s="19">
        <f t="shared" si="72"/>
        <v>0</v>
      </c>
      <c r="CJ96" s="19">
        <f t="shared" si="72"/>
        <v>0</v>
      </c>
      <c r="CK96" s="19">
        <f t="shared" si="72"/>
        <v>0</v>
      </c>
      <c r="CL96" s="19">
        <f t="shared" si="72"/>
        <v>0</v>
      </c>
      <c r="CM96" s="19">
        <f t="shared" si="72"/>
        <v>0</v>
      </c>
      <c r="CN96" s="19">
        <f t="shared" si="72"/>
        <v>0</v>
      </c>
      <c r="CO96" s="19">
        <f t="shared" si="72"/>
        <v>0</v>
      </c>
      <c r="CP96" s="19">
        <f t="shared" si="72"/>
        <v>0</v>
      </c>
      <c r="CQ96" s="19">
        <f t="shared" si="31"/>
        <v>0</v>
      </c>
      <c r="CR96" s="19">
        <f t="shared" si="31"/>
        <v>0</v>
      </c>
      <c r="CS96" s="19">
        <f t="shared" si="31"/>
        <v>0</v>
      </c>
    </row>
    <row r="97" spans="2:97" ht="15" customHeight="1" x14ac:dyDescent="0.2">
      <c r="B97" s="53">
        <f t="shared" si="68"/>
        <v>89</v>
      </c>
      <c r="C97" s="197" t="str" cm="1">
        <f t="array" aca="1" ref="C97" ca="1">CELL("contents",BG97)</f>
        <v/>
      </c>
      <c r="D97" s="54" t="str">
        <f t="shared" si="50"/>
        <v>OK</v>
      </c>
      <c r="E97" s="55" t="e">
        <f>VLOOKUP('DATA SHEET'!$B$9,'Drill Size Info'!$T$2:$U$8,2,FALSE)</f>
        <v>#N/A</v>
      </c>
      <c r="F97" s="55" t="str">
        <f t="shared" si="69"/>
        <v/>
      </c>
      <c r="G97" s="161">
        <f t="shared" si="70"/>
        <v>0</v>
      </c>
      <c r="H97" s="56"/>
      <c r="I97" s="56"/>
      <c r="J97" s="54" t="s">
        <v>154</v>
      </c>
      <c r="K97" s="54" t="s">
        <v>154</v>
      </c>
      <c r="L97" s="56" t="s">
        <v>154</v>
      </c>
      <c r="M97" s="56" t="s">
        <v>154</v>
      </c>
      <c r="N97" s="47" t="str">
        <f>IF(CU97&lt;&gt;"",
    IF(INT('Drill Size Info'!$AA$19)=INT('Drill Size Info'!$AB$19),
        --(INT('Drill Size Info'!$AA$19) &amp; "." &amp; CU97),
        IF(AND((--(INT('Drill Size Info'!$AA$19) &amp; "." &amp; CU97)&gt;=--('Drill Size Info'!$AA$19)), (--(INT('Drill Size Info'!$AA$19) &amp; "." &amp; CU97)&lt;=--('Drill Size Info'!$AB$19))),
            --(INT('Drill Size Info'!$AA$19) &amp; "." &amp; CU97),
            --(INT('Drill Size Info'!$AB$19) &amp; "." &amp; CU97)
        )
    ),
    IF(CT97&lt;&gt;"",
        IF(INT('Drill Size Info'!$AA$19)=INT('Drill Size Info'!$AB$19),
            --(INT('Drill Size Info'!$AA$19) &amp; "." &amp; LEFT(CT97,3)),
            IF(AND((--(INT('Drill Size Info'!$AA$19) &amp; "." &amp; LEFT(CT97,3))&gt;=--('Drill Size Info'!$AA$19)), (--(INT('Drill Size Info'!$AA$19) &amp; "." &amp; LEFT(CT97,3))&lt;=--('Drill Size Info'!$AB$19))),
                --(INT('Drill Size Info'!$AA$19) &amp; "." &amp; LEFT(CT97,3)),
                --(INT('Drill Size Info'!$AB$19) &amp; "." &amp; LEFT(CT97,3))
            )
        ),
        "OK"
    )
)</f>
        <v>OK</v>
      </c>
      <c r="O97" s="163" t="str">
        <f>IF(CV97&lt;&gt;"",
    IF(INT('Drill Size Info'!$AA$19)=INT('Drill Size Info'!$AB$19),
        --(INT('Drill Size Info'!$AA$19) &amp; "." &amp; CV97),
        IF(AND((--(INT('Drill Size Info'!$AA$19) &amp; "." &amp; CV97)&gt;=--('Drill Size Info'!$AA$19)), (--(INT('Drill Size Info'!$AA$19) &amp; "." &amp; CV97)&lt;=--('Drill Size Info'!$AB$19))),
            --(INT('Drill Size Info'!$AA$19) &amp; "." &amp; CV97),
            --(INT('Drill Size Info'!$AB$19) &amp; "." &amp; CV97)
        )
    ),
    IF(CT97&lt;&gt;"",
        IF(INT('Drill Size Info'!$AA$19)=INT('Drill Size Info'!$AB$19),
            --(INT('Drill Size Info'!$AA$19) &amp; "." &amp; RIGHT(CT97,3)),
            IF(AND((--(INT('Drill Size Info'!$AA$19) &amp; "." &amp; RIGHT(CT97,3))&gt;=--('Drill Size Info'!$AA$19)), (--(INT('Drill Size Info'!$AA$19) &amp; "." &amp; RIGHT(CT97,3))&lt;=--('Drill Size Info'!$AB$19))),
                --(INT('Drill Size Info'!$AA$19) &amp; "." &amp; RIGHT(CT97,3)),
                --(INT('Drill Size Info'!$AB$19) &amp; "." &amp; RIGHT(CT97,3))
            )
        ),
        "N/A"
    )
)</f>
        <v>N/A</v>
      </c>
      <c r="P97" s="47" t="str">
        <f>IF(CX97&lt;&gt;"",
    IF(INT('Drill Size Info'!$AA$19)=INT('Drill Size Info'!$AB$15),
        --(INT('Drill Size Info'!$AA$15) &amp; "." &amp; CX97),
        IF(AND((--(INT('Drill Size Info'!$AA$15) &amp; "." &amp; CX97)&gt;=--('Drill Size Info'!$AA$15)), (--(INT('Drill Size Info'!$AA$15) &amp; "." &amp; CX97)&lt;=--('Drill Size Info'!$AB$15))),
            --(INT('Drill Size Info'!$AA$15) &amp; "." &amp; CX97),
            --(INT('Drill Size Info'!$AB$15) &amp; "." &amp; CX97)
        )
    ),
    IF(CW97&lt;&gt;"",
        IF(INT('Drill Size Info'!$AA$15)=INT('Drill Size Info'!$AB$15),
            --(INT('Drill Size Info'!$AA$15) &amp; "." &amp; LEFT(CW97,3)),
            IF(AND((--(INT('Drill Size Info'!$AA$15) &amp; "." &amp; LEFT(CW97,3))&gt;=--('Drill Size Info'!$AA$15)), (--(INT('Drill Size Info'!$AA$15) &amp; "." &amp; LEFT(CW97,3))&lt;=--('Drill Size Info'!$AB$15))),
                --(INT('Drill Size Info'!$AA$15) &amp; "." &amp; LEFT(CW97,3)),
                --(INT('Drill Size Info'!$AB$15) &amp; "." &amp; LEFT(CW97,3))
            )
        ),
        "OK"
    )
)</f>
        <v>OK</v>
      </c>
      <c r="Q97" s="163" t="str">
        <f>IF(CY97&lt;&gt;"",
    IF(INT('Drill Size Info'!$AA$19)=INT('Drill Size Info'!$AB$15),
        --(INT('Drill Size Info'!$AA$15) &amp; "." &amp; CY97),
        IF(AND((--(INT('Drill Size Info'!$AA$15) &amp; "." &amp; CY97)&gt;=--('Drill Size Info'!$AA$15)), (--(INT('Drill Size Info'!$AA$15) &amp; "." &amp; CY97)&lt;=--('Drill Size Info'!$AB$15))),
            --(INT('Drill Size Info'!$AA$15) &amp; "." &amp; CY97),
            --(INT('Drill Size Info'!$AB$15) &amp; "." &amp; CY97)
        )
    ),
    IF(CW97&lt;&gt;"",
        IF(INT('Drill Size Info'!$AA$15)=INT('Drill Size Info'!$AB$15),
            --(INT('Drill Size Info'!$AA$15) &amp; "." &amp; RIGHT(CW97,3)),
            IF(AND((--(INT('Drill Size Info'!$AA$15) &amp; "." &amp; RIGHT(CW97,3))&gt;=--('Drill Size Info'!$AA$15)), (--(INT('Drill Size Info'!$AA$15) &amp; "." &amp; RIGHT(CW97,3))&lt;=--('Drill Size Info'!$AB$15))),
                --(INT('Drill Size Info'!$AA$15) &amp; "." &amp; RIGHT(CW97,3)),
                --(INT('Drill Size Info'!$AB$15) &amp; "." &amp; RIGHT(CW97,3))
            )
        ),
        "N/A"
    )
)</f>
        <v>N/A</v>
      </c>
      <c r="R97" s="57"/>
      <c r="S97" s="57"/>
      <c r="T97" s="57"/>
      <c r="U97" s="57"/>
      <c r="V97" s="57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9"/>
      <c r="AX97" s="59"/>
      <c r="AY97" s="59"/>
      <c r="AZ97" s="60"/>
      <c r="BA97" s="52"/>
      <c r="BB97" s="52"/>
      <c r="BC97" s="203"/>
      <c r="BD97" s="203"/>
      <c r="BE97" s="52"/>
      <c r="BF97" s="52"/>
      <c r="BG97" s="192" t="str">
        <f t="shared" si="52"/>
        <v/>
      </c>
      <c r="BH97" s="52"/>
      <c r="BI97" s="52"/>
      <c r="BJ97" s="52"/>
      <c r="BK97" s="52"/>
      <c r="BM97" s="19">
        <f t="shared" si="51"/>
        <v>0</v>
      </c>
      <c r="BN97" s="19">
        <f t="shared" si="53"/>
        <v>0</v>
      </c>
      <c r="BO97" s="19">
        <f t="shared" si="54"/>
        <v>0</v>
      </c>
      <c r="BP97" s="19">
        <f t="shared" si="55"/>
        <v>0</v>
      </c>
      <c r="BQ97" s="19">
        <f t="shared" si="56"/>
        <v>0</v>
      </c>
      <c r="BR97" s="19">
        <f t="shared" si="57"/>
        <v>0</v>
      </c>
      <c r="BS97" s="19">
        <f t="shared" si="58"/>
        <v>0</v>
      </c>
      <c r="BT97" s="19">
        <f t="shared" si="59"/>
        <v>0</v>
      </c>
      <c r="BU97" s="19">
        <f t="shared" si="60"/>
        <v>0</v>
      </c>
      <c r="BV97" s="19">
        <f t="shared" si="61"/>
        <v>0</v>
      </c>
      <c r="BW97" s="19">
        <f t="shared" si="62"/>
        <v>0</v>
      </c>
      <c r="BX97" s="19">
        <f t="shared" si="63"/>
        <v>0</v>
      </c>
      <c r="BY97" s="19">
        <f t="shared" si="64"/>
        <v>0</v>
      </c>
      <c r="BZ97" s="19">
        <f t="shared" si="65"/>
        <v>0</v>
      </c>
      <c r="CA97" s="19">
        <f t="shared" si="66"/>
        <v>0</v>
      </c>
      <c r="CB97" s="19">
        <f t="shared" si="67"/>
        <v>0</v>
      </c>
      <c r="CC97" s="19">
        <f t="shared" si="73"/>
        <v>0</v>
      </c>
      <c r="CD97" s="19">
        <f t="shared" si="49"/>
        <v>0</v>
      </c>
      <c r="CE97" s="19">
        <f t="shared" si="49"/>
        <v>0</v>
      </c>
      <c r="CF97" s="19">
        <f t="shared" si="49"/>
        <v>0</v>
      </c>
      <c r="CG97" s="19">
        <f t="shared" si="49"/>
        <v>0</v>
      </c>
      <c r="CH97" s="19">
        <f t="shared" si="72"/>
        <v>0</v>
      </c>
      <c r="CI97" s="19">
        <f t="shared" si="72"/>
        <v>0</v>
      </c>
      <c r="CJ97" s="19">
        <f t="shared" si="72"/>
        <v>0</v>
      </c>
      <c r="CK97" s="19">
        <f t="shared" si="72"/>
        <v>0</v>
      </c>
      <c r="CL97" s="19">
        <f t="shared" si="72"/>
        <v>0</v>
      </c>
      <c r="CM97" s="19">
        <f t="shared" si="72"/>
        <v>0</v>
      </c>
      <c r="CN97" s="19">
        <f t="shared" si="72"/>
        <v>0</v>
      </c>
      <c r="CO97" s="19">
        <f t="shared" si="72"/>
        <v>0</v>
      </c>
      <c r="CP97" s="19">
        <f t="shared" si="72"/>
        <v>0</v>
      </c>
      <c r="CQ97" s="19">
        <f t="shared" si="31"/>
        <v>0</v>
      </c>
      <c r="CR97" s="19">
        <f t="shared" si="31"/>
        <v>0</v>
      </c>
      <c r="CS97" s="19">
        <f t="shared" si="31"/>
        <v>0</v>
      </c>
    </row>
    <row r="98" spans="2:97" ht="15" customHeight="1" x14ac:dyDescent="0.2">
      <c r="B98" s="53">
        <f t="shared" si="68"/>
        <v>90</v>
      </c>
      <c r="C98" s="197" t="str" cm="1">
        <f t="array" aca="1" ref="C98" ca="1">CELL("contents",BG98)</f>
        <v/>
      </c>
      <c r="D98" s="54" t="str">
        <f t="shared" si="50"/>
        <v>OK</v>
      </c>
      <c r="E98" s="55" t="e">
        <f>VLOOKUP('DATA SHEET'!$B$9,'Drill Size Info'!$T$2:$U$8,2,FALSE)</f>
        <v>#N/A</v>
      </c>
      <c r="F98" s="55" t="str">
        <f t="shared" si="69"/>
        <v/>
      </c>
      <c r="G98" s="161">
        <f t="shared" si="70"/>
        <v>0</v>
      </c>
      <c r="H98" s="56"/>
      <c r="I98" s="56"/>
      <c r="J98" s="54" t="s">
        <v>154</v>
      </c>
      <c r="K98" s="54" t="s">
        <v>154</v>
      </c>
      <c r="L98" s="56" t="s">
        <v>154</v>
      </c>
      <c r="M98" s="56" t="s">
        <v>154</v>
      </c>
      <c r="N98" s="47" t="str">
        <f>IF(CU98&lt;&gt;"",
    IF(INT('Drill Size Info'!$AA$19)=INT('Drill Size Info'!$AB$19),
        --(INT('Drill Size Info'!$AA$19) &amp; "." &amp; CU98),
        IF(AND((--(INT('Drill Size Info'!$AA$19) &amp; "." &amp; CU98)&gt;=--('Drill Size Info'!$AA$19)), (--(INT('Drill Size Info'!$AA$19) &amp; "." &amp; CU98)&lt;=--('Drill Size Info'!$AB$19))),
            --(INT('Drill Size Info'!$AA$19) &amp; "." &amp; CU98),
            --(INT('Drill Size Info'!$AB$19) &amp; "." &amp; CU98)
        )
    ),
    IF(CT98&lt;&gt;"",
        IF(INT('Drill Size Info'!$AA$19)=INT('Drill Size Info'!$AB$19),
            --(INT('Drill Size Info'!$AA$19) &amp; "." &amp; LEFT(CT98,3)),
            IF(AND((--(INT('Drill Size Info'!$AA$19) &amp; "." &amp; LEFT(CT98,3))&gt;=--('Drill Size Info'!$AA$19)), (--(INT('Drill Size Info'!$AA$19) &amp; "." &amp; LEFT(CT98,3))&lt;=--('Drill Size Info'!$AB$19))),
                --(INT('Drill Size Info'!$AA$19) &amp; "." &amp; LEFT(CT98,3)),
                --(INT('Drill Size Info'!$AB$19) &amp; "." &amp; LEFT(CT98,3))
            )
        ),
        "OK"
    )
)</f>
        <v>OK</v>
      </c>
      <c r="O98" s="163" t="str">
        <f>IF(CV98&lt;&gt;"",
    IF(INT('Drill Size Info'!$AA$19)=INT('Drill Size Info'!$AB$19),
        --(INT('Drill Size Info'!$AA$19) &amp; "." &amp; CV98),
        IF(AND((--(INT('Drill Size Info'!$AA$19) &amp; "." &amp; CV98)&gt;=--('Drill Size Info'!$AA$19)), (--(INT('Drill Size Info'!$AA$19) &amp; "." &amp; CV98)&lt;=--('Drill Size Info'!$AB$19))),
            --(INT('Drill Size Info'!$AA$19) &amp; "." &amp; CV98),
            --(INT('Drill Size Info'!$AB$19) &amp; "." &amp; CV98)
        )
    ),
    IF(CT98&lt;&gt;"",
        IF(INT('Drill Size Info'!$AA$19)=INT('Drill Size Info'!$AB$19),
            --(INT('Drill Size Info'!$AA$19) &amp; "." &amp; RIGHT(CT98,3)),
            IF(AND((--(INT('Drill Size Info'!$AA$19) &amp; "." &amp; RIGHT(CT98,3))&gt;=--('Drill Size Info'!$AA$19)), (--(INT('Drill Size Info'!$AA$19) &amp; "." &amp; RIGHT(CT98,3))&lt;=--('Drill Size Info'!$AB$19))),
                --(INT('Drill Size Info'!$AA$19) &amp; "." &amp; RIGHT(CT98,3)),
                --(INT('Drill Size Info'!$AB$19) &amp; "." &amp; RIGHT(CT98,3))
            )
        ),
        "N/A"
    )
)</f>
        <v>N/A</v>
      </c>
      <c r="P98" s="47" t="str">
        <f>IF(CX98&lt;&gt;"",
    IF(INT('Drill Size Info'!$AA$19)=INT('Drill Size Info'!$AB$15),
        --(INT('Drill Size Info'!$AA$15) &amp; "." &amp; CX98),
        IF(AND((--(INT('Drill Size Info'!$AA$15) &amp; "." &amp; CX98)&gt;=--('Drill Size Info'!$AA$15)), (--(INT('Drill Size Info'!$AA$15) &amp; "." &amp; CX98)&lt;=--('Drill Size Info'!$AB$15))),
            --(INT('Drill Size Info'!$AA$15) &amp; "." &amp; CX98),
            --(INT('Drill Size Info'!$AB$15) &amp; "." &amp; CX98)
        )
    ),
    IF(CW98&lt;&gt;"",
        IF(INT('Drill Size Info'!$AA$15)=INT('Drill Size Info'!$AB$15),
            --(INT('Drill Size Info'!$AA$15) &amp; "." &amp; LEFT(CW98,3)),
            IF(AND((--(INT('Drill Size Info'!$AA$15) &amp; "." &amp; LEFT(CW98,3))&gt;=--('Drill Size Info'!$AA$15)), (--(INT('Drill Size Info'!$AA$15) &amp; "." &amp; LEFT(CW98,3))&lt;=--('Drill Size Info'!$AB$15))),
                --(INT('Drill Size Info'!$AA$15) &amp; "." &amp; LEFT(CW98,3)),
                --(INT('Drill Size Info'!$AB$15) &amp; "." &amp; LEFT(CW98,3))
            )
        ),
        "OK"
    )
)</f>
        <v>OK</v>
      </c>
      <c r="Q98" s="163" t="str">
        <f>IF(CY98&lt;&gt;"",
    IF(INT('Drill Size Info'!$AA$19)=INT('Drill Size Info'!$AB$15),
        --(INT('Drill Size Info'!$AA$15) &amp; "." &amp; CY98),
        IF(AND((--(INT('Drill Size Info'!$AA$15) &amp; "." &amp; CY98)&gt;=--('Drill Size Info'!$AA$15)), (--(INT('Drill Size Info'!$AA$15) &amp; "." &amp; CY98)&lt;=--('Drill Size Info'!$AB$15))),
            --(INT('Drill Size Info'!$AA$15) &amp; "." &amp; CY98),
            --(INT('Drill Size Info'!$AB$15) &amp; "." &amp; CY98)
        )
    ),
    IF(CW98&lt;&gt;"",
        IF(INT('Drill Size Info'!$AA$15)=INT('Drill Size Info'!$AB$15),
            --(INT('Drill Size Info'!$AA$15) &amp; "." &amp; RIGHT(CW98,3)),
            IF(AND((--(INT('Drill Size Info'!$AA$15) &amp; "." &amp; RIGHT(CW98,3))&gt;=--('Drill Size Info'!$AA$15)), (--(INT('Drill Size Info'!$AA$15) &amp; "." &amp; RIGHT(CW98,3))&lt;=--('Drill Size Info'!$AB$15))),
                --(INT('Drill Size Info'!$AA$15) &amp; "." &amp; RIGHT(CW98,3)),
                --(INT('Drill Size Info'!$AB$15) &amp; "." &amp; RIGHT(CW98,3))
            )
        ),
        "N/A"
    )
)</f>
        <v>N/A</v>
      </c>
      <c r="R98" s="57"/>
      <c r="S98" s="57"/>
      <c r="T98" s="57"/>
      <c r="U98" s="57"/>
      <c r="V98" s="57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9"/>
      <c r="AX98" s="59"/>
      <c r="AY98" s="59"/>
      <c r="AZ98" s="60"/>
      <c r="BA98" s="52"/>
      <c r="BB98" s="52"/>
      <c r="BC98" s="203"/>
      <c r="BD98" s="203"/>
      <c r="BE98" s="52"/>
      <c r="BF98" s="52"/>
      <c r="BG98" s="192" t="str">
        <f t="shared" si="52"/>
        <v/>
      </c>
      <c r="BH98" s="52"/>
      <c r="BI98" s="52"/>
      <c r="BJ98" s="52"/>
      <c r="BK98" s="52"/>
      <c r="BM98" s="19">
        <f t="shared" si="51"/>
        <v>0</v>
      </c>
      <c r="BN98" s="19">
        <f t="shared" si="53"/>
        <v>0</v>
      </c>
      <c r="BO98" s="19">
        <f t="shared" si="54"/>
        <v>0</v>
      </c>
      <c r="BP98" s="19">
        <f t="shared" si="55"/>
        <v>0</v>
      </c>
      <c r="BQ98" s="19">
        <f t="shared" si="56"/>
        <v>0</v>
      </c>
      <c r="BR98" s="19">
        <f t="shared" si="57"/>
        <v>0</v>
      </c>
      <c r="BS98" s="19">
        <f t="shared" si="58"/>
        <v>0</v>
      </c>
      <c r="BT98" s="19">
        <f t="shared" si="59"/>
        <v>0</v>
      </c>
      <c r="BU98" s="19">
        <f t="shared" si="60"/>
        <v>0</v>
      </c>
      <c r="BV98" s="19">
        <f t="shared" si="61"/>
        <v>0</v>
      </c>
      <c r="BW98" s="19">
        <f t="shared" si="62"/>
        <v>0</v>
      </c>
      <c r="BX98" s="19">
        <f t="shared" si="63"/>
        <v>0</v>
      </c>
      <c r="BY98" s="19">
        <f t="shared" si="64"/>
        <v>0</v>
      </c>
      <c r="BZ98" s="19">
        <f t="shared" si="65"/>
        <v>0</v>
      </c>
      <c r="CA98" s="19">
        <f t="shared" si="66"/>
        <v>0</v>
      </c>
      <c r="CB98" s="19">
        <f t="shared" si="67"/>
        <v>0</v>
      </c>
      <c r="CC98" s="19">
        <f t="shared" si="73"/>
        <v>0</v>
      </c>
      <c r="CD98" s="19">
        <f t="shared" si="49"/>
        <v>0</v>
      </c>
      <c r="CE98" s="19">
        <f t="shared" si="49"/>
        <v>0</v>
      </c>
      <c r="CF98" s="19">
        <f t="shared" si="49"/>
        <v>0</v>
      </c>
      <c r="CG98" s="19">
        <f t="shared" si="49"/>
        <v>0</v>
      </c>
      <c r="CH98" s="19">
        <f t="shared" si="72"/>
        <v>0</v>
      </c>
      <c r="CI98" s="19">
        <f t="shared" si="72"/>
        <v>0</v>
      </c>
      <c r="CJ98" s="19">
        <f t="shared" si="72"/>
        <v>0</v>
      </c>
      <c r="CK98" s="19">
        <f t="shared" si="72"/>
        <v>0</v>
      </c>
      <c r="CL98" s="19">
        <f t="shared" si="72"/>
        <v>0</v>
      </c>
      <c r="CM98" s="19">
        <f t="shared" si="72"/>
        <v>0</v>
      </c>
      <c r="CN98" s="19">
        <f t="shared" si="72"/>
        <v>0</v>
      </c>
      <c r="CO98" s="19">
        <f t="shared" si="72"/>
        <v>0</v>
      </c>
      <c r="CP98" s="19">
        <f t="shared" si="72"/>
        <v>0</v>
      </c>
      <c r="CQ98" s="19">
        <f t="shared" si="31"/>
        <v>0</v>
      </c>
      <c r="CR98" s="19">
        <f t="shared" si="31"/>
        <v>0</v>
      </c>
      <c r="CS98" s="19">
        <f t="shared" si="31"/>
        <v>0</v>
      </c>
    </row>
    <row r="99" spans="2:97" ht="15" customHeight="1" x14ac:dyDescent="0.2">
      <c r="B99" s="53">
        <f t="shared" si="68"/>
        <v>91</v>
      </c>
      <c r="C99" s="197" t="str" cm="1">
        <f t="array" aca="1" ref="C99" ca="1">CELL("contents",BG99)</f>
        <v/>
      </c>
      <c r="D99" s="54" t="str">
        <f t="shared" si="50"/>
        <v>OK</v>
      </c>
      <c r="E99" s="55" t="e">
        <f>VLOOKUP('DATA SHEET'!$B$9,'Drill Size Info'!$T$2:$U$8,2,FALSE)</f>
        <v>#N/A</v>
      </c>
      <c r="F99" s="55" t="str">
        <f t="shared" si="69"/>
        <v/>
      </c>
      <c r="G99" s="161">
        <f t="shared" si="70"/>
        <v>0</v>
      </c>
      <c r="H99" s="56"/>
      <c r="I99" s="56"/>
      <c r="J99" s="54" t="s">
        <v>154</v>
      </c>
      <c r="K99" s="54" t="s">
        <v>154</v>
      </c>
      <c r="L99" s="56" t="s">
        <v>154</v>
      </c>
      <c r="M99" s="56" t="s">
        <v>154</v>
      </c>
      <c r="N99" s="47" t="str">
        <f>IF(CU99&lt;&gt;"",
    IF(INT('Drill Size Info'!$AA$19)=INT('Drill Size Info'!$AB$19),
        --(INT('Drill Size Info'!$AA$19) &amp; "." &amp; CU99),
        IF(AND((--(INT('Drill Size Info'!$AA$19) &amp; "." &amp; CU99)&gt;=--('Drill Size Info'!$AA$19)), (--(INT('Drill Size Info'!$AA$19) &amp; "." &amp; CU99)&lt;=--('Drill Size Info'!$AB$19))),
            --(INT('Drill Size Info'!$AA$19) &amp; "." &amp; CU99),
            --(INT('Drill Size Info'!$AB$19) &amp; "." &amp; CU99)
        )
    ),
    IF(CT99&lt;&gt;"",
        IF(INT('Drill Size Info'!$AA$19)=INT('Drill Size Info'!$AB$19),
            --(INT('Drill Size Info'!$AA$19) &amp; "." &amp; LEFT(CT99,3)),
            IF(AND((--(INT('Drill Size Info'!$AA$19) &amp; "." &amp; LEFT(CT99,3))&gt;=--('Drill Size Info'!$AA$19)), (--(INT('Drill Size Info'!$AA$19) &amp; "." &amp; LEFT(CT99,3))&lt;=--('Drill Size Info'!$AB$19))),
                --(INT('Drill Size Info'!$AA$19) &amp; "." &amp; LEFT(CT99,3)),
                --(INT('Drill Size Info'!$AB$19) &amp; "." &amp; LEFT(CT99,3))
            )
        ),
        "OK"
    )
)</f>
        <v>OK</v>
      </c>
      <c r="O99" s="163" t="str">
        <f>IF(CV99&lt;&gt;"",
    IF(INT('Drill Size Info'!$AA$19)=INT('Drill Size Info'!$AB$19),
        --(INT('Drill Size Info'!$AA$19) &amp; "." &amp; CV99),
        IF(AND((--(INT('Drill Size Info'!$AA$19) &amp; "." &amp; CV99)&gt;=--('Drill Size Info'!$AA$19)), (--(INT('Drill Size Info'!$AA$19) &amp; "." &amp; CV99)&lt;=--('Drill Size Info'!$AB$19))),
            --(INT('Drill Size Info'!$AA$19) &amp; "." &amp; CV99),
            --(INT('Drill Size Info'!$AB$19) &amp; "." &amp; CV99)
        )
    ),
    IF(CT99&lt;&gt;"",
        IF(INT('Drill Size Info'!$AA$19)=INT('Drill Size Info'!$AB$19),
            --(INT('Drill Size Info'!$AA$19) &amp; "." &amp; RIGHT(CT99,3)),
            IF(AND((--(INT('Drill Size Info'!$AA$19) &amp; "." &amp; RIGHT(CT99,3))&gt;=--('Drill Size Info'!$AA$19)), (--(INT('Drill Size Info'!$AA$19) &amp; "." &amp; RIGHT(CT99,3))&lt;=--('Drill Size Info'!$AB$19))),
                --(INT('Drill Size Info'!$AA$19) &amp; "." &amp; RIGHT(CT99,3)),
                --(INT('Drill Size Info'!$AB$19) &amp; "." &amp; RIGHT(CT99,3))
            )
        ),
        "N/A"
    )
)</f>
        <v>N/A</v>
      </c>
      <c r="P99" s="47" t="str">
        <f>IF(CX99&lt;&gt;"",
    IF(INT('Drill Size Info'!$AA$19)=INT('Drill Size Info'!$AB$15),
        --(INT('Drill Size Info'!$AA$15) &amp; "." &amp; CX99),
        IF(AND((--(INT('Drill Size Info'!$AA$15) &amp; "." &amp; CX99)&gt;=--('Drill Size Info'!$AA$15)), (--(INT('Drill Size Info'!$AA$15) &amp; "." &amp; CX99)&lt;=--('Drill Size Info'!$AB$15))),
            --(INT('Drill Size Info'!$AA$15) &amp; "." &amp; CX99),
            --(INT('Drill Size Info'!$AB$15) &amp; "." &amp; CX99)
        )
    ),
    IF(CW99&lt;&gt;"",
        IF(INT('Drill Size Info'!$AA$15)=INT('Drill Size Info'!$AB$15),
            --(INT('Drill Size Info'!$AA$15) &amp; "." &amp; LEFT(CW99,3)),
            IF(AND((--(INT('Drill Size Info'!$AA$15) &amp; "." &amp; LEFT(CW99,3))&gt;=--('Drill Size Info'!$AA$15)), (--(INT('Drill Size Info'!$AA$15) &amp; "." &amp; LEFT(CW99,3))&lt;=--('Drill Size Info'!$AB$15))),
                --(INT('Drill Size Info'!$AA$15) &amp; "." &amp; LEFT(CW99,3)),
                --(INT('Drill Size Info'!$AB$15) &amp; "." &amp; LEFT(CW99,3))
            )
        ),
        "OK"
    )
)</f>
        <v>OK</v>
      </c>
      <c r="Q99" s="163" t="str">
        <f>IF(CY99&lt;&gt;"",
    IF(INT('Drill Size Info'!$AA$19)=INT('Drill Size Info'!$AB$15),
        --(INT('Drill Size Info'!$AA$15) &amp; "." &amp; CY99),
        IF(AND((--(INT('Drill Size Info'!$AA$15) &amp; "." &amp; CY99)&gt;=--('Drill Size Info'!$AA$15)), (--(INT('Drill Size Info'!$AA$15) &amp; "." &amp; CY99)&lt;=--('Drill Size Info'!$AB$15))),
            --(INT('Drill Size Info'!$AA$15) &amp; "." &amp; CY99),
            --(INT('Drill Size Info'!$AB$15) &amp; "." &amp; CY99)
        )
    ),
    IF(CW99&lt;&gt;"",
        IF(INT('Drill Size Info'!$AA$15)=INT('Drill Size Info'!$AB$15),
            --(INT('Drill Size Info'!$AA$15) &amp; "." &amp; RIGHT(CW99,3)),
            IF(AND((--(INT('Drill Size Info'!$AA$15) &amp; "." &amp; RIGHT(CW99,3))&gt;=--('Drill Size Info'!$AA$15)), (--(INT('Drill Size Info'!$AA$15) &amp; "." &amp; RIGHT(CW99,3))&lt;=--('Drill Size Info'!$AB$15))),
                --(INT('Drill Size Info'!$AA$15) &amp; "." &amp; RIGHT(CW99,3)),
                --(INT('Drill Size Info'!$AB$15) &amp; "." &amp; RIGHT(CW99,3))
            )
        ),
        "N/A"
    )
)</f>
        <v>N/A</v>
      </c>
      <c r="R99" s="57"/>
      <c r="S99" s="57"/>
      <c r="T99" s="57"/>
      <c r="U99" s="57"/>
      <c r="V99" s="57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9"/>
      <c r="AX99" s="59"/>
      <c r="AY99" s="59"/>
      <c r="AZ99" s="60"/>
      <c r="BA99" s="52"/>
      <c r="BB99" s="52"/>
      <c r="BC99" s="203"/>
      <c r="BD99" s="203"/>
      <c r="BE99" s="52"/>
      <c r="BF99" s="52"/>
      <c r="BG99" s="192" t="str">
        <f t="shared" si="52"/>
        <v/>
      </c>
      <c r="BH99" s="52"/>
      <c r="BI99" s="52"/>
      <c r="BJ99" s="52"/>
      <c r="BK99" s="52"/>
      <c r="BM99" s="19">
        <f t="shared" si="51"/>
        <v>0</v>
      </c>
      <c r="BN99" s="19">
        <f t="shared" si="53"/>
        <v>0</v>
      </c>
      <c r="BO99" s="19">
        <f t="shared" si="54"/>
        <v>0</v>
      </c>
      <c r="BP99" s="19">
        <f t="shared" si="55"/>
        <v>0</v>
      </c>
      <c r="BQ99" s="19">
        <f t="shared" si="56"/>
        <v>0</v>
      </c>
      <c r="BR99" s="19">
        <f t="shared" si="57"/>
        <v>0</v>
      </c>
      <c r="BS99" s="19">
        <f t="shared" si="58"/>
        <v>0</v>
      </c>
      <c r="BT99" s="19">
        <f t="shared" si="59"/>
        <v>0</v>
      </c>
      <c r="BU99" s="19">
        <f t="shared" si="60"/>
        <v>0</v>
      </c>
      <c r="BV99" s="19">
        <f t="shared" si="61"/>
        <v>0</v>
      </c>
      <c r="BW99" s="19">
        <f t="shared" si="62"/>
        <v>0</v>
      </c>
      <c r="BX99" s="19">
        <f t="shared" si="63"/>
        <v>0</v>
      </c>
      <c r="BY99" s="19">
        <f t="shared" si="64"/>
        <v>0</v>
      </c>
      <c r="BZ99" s="19">
        <f t="shared" si="65"/>
        <v>0</v>
      </c>
      <c r="CA99" s="19">
        <f t="shared" si="66"/>
        <v>0</v>
      </c>
      <c r="CB99" s="19">
        <f t="shared" si="67"/>
        <v>0</v>
      </c>
      <c r="CC99" s="19">
        <f t="shared" si="73"/>
        <v>0</v>
      </c>
      <c r="CD99" s="19">
        <f t="shared" si="49"/>
        <v>0</v>
      </c>
      <c r="CE99" s="19">
        <f t="shared" si="49"/>
        <v>0</v>
      </c>
      <c r="CF99" s="19">
        <f t="shared" si="49"/>
        <v>0</v>
      </c>
      <c r="CG99" s="19">
        <f t="shared" si="49"/>
        <v>0</v>
      </c>
      <c r="CH99" s="19">
        <f t="shared" si="72"/>
        <v>0</v>
      </c>
      <c r="CI99" s="19">
        <f t="shared" si="72"/>
        <v>0</v>
      </c>
      <c r="CJ99" s="19">
        <f t="shared" si="72"/>
        <v>0</v>
      </c>
      <c r="CK99" s="19">
        <f t="shared" si="72"/>
        <v>0</v>
      </c>
      <c r="CL99" s="19">
        <f t="shared" si="72"/>
        <v>0</v>
      </c>
      <c r="CM99" s="19">
        <f t="shared" si="72"/>
        <v>0</v>
      </c>
      <c r="CN99" s="19">
        <f t="shared" si="72"/>
        <v>0</v>
      </c>
      <c r="CO99" s="19">
        <f t="shared" si="72"/>
        <v>0</v>
      </c>
      <c r="CP99" s="19">
        <f t="shared" si="72"/>
        <v>0</v>
      </c>
      <c r="CQ99" s="19">
        <f t="shared" si="31"/>
        <v>0</v>
      </c>
      <c r="CR99" s="19">
        <f t="shared" si="31"/>
        <v>0</v>
      </c>
      <c r="CS99" s="19">
        <f t="shared" si="31"/>
        <v>0</v>
      </c>
    </row>
    <row r="100" spans="2:97" ht="15" customHeight="1" x14ac:dyDescent="0.2">
      <c r="B100" s="53">
        <f t="shared" si="68"/>
        <v>92</v>
      </c>
      <c r="C100" s="197" t="str" cm="1">
        <f t="array" aca="1" ref="C100" ca="1">CELL("contents",BG100)</f>
        <v/>
      </c>
      <c r="D100" s="54" t="str">
        <f t="shared" si="50"/>
        <v>OK</v>
      </c>
      <c r="E100" s="55" t="e">
        <f>VLOOKUP('DATA SHEET'!$B$9,'Drill Size Info'!$T$2:$U$8,2,FALSE)</f>
        <v>#N/A</v>
      </c>
      <c r="F100" s="55" t="str">
        <f t="shared" si="69"/>
        <v/>
      </c>
      <c r="G100" s="161">
        <f t="shared" si="70"/>
        <v>0</v>
      </c>
      <c r="H100" s="56"/>
      <c r="I100" s="56"/>
      <c r="J100" s="54" t="s">
        <v>154</v>
      </c>
      <c r="K100" s="54" t="s">
        <v>154</v>
      </c>
      <c r="L100" s="56" t="s">
        <v>154</v>
      </c>
      <c r="M100" s="56" t="s">
        <v>154</v>
      </c>
      <c r="N100" s="47" t="str">
        <f>IF(CU100&lt;&gt;"",
    IF(INT('Drill Size Info'!$AA$19)=INT('Drill Size Info'!$AB$19),
        --(INT('Drill Size Info'!$AA$19) &amp; "." &amp; CU100),
        IF(AND((--(INT('Drill Size Info'!$AA$19) &amp; "." &amp; CU100)&gt;=--('Drill Size Info'!$AA$19)), (--(INT('Drill Size Info'!$AA$19) &amp; "." &amp; CU100)&lt;=--('Drill Size Info'!$AB$19))),
            --(INT('Drill Size Info'!$AA$19) &amp; "." &amp; CU100),
            --(INT('Drill Size Info'!$AB$19) &amp; "." &amp; CU100)
        )
    ),
    IF(CT100&lt;&gt;"",
        IF(INT('Drill Size Info'!$AA$19)=INT('Drill Size Info'!$AB$19),
            --(INT('Drill Size Info'!$AA$19) &amp; "." &amp; LEFT(CT100,3)),
            IF(AND((--(INT('Drill Size Info'!$AA$19) &amp; "." &amp; LEFT(CT100,3))&gt;=--('Drill Size Info'!$AA$19)), (--(INT('Drill Size Info'!$AA$19) &amp; "." &amp; LEFT(CT100,3))&lt;=--('Drill Size Info'!$AB$19))),
                --(INT('Drill Size Info'!$AA$19) &amp; "." &amp; LEFT(CT100,3)),
                --(INT('Drill Size Info'!$AB$19) &amp; "." &amp; LEFT(CT100,3))
            )
        ),
        "OK"
    )
)</f>
        <v>OK</v>
      </c>
      <c r="O100" s="163" t="str">
        <f>IF(CV100&lt;&gt;"",
    IF(INT('Drill Size Info'!$AA$19)=INT('Drill Size Info'!$AB$19),
        --(INT('Drill Size Info'!$AA$19) &amp; "." &amp; CV100),
        IF(AND((--(INT('Drill Size Info'!$AA$19) &amp; "." &amp; CV100)&gt;=--('Drill Size Info'!$AA$19)), (--(INT('Drill Size Info'!$AA$19) &amp; "." &amp; CV100)&lt;=--('Drill Size Info'!$AB$19))),
            --(INT('Drill Size Info'!$AA$19) &amp; "." &amp; CV100),
            --(INT('Drill Size Info'!$AB$19) &amp; "." &amp; CV100)
        )
    ),
    IF(CT100&lt;&gt;"",
        IF(INT('Drill Size Info'!$AA$19)=INT('Drill Size Info'!$AB$19),
            --(INT('Drill Size Info'!$AA$19) &amp; "." &amp; RIGHT(CT100,3)),
            IF(AND((--(INT('Drill Size Info'!$AA$19) &amp; "." &amp; RIGHT(CT100,3))&gt;=--('Drill Size Info'!$AA$19)), (--(INT('Drill Size Info'!$AA$19) &amp; "." &amp; RIGHT(CT100,3))&lt;=--('Drill Size Info'!$AB$19))),
                --(INT('Drill Size Info'!$AA$19) &amp; "." &amp; RIGHT(CT100,3)),
                --(INT('Drill Size Info'!$AB$19) &amp; "." &amp; RIGHT(CT100,3))
            )
        ),
        "N/A"
    )
)</f>
        <v>N/A</v>
      </c>
      <c r="P100" s="47" t="str">
        <f>IF(CX100&lt;&gt;"",
    IF(INT('Drill Size Info'!$AA$19)=INT('Drill Size Info'!$AB$15),
        --(INT('Drill Size Info'!$AA$15) &amp; "." &amp; CX100),
        IF(AND((--(INT('Drill Size Info'!$AA$15) &amp; "." &amp; CX100)&gt;=--('Drill Size Info'!$AA$15)), (--(INT('Drill Size Info'!$AA$15) &amp; "." &amp; CX100)&lt;=--('Drill Size Info'!$AB$15))),
            --(INT('Drill Size Info'!$AA$15) &amp; "." &amp; CX100),
            --(INT('Drill Size Info'!$AB$15) &amp; "." &amp; CX100)
        )
    ),
    IF(CW100&lt;&gt;"",
        IF(INT('Drill Size Info'!$AA$15)=INT('Drill Size Info'!$AB$15),
            --(INT('Drill Size Info'!$AA$15) &amp; "." &amp; LEFT(CW100,3)),
            IF(AND((--(INT('Drill Size Info'!$AA$15) &amp; "." &amp; LEFT(CW100,3))&gt;=--('Drill Size Info'!$AA$15)), (--(INT('Drill Size Info'!$AA$15) &amp; "." &amp; LEFT(CW100,3))&lt;=--('Drill Size Info'!$AB$15))),
                --(INT('Drill Size Info'!$AA$15) &amp; "." &amp; LEFT(CW100,3)),
                --(INT('Drill Size Info'!$AB$15) &amp; "." &amp; LEFT(CW100,3))
            )
        ),
        "OK"
    )
)</f>
        <v>OK</v>
      </c>
      <c r="Q100" s="163" t="str">
        <f>IF(CY100&lt;&gt;"",
    IF(INT('Drill Size Info'!$AA$19)=INT('Drill Size Info'!$AB$15),
        --(INT('Drill Size Info'!$AA$15) &amp; "." &amp; CY100),
        IF(AND((--(INT('Drill Size Info'!$AA$15) &amp; "." &amp; CY100)&gt;=--('Drill Size Info'!$AA$15)), (--(INT('Drill Size Info'!$AA$15) &amp; "." &amp; CY100)&lt;=--('Drill Size Info'!$AB$15))),
            --(INT('Drill Size Info'!$AA$15) &amp; "." &amp; CY100),
            --(INT('Drill Size Info'!$AB$15) &amp; "." &amp; CY100)
        )
    ),
    IF(CW100&lt;&gt;"",
        IF(INT('Drill Size Info'!$AA$15)=INT('Drill Size Info'!$AB$15),
            --(INT('Drill Size Info'!$AA$15) &amp; "." &amp; RIGHT(CW100,3)),
            IF(AND((--(INT('Drill Size Info'!$AA$15) &amp; "." &amp; RIGHT(CW100,3))&gt;=--('Drill Size Info'!$AA$15)), (--(INT('Drill Size Info'!$AA$15) &amp; "." &amp; RIGHT(CW100,3))&lt;=--('Drill Size Info'!$AB$15))),
                --(INT('Drill Size Info'!$AA$15) &amp; "." &amp; RIGHT(CW100,3)),
                --(INT('Drill Size Info'!$AB$15) &amp; "." &amp; RIGHT(CW100,3))
            )
        ),
        "N/A"
    )
)</f>
        <v>N/A</v>
      </c>
      <c r="R100" s="57"/>
      <c r="S100" s="57"/>
      <c r="T100" s="57"/>
      <c r="U100" s="57"/>
      <c r="V100" s="57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9"/>
      <c r="AX100" s="59"/>
      <c r="AY100" s="59"/>
      <c r="AZ100" s="60"/>
      <c r="BA100" s="52"/>
      <c r="BB100" s="52"/>
      <c r="BC100" s="203"/>
      <c r="BD100" s="203"/>
      <c r="BE100" s="52"/>
      <c r="BF100" s="52"/>
      <c r="BG100" s="192" t="str">
        <f t="shared" si="52"/>
        <v/>
      </c>
      <c r="BH100" s="52"/>
      <c r="BI100" s="52"/>
      <c r="BJ100" s="52"/>
      <c r="BK100" s="52"/>
      <c r="BM100" s="19">
        <f t="shared" si="51"/>
        <v>0</v>
      </c>
      <c r="BN100" s="19">
        <f t="shared" si="53"/>
        <v>0</v>
      </c>
      <c r="BO100" s="19">
        <f t="shared" si="54"/>
        <v>0</v>
      </c>
      <c r="BP100" s="19">
        <f t="shared" si="55"/>
        <v>0</v>
      </c>
      <c r="BQ100" s="19">
        <f t="shared" si="56"/>
        <v>0</v>
      </c>
      <c r="BR100" s="19">
        <f t="shared" si="57"/>
        <v>0</v>
      </c>
      <c r="BS100" s="19">
        <f t="shared" si="58"/>
        <v>0</v>
      </c>
      <c r="BT100" s="19">
        <f t="shared" si="59"/>
        <v>0</v>
      </c>
      <c r="BU100" s="19">
        <f t="shared" si="60"/>
        <v>0</v>
      </c>
      <c r="BV100" s="19">
        <f t="shared" si="61"/>
        <v>0</v>
      </c>
      <c r="BW100" s="19">
        <f t="shared" si="62"/>
        <v>0</v>
      </c>
      <c r="BX100" s="19">
        <f t="shared" si="63"/>
        <v>0</v>
      </c>
      <c r="BY100" s="19">
        <f t="shared" si="64"/>
        <v>0</v>
      </c>
      <c r="BZ100" s="19">
        <f t="shared" si="65"/>
        <v>0</v>
      </c>
      <c r="CA100" s="19">
        <f t="shared" si="66"/>
        <v>0</v>
      </c>
      <c r="CB100" s="19">
        <f t="shared" si="67"/>
        <v>0</v>
      </c>
      <c r="CC100" s="19">
        <f t="shared" si="73"/>
        <v>0</v>
      </c>
      <c r="CD100" s="19">
        <f t="shared" si="49"/>
        <v>0</v>
      </c>
      <c r="CE100" s="19">
        <f t="shared" si="49"/>
        <v>0</v>
      </c>
      <c r="CF100" s="19">
        <f t="shared" si="49"/>
        <v>0</v>
      </c>
      <c r="CG100" s="19">
        <f t="shared" si="49"/>
        <v>0</v>
      </c>
      <c r="CH100" s="19">
        <f t="shared" si="72"/>
        <v>0</v>
      </c>
      <c r="CI100" s="19">
        <f t="shared" si="72"/>
        <v>0</v>
      </c>
      <c r="CJ100" s="19">
        <f t="shared" si="72"/>
        <v>0</v>
      </c>
      <c r="CK100" s="19">
        <f t="shared" si="72"/>
        <v>0</v>
      </c>
      <c r="CL100" s="19">
        <f t="shared" si="72"/>
        <v>0</v>
      </c>
      <c r="CM100" s="19">
        <f t="shared" si="72"/>
        <v>0</v>
      </c>
      <c r="CN100" s="19">
        <f t="shared" si="72"/>
        <v>0</v>
      </c>
      <c r="CO100" s="19">
        <f t="shared" si="72"/>
        <v>0</v>
      </c>
      <c r="CP100" s="19">
        <f t="shared" si="72"/>
        <v>0</v>
      </c>
      <c r="CQ100" s="19">
        <f t="shared" si="31"/>
        <v>0</v>
      </c>
      <c r="CR100" s="19">
        <f t="shared" si="31"/>
        <v>0</v>
      </c>
      <c r="CS100" s="19">
        <f t="shared" si="31"/>
        <v>0</v>
      </c>
    </row>
    <row r="101" spans="2:97" ht="15" customHeight="1" x14ac:dyDescent="0.2">
      <c r="B101" s="53">
        <f t="shared" si="68"/>
        <v>93</v>
      </c>
      <c r="C101" s="197" t="str" cm="1">
        <f t="array" aca="1" ref="C101" ca="1">CELL("contents",BG101)</f>
        <v/>
      </c>
      <c r="D101" s="54" t="str">
        <f t="shared" si="50"/>
        <v>OK</v>
      </c>
      <c r="E101" s="55" t="e">
        <f>VLOOKUP('DATA SHEET'!$B$9,'Drill Size Info'!$T$2:$U$8,2,FALSE)</f>
        <v>#N/A</v>
      </c>
      <c r="F101" s="55" t="str">
        <f t="shared" si="69"/>
        <v/>
      </c>
      <c r="G101" s="161">
        <f t="shared" si="70"/>
        <v>0</v>
      </c>
      <c r="H101" s="56"/>
      <c r="I101" s="56"/>
      <c r="J101" s="54" t="s">
        <v>154</v>
      </c>
      <c r="K101" s="54" t="s">
        <v>154</v>
      </c>
      <c r="L101" s="56" t="s">
        <v>154</v>
      </c>
      <c r="M101" s="56" t="s">
        <v>154</v>
      </c>
      <c r="N101" s="47" t="str">
        <f>IF(CU101&lt;&gt;"",
    IF(INT('Drill Size Info'!$AA$19)=INT('Drill Size Info'!$AB$19),
        --(INT('Drill Size Info'!$AA$19) &amp; "." &amp; CU101),
        IF(AND((--(INT('Drill Size Info'!$AA$19) &amp; "." &amp; CU101)&gt;=--('Drill Size Info'!$AA$19)), (--(INT('Drill Size Info'!$AA$19) &amp; "." &amp; CU101)&lt;=--('Drill Size Info'!$AB$19))),
            --(INT('Drill Size Info'!$AA$19) &amp; "." &amp; CU101),
            --(INT('Drill Size Info'!$AB$19) &amp; "." &amp; CU101)
        )
    ),
    IF(CT101&lt;&gt;"",
        IF(INT('Drill Size Info'!$AA$19)=INT('Drill Size Info'!$AB$19),
            --(INT('Drill Size Info'!$AA$19) &amp; "." &amp; LEFT(CT101,3)),
            IF(AND((--(INT('Drill Size Info'!$AA$19) &amp; "." &amp; LEFT(CT101,3))&gt;=--('Drill Size Info'!$AA$19)), (--(INT('Drill Size Info'!$AA$19) &amp; "." &amp; LEFT(CT101,3))&lt;=--('Drill Size Info'!$AB$19))),
                --(INT('Drill Size Info'!$AA$19) &amp; "." &amp; LEFT(CT101,3)),
                --(INT('Drill Size Info'!$AB$19) &amp; "." &amp; LEFT(CT101,3))
            )
        ),
        "OK"
    )
)</f>
        <v>OK</v>
      </c>
      <c r="O101" s="163" t="str">
        <f>IF(CV101&lt;&gt;"",
    IF(INT('Drill Size Info'!$AA$19)=INT('Drill Size Info'!$AB$19),
        --(INT('Drill Size Info'!$AA$19) &amp; "." &amp; CV101),
        IF(AND((--(INT('Drill Size Info'!$AA$19) &amp; "." &amp; CV101)&gt;=--('Drill Size Info'!$AA$19)), (--(INT('Drill Size Info'!$AA$19) &amp; "." &amp; CV101)&lt;=--('Drill Size Info'!$AB$19))),
            --(INT('Drill Size Info'!$AA$19) &amp; "." &amp; CV101),
            --(INT('Drill Size Info'!$AB$19) &amp; "." &amp; CV101)
        )
    ),
    IF(CT101&lt;&gt;"",
        IF(INT('Drill Size Info'!$AA$19)=INT('Drill Size Info'!$AB$19),
            --(INT('Drill Size Info'!$AA$19) &amp; "." &amp; RIGHT(CT101,3)),
            IF(AND((--(INT('Drill Size Info'!$AA$19) &amp; "." &amp; RIGHT(CT101,3))&gt;=--('Drill Size Info'!$AA$19)), (--(INT('Drill Size Info'!$AA$19) &amp; "." &amp; RIGHT(CT101,3))&lt;=--('Drill Size Info'!$AB$19))),
                --(INT('Drill Size Info'!$AA$19) &amp; "." &amp; RIGHT(CT101,3)),
                --(INT('Drill Size Info'!$AB$19) &amp; "." &amp; RIGHT(CT101,3))
            )
        ),
        "N/A"
    )
)</f>
        <v>N/A</v>
      </c>
      <c r="P101" s="47" t="str">
        <f>IF(CX101&lt;&gt;"",
    IF(INT('Drill Size Info'!$AA$19)=INT('Drill Size Info'!$AB$15),
        --(INT('Drill Size Info'!$AA$15) &amp; "." &amp; CX101),
        IF(AND((--(INT('Drill Size Info'!$AA$15) &amp; "." &amp; CX101)&gt;=--('Drill Size Info'!$AA$15)), (--(INT('Drill Size Info'!$AA$15) &amp; "." &amp; CX101)&lt;=--('Drill Size Info'!$AB$15))),
            --(INT('Drill Size Info'!$AA$15) &amp; "." &amp; CX101),
            --(INT('Drill Size Info'!$AB$15) &amp; "." &amp; CX101)
        )
    ),
    IF(CW101&lt;&gt;"",
        IF(INT('Drill Size Info'!$AA$15)=INT('Drill Size Info'!$AB$15),
            --(INT('Drill Size Info'!$AA$15) &amp; "." &amp; LEFT(CW101,3)),
            IF(AND((--(INT('Drill Size Info'!$AA$15) &amp; "." &amp; LEFT(CW101,3))&gt;=--('Drill Size Info'!$AA$15)), (--(INT('Drill Size Info'!$AA$15) &amp; "." &amp; LEFT(CW101,3))&lt;=--('Drill Size Info'!$AB$15))),
                --(INT('Drill Size Info'!$AA$15) &amp; "." &amp; LEFT(CW101,3)),
                --(INT('Drill Size Info'!$AB$15) &amp; "." &amp; LEFT(CW101,3))
            )
        ),
        "OK"
    )
)</f>
        <v>OK</v>
      </c>
      <c r="Q101" s="163" t="str">
        <f>IF(CY101&lt;&gt;"",
    IF(INT('Drill Size Info'!$AA$19)=INT('Drill Size Info'!$AB$15),
        --(INT('Drill Size Info'!$AA$15) &amp; "." &amp; CY101),
        IF(AND((--(INT('Drill Size Info'!$AA$15) &amp; "." &amp; CY101)&gt;=--('Drill Size Info'!$AA$15)), (--(INT('Drill Size Info'!$AA$15) &amp; "." &amp; CY101)&lt;=--('Drill Size Info'!$AB$15))),
            --(INT('Drill Size Info'!$AA$15) &amp; "." &amp; CY101),
            --(INT('Drill Size Info'!$AB$15) &amp; "." &amp; CY101)
        )
    ),
    IF(CW101&lt;&gt;"",
        IF(INT('Drill Size Info'!$AA$15)=INT('Drill Size Info'!$AB$15),
            --(INT('Drill Size Info'!$AA$15) &amp; "." &amp; RIGHT(CW101,3)),
            IF(AND((--(INT('Drill Size Info'!$AA$15) &amp; "." &amp; RIGHT(CW101,3))&gt;=--('Drill Size Info'!$AA$15)), (--(INT('Drill Size Info'!$AA$15) &amp; "." &amp; RIGHT(CW101,3))&lt;=--('Drill Size Info'!$AB$15))),
                --(INT('Drill Size Info'!$AA$15) &amp; "." &amp; RIGHT(CW101,3)),
                --(INT('Drill Size Info'!$AB$15) &amp; "." &amp; RIGHT(CW101,3))
            )
        ),
        "N/A"
    )
)</f>
        <v>N/A</v>
      </c>
      <c r="R101" s="57"/>
      <c r="S101" s="57"/>
      <c r="T101" s="57"/>
      <c r="U101" s="57"/>
      <c r="V101" s="57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9"/>
      <c r="AX101" s="59"/>
      <c r="AY101" s="59"/>
      <c r="AZ101" s="60"/>
      <c r="BA101" s="52"/>
      <c r="BB101" s="52"/>
      <c r="BC101" s="203"/>
      <c r="BD101" s="203"/>
      <c r="BE101" s="52"/>
      <c r="BF101" s="52"/>
      <c r="BG101" s="192" t="str">
        <f t="shared" si="52"/>
        <v/>
      </c>
      <c r="BH101" s="52"/>
      <c r="BI101" s="52"/>
      <c r="BJ101" s="52"/>
      <c r="BK101" s="52"/>
      <c r="BM101" s="19">
        <f t="shared" si="51"/>
        <v>0</v>
      </c>
      <c r="BN101" s="19">
        <f t="shared" si="53"/>
        <v>0</v>
      </c>
      <c r="BO101" s="19">
        <f t="shared" si="54"/>
        <v>0</v>
      </c>
      <c r="BP101" s="19">
        <f t="shared" si="55"/>
        <v>0</v>
      </c>
      <c r="BQ101" s="19">
        <f t="shared" si="56"/>
        <v>0</v>
      </c>
      <c r="BR101" s="19">
        <f t="shared" si="57"/>
        <v>0</v>
      </c>
      <c r="BS101" s="19">
        <f t="shared" si="58"/>
        <v>0</v>
      </c>
      <c r="BT101" s="19">
        <f t="shared" si="59"/>
        <v>0</v>
      </c>
      <c r="BU101" s="19">
        <f t="shared" si="60"/>
        <v>0</v>
      </c>
      <c r="BV101" s="19">
        <f t="shared" si="61"/>
        <v>0</v>
      </c>
      <c r="BW101" s="19">
        <f t="shared" si="62"/>
        <v>0</v>
      </c>
      <c r="BX101" s="19">
        <f t="shared" si="63"/>
        <v>0</v>
      </c>
      <c r="BY101" s="19">
        <f t="shared" si="64"/>
        <v>0</v>
      </c>
      <c r="BZ101" s="19">
        <f t="shared" si="65"/>
        <v>0</v>
      </c>
      <c r="CA101" s="19">
        <f t="shared" si="66"/>
        <v>0</v>
      </c>
      <c r="CB101" s="19">
        <f t="shared" si="67"/>
        <v>0</v>
      </c>
      <c r="CC101" s="19">
        <f t="shared" si="73"/>
        <v>0</v>
      </c>
      <c r="CD101" s="19">
        <f t="shared" si="49"/>
        <v>0</v>
      </c>
      <c r="CE101" s="19">
        <f t="shared" si="49"/>
        <v>0</v>
      </c>
      <c r="CF101" s="19">
        <f t="shared" si="49"/>
        <v>0</v>
      </c>
      <c r="CG101" s="19">
        <f t="shared" si="49"/>
        <v>0</v>
      </c>
      <c r="CH101" s="19">
        <f t="shared" si="72"/>
        <v>0</v>
      </c>
      <c r="CI101" s="19">
        <f t="shared" si="72"/>
        <v>0</v>
      </c>
      <c r="CJ101" s="19">
        <f t="shared" si="72"/>
        <v>0</v>
      </c>
      <c r="CK101" s="19">
        <f t="shared" si="72"/>
        <v>0</v>
      </c>
      <c r="CL101" s="19">
        <f t="shared" si="72"/>
        <v>0</v>
      </c>
      <c r="CM101" s="19">
        <f t="shared" si="72"/>
        <v>0</v>
      </c>
      <c r="CN101" s="19">
        <f t="shared" si="72"/>
        <v>0</v>
      </c>
      <c r="CO101" s="19">
        <f t="shared" si="72"/>
        <v>0</v>
      </c>
      <c r="CP101" s="19">
        <f t="shared" si="72"/>
        <v>0</v>
      </c>
      <c r="CQ101" s="19">
        <f t="shared" si="31"/>
        <v>0</v>
      </c>
      <c r="CR101" s="19">
        <f t="shared" si="31"/>
        <v>0</v>
      </c>
      <c r="CS101" s="19">
        <f t="shared" si="31"/>
        <v>0</v>
      </c>
    </row>
    <row r="102" spans="2:97" ht="15" customHeight="1" x14ac:dyDescent="0.2">
      <c r="B102" s="53">
        <f t="shared" si="68"/>
        <v>94</v>
      </c>
      <c r="C102" s="197" t="str" cm="1">
        <f t="array" aca="1" ref="C102" ca="1">CELL("contents",BG102)</f>
        <v/>
      </c>
      <c r="D102" s="54" t="str">
        <f t="shared" si="50"/>
        <v>OK</v>
      </c>
      <c r="E102" s="55" t="e">
        <f>VLOOKUP('DATA SHEET'!$B$9,'Drill Size Info'!$T$2:$U$8,2,FALSE)</f>
        <v>#N/A</v>
      </c>
      <c r="F102" s="55" t="str">
        <f t="shared" si="69"/>
        <v/>
      </c>
      <c r="G102" s="161">
        <f t="shared" si="70"/>
        <v>0</v>
      </c>
      <c r="H102" s="56"/>
      <c r="I102" s="56"/>
      <c r="J102" s="54" t="s">
        <v>154</v>
      </c>
      <c r="K102" s="54" t="s">
        <v>154</v>
      </c>
      <c r="L102" s="56" t="s">
        <v>154</v>
      </c>
      <c r="M102" s="56" t="s">
        <v>154</v>
      </c>
      <c r="N102" s="47" t="str">
        <f>IF(CU102&lt;&gt;"",
    IF(INT('Drill Size Info'!$AA$19)=INT('Drill Size Info'!$AB$19),
        --(INT('Drill Size Info'!$AA$19) &amp; "." &amp; CU102),
        IF(AND((--(INT('Drill Size Info'!$AA$19) &amp; "." &amp; CU102)&gt;=--('Drill Size Info'!$AA$19)), (--(INT('Drill Size Info'!$AA$19) &amp; "." &amp; CU102)&lt;=--('Drill Size Info'!$AB$19))),
            --(INT('Drill Size Info'!$AA$19) &amp; "." &amp; CU102),
            --(INT('Drill Size Info'!$AB$19) &amp; "." &amp; CU102)
        )
    ),
    IF(CT102&lt;&gt;"",
        IF(INT('Drill Size Info'!$AA$19)=INT('Drill Size Info'!$AB$19),
            --(INT('Drill Size Info'!$AA$19) &amp; "." &amp; LEFT(CT102,3)),
            IF(AND((--(INT('Drill Size Info'!$AA$19) &amp; "." &amp; LEFT(CT102,3))&gt;=--('Drill Size Info'!$AA$19)), (--(INT('Drill Size Info'!$AA$19) &amp; "." &amp; LEFT(CT102,3))&lt;=--('Drill Size Info'!$AB$19))),
                --(INT('Drill Size Info'!$AA$19) &amp; "." &amp; LEFT(CT102,3)),
                --(INT('Drill Size Info'!$AB$19) &amp; "." &amp; LEFT(CT102,3))
            )
        ),
        "OK"
    )
)</f>
        <v>OK</v>
      </c>
      <c r="O102" s="163" t="str">
        <f>IF(CV102&lt;&gt;"",
    IF(INT('Drill Size Info'!$AA$19)=INT('Drill Size Info'!$AB$19),
        --(INT('Drill Size Info'!$AA$19) &amp; "." &amp; CV102),
        IF(AND((--(INT('Drill Size Info'!$AA$19) &amp; "." &amp; CV102)&gt;=--('Drill Size Info'!$AA$19)), (--(INT('Drill Size Info'!$AA$19) &amp; "." &amp; CV102)&lt;=--('Drill Size Info'!$AB$19))),
            --(INT('Drill Size Info'!$AA$19) &amp; "." &amp; CV102),
            --(INT('Drill Size Info'!$AB$19) &amp; "." &amp; CV102)
        )
    ),
    IF(CT102&lt;&gt;"",
        IF(INT('Drill Size Info'!$AA$19)=INT('Drill Size Info'!$AB$19),
            --(INT('Drill Size Info'!$AA$19) &amp; "." &amp; RIGHT(CT102,3)),
            IF(AND((--(INT('Drill Size Info'!$AA$19) &amp; "." &amp; RIGHT(CT102,3))&gt;=--('Drill Size Info'!$AA$19)), (--(INT('Drill Size Info'!$AA$19) &amp; "." &amp; RIGHT(CT102,3))&lt;=--('Drill Size Info'!$AB$19))),
                --(INT('Drill Size Info'!$AA$19) &amp; "." &amp; RIGHT(CT102,3)),
                --(INT('Drill Size Info'!$AB$19) &amp; "." &amp; RIGHT(CT102,3))
            )
        ),
        "N/A"
    )
)</f>
        <v>N/A</v>
      </c>
      <c r="P102" s="47" t="str">
        <f>IF(CX102&lt;&gt;"",
    IF(INT('Drill Size Info'!$AA$19)=INT('Drill Size Info'!$AB$15),
        --(INT('Drill Size Info'!$AA$15) &amp; "." &amp; CX102),
        IF(AND((--(INT('Drill Size Info'!$AA$15) &amp; "." &amp; CX102)&gt;=--('Drill Size Info'!$AA$15)), (--(INT('Drill Size Info'!$AA$15) &amp; "." &amp; CX102)&lt;=--('Drill Size Info'!$AB$15))),
            --(INT('Drill Size Info'!$AA$15) &amp; "." &amp; CX102),
            --(INT('Drill Size Info'!$AB$15) &amp; "." &amp; CX102)
        )
    ),
    IF(CW102&lt;&gt;"",
        IF(INT('Drill Size Info'!$AA$15)=INT('Drill Size Info'!$AB$15),
            --(INT('Drill Size Info'!$AA$15) &amp; "." &amp; LEFT(CW102,3)),
            IF(AND((--(INT('Drill Size Info'!$AA$15) &amp; "." &amp; LEFT(CW102,3))&gt;=--('Drill Size Info'!$AA$15)), (--(INT('Drill Size Info'!$AA$15) &amp; "." &amp; LEFT(CW102,3))&lt;=--('Drill Size Info'!$AB$15))),
                --(INT('Drill Size Info'!$AA$15) &amp; "." &amp; LEFT(CW102,3)),
                --(INT('Drill Size Info'!$AB$15) &amp; "." &amp; LEFT(CW102,3))
            )
        ),
        "OK"
    )
)</f>
        <v>OK</v>
      </c>
      <c r="Q102" s="163" t="str">
        <f>IF(CY102&lt;&gt;"",
    IF(INT('Drill Size Info'!$AA$19)=INT('Drill Size Info'!$AB$15),
        --(INT('Drill Size Info'!$AA$15) &amp; "." &amp; CY102),
        IF(AND((--(INT('Drill Size Info'!$AA$15) &amp; "." &amp; CY102)&gt;=--('Drill Size Info'!$AA$15)), (--(INT('Drill Size Info'!$AA$15) &amp; "." &amp; CY102)&lt;=--('Drill Size Info'!$AB$15))),
            --(INT('Drill Size Info'!$AA$15) &amp; "." &amp; CY102),
            --(INT('Drill Size Info'!$AB$15) &amp; "." &amp; CY102)
        )
    ),
    IF(CW102&lt;&gt;"",
        IF(INT('Drill Size Info'!$AA$15)=INT('Drill Size Info'!$AB$15),
            --(INT('Drill Size Info'!$AA$15) &amp; "." &amp; RIGHT(CW102,3)),
            IF(AND((--(INT('Drill Size Info'!$AA$15) &amp; "." &amp; RIGHT(CW102,3))&gt;=--('Drill Size Info'!$AA$15)), (--(INT('Drill Size Info'!$AA$15) &amp; "." &amp; RIGHT(CW102,3))&lt;=--('Drill Size Info'!$AB$15))),
                --(INT('Drill Size Info'!$AA$15) &amp; "." &amp; RIGHT(CW102,3)),
                --(INT('Drill Size Info'!$AB$15) &amp; "." &amp; RIGHT(CW102,3))
            )
        ),
        "N/A"
    )
)</f>
        <v>N/A</v>
      </c>
      <c r="R102" s="57"/>
      <c r="S102" s="57"/>
      <c r="T102" s="57"/>
      <c r="U102" s="57"/>
      <c r="V102" s="57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9"/>
      <c r="AX102" s="59"/>
      <c r="AY102" s="59"/>
      <c r="AZ102" s="60"/>
      <c r="BA102" s="52"/>
      <c r="BB102" s="52"/>
      <c r="BC102" s="203"/>
      <c r="BD102" s="203"/>
      <c r="BE102" s="52"/>
      <c r="BF102" s="52"/>
      <c r="BG102" s="192" t="str">
        <f t="shared" si="52"/>
        <v/>
      </c>
      <c r="BH102" s="52"/>
      <c r="BI102" s="52"/>
      <c r="BJ102" s="52"/>
      <c r="BK102" s="52"/>
      <c r="BM102" s="19">
        <f t="shared" si="51"/>
        <v>0</v>
      </c>
      <c r="BN102" s="19">
        <f t="shared" si="53"/>
        <v>0</v>
      </c>
      <c r="BO102" s="19">
        <f t="shared" si="54"/>
        <v>0</v>
      </c>
      <c r="BP102" s="19">
        <f t="shared" si="55"/>
        <v>0</v>
      </c>
      <c r="BQ102" s="19">
        <f t="shared" si="56"/>
        <v>0</v>
      </c>
      <c r="BR102" s="19">
        <f t="shared" si="57"/>
        <v>0</v>
      </c>
      <c r="BS102" s="19">
        <f t="shared" si="58"/>
        <v>0</v>
      </c>
      <c r="BT102" s="19">
        <f t="shared" si="59"/>
        <v>0</v>
      </c>
      <c r="BU102" s="19">
        <f t="shared" si="60"/>
        <v>0</v>
      </c>
      <c r="BV102" s="19">
        <f t="shared" si="61"/>
        <v>0</v>
      </c>
      <c r="BW102" s="19">
        <f t="shared" si="62"/>
        <v>0</v>
      </c>
      <c r="BX102" s="19">
        <f t="shared" si="63"/>
        <v>0</v>
      </c>
      <c r="BY102" s="19">
        <f t="shared" si="64"/>
        <v>0</v>
      </c>
      <c r="BZ102" s="19">
        <f t="shared" si="65"/>
        <v>0</v>
      </c>
      <c r="CA102" s="19">
        <f t="shared" si="66"/>
        <v>0</v>
      </c>
      <c r="CB102" s="19">
        <f t="shared" si="67"/>
        <v>0</v>
      </c>
      <c r="CC102" s="19">
        <f t="shared" si="73"/>
        <v>0</v>
      </c>
      <c r="CD102" s="19">
        <f t="shared" si="49"/>
        <v>0</v>
      </c>
      <c r="CE102" s="19">
        <f t="shared" si="49"/>
        <v>0</v>
      </c>
      <c r="CF102" s="19">
        <f t="shared" si="49"/>
        <v>0</v>
      </c>
      <c r="CG102" s="19">
        <f t="shared" si="49"/>
        <v>0</v>
      </c>
      <c r="CH102" s="19">
        <f t="shared" si="72"/>
        <v>0</v>
      </c>
      <c r="CI102" s="19">
        <f t="shared" si="72"/>
        <v>0</v>
      </c>
      <c r="CJ102" s="19">
        <f t="shared" si="72"/>
        <v>0</v>
      </c>
      <c r="CK102" s="19">
        <f t="shared" si="72"/>
        <v>0</v>
      </c>
      <c r="CL102" s="19">
        <f t="shared" si="72"/>
        <v>0</v>
      </c>
      <c r="CM102" s="19">
        <f t="shared" si="72"/>
        <v>0</v>
      </c>
      <c r="CN102" s="19">
        <f t="shared" si="72"/>
        <v>0</v>
      </c>
      <c r="CO102" s="19">
        <f t="shared" si="72"/>
        <v>0</v>
      </c>
      <c r="CP102" s="19">
        <f t="shared" si="72"/>
        <v>0</v>
      </c>
      <c r="CQ102" s="19">
        <f t="shared" si="31"/>
        <v>0</v>
      </c>
      <c r="CR102" s="19">
        <f t="shared" si="31"/>
        <v>0</v>
      </c>
      <c r="CS102" s="19">
        <f t="shared" si="31"/>
        <v>0</v>
      </c>
    </row>
    <row r="103" spans="2:97" ht="15" customHeight="1" x14ac:dyDescent="0.2">
      <c r="B103" s="53">
        <f t="shared" si="68"/>
        <v>95</v>
      </c>
      <c r="C103" s="197" t="str" cm="1">
        <f t="array" aca="1" ref="C103" ca="1">CELL("contents",BG103)</f>
        <v/>
      </c>
      <c r="D103" s="54" t="str">
        <f t="shared" si="50"/>
        <v>OK</v>
      </c>
      <c r="E103" s="55" t="e">
        <f>VLOOKUP('DATA SHEET'!$B$9,'Drill Size Info'!$T$2:$U$8,2,FALSE)</f>
        <v>#N/A</v>
      </c>
      <c r="F103" s="55" t="str">
        <f t="shared" si="69"/>
        <v/>
      </c>
      <c r="G103" s="161">
        <f t="shared" si="70"/>
        <v>0</v>
      </c>
      <c r="H103" s="56"/>
      <c r="I103" s="56"/>
      <c r="J103" s="54" t="s">
        <v>154</v>
      </c>
      <c r="K103" s="54" t="s">
        <v>154</v>
      </c>
      <c r="L103" s="56" t="s">
        <v>154</v>
      </c>
      <c r="M103" s="56" t="s">
        <v>154</v>
      </c>
      <c r="N103" s="47" t="str">
        <f>IF(CU103&lt;&gt;"",
    IF(INT('Drill Size Info'!$AA$19)=INT('Drill Size Info'!$AB$19),
        --(INT('Drill Size Info'!$AA$19) &amp; "." &amp; CU103),
        IF(AND((--(INT('Drill Size Info'!$AA$19) &amp; "." &amp; CU103)&gt;=--('Drill Size Info'!$AA$19)), (--(INT('Drill Size Info'!$AA$19) &amp; "." &amp; CU103)&lt;=--('Drill Size Info'!$AB$19))),
            --(INT('Drill Size Info'!$AA$19) &amp; "." &amp; CU103),
            --(INT('Drill Size Info'!$AB$19) &amp; "." &amp; CU103)
        )
    ),
    IF(CT103&lt;&gt;"",
        IF(INT('Drill Size Info'!$AA$19)=INT('Drill Size Info'!$AB$19),
            --(INT('Drill Size Info'!$AA$19) &amp; "." &amp; LEFT(CT103,3)),
            IF(AND((--(INT('Drill Size Info'!$AA$19) &amp; "." &amp; LEFT(CT103,3))&gt;=--('Drill Size Info'!$AA$19)), (--(INT('Drill Size Info'!$AA$19) &amp; "." &amp; LEFT(CT103,3))&lt;=--('Drill Size Info'!$AB$19))),
                --(INT('Drill Size Info'!$AA$19) &amp; "." &amp; LEFT(CT103,3)),
                --(INT('Drill Size Info'!$AB$19) &amp; "." &amp; LEFT(CT103,3))
            )
        ),
        "OK"
    )
)</f>
        <v>OK</v>
      </c>
      <c r="O103" s="163" t="str">
        <f>IF(CV103&lt;&gt;"",
    IF(INT('Drill Size Info'!$AA$19)=INT('Drill Size Info'!$AB$19),
        --(INT('Drill Size Info'!$AA$19) &amp; "." &amp; CV103),
        IF(AND((--(INT('Drill Size Info'!$AA$19) &amp; "." &amp; CV103)&gt;=--('Drill Size Info'!$AA$19)), (--(INT('Drill Size Info'!$AA$19) &amp; "." &amp; CV103)&lt;=--('Drill Size Info'!$AB$19))),
            --(INT('Drill Size Info'!$AA$19) &amp; "." &amp; CV103),
            --(INT('Drill Size Info'!$AB$19) &amp; "." &amp; CV103)
        )
    ),
    IF(CT103&lt;&gt;"",
        IF(INT('Drill Size Info'!$AA$19)=INT('Drill Size Info'!$AB$19),
            --(INT('Drill Size Info'!$AA$19) &amp; "." &amp; RIGHT(CT103,3)),
            IF(AND((--(INT('Drill Size Info'!$AA$19) &amp; "." &amp; RIGHT(CT103,3))&gt;=--('Drill Size Info'!$AA$19)), (--(INT('Drill Size Info'!$AA$19) &amp; "." &amp; RIGHT(CT103,3))&lt;=--('Drill Size Info'!$AB$19))),
                --(INT('Drill Size Info'!$AA$19) &amp; "." &amp; RIGHT(CT103,3)),
                --(INT('Drill Size Info'!$AB$19) &amp; "." &amp; RIGHT(CT103,3))
            )
        ),
        "N/A"
    )
)</f>
        <v>N/A</v>
      </c>
      <c r="P103" s="47" t="str">
        <f>IF(CX103&lt;&gt;"",
    IF(INT('Drill Size Info'!$AA$19)=INT('Drill Size Info'!$AB$15),
        --(INT('Drill Size Info'!$AA$15) &amp; "." &amp; CX103),
        IF(AND((--(INT('Drill Size Info'!$AA$15) &amp; "." &amp; CX103)&gt;=--('Drill Size Info'!$AA$15)), (--(INT('Drill Size Info'!$AA$15) &amp; "." &amp; CX103)&lt;=--('Drill Size Info'!$AB$15))),
            --(INT('Drill Size Info'!$AA$15) &amp; "." &amp; CX103),
            --(INT('Drill Size Info'!$AB$15) &amp; "." &amp; CX103)
        )
    ),
    IF(CW103&lt;&gt;"",
        IF(INT('Drill Size Info'!$AA$15)=INT('Drill Size Info'!$AB$15),
            --(INT('Drill Size Info'!$AA$15) &amp; "." &amp; LEFT(CW103,3)),
            IF(AND((--(INT('Drill Size Info'!$AA$15) &amp; "." &amp; LEFT(CW103,3))&gt;=--('Drill Size Info'!$AA$15)), (--(INT('Drill Size Info'!$AA$15) &amp; "." &amp; LEFT(CW103,3))&lt;=--('Drill Size Info'!$AB$15))),
                --(INT('Drill Size Info'!$AA$15) &amp; "." &amp; LEFT(CW103,3)),
                --(INT('Drill Size Info'!$AB$15) &amp; "." &amp; LEFT(CW103,3))
            )
        ),
        "OK"
    )
)</f>
        <v>OK</v>
      </c>
      <c r="Q103" s="163" t="str">
        <f>IF(CY103&lt;&gt;"",
    IF(INT('Drill Size Info'!$AA$19)=INT('Drill Size Info'!$AB$15),
        --(INT('Drill Size Info'!$AA$15) &amp; "." &amp; CY103),
        IF(AND((--(INT('Drill Size Info'!$AA$15) &amp; "." &amp; CY103)&gt;=--('Drill Size Info'!$AA$15)), (--(INT('Drill Size Info'!$AA$15) &amp; "." &amp; CY103)&lt;=--('Drill Size Info'!$AB$15))),
            --(INT('Drill Size Info'!$AA$15) &amp; "." &amp; CY103),
            --(INT('Drill Size Info'!$AB$15) &amp; "." &amp; CY103)
        )
    ),
    IF(CW103&lt;&gt;"",
        IF(INT('Drill Size Info'!$AA$15)=INT('Drill Size Info'!$AB$15),
            --(INT('Drill Size Info'!$AA$15) &amp; "." &amp; RIGHT(CW103,3)),
            IF(AND((--(INT('Drill Size Info'!$AA$15) &amp; "." &amp; RIGHT(CW103,3))&gt;=--('Drill Size Info'!$AA$15)), (--(INT('Drill Size Info'!$AA$15) &amp; "." &amp; RIGHT(CW103,3))&lt;=--('Drill Size Info'!$AB$15))),
                --(INT('Drill Size Info'!$AA$15) &amp; "." &amp; RIGHT(CW103,3)),
                --(INT('Drill Size Info'!$AB$15) &amp; "." &amp; RIGHT(CW103,3))
            )
        ),
        "N/A"
    )
)</f>
        <v>N/A</v>
      </c>
      <c r="R103" s="57"/>
      <c r="S103" s="57"/>
      <c r="T103" s="57"/>
      <c r="U103" s="57"/>
      <c r="V103" s="57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9"/>
      <c r="AX103" s="59"/>
      <c r="AY103" s="59"/>
      <c r="AZ103" s="60"/>
      <c r="BA103" s="52"/>
      <c r="BB103" s="52"/>
      <c r="BC103" s="203"/>
      <c r="BD103" s="203"/>
      <c r="BE103" s="52"/>
      <c r="BF103" s="52"/>
      <c r="BG103" s="192" t="str">
        <f t="shared" si="52"/>
        <v/>
      </c>
      <c r="BH103" s="52"/>
      <c r="BI103" s="52"/>
      <c r="BJ103" s="52"/>
      <c r="BK103" s="52"/>
      <c r="BM103" s="19">
        <f t="shared" si="51"/>
        <v>0</v>
      </c>
      <c r="BN103" s="19">
        <f t="shared" si="53"/>
        <v>0</v>
      </c>
      <c r="BO103" s="19">
        <f t="shared" si="54"/>
        <v>0</v>
      </c>
      <c r="BP103" s="19">
        <f t="shared" si="55"/>
        <v>0</v>
      </c>
      <c r="BQ103" s="19">
        <f t="shared" si="56"/>
        <v>0</v>
      </c>
      <c r="BR103" s="19">
        <f t="shared" si="57"/>
        <v>0</v>
      </c>
      <c r="BS103" s="19">
        <f t="shared" si="58"/>
        <v>0</v>
      </c>
      <c r="BT103" s="19">
        <f t="shared" si="59"/>
        <v>0</v>
      </c>
      <c r="BU103" s="19">
        <f t="shared" si="60"/>
        <v>0</v>
      </c>
      <c r="BV103" s="19">
        <f t="shared" si="61"/>
        <v>0</v>
      </c>
      <c r="BW103" s="19">
        <f t="shared" si="62"/>
        <v>0</v>
      </c>
      <c r="BX103" s="19">
        <f t="shared" si="63"/>
        <v>0</v>
      </c>
      <c r="BY103" s="19">
        <f t="shared" si="64"/>
        <v>0</v>
      </c>
      <c r="BZ103" s="19">
        <f t="shared" si="65"/>
        <v>0</v>
      </c>
      <c r="CA103" s="19">
        <f t="shared" si="66"/>
        <v>0</v>
      </c>
      <c r="CB103" s="19">
        <f t="shared" si="67"/>
        <v>0</v>
      </c>
      <c r="CC103" s="19">
        <f t="shared" si="73"/>
        <v>0</v>
      </c>
      <c r="CD103" s="19">
        <f t="shared" si="49"/>
        <v>0</v>
      </c>
      <c r="CE103" s="19">
        <f t="shared" si="49"/>
        <v>0</v>
      </c>
      <c r="CF103" s="19">
        <f t="shared" si="49"/>
        <v>0</v>
      </c>
      <c r="CG103" s="19">
        <f t="shared" si="49"/>
        <v>0</v>
      </c>
      <c r="CH103" s="19">
        <f t="shared" si="72"/>
        <v>0</v>
      </c>
      <c r="CI103" s="19">
        <f t="shared" si="72"/>
        <v>0</v>
      </c>
      <c r="CJ103" s="19">
        <f t="shared" si="72"/>
        <v>0</v>
      </c>
      <c r="CK103" s="19">
        <f t="shared" si="72"/>
        <v>0</v>
      </c>
      <c r="CL103" s="19">
        <f t="shared" si="72"/>
        <v>0</v>
      </c>
      <c r="CM103" s="19">
        <f t="shared" si="72"/>
        <v>0</v>
      </c>
      <c r="CN103" s="19">
        <f t="shared" si="72"/>
        <v>0</v>
      </c>
      <c r="CO103" s="19">
        <f t="shared" si="72"/>
        <v>0</v>
      </c>
      <c r="CP103" s="19">
        <f t="shared" si="72"/>
        <v>0</v>
      </c>
      <c r="CQ103" s="19">
        <f t="shared" si="31"/>
        <v>0</v>
      </c>
      <c r="CR103" s="19">
        <f t="shared" si="31"/>
        <v>0</v>
      </c>
      <c r="CS103" s="19">
        <f t="shared" si="31"/>
        <v>0</v>
      </c>
    </row>
    <row r="104" spans="2:97" ht="15" customHeight="1" x14ac:dyDescent="0.2">
      <c r="B104" s="53">
        <f t="shared" si="68"/>
        <v>96</v>
      </c>
      <c r="C104" s="197" t="str" cm="1">
        <f t="array" aca="1" ref="C104" ca="1">CELL("contents",BG104)</f>
        <v/>
      </c>
      <c r="D104" s="54" t="str">
        <f t="shared" si="50"/>
        <v>OK</v>
      </c>
      <c r="E104" s="55" t="e">
        <f>VLOOKUP('DATA SHEET'!$B$9,'Drill Size Info'!$T$2:$U$8,2,FALSE)</f>
        <v>#N/A</v>
      </c>
      <c r="F104" s="55" t="str">
        <f t="shared" si="69"/>
        <v/>
      </c>
      <c r="G104" s="161">
        <f t="shared" si="70"/>
        <v>0</v>
      </c>
      <c r="H104" s="56"/>
      <c r="I104" s="56"/>
      <c r="J104" s="54" t="s">
        <v>154</v>
      </c>
      <c r="K104" s="54" t="s">
        <v>154</v>
      </c>
      <c r="L104" s="56" t="s">
        <v>154</v>
      </c>
      <c r="M104" s="56" t="s">
        <v>154</v>
      </c>
      <c r="N104" s="47" t="str">
        <f>IF(CU104&lt;&gt;"",
    IF(INT('Drill Size Info'!$AA$19)=INT('Drill Size Info'!$AB$19),
        --(INT('Drill Size Info'!$AA$19) &amp; "." &amp; CU104),
        IF(AND((--(INT('Drill Size Info'!$AA$19) &amp; "." &amp; CU104)&gt;=--('Drill Size Info'!$AA$19)), (--(INT('Drill Size Info'!$AA$19) &amp; "." &amp; CU104)&lt;=--('Drill Size Info'!$AB$19))),
            --(INT('Drill Size Info'!$AA$19) &amp; "." &amp; CU104),
            --(INT('Drill Size Info'!$AB$19) &amp; "." &amp; CU104)
        )
    ),
    IF(CT104&lt;&gt;"",
        IF(INT('Drill Size Info'!$AA$19)=INT('Drill Size Info'!$AB$19),
            --(INT('Drill Size Info'!$AA$19) &amp; "." &amp; LEFT(CT104,3)),
            IF(AND((--(INT('Drill Size Info'!$AA$19) &amp; "." &amp; LEFT(CT104,3))&gt;=--('Drill Size Info'!$AA$19)), (--(INT('Drill Size Info'!$AA$19) &amp; "." &amp; LEFT(CT104,3))&lt;=--('Drill Size Info'!$AB$19))),
                --(INT('Drill Size Info'!$AA$19) &amp; "." &amp; LEFT(CT104,3)),
                --(INT('Drill Size Info'!$AB$19) &amp; "." &amp; LEFT(CT104,3))
            )
        ),
        "OK"
    )
)</f>
        <v>OK</v>
      </c>
      <c r="O104" s="163" t="str">
        <f>IF(CV104&lt;&gt;"",
    IF(INT('Drill Size Info'!$AA$19)=INT('Drill Size Info'!$AB$19),
        --(INT('Drill Size Info'!$AA$19) &amp; "." &amp; CV104),
        IF(AND((--(INT('Drill Size Info'!$AA$19) &amp; "." &amp; CV104)&gt;=--('Drill Size Info'!$AA$19)), (--(INT('Drill Size Info'!$AA$19) &amp; "." &amp; CV104)&lt;=--('Drill Size Info'!$AB$19))),
            --(INT('Drill Size Info'!$AA$19) &amp; "." &amp; CV104),
            --(INT('Drill Size Info'!$AB$19) &amp; "." &amp; CV104)
        )
    ),
    IF(CT104&lt;&gt;"",
        IF(INT('Drill Size Info'!$AA$19)=INT('Drill Size Info'!$AB$19),
            --(INT('Drill Size Info'!$AA$19) &amp; "." &amp; RIGHT(CT104,3)),
            IF(AND((--(INT('Drill Size Info'!$AA$19) &amp; "." &amp; RIGHT(CT104,3))&gt;=--('Drill Size Info'!$AA$19)), (--(INT('Drill Size Info'!$AA$19) &amp; "." &amp; RIGHT(CT104,3))&lt;=--('Drill Size Info'!$AB$19))),
                --(INT('Drill Size Info'!$AA$19) &amp; "." &amp; RIGHT(CT104,3)),
                --(INT('Drill Size Info'!$AB$19) &amp; "." &amp; RIGHT(CT104,3))
            )
        ),
        "N/A"
    )
)</f>
        <v>N/A</v>
      </c>
      <c r="P104" s="47" t="str">
        <f>IF(CX104&lt;&gt;"",
    IF(INT('Drill Size Info'!$AA$19)=INT('Drill Size Info'!$AB$15),
        --(INT('Drill Size Info'!$AA$15) &amp; "." &amp; CX104),
        IF(AND((--(INT('Drill Size Info'!$AA$15) &amp; "." &amp; CX104)&gt;=--('Drill Size Info'!$AA$15)), (--(INT('Drill Size Info'!$AA$15) &amp; "." &amp; CX104)&lt;=--('Drill Size Info'!$AB$15))),
            --(INT('Drill Size Info'!$AA$15) &amp; "." &amp; CX104),
            --(INT('Drill Size Info'!$AB$15) &amp; "." &amp; CX104)
        )
    ),
    IF(CW104&lt;&gt;"",
        IF(INT('Drill Size Info'!$AA$15)=INT('Drill Size Info'!$AB$15),
            --(INT('Drill Size Info'!$AA$15) &amp; "." &amp; LEFT(CW104,3)),
            IF(AND((--(INT('Drill Size Info'!$AA$15) &amp; "." &amp; LEFT(CW104,3))&gt;=--('Drill Size Info'!$AA$15)), (--(INT('Drill Size Info'!$AA$15) &amp; "." &amp; LEFT(CW104,3))&lt;=--('Drill Size Info'!$AB$15))),
                --(INT('Drill Size Info'!$AA$15) &amp; "." &amp; LEFT(CW104,3)),
                --(INT('Drill Size Info'!$AB$15) &amp; "." &amp; LEFT(CW104,3))
            )
        ),
        "OK"
    )
)</f>
        <v>OK</v>
      </c>
      <c r="Q104" s="163" t="str">
        <f>IF(CY104&lt;&gt;"",
    IF(INT('Drill Size Info'!$AA$19)=INT('Drill Size Info'!$AB$15),
        --(INT('Drill Size Info'!$AA$15) &amp; "." &amp; CY104),
        IF(AND((--(INT('Drill Size Info'!$AA$15) &amp; "." &amp; CY104)&gt;=--('Drill Size Info'!$AA$15)), (--(INT('Drill Size Info'!$AA$15) &amp; "." &amp; CY104)&lt;=--('Drill Size Info'!$AB$15))),
            --(INT('Drill Size Info'!$AA$15) &amp; "." &amp; CY104),
            --(INT('Drill Size Info'!$AB$15) &amp; "." &amp; CY104)
        )
    ),
    IF(CW104&lt;&gt;"",
        IF(INT('Drill Size Info'!$AA$15)=INT('Drill Size Info'!$AB$15),
            --(INT('Drill Size Info'!$AA$15) &amp; "." &amp; RIGHT(CW104,3)),
            IF(AND((--(INT('Drill Size Info'!$AA$15) &amp; "." &amp; RIGHT(CW104,3))&gt;=--('Drill Size Info'!$AA$15)), (--(INT('Drill Size Info'!$AA$15) &amp; "." &amp; RIGHT(CW104,3))&lt;=--('Drill Size Info'!$AB$15))),
                --(INT('Drill Size Info'!$AA$15) &amp; "." &amp; RIGHT(CW104,3)),
                --(INT('Drill Size Info'!$AB$15) &amp; "." &amp; RIGHT(CW104,3))
            )
        ),
        "N/A"
    )
)</f>
        <v>N/A</v>
      </c>
      <c r="R104" s="57"/>
      <c r="S104" s="57"/>
      <c r="T104" s="57"/>
      <c r="U104" s="57"/>
      <c r="V104" s="57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9"/>
      <c r="AX104" s="59"/>
      <c r="AY104" s="59"/>
      <c r="AZ104" s="60"/>
      <c r="BA104" s="52"/>
      <c r="BB104" s="52"/>
      <c r="BC104" s="203"/>
      <c r="BD104" s="203"/>
      <c r="BE104" s="52"/>
      <c r="BF104" s="52"/>
      <c r="BG104" s="192" t="str">
        <f t="shared" si="52"/>
        <v/>
      </c>
      <c r="BH104" s="52"/>
      <c r="BI104" s="52"/>
      <c r="BJ104" s="52"/>
      <c r="BK104" s="52"/>
      <c r="BM104" s="19">
        <f t="shared" si="51"/>
        <v>0</v>
      </c>
      <c r="BN104" s="19">
        <f t="shared" si="53"/>
        <v>0</v>
      </c>
      <c r="BO104" s="19">
        <f t="shared" si="54"/>
        <v>0</v>
      </c>
      <c r="BP104" s="19">
        <f t="shared" si="55"/>
        <v>0</v>
      </c>
      <c r="BQ104" s="19">
        <f t="shared" si="56"/>
        <v>0</v>
      </c>
      <c r="BR104" s="19">
        <f t="shared" si="57"/>
        <v>0</v>
      </c>
      <c r="BS104" s="19">
        <f t="shared" si="58"/>
        <v>0</v>
      </c>
      <c r="BT104" s="19">
        <f t="shared" si="59"/>
        <v>0</v>
      </c>
      <c r="BU104" s="19">
        <f t="shared" si="60"/>
        <v>0</v>
      </c>
      <c r="BV104" s="19">
        <f t="shared" si="61"/>
        <v>0</v>
      </c>
      <c r="BW104" s="19">
        <f t="shared" si="62"/>
        <v>0</v>
      </c>
      <c r="BX104" s="19">
        <f t="shared" si="63"/>
        <v>0</v>
      </c>
      <c r="BY104" s="19">
        <f t="shared" si="64"/>
        <v>0</v>
      </c>
      <c r="BZ104" s="19">
        <f t="shared" si="65"/>
        <v>0</v>
      </c>
      <c r="CA104" s="19">
        <f t="shared" si="66"/>
        <v>0</v>
      </c>
      <c r="CB104" s="19">
        <f t="shared" si="67"/>
        <v>0</v>
      </c>
      <c r="CC104" s="19">
        <f t="shared" si="73"/>
        <v>0</v>
      </c>
      <c r="CD104" s="19">
        <f t="shared" si="49"/>
        <v>0</v>
      </c>
      <c r="CE104" s="19">
        <f t="shared" si="49"/>
        <v>0</v>
      </c>
      <c r="CF104" s="19">
        <f t="shared" si="49"/>
        <v>0</v>
      </c>
      <c r="CG104" s="19">
        <f t="shared" si="49"/>
        <v>0</v>
      </c>
      <c r="CH104" s="19">
        <f t="shared" si="72"/>
        <v>0</v>
      </c>
      <c r="CI104" s="19">
        <f t="shared" si="72"/>
        <v>0</v>
      </c>
      <c r="CJ104" s="19">
        <f t="shared" si="72"/>
        <v>0</v>
      </c>
      <c r="CK104" s="19">
        <f t="shared" si="72"/>
        <v>0</v>
      </c>
      <c r="CL104" s="19">
        <f t="shared" si="72"/>
        <v>0</v>
      </c>
      <c r="CM104" s="19">
        <f t="shared" si="72"/>
        <v>0</v>
      </c>
      <c r="CN104" s="19">
        <f t="shared" si="72"/>
        <v>0</v>
      </c>
      <c r="CO104" s="19">
        <f t="shared" si="72"/>
        <v>0</v>
      </c>
      <c r="CP104" s="19">
        <f t="shared" si="72"/>
        <v>0</v>
      </c>
      <c r="CQ104" s="19">
        <f t="shared" si="72"/>
        <v>0</v>
      </c>
      <c r="CR104" s="19">
        <f t="shared" si="72"/>
        <v>0</v>
      </c>
      <c r="CS104" s="19">
        <f t="shared" si="72"/>
        <v>0</v>
      </c>
    </row>
    <row r="105" spans="2:97" ht="15" customHeight="1" x14ac:dyDescent="0.2">
      <c r="B105" s="53">
        <f t="shared" si="68"/>
        <v>97</v>
      </c>
      <c r="C105" s="197" t="str" cm="1">
        <f t="array" aca="1" ref="C105" ca="1">CELL("contents",BG105)</f>
        <v/>
      </c>
      <c r="D105" s="54" t="str">
        <f t="shared" si="50"/>
        <v>OK</v>
      </c>
      <c r="E105" s="55" t="e">
        <f>VLOOKUP('DATA SHEET'!$B$9,'Drill Size Info'!$T$2:$U$8,2,FALSE)</f>
        <v>#N/A</v>
      </c>
      <c r="F105" s="55" t="str">
        <f t="shared" si="69"/>
        <v/>
      </c>
      <c r="G105" s="161">
        <f t="shared" si="70"/>
        <v>0</v>
      </c>
      <c r="H105" s="56"/>
      <c r="I105" s="56"/>
      <c r="J105" s="54" t="s">
        <v>154</v>
      </c>
      <c r="K105" s="54" t="s">
        <v>154</v>
      </c>
      <c r="L105" s="56" t="s">
        <v>154</v>
      </c>
      <c r="M105" s="56" t="s">
        <v>154</v>
      </c>
      <c r="N105" s="47" t="str">
        <f>IF(CU105&lt;&gt;"",
    IF(INT('Drill Size Info'!$AA$19)=INT('Drill Size Info'!$AB$19),
        --(INT('Drill Size Info'!$AA$19) &amp; "." &amp; CU105),
        IF(AND((--(INT('Drill Size Info'!$AA$19) &amp; "." &amp; CU105)&gt;=--('Drill Size Info'!$AA$19)), (--(INT('Drill Size Info'!$AA$19) &amp; "." &amp; CU105)&lt;=--('Drill Size Info'!$AB$19))),
            --(INT('Drill Size Info'!$AA$19) &amp; "." &amp; CU105),
            --(INT('Drill Size Info'!$AB$19) &amp; "." &amp; CU105)
        )
    ),
    IF(CT105&lt;&gt;"",
        IF(INT('Drill Size Info'!$AA$19)=INT('Drill Size Info'!$AB$19),
            --(INT('Drill Size Info'!$AA$19) &amp; "." &amp; LEFT(CT105,3)),
            IF(AND((--(INT('Drill Size Info'!$AA$19) &amp; "." &amp; LEFT(CT105,3))&gt;=--('Drill Size Info'!$AA$19)), (--(INT('Drill Size Info'!$AA$19) &amp; "." &amp; LEFT(CT105,3))&lt;=--('Drill Size Info'!$AB$19))),
                --(INT('Drill Size Info'!$AA$19) &amp; "." &amp; LEFT(CT105,3)),
                --(INT('Drill Size Info'!$AB$19) &amp; "." &amp; LEFT(CT105,3))
            )
        ),
        "OK"
    )
)</f>
        <v>OK</v>
      </c>
      <c r="O105" s="163" t="str">
        <f>IF(CV105&lt;&gt;"",
    IF(INT('Drill Size Info'!$AA$19)=INT('Drill Size Info'!$AB$19),
        --(INT('Drill Size Info'!$AA$19) &amp; "." &amp; CV105),
        IF(AND((--(INT('Drill Size Info'!$AA$19) &amp; "." &amp; CV105)&gt;=--('Drill Size Info'!$AA$19)), (--(INT('Drill Size Info'!$AA$19) &amp; "." &amp; CV105)&lt;=--('Drill Size Info'!$AB$19))),
            --(INT('Drill Size Info'!$AA$19) &amp; "." &amp; CV105),
            --(INT('Drill Size Info'!$AB$19) &amp; "." &amp; CV105)
        )
    ),
    IF(CT105&lt;&gt;"",
        IF(INT('Drill Size Info'!$AA$19)=INT('Drill Size Info'!$AB$19),
            --(INT('Drill Size Info'!$AA$19) &amp; "." &amp; RIGHT(CT105,3)),
            IF(AND((--(INT('Drill Size Info'!$AA$19) &amp; "." &amp; RIGHT(CT105,3))&gt;=--('Drill Size Info'!$AA$19)), (--(INT('Drill Size Info'!$AA$19) &amp; "." &amp; RIGHT(CT105,3))&lt;=--('Drill Size Info'!$AB$19))),
                --(INT('Drill Size Info'!$AA$19) &amp; "." &amp; RIGHT(CT105,3)),
                --(INT('Drill Size Info'!$AB$19) &amp; "." &amp; RIGHT(CT105,3))
            )
        ),
        "N/A"
    )
)</f>
        <v>N/A</v>
      </c>
      <c r="P105" s="47" t="str">
        <f>IF(CX105&lt;&gt;"",
    IF(INT('Drill Size Info'!$AA$19)=INT('Drill Size Info'!$AB$15),
        --(INT('Drill Size Info'!$AA$15) &amp; "." &amp; CX105),
        IF(AND((--(INT('Drill Size Info'!$AA$15) &amp; "." &amp; CX105)&gt;=--('Drill Size Info'!$AA$15)), (--(INT('Drill Size Info'!$AA$15) &amp; "." &amp; CX105)&lt;=--('Drill Size Info'!$AB$15))),
            --(INT('Drill Size Info'!$AA$15) &amp; "." &amp; CX105),
            --(INT('Drill Size Info'!$AB$15) &amp; "." &amp; CX105)
        )
    ),
    IF(CW105&lt;&gt;"",
        IF(INT('Drill Size Info'!$AA$15)=INT('Drill Size Info'!$AB$15),
            --(INT('Drill Size Info'!$AA$15) &amp; "." &amp; LEFT(CW105,3)),
            IF(AND((--(INT('Drill Size Info'!$AA$15) &amp; "." &amp; LEFT(CW105,3))&gt;=--('Drill Size Info'!$AA$15)), (--(INT('Drill Size Info'!$AA$15) &amp; "." &amp; LEFT(CW105,3))&lt;=--('Drill Size Info'!$AB$15))),
                --(INT('Drill Size Info'!$AA$15) &amp; "." &amp; LEFT(CW105,3)),
                --(INT('Drill Size Info'!$AB$15) &amp; "." &amp; LEFT(CW105,3))
            )
        ),
        "OK"
    )
)</f>
        <v>OK</v>
      </c>
      <c r="Q105" s="163" t="str">
        <f>IF(CY105&lt;&gt;"",
    IF(INT('Drill Size Info'!$AA$19)=INT('Drill Size Info'!$AB$15),
        --(INT('Drill Size Info'!$AA$15) &amp; "." &amp; CY105),
        IF(AND((--(INT('Drill Size Info'!$AA$15) &amp; "." &amp; CY105)&gt;=--('Drill Size Info'!$AA$15)), (--(INT('Drill Size Info'!$AA$15) &amp; "." &amp; CY105)&lt;=--('Drill Size Info'!$AB$15))),
            --(INT('Drill Size Info'!$AA$15) &amp; "." &amp; CY105),
            --(INT('Drill Size Info'!$AB$15) &amp; "." &amp; CY105)
        )
    ),
    IF(CW105&lt;&gt;"",
        IF(INT('Drill Size Info'!$AA$15)=INT('Drill Size Info'!$AB$15),
            --(INT('Drill Size Info'!$AA$15) &amp; "." &amp; RIGHT(CW105,3)),
            IF(AND((--(INT('Drill Size Info'!$AA$15) &amp; "." &amp; RIGHT(CW105,3))&gt;=--('Drill Size Info'!$AA$15)), (--(INT('Drill Size Info'!$AA$15) &amp; "." &amp; RIGHT(CW105,3))&lt;=--('Drill Size Info'!$AB$15))),
                --(INT('Drill Size Info'!$AA$15) &amp; "." &amp; RIGHT(CW105,3)),
                --(INT('Drill Size Info'!$AB$15) &amp; "." &amp; RIGHT(CW105,3))
            )
        ),
        "N/A"
    )
)</f>
        <v>N/A</v>
      </c>
      <c r="R105" s="57"/>
      <c r="S105" s="57"/>
      <c r="T105" s="57"/>
      <c r="U105" s="57"/>
      <c r="V105" s="57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9"/>
      <c r="AX105" s="59"/>
      <c r="AY105" s="59"/>
      <c r="AZ105" s="60"/>
      <c r="BA105" s="52"/>
      <c r="BB105" s="52"/>
      <c r="BC105" s="203"/>
      <c r="BD105" s="203"/>
      <c r="BE105" s="52"/>
      <c r="BF105" s="52"/>
      <c r="BG105" s="192" t="str">
        <f t="shared" si="52"/>
        <v/>
      </c>
      <c r="BH105" s="52"/>
      <c r="BI105" s="52"/>
      <c r="BJ105" s="52"/>
      <c r="BK105" s="52"/>
      <c r="BM105" s="19">
        <f t="shared" ref="BM105:BM133" si="74">IF(R105="x",1,0)</f>
        <v>0</v>
      </c>
      <c r="BN105" s="19">
        <f t="shared" si="53"/>
        <v>0</v>
      </c>
      <c r="BO105" s="19">
        <f t="shared" si="54"/>
        <v>0</v>
      </c>
      <c r="BP105" s="19">
        <f t="shared" si="55"/>
        <v>0</v>
      </c>
      <c r="BQ105" s="19">
        <f t="shared" si="56"/>
        <v>0</v>
      </c>
      <c r="BR105" s="19">
        <f t="shared" si="57"/>
        <v>0</v>
      </c>
      <c r="BS105" s="19">
        <f t="shared" si="58"/>
        <v>0</v>
      </c>
      <c r="BT105" s="19">
        <f t="shared" si="59"/>
        <v>0</v>
      </c>
      <c r="BU105" s="19">
        <f t="shared" si="60"/>
        <v>0</v>
      </c>
      <c r="BV105" s="19">
        <f t="shared" si="61"/>
        <v>0</v>
      </c>
      <c r="BW105" s="19">
        <f t="shared" si="62"/>
        <v>0</v>
      </c>
      <c r="BX105" s="19">
        <f t="shared" si="63"/>
        <v>0</v>
      </c>
      <c r="BY105" s="19">
        <f t="shared" si="64"/>
        <v>0</v>
      </c>
      <c r="BZ105" s="19">
        <f t="shared" si="65"/>
        <v>0</v>
      </c>
      <c r="CA105" s="19">
        <f t="shared" si="66"/>
        <v>0</v>
      </c>
      <c r="CB105" s="19">
        <f t="shared" si="67"/>
        <v>0</v>
      </c>
      <c r="CC105" s="19">
        <f t="shared" si="73"/>
        <v>0</v>
      </c>
      <c r="CD105" s="19">
        <f t="shared" si="49"/>
        <v>0</v>
      </c>
      <c r="CE105" s="19">
        <f t="shared" si="49"/>
        <v>0</v>
      </c>
      <c r="CF105" s="19">
        <f t="shared" si="49"/>
        <v>0</v>
      </c>
      <c r="CG105" s="19">
        <f t="shared" si="49"/>
        <v>0</v>
      </c>
      <c r="CH105" s="19">
        <f t="shared" si="72"/>
        <v>0</v>
      </c>
      <c r="CI105" s="19">
        <f t="shared" si="72"/>
        <v>0</v>
      </c>
      <c r="CJ105" s="19">
        <f t="shared" si="72"/>
        <v>0</v>
      </c>
      <c r="CK105" s="19">
        <f t="shared" si="72"/>
        <v>0</v>
      </c>
      <c r="CL105" s="19">
        <f t="shared" si="72"/>
        <v>0</v>
      </c>
      <c r="CM105" s="19">
        <f t="shared" si="72"/>
        <v>0</v>
      </c>
      <c r="CN105" s="19">
        <f t="shared" si="72"/>
        <v>0</v>
      </c>
      <c r="CO105" s="19">
        <f t="shared" si="72"/>
        <v>0</v>
      </c>
      <c r="CP105" s="19">
        <f t="shared" si="72"/>
        <v>0</v>
      </c>
      <c r="CQ105" s="19">
        <f t="shared" si="72"/>
        <v>0</v>
      </c>
      <c r="CR105" s="19">
        <f t="shared" si="72"/>
        <v>0</v>
      </c>
      <c r="CS105" s="19">
        <f t="shared" si="72"/>
        <v>0</v>
      </c>
    </row>
    <row r="106" spans="2:97" ht="15" customHeight="1" x14ac:dyDescent="0.2">
      <c r="B106" s="53">
        <f t="shared" si="68"/>
        <v>98</v>
      </c>
      <c r="C106" s="197" t="str" cm="1">
        <f t="array" aca="1" ref="C106" ca="1">CELL("contents",BG106)</f>
        <v/>
      </c>
      <c r="D106" s="54" t="str">
        <f t="shared" si="50"/>
        <v>OK</v>
      </c>
      <c r="E106" s="55" t="e">
        <f>VLOOKUP('DATA SHEET'!$B$9,'Drill Size Info'!$T$2:$U$8,2,FALSE)</f>
        <v>#N/A</v>
      </c>
      <c r="F106" s="55" t="str">
        <f t="shared" si="69"/>
        <v/>
      </c>
      <c r="G106" s="161">
        <f t="shared" si="70"/>
        <v>0</v>
      </c>
      <c r="H106" s="56"/>
      <c r="I106" s="56"/>
      <c r="J106" s="54" t="s">
        <v>154</v>
      </c>
      <c r="K106" s="54" t="s">
        <v>154</v>
      </c>
      <c r="L106" s="56" t="s">
        <v>154</v>
      </c>
      <c r="M106" s="56" t="s">
        <v>154</v>
      </c>
      <c r="N106" s="47" t="str">
        <f>IF(CU106&lt;&gt;"",
    IF(INT('Drill Size Info'!$AA$19)=INT('Drill Size Info'!$AB$19),
        --(INT('Drill Size Info'!$AA$19) &amp; "." &amp; CU106),
        IF(AND((--(INT('Drill Size Info'!$AA$19) &amp; "." &amp; CU106)&gt;=--('Drill Size Info'!$AA$19)), (--(INT('Drill Size Info'!$AA$19) &amp; "." &amp; CU106)&lt;=--('Drill Size Info'!$AB$19))),
            --(INT('Drill Size Info'!$AA$19) &amp; "." &amp; CU106),
            --(INT('Drill Size Info'!$AB$19) &amp; "." &amp; CU106)
        )
    ),
    IF(CT106&lt;&gt;"",
        IF(INT('Drill Size Info'!$AA$19)=INT('Drill Size Info'!$AB$19),
            --(INT('Drill Size Info'!$AA$19) &amp; "." &amp; LEFT(CT106,3)),
            IF(AND((--(INT('Drill Size Info'!$AA$19) &amp; "." &amp; LEFT(CT106,3))&gt;=--('Drill Size Info'!$AA$19)), (--(INT('Drill Size Info'!$AA$19) &amp; "." &amp; LEFT(CT106,3))&lt;=--('Drill Size Info'!$AB$19))),
                --(INT('Drill Size Info'!$AA$19) &amp; "." &amp; LEFT(CT106,3)),
                --(INT('Drill Size Info'!$AB$19) &amp; "." &amp; LEFT(CT106,3))
            )
        ),
        "OK"
    )
)</f>
        <v>OK</v>
      </c>
      <c r="O106" s="163" t="str">
        <f>IF(CV106&lt;&gt;"",
    IF(INT('Drill Size Info'!$AA$19)=INT('Drill Size Info'!$AB$19),
        --(INT('Drill Size Info'!$AA$19) &amp; "." &amp; CV106),
        IF(AND((--(INT('Drill Size Info'!$AA$19) &amp; "." &amp; CV106)&gt;=--('Drill Size Info'!$AA$19)), (--(INT('Drill Size Info'!$AA$19) &amp; "." &amp; CV106)&lt;=--('Drill Size Info'!$AB$19))),
            --(INT('Drill Size Info'!$AA$19) &amp; "." &amp; CV106),
            --(INT('Drill Size Info'!$AB$19) &amp; "." &amp; CV106)
        )
    ),
    IF(CT106&lt;&gt;"",
        IF(INT('Drill Size Info'!$AA$19)=INT('Drill Size Info'!$AB$19),
            --(INT('Drill Size Info'!$AA$19) &amp; "." &amp; RIGHT(CT106,3)),
            IF(AND((--(INT('Drill Size Info'!$AA$19) &amp; "." &amp; RIGHT(CT106,3))&gt;=--('Drill Size Info'!$AA$19)), (--(INT('Drill Size Info'!$AA$19) &amp; "." &amp; RIGHT(CT106,3))&lt;=--('Drill Size Info'!$AB$19))),
                --(INT('Drill Size Info'!$AA$19) &amp; "." &amp; RIGHT(CT106,3)),
                --(INT('Drill Size Info'!$AB$19) &amp; "." &amp; RIGHT(CT106,3))
            )
        ),
        "N/A"
    )
)</f>
        <v>N/A</v>
      </c>
      <c r="P106" s="47" t="str">
        <f>IF(CX106&lt;&gt;"",
    IF(INT('Drill Size Info'!$AA$19)=INT('Drill Size Info'!$AB$15),
        --(INT('Drill Size Info'!$AA$15) &amp; "." &amp; CX106),
        IF(AND((--(INT('Drill Size Info'!$AA$15) &amp; "." &amp; CX106)&gt;=--('Drill Size Info'!$AA$15)), (--(INT('Drill Size Info'!$AA$15) &amp; "." &amp; CX106)&lt;=--('Drill Size Info'!$AB$15))),
            --(INT('Drill Size Info'!$AA$15) &amp; "." &amp; CX106),
            --(INT('Drill Size Info'!$AB$15) &amp; "." &amp; CX106)
        )
    ),
    IF(CW106&lt;&gt;"",
        IF(INT('Drill Size Info'!$AA$15)=INT('Drill Size Info'!$AB$15),
            --(INT('Drill Size Info'!$AA$15) &amp; "." &amp; LEFT(CW106,3)),
            IF(AND((--(INT('Drill Size Info'!$AA$15) &amp; "." &amp; LEFT(CW106,3))&gt;=--('Drill Size Info'!$AA$15)), (--(INT('Drill Size Info'!$AA$15) &amp; "." &amp; LEFT(CW106,3))&lt;=--('Drill Size Info'!$AB$15))),
                --(INT('Drill Size Info'!$AA$15) &amp; "." &amp; LEFT(CW106,3)),
                --(INT('Drill Size Info'!$AB$15) &amp; "." &amp; LEFT(CW106,3))
            )
        ),
        "OK"
    )
)</f>
        <v>OK</v>
      </c>
      <c r="Q106" s="163" t="str">
        <f>IF(CY106&lt;&gt;"",
    IF(INT('Drill Size Info'!$AA$19)=INT('Drill Size Info'!$AB$15),
        --(INT('Drill Size Info'!$AA$15) &amp; "." &amp; CY106),
        IF(AND((--(INT('Drill Size Info'!$AA$15) &amp; "." &amp; CY106)&gt;=--('Drill Size Info'!$AA$15)), (--(INT('Drill Size Info'!$AA$15) &amp; "." &amp; CY106)&lt;=--('Drill Size Info'!$AB$15))),
            --(INT('Drill Size Info'!$AA$15) &amp; "." &amp; CY106),
            --(INT('Drill Size Info'!$AB$15) &amp; "." &amp; CY106)
        )
    ),
    IF(CW106&lt;&gt;"",
        IF(INT('Drill Size Info'!$AA$15)=INT('Drill Size Info'!$AB$15),
            --(INT('Drill Size Info'!$AA$15) &amp; "." &amp; RIGHT(CW106,3)),
            IF(AND((--(INT('Drill Size Info'!$AA$15) &amp; "." &amp; RIGHT(CW106,3))&gt;=--('Drill Size Info'!$AA$15)), (--(INT('Drill Size Info'!$AA$15) &amp; "." &amp; RIGHT(CW106,3))&lt;=--('Drill Size Info'!$AB$15))),
                --(INT('Drill Size Info'!$AA$15) &amp; "." &amp; RIGHT(CW106,3)),
                --(INT('Drill Size Info'!$AB$15) &amp; "." &amp; RIGHT(CW106,3))
            )
        ),
        "N/A"
    )
)</f>
        <v>N/A</v>
      </c>
      <c r="R106" s="57"/>
      <c r="S106" s="57"/>
      <c r="T106" s="57"/>
      <c r="U106" s="57"/>
      <c r="V106" s="57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9"/>
      <c r="AX106" s="59"/>
      <c r="AY106" s="59"/>
      <c r="AZ106" s="60"/>
      <c r="BA106" s="52"/>
      <c r="BB106" s="52"/>
      <c r="BC106" s="203"/>
      <c r="BD106" s="203"/>
      <c r="BE106" s="52"/>
      <c r="BF106" s="52"/>
      <c r="BG106" s="192" t="str">
        <f t="shared" si="52"/>
        <v/>
      </c>
      <c r="BH106" s="52"/>
      <c r="BI106" s="52"/>
      <c r="BJ106" s="52"/>
      <c r="BK106" s="52"/>
      <c r="BM106" s="19">
        <f t="shared" si="74"/>
        <v>0</v>
      </c>
      <c r="BN106" s="19">
        <f t="shared" si="53"/>
        <v>0</v>
      </c>
      <c r="BO106" s="19">
        <f t="shared" ref="BO106:BO133" si="75">IF(V106="x",1,0)</f>
        <v>0</v>
      </c>
      <c r="BP106" s="19">
        <f t="shared" ref="BP106:BP133" si="76">IF(W106="x",1,0)</f>
        <v>0</v>
      </c>
      <c r="BQ106" s="19">
        <f t="shared" ref="BQ106:BQ133" si="77">IF(X106="x",1,0)</f>
        <v>0</v>
      </c>
      <c r="BR106" s="19">
        <f t="shared" ref="BR106:BR133" si="78">IF(Y106="x",1,0)</f>
        <v>0</v>
      </c>
      <c r="BS106" s="19">
        <f t="shared" ref="BS106:BS133" si="79">IF(Z106="x",1,0)</f>
        <v>0</v>
      </c>
      <c r="BT106" s="19">
        <f t="shared" ref="BT106:BT133" si="80">IF(AA106="x",1,0)</f>
        <v>0</v>
      </c>
      <c r="BU106" s="19">
        <f t="shared" ref="BU106:BU133" si="81">IF(AB106="x",1,0)</f>
        <v>0</v>
      </c>
      <c r="BV106" s="19">
        <f t="shared" ref="BV106:BV133" si="82">IF(AC106="x",1,0)</f>
        <v>0</v>
      </c>
      <c r="BW106" s="19">
        <f t="shared" ref="BW106:BW133" si="83">IF(AD106="x",1,0)</f>
        <v>0</v>
      </c>
      <c r="BX106" s="19">
        <f t="shared" ref="BX106:BX133" si="84">IF(AE106="x",1,0)</f>
        <v>0</v>
      </c>
      <c r="BY106" s="19">
        <f t="shared" ref="BY106:BY133" si="85">IF(AF106="x",1,0)</f>
        <v>0</v>
      </c>
      <c r="BZ106" s="19">
        <f t="shared" ref="BZ106:BZ133" si="86">IF(AG106="x",1,0)</f>
        <v>0</v>
      </c>
      <c r="CA106" s="19">
        <f t="shared" ref="CA106:CA133" si="87">IF(AH106="x",1,0)</f>
        <v>0</v>
      </c>
      <c r="CB106" s="19">
        <f t="shared" si="67"/>
        <v>0</v>
      </c>
      <c r="CC106" s="19">
        <f t="shared" si="73"/>
        <v>0</v>
      </c>
      <c r="CD106" s="19">
        <f t="shared" si="49"/>
        <v>0</v>
      </c>
      <c r="CE106" s="19">
        <f t="shared" si="49"/>
        <v>0</v>
      </c>
      <c r="CF106" s="19">
        <f t="shared" si="49"/>
        <v>0</v>
      </c>
      <c r="CG106" s="19">
        <f t="shared" si="49"/>
        <v>0</v>
      </c>
      <c r="CH106" s="19">
        <f t="shared" si="72"/>
        <v>0</v>
      </c>
      <c r="CI106" s="19">
        <f t="shared" si="72"/>
        <v>0</v>
      </c>
      <c r="CJ106" s="19">
        <f t="shared" si="72"/>
        <v>0</v>
      </c>
      <c r="CK106" s="19">
        <f t="shared" si="72"/>
        <v>0</v>
      </c>
      <c r="CL106" s="19">
        <f t="shared" si="72"/>
        <v>0</v>
      </c>
      <c r="CM106" s="19">
        <f t="shared" si="72"/>
        <v>0</v>
      </c>
      <c r="CN106" s="19">
        <f t="shared" si="72"/>
        <v>0</v>
      </c>
      <c r="CO106" s="19">
        <f t="shared" si="72"/>
        <v>0</v>
      </c>
      <c r="CP106" s="19">
        <f t="shared" si="72"/>
        <v>0</v>
      </c>
      <c r="CQ106" s="19">
        <f t="shared" si="72"/>
        <v>0</v>
      </c>
      <c r="CR106" s="19">
        <f t="shared" si="72"/>
        <v>0</v>
      </c>
      <c r="CS106" s="19">
        <f t="shared" si="72"/>
        <v>0</v>
      </c>
    </row>
    <row r="107" spans="2:97" ht="15" customHeight="1" x14ac:dyDescent="0.2">
      <c r="B107" s="53">
        <f t="shared" si="68"/>
        <v>99</v>
      </c>
      <c r="C107" s="197" t="str" cm="1">
        <f t="array" aca="1" ref="C107" ca="1">CELL("contents",BG107)</f>
        <v/>
      </c>
      <c r="D107" s="54" t="str">
        <f t="shared" si="50"/>
        <v>OK</v>
      </c>
      <c r="E107" s="55" t="e">
        <f>VLOOKUP('DATA SHEET'!$B$9,'Drill Size Info'!$T$2:$U$8,2,FALSE)</f>
        <v>#N/A</v>
      </c>
      <c r="F107" s="55" t="str">
        <f t="shared" si="69"/>
        <v/>
      </c>
      <c r="G107" s="161">
        <f t="shared" si="70"/>
        <v>0</v>
      </c>
      <c r="H107" s="56"/>
      <c r="I107" s="56"/>
      <c r="J107" s="54" t="s">
        <v>154</v>
      </c>
      <c r="K107" s="54" t="s">
        <v>154</v>
      </c>
      <c r="L107" s="56" t="s">
        <v>154</v>
      </c>
      <c r="M107" s="56" t="s">
        <v>154</v>
      </c>
      <c r="N107" s="47" t="str">
        <f>IF(CU107&lt;&gt;"",
    IF(INT('Drill Size Info'!$AA$19)=INT('Drill Size Info'!$AB$19),
        --(INT('Drill Size Info'!$AA$19) &amp; "." &amp; CU107),
        IF(AND((--(INT('Drill Size Info'!$AA$19) &amp; "." &amp; CU107)&gt;=--('Drill Size Info'!$AA$19)), (--(INT('Drill Size Info'!$AA$19) &amp; "." &amp; CU107)&lt;=--('Drill Size Info'!$AB$19))),
            --(INT('Drill Size Info'!$AA$19) &amp; "." &amp; CU107),
            --(INT('Drill Size Info'!$AB$19) &amp; "." &amp; CU107)
        )
    ),
    IF(CT107&lt;&gt;"",
        IF(INT('Drill Size Info'!$AA$19)=INT('Drill Size Info'!$AB$19),
            --(INT('Drill Size Info'!$AA$19) &amp; "." &amp; LEFT(CT107,3)),
            IF(AND((--(INT('Drill Size Info'!$AA$19) &amp; "." &amp; LEFT(CT107,3))&gt;=--('Drill Size Info'!$AA$19)), (--(INT('Drill Size Info'!$AA$19) &amp; "." &amp; LEFT(CT107,3))&lt;=--('Drill Size Info'!$AB$19))),
                --(INT('Drill Size Info'!$AA$19) &amp; "." &amp; LEFT(CT107,3)),
                --(INT('Drill Size Info'!$AB$19) &amp; "." &amp; LEFT(CT107,3))
            )
        ),
        "OK"
    )
)</f>
        <v>OK</v>
      </c>
      <c r="O107" s="163" t="str">
        <f>IF(CV107&lt;&gt;"",
    IF(INT('Drill Size Info'!$AA$19)=INT('Drill Size Info'!$AB$19),
        --(INT('Drill Size Info'!$AA$19) &amp; "." &amp; CV107),
        IF(AND((--(INT('Drill Size Info'!$AA$19) &amp; "." &amp; CV107)&gt;=--('Drill Size Info'!$AA$19)), (--(INT('Drill Size Info'!$AA$19) &amp; "." &amp; CV107)&lt;=--('Drill Size Info'!$AB$19))),
            --(INT('Drill Size Info'!$AA$19) &amp; "." &amp; CV107),
            --(INT('Drill Size Info'!$AB$19) &amp; "." &amp; CV107)
        )
    ),
    IF(CT107&lt;&gt;"",
        IF(INT('Drill Size Info'!$AA$19)=INT('Drill Size Info'!$AB$19),
            --(INT('Drill Size Info'!$AA$19) &amp; "." &amp; RIGHT(CT107,3)),
            IF(AND((--(INT('Drill Size Info'!$AA$19) &amp; "." &amp; RIGHT(CT107,3))&gt;=--('Drill Size Info'!$AA$19)), (--(INT('Drill Size Info'!$AA$19) &amp; "." &amp; RIGHT(CT107,3))&lt;=--('Drill Size Info'!$AB$19))),
                --(INT('Drill Size Info'!$AA$19) &amp; "." &amp; RIGHT(CT107,3)),
                --(INT('Drill Size Info'!$AB$19) &amp; "." &amp; RIGHT(CT107,3))
            )
        ),
        "N/A"
    )
)</f>
        <v>N/A</v>
      </c>
      <c r="P107" s="47" t="str">
        <f>IF(CX107&lt;&gt;"",
    IF(INT('Drill Size Info'!$AA$19)=INT('Drill Size Info'!$AB$15),
        --(INT('Drill Size Info'!$AA$15) &amp; "." &amp; CX107),
        IF(AND((--(INT('Drill Size Info'!$AA$15) &amp; "." &amp; CX107)&gt;=--('Drill Size Info'!$AA$15)), (--(INT('Drill Size Info'!$AA$15) &amp; "." &amp; CX107)&lt;=--('Drill Size Info'!$AB$15))),
            --(INT('Drill Size Info'!$AA$15) &amp; "." &amp; CX107),
            --(INT('Drill Size Info'!$AB$15) &amp; "." &amp; CX107)
        )
    ),
    IF(CW107&lt;&gt;"",
        IF(INT('Drill Size Info'!$AA$15)=INT('Drill Size Info'!$AB$15),
            --(INT('Drill Size Info'!$AA$15) &amp; "." &amp; LEFT(CW107,3)),
            IF(AND((--(INT('Drill Size Info'!$AA$15) &amp; "." &amp; LEFT(CW107,3))&gt;=--('Drill Size Info'!$AA$15)), (--(INT('Drill Size Info'!$AA$15) &amp; "." &amp; LEFT(CW107,3))&lt;=--('Drill Size Info'!$AB$15))),
                --(INT('Drill Size Info'!$AA$15) &amp; "." &amp; LEFT(CW107,3)),
                --(INT('Drill Size Info'!$AB$15) &amp; "." &amp; LEFT(CW107,3))
            )
        ),
        "OK"
    )
)</f>
        <v>OK</v>
      </c>
      <c r="Q107" s="163" t="str">
        <f>IF(CY107&lt;&gt;"",
    IF(INT('Drill Size Info'!$AA$19)=INT('Drill Size Info'!$AB$15),
        --(INT('Drill Size Info'!$AA$15) &amp; "." &amp; CY107),
        IF(AND((--(INT('Drill Size Info'!$AA$15) &amp; "." &amp; CY107)&gt;=--('Drill Size Info'!$AA$15)), (--(INT('Drill Size Info'!$AA$15) &amp; "." &amp; CY107)&lt;=--('Drill Size Info'!$AB$15))),
            --(INT('Drill Size Info'!$AA$15) &amp; "." &amp; CY107),
            --(INT('Drill Size Info'!$AB$15) &amp; "." &amp; CY107)
        )
    ),
    IF(CW107&lt;&gt;"",
        IF(INT('Drill Size Info'!$AA$15)=INT('Drill Size Info'!$AB$15),
            --(INT('Drill Size Info'!$AA$15) &amp; "." &amp; RIGHT(CW107,3)),
            IF(AND((--(INT('Drill Size Info'!$AA$15) &amp; "." &amp; RIGHT(CW107,3))&gt;=--('Drill Size Info'!$AA$15)), (--(INT('Drill Size Info'!$AA$15) &amp; "." &amp; RIGHT(CW107,3))&lt;=--('Drill Size Info'!$AB$15))),
                --(INT('Drill Size Info'!$AA$15) &amp; "." &amp; RIGHT(CW107,3)),
                --(INT('Drill Size Info'!$AB$15) &amp; "." &amp; RIGHT(CW107,3))
            )
        ),
        "N/A"
    )
)</f>
        <v>N/A</v>
      </c>
      <c r="R107" s="57"/>
      <c r="S107" s="57"/>
      <c r="T107" s="57"/>
      <c r="U107" s="57"/>
      <c r="V107" s="57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9"/>
      <c r="AX107" s="59"/>
      <c r="AY107" s="59"/>
      <c r="AZ107" s="60"/>
      <c r="BA107" s="52"/>
      <c r="BB107" s="52"/>
      <c r="BC107" s="203"/>
      <c r="BD107" s="203"/>
      <c r="BE107" s="52"/>
      <c r="BF107" s="52"/>
      <c r="BG107" s="192" t="str">
        <f t="shared" si="52"/>
        <v/>
      </c>
      <c r="BH107" s="52"/>
      <c r="BI107" s="52"/>
      <c r="BJ107" s="52"/>
      <c r="BK107" s="52"/>
      <c r="BM107" s="19">
        <f t="shared" si="74"/>
        <v>0</v>
      </c>
      <c r="BN107" s="19">
        <f t="shared" si="53"/>
        <v>0</v>
      </c>
      <c r="BO107" s="19">
        <f t="shared" si="75"/>
        <v>0</v>
      </c>
      <c r="BP107" s="19">
        <f t="shared" si="76"/>
        <v>0</v>
      </c>
      <c r="BQ107" s="19">
        <f t="shared" si="77"/>
        <v>0</v>
      </c>
      <c r="BR107" s="19">
        <f t="shared" si="78"/>
        <v>0</v>
      </c>
      <c r="BS107" s="19">
        <f t="shared" si="79"/>
        <v>0</v>
      </c>
      <c r="BT107" s="19">
        <f t="shared" si="80"/>
        <v>0</v>
      </c>
      <c r="BU107" s="19">
        <f t="shared" si="81"/>
        <v>0</v>
      </c>
      <c r="BV107" s="19">
        <f t="shared" si="82"/>
        <v>0</v>
      </c>
      <c r="BW107" s="19">
        <f t="shared" si="83"/>
        <v>0</v>
      </c>
      <c r="BX107" s="19">
        <f t="shared" si="84"/>
        <v>0</v>
      </c>
      <c r="BY107" s="19">
        <f t="shared" si="85"/>
        <v>0</v>
      </c>
      <c r="BZ107" s="19">
        <f t="shared" si="86"/>
        <v>0</v>
      </c>
      <c r="CA107" s="19">
        <f t="shared" si="87"/>
        <v>0</v>
      </c>
      <c r="CB107" s="19">
        <f t="shared" si="67"/>
        <v>0</v>
      </c>
      <c r="CC107" s="19">
        <f t="shared" si="73"/>
        <v>0</v>
      </c>
      <c r="CD107" s="19">
        <f t="shared" si="49"/>
        <v>0</v>
      </c>
      <c r="CE107" s="19">
        <f t="shared" si="49"/>
        <v>0</v>
      </c>
      <c r="CF107" s="19">
        <f t="shared" si="49"/>
        <v>0</v>
      </c>
      <c r="CG107" s="19">
        <f t="shared" si="49"/>
        <v>0</v>
      </c>
      <c r="CH107" s="19">
        <f t="shared" si="72"/>
        <v>0</v>
      </c>
      <c r="CI107" s="19">
        <f t="shared" si="72"/>
        <v>0</v>
      </c>
      <c r="CJ107" s="19">
        <f t="shared" si="72"/>
        <v>0</v>
      </c>
      <c r="CK107" s="19">
        <f t="shared" si="72"/>
        <v>0</v>
      </c>
      <c r="CL107" s="19">
        <f t="shared" si="72"/>
        <v>0</v>
      </c>
      <c r="CM107" s="19">
        <f t="shared" si="72"/>
        <v>0</v>
      </c>
      <c r="CN107" s="19">
        <f t="shared" si="72"/>
        <v>0</v>
      </c>
      <c r="CO107" s="19">
        <f t="shared" si="72"/>
        <v>0</v>
      </c>
      <c r="CP107" s="19">
        <f t="shared" si="72"/>
        <v>0</v>
      </c>
      <c r="CQ107" s="19">
        <f t="shared" si="72"/>
        <v>0</v>
      </c>
      <c r="CR107" s="19">
        <f t="shared" si="72"/>
        <v>0</v>
      </c>
      <c r="CS107" s="19">
        <f t="shared" si="72"/>
        <v>0</v>
      </c>
    </row>
    <row r="108" spans="2:97" ht="15" customHeight="1" x14ac:dyDescent="0.2">
      <c r="B108" s="53">
        <f t="shared" si="68"/>
        <v>100</v>
      </c>
      <c r="C108" s="197" t="str" cm="1">
        <f t="array" aca="1" ref="C108" ca="1">CELL("contents",BG108)</f>
        <v/>
      </c>
      <c r="D108" s="54" t="str">
        <f t="shared" si="50"/>
        <v>OK</v>
      </c>
      <c r="E108" s="55" t="e">
        <f>VLOOKUP('DATA SHEET'!$B$9,'Drill Size Info'!$T$2:$U$8,2,FALSE)</f>
        <v>#N/A</v>
      </c>
      <c r="F108" s="55" t="str">
        <f t="shared" si="69"/>
        <v/>
      </c>
      <c r="G108" s="161">
        <f t="shared" si="70"/>
        <v>0</v>
      </c>
      <c r="H108" s="56"/>
      <c r="I108" s="56"/>
      <c r="J108" s="54" t="s">
        <v>154</v>
      </c>
      <c r="K108" s="54" t="s">
        <v>154</v>
      </c>
      <c r="L108" s="56" t="s">
        <v>154</v>
      </c>
      <c r="M108" s="56" t="s">
        <v>154</v>
      </c>
      <c r="N108" s="47" t="str">
        <f>IF(CU108&lt;&gt;"",
    IF(INT('Drill Size Info'!$AA$19)=INT('Drill Size Info'!$AB$19),
        --(INT('Drill Size Info'!$AA$19) &amp; "." &amp; CU108),
        IF(AND((--(INT('Drill Size Info'!$AA$19) &amp; "." &amp; CU108)&gt;=--('Drill Size Info'!$AA$19)), (--(INT('Drill Size Info'!$AA$19) &amp; "." &amp; CU108)&lt;=--('Drill Size Info'!$AB$19))),
            --(INT('Drill Size Info'!$AA$19) &amp; "." &amp; CU108),
            --(INT('Drill Size Info'!$AB$19) &amp; "." &amp; CU108)
        )
    ),
    IF(CT108&lt;&gt;"",
        IF(INT('Drill Size Info'!$AA$19)=INT('Drill Size Info'!$AB$19),
            --(INT('Drill Size Info'!$AA$19) &amp; "." &amp; LEFT(CT108,3)),
            IF(AND((--(INT('Drill Size Info'!$AA$19) &amp; "." &amp; LEFT(CT108,3))&gt;=--('Drill Size Info'!$AA$19)), (--(INT('Drill Size Info'!$AA$19) &amp; "." &amp; LEFT(CT108,3))&lt;=--('Drill Size Info'!$AB$19))),
                --(INT('Drill Size Info'!$AA$19) &amp; "." &amp; LEFT(CT108,3)),
                --(INT('Drill Size Info'!$AB$19) &amp; "." &amp; LEFT(CT108,3))
            )
        ),
        "OK"
    )
)</f>
        <v>OK</v>
      </c>
      <c r="O108" s="163" t="str">
        <f>IF(CV108&lt;&gt;"",
    IF(INT('Drill Size Info'!$AA$19)=INT('Drill Size Info'!$AB$19),
        --(INT('Drill Size Info'!$AA$19) &amp; "." &amp; CV108),
        IF(AND((--(INT('Drill Size Info'!$AA$19) &amp; "." &amp; CV108)&gt;=--('Drill Size Info'!$AA$19)), (--(INT('Drill Size Info'!$AA$19) &amp; "." &amp; CV108)&lt;=--('Drill Size Info'!$AB$19))),
            --(INT('Drill Size Info'!$AA$19) &amp; "." &amp; CV108),
            --(INT('Drill Size Info'!$AB$19) &amp; "." &amp; CV108)
        )
    ),
    IF(CT108&lt;&gt;"",
        IF(INT('Drill Size Info'!$AA$19)=INT('Drill Size Info'!$AB$19),
            --(INT('Drill Size Info'!$AA$19) &amp; "." &amp; RIGHT(CT108,3)),
            IF(AND((--(INT('Drill Size Info'!$AA$19) &amp; "." &amp; RIGHT(CT108,3))&gt;=--('Drill Size Info'!$AA$19)), (--(INT('Drill Size Info'!$AA$19) &amp; "." &amp; RIGHT(CT108,3))&lt;=--('Drill Size Info'!$AB$19))),
                --(INT('Drill Size Info'!$AA$19) &amp; "." &amp; RIGHT(CT108,3)),
                --(INT('Drill Size Info'!$AB$19) &amp; "." &amp; RIGHT(CT108,3))
            )
        ),
        "N/A"
    )
)</f>
        <v>N/A</v>
      </c>
      <c r="P108" s="47" t="str">
        <f>IF(CX108&lt;&gt;"",
    IF(INT('Drill Size Info'!$AA$19)=INT('Drill Size Info'!$AB$15),
        --(INT('Drill Size Info'!$AA$15) &amp; "." &amp; CX108),
        IF(AND((--(INT('Drill Size Info'!$AA$15) &amp; "." &amp; CX108)&gt;=--('Drill Size Info'!$AA$15)), (--(INT('Drill Size Info'!$AA$15) &amp; "." &amp; CX108)&lt;=--('Drill Size Info'!$AB$15))),
            --(INT('Drill Size Info'!$AA$15) &amp; "." &amp; CX108),
            --(INT('Drill Size Info'!$AB$15) &amp; "." &amp; CX108)
        )
    ),
    IF(CW108&lt;&gt;"",
        IF(INT('Drill Size Info'!$AA$15)=INT('Drill Size Info'!$AB$15),
            --(INT('Drill Size Info'!$AA$15) &amp; "." &amp; LEFT(CW108,3)),
            IF(AND((--(INT('Drill Size Info'!$AA$15) &amp; "." &amp; LEFT(CW108,3))&gt;=--('Drill Size Info'!$AA$15)), (--(INT('Drill Size Info'!$AA$15) &amp; "." &amp; LEFT(CW108,3))&lt;=--('Drill Size Info'!$AB$15))),
                --(INT('Drill Size Info'!$AA$15) &amp; "." &amp; LEFT(CW108,3)),
                --(INT('Drill Size Info'!$AB$15) &amp; "." &amp; LEFT(CW108,3))
            )
        ),
        "OK"
    )
)</f>
        <v>OK</v>
      </c>
      <c r="Q108" s="163" t="str">
        <f>IF(CY108&lt;&gt;"",
    IF(INT('Drill Size Info'!$AA$19)=INT('Drill Size Info'!$AB$15),
        --(INT('Drill Size Info'!$AA$15) &amp; "." &amp; CY108),
        IF(AND((--(INT('Drill Size Info'!$AA$15) &amp; "." &amp; CY108)&gt;=--('Drill Size Info'!$AA$15)), (--(INT('Drill Size Info'!$AA$15) &amp; "." &amp; CY108)&lt;=--('Drill Size Info'!$AB$15))),
            --(INT('Drill Size Info'!$AA$15) &amp; "." &amp; CY108),
            --(INT('Drill Size Info'!$AB$15) &amp; "." &amp; CY108)
        )
    ),
    IF(CW108&lt;&gt;"",
        IF(INT('Drill Size Info'!$AA$15)=INT('Drill Size Info'!$AB$15),
            --(INT('Drill Size Info'!$AA$15) &amp; "." &amp; RIGHT(CW108,3)),
            IF(AND((--(INT('Drill Size Info'!$AA$15) &amp; "." &amp; RIGHT(CW108,3))&gt;=--('Drill Size Info'!$AA$15)), (--(INT('Drill Size Info'!$AA$15) &amp; "." &amp; RIGHT(CW108,3))&lt;=--('Drill Size Info'!$AB$15))),
                --(INT('Drill Size Info'!$AA$15) &amp; "." &amp; RIGHT(CW108,3)),
                --(INT('Drill Size Info'!$AB$15) &amp; "." &amp; RIGHT(CW108,3))
            )
        ),
        "N/A"
    )
)</f>
        <v>N/A</v>
      </c>
      <c r="R108" s="57"/>
      <c r="S108" s="57"/>
      <c r="T108" s="57"/>
      <c r="U108" s="57"/>
      <c r="V108" s="57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9"/>
      <c r="AX108" s="59"/>
      <c r="AY108" s="59"/>
      <c r="AZ108" s="60"/>
      <c r="BA108" s="52"/>
      <c r="BB108" s="52"/>
      <c r="BC108" s="203"/>
      <c r="BD108" s="203"/>
      <c r="BE108" s="52"/>
      <c r="BF108" s="52"/>
      <c r="BG108" s="192" t="str">
        <f t="shared" si="52"/>
        <v/>
      </c>
      <c r="BH108" s="52"/>
      <c r="BI108" s="52"/>
      <c r="BJ108" s="52"/>
      <c r="BK108" s="52"/>
      <c r="BM108" s="19">
        <f t="shared" si="74"/>
        <v>0</v>
      </c>
      <c r="BN108" s="19">
        <f t="shared" si="53"/>
        <v>0</v>
      </c>
      <c r="BO108" s="19">
        <f t="shared" si="75"/>
        <v>0</v>
      </c>
      <c r="BP108" s="19">
        <f t="shared" si="76"/>
        <v>0</v>
      </c>
      <c r="BQ108" s="19">
        <f t="shared" si="77"/>
        <v>0</v>
      </c>
      <c r="BR108" s="19">
        <f t="shared" si="78"/>
        <v>0</v>
      </c>
      <c r="BS108" s="19">
        <f t="shared" si="79"/>
        <v>0</v>
      </c>
      <c r="BT108" s="19">
        <f t="shared" si="80"/>
        <v>0</v>
      </c>
      <c r="BU108" s="19">
        <f t="shared" si="81"/>
        <v>0</v>
      </c>
      <c r="BV108" s="19">
        <f t="shared" si="82"/>
        <v>0</v>
      </c>
      <c r="BW108" s="19">
        <f t="shared" si="83"/>
        <v>0</v>
      </c>
      <c r="BX108" s="19">
        <f t="shared" si="84"/>
        <v>0</v>
      </c>
      <c r="BY108" s="19">
        <f t="shared" si="85"/>
        <v>0</v>
      </c>
      <c r="BZ108" s="19">
        <f t="shared" si="86"/>
        <v>0</v>
      </c>
      <c r="CA108" s="19">
        <f t="shared" si="87"/>
        <v>0</v>
      </c>
      <c r="CB108" s="19">
        <f t="shared" si="67"/>
        <v>0</v>
      </c>
      <c r="CC108" s="19">
        <f t="shared" si="73"/>
        <v>0</v>
      </c>
      <c r="CD108" s="19">
        <f t="shared" si="49"/>
        <v>0</v>
      </c>
      <c r="CE108" s="19">
        <f t="shared" si="49"/>
        <v>0</v>
      </c>
      <c r="CF108" s="19">
        <f t="shared" si="49"/>
        <v>0</v>
      </c>
      <c r="CG108" s="19">
        <f t="shared" si="49"/>
        <v>0</v>
      </c>
      <c r="CH108" s="19">
        <f t="shared" si="72"/>
        <v>0</v>
      </c>
      <c r="CI108" s="19">
        <f t="shared" si="72"/>
        <v>0</v>
      </c>
      <c r="CJ108" s="19">
        <f t="shared" si="72"/>
        <v>0</v>
      </c>
      <c r="CK108" s="19">
        <f t="shared" si="72"/>
        <v>0</v>
      </c>
      <c r="CL108" s="19">
        <f t="shared" si="72"/>
        <v>0</v>
      </c>
      <c r="CM108" s="19">
        <f t="shared" si="72"/>
        <v>0</v>
      </c>
      <c r="CN108" s="19">
        <f t="shared" si="72"/>
        <v>0</v>
      </c>
      <c r="CO108" s="19">
        <f t="shared" si="72"/>
        <v>0</v>
      </c>
      <c r="CP108" s="19">
        <f t="shared" si="72"/>
        <v>0</v>
      </c>
      <c r="CQ108" s="19">
        <f t="shared" ref="CQ108:CS133" si="88">IF(AX108="x",1,0)</f>
        <v>0</v>
      </c>
      <c r="CR108" s="19">
        <f t="shared" si="88"/>
        <v>0</v>
      </c>
      <c r="CS108" s="19">
        <f t="shared" si="88"/>
        <v>0</v>
      </c>
    </row>
    <row r="109" spans="2:97" ht="15" customHeight="1" x14ac:dyDescent="0.2">
      <c r="B109" s="53">
        <f t="shared" si="68"/>
        <v>101</v>
      </c>
      <c r="C109" s="197" t="str" cm="1">
        <f t="array" aca="1" ref="C109" ca="1">CELL("contents",BG109)</f>
        <v/>
      </c>
      <c r="D109" s="54" t="str">
        <f t="shared" si="50"/>
        <v>OK</v>
      </c>
      <c r="E109" s="55" t="e">
        <f>VLOOKUP('DATA SHEET'!$B$9,'Drill Size Info'!$T$2:$U$8,2,FALSE)</f>
        <v>#N/A</v>
      </c>
      <c r="F109" s="55" t="str">
        <f t="shared" si="69"/>
        <v/>
      </c>
      <c r="G109" s="161">
        <f t="shared" si="70"/>
        <v>0</v>
      </c>
      <c r="H109" s="56"/>
      <c r="I109" s="56"/>
      <c r="J109" s="54" t="s">
        <v>154</v>
      </c>
      <c r="K109" s="54" t="s">
        <v>154</v>
      </c>
      <c r="L109" s="56" t="s">
        <v>154</v>
      </c>
      <c r="M109" s="56" t="s">
        <v>154</v>
      </c>
      <c r="N109" s="47" t="str">
        <f>IF(CU109&lt;&gt;"",
    IF(INT('Drill Size Info'!$AA$19)=INT('Drill Size Info'!$AB$19),
        --(INT('Drill Size Info'!$AA$19) &amp; "." &amp; CU109),
        IF(AND((--(INT('Drill Size Info'!$AA$19) &amp; "." &amp; CU109)&gt;=--('Drill Size Info'!$AA$19)), (--(INT('Drill Size Info'!$AA$19) &amp; "." &amp; CU109)&lt;=--('Drill Size Info'!$AB$19))),
            --(INT('Drill Size Info'!$AA$19) &amp; "." &amp; CU109),
            --(INT('Drill Size Info'!$AB$19) &amp; "." &amp; CU109)
        )
    ),
    IF(CT109&lt;&gt;"",
        IF(INT('Drill Size Info'!$AA$19)=INT('Drill Size Info'!$AB$19),
            --(INT('Drill Size Info'!$AA$19) &amp; "." &amp; LEFT(CT109,3)),
            IF(AND((--(INT('Drill Size Info'!$AA$19) &amp; "." &amp; LEFT(CT109,3))&gt;=--('Drill Size Info'!$AA$19)), (--(INT('Drill Size Info'!$AA$19) &amp; "." &amp; LEFT(CT109,3))&lt;=--('Drill Size Info'!$AB$19))),
                --(INT('Drill Size Info'!$AA$19) &amp; "." &amp; LEFT(CT109,3)),
                --(INT('Drill Size Info'!$AB$19) &amp; "." &amp; LEFT(CT109,3))
            )
        ),
        "OK"
    )
)</f>
        <v>OK</v>
      </c>
      <c r="O109" s="163" t="str">
        <f>IF(CV109&lt;&gt;"",
    IF(INT('Drill Size Info'!$AA$19)=INT('Drill Size Info'!$AB$19),
        --(INT('Drill Size Info'!$AA$19) &amp; "." &amp; CV109),
        IF(AND((--(INT('Drill Size Info'!$AA$19) &amp; "." &amp; CV109)&gt;=--('Drill Size Info'!$AA$19)), (--(INT('Drill Size Info'!$AA$19) &amp; "." &amp; CV109)&lt;=--('Drill Size Info'!$AB$19))),
            --(INT('Drill Size Info'!$AA$19) &amp; "." &amp; CV109),
            --(INT('Drill Size Info'!$AB$19) &amp; "." &amp; CV109)
        )
    ),
    IF(CT109&lt;&gt;"",
        IF(INT('Drill Size Info'!$AA$19)=INT('Drill Size Info'!$AB$19),
            --(INT('Drill Size Info'!$AA$19) &amp; "." &amp; RIGHT(CT109,3)),
            IF(AND((--(INT('Drill Size Info'!$AA$19) &amp; "." &amp; RIGHT(CT109,3))&gt;=--('Drill Size Info'!$AA$19)), (--(INT('Drill Size Info'!$AA$19) &amp; "." &amp; RIGHT(CT109,3))&lt;=--('Drill Size Info'!$AB$19))),
                --(INT('Drill Size Info'!$AA$19) &amp; "." &amp; RIGHT(CT109,3)),
                --(INT('Drill Size Info'!$AB$19) &amp; "." &amp; RIGHT(CT109,3))
            )
        ),
        "N/A"
    )
)</f>
        <v>N/A</v>
      </c>
      <c r="P109" s="47" t="str">
        <f>IF(CX109&lt;&gt;"",
    IF(INT('Drill Size Info'!$AA$19)=INT('Drill Size Info'!$AB$15),
        --(INT('Drill Size Info'!$AA$15) &amp; "." &amp; CX109),
        IF(AND((--(INT('Drill Size Info'!$AA$15) &amp; "." &amp; CX109)&gt;=--('Drill Size Info'!$AA$15)), (--(INT('Drill Size Info'!$AA$15) &amp; "." &amp; CX109)&lt;=--('Drill Size Info'!$AB$15))),
            --(INT('Drill Size Info'!$AA$15) &amp; "." &amp; CX109),
            --(INT('Drill Size Info'!$AB$15) &amp; "." &amp; CX109)
        )
    ),
    IF(CW109&lt;&gt;"",
        IF(INT('Drill Size Info'!$AA$15)=INT('Drill Size Info'!$AB$15),
            --(INT('Drill Size Info'!$AA$15) &amp; "." &amp; LEFT(CW109,3)),
            IF(AND((--(INT('Drill Size Info'!$AA$15) &amp; "." &amp; LEFT(CW109,3))&gt;=--('Drill Size Info'!$AA$15)), (--(INT('Drill Size Info'!$AA$15) &amp; "." &amp; LEFT(CW109,3))&lt;=--('Drill Size Info'!$AB$15))),
                --(INT('Drill Size Info'!$AA$15) &amp; "." &amp; LEFT(CW109,3)),
                --(INT('Drill Size Info'!$AB$15) &amp; "." &amp; LEFT(CW109,3))
            )
        ),
        "OK"
    )
)</f>
        <v>OK</v>
      </c>
      <c r="Q109" s="163" t="str">
        <f>IF(CY109&lt;&gt;"",
    IF(INT('Drill Size Info'!$AA$19)=INT('Drill Size Info'!$AB$15),
        --(INT('Drill Size Info'!$AA$15) &amp; "." &amp; CY109),
        IF(AND((--(INT('Drill Size Info'!$AA$15) &amp; "." &amp; CY109)&gt;=--('Drill Size Info'!$AA$15)), (--(INT('Drill Size Info'!$AA$15) &amp; "." &amp; CY109)&lt;=--('Drill Size Info'!$AB$15))),
            --(INT('Drill Size Info'!$AA$15) &amp; "." &amp; CY109),
            --(INT('Drill Size Info'!$AB$15) &amp; "." &amp; CY109)
        )
    ),
    IF(CW109&lt;&gt;"",
        IF(INT('Drill Size Info'!$AA$15)=INT('Drill Size Info'!$AB$15),
            --(INT('Drill Size Info'!$AA$15) &amp; "." &amp; RIGHT(CW109,3)),
            IF(AND((--(INT('Drill Size Info'!$AA$15) &amp; "." &amp; RIGHT(CW109,3))&gt;=--('Drill Size Info'!$AA$15)), (--(INT('Drill Size Info'!$AA$15) &amp; "." &amp; RIGHT(CW109,3))&lt;=--('Drill Size Info'!$AB$15))),
                --(INT('Drill Size Info'!$AA$15) &amp; "." &amp; RIGHT(CW109,3)),
                --(INT('Drill Size Info'!$AB$15) &amp; "." &amp; RIGHT(CW109,3))
            )
        ),
        "N/A"
    )
)</f>
        <v>N/A</v>
      </c>
      <c r="R109" s="57"/>
      <c r="S109" s="57"/>
      <c r="T109" s="57"/>
      <c r="U109" s="57"/>
      <c r="V109" s="57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9"/>
      <c r="AX109" s="59"/>
      <c r="AY109" s="59"/>
      <c r="AZ109" s="60"/>
      <c r="BA109" s="52"/>
      <c r="BB109" s="52"/>
      <c r="BC109" s="203"/>
      <c r="BD109" s="203"/>
      <c r="BE109" s="52"/>
      <c r="BF109" s="52"/>
      <c r="BG109" s="192" t="str">
        <f t="shared" si="52"/>
        <v/>
      </c>
      <c r="BH109" s="52"/>
      <c r="BI109" s="52"/>
      <c r="BJ109" s="52"/>
      <c r="BK109" s="52"/>
      <c r="BM109" s="19">
        <f t="shared" si="74"/>
        <v>0</v>
      </c>
      <c r="BN109" s="19">
        <f t="shared" si="53"/>
        <v>0</v>
      </c>
      <c r="BO109" s="19">
        <f t="shared" si="75"/>
        <v>0</v>
      </c>
      <c r="BP109" s="19">
        <f t="shared" si="76"/>
        <v>0</v>
      </c>
      <c r="BQ109" s="19">
        <f t="shared" si="77"/>
        <v>0</v>
      </c>
      <c r="BR109" s="19">
        <f t="shared" si="78"/>
        <v>0</v>
      </c>
      <c r="BS109" s="19">
        <f t="shared" si="79"/>
        <v>0</v>
      </c>
      <c r="BT109" s="19">
        <f t="shared" si="80"/>
        <v>0</v>
      </c>
      <c r="BU109" s="19">
        <f t="shared" si="81"/>
        <v>0</v>
      </c>
      <c r="BV109" s="19">
        <f t="shared" si="82"/>
        <v>0</v>
      </c>
      <c r="BW109" s="19">
        <f t="shared" si="83"/>
        <v>0</v>
      </c>
      <c r="BX109" s="19">
        <f t="shared" si="84"/>
        <v>0</v>
      </c>
      <c r="BY109" s="19">
        <f t="shared" si="85"/>
        <v>0</v>
      </c>
      <c r="BZ109" s="19">
        <f t="shared" si="86"/>
        <v>0</v>
      </c>
      <c r="CA109" s="19">
        <f t="shared" si="87"/>
        <v>0</v>
      </c>
      <c r="CB109" s="19">
        <f t="shared" si="67"/>
        <v>0</v>
      </c>
      <c r="CC109" s="19">
        <f t="shared" si="73"/>
        <v>0</v>
      </c>
      <c r="CD109" s="19">
        <f t="shared" si="49"/>
        <v>0</v>
      </c>
      <c r="CE109" s="19">
        <f t="shared" si="49"/>
        <v>0</v>
      </c>
      <c r="CF109" s="19">
        <f t="shared" si="49"/>
        <v>0</v>
      </c>
      <c r="CG109" s="19">
        <f t="shared" si="49"/>
        <v>0</v>
      </c>
      <c r="CH109" s="19">
        <f t="shared" si="49"/>
        <v>0</v>
      </c>
      <c r="CI109" s="19">
        <f t="shared" si="49"/>
        <v>0</v>
      </c>
      <c r="CJ109" s="19">
        <f t="shared" si="49"/>
        <v>0</v>
      </c>
      <c r="CK109" s="19">
        <f t="shared" si="49"/>
        <v>0</v>
      </c>
      <c r="CL109" s="19">
        <f t="shared" si="49"/>
        <v>0</v>
      </c>
      <c r="CM109" s="19">
        <f t="shared" si="49"/>
        <v>0</v>
      </c>
      <c r="CN109" s="19">
        <f t="shared" si="49"/>
        <v>0</v>
      </c>
      <c r="CO109" s="19">
        <f t="shared" si="49"/>
        <v>0</v>
      </c>
      <c r="CP109" s="19">
        <f t="shared" si="49"/>
        <v>0</v>
      </c>
      <c r="CQ109" s="19">
        <f t="shared" si="88"/>
        <v>0</v>
      </c>
      <c r="CR109" s="19">
        <f t="shared" si="88"/>
        <v>0</v>
      </c>
      <c r="CS109" s="19">
        <f t="shared" si="88"/>
        <v>0</v>
      </c>
    </row>
    <row r="110" spans="2:97" ht="15" customHeight="1" x14ac:dyDescent="0.2">
      <c r="B110" s="53">
        <f t="shared" si="68"/>
        <v>102</v>
      </c>
      <c r="C110" s="197" t="str" cm="1">
        <f t="array" aca="1" ref="C110" ca="1">CELL("contents",BG110)</f>
        <v/>
      </c>
      <c r="D110" s="54" t="str">
        <f t="shared" si="50"/>
        <v>OK</v>
      </c>
      <c r="E110" s="55" t="e">
        <f>VLOOKUP('DATA SHEET'!$B$9,'Drill Size Info'!$T$2:$U$8,2,FALSE)</f>
        <v>#N/A</v>
      </c>
      <c r="F110" s="55" t="str">
        <f t="shared" si="69"/>
        <v/>
      </c>
      <c r="G110" s="161">
        <f t="shared" si="70"/>
        <v>0</v>
      </c>
      <c r="H110" s="56"/>
      <c r="I110" s="56"/>
      <c r="J110" s="54" t="s">
        <v>154</v>
      </c>
      <c r="K110" s="54" t="s">
        <v>154</v>
      </c>
      <c r="L110" s="56" t="s">
        <v>154</v>
      </c>
      <c r="M110" s="56" t="s">
        <v>154</v>
      </c>
      <c r="N110" s="47" t="str">
        <f>IF(CU110&lt;&gt;"",
    IF(INT('Drill Size Info'!$AA$19)=INT('Drill Size Info'!$AB$19),
        --(INT('Drill Size Info'!$AA$19) &amp; "." &amp; CU110),
        IF(AND((--(INT('Drill Size Info'!$AA$19) &amp; "." &amp; CU110)&gt;=--('Drill Size Info'!$AA$19)), (--(INT('Drill Size Info'!$AA$19) &amp; "." &amp; CU110)&lt;=--('Drill Size Info'!$AB$19))),
            --(INT('Drill Size Info'!$AA$19) &amp; "." &amp; CU110),
            --(INT('Drill Size Info'!$AB$19) &amp; "." &amp; CU110)
        )
    ),
    IF(CT110&lt;&gt;"",
        IF(INT('Drill Size Info'!$AA$19)=INT('Drill Size Info'!$AB$19),
            --(INT('Drill Size Info'!$AA$19) &amp; "." &amp; LEFT(CT110,3)),
            IF(AND((--(INT('Drill Size Info'!$AA$19) &amp; "." &amp; LEFT(CT110,3))&gt;=--('Drill Size Info'!$AA$19)), (--(INT('Drill Size Info'!$AA$19) &amp; "." &amp; LEFT(CT110,3))&lt;=--('Drill Size Info'!$AB$19))),
                --(INT('Drill Size Info'!$AA$19) &amp; "." &amp; LEFT(CT110,3)),
                --(INT('Drill Size Info'!$AB$19) &amp; "." &amp; LEFT(CT110,3))
            )
        ),
        "OK"
    )
)</f>
        <v>OK</v>
      </c>
      <c r="O110" s="163" t="str">
        <f>IF(CV110&lt;&gt;"",
    IF(INT('Drill Size Info'!$AA$19)=INT('Drill Size Info'!$AB$19),
        --(INT('Drill Size Info'!$AA$19) &amp; "." &amp; CV110),
        IF(AND((--(INT('Drill Size Info'!$AA$19) &amp; "." &amp; CV110)&gt;=--('Drill Size Info'!$AA$19)), (--(INT('Drill Size Info'!$AA$19) &amp; "." &amp; CV110)&lt;=--('Drill Size Info'!$AB$19))),
            --(INT('Drill Size Info'!$AA$19) &amp; "." &amp; CV110),
            --(INT('Drill Size Info'!$AB$19) &amp; "." &amp; CV110)
        )
    ),
    IF(CT110&lt;&gt;"",
        IF(INT('Drill Size Info'!$AA$19)=INT('Drill Size Info'!$AB$19),
            --(INT('Drill Size Info'!$AA$19) &amp; "." &amp; RIGHT(CT110,3)),
            IF(AND((--(INT('Drill Size Info'!$AA$19) &amp; "." &amp; RIGHT(CT110,3))&gt;=--('Drill Size Info'!$AA$19)), (--(INT('Drill Size Info'!$AA$19) &amp; "." &amp; RIGHT(CT110,3))&lt;=--('Drill Size Info'!$AB$19))),
                --(INT('Drill Size Info'!$AA$19) &amp; "." &amp; RIGHT(CT110,3)),
                --(INT('Drill Size Info'!$AB$19) &amp; "." &amp; RIGHT(CT110,3))
            )
        ),
        "N/A"
    )
)</f>
        <v>N/A</v>
      </c>
      <c r="P110" s="47" t="str">
        <f>IF(CX110&lt;&gt;"",
    IF(INT('Drill Size Info'!$AA$19)=INT('Drill Size Info'!$AB$15),
        --(INT('Drill Size Info'!$AA$15) &amp; "." &amp; CX110),
        IF(AND((--(INT('Drill Size Info'!$AA$15) &amp; "." &amp; CX110)&gt;=--('Drill Size Info'!$AA$15)), (--(INT('Drill Size Info'!$AA$15) &amp; "." &amp; CX110)&lt;=--('Drill Size Info'!$AB$15))),
            --(INT('Drill Size Info'!$AA$15) &amp; "." &amp; CX110),
            --(INT('Drill Size Info'!$AB$15) &amp; "." &amp; CX110)
        )
    ),
    IF(CW110&lt;&gt;"",
        IF(INT('Drill Size Info'!$AA$15)=INT('Drill Size Info'!$AB$15),
            --(INT('Drill Size Info'!$AA$15) &amp; "." &amp; LEFT(CW110,3)),
            IF(AND((--(INT('Drill Size Info'!$AA$15) &amp; "." &amp; LEFT(CW110,3))&gt;=--('Drill Size Info'!$AA$15)), (--(INT('Drill Size Info'!$AA$15) &amp; "." &amp; LEFT(CW110,3))&lt;=--('Drill Size Info'!$AB$15))),
                --(INT('Drill Size Info'!$AA$15) &amp; "." &amp; LEFT(CW110,3)),
                --(INT('Drill Size Info'!$AB$15) &amp; "." &amp; LEFT(CW110,3))
            )
        ),
        "OK"
    )
)</f>
        <v>OK</v>
      </c>
      <c r="Q110" s="163" t="str">
        <f>IF(CY110&lt;&gt;"",
    IF(INT('Drill Size Info'!$AA$19)=INT('Drill Size Info'!$AB$15),
        --(INT('Drill Size Info'!$AA$15) &amp; "." &amp; CY110),
        IF(AND((--(INT('Drill Size Info'!$AA$15) &amp; "." &amp; CY110)&gt;=--('Drill Size Info'!$AA$15)), (--(INT('Drill Size Info'!$AA$15) &amp; "." &amp; CY110)&lt;=--('Drill Size Info'!$AB$15))),
            --(INT('Drill Size Info'!$AA$15) &amp; "." &amp; CY110),
            --(INT('Drill Size Info'!$AB$15) &amp; "." &amp; CY110)
        )
    ),
    IF(CW110&lt;&gt;"",
        IF(INT('Drill Size Info'!$AA$15)=INT('Drill Size Info'!$AB$15),
            --(INT('Drill Size Info'!$AA$15) &amp; "." &amp; RIGHT(CW110,3)),
            IF(AND((--(INT('Drill Size Info'!$AA$15) &amp; "." &amp; RIGHT(CW110,3))&gt;=--('Drill Size Info'!$AA$15)), (--(INT('Drill Size Info'!$AA$15) &amp; "." &amp; RIGHT(CW110,3))&lt;=--('Drill Size Info'!$AB$15))),
                --(INT('Drill Size Info'!$AA$15) &amp; "." &amp; RIGHT(CW110,3)),
                --(INT('Drill Size Info'!$AB$15) &amp; "." &amp; RIGHT(CW110,3))
            )
        ),
        "N/A"
    )
)</f>
        <v>N/A</v>
      </c>
      <c r="R110" s="57"/>
      <c r="S110" s="57"/>
      <c r="T110" s="57"/>
      <c r="U110" s="57"/>
      <c r="V110" s="57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9"/>
      <c r="AX110" s="59"/>
      <c r="AY110" s="59"/>
      <c r="AZ110" s="60"/>
      <c r="BA110" s="52"/>
      <c r="BB110" s="52"/>
      <c r="BC110" s="203"/>
      <c r="BD110" s="203"/>
      <c r="BE110" s="52"/>
      <c r="BF110" s="52"/>
      <c r="BG110" s="192" t="str">
        <f t="shared" si="52"/>
        <v/>
      </c>
      <c r="BH110" s="52"/>
      <c r="BI110" s="52"/>
      <c r="BJ110" s="52"/>
      <c r="BK110" s="52"/>
      <c r="BM110" s="19">
        <f t="shared" si="74"/>
        <v>0</v>
      </c>
      <c r="BN110" s="19">
        <f t="shared" si="53"/>
        <v>0</v>
      </c>
      <c r="BO110" s="19">
        <f t="shared" si="75"/>
        <v>0</v>
      </c>
      <c r="BP110" s="19">
        <f t="shared" si="76"/>
        <v>0</v>
      </c>
      <c r="BQ110" s="19">
        <f t="shared" si="77"/>
        <v>0</v>
      </c>
      <c r="BR110" s="19">
        <f t="shared" si="78"/>
        <v>0</v>
      </c>
      <c r="BS110" s="19">
        <f t="shared" si="79"/>
        <v>0</v>
      </c>
      <c r="BT110" s="19">
        <f t="shared" si="80"/>
        <v>0</v>
      </c>
      <c r="BU110" s="19">
        <f t="shared" si="81"/>
        <v>0</v>
      </c>
      <c r="BV110" s="19">
        <f t="shared" si="82"/>
        <v>0</v>
      </c>
      <c r="BW110" s="19">
        <f t="shared" si="83"/>
        <v>0</v>
      </c>
      <c r="BX110" s="19">
        <f t="shared" si="84"/>
        <v>0</v>
      </c>
      <c r="BY110" s="19">
        <f t="shared" si="85"/>
        <v>0</v>
      </c>
      <c r="BZ110" s="19">
        <f t="shared" si="86"/>
        <v>0</v>
      </c>
      <c r="CA110" s="19">
        <f t="shared" si="87"/>
        <v>0</v>
      </c>
      <c r="CB110" s="19">
        <f t="shared" si="67"/>
        <v>0</v>
      </c>
      <c r="CC110" s="19">
        <f t="shared" si="73"/>
        <v>0</v>
      </c>
      <c r="CD110" s="19">
        <f t="shared" si="49"/>
        <v>0</v>
      </c>
      <c r="CE110" s="19">
        <f t="shared" si="49"/>
        <v>0</v>
      </c>
      <c r="CF110" s="19">
        <f t="shared" si="49"/>
        <v>0</v>
      </c>
      <c r="CG110" s="19">
        <f t="shared" si="49"/>
        <v>0</v>
      </c>
      <c r="CH110" s="19">
        <f t="shared" si="49"/>
        <v>0</v>
      </c>
      <c r="CI110" s="19">
        <f t="shared" si="49"/>
        <v>0</v>
      </c>
      <c r="CJ110" s="19">
        <f t="shared" si="49"/>
        <v>0</v>
      </c>
      <c r="CK110" s="19">
        <f t="shared" si="49"/>
        <v>0</v>
      </c>
      <c r="CL110" s="19">
        <f t="shared" si="49"/>
        <v>0</v>
      </c>
      <c r="CM110" s="19">
        <f t="shared" si="49"/>
        <v>0</v>
      </c>
      <c r="CN110" s="19">
        <f t="shared" si="49"/>
        <v>0</v>
      </c>
      <c r="CO110" s="19">
        <f t="shared" si="49"/>
        <v>0</v>
      </c>
      <c r="CP110" s="19">
        <f t="shared" si="49"/>
        <v>0</v>
      </c>
      <c r="CQ110" s="19">
        <f t="shared" si="88"/>
        <v>0</v>
      </c>
      <c r="CR110" s="19">
        <f t="shared" si="88"/>
        <v>0</v>
      </c>
      <c r="CS110" s="19">
        <f t="shared" si="88"/>
        <v>0</v>
      </c>
    </row>
    <row r="111" spans="2:97" ht="15" customHeight="1" x14ac:dyDescent="0.2">
      <c r="B111" s="53">
        <f t="shared" si="68"/>
        <v>103</v>
      </c>
      <c r="C111" s="197" t="str" cm="1">
        <f t="array" aca="1" ref="C111" ca="1">CELL("contents",BG111)</f>
        <v/>
      </c>
      <c r="D111" s="54" t="str">
        <f t="shared" si="50"/>
        <v>OK</v>
      </c>
      <c r="E111" s="55" t="e">
        <f>VLOOKUP('DATA SHEET'!$B$9,'Drill Size Info'!$T$2:$U$8,2,FALSE)</f>
        <v>#N/A</v>
      </c>
      <c r="F111" s="55" t="str">
        <f t="shared" si="69"/>
        <v/>
      </c>
      <c r="G111" s="161">
        <f t="shared" si="70"/>
        <v>0</v>
      </c>
      <c r="H111" s="56"/>
      <c r="I111" s="56"/>
      <c r="J111" s="54" t="s">
        <v>154</v>
      </c>
      <c r="K111" s="54" t="s">
        <v>154</v>
      </c>
      <c r="L111" s="56" t="s">
        <v>154</v>
      </c>
      <c r="M111" s="56" t="s">
        <v>154</v>
      </c>
      <c r="N111" s="47" t="str">
        <f>IF(CU111&lt;&gt;"",
    IF(INT('Drill Size Info'!$AA$19)=INT('Drill Size Info'!$AB$19),
        --(INT('Drill Size Info'!$AA$19) &amp; "." &amp; CU111),
        IF(AND((--(INT('Drill Size Info'!$AA$19) &amp; "." &amp; CU111)&gt;=--('Drill Size Info'!$AA$19)), (--(INT('Drill Size Info'!$AA$19) &amp; "." &amp; CU111)&lt;=--('Drill Size Info'!$AB$19))),
            --(INT('Drill Size Info'!$AA$19) &amp; "." &amp; CU111),
            --(INT('Drill Size Info'!$AB$19) &amp; "." &amp; CU111)
        )
    ),
    IF(CT111&lt;&gt;"",
        IF(INT('Drill Size Info'!$AA$19)=INT('Drill Size Info'!$AB$19),
            --(INT('Drill Size Info'!$AA$19) &amp; "." &amp; LEFT(CT111,3)),
            IF(AND((--(INT('Drill Size Info'!$AA$19) &amp; "." &amp; LEFT(CT111,3))&gt;=--('Drill Size Info'!$AA$19)), (--(INT('Drill Size Info'!$AA$19) &amp; "." &amp; LEFT(CT111,3))&lt;=--('Drill Size Info'!$AB$19))),
                --(INT('Drill Size Info'!$AA$19) &amp; "." &amp; LEFT(CT111,3)),
                --(INT('Drill Size Info'!$AB$19) &amp; "." &amp; LEFT(CT111,3))
            )
        ),
        "OK"
    )
)</f>
        <v>OK</v>
      </c>
      <c r="O111" s="163" t="str">
        <f>IF(CV111&lt;&gt;"",
    IF(INT('Drill Size Info'!$AA$19)=INT('Drill Size Info'!$AB$19),
        --(INT('Drill Size Info'!$AA$19) &amp; "." &amp; CV111),
        IF(AND((--(INT('Drill Size Info'!$AA$19) &amp; "." &amp; CV111)&gt;=--('Drill Size Info'!$AA$19)), (--(INT('Drill Size Info'!$AA$19) &amp; "." &amp; CV111)&lt;=--('Drill Size Info'!$AB$19))),
            --(INT('Drill Size Info'!$AA$19) &amp; "." &amp; CV111),
            --(INT('Drill Size Info'!$AB$19) &amp; "." &amp; CV111)
        )
    ),
    IF(CT111&lt;&gt;"",
        IF(INT('Drill Size Info'!$AA$19)=INT('Drill Size Info'!$AB$19),
            --(INT('Drill Size Info'!$AA$19) &amp; "." &amp; RIGHT(CT111,3)),
            IF(AND((--(INT('Drill Size Info'!$AA$19) &amp; "." &amp; RIGHT(CT111,3))&gt;=--('Drill Size Info'!$AA$19)), (--(INT('Drill Size Info'!$AA$19) &amp; "." &amp; RIGHT(CT111,3))&lt;=--('Drill Size Info'!$AB$19))),
                --(INT('Drill Size Info'!$AA$19) &amp; "." &amp; RIGHT(CT111,3)),
                --(INT('Drill Size Info'!$AB$19) &amp; "." &amp; RIGHT(CT111,3))
            )
        ),
        "N/A"
    )
)</f>
        <v>N/A</v>
      </c>
      <c r="P111" s="47" t="str">
        <f>IF(CX111&lt;&gt;"",
    IF(INT('Drill Size Info'!$AA$19)=INT('Drill Size Info'!$AB$15),
        --(INT('Drill Size Info'!$AA$15) &amp; "." &amp; CX111),
        IF(AND((--(INT('Drill Size Info'!$AA$15) &amp; "." &amp; CX111)&gt;=--('Drill Size Info'!$AA$15)), (--(INT('Drill Size Info'!$AA$15) &amp; "." &amp; CX111)&lt;=--('Drill Size Info'!$AB$15))),
            --(INT('Drill Size Info'!$AA$15) &amp; "." &amp; CX111),
            --(INT('Drill Size Info'!$AB$15) &amp; "." &amp; CX111)
        )
    ),
    IF(CW111&lt;&gt;"",
        IF(INT('Drill Size Info'!$AA$15)=INT('Drill Size Info'!$AB$15),
            --(INT('Drill Size Info'!$AA$15) &amp; "." &amp; LEFT(CW111,3)),
            IF(AND((--(INT('Drill Size Info'!$AA$15) &amp; "." &amp; LEFT(CW111,3))&gt;=--('Drill Size Info'!$AA$15)), (--(INT('Drill Size Info'!$AA$15) &amp; "." &amp; LEFT(CW111,3))&lt;=--('Drill Size Info'!$AB$15))),
                --(INT('Drill Size Info'!$AA$15) &amp; "." &amp; LEFT(CW111,3)),
                --(INT('Drill Size Info'!$AB$15) &amp; "." &amp; LEFT(CW111,3))
            )
        ),
        "OK"
    )
)</f>
        <v>OK</v>
      </c>
      <c r="Q111" s="163" t="str">
        <f>IF(CY111&lt;&gt;"",
    IF(INT('Drill Size Info'!$AA$19)=INT('Drill Size Info'!$AB$15),
        --(INT('Drill Size Info'!$AA$15) &amp; "." &amp; CY111),
        IF(AND((--(INT('Drill Size Info'!$AA$15) &amp; "." &amp; CY111)&gt;=--('Drill Size Info'!$AA$15)), (--(INT('Drill Size Info'!$AA$15) &amp; "." &amp; CY111)&lt;=--('Drill Size Info'!$AB$15))),
            --(INT('Drill Size Info'!$AA$15) &amp; "." &amp; CY111),
            --(INT('Drill Size Info'!$AB$15) &amp; "." &amp; CY111)
        )
    ),
    IF(CW111&lt;&gt;"",
        IF(INT('Drill Size Info'!$AA$15)=INT('Drill Size Info'!$AB$15),
            --(INT('Drill Size Info'!$AA$15) &amp; "." &amp; RIGHT(CW111,3)),
            IF(AND((--(INT('Drill Size Info'!$AA$15) &amp; "." &amp; RIGHT(CW111,3))&gt;=--('Drill Size Info'!$AA$15)), (--(INT('Drill Size Info'!$AA$15) &amp; "." &amp; RIGHT(CW111,3))&lt;=--('Drill Size Info'!$AB$15))),
                --(INT('Drill Size Info'!$AA$15) &amp; "." &amp; RIGHT(CW111,3)),
                --(INT('Drill Size Info'!$AB$15) &amp; "." &amp; RIGHT(CW111,3))
            )
        ),
        "N/A"
    )
)</f>
        <v>N/A</v>
      </c>
      <c r="R111" s="57"/>
      <c r="S111" s="57"/>
      <c r="T111" s="57"/>
      <c r="U111" s="57"/>
      <c r="V111" s="57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9"/>
      <c r="AX111" s="59"/>
      <c r="AY111" s="59"/>
      <c r="AZ111" s="60"/>
      <c r="BA111" s="52"/>
      <c r="BB111" s="52"/>
      <c r="BC111" s="203"/>
      <c r="BD111" s="203"/>
      <c r="BE111" s="52"/>
      <c r="BF111" s="52"/>
      <c r="BG111" s="192" t="str">
        <f t="shared" si="52"/>
        <v/>
      </c>
      <c r="BH111" s="52"/>
      <c r="BI111" s="52"/>
      <c r="BJ111" s="52"/>
      <c r="BK111" s="52"/>
      <c r="BM111" s="19">
        <f t="shared" si="74"/>
        <v>0</v>
      </c>
      <c r="BN111" s="19">
        <f t="shared" si="53"/>
        <v>0</v>
      </c>
      <c r="BO111" s="19">
        <f t="shared" si="75"/>
        <v>0</v>
      </c>
      <c r="BP111" s="19">
        <f t="shared" si="76"/>
        <v>0</v>
      </c>
      <c r="BQ111" s="19">
        <f t="shared" si="77"/>
        <v>0</v>
      </c>
      <c r="BR111" s="19">
        <f t="shared" si="78"/>
        <v>0</v>
      </c>
      <c r="BS111" s="19">
        <f t="shared" si="79"/>
        <v>0</v>
      </c>
      <c r="BT111" s="19">
        <f t="shared" si="80"/>
        <v>0</v>
      </c>
      <c r="BU111" s="19">
        <f t="shared" si="81"/>
        <v>0</v>
      </c>
      <c r="BV111" s="19">
        <f t="shared" si="82"/>
        <v>0</v>
      </c>
      <c r="BW111" s="19">
        <f t="shared" si="83"/>
        <v>0</v>
      </c>
      <c r="BX111" s="19">
        <f t="shared" si="84"/>
        <v>0</v>
      </c>
      <c r="BY111" s="19">
        <f t="shared" si="85"/>
        <v>0</v>
      </c>
      <c r="BZ111" s="19">
        <f t="shared" si="86"/>
        <v>0</v>
      </c>
      <c r="CA111" s="19">
        <f t="shared" si="87"/>
        <v>0</v>
      </c>
      <c r="CB111" s="19">
        <f t="shared" si="67"/>
        <v>0</v>
      </c>
      <c r="CC111" s="19">
        <f t="shared" si="73"/>
        <v>0</v>
      </c>
      <c r="CD111" s="19">
        <f t="shared" si="49"/>
        <v>0</v>
      </c>
      <c r="CE111" s="19">
        <f t="shared" si="49"/>
        <v>0</v>
      </c>
      <c r="CF111" s="19">
        <f t="shared" si="49"/>
        <v>0</v>
      </c>
      <c r="CG111" s="19">
        <f t="shared" si="49"/>
        <v>0</v>
      </c>
      <c r="CH111" s="19">
        <f t="shared" si="49"/>
        <v>0</v>
      </c>
      <c r="CI111" s="19">
        <f t="shared" si="49"/>
        <v>0</v>
      </c>
      <c r="CJ111" s="19">
        <f t="shared" si="49"/>
        <v>0</v>
      </c>
      <c r="CK111" s="19">
        <f t="shared" si="49"/>
        <v>0</v>
      </c>
      <c r="CL111" s="19">
        <f t="shared" si="49"/>
        <v>0</v>
      </c>
      <c r="CM111" s="19">
        <f t="shared" si="49"/>
        <v>0</v>
      </c>
      <c r="CN111" s="19">
        <f t="shared" si="49"/>
        <v>0</v>
      </c>
      <c r="CO111" s="19">
        <f t="shared" si="49"/>
        <v>0</v>
      </c>
      <c r="CP111" s="19">
        <f t="shared" si="49"/>
        <v>0</v>
      </c>
      <c r="CQ111" s="19">
        <f t="shared" si="88"/>
        <v>0</v>
      </c>
      <c r="CR111" s="19">
        <f t="shared" si="88"/>
        <v>0</v>
      </c>
      <c r="CS111" s="19">
        <f t="shared" si="88"/>
        <v>0</v>
      </c>
    </row>
    <row r="112" spans="2:97" ht="15" customHeight="1" x14ac:dyDescent="0.2">
      <c r="B112" s="53">
        <f t="shared" si="68"/>
        <v>104</v>
      </c>
      <c r="C112" s="197" t="str" cm="1">
        <f t="array" aca="1" ref="C112" ca="1">CELL("contents",BG112)</f>
        <v/>
      </c>
      <c r="D112" s="54" t="str">
        <f t="shared" si="50"/>
        <v>OK</v>
      </c>
      <c r="E112" s="55" t="e">
        <f>VLOOKUP('DATA SHEET'!$B$9,'Drill Size Info'!$T$2:$U$8,2,FALSE)</f>
        <v>#N/A</v>
      </c>
      <c r="F112" s="55" t="str">
        <f t="shared" si="69"/>
        <v/>
      </c>
      <c r="G112" s="161">
        <f t="shared" si="70"/>
        <v>0</v>
      </c>
      <c r="H112" s="56"/>
      <c r="I112" s="56"/>
      <c r="J112" s="54" t="s">
        <v>154</v>
      </c>
      <c r="K112" s="54" t="s">
        <v>154</v>
      </c>
      <c r="L112" s="56" t="s">
        <v>154</v>
      </c>
      <c r="M112" s="56" t="s">
        <v>154</v>
      </c>
      <c r="N112" s="47" t="str">
        <f>IF(CU112&lt;&gt;"",
    IF(INT('Drill Size Info'!$AA$19)=INT('Drill Size Info'!$AB$19),
        --(INT('Drill Size Info'!$AA$19) &amp; "." &amp; CU112),
        IF(AND((--(INT('Drill Size Info'!$AA$19) &amp; "." &amp; CU112)&gt;=--('Drill Size Info'!$AA$19)), (--(INT('Drill Size Info'!$AA$19) &amp; "." &amp; CU112)&lt;=--('Drill Size Info'!$AB$19))),
            --(INT('Drill Size Info'!$AA$19) &amp; "." &amp; CU112),
            --(INT('Drill Size Info'!$AB$19) &amp; "." &amp; CU112)
        )
    ),
    IF(CT112&lt;&gt;"",
        IF(INT('Drill Size Info'!$AA$19)=INT('Drill Size Info'!$AB$19),
            --(INT('Drill Size Info'!$AA$19) &amp; "." &amp; LEFT(CT112,3)),
            IF(AND((--(INT('Drill Size Info'!$AA$19) &amp; "." &amp; LEFT(CT112,3))&gt;=--('Drill Size Info'!$AA$19)), (--(INT('Drill Size Info'!$AA$19) &amp; "." &amp; LEFT(CT112,3))&lt;=--('Drill Size Info'!$AB$19))),
                --(INT('Drill Size Info'!$AA$19) &amp; "." &amp; LEFT(CT112,3)),
                --(INT('Drill Size Info'!$AB$19) &amp; "." &amp; LEFT(CT112,3))
            )
        ),
        "OK"
    )
)</f>
        <v>OK</v>
      </c>
      <c r="O112" s="163" t="str">
        <f>IF(CV112&lt;&gt;"",
    IF(INT('Drill Size Info'!$AA$19)=INT('Drill Size Info'!$AB$19),
        --(INT('Drill Size Info'!$AA$19) &amp; "." &amp; CV112),
        IF(AND((--(INT('Drill Size Info'!$AA$19) &amp; "." &amp; CV112)&gt;=--('Drill Size Info'!$AA$19)), (--(INT('Drill Size Info'!$AA$19) &amp; "." &amp; CV112)&lt;=--('Drill Size Info'!$AB$19))),
            --(INT('Drill Size Info'!$AA$19) &amp; "." &amp; CV112),
            --(INT('Drill Size Info'!$AB$19) &amp; "." &amp; CV112)
        )
    ),
    IF(CT112&lt;&gt;"",
        IF(INT('Drill Size Info'!$AA$19)=INT('Drill Size Info'!$AB$19),
            --(INT('Drill Size Info'!$AA$19) &amp; "." &amp; RIGHT(CT112,3)),
            IF(AND((--(INT('Drill Size Info'!$AA$19) &amp; "." &amp; RIGHT(CT112,3))&gt;=--('Drill Size Info'!$AA$19)), (--(INT('Drill Size Info'!$AA$19) &amp; "." &amp; RIGHT(CT112,3))&lt;=--('Drill Size Info'!$AB$19))),
                --(INT('Drill Size Info'!$AA$19) &amp; "." &amp; RIGHT(CT112,3)),
                --(INT('Drill Size Info'!$AB$19) &amp; "." &amp; RIGHT(CT112,3))
            )
        ),
        "N/A"
    )
)</f>
        <v>N/A</v>
      </c>
      <c r="P112" s="47" t="str">
        <f>IF(CX112&lt;&gt;"",
    IF(INT('Drill Size Info'!$AA$19)=INT('Drill Size Info'!$AB$15),
        --(INT('Drill Size Info'!$AA$15) &amp; "." &amp; CX112),
        IF(AND((--(INT('Drill Size Info'!$AA$15) &amp; "." &amp; CX112)&gt;=--('Drill Size Info'!$AA$15)), (--(INT('Drill Size Info'!$AA$15) &amp; "." &amp; CX112)&lt;=--('Drill Size Info'!$AB$15))),
            --(INT('Drill Size Info'!$AA$15) &amp; "." &amp; CX112),
            --(INT('Drill Size Info'!$AB$15) &amp; "." &amp; CX112)
        )
    ),
    IF(CW112&lt;&gt;"",
        IF(INT('Drill Size Info'!$AA$15)=INT('Drill Size Info'!$AB$15),
            --(INT('Drill Size Info'!$AA$15) &amp; "." &amp; LEFT(CW112,3)),
            IF(AND((--(INT('Drill Size Info'!$AA$15) &amp; "." &amp; LEFT(CW112,3))&gt;=--('Drill Size Info'!$AA$15)), (--(INT('Drill Size Info'!$AA$15) &amp; "." &amp; LEFT(CW112,3))&lt;=--('Drill Size Info'!$AB$15))),
                --(INT('Drill Size Info'!$AA$15) &amp; "." &amp; LEFT(CW112,3)),
                --(INT('Drill Size Info'!$AB$15) &amp; "." &amp; LEFT(CW112,3))
            )
        ),
        "OK"
    )
)</f>
        <v>OK</v>
      </c>
      <c r="Q112" s="163" t="str">
        <f>IF(CY112&lt;&gt;"",
    IF(INT('Drill Size Info'!$AA$19)=INT('Drill Size Info'!$AB$15),
        --(INT('Drill Size Info'!$AA$15) &amp; "." &amp; CY112),
        IF(AND((--(INT('Drill Size Info'!$AA$15) &amp; "." &amp; CY112)&gt;=--('Drill Size Info'!$AA$15)), (--(INT('Drill Size Info'!$AA$15) &amp; "." &amp; CY112)&lt;=--('Drill Size Info'!$AB$15))),
            --(INT('Drill Size Info'!$AA$15) &amp; "." &amp; CY112),
            --(INT('Drill Size Info'!$AB$15) &amp; "." &amp; CY112)
        )
    ),
    IF(CW112&lt;&gt;"",
        IF(INT('Drill Size Info'!$AA$15)=INT('Drill Size Info'!$AB$15),
            --(INT('Drill Size Info'!$AA$15) &amp; "." &amp; RIGHT(CW112,3)),
            IF(AND((--(INT('Drill Size Info'!$AA$15) &amp; "." &amp; RIGHT(CW112,3))&gt;=--('Drill Size Info'!$AA$15)), (--(INT('Drill Size Info'!$AA$15) &amp; "." &amp; RIGHT(CW112,3))&lt;=--('Drill Size Info'!$AB$15))),
                --(INT('Drill Size Info'!$AA$15) &amp; "." &amp; RIGHT(CW112,3)),
                --(INT('Drill Size Info'!$AB$15) &amp; "." &amp; RIGHT(CW112,3))
            )
        ),
        "N/A"
    )
)</f>
        <v>N/A</v>
      </c>
      <c r="R112" s="57"/>
      <c r="S112" s="57"/>
      <c r="T112" s="57"/>
      <c r="U112" s="57"/>
      <c r="V112" s="57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9"/>
      <c r="AX112" s="59"/>
      <c r="AY112" s="59"/>
      <c r="AZ112" s="60"/>
      <c r="BA112" s="52"/>
      <c r="BB112" s="52"/>
      <c r="BC112" s="203"/>
      <c r="BD112" s="203"/>
      <c r="BE112" s="52"/>
      <c r="BF112" s="52"/>
      <c r="BG112" s="192" t="str">
        <f t="shared" si="52"/>
        <v/>
      </c>
      <c r="BH112" s="52"/>
      <c r="BI112" s="52"/>
      <c r="BJ112" s="52"/>
      <c r="BK112" s="52"/>
      <c r="BM112" s="19">
        <f t="shared" si="74"/>
        <v>0</v>
      </c>
      <c r="BN112" s="19">
        <f t="shared" si="53"/>
        <v>0</v>
      </c>
      <c r="BO112" s="19">
        <f t="shared" si="75"/>
        <v>0</v>
      </c>
      <c r="BP112" s="19">
        <f t="shared" si="76"/>
        <v>0</v>
      </c>
      <c r="BQ112" s="19">
        <f t="shared" si="77"/>
        <v>0</v>
      </c>
      <c r="BR112" s="19">
        <f t="shared" si="78"/>
        <v>0</v>
      </c>
      <c r="BS112" s="19">
        <f t="shared" si="79"/>
        <v>0</v>
      </c>
      <c r="BT112" s="19">
        <f t="shared" si="80"/>
        <v>0</v>
      </c>
      <c r="BU112" s="19">
        <f t="shared" si="81"/>
        <v>0</v>
      </c>
      <c r="BV112" s="19">
        <f t="shared" si="82"/>
        <v>0</v>
      </c>
      <c r="BW112" s="19">
        <f t="shared" si="83"/>
        <v>0</v>
      </c>
      <c r="BX112" s="19">
        <f t="shared" si="84"/>
        <v>0</v>
      </c>
      <c r="BY112" s="19">
        <f t="shared" si="85"/>
        <v>0</v>
      </c>
      <c r="BZ112" s="19">
        <f t="shared" si="86"/>
        <v>0</v>
      </c>
      <c r="CA112" s="19">
        <f t="shared" si="87"/>
        <v>0</v>
      </c>
      <c r="CB112" s="19">
        <f t="shared" si="67"/>
        <v>0</v>
      </c>
      <c r="CC112" s="19">
        <f t="shared" si="73"/>
        <v>0</v>
      </c>
      <c r="CD112" s="19">
        <f t="shared" si="49"/>
        <v>0</v>
      </c>
      <c r="CE112" s="19">
        <f t="shared" si="49"/>
        <v>0</v>
      </c>
      <c r="CF112" s="19">
        <f t="shared" si="49"/>
        <v>0</v>
      </c>
      <c r="CG112" s="19">
        <f t="shared" si="49"/>
        <v>0</v>
      </c>
      <c r="CH112" s="19">
        <f t="shared" si="49"/>
        <v>0</v>
      </c>
      <c r="CI112" s="19">
        <f t="shared" si="49"/>
        <v>0</v>
      </c>
      <c r="CJ112" s="19">
        <f t="shared" si="49"/>
        <v>0</v>
      </c>
      <c r="CK112" s="19">
        <f t="shared" si="49"/>
        <v>0</v>
      </c>
      <c r="CL112" s="19">
        <f t="shared" si="49"/>
        <v>0</v>
      </c>
      <c r="CM112" s="19">
        <f t="shared" si="49"/>
        <v>0</v>
      </c>
      <c r="CN112" s="19">
        <f t="shared" si="49"/>
        <v>0</v>
      </c>
      <c r="CO112" s="19">
        <f t="shared" si="49"/>
        <v>0</v>
      </c>
      <c r="CP112" s="19">
        <f t="shared" si="49"/>
        <v>0</v>
      </c>
      <c r="CQ112" s="19">
        <f t="shared" si="88"/>
        <v>0</v>
      </c>
      <c r="CR112" s="19">
        <f t="shared" si="88"/>
        <v>0</v>
      </c>
      <c r="CS112" s="19">
        <f t="shared" si="88"/>
        <v>0</v>
      </c>
    </row>
    <row r="113" spans="2:97" ht="15" customHeight="1" x14ac:dyDescent="0.2">
      <c r="B113" s="53">
        <f t="shared" si="68"/>
        <v>105</v>
      </c>
      <c r="C113" s="197" t="str" cm="1">
        <f t="array" aca="1" ref="C113" ca="1">CELL("contents",BG113)</f>
        <v/>
      </c>
      <c r="D113" s="54" t="str">
        <f t="shared" si="50"/>
        <v>OK</v>
      </c>
      <c r="E113" s="55" t="e">
        <f>VLOOKUP('DATA SHEET'!$B$9,'Drill Size Info'!$T$2:$U$8,2,FALSE)</f>
        <v>#N/A</v>
      </c>
      <c r="F113" s="55" t="str">
        <f t="shared" si="69"/>
        <v/>
      </c>
      <c r="G113" s="161">
        <f t="shared" si="70"/>
        <v>0</v>
      </c>
      <c r="H113" s="56"/>
      <c r="I113" s="56"/>
      <c r="J113" s="54" t="s">
        <v>154</v>
      </c>
      <c r="K113" s="54" t="s">
        <v>154</v>
      </c>
      <c r="L113" s="56" t="s">
        <v>154</v>
      </c>
      <c r="M113" s="56" t="s">
        <v>154</v>
      </c>
      <c r="N113" s="47" t="str">
        <f>IF(CU113&lt;&gt;"",
    IF(INT('Drill Size Info'!$AA$19)=INT('Drill Size Info'!$AB$19),
        --(INT('Drill Size Info'!$AA$19) &amp; "." &amp; CU113),
        IF(AND((--(INT('Drill Size Info'!$AA$19) &amp; "." &amp; CU113)&gt;=--('Drill Size Info'!$AA$19)), (--(INT('Drill Size Info'!$AA$19) &amp; "." &amp; CU113)&lt;=--('Drill Size Info'!$AB$19))),
            --(INT('Drill Size Info'!$AA$19) &amp; "." &amp; CU113),
            --(INT('Drill Size Info'!$AB$19) &amp; "." &amp; CU113)
        )
    ),
    IF(CT113&lt;&gt;"",
        IF(INT('Drill Size Info'!$AA$19)=INT('Drill Size Info'!$AB$19),
            --(INT('Drill Size Info'!$AA$19) &amp; "." &amp; LEFT(CT113,3)),
            IF(AND((--(INT('Drill Size Info'!$AA$19) &amp; "." &amp; LEFT(CT113,3))&gt;=--('Drill Size Info'!$AA$19)), (--(INT('Drill Size Info'!$AA$19) &amp; "." &amp; LEFT(CT113,3))&lt;=--('Drill Size Info'!$AB$19))),
                --(INT('Drill Size Info'!$AA$19) &amp; "." &amp; LEFT(CT113,3)),
                --(INT('Drill Size Info'!$AB$19) &amp; "." &amp; LEFT(CT113,3))
            )
        ),
        "OK"
    )
)</f>
        <v>OK</v>
      </c>
      <c r="O113" s="163" t="str">
        <f>IF(CV113&lt;&gt;"",
    IF(INT('Drill Size Info'!$AA$19)=INT('Drill Size Info'!$AB$19),
        --(INT('Drill Size Info'!$AA$19) &amp; "." &amp; CV113),
        IF(AND((--(INT('Drill Size Info'!$AA$19) &amp; "." &amp; CV113)&gt;=--('Drill Size Info'!$AA$19)), (--(INT('Drill Size Info'!$AA$19) &amp; "." &amp; CV113)&lt;=--('Drill Size Info'!$AB$19))),
            --(INT('Drill Size Info'!$AA$19) &amp; "." &amp; CV113),
            --(INT('Drill Size Info'!$AB$19) &amp; "." &amp; CV113)
        )
    ),
    IF(CT113&lt;&gt;"",
        IF(INT('Drill Size Info'!$AA$19)=INT('Drill Size Info'!$AB$19),
            --(INT('Drill Size Info'!$AA$19) &amp; "." &amp; RIGHT(CT113,3)),
            IF(AND((--(INT('Drill Size Info'!$AA$19) &amp; "." &amp; RIGHT(CT113,3))&gt;=--('Drill Size Info'!$AA$19)), (--(INT('Drill Size Info'!$AA$19) &amp; "." &amp; RIGHT(CT113,3))&lt;=--('Drill Size Info'!$AB$19))),
                --(INT('Drill Size Info'!$AA$19) &amp; "." &amp; RIGHT(CT113,3)),
                --(INT('Drill Size Info'!$AB$19) &amp; "." &amp; RIGHT(CT113,3))
            )
        ),
        "N/A"
    )
)</f>
        <v>N/A</v>
      </c>
      <c r="P113" s="47" t="str">
        <f>IF(CX113&lt;&gt;"",
    IF(INT('Drill Size Info'!$AA$19)=INT('Drill Size Info'!$AB$15),
        --(INT('Drill Size Info'!$AA$15) &amp; "." &amp; CX113),
        IF(AND((--(INT('Drill Size Info'!$AA$15) &amp; "." &amp; CX113)&gt;=--('Drill Size Info'!$AA$15)), (--(INT('Drill Size Info'!$AA$15) &amp; "." &amp; CX113)&lt;=--('Drill Size Info'!$AB$15))),
            --(INT('Drill Size Info'!$AA$15) &amp; "." &amp; CX113),
            --(INT('Drill Size Info'!$AB$15) &amp; "." &amp; CX113)
        )
    ),
    IF(CW113&lt;&gt;"",
        IF(INT('Drill Size Info'!$AA$15)=INT('Drill Size Info'!$AB$15),
            --(INT('Drill Size Info'!$AA$15) &amp; "." &amp; LEFT(CW113,3)),
            IF(AND((--(INT('Drill Size Info'!$AA$15) &amp; "." &amp; LEFT(CW113,3))&gt;=--('Drill Size Info'!$AA$15)), (--(INT('Drill Size Info'!$AA$15) &amp; "." &amp; LEFT(CW113,3))&lt;=--('Drill Size Info'!$AB$15))),
                --(INT('Drill Size Info'!$AA$15) &amp; "." &amp; LEFT(CW113,3)),
                --(INT('Drill Size Info'!$AB$15) &amp; "." &amp; LEFT(CW113,3))
            )
        ),
        "OK"
    )
)</f>
        <v>OK</v>
      </c>
      <c r="Q113" s="163" t="str">
        <f>IF(CY113&lt;&gt;"",
    IF(INT('Drill Size Info'!$AA$19)=INT('Drill Size Info'!$AB$15),
        --(INT('Drill Size Info'!$AA$15) &amp; "." &amp; CY113),
        IF(AND((--(INT('Drill Size Info'!$AA$15) &amp; "." &amp; CY113)&gt;=--('Drill Size Info'!$AA$15)), (--(INT('Drill Size Info'!$AA$15) &amp; "." &amp; CY113)&lt;=--('Drill Size Info'!$AB$15))),
            --(INT('Drill Size Info'!$AA$15) &amp; "." &amp; CY113),
            --(INT('Drill Size Info'!$AB$15) &amp; "." &amp; CY113)
        )
    ),
    IF(CW113&lt;&gt;"",
        IF(INT('Drill Size Info'!$AA$15)=INT('Drill Size Info'!$AB$15),
            --(INT('Drill Size Info'!$AA$15) &amp; "." &amp; RIGHT(CW113,3)),
            IF(AND((--(INT('Drill Size Info'!$AA$15) &amp; "." &amp; RIGHT(CW113,3))&gt;=--('Drill Size Info'!$AA$15)), (--(INT('Drill Size Info'!$AA$15) &amp; "." &amp; RIGHT(CW113,3))&lt;=--('Drill Size Info'!$AB$15))),
                --(INT('Drill Size Info'!$AA$15) &amp; "." &amp; RIGHT(CW113,3)),
                --(INT('Drill Size Info'!$AB$15) &amp; "." &amp; RIGHT(CW113,3))
            )
        ),
        "N/A"
    )
)</f>
        <v>N/A</v>
      </c>
      <c r="R113" s="57"/>
      <c r="S113" s="57"/>
      <c r="T113" s="57"/>
      <c r="U113" s="57"/>
      <c r="V113" s="57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9"/>
      <c r="AX113" s="59"/>
      <c r="AY113" s="59"/>
      <c r="AZ113" s="60"/>
      <c r="BA113" s="52"/>
      <c r="BB113" s="52"/>
      <c r="BC113" s="203"/>
      <c r="BD113" s="203"/>
      <c r="BE113" s="52"/>
      <c r="BF113" s="52"/>
      <c r="BG113" s="192" t="str">
        <f t="shared" si="52"/>
        <v/>
      </c>
      <c r="BH113" s="52"/>
      <c r="BI113" s="52"/>
      <c r="BJ113" s="52"/>
      <c r="BK113" s="52"/>
      <c r="BM113" s="19">
        <f t="shared" si="74"/>
        <v>0</v>
      </c>
      <c r="BN113" s="19">
        <f t="shared" si="53"/>
        <v>0</v>
      </c>
      <c r="BO113" s="19">
        <f t="shared" si="75"/>
        <v>0</v>
      </c>
      <c r="BP113" s="19">
        <f t="shared" si="76"/>
        <v>0</v>
      </c>
      <c r="BQ113" s="19">
        <f t="shared" si="77"/>
        <v>0</v>
      </c>
      <c r="BR113" s="19">
        <f t="shared" si="78"/>
        <v>0</v>
      </c>
      <c r="BS113" s="19">
        <f t="shared" si="79"/>
        <v>0</v>
      </c>
      <c r="BT113" s="19">
        <f t="shared" si="80"/>
        <v>0</v>
      </c>
      <c r="BU113" s="19">
        <f t="shared" si="81"/>
        <v>0</v>
      </c>
      <c r="BV113" s="19">
        <f t="shared" si="82"/>
        <v>0</v>
      </c>
      <c r="BW113" s="19">
        <f t="shared" si="83"/>
        <v>0</v>
      </c>
      <c r="BX113" s="19">
        <f t="shared" si="84"/>
        <v>0</v>
      </c>
      <c r="BY113" s="19">
        <f t="shared" si="85"/>
        <v>0</v>
      </c>
      <c r="BZ113" s="19">
        <f t="shared" si="86"/>
        <v>0</v>
      </c>
      <c r="CA113" s="19">
        <f t="shared" si="87"/>
        <v>0</v>
      </c>
      <c r="CB113" s="19">
        <f t="shared" si="67"/>
        <v>0</v>
      </c>
      <c r="CC113" s="19">
        <f t="shared" si="73"/>
        <v>0</v>
      </c>
      <c r="CD113" s="19">
        <f t="shared" si="49"/>
        <v>0</v>
      </c>
      <c r="CE113" s="19">
        <f t="shared" si="49"/>
        <v>0</v>
      </c>
      <c r="CF113" s="19">
        <f t="shared" si="49"/>
        <v>0</v>
      </c>
      <c r="CG113" s="19">
        <f t="shared" si="49"/>
        <v>0</v>
      </c>
      <c r="CH113" s="19">
        <f t="shared" si="49"/>
        <v>0</v>
      </c>
      <c r="CI113" s="19">
        <f t="shared" si="49"/>
        <v>0</v>
      </c>
      <c r="CJ113" s="19">
        <f t="shared" si="49"/>
        <v>0</v>
      </c>
      <c r="CK113" s="19">
        <f t="shared" si="49"/>
        <v>0</v>
      </c>
      <c r="CL113" s="19">
        <f t="shared" si="49"/>
        <v>0</v>
      </c>
      <c r="CM113" s="19">
        <f t="shared" si="49"/>
        <v>0</v>
      </c>
      <c r="CN113" s="19">
        <f t="shared" si="49"/>
        <v>0</v>
      </c>
      <c r="CO113" s="19">
        <f t="shared" si="49"/>
        <v>0</v>
      </c>
      <c r="CP113" s="19">
        <f t="shared" si="49"/>
        <v>0</v>
      </c>
      <c r="CQ113" s="19">
        <f t="shared" si="88"/>
        <v>0</v>
      </c>
      <c r="CR113" s="19">
        <f t="shared" si="88"/>
        <v>0</v>
      </c>
      <c r="CS113" s="19">
        <f t="shared" si="88"/>
        <v>0</v>
      </c>
    </row>
    <row r="114" spans="2:97" ht="15" customHeight="1" x14ac:dyDescent="0.2">
      <c r="B114" s="53">
        <f t="shared" si="68"/>
        <v>106</v>
      </c>
      <c r="C114" s="197" t="str" cm="1">
        <f t="array" aca="1" ref="C114" ca="1">CELL("contents",BG114)</f>
        <v/>
      </c>
      <c r="D114" s="54" t="str">
        <f t="shared" si="50"/>
        <v>OK</v>
      </c>
      <c r="E114" s="55" t="e">
        <f>VLOOKUP('DATA SHEET'!$B$9,'Drill Size Info'!$T$2:$U$8,2,FALSE)</f>
        <v>#N/A</v>
      </c>
      <c r="F114" s="55" t="str">
        <f t="shared" si="69"/>
        <v/>
      </c>
      <c r="G114" s="161">
        <f t="shared" si="70"/>
        <v>0</v>
      </c>
      <c r="H114" s="56"/>
      <c r="I114" s="56"/>
      <c r="J114" s="54" t="s">
        <v>154</v>
      </c>
      <c r="K114" s="54" t="s">
        <v>154</v>
      </c>
      <c r="L114" s="56" t="s">
        <v>154</v>
      </c>
      <c r="M114" s="56" t="s">
        <v>154</v>
      </c>
      <c r="N114" s="47" t="str">
        <f>IF(CU114&lt;&gt;"",
    IF(INT('Drill Size Info'!$AA$19)=INT('Drill Size Info'!$AB$19),
        --(INT('Drill Size Info'!$AA$19) &amp; "." &amp; CU114),
        IF(AND((--(INT('Drill Size Info'!$AA$19) &amp; "." &amp; CU114)&gt;=--('Drill Size Info'!$AA$19)), (--(INT('Drill Size Info'!$AA$19) &amp; "." &amp; CU114)&lt;=--('Drill Size Info'!$AB$19))),
            --(INT('Drill Size Info'!$AA$19) &amp; "." &amp; CU114),
            --(INT('Drill Size Info'!$AB$19) &amp; "." &amp; CU114)
        )
    ),
    IF(CT114&lt;&gt;"",
        IF(INT('Drill Size Info'!$AA$19)=INT('Drill Size Info'!$AB$19),
            --(INT('Drill Size Info'!$AA$19) &amp; "." &amp; LEFT(CT114,3)),
            IF(AND((--(INT('Drill Size Info'!$AA$19) &amp; "." &amp; LEFT(CT114,3))&gt;=--('Drill Size Info'!$AA$19)), (--(INT('Drill Size Info'!$AA$19) &amp; "." &amp; LEFT(CT114,3))&lt;=--('Drill Size Info'!$AB$19))),
                --(INT('Drill Size Info'!$AA$19) &amp; "." &amp; LEFT(CT114,3)),
                --(INT('Drill Size Info'!$AB$19) &amp; "." &amp; LEFT(CT114,3))
            )
        ),
        "OK"
    )
)</f>
        <v>OK</v>
      </c>
      <c r="O114" s="163" t="str">
        <f>IF(CV114&lt;&gt;"",
    IF(INT('Drill Size Info'!$AA$19)=INT('Drill Size Info'!$AB$19),
        --(INT('Drill Size Info'!$AA$19) &amp; "." &amp; CV114),
        IF(AND((--(INT('Drill Size Info'!$AA$19) &amp; "." &amp; CV114)&gt;=--('Drill Size Info'!$AA$19)), (--(INT('Drill Size Info'!$AA$19) &amp; "." &amp; CV114)&lt;=--('Drill Size Info'!$AB$19))),
            --(INT('Drill Size Info'!$AA$19) &amp; "." &amp; CV114),
            --(INT('Drill Size Info'!$AB$19) &amp; "." &amp; CV114)
        )
    ),
    IF(CT114&lt;&gt;"",
        IF(INT('Drill Size Info'!$AA$19)=INT('Drill Size Info'!$AB$19),
            --(INT('Drill Size Info'!$AA$19) &amp; "." &amp; RIGHT(CT114,3)),
            IF(AND((--(INT('Drill Size Info'!$AA$19) &amp; "." &amp; RIGHT(CT114,3))&gt;=--('Drill Size Info'!$AA$19)), (--(INT('Drill Size Info'!$AA$19) &amp; "." &amp; RIGHT(CT114,3))&lt;=--('Drill Size Info'!$AB$19))),
                --(INT('Drill Size Info'!$AA$19) &amp; "." &amp; RIGHT(CT114,3)),
                --(INT('Drill Size Info'!$AB$19) &amp; "." &amp; RIGHT(CT114,3))
            )
        ),
        "N/A"
    )
)</f>
        <v>N/A</v>
      </c>
      <c r="P114" s="47" t="str">
        <f>IF(CX114&lt;&gt;"",
    IF(INT('Drill Size Info'!$AA$19)=INT('Drill Size Info'!$AB$15),
        --(INT('Drill Size Info'!$AA$15) &amp; "." &amp; CX114),
        IF(AND((--(INT('Drill Size Info'!$AA$15) &amp; "." &amp; CX114)&gt;=--('Drill Size Info'!$AA$15)), (--(INT('Drill Size Info'!$AA$15) &amp; "." &amp; CX114)&lt;=--('Drill Size Info'!$AB$15))),
            --(INT('Drill Size Info'!$AA$15) &amp; "." &amp; CX114),
            --(INT('Drill Size Info'!$AB$15) &amp; "." &amp; CX114)
        )
    ),
    IF(CW114&lt;&gt;"",
        IF(INT('Drill Size Info'!$AA$15)=INT('Drill Size Info'!$AB$15),
            --(INT('Drill Size Info'!$AA$15) &amp; "." &amp; LEFT(CW114,3)),
            IF(AND((--(INT('Drill Size Info'!$AA$15) &amp; "." &amp; LEFT(CW114,3))&gt;=--('Drill Size Info'!$AA$15)), (--(INT('Drill Size Info'!$AA$15) &amp; "." &amp; LEFT(CW114,3))&lt;=--('Drill Size Info'!$AB$15))),
                --(INT('Drill Size Info'!$AA$15) &amp; "." &amp; LEFT(CW114,3)),
                --(INT('Drill Size Info'!$AB$15) &amp; "." &amp; LEFT(CW114,3))
            )
        ),
        "OK"
    )
)</f>
        <v>OK</v>
      </c>
      <c r="Q114" s="163" t="str">
        <f>IF(CY114&lt;&gt;"",
    IF(INT('Drill Size Info'!$AA$19)=INT('Drill Size Info'!$AB$15),
        --(INT('Drill Size Info'!$AA$15) &amp; "." &amp; CY114),
        IF(AND((--(INT('Drill Size Info'!$AA$15) &amp; "." &amp; CY114)&gt;=--('Drill Size Info'!$AA$15)), (--(INT('Drill Size Info'!$AA$15) &amp; "." &amp; CY114)&lt;=--('Drill Size Info'!$AB$15))),
            --(INT('Drill Size Info'!$AA$15) &amp; "." &amp; CY114),
            --(INT('Drill Size Info'!$AB$15) &amp; "." &amp; CY114)
        )
    ),
    IF(CW114&lt;&gt;"",
        IF(INT('Drill Size Info'!$AA$15)=INT('Drill Size Info'!$AB$15),
            --(INT('Drill Size Info'!$AA$15) &amp; "." &amp; RIGHT(CW114,3)),
            IF(AND((--(INT('Drill Size Info'!$AA$15) &amp; "." &amp; RIGHT(CW114,3))&gt;=--('Drill Size Info'!$AA$15)), (--(INT('Drill Size Info'!$AA$15) &amp; "." &amp; RIGHT(CW114,3))&lt;=--('Drill Size Info'!$AB$15))),
                --(INT('Drill Size Info'!$AA$15) &amp; "." &amp; RIGHT(CW114,3)),
                --(INT('Drill Size Info'!$AB$15) &amp; "." &amp; RIGHT(CW114,3))
            )
        ),
        "N/A"
    )
)</f>
        <v>N/A</v>
      </c>
      <c r="R114" s="57"/>
      <c r="S114" s="57"/>
      <c r="T114" s="57"/>
      <c r="U114" s="57"/>
      <c r="V114" s="57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9"/>
      <c r="AX114" s="59"/>
      <c r="AY114" s="59"/>
      <c r="AZ114" s="60"/>
      <c r="BA114" s="52"/>
      <c r="BB114" s="52"/>
      <c r="BC114" s="203"/>
      <c r="BD114" s="203"/>
      <c r="BE114" s="52"/>
      <c r="BF114" s="52"/>
      <c r="BG114" s="192" t="str">
        <f t="shared" si="52"/>
        <v/>
      </c>
      <c r="BH114" s="52"/>
      <c r="BI114" s="52"/>
      <c r="BJ114" s="52"/>
      <c r="BK114" s="52"/>
      <c r="BM114" s="19">
        <f t="shared" si="74"/>
        <v>0</v>
      </c>
      <c r="BN114" s="19">
        <f t="shared" si="53"/>
        <v>0</v>
      </c>
      <c r="BO114" s="19">
        <f t="shared" si="75"/>
        <v>0</v>
      </c>
      <c r="BP114" s="19">
        <f t="shared" si="76"/>
        <v>0</v>
      </c>
      <c r="BQ114" s="19">
        <f t="shared" si="77"/>
        <v>0</v>
      </c>
      <c r="BR114" s="19">
        <f t="shared" si="78"/>
        <v>0</v>
      </c>
      <c r="BS114" s="19">
        <f t="shared" si="79"/>
        <v>0</v>
      </c>
      <c r="BT114" s="19">
        <f t="shared" si="80"/>
        <v>0</v>
      </c>
      <c r="BU114" s="19">
        <f t="shared" si="81"/>
        <v>0</v>
      </c>
      <c r="BV114" s="19">
        <f t="shared" si="82"/>
        <v>0</v>
      </c>
      <c r="BW114" s="19">
        <f t="shared" si="83"/>
        <v>0</v>
      </c>
      <c r="BX114" s="19">
        <f t="shared" si="84"/>
        <v>0</v>
      </c>
      <c r="BY114" s="19">
        <f t="shared" si="85"/>
        <v>0</v>
      </c>
      <c r="BZ114" s="19">
        <f t="shared" si="86"/>
        <v>0</v>
      </c>
      <c r="CA114" s="19">
        <f t="shared" si="87"/>
        <v>0</v>
      </c>
      <c r="CB114" s="19">
        <f t="shared" si="67"/>
        <v>0</v>
      </c>
      <c r="CC114" s="19">
        <f t="shared" si="73"/>
        <v>0</v>
      </c>
      <c r="CD114" s="19">
        <f t="shared" si="49"/>
        <v>0</v>
      </c>
      <c r="CE114" s="19">
        <f t="shared" si="49"/>
        <v>0</v>
      </c>
      <c r="CF114" s="19">
        <f t="shared" si="49"/>
        <v>0</v>
      </c>
      <c r="CG114" s="19">
        <f t="shared" si="49"/>
        <v>0</v>
      </c>
      <c r="CH114" s="19">
        <f t="shared" si="49"/>
        <v>0</v>
      </c>
      <c r="CI114" s="19">
        <f t="shared" si="49"/>
        <v>0</v>
      </c>
      <c r="CJ114" s="19">
        <f t="shared" si="49"/>
        <v>0</v>
      </c>
      <c r="CK114" s="19">
        <f t="shared" si="49"/>
        <v>0</v>
      </c>
      <c r="CL114" s="19">
        <f t="shared" si="49"/>
        <v>0</v>
      </c>
      <c r="CM114" s="19">
        <f t="shared" si="49"/>
        <v>0</v>
      </c>
      <c r="CN114" s="19">
        <f t="shared" si="49"/>
        <v>0</v>
      </c>
      <c r="CO114" s="19">
        <f t="shared" si="49"/>
        <v>0</v>
      </c>
      <c r="CP114" s="19">
        <f t="shared" si="49"/>
        <v>0</v>
      </c>
      <c r="CQ114" s="19">
        <f t="shared" si="88"/>
        <v>0</v>
      </c>
      <c r="CR114" s="19">
        <f t="shared" si="88"/>
        <v>0</v>
      </c>
      <c r="CS114" s="19">
        <f t="shared" si="88"/>
        <v>0</v>
      </c>
    </row>
    <row r="115" spans="2:97" ht="15" customHeight="1" x14ac:dyDescent="0.2">
      <c r="B115" s="53">
        <f t="shared" si="68"/>
        <v>107</v>
      </c>
      <c r="C115" s="197" t="str" cm="1">
        <f t="array" aca="1" ref="C115" ca="1">CELL("contents",BG115)</f>
        <v/>
      </c>
      <c r="D115" s="54" t="str">
        <f t="shared" si="50"/>
        <v>OK</v>
      </c>
      <c r="E115" s="55" t="e">
        <f>VLOOKUP('DATA SHEET'!$B$9,'Drill Size Info'!$T$2:$U$8,2,FALSE)</f>
        <v>#N/A</v>
      </c>
      <c r="F115" s="55" t="str">
        <f t="shared" si="69"/>
        <v/>
      </c>
      <c r="G115" s="161">
        <f t="shared" si="70"/>
        <v>0</v>
      </c>
      <c r="H115" s="56"/>
      <c r="I115" s="56"/>
      <c r="J115" s="54" t="s">
        <v>154</v>
      </c>
      <c r="K115" s="54" t="s">
        <v>154</v>
      </c>
      <c r="L115" s="56" t="s">
        <v>154</v>
      </c>
      <c r="M115" s="56" t="s">
        <v>154</v>
      </c>
      <c r="N115" s="47" t="str">
        <f>IF(CU115&lt;&gt;"",
    IF(INT('Drill Size Info'!$AA$19)=INT('Drill Size Info'!$AB$19),
        --(INT('Drill Size Info'!$AA$19) &amp; "." &amp; CU115),
        IF(AND((--(INT('Drill Size Info'!$AA$19) &amp; "." &amp; CU115)&gt;=--('Drill Size Info'!$AA$19)), (--(INT('Drill Size Info'!$AA$19) &amp; "." &amp; CU115)&lt;=--('Drill Size Info'!$AB$19))),
            --(INT('Drill Size Info'!$AA$19) &amp; "." &amp; CU115),
            --(INT('Drill Size Info'!$AB$19) &amp; "." &amp; CU115)
        )
    ),
    IF(CT115&lt;&gt;"",
        IF(INT('Drill Size Info'!$AA$19)=INT('Drill Size Info'!$AB$19),
            --(INT('Drill Size Info'!$AA$19) &amp; "." &amp; LEFT(CT115,3)),
            IF(AND((--(INT('Drill Size Info'!$AA$19) &amp; "." &amp; LEFT(CT115,3))&gt;=--('Drill Size Info'!$AA$19)), (--(INT('Drill Size Info'!$AA$19) &amp; "." &amp; LEFT(CT115,3))&lt;=--('Drill Size Info'!$AB$19))),
                --(INT('Drill Size Info'!$AA$19) &amp; "." &amp; LEFT(CT115,3)),
                --(INT('Drill Size Info'!$AB$19) &amp; "." &amp; LEFT(CT115,3))
            )
        ),
        "OK"
    )
)</f>
        <v>OK</v>
      </c>
      <c r="O115" s="163" t="str">
        <f>IF(CV115&lt;&gt;"",
    IF(INT('Drill Size Info'!$AA$19)=INT('Drill Size Info'!$AB$19),
        --(INT('Drill Size Info'!$AA$19) &amp; "." &amp; CV115),
        IF(AND((--(INT('Drill Size Info'!$AA$19) &amp; "." &amp; CV115)&gt;=--('Drill Size Info'!$AA$19)), (--(INT('Drill Size Info'!$AA$19) &amp; "." &amp; CV115)&lt;=--('Drill Size Info'!$AB$19))),
            --(INT('Drill Size Info'!$AA$19) &amp; "." &amp; CV115),
            --(INT('Drill Size Info'!$AB$19) &amp; "." &amp; CV115)
        )
    ),
    IF(CT115&lt;&gt;"",
        IF(INT('Drill Size Info'!$AA$19)=INT('Drill Size Info'!$AB$19),
            --(INT('Drill Size Info'!$AA$19) &amp; "." &amp; RIGHT(CT115,3)),
            IF(AND((--(INT('Drill Size Info'!$AA$19) &amp; "." &amp; RIGHT(CT115,3))&gt;=--('Drill Size Info'!$AA$19)), (--(INT('Drill Size Info'!$AA$19) &amp; "." &amp; RIGHT(CT115,3))&lt;=--('Drill Size Info'!$AB$19))),
                --(INT('Drill Size Info'!$AA$19) &amp; "." &amp; RIGHT(CT115,3)),
                --(INT('Drill Size Info'!$AB$19) &amp; "." &amp; RIGHT(CT115,3))
            )
        ),
        "N/A"
    )
)</f>
        <v>N/A</v>
      </c>
      <c r="P115" s="47" t="str">
        <f>IF(CX115&lt;&gt;"",
    IF(INT('Drill Size Info'!$AA$19)=INT('Drill Size Info'!$AB$15),
        --(INT('Drill Size Info'!$AA$15) &amp; "." &amp; CX115),
        IF(AND((--(INT('Drill Size Info'!$AA$15) &amp; "." &amp; CX115)&gt;=--('Drill Size Info'!$AA$15)), (--(INT('Drill Size Info'!$AA$15) &amp; "." &amp; CX115)&lt;=--('Drill Size Info'!$AB$15))),
            --(INT('Drill Size Info'!$AA$15) &amp; "." &amp; CX115),
            --(INT('Drill Size Info'!$AB$15) &amp; "." &amp; CX115)
        )
    ),
    IF(CW115&lt;&gt;"",
        IF(INT('Drill Size Info'!$AA$15)=INT('Drill Size Info'!$AB$15),
            --(INT('Drill Size Info'!$AA$15) &amp; "." &amp; LEFT(CW115,3)),
            IF(AND((--(INT('Drill Size Info'!$AA$15) &amp; "." &amp; LEFT(CW115,3))&gt;=--('Drill Size Info'!$AA$15)), (--(INT('Drill Size Info'!$AA$15) &amp; "." &amp; LEFT(CW115,3))&lt;=--('Drill Size Info'!$AB$15))),
                --(INT('Drill Size Info'!$AA$15) &amp; "." &amp; LEFT(CW115,3)),
                --(INT('Drill Size Info'!$AB$15) &amp; "." &amp; LEFT(CW115,3))
            )
        ),
        "OK"
    )
)</f>
        <v>OK</v>
      </c>
      <c r="Q115" s="163" t="str">
        <f>IF(CY115&lt;&gt;"",
    IF(INT('Drill Size Info'!$AA$19)=INT('Drill Size Info'!$AB$15),
        --(INT('Drill Size Info'!$AA$15) &amp; "." &amp; CY115),
        IF(AND((--(INT('Drill Size Info'!$AA$15) &amp; "." &amp; CY115)&gt;=--('Drill Size Info'!$AA$15)), (--(INT('Drill Size Info'!$AA$15) &amp; "." &amp; CY115)&lt;=--('Drill Size Info'!$AB$15))),
            --(INT('Drill Size Info'!$AA$15) &amp; "." &amp; CY115),
            --(INT('Drill Size Info'!$AB$15) &amp; "." &amp; CY115)
        )
    ),
    IF(CW115&lt;&gt;"",
        IF(INT('Drill Size Info'!$AA$15)=INT('Drill Size Info'!$AB$15),
            --(INT('Drill Size Info'!$AA$15) &amp; "." &amp; RIGHT(CW115,3)),
            IF(AND((--(INT('Drill Size Info'!$AA$15) &amp; "." &amp; RIGHT(CW115,3))&gt;=--('Drill Size Info'!$AA$15)), (--(INT('Drill Size Info'!$AA$15) &amp; "." &amp; RIGHT(CW115,3))&lt;=--('Drill Size Info'!$AB$15))),
                --(INT('Drill Size Info'!$AA$15) &amp; "." &amp; RIGHT(CW115,3)),
                --(INT('Drill Size Info'!$AB$15) &amp; "." &amp; RIGHT(CW115,3))
            )
        ),
        "N/A"
    )
)</f>
        <v>N/A</v>
      </c>
      <c r="R115" s="57"/>
      <c r="S115" s="57"/>
      <c r="T115" s="57"/>
      <c r="U115" s="57"/>
      <c r="V115" s="57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9"/>
      <c r="AX115" s="59"/>
      <c r="AY115" s="59"/>
      <c r="AZ115" s="60"/>
      <c r="BA115" s="52"/>
      <c r="BB115" s="52"/>
      <c r="BC115" s="203"/>
      <c r="BD115" s="203"/>
      <c r="BE115" s="52"/>
      <c r="BF115" s="52"/>
      <c r="BG115" s="192" t="str">
        <f t="shared" si="52"/>
        <v/>
      </c>
      <c r="BH115" s="52"/>
      <c r="BI115" s="52"/>
      <c r="BJ115" s="52"/>
      <c r="BK115" s="52"/>
      <c r="BM115" s="19">
        <f t="shared" si="74"/>
        <v>0</v>
      </c>
      <c r="BN115" s="19">
        <f t="shared" si="53"/>
        <v>0</v>
      </c>
      <c r="BO115" s="19">
        <f t="shared" si="75"/>
        <v>0</v>
      </c>
      <c r="BP115" s="19">
        <f t="shared" si="76"/>
        <v>0</v>
      </c>
      <c r="BQ115" s="19">
        <f t="shared" si="77"/>
        <v>0</v>
      </c>
      <c r="BR115" s="19">
        <f t="shared" si="78"/>
        <v>0</v>
      </c>
      <c r="BS115" s="19">
        <f t="shared" si="79"/>
        <v>0</v>
      </c>
      <c r="BT115" s="19">
        <f t="shared" si="80"/>
        <v>0</v>
      </c>
      <c r="BU115" s="19">
        <f t="shared" si="81"/>
        <v>0</v>
      </c>
      <c r="BV115" s="19">
        <f t="shared" si="82"/>
        <v>0</v>
      </c>
      <c r="BW115" s="19">
        <f t="shared" si="83"/>
        <v>0</v>
      </c>
      <c r="BX115" s="19">
        <f t="shared" si="84"/>
        <v>0</v>
      </c>
      <c r="BY115" s="19">
        <f t="shared" si="85"/>
        <v>0</v>
      </c>
      <c r="BZ115" s="19">
        <f t="shared" si="86"/>
        <v>0</v>
      </c>
      <c r="CA115" s="19">
        <f t="shared" si="87"/>
        <v>0</v>
      </c>
      <c r="CB115" s="19">
        <f t="shared" si="67"/>
        <v>0</v>
      </c>
      <c r="CC115" s="19">
        <f t="shared" si="73"/>
        <v>0</v>
      </c>
      <c r="CD115" s="19">
        <f t="shared" si="49"/>
        <v>0</v>
      </c>
      <c r="CE115" s="19">
        <f t="shared" si="49"/>
        <v>0</v>
      </c>
      <c r="CF115" s="19">
        <f t="shared" si="49"/>
        <v>0</v>
      </c>
      <c r="CG115" s="19">
        <f t="shared" si="49"/>
        <v>0</v>
      </c>
      <c r="CH115" s="19">
        <f t="shared" si="49"/>
        <v>0</v>
      </c>
      <c r="CI115" s="19">
        <f t="shared" si="49"/>
        <v>0</v>
      </c>
      <c r="CJ115" s="19">
        <f t="shared" si="49"/>
        <v>0</v>
      </c>
      <c r="CK115" s="19">
        <f t="shared" si="49"/>
        <v>0</v>
      </c>
      <c r="CL115" s="19">
        <f t="shared" si="49"/>
        <v>0</v>
      </c>
      <c r="CM115" s="19">
        <f t="shared" si="49"/>
        <v>0</v>
      </c>
      <c r="CN115" s="19">
        <f t="shared" si="49"/>
        <v>0</v>
      </c>
      <c r="CO115" s="19">
        <f t="shared" si="49"/>
        <v>0</v>
      </c>
      <c r="CP115" s="19">
        <f t="shared" si="49"/>
        <v>0</v>
      </c>
      <c r="CQ115" s="19">
        <f t="shared" si="88"/>
        <v>0</v>
      </c>
      <c r="CR115" s="19">
        <f t="shared" si="88"/>
        <v>0</v>
      </c>
      <c r="CS115" s="19">
        <f t="shared" si="88"/>
        <v>0</v>
      </c>
    </row>
    <row r="116" spans="2:97" ht="15" customHeight="1" x14ac:dyDescent="0.2">
      <c r="B116" s="53">
        <f t="shared" si="68"/>
        <v>108</v>
      </c>
      <c r="C116" s="197" t="str" cm="1">
        <f t="array" aca="1" ref="C116" ca="1">CELL("contents",BG116)</f>
        <v/>
      </c>
      <c r="D116" s="54" t="str">
        <f t="shared" si="50"/>
        <v>OK</v>
      </c>
      <c r="E116" s="55" t="e">
        <f>VLOOKUP('DATA SHEET'!$B$9,'Drill Size Info'!$T$2:$U$8,2,FALSE)</f>
        <v>#N/A</v>
      </c>
      <c r="F116" s="55" t="str">
        <f t="shared" si="69"/>
        <v/>
      </c>
      <c r="G116" s="161">
        <f t="shared" si="70"/>
        <v>0</v>
      </c>
      <c r="H116" s="56"/>
      <c r="I116" s="56"/>
      <c r="J116" s="54" t="s">
        <v>154</v>
      </c>
      <c r="K116" s="54" t="s">
        <v>154</v>
      </c>
      <c r="L116" s="56" t="s">
        <v>154</v>
      </c>
      <c r="M116" s="56" t="s">
        <v>154</v>
      </c>
      <c r="N116" s="47" t="str">
        <f>IF(CU116&lt;&gt;"",
    IF(INT('Drill Size Info'!$AA$19)=INT('Drill Size Info'!$AB$19),
        --(INT('Drill Size Info'!$AA$19) &amp; "." &amp; CU116),
        IF(AND((--(INT('Drill Size Info'!$AA$19) &amp; "." &amp; CU116)&gt;=--('Drill Size Info'!$AA$19)), (--(INT('Drill Size Info'!$AA$19) &amp; "." &amp; CU116)&lt;=--('Drill Size Info'!$AB$19))),
            --(INT('Drill Size Info'!$AA$19) &amp; "." &amp; CU116),
            --(INT('Drill Size Info'!$AB$19) &amp; "." &amp; CU116)
        )
    ),
    IF(CT116&lt;&gt;"",
        IF(INT('Drill Size Info'!$AA$19)=INT('Drill Size Info'!$AB$19),
            --(INT('Drill Size Info'!$AA$19) &amp; "." &amp; LEFT(CT116,3)),
            IF(AND((--(INT('Drill Size Info'!$AA$19) &amp; "." &amp; LEFT(CT116,3))&gt;=--('Drill Size Info'!$AA$19)), (--(INT('Drill Size Info'!$AA$19) &amp; "." &amp; LEFT(CT116,3))&lt;=--('Drill Size Info'!$AB$19))),
                --(INT('Drill Size Info'!$AA$19) &amp; "." &amp; LEFT(CT116,3)),
                --(INT('Drill Size Info'!$AB$19) &amp; "." &amp; LEFT(CT116,3))
            )
        ),
        "OK"
    )
)</f>
        <v>OK</v>
      </c>
      <c r="O116" s="163" t="str">
        <f>IF(CV116&lt;&gt;"",
    IF(INT('Drill Size Info'!$AA$19)=INT('Drill Size Info'!$AB$19),
        --(INT('Drill Size Info'!$AA$19) &amp; "." &amp; CV116),
        IF(AND((--(INT('Drill Size Info'!$AA$19) &amp; "." &amp; CV116)&gt;=--('Drill Size Info'!$AA$19)), (--(INT('Drill Size Info'!$AA$19) &amp; "." &amp; CV116)&lt;=--('Drill Size Info'!$AB$19))),
            --(INT('Drill Size Info'!$AA$19) &amp; "." &amp; CV116),
            --(INT('Drill Size Info'!$AB$19) &amp; "." &amp; CV116)
        )
    ),
    IF(CT116&lt;&gt;"",
        IF(INT('Drill Size Info'!$AA$19)=INT('Drill Size Info'!$AB$19),
            --(INT('Drill Size Info'!$AA$19) &amp; "." &amp; RIGHT(CT116,3)),
            IF(AND((--(INT('Drill Size Info'!$AA$19) &amp; "." &amp; RIGHT(CT116,3))&gt;=--('Drill Size Info'!$AA$19)), (--(INT('Drill Size Info'!$AA$19) &amp; "." &amp; RIGHT(CT116,3))&lt;=--('Drill Size Info'!$AB$19))),
                --(INT('Drill Size Info'!$AA$19) &amp; "." &amp; RIGHT(CT116,3)),
                --(INT('Drill Size Info'!$AB$19) &amp; "." &amp; RIGHT(CT116,3))
            )
        ),
        "N/A"
    )
)</f>
        <v>N/A</v>
      </c>
      <c r="P116" s="47" t="str">
        <f>IF(CX116&lt;&gt;"",
    IF(INT('Drill Size Info'!$AA$19)=INT('Drill Size Info'!$AB$15),
        --(INT('Drill Size Info'!$AA$15) &amp; "." &amp; CX116),
        IF(AND((--(INT('Drill Size Info'!$AA$15) &amp; "." &amp; CX116)&gt;=--('Drill Size Info'!$AA$15)), (--(INT('Drill Size Info'!$AA$15) &amp; "." &amp; CX116)&lt;=--('Drill Size Info'!$AB$15))),
            --(INT('Drill Size Info'!$AA$15) &amp; "." &amp; CX116),
            --(INT('Drill Size Info'!$AB$15) &amp; "." &amp; CX116)
        )
    ),
    IF(CW116&lt;&gt;"",
        IF(INT('Drill Size Info'!$AA$15)=INT('Drill Size Info'!$AB$15),
            --(INT('Drill Size Info'!$AA$15) &amp; "." &amp; LEFT(CW116,3)),
            IF(AND((--(INT('Drill Size Info'!$AA$15) &amp; "." &amp; LEFT(CW116,3))&gt;=--('Drill Size Info'!$AA$15)), (--(INT('Drill Size Info'!$AA$15) &amp; "." &amp; LEFT(CW116,3))&lt;=--('Drill Size Info'!$AB$15))),
                --(INT('Drill Size Info'!$AA$15) &amp; "." &amp; LEFT(CW116,3)),
                --(INT('Drill Size Info'!$AB$15) &amp; "." &amp; LEFT(CW116,3))
            )
        ),
        "OK"
    )
)</f>
        <v>OK</v>
      </c>
      <c r="Q116" s="163" t="str">
        <f>IF(CY116&lt;&gt;"",
    IF(INT('Drill Size Info'!$AA$19)=INT('Drill Size Info'!$AB$15),
        --(INT('Drill Size Info'!$AA$15) &amp; "." &amp; CY116),
        IF(AND((--(INT('Drill Size Info'!$AA$15) &amp; "." &amp; CY116)&gt;=--('Drill Size Info'!$AA$15)), (--(INT('Drill Size Info'!$AA$15) &amp; "." &amp; CY116)&lt;=--('Drill Size Info'!$AB$15))),
            --(INT('Drill Size Info'!$AA$15) &amp; "." &amp; CY116),
            --(INT('Drill Size Info'!$AB$15) &amp; "." &amp; CY116)
        )
    ),
    IF(CW116&lt;&gt;"",
        IF(INT('Drill Size Info'!$AA$15)=INT('Drill Size Info'!$AB$15),
            --(INT('Drill Size Info'!$AA$15) &amp; "." &amp; RIGHT(CW116,3)),
            IF(AND((--(INT('Drill Size Info'!$AA$15) &amp; "." &amp; RIGHT(CW116,3))&gt;=--('Drill Size Info'!$AA$15)), (--(INT('Drill Size Info'!$AA$15) &amp; "." &amp; RIGHT(CW116,3))&lt;=--('Drill Size Info'!$AB$15))),
                --(INT('Drill Size Info'!$AA$15) &amp; "." &amp; RIGHT(CW116,3)),
                --(INT('Drill Size Info'!$AB$15) &amp; "." &amp; RIGHT(CW116,3))
            )
        ),
        "N/A"
    )
)</f>
        <v>N/A</v>
      </c>
      <c r="R116" s="57"/>
      <c r="S116" s="57"/>
      <c r="T116" s="57"/>
      <c r="U116" s="57"/>
      <c r="V116" s="57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9"/>
      <c r="AX116" s="59"/>
      <c r="AY116" s="59"/>
      <c r="AZ116" s="60"/>
      <c r="BA116" s="52"/>
      <c r="BB116" s="52"/>
      <c r="BC116" s="203"/>
      <c r="BD116" s="203"/>
      <c r="BE116" s="52"/>
      <c r="BF116" s="52"/>
      <c r="BG116" s="192" t="str">
        <f t="shared" si="52"/>
        <v/>
      </c>
      <c r="BH116" s="52"/>
      <c r="BI116" s="52"/>
      <c r="BJ116" s="52"/>
      <c r="BK116" s="52"/>
      <c r="BM116" s="19">
        <f t="shared" si="74"/>
        <v>0</v>
      </c>
      <c r="BN116" s="19">
        <f t="shared" si="53"/>
        <v>0</v>
      </c>
      <c r="BO116" s="19">
        <f t="shared" si="75"/>
        <v>0</v>
      </c>
      <c r="BP116" s="19">
        <f t="shared" si="76"/>
        <v>0</v>
      </c>
      <c r="BQ116" s="19">
        <f t="shared" si="77"/>
        <v>0</v>
      </c>
      <c r="BR116" s="19">
        <f t="shared" si="78"/>
        <v>0</v>
      </c>
      <c r="BS116" s="19">
        <f t="shared" si="79"/>
        <v>0</v>
      </c>
      <c r="BT116" s="19">
        <f t="shared" si="80"/>
        <v>0</v>
      </c>
      <c r="BU116" s="19">
        <f t="shared" si="81"/>
        <v>0</v>
      </c>
      <c r="BV116" s="19">
        <f t="shared" si="82"/>
        <v>0</v>
      </c>
      <c r="BW116" s="19">
        <f t="shared" si="83"/>
        <v>0</v>
      </c>
      <c r="BX116" s="19">
        <f t="shared" si="84"/>
        <v>0</v>
      </c>
      <c r="BY116" s="19">
        <f t="shared" si="85"/>
        <v>0</v>
      </c>
      <c r="BZ116" s="19">
        <f t="shared" si="86"/>
        <v>0</v>
      </c>
      <c r="CA116" s="19">
        <f t="shared" si="87"/>
        <v>0</v>
      </c>
      <c r="CB116" s="19">
        <f t="shared" si="67"/>
        <v>0</v>
      </c>
      <c r="CC116" s="19">
        <f t="shared" si="73"/>
        <v>0</v>
      </c>
      <c r="CD116" s="19">
        <f t="shared" si="49"/>
        <v>0</v>
      </c>
      <c r="CE116" s="19">
        <f t="shared" si="49"/>
        <v>0</v>
      </c>
      <c r="CF116" s="19">
        <f t="shared" si="49"/>
        <v>0</v>
      </c>
      <c r="CG116" s="19">
        <f t="shared" si="49"/>
        <v>0</v>
      </c>
      <c r="CH116" s="19">
        <f t="shared" si="49"/>
        <v>0</v>
      </c>
      <c r="CI116" s="19">
        <f t="shared" si="49"/>
        <v>0</v>
      </c>
      <c r="CJ116" s="19">
        <f t="shared" si="49"/>
        <v>0</v>
      </c>
      <c r="CK116" s="19">
        <f t="shared" si="49"/>
        <v>0</v>
      </c>
      <c r="CL116" s="19">
        <f t="shared" si="49"/>
        <v>0</v>
      </c>
      <c r="CM116" s="19">
        <f t="shared" si="49"/>
        <v>0</v>
      </c>
      <c r="CN116" s="19">
        <f t="shared" si="49"/>
        <v>0</v>
      </c>
      <c r="CO116" s="19">
        <f t="shared" si="49"/>
        <v>0</v>
      </c>
      <c r="CP116" s="19">
        <f t="shared" si="49"/>
        <v>0</v>
      </c>
      <c r="CQ116" s="19">
        <f t="shared" si="88"/>
        <v>0</v>
      </c>
      <c r="CR116" s="19">
        <f t="shared" si="88"/>
        <v>0</v>
      </c>
      <c r="CS116" s="19">
        <f t="shared" si="88"/>
        <v>0</v>
      </c>
    </row>
    <row r="117" spans="2:97" ht="15" customHeight="1" x14ac:dyDescent="0.2">
      <c r="B117" s="53">
        <f t="shared" si="68"/>
        <v>109</v>
      </c>
      <c r="C117" s="197" t="str" cm="1">
        <f t="array" aca="1" ref="C117" ca="1">CELL("contents",BG117)</f>
        <v/>
      </c>
      <c r="D117" s="54" t="str">
        <f t="shared" si="50"/>
        <v>OK</v>
      </c>
      <c r="E117" s="55" t="e">
        <f>VLOOKUP('DATA SHEET'!$B$9,'Drill Size Info'!$T$2:$U$8,2,FALSE)</f>
        <v>#N/A</v>
      </c>
      <c r="F117" s="55" t="str">
        <f t="shared" si="69"/>
        <v/>
      </c>
      <c r="G117" s="161">
        <f t="shared" si="70"/>
        <v>0</v>
      </c>
      <c r="H117" s="56"/>
      <c r="I117" s="56"/>
      <c r="J117" s="54" t="s">
        <v>154</v>
      </c>
      <c r="K117" s="54" t="s">
        <v>154</v>
      </c>
      <c r="L117" s="56" t="s">
        <v>154</v>
      </c>
      <c r="M117" s="56" t="s">
        <v>154</v>
      </c>
      <c r="N117" s="47" t="str">
        <f>IF(CU117&lt;&gt;"",
    IF(INT('Drill Size Info'!$AA$19)=INT('Drill Size Info'!$AB$19),
        --(INT('Drill Size Info'!$AA$19) &amp; "." &amp; CU117),
        IF(AND((--(INT('Drill Size Info'!$AA$19) &amp; "." &amp; CU117)&gt;=--('Drill Size Info'!$AA$19)), (--(INT('Drill Size Info'!$AA$19) &amp; "." &amp; CU117)&lt;=--('Drill Size Info'!$AB$19))),
            --(INT('Drill Size Info'!$AA$19) &amp; "." &amp; CU117),
            --(INT('Drill Size Info'!$AB$19) &amp; "." &amp; CU117)
        )
    ),
    IF(CT117&lt;&gt;"",
        IF(INT('Drill Size Info'!$AA$19)=INT('Drill Size Info'!$AB$19),
            --(INT('Drill Size Info'!$AA$19) &amp; "." &amp; LEFT(CT117,3)),
            IF(AND((--(INT('Drill Size Info'!$AA$19) &amp; "." &amp; LEFT(CT117,3))&gt;=--('Drill Size Info'!$AA$19)), (--(INT('Drill Size Info'!$AA$19) &amp; "." &amp; LEFT(CT117,3))&lt;=--('Drill Size Info'!$AB$19))),
                --(INT('Drill Size Info'!$AA$19) &amp; "." &amp; LEFT(CT117,3)),
                --(INT('Drill Size Info'!$AB$19) &amp; "." &amp; LEFT(CT117,3))
            )
        ),
        "OK"
    )
)</f>
        <v>OK</v>
      </c>
      <c r="O117" s="163" t="str">
        <f>IF(CV117&lt;&gt;"",
    IF(INT('Drill Size Info'!$AA$19)=INT('Drill Size Info'!$AB$19),
        --(INT('Drill Size Info'!$AA$19) &amp; "." &amp; CV117),
        IF(AND((--(INT('Drill Size Info'!$AA$19) &amp; "." &amp; CV117)&gt;=--('Drill Size Info'!$AA$19)), (--(INT('Drill Size Info'!$AA$19) &amp; "." &amp; CV117)&lt;=--('Drill Size Info'!$AB$19))),
            --(INT('Drill Size Info'!$AA$19) &amp; "." &amp; CV117),
            --(INT('Drill Size Info'!$AB$19) &amp; "." &amp; CV117)
        )
    ),
    IF(CT117&lt;&gt;"",
        IF(INT('Drill Size Info'!$AA$19)=INT('Drill Size Info'!$AB$19),
            --(INT('Drill Size Info'!$AA$19) &amp; "." &amp; RIGHT(CT117,3)),
            IF(AND((--(INT('Drill Size Info'!$AA$19) &amp; "." &amp; RIGHT(CT117,3))&gt;=--('Drill Size Info'!$AA$19)), (--(INT('Drill Size Info'!$AA$19) &amp; "." &amp; RIGHT(CT117,3))&lt;=--('Drill Size Info'!$AB$19))),
                --(INT('Drill Size Info'!$AA$19) &amp; "." &amp; RIGHT(CT117,3)),
                --(INT('Drill Size Info'!$AB$19) &amp; "." &amp; RIGHT(CT117,3))
            )
        ),
        "N/A"
    )
)</f>
        <v>N/A</v>
      </c>
      <c r="P117" s="47" t="str">
        <f>IF(CX117&lt;&gt;"",
    IF(INT('Drill Size Info'!$AA$19)=INT('Drill Size Info'!$AB$15),
        --(INT('Drill Size Info'!$AA$15) &amp; "." &amp; CX117),
        IF(AND((--(INT('Drill Size Info'!$AA$15) &amp; "." &amp; CX117)&gt;=--('Drill Size Info'!$AA$15)), (--(INT('Drill Size Info'!$AA$15) &amp; "." &amp; CX117)&lt;=--('Drill Size Info'!$AB$15))),
            --(INT('Drill Size Info'!$AA$15) &amp; "." &amp; CX117),
            --(INT('Drill Size Info'!$AB$15) &amp; "." &amp; CX117)
        )
    ),
    IF(CW117&lt;&gt;"",
        IF(INT('Drill Size Info'!$AA$15)=INT('Drill Size Info'!$AB$15),
            --(INT('Drill Size Info'!$AA$15) &amp; "." &amp; LEFT(CW117,3)),
            IF(AND((--(INT('Drill Size Info'!$AA$15) &amp; "." &amp; LEFT(CW117,3))&gt;=--('Drill Size Info'!$AA$15)), (--(INT('Drill Size Info'!$AA$15) &amp; "." &amp; LEFT(CW117,3))&lt;=--('Drill Size Info'!$AB$15))),
                --(INT('Drill Size Info'!$AA$15) &amp; "." &amp; LEFT(CW117,3)),
                --(INT('Drill Size Info'!$AB$15) &amp; "." &amp; LEFT(CW117,3))
            )
        ),
        "OK"
    )
)</f>
        <v>OK</v>
      </c>
      <c r="Q117" s="163" t="str">
        <f>IF(CY117&lt;&gt;"",
    IF(INT('Drill Size Info'!$AA$19)=INT('Drill Size Info'!$AB$15),
        --(INT('Drill Size Info'!$AA$15) &amp; "." &amp; CY117),
        IF(AND((--(INT('Drill Size Info'!$AA$15) &amp; "." &amp; CY117)&gt;=--('Drill Size Info'!$AA$15)), (--(INT('Drill Size Info'!$AA$15) &amp; "." &amp; CY117)&lt;=--('Drill Size Info'!$AB$15))),
            --(INT('Drill Size Info'!$AA$15) &amp; "." &amp; CY117),
            --(INT('Drill Size Info'!$AB$15) &amp; "." &amp; CY117)
        )
    ),
    IF(CW117&lt;&gt;"",
        IF(INT('Drill Size Info'!$AA$15)=INT('Drill Size Info'!$AB$15),
            --(INT('Drill Size Info'!$AA$15) &amp; "." &amp; RIGHT(CW117,3)),
            IF(AND((--(INT('Drill Size Info'!$AA$15) &amp; "." &amp; RIGHT(CW117,3))&gt;=--('Drill Size Info'!$AA$15)), (--(INT('Drill Size Info'!$AA$15) &amp; "." &amp; RIGHT(CW117,3))&lt;=--('Drill Size Info'!$AB$15))),
                --(INT('Drill Size Info'!$AA$15) &amp; "." &amp; RIGHT(CW117,3)),
                --(INT('Drill Size Info'!$AB$15) &amp; "." &amp; RIGHT(CW117,3))
            )
        ),
        "N/A"
    )
)</f>
        <v>N/A</v>
      </c>
      <c r="R117" s="57"/>
      <c r="S117" s="57"/>
      <c r="T117" s="57"/>
      <c r="U117" s="57"/>
      <c r="V117" s="57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9"/>
      <c r="AX117" s="59"/>
      <c r="AY117" s="59"/>
      <c r="AZ117" s="60"/>
      <c r="BA117" s="52"/>
      <c r="BB117" s="52"/>
      <c r="BC117" s="203"/>
      <c r="BD117" s="203"/>
      <c r="BE117" s="52"/>
      <c r="BF117" s="52"/>
      <c r="BG117" s="192" t="str">
        <f t="shared" si="52"/>
        <v/>
      </c>
      <c r="BH117" s="52"/>
      <c r="BI117" s="52"/>
      <c r="BJ117" s="52"/>
      <c r="BK117" s="52"/>
      <c r="BM117" s="19">
        <f t="shared" si="74"/>
        <v>0</v>
      </c>
      <c r="BN117" s="19">
        <f t="shared" si="53"/>
        <v>0</v>
      </c>
      <c r="BO117" s="19">
        <f t="shared" si="75"/>
        <v>0</v>
      </c>
      <c r="BP117" s="19">
        <f t="shared" si="76"/>
        <v>0</v>
      </c>
      <c r="BQ117" s="19">
        <f t="shared" si="77"/>
        <v>0</v>
      </c>
      <c r="BR117" s="19">
        <f t="shared" si="78"/>
        <v>0</v>
      </c>
      <c r="BS117" s="19">
        <f t="shared" si="79"/>
        <v>0</v>
      </c>
      <c r="BT117" s="19">
        <f t="shared" si="80"/>
        <v>0</v>
      </c>
      <c r="BU117" s="19">
        <f t="shared" si="81"/>
        <v>0</v>
      </c>
      <c r="BV117" s="19">
        <f t="shared" si="82"/>
        <v>0</v>
      </c>
      <c r="BW117" s="19">
        <f t="shared" si="83"/>
        <v>0</v>
      </c>
      <c r="BX117" s="19">
        <f t="shared" si="84"/>
        <v>0</v>
      </c>
      <c r="BY117" s="19">
        <f t="shared" si="85"/>
        <v>0</v>
      </c>
      <c r="BZ117" s="19">
        <f t="shared" si="86"/>
        <v>0</v>
      </c>
      <c r="CA117" s="19">
        <f t="shared" si="87"/>
        <v>0</v>
      </c>
      <c r="CB117" s="19">
        <f t="shared" si="67"/>
        <v>0</v>
      </c>
      <c r="CC117" s="19">
        <f t="shared" si="73"/>
        <v>0</v>
      </c>
      <c r="CD117" s="19">
        <f t="shared" si="49"/>
        <v>0</v>
      </c>
      <c r="CE117" s="19">
        <f t="shared" ref="CE117:CP133" si="89">IF(AL117="x",1,0)</f>
        <v>0</v>
      </c>
      <c r="CF117" s="19">
        <f t="shared" si="89"/>
        <v>0</v>
      </c>
      <c r="CG117" s="19">
        <f t="shared" si="89"/>
        <v>0</v>
      </c>
      <c r="CH117" s="19">
        <f t="shared" si="89"/>
        <v>0</v>
      </c>
      <c r="CI117" s="19">
        <f t="shared" si="89"/>
        <v>0</v>
      </c>
      <c r="CJ117" s="19">
        <f t="shared" si="89"/>
        <v>0</v>
      </c>
      <c r="CK117" s="19">
        <f t="shared" si="89"/>
        <v>0</v>
      </c>
      <c r="CL117" s="19">
        <f t="shared" si="89"/>
        <v>0</v>
      </c>
      <c r="CM117" s="19">
        <f t="shared" si="89"/>
        <v>0</v>
      </c>
      <c r="CN117" s="19">
        <f t="shared" si="89"/>
        <v>0</v>
      </c>
      <c r="CO117" s="19">
        <f t="shared" si="89"/>
        <v>0</v>
      </c>
      <c r="CP117" s="19">
        <f t="shared" si="89"/>
        <v>0</v>
      </c>
      <c r="CQ117" s="19">
        <f t="shared" si="88"/>
        <v>0</v>
      </c>
      <c r="CR117" s="19">
        <f t="shared" si="88"/>
        <v>0</v>
      </c>
      <c r="CS117" s="19">
        <f t="shared" si="88"/>
        <v>0</v>
      </c>
    </row>
    <row r="118" spans="2:97" ht="15" customHeight="1" x14ac:dyDescent="0.2">
      <c r="B118" s="53">
        <f t="shared" si="68"/>
        <v>110</v>
      </c>
      <c r="C118" s="197" t="str" cm="1">
        <f t="array" aca="1" ref="C118" ca="1">CELL("contents",BG118)</f>
        <v/>
      </c>
      <c r="D118" s="54" t="str">
        <f t="shared" si="50"/>
        <v>OK</v>
      </c>
      <c r="E118" s="55" t="e">
        <f>VLOOKUP('DATA SHEET'!$B$9,'Drill Size Info'!$T$2:$U$8,2,FALSE)</f>
        <v>#N/A</v>
      </c>
      <c r="F118" s="55" t="str">
        <f t="shared" si="69"/>
        <v/>
      </c>
      <c r="G118" s="161">
        <f t="shared" si="70"/>
        <v>0</v>
      </c>
      <c r="H118" s="56"/>
      <c r="I118" s="56"/>
      <c r="J118" s="54" t="s">
        <v>154</v>
      </c>
      <c r="K118" s="54" t="s">
        <v>154</v>
      </c>
      <c r="L118" s="56" t="s">
        <v>154</v>
      </c>
      <c r="M118" s="56" t="s">
        <v>154</v>
      </c>
      <c r="N118" s="47" t="str">
        <f>IF(CU118&lt;&gt;"",
    IF(INT('Drill Size Info'!$AA$19)=INT('Drill Size Info'!$AB$19),
        --(INT('Drill Size Info'!$AA$19) &amp; "." &amp; CU118),
        IF(AND((--(INT('Drill Size Info'!$AA$19) &amp; "." &amp; CU118)&gt;=--('Drill Size Info'!$AA$19)), (--(INT('Drill Size Info'!$AA$19) &amp; "." &amp; CU118)&lt;=--('Drill Size Info'!$AB$19))),
            --(INT('Drill Size Info'!$AA$19) &amp; "." &amp; CU118),
            --(INT('Drill Size Info'!$AB$19) &amp; "." &amp; CU118)
        )
    ),
    IF(CT118&lt;&gt;"",
        IF(INT('Drill Size Info'!$AA$19)=INT('Drill Size Info'!$AB$19),
            --(INT('Drill Size Info'!$AA$19) &amp; "." &amp; LEFT(CT118,3)),
            IF(AND((--(INT('Drill Size Info'!$AA$19) &amp; "." &amp; LEFT(CT118,3))&gt;=--('Drill Size Info'!$AA$19)), (--(INT('Drill Size Info'!$AA$19) &amp; "." &amp; LEFT(CT118,3))&lt;=--('Drill Size Info'!$AB$19))),
                --(INT('Drill Size Info'!$AA$19) &amp; "." &amp; LEFT(CT118,3)),
                --(INT('Drill Size Info'!$AB$19) &amp; "." &amp; LEFT(CT118,3))
            )
        ),
        "OK"
    )
)</f>
        <v>OK</v>
      </c>
      <c r="O118" s="163" t="str">
        <f>IF(CV118&lt;&gt;"",
    IF(INT('Drill Size Info'!$AA$19)=INT('Drill Size Info'!$AB$19),
        --(INT('Drill Size Info'!$AA$19) &amp; "." &amp; CV118),
        IF(AND((--(INT('Drill Size Info'!$AA$19) &amp; "." &amp; CV118)&gt;=--('Drill Size Info'!$AA$19)), (--(INT('Drill Size Info'!$AA$19) &amp; "." &amp; CV118)&lt;=--('Drill Size Info'!$AB$19))),
            --(INT('Drill Size Info'!$AA$19) &amp; "." &amp; CV118),
            --(INT('Drill Size Info'!$AB$19) &amp; "." &amp; CV118)
        )
    ),
    IF(CT118&lt;&gt;"",
        IF(INT('Drill Size Info'!$AA$19)=INT('Drill Size Info'!$AB$19),
            --(INT('Drill Size Info'!$AA$19) &amp; "." &amp; RIGHT(CT118,3)),
            IF(AND((--(INT('Drill Size Info'!$AA$19) &amp; "." &amp; RIGHT(CT118,3))&gt;=--('Drill Size Info'!$AA$19)), (--(INT('Drill Size Info'!$AA$19) &amp; "." &amp; RIGHT(CT118,3))&lt;=--('Drill Size Info'!$AB$19))),
                --(INT('Drill Size Info'!$AA$19) &amp; "." &amp; RIGHT(CT118,3)),
                --(INT('Drill Size Info'!$AB$19) &amp; "." &amp; RIGHT(CT118,3))
            )
        ),
        "N/A"
    )
)</f>
        <v>N/A</v>
      </c>
      <c r="P118" s="47" t="str">
        <f>IF(CX118&lt;&gt;"",
    IF(INT('Drill Size Info'!$AA$19)=INT('Drill Size Info'!$AB$15),
        --(INT('Drill Size Info'!$AA$15) &amp; "." &amp; CX118),
        IF(AND((--(INT('Drill Size Info'!$AA$15) &amp; "." &amp; CX118)&gt;=--('Drill Size Info'!$AA$15)), (--(INT('Drill Size Info'!$AA$15) &amp; "." &amp; CX118)&lt;=--('Drill Size Info'!$AB$15))),
            --(INT('Drill Size Info'!$AA$15) &amp; "." &amp; CX118),
            --(INT('Drill Size Info'!$AB$15) &amp; "." &amp; CX118)
        )
    ),
    IF(CW118&lt;&gt;"",
        IF(INT('Drill Size Info'!$AA$15)=INT('Drill Size Info'!$AB$15),
            --(INT('Drill Size Info'!$AA$15) &amp; "." &amp; LEFT(CW118,3)),
            IF(AND((--(INT('Drill Size Info'!$AA$15) &amp; "." &amp; LEFT(CW118,3))&gt;=--('Drill Size Info'!$AA$15)), (--(INT('Drill Size Info'!$AA$15) &amp; "." &amp; LEFT(CW118,3))&lt;=--('Drill Size Info'!$AB$15))),
                --(INT('Drill Size Info'!$AA$15) &amp; "." &amp; LEFT(CW118,3)),
                --(INT('Drill Size Info'!$AB$15) &amp; "." &amp; LEFT(CW118,3))
            )
        ),
        "OK"
    )
)</f>
        <v>OK</v>
      </c>
      <c r="Q118" s="163" t="str">
        <f>IF(CY118&lt;&gt;"",
    IF(INT('Drill Size Info'!$AA$19)=INT('Drill Size Info'!$AB$15),
        --(INT('Drill Size Info'!$AA$15) &amp; "." &amp; CY118),
        IF(AND((--(INT('Drill Size Info'!$AA$15) &amp; "." &amp; CY118)&gt;=--('Drill Size Info'!$AA$15)), (--(INT('Drill Size Info'!$AA$15) &amp; "." &amp; CY118)&lt;=--('Drill Size Info'!$AB$15))),
            --(INT('Drill Size Info'!$AA$15) &amp; "." &amp; CY118),
            --(INT('Drill Size Info'!$AB$15) &amp; "." &amp; CY118)
        )
    ),
    IF(CW118&lt;&gt;"",
        IF(INT('Drill Size Info'!$AA$15)=INT('Drill Size Info'!$AB$15),
            --(INT('Drill Size Info'!$AA$15) &amp; "." &amp; RIGHT(CW118,3)),
            IF(AND((--(INT('Drill Size Info'!$AA$15) &amp; "." &amp; RIGHT(CW118,3))&gt;=--('Drill Size Info'!$AA$15)), (--(INT('Drill Size Info'!$AA$15) &amp; "." &amp; RIGHT(CW118,3))&lt;=--('Drill Size Info'!$AB$15))),
                --(INT('Drill Size Info'!$AA$15) &amp; "." &amp; RIGHT(CW118,3)),
                --(INT('Drill Size Info'!$AB$15) &amp; "." &amp; RIGHT(CW118,3))
            )
        ),
        "N/A"
    )
)</f>
        <v>N/A</v>
      </c>
      <c r="R118" s="57"/>
      <c r="S118" s="57"/>
      <c r="T118" s="57"/>
      <c r="U118" s="57"/>
      <c r="V118" s="57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9"/>
      <c r="AX118" s="59"/>
      <c r="AY118" s="59"/>
      <c r="AZ118" s="60"/>
      <c r="BA118" s="52"/>
      <c r="BB118" s="52"/>
      <c r="BC118" s="203"/>
      <c r="BD118" s="203"/>
      <c r="BE118" s="52"/>
      <c r="BF118" s="52"/>
      <c r="BG118" s="192" t="str">
        <f t="shared" si="52"/>
        <v/>
      </c>
      <c r="BH118" s="52"/>
      <c r="BI118" s="52"/>
      <c r="BJ118" s="52"/>
      <c r="BK118" s="52"/>
      <c r="BM118" s="19">
        <f t="shared" si="74"/>
        <v>0</v>
      </c>
      <c r="BN118" s="19">
        <f t="shared" si="53"/>
        <v>0</v>
      </c>
      <c r="BO118" s="19">
        <f t="shared" si="75"/>
        <v>0</v>
      </c>
      <c r="BP118" s="19">
        <f t="shared" si="76"/>
        <v>0</v>
      </c>
      <c r="BQ118" s="19">
        <f t="shared" si="77"/>
        <v>0</v>
      </c>
      <c r="BR118" s="19">
        <f t="shared" si="78"/>
        <v>0</v>
      </c>
      <c r="BS118" s="19">
        <f t="shared" si="79"/>
        <v>0</v>
      </c>
      <c r="BT118" s="19">
        <f t="shared" si="80"/>
        <v>0</v>
      </c>
      <c r="BU118" s="19">
        <f t="shared" si="81"/>
        <v>0</v>
      </c>
      <c r="BV118" s="19">
        <f t="shared" si="82"/>
        <v>0</v>
      </c>
      <c r="BW118" s="19">
        <f t="shared" si="83"/>
        <v>0</v>
      </c>
      <c r="BX118" s="19">
        <f t="shared" si="84"/>
        <v>0</v>
      </c>
      <c r="BY118" s="19">
        <f t="shared" si="85"/>
        <v>0</v>
      </c>
      <c r="BZ118" s="19">
        <f t="shared" si="86"/>
        <v>0</v>
      </c>
      <c r="CA118" s="19">
        <f t="shared" si="87"/>
        <v>0</v>
      </c>
      <c r="CB118" s="19">
        <f t="shared" si="67"/>
        <v>0</v>
      </c>
      <c r="CC118" s="19">
        <f t="shared" si="73"/>
        <v>0</v>
      </c>
      <c r="CD118" s="19">
        <f t="shared" si="73"/>
        <v>0</v>
      </c>
      <c r="CE118" s="19">
        <f t="shared" si="89"/>
        <v>0</v>
      </c>
      <c r="CF118" s="19">
        <f t="shared" si="89"/>
        <v>0</v>
      </c>
      <c r="CG118" s="19">
        <f t="shared" si="89"/>
        <v>0</v>
      </c>
      <c r="CH118" s="19">
        <f t="shared" si="89"/>
        <v>0</v>
      </c>
      <c r="CI118" s="19">
        <f t="shared" si="89"/>
        <v>0</v>
      </c>
      <c r="CJ118" s="19">
        <f t="shared" si="89"/>
        <v>0</v>
      </c>
      <c r="CK118" s="19">
        <f t="shared" si="89"/>
        <v>0</v>
      </c>
      <c r="CL118" s="19">
        <f t="shared" si="89"/>
        <v>0</v>
      </c>
      <c r="CM118" s="19">
        <f t="shared" si="89"/>
        <v>0</v>
      </c>
      <c r="CN118" s="19">
        <f t="shared" si="89"/>
        <v>0</v>
      </c>
      <c r="CO118" s="19">
        <f t="shared" si="89"/>
        <v>0</v>
      </c>
      <c r="CP118" s="19">
        <f t="shared" si="89"/>
        <v>0</v>
      </c>
      <c r="CQ118" s="19">
        <f t="shared" si="88"/>
        <v>0</v>
      </c>
      <c r="CR118" s="19">
        <f t="shared" si="88"/>
        <v>0</v>
      </c>
      <c r="CS118" s="19">
        <f t="shared" si="88"/>
        <v>0</v>
      </c>
    </row>
    <row r="119" spans="2:97" ht="15" customHeight="1" x14ac:dyDescent="0.2">
      <c r="B119" s="53">
        <f t="shared" si="68"/>
        <v>111</v>
      </c>
      <c r="C119" s="197" t="str" cm="1">
        <f t="array" aca="1" ref="C119" ca="1">CELL("contents",BG119)</f>
        <v/>
      </c>
      <c r="D119" s="54" t="str">
        <f t="shared" si="50"/>
        <v>OK</v>
      </c>
      <c r="E119" s="55" t="e">
        <f>VLOOKUP('DATA SHEET'!$B$9,'Drill Size Info'!$T$2:$U$8,2,FALSE)</f>
        <v>#N/A</v>
      </c>
      <c r="F119" s="55" t="str">
        <f t="shared" si="69"/>
        <v/>
      </c>
      <c r="G119" s="161">
        <f t="shared" si="70"/>
        <v>0</v>
      </c>
      <c r="H119" s="56"/>
      <c r="I119" s="56"/>
      <c r="J119" s="54" t="s">
        <v>154</v>
      </c>
      <c r="K119" s="54" t="s">
        <v>154</v>
      </c>
      <c r="L119" s="56" t="s">
        <v>154</v>
      </c>
      <c r="M119" s="56" t="s">
        <v>154</v>
      </c>
      <c r="N119" s="47" t="str">
        <f>IF(CU119&lt;&gt;"",
    IF(INT('Drill Size Info'!$AA$19)=INT('Drill Size Info'!$AB$19),
        --(INT('Drill Size Info'!$AA$19) &amp; "." &amp; CU119),
        IF(AND((--(INT('Drill Size Info'!$AA$19) &amp; "." &amp; CU119)&gt;=--('Drill Size Info'!$AA$19)), (--(INT('Drill Size Info'!$AA$19) &amp; "." &amp; CU119)&lt;=--('Drill Size Info'!$AB$19))),
            --(INT('Drill Size Info'!$AA$19) &amp; "." &amp; CU119),
            --(INT('Drill Size Info'!$AB$19) &amp; "." &amp; CU119)
        )
    ),
    IF(CT119&lt;&gt;"",
        IF(INT('Drill Size Info'!$AA$19)=INT('Drill Size Info'!$AB$19),
            --(INT('Drill Size Info'!$AA$19) &amp; "." &amp; LEFT(CT119,3)),
            IF(AND((--(INT('Drill Size Info'!$AA$19) &amp; "." &amp; LEFT(CT119,3))&gt;=--('Drill Size Info'!$AA$19)), (--(INT('Drill Size Info'!$AA$19) &amp; "." &amp; LEFT(CT119,3))&lt;=--('Drill Size Info'!$AB$19))),
                --(INT('Drill Size Info'!$AA$19) &amp; "." &amp; LEFT(CT119,3)),
                --(INT('Drill Size Info'!$AB$19) &amp; "." &amp; LEFT(CT119,3))
            )
        ),
        "OK"
    )
)</f>
        <v>OK</v>
      </c>
      <c r="O119" s="163" t="str">
        <f>IF(CV119&lt;&gt;"",
    IF(INT('Drill Size Info'!$AA$19)=INT('Drill Size Info'!$AB$19),
        --(INT('Drill Size Info'!$AA$19) &amp; "." &amp; CV119),
        IF(AND((--(INT('Drill Size Info'!$AA$19) &amp; "." &amp; CV119)&gt;=--('Drill Size Info'!$AA$19)), (--(INT('Drill Size Info'!$AA$19) &amp; "." &amp; CV119)&lt;=--('Drill Size Info'!$AB$19))),
            --(INT('Drill Size Info'!$AA$19) &amp; "." &amp; CV119),
            --(INT('Drill Size Info'!$AB$19) &amp; "." &amp; CV119)
        )
    ),
    IF(CT119&lt;&gt;"",
        IF(INT('Drill Size Info'!$AA$19)=INT('Drill Size Info'!$AB$19),
            --(INT('Drill Size Info'!$AA$19) &amp; "." &amp; RIGHT(CT119,3)),
            IF(AND((--(INT('Drill Size Info'!$AA$19) &amp; "." &amp; RIGHT(CT119,3))&gt;=--('Drill Size Info'!$AA$19)), (--(INT('Drill Size Info'!$AA$19) &amp; "." &amp; RIGHT(CT119,3))&lt;=--('Drill Size Info'!$AB$19))),
                --(INT('Drill Size Info'!$AA$19) &amp; "." &amp; RIGHT(CT119,3)),
                --(INT('Drill Size Info'!$AB$19) &amp; "." &amp; RIGHT(CT119,3))
            )
        ),
        "N/A"
    )
)</f>
        <v>N/A</v>
      </c>
      <c r="P119" s="47" t="str">
        <f>IF(CX119&lt;&gt;"",
    IF(INT('Drill Size Info'!$AA$19)=INT('Drill Size Info'!$AB$15),
        --(INT('Drill Size Info'!$AA$15) &amp; "." &amp; CX119),
        IF(AND((--(INT('Drill Size Info'!$AA$15) &amp; "." &amp; CX119)&gt;=--('Drill Size Info'!$AA$15)), (--(INT('Drill Size Info'!$AA$15) &amp; "." &amp; CX119)&lt;=--('Drill Size Info'!$AB$15))),
            --(INT('Drill Size Info'!$AA$15) &amp; "." &amp; CX119),
            --(INT('Drill Size Info'!$AB$15) &amp; "." &amp; CX119)
        )
    ),
    IF(CW119&lt;&gt;"",
        IF(INT('Drill Size Info'!$AA$15)=INT('Drill Size Info'!$AB$15),
            --(INT('Drill Size Info'!$AA$15) &amp; "." &amp; LEFT(CW119,3)),
            IF(AND((--(INT('Drill Size Info'!$AA$15) &amp; "." &amp; LEFT(CW119,3))&gt;=--('Drill Size Info'!$AA$15)), (--(INT('Drill Size Info'!$AA$15) &amp; "." &amp; LEFT(CW119,3))&lt;=--('Drill Size Info'!$AB$15))),
                --(INT('Drill Size Info'!$AA$15) &amp; "." &amp; LEFT(CW119,3)),
                --(INT('Drill Size Info'!$AB$15) &amp; "." &amp; LEFT(CW119,3))
            )
        ),
        "OK"
    )
)</f>
        <v>OK</v>
      </c>
      <c r="Q119" s="163" t="str">
        <f>IF(CY119&lt;&gt;"",
    IF(INT('Drill Size Info'!$AA$19)=INT('Drill Size Info'!$AB$15),
        --(INT('Drill Size Info'!$AA$15) &amp; "." &amp; CY119),
        IF(AND((--(INT('Drill Size Info'!$AA$15) &amp; "." &amp; CY119)&gt;=--('Drill Size Info'!$AA$15)), (--(INT('Drill Size Info'!$AA$15) &amp; "." &amp; CY119)&lt;=--('Drill Size Info'!$AB$15))),
            --(INT('Drill Size Info'!$AA$15) &amp; "." &amp; CY119),
            --(INT('Drill Size Info'!$AB$15) &amp; "." &amp; CY119)
        )
    ),
    IF(CW119&lt;&gt;"",
        IF(INT('Drill Size Info'!$AA$15)=INT('Drill Size Info'!$AB$15),
            --(INT('Drill Size Info'!$AA$15) &amp; "." &amp; RIGHT(CW119,3)),
            IF(AND((--(INT('Drill Size Info'!$AA$15) &amp; "." &amp; RIGHT(CW119,3))&gt;=--('Drill Size Info'!$AA$15)), (--(INT('Drill Size Info'!$AA$15) &amp; "." &amp; RIGHT(CW119,3))&lt;=--('Drill Size Info'!$AB$15))),
                --(INT('Drill Size Info'!$AA$15) &amp; "." &amp; RIGHT(CW119,3)),
                --(INT('Drill Size Info'!$AB$15) &amp; "." &amp; RIGHT(CW119,3))
            )
        ),
        "N/A"
    )
)</f>
        <v>N/A</v>
      </c>
      <c r="R119" s="57"/>
      <c r="S119" s="57"/>
      <c r="T119" s="57"/>
      <c r="U119" s="57"/>
      <c r="V119" s="57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9"/>
      <c r="AX119" s="59"/>
      <c r="AY119" s="59"/>
      <c r="AZ119" s="60"/>
      <c r="BA119" s="52"/>
      <c r="BB119" s="52"/>
      <c r="BC119" s="203"/>
      <c r="BD119" s="203"/>
      <c r="BE119" s="52"/>
      <c r="BF119" s="52"/>
      <c r="BG119" s="192" t="str">
        <f t="shared" si="52"/>
        <v/>
      </c>
      <c r="BH119" s="52"/>
      <c r="BI119" s="52"/>
      <c r="BJ119" s="52"/>
      <c r="BK119" s="52"/>
      <c r="BM119" s="19">
        <f t="shared" si="74"/>
        <v>0</v>
      </c>
      <c r="BN119" s="19">
        <f t="shared" si="53"/>
        <v>0</v>
      </c>
      <c r="BO119" s="19">
        <f t="shared" si="75"/>
        <v>0</v>
      </c>
      <c r="BP119" s="19">
        <f t="shared" si="76"/>
        <v>0</v>
      </c>
      <c r="BQ119" s="19">
        <f t="shared" si="77"/>
        <v>0</v>
      </c>
      <c r="BR119" s="19">
        <f t="shared" si="78"/>
        <v>0</v>
      </c>
      <c r="BS119" s="19">
        <f t="shared" si="79"/>
        <v>0</v>
      </c>
      <c r="BT119" s="19">
        <f t="shared" si="80"/>
        <v>0</v>
      </c>
      <c r="BU119" s="19">
        <f t="shared" si="81"/>
        <v>0</v>
      </c>
      <c r="BV119" s="19">
        <f t="shared" si="82"/>
        <v>0</v>
      </c>
      <c r="BW119" s="19">
        <f t="shared" si="83"/>
        <v>0</v>
      </c>
      <c r="BX119" s="19">
        <f t="shared" si="84"/>
        <v>0</v>
      </c>
      <c r="BY119" s="19">
        <f t="shared" si="85"/>
        <v>0</v>
      </c>
      <c r="BZ119" s="19">
        <f t="shared" si="86"/>
        <v>0</v>
      </c>
      <c r="CA119" s="19">
        <f t="shared" si="87"/>
        <v>0</v>
      </c>
      <c r="CB119" s="19">
        <f t="shared" si="67"/>
        <v>0</v>
      </c>
      <c r="CC119" s="19">
        <f t="shared" si="73"/>
        <v>0</v>
      </c>
      <c r="CD119" s="19">
        <f t="shared" si="73"/>
        <v>0</v>
      </c>
      <c r="CE119" s="19">
        <f t="shared" si="89"/>
        <v>0</v>
      </c>
      <c r="CF119" s="19">
        <f t="shared" si="89"/>
        <v>0</v>
      </c>
      <c r="CG119" s="19">
        <f t="shared" si="89"/>
        <v>0</v>
      </c>
      <c r="CH119" s="19">
        <f t="shared" si="89"/>
        <v>0</v>
      </c>
      <c r="CI119" s="19">
        <f t="shared" si="89"/>
        <v>0</v>
      </c>
      <c r="CJ119" s="19">
        <f t="shared" si="89"/>
        <v>0</v>
      </c>
      <c r="CK119" s="19">
        <f t="shared" si="89"/>
        <v>0</v>
      </c>
      <c r="CL119" s="19">
        <f t="shared" si="89"/>
        <v>0</v>
      </c>
      <c r="CM119" s="19">
        <f t="shared" si="89"/>
        <v>0</v>
      </c>
      <c r="CN119" s="19">
        <f t="shared" si="89"/>
        <v>0</v>
      </c>
      <c r="CO119" s="19">
        <f t="shared" si="89"/>
        <v>0</v>
      </c>
      <c r="CP119" s="19">
        <f t="shared" si="89"/>
        <v>0</v>
      </c>
      <c r="CQ119" s="19">
        <f t="shared" si="88"/>
        <v>0</v>
      </c>
      <c r="CR119" s="19">
        <f t="shared" si="88"/>
        <v>0</v>
      </c>
      <c r="CS119" s="19">
        <f t="shared" si="88"/>
        <v>0</v>
      </c>
    </row>
    <row r="120" spans="2:97" ht="15" customHeight="1" x14ac:dyDescent="0.2">
      <c r="B120" s="53">
        <f t="shared" si="68"/>
        <v>112</v>
      </c>
      <c r="C120" s="197" t="str" cm="1">
        <f t="array" aca="1" ref="C120" ca="1">CELL("contents",BG120)</f>
        <v/>
      </c>
      <c r="D120" s="54" t="str">
        <f t="shared" si="50"/>
        <v>OK</v>
      </c>
      <c r="E120" s="55" t="e">
        <f>VLOOKUP('DATA SHEET'!$B$9,'Drill Size Info'!$T$2:$U$8,2,FALSE)</f>
        <v>#N/A</v>
      </c>
      <c r="F120" s="55" t="str">
        <f t="shared" si="69"/>
        <v/>
      </c>
      <c r="G120" s="161">
        <f t="shared" si="70"/>
        <v>0</v>
      </c>
      <c r="H120" s="56"/>
      <c r="I120" s="56"/>
      <c r="J120" s="54" t="s">
        <v>154</v>
      </c>
      <c r="K120" s="54" t="s">
        <v>154</v>
      </c>
      <c r="L120" s="56" t="s">
        <v>154</v>
      </c>
      <c r="M120" s="56" t="s">
        <v>154</v>
      </c>
      <c r="N120" s="47" t="str">
        <f>IF(CU120&lt;&gt;"",
    IF(INT('Drill Size Info'!$AA$19)=INT('Drill Size Info'!$AB$19),
        --(INT('Drill Size Info'!$AA$19) &amp; "." &amp; CU120),
        IF(AND((--(INT('Drill Size Info'!$AA$19) &amp; "." &amp; CU120)&gt;=--('Drill Size Info'!$AA$19)), (--(INT('Drill Size Info'!$AA$19) &amp; "." &amp; CU120)&lt;=--('Drill Size Info'!$AB$19))),
            --(INT('Drill Size Info'!$AA$19) &amp; "." &amp; CU120),
            --(INT('Drill Size Info'!$AB$19) &amp; "." &amp; CU120)
        )
    ),
    IF(CT120&lt;&gt;"",
        IF(INT('Drill Size Info'!$AA$19)=INT('Drill Size Info'!$AB$19),
            --(INT('Drill Size Info'!$AA$19) &amp; "." &amp; LEFT(CT120,3)),
            IF(AND((--(INT('Drill Size Info'!$AA$19) &amp; "." &amp; LEFT(CT120,3))&gt;=--('Drill Size Info'!$AA$19)), (--(INT('Drill Size Info'!$AA$19) &amp; "." &amp; LEFT(CT120,3))&lt;=--('Drill Size Info'!$AB$19))),
                --(INT('Drill Size Info'!$AA$19) &amp; "." &amp; LEFT(CT120,3)),
                --(INT('Drill Size Info'!$AB$19) &amp; "." &amp; LEFT(CT120,3))
            )
        ),
        "OK"
    )
)</f>
        <v>OK</v>
      </c>
      <c r="O120" s="163" t="str">
        <f>IF(CV120&lt;&gt;"",
    IF(INT('Drill Size Info'!$AA$19)=INT('Drill Size Info'!$AB$19),
        --(INT('Drill Size Info'!$AA$19) &amp; "." &amp; CV120),
        IF(AND((--(INT('Drill Size Info'!$AA$19) &amp; "." &amp; CV120)&gt;=--('Drill Size Info'!$AA$19)), (--(INT('Drill Size Info'!$AA$19) &amp; "." &amp; CV120)&lt;=--('Drill Size Info'!$AB$19))),
            --(INT('Drill Size Info'!$AA$19) &amp; "." &amp; CV120),
            --(INT('Drill Size Info'!$AB$19) &amp; "." &amp; CV120)
        )
    ),
    IF(CT120&lt;&gt;"",
        IF(INT('Drill Size Info'!$AA$19)=INT('Drill Size Info'!$AB$19),
            --(INT('Drill Size Info'!$AA$19) &amp; "." &amp; RIGHT(CT120,3)),
            IF(AND((--(INT('Drill Size Info'!$AA$19) &amp; "." &amp; RIGHT(CT120,3))&gt;=--('Drill Size Info'!$AA$19)), (--(INT('Drill Size Info'!$AA$19) &amp; "." &amp; RIGHT(CT120,3))&lt;=--('Drill Size Info'!$AB$19))),
                --(INT('Drill Size Info'!$AA$19) &amp; "." &amp; RIGHT(CT120,3)),
                --(INT('Drill Size Info'!$AB$19) &amp; "." &amp; RIGHT(CT120,3))
            )
        ),
        "N/A"
    )
)</f>
        <v>N/A</v>
      </c>
      <c r="P120" s="47" t="str">
        <f>IF(CX120&lt;&gt;"",
    IF(INT('Drill Size Info'!$AA$19)=INT('Drill Size Info'!$AB$15),
        --(INT('Drill Size Info'!$AA$15) &amp; "." &amp; CX120),
        IF(AND((--(INT('Drill Size Info'!$AA$15) &amp; "." &amp; CX120)&gt;=--('Drill Size Info'!$AA$15)), (--(INT('Drill Size Info'!$AA$15) &amp; "." &amp; CX120)&lt;=--('Drill Size Info'!$AB$15))),
            --(INT('Drill Size Info'!$AA$15) &amp; "." &amp; CX120),
            --(INT('Drill Size Info'!$AB$15) &amp; "." &amp; CX120)
        )
    ),
    IF(CW120&lt;&gt;"",
        IF(INT('Drill Size Info'!$AA$15)=INT('Drill Size Info'!$AB$15),
            --(INT('Drill Size Info'!$AA$15) &amp; "." &amp; LEFT(CW120,3)),
            IF(AND((--(INT('Drill Size Info'!$AA$15) &amp; "." &amp; LEFT(CW120,3))&gt;=--('Drill Size Info'!$AA$15)), (--(INT('Drill Size Info'!$AA$15) &amp; "." &amp; LEFT(CW120,3))&lt;=--('Drill Size Info'!$AB$15))),
                --(INT('Drill Size Info'!$AA$15) &amp; "." &amp; LEFT(CW120,3)),
                --(INT('Drill Size Info'!$AB$15) &amp; "." &amp; LEFT(CW120,3))
            )
        ),
        "OK"
    )
)</f>
        <v>OK</v>
      </c>
      <c r="Q120" s="163" t="str">
        <f>IF(CY120&lt;&gt;"",
    IF(INT('Drill Size Info'!$AA$19)=INT('Drill Size Info'!$AB$15),
        --(INT('Drill Size Info'!$AA$15) &amp; "." &amp; CY120),
        IF(AND((--(INT('Drill Size Info'!$AA$15) &amp; "." &amp; CY120)&gt;=--('Drill Size Info'!$AA$15)), (--(INT('Drill Size Info'!$AA$15) &amp; "." &amp; CY120)&lt;=--('Drill Size Info'!$AB$15))),
            --(INT('Drill Size Info'!$AA$15) &amp; "." &amp; CY120),
            --(INT('Drill Size Info'!$AB$15) &amp; "." &amp; CY120)
        )
    ),
    IF(CW120&lt;&gt;"",
        IF(INT('Drill Size Info'!$AA$15)=INT('Drill Size Info'!$AB$15),
            --(INT('Drill Size Info'!$AA$15) &amp; "." &amp; RIGHT(CW120,3)),
            IF(AND((--(INT('Drill Size Info'!$AA$15) &amp; "." &amp; RIGHT(CW120,3))&gt;=--('Drill Size Info'!$AA$15)), (--(INT('Drill Size Info'!$AA$15) &amp; "." &amp; RIGHT(CW120,3))&lt;=--('Drill Size Info'!$AB$15))),
                --(INT('Drill Size Info'!$AA$15) &amp; "." &amp; RIGHT(CW120,3)),
                --(INT('Drill Size Info'!$AB$15) &amp; "." &amp; RIGHT(CW120,3))
            )
        ),
        "N/A"
    )
)</f>
        <v>N/A</v>
      </c>
      <c r="R120" s="57"/>
      <c r="S120" s="57"/>
      <c r="T120" s="57"/>
      <c r="U120" s="57"/>
      <c r="V120" s="57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9"/>
      <c r="AX120" s="59"/>
      <c r="AY120" s="59"/>
      <c r="AZ120" s="60"/>
      <c r="BA120" s="52"/>
      <c r="BB120" s="52"/>
      <c r="BC120" s="203"/>
      <c r="BD120" s="203"/>
      <c r="BE120" s="52"/>
      <c r="BF120" s="52"/>
      <c r="BG120" s="192" t="str">
        <f t="shared" si="52"/>
        <v/>
      </c>
      <c r="BH120" s="52"/>
      <c r="BI120" s="52"/>
      <c r="BJ120" s="52"/>
      <c r="BK120" s="52"/>
      <c r="BM120" s="19">
        <f t="shared" si="74"/>
        <v>0</v>
      </c>
      <c r="BN120" s="19">
        <f t="shared" si="53"/>
        <v>0</v>
      </c>
      <c r="BO120" s="19">
        <f t="shared" si="75"/>
        <v>0</v>
      </c>
      <c r="BP120" s="19">
        <f t="shared" si="76"/>
        <v>0</v>
      </c>
      <c r="BQ120" s="19">
        <f t="shared" si="77"/>
        <v>0</v>
      </c>
      <c r="BR120" s="19">
        <f t="shared" si="78"/>
        <v>0</v>
      </c>
      <c r="BS120" s="19">
        <f t="shared" si="79"/>
        <v>0</v>
      </c>
      <c r="BT120" s="19">
        <f t="shared" si="80"/>
        <v>0</v>
      </c>
      <c r="BU120" s="19">
        <f t="shared" si="81"/>
        <v>0</v>
      </c>
      <c r="BV120" s="19">
        <f t="shared" si="82"/>
        <v>0</v>
      </c>
      <c r="BW120" s="19">
        <f t="shared" si="83"/>
        <v>0</v>
      </c>
      <c r="BX120" s="19">
        <f t="shared" si="84"/>
        <v>0</v>
      </c>
      <c r="BY120" s="19">
        <f t="shared" si="85"/>
        <v>0</v>
      </c>
      <c r="BZ120" s="19">
        <f t="shared" si="86"/>
        <v>0</v>
      </c>
      <c r="CA120" s="19">
        <f t="shared" si="87"/>
        <v>0</v>
      </c>
      <c r="CB120" s="19">
        <f t="shared" si="67"/>
        <v>0</v>
      </c>
      <c r="CC120" s="19">
        <f t="shared" si="73"/>
        <v>0</v>
      </c>
      <c r="CD120" s="19">
        <f t="shared" si="73"/>
        <v>0</v>
      </c>
      <c r="CE120" s="19">
        <f t="shared" si="89"/>
        <v>0</v>
      </c>
      <c r="CF120" s="19">
        <f t="shared" si="89"/>
        <v>0</v>
      </c>
      <c r="CG120" s="19">
        <f t="shared" si="89"/>
        <v>0</v>
      </c>
      <c r="CH120" s="19">
        <f t="shared" si="89"/>
        <v>0</v>
      </c>
      <c r="CI120" s="19">
        <f t="shared" si="89"/>
        <v>0</v>
      </c>
      <c r="CJ120" s="19">
        <f t="shared" si="89"/>
        <v>0</v>
      </c>
      <c r="CK120" s="19">
        <f t="shared" si="89"/>
        <v>0</v>
      </c>
      <c r="CL120" s="19">
        <f t="shared" si="89"/>
        <v>0</v>
      </c>
      <c r="CM120" s="19">
        <f t="shared" si="89"/>
        <v>0</v>
      </c>
      <c r="CN120" s="19">
        <f t="shared" si="89"/>
        <v>0</v>
      </c>
      <c r="CO120" s="19">
        <f t="shared" si="89"/>
        <v>0</v>
      </c>
      <c r="CP120" s="19">
        <f t="shared" si="89"/>
        <v>0</v>
      </c>
      <c r="CQ120" s="19">
        <f t="shared" si="88"/>
        <v>0</v>
      </c>
      <c r="CR120" s="19">
        <f t="shared" si="88"/>
        <v>0</v>
      </c>
      <c r="CS120" s="19">
        <f t="shared" si="88"/>
        <v>0</v>
      </c>
    </row>
    <row r="121" spans="2:97" ht="15" customHeight="1" x14ac:dyDescent="0.2">
      <c r="B121" s="53">
        <f t="shared" si="68"/>
        <v>113</v>
      </c>
      <c r="C121" s="197" t="str" cm="1">
        <f t="array" aca="1" ref="C121" ca="1">CELL("contents",BG121)</f>
        <v/>
      </c>
      <c r="D121" s="54" t="str">
        <f t="shared" si="50"/>
        <v>OK</v>
      </c>
      <c r="E121" s="55" t="e">
        <f>VLOOKUP('DATA SHEET'!$B$9,'Drill Size Info'!$T$2:$U$8,2,FALSE)</f>
        <v>#N/A</v>
      </c>
      <c r="F121" s="55" t="str">
        <f t="shared" si="69"/>
        <v/>
      </c>
      <c r="G121" s="161">
        <f t="shared" si="70"/>
        <v>0</v>
      </c>
      <c r="H121" s="56"/>
      <c r="I121" s="56"/>
      <c r="J121" s="54" t="s">
        <v>154</v>
      </c>
      <c r="K121" s="54" t="s">
        <v>154</v>
      </c>
      <c r="L121" s="56" t="s">
        <v>154</v>
      </c>
      <c r="M121" s="56" t="s">
        <v>154</v>
      </c>
      <c r="N121" s="47" t="str">
        <f>IF(CU121&lt;&gt;"",
    IF(INT('Drill Size Info'!$AA$19)=INT('Drill Size Info'!$AB$19),
        --(INT('Drill Size Info'!$AA$19) &amp; "." &amp; CU121),
        IF(AND((--(INT('Drill Size Info'!$AA$19) &amp; "." &amp; CU121)&gt;=--('Drill Size Info'!$AA$19)), (--(INT('Drill Size Info'!$AA$19) &amp; "." &amp; CU121)&lt;=--('Drill Size Info'!$AB$19))),
            --(INT('Drill Size Info'!$AA$19) &amp; "." &amp; CU121),
            --(INT('Drill Size Info'!$AB$19) &amp; "." &amp; CU121)
        )
    ),
    IF(CT121&lt;&gt;"",
        IF(INT('Drill Size Info'!$AA$19)=INT('Drill Size Info'!$AB$19),
            --(INT('Drill Size Info'!$AA$19) &amp; "." &amp; LEFT(CT121,3)),
            IF(AND((--(INT('Drill Size Info'!$AA$19) &amp; "." &amp; LEFT(CT121,3))&gt;=--('Drill Size Info'!$AA$19)), (--(INT('Drill Size Info'!$AA$19) &amp; "." &amp; LEFT(CT121,3))&lt;=--('Drill Size Info'!$AB$19))),
                --(INT('Drill Size Info'!$AA$19) &amp; "." &amp; LEFT(CT121,3)),
                --(INT('Drill Size Info'!$AB$19) &amp; "." &amp; LEFT(CT121,3))
            )
        ),
        "OK"
    )
)</f>
        <v>OK</v>
      </c>
      <c r="O121" s="163" t="str">
        <f>IF(CV121&lt;&gt;"",
    IF(INT('Drill Size Info'!$AA$19)=INT('Drill Size Info'!$AB$19),
        --(INT('Drill Size Info'!$AA$19) &amp; "." &amp; CV121),
        IF(AND((--(INT('Drill Size Info'!$AA$19) &amp; "." &amp; CV121)&gt;=--('Drill Size Info'!$AA$19)), (--(INT('Drill Size Info'!$AA$19) &amp; "." &amp; CV121)&lt;=--('Drill Size Info'!$AB$19))),
            --(INT('Drill Size Info'!$AA$19) &amp; "." &amp; CV121),
            --(INT('Drill Size Info'!$AB$19) &amp; "." &amp; CV121)
        )
    ),
    IF(CT121&lt;&gt;"",
        IF(INT('Drill Size Info'!$AA$19)=INT('Drill Size Info'!$AB$19),
            --(INT('Drill Size Info'!$AA$19) &amp; "." &amp; RIGHT(CT121,3)),
            IF(AND((--(INT('Drill Size Info'!$AA$19) &amp; "." &amp; RIGHT(CT121,3))&gt;=--('Drill Size Info'!$AA$19)), (--(INT('Drill Size Info'!$AA$19) &amp; "." &amp; RIGHT(CT121,3))&lt;=--('Drill Size Info'!$AB$19))),
                --(INT('Drill Size Info'!$AA$19) &amp; "." &amp; RIGHT(CT121,3)),
                --(INT('Drill Size Info'!$AB$19) &amp; "." &amp; RIGHT(CT121,3))
            )
        ),
        "N/A"
    )
)</f>
        <v>N/A</v>
      </c>
      <c r="P121" s="47" t="str">
        <f>IF(CX121&lt;&gt;"",
    IF(INT('Drill Size Info'!$AA$19)=INT('Drill Size Info'!$AB$15),
        --(INT('Drill Size Info'!$AA$15) &amp; "." &amp; CX121),
        IF(AND((--(INT('Drill Size Info'!$AA$15) &amp; "." &amp; CX121)&gt;=--('Drill Size Info'!$AA$15)), (--(INT('Drill Size Info'!$AA$15) &amp; "." &amp; CX121)&lt;=--('Drill Size Info'!$AB$15))),
            --(INT('Drill Size Info'!$AA$15) &amp; "." &amp; CX121),
            --(INT('Drill Size Info'!$AB$15) &amp; "." &amp; CX121)
        )
    ),
    IF(CW121&lt;&gt;"",
        IF(INT('Drill Size Info'!$AA$15)=INT('Drill Size Info'!$AB$15),
            --(INT('Drill Size Info'!$AA$15) &amp; "." &amp; LEFT(CW121,3)),
            IF(AND((--(INT('Drill Size Info'!$AA$15) &amp; "." &amp; LEFT(CW121,3))&gt;=--('Drill Size Info'!$AA$15)), (--(INT('Drill Size Info'!$AA$15) &amp; "." &amp; LEFT(CW121,3))&lt;=--('Drill Size Info'!$AB$15))),
                --(INT('Drill Size Info'!$AA$15) &amp; "." &amp; LEFT(CW121,3)),
                --(INT('Drill Size Info'!$AB$15) &amp; "." &amp; LEFT(CW121,3))
            )
        ),
        "OK"
    )
)</f>
        <v>OK</v>
      </c>
      <c r="Q121" s="163" t="str">
        <f>IF(CY121&lt;&gt;"",
    IF(INT('Drill Size Info'!$AA$19)=INT('Drill Size Info'!$AB$15),
        --(INT('Drill Size Info'!$AA$15) &amp; "." &amp; CY121),
        IF(AND((--(INT('Drill Size Info'!$AA$15) &amp; "." &amp; CY121)&gt;=--('Drill Size Info'!$AA$15)), (--(INT('Drill Size Info'!$AA$15) &amp; "." &amp; CY121)&lt;=--('Drill Size Info'!$AB$15))),
            --(INT('Drill Size Info'!$AA$15) &amp; "." &amp; CY121),
            --(INT('Drill Size Info'!$AB$15) &amp; "." &amp; CY121)
        )
    ),
    IF(CW121&lt;&gt;"",
        IF(INT('Drill Size Info'!$AA$15)=INT('Drill Size Info'!$AB$15),
            --(INT('Drill Size Info'!$AA$15) &amp; "." &amp; RIGHT(CW121,3)),
            IF(AND((--(INT('Drill Size Info'!$AA$15) &amp; "." &amp; RIGHT(CW121,3))&gt;=--('Drill Size Info'!$AA$15)), (--(INT('Drill Size Info'!$AA$15) &amp; "." &amp; RIGHT(CW121,3))&lt;=--('Drill Size Info'!$AB$15))),
                --(INT('Drill Size Info'!$AA$15) &amp; "." &amp; RIGHT(CW121,3)),
                --(INT('Drill Size Info'!$AB$15) &amp; "." &amp; RIGHT(CW121,3))
            )
        ),
        "N/A"
    )
)</f>
        <v>N/A</v>
      </c>
      <c r="R121" s="57"/>
      <c r="S121" s="57"/>
      <c r="T121" s="57"/>
      <c r="U121" s="57"/>
      <c r="V121" s="57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9"/>
      <c r="AX121" s="59"/>
      <c r="AY121" s="59"/>
      <c r="AZ121" s="60"/>
      <c r="BA121" s="52"/>
      <c r="BB121" s="52"/>
      <c r="BC121" s="203"/>
      <c r="BD121" s="203"/>
      <c r="BE121" s="52"/>
      <c r="BF121" s="52"/>
      <c r="BG121" s="192" t="str">
        <f t="shared" si="52"/>
        <v/>
      </c>
      <c r="BH121" s="52"/>
      <c r="BI121" s="52"/>
      <c r="BJ121" s="52"/>
      <c r="BK121" s="52"/>
      <c r="BM121" s="19">
        <f t="shared" si="74"/>
        <v>0</v>
      </c>
      <c r="BN121" s="19">
        <f t="shared" si="53"/>
        <v>0</v>
      </c>
      <c r="BO121" s="19">
        <f t="shared" si="75"/>
        <v>0</v>
      </c>
      <c r="BP121" s="19">
        <f t="shared" si="76"/>
        <v>0</v>
      </c>
      <c r="BQ121" s="19">
        <f t="shared" si="77"/>
        <v>0</v>
      </c>
      <c r="BR121" s="19">
        <f t="shared" si="78"/>
        <v>0</v>
      </c>
      <c r="BS121" s="19">
        <f t="shared" si="79"/>
        <v>0</v>
      </c>
      <c r="BT121" s="19">
        <f t="shared" si="80"/>
        <v>0</v>
      </c>
      <c r="BU121" s="19">
        <f t="shared" si="81"/>
        <v>0</v>
      </c>
      <c r="BV121" s="19">
        <f t="shared" si="82"/>
        <v>0</v>
      </c>
      <c r="BW121" s="19">
        <f t="shared" si="83"/>
        <v>0</v>
      </c>
      <c r="BX121" s="19">
        <f t="shared" si="84"/>
        <v>0</v>
      </c>
      <c r="BY121" s="19">
        <f t="shared" si="85"/>
        <v>0</v>
      </c>
      <c r="BZ121" s="19">
        <f t="shared" si="86"/>
        <v>0</v>
      </c>
      <c r="CA121" s="19">
        <f t="shared" si="87"/>
        <v>0</v>
      </c>
      <c r="CB121" s="19">
        <f t="shared" si="67"/>
        <v>0</v>
      </c>
      <c r="CC121" s="19">
        <f t="shared" si="73"/>
        <v>0</v>
      </c>
      <c r="CD121" s="19">
        <f t="shared" si="73"/>
        <v>0</v>
      </c>
      <c r="CE121" s="19">
        <f t="shared" si="89"/>
        <v>0</v>
      </c>
      <c r="CF121" s="19">
        <f t="shared" si="89"/>
        <v>0</v>
      </c>
      <c r="CG121" s="19">
        <f t="shared" si="89"/>
        <v>0</v>
      </c>
      <c r="CH121" s="19">
        <f t="shared" si="89"/>
        <v>0</v>
      </c>
      <c r="CI121" s="19">
        <f t="shared" si="89"/>
        <v>0</v>
      </c>
      <c r="CJ121" s="19">
        <f t="shared" si="89"/>
        <v>0</v>
      </c>
      <c r="CK121" s="19">
        <f t="shared" si="89"/>
        <v>0</v>
      </c>
      <c r="CL121" s="19">
        <f t="shared" si="89"/>
        <v>0</v>
      </c>
      <c r="CM121" s="19">
        <f t="shared" si="89"/>
        <v>0</v>
      </c>
      <c r="CN121" s="19">
        <f t="shared" si="89"/>
        <v>0</v>
      </c>
      <c r="CO121" s="19">
        <f t="shared" si="89"/>
        <v>0</v>
      </c>
      <c r="CP121" s="19">
        <f t="shared" si="89"/>
        <v>0</v>
      </c>
      <c r="CQ121" s="19">
        <f t="shared" si="88"/>
        <v>0</v>
      </c>
      <c r="CR121" s="19">
        <f t="shared" si="88"/>
        <v>0</v>
      </c>
      <c r="CS121" s="19">
        <f t="shared" si="88"/>
        <v>0</v>
      </c>
    </row>
    <row r="122" spans="2:97" ht="15" customHeight="1" x14ac:dyDescent="0.2">
      <c r="B122" s="53">
        <f t="shared" si="68"/>
        <v>114</v>
      </c>
      <c r="C122" s="197" t="str" cm="1">
        <f t="array" aca="1" ref="C122" ca="1">CELL("contents",BG122)</f>
        <v/>
      </c>
      <c r="D122" s="54" t="str">
        <f t="shared" si="50"/>
        <v>OK</v>
      </c>
      <c r="E122" s="55" t="e">
        <f>VLOOKUP('DATA SHEET'!$B$9,'Drill Size Info'!$T$2:$U$8,2,FALSE)</f>
        <v>#N/A</v>
      </c>
      <c r="F122" s="55" t="str">
        <f t="shared" si="69"/>
        <v/>
      </c>
      <c r="G122" s="161">
        <f t="shared" si="70"/>
        <v>0</v>
      </c>
      <c r="H122" s="56"/>
      <c r="I122" s="56"/>
      <c r="J122" s="54" t="s">
        <v>154</v>
      </c>
      <c r="K122" s="54" t="s">
        <v>154</v>
      </c>
      <c r="L122" s="56" t="s">
        <v>154</v>
      </c>
      <c r="M122" s="56" t="s">
        <v>154</v>
      </c>
      <c r="N122" s="47" t="str">
        <f>IF(CU122&lt;&gt;"",
    IF(INT('Drill Size Info'!$AA$19)=INT('Drill Size Info'!$AB$19),
        --(INT('Drill Size Info'!$AA$19) &amp; "." &amp; CU122),
        IF(AND((--(INT('Drill Size Info'!$AA$19) &amp; "." &amp; CU122)&gt;=--('Drill Size Info'!$AA$19)), (--(INT('Drill Size Info'!$AA$19) &amp; "." &amp; CU122)&lt;=--('Drill Size Info'!$AB$19))),
            --(INT('Drill Size Info'!$AA$19) &amp; "." &amp; CU122),
            --(INT('Drill Size Info'!$AB$19) &amp; "." &amp; CU122)
        )
    ),
    IF(CT122&lt;&gt;"",
        IF(INT('Drill Size Info'!$AA$19)=INT('Drill Size Info'!$AB$19),
            --(INT('Drill Size Info'!$AA$19) &amp; "." &amp; LEFT(CT122,3)),
            IF(AND((--(INT('Drill Size Info'!$AA$19) &amp; "." &amp; LEFT(CT122,3))&gt;=--('Drill Size Info'!$AA$19)), (--(INT('Drill Size Info'!$AA$19) &amp; "." &amp; LEFT(CT122,3))&lt;=--('Drill Size Info'!$AB$19))),
                --(INT('Drill Size Info'!$AA$19) &amp; "." &amp; LEFT(CT122,3)),
                --(INT('Drill Size Info'!$AB$19) &amp; "." &amp; LEFT(CT122,3))
            )
        ),
        "OK"
    )
)</f>
        <v>OK</v>
      </c>
      <c r="O122" s="163" t="str">
        <f>IF(CV122&lt;&gt;"",
    IF(INT('Drill Size Info'!$AA$19)=INT('Drill Size Info'!$AB$19),
        --(INT('Drill Size Info'!$AA$19) &amp; "." &amp; CV122),
        IF(AND((--(INT('Drill Size Info'!$AA$19) &amp; "." &amp; CV122)&gt;=--('Drill Size Info'!$AA$19)), (--(INT('Drill Size Info'!$AA$19) &amp; "." &amp; CV122)&lt;=--('Drill Size Info'!$AB$19))),
            --(INT('Drill Size Info'!$AA$19) &amp; "." &amp; CV122),
            --(INT('Drill Size Info'!$AB$19) &amp; "." &amp; CV122)
        )
    ),
    IF(CT122&lt;&gt;"",
        IF(INT('Drill Size Info'!$AA$19)=INT('Drill Size Info'!$AB$19),
            --(INT('Drill Size Info'!$AA$19) &amp; "." &amp; RIGHT(CT122,3)),
            IF(AND((--(INT('Drill Size Info'!$AA$19) &amp; "." &amp; RIGHT(CT122,3))&gt;=--('Drill Size Info'!$AA$19)), (--(INT('Drill Size Info'!$AA$19) &amp; "." &amp; RIGHT(CT122,3))&lt;=--('Drill Size Info'!$AB$19))),
                --(INT('Drill Size Info'!$AA$19) &amp; "." &amp; RIGHT(CT122,3)),
                --(INT('Drill Size Info'!$AB$19) &amp; "." &amp; RIGHT(CT122,3))
            )
        ),
        "N/A"
    )
)</f>
        <v>N/A</v>
      </c>
      <c r="P122" s="47" t="str">
        <f>IF(CX122&lt;&gt;"",
    IF(INT('Drill Size Info'!$AA$19)=INT('Drill Size Info'!$AB$15),
        --(INT('Drill Size Info'!$AA$15) &amp; "." &amp; CX122),
        IF(AND((--(INT('Drill Size Info'!$AA$15) &amp; "." &amp; CX122)&gt;=--('Drill Size Info'!$AA$15)), (--(INT('Drill Size Info'!$AA$15) &amp; "." &amp; CX122)&lt;=--('Drill Size Info'!$AB$15))),
            --(INT('Drill Size Info'!$AA$15) &amp; "." &amp; CX122),
            --(INT('Drill Size Info'!$AB$15) &amp; "." &amp; CX122)
        )
    ),
    IF(CW122&lt;&gt;"",
        IF(INT('Drill Size Info'!$AA$15)=INT('Drill Size Info'!$AB$15),
            --(INT('Drill Size Info'!$AA$15) &amp; "." &amp; LEFT(CW122,3)),
            IF(AND((--(INT('Drill Size Info'!$AA$15) &amp; "." &amp; LEFT(CW122,3))&gt;=--('Drill Size Info'!$AA$15)), (--(INT('Drill Size Info'!$AA$15) &amp; "." &amp; LEFT(CW122,3))&lt;=--('Drill Size Info'!$AB$15))),
                --(INT('Drill Size Info'!$AA$15) &amp; "." &amp; LEFT(CW122,3)),
                --(INT('Drill Size Info'!$AB$15) &amp; "." &amp; LEFT(CW122,3))
            )
        ),
        "OK"
    )
)</f>
        <v>OK</v>
      </c>
      <c r="Q122" s="163" t="str">
        <f>IF(CY122&lt;&gt;"",
    IF(INT('Drill Size Info'!$AA$19)=INT('Drill Size Info'!$AB$15),
        --(INT('Drill Size Info'!$AA$15) &amp; "." &amp; CY122),
        IF(AND((--(INT('Drill Size Info'!$AA$15) &amp; "." &amp; CY122)&gt;=--('Drill Size Info'!$AA$15)), (--(INT('Drill Size Info'!$AA$15) &amp; "." &amp; CY122)&lt;=--('Drill Size Info'!$AB$15))),
            --(INT('Drill Size Info'!$AA$15) &amp; "." &amp; CY122),
            --(INT('Drill Size Info'!$AB$15) &amp; "." &amp; CY122)
        )
    ),
    IF(CW122&lt;&gt;"",
        IF(INT('Drill Size Info'!$AA$15)=INT('Drill Size Info'!$AB$15),
            --(INT('Drill Size Info'!$AA$15) &amp; "." &amp; RIGHT(CW122,3)),
            IF(AND((--(INT('Drill Size Info'!$AA$15) &amp; "." &amp; RIGHT(CW122,3))&gt;=--('Drill Size Info'!$AA$15)), (--(INT('Drill Size Info'!$AA$15) &amp; "." &amp; RIGHT(CW122,3))&lt;=--('Drill Size Info'!$AB$15))),
                --(INT('Drill Size Info'!$AA$15) &amp; "." &amp; RIGHT(CW122,3)),
                --(INT('Drill Size Info'!$AB$15) &amp; "." &amp; RIGHT(CW122,3))
            )
        ),
        "N/A"
    )
)</f>
        <v>N/A</v>
      </c>
      <c r="R122" s="57"/>
      <c r="S122" s="57"/>
      <c r="T122" s="57"/>
      <c r="U122" s="57"/>
      <c r="V122" s="57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9"/>
      <c r="AX122" s="59"/>
      <c r="AY122" s="59"/>
      <c r="AZ122" s="60"/>
      <c r="BA122" s="52"/>
      <c r="BB122" s="52"/>
      <c r="BC122" s="203"/>
      <c r="BD122" s="203"/>
      <c r="BE122" s="52"/>
      <c r="BF122" s="52"/>
      <c r="BG122" s="192" t="str">
        <f t="shared" si="52"/>
        <v/>
      </c>
      <c r="BH122" s="52"/>
      <c r="BI122" s="52"/>
      <c r="BJ122" s="52"/>
      <c r="BK122" s="52"/>
      <c r="BM122" s="19">
        <f t="shared" si="74"/>
        <v>0</v>
      </c>
      <c r="BN122" s="19">
        <f t="shared" si="53"/>
        <v>0</v>
      </c>
      <c r="BO122" s="19">
        <f t="shared" si="75"/>
        <v>0</v>
      </c>
      <c r="BP122" s="19">
        <f t="shared" si="76"/>
        <v>0</v>
      </c>
      <c r="BQ122" s="19">
        <f t="shared" si="77"/>
        <v>0</v>
      </c>
      <c r="BR122" s="19">
        <f t="shared" si="78"/>
        <v>0</v>
      </c>
      <c r="BS122" s="19">
        <f t="shared" si="79"/>
        <v>0</v>
      </c>
      <c r="BT122" s="19">
        <f t="shared" si="80"/>
        <v>0</v>
      </c>
      <c r="BU122" s="19">
        <f t="shared" si="81"/>
        <v>0</v>
      </c>
      <c r="BV122" s="19">
        <f t="shared" si="82"/>
        <v>0</v>
      </c>
      <c r="BW122" s="19">
        <f t="shared" si="83"/>
        <v>0</v>
      </c>
      <c r="BX122" s="19">
        <f t="shared" si="84"/>
        <v>0</v>
      </c>
      <c r="BY122" s="19">
        <f t="shared" si="85"/>
        <v>0</v>
      </c>
      <c r="BZ122" s="19">
        <f t="shared" si="86"/>
        <v>0</v>
      </c>
      <c r="CA122" s="19">
        <f t="shared" si="87"/>
        <v>0</v>
      </c>
      <c r="CB122" s="19">
        <f t="shared" si="67"/>
        <v>0</v>
      </c>
      <c r="CC122" s="19">
        <f t="shared" si="73"/>
        <v>0</v>
      </c>
      <c r="CD122" s="19">
        <f t="shared" si="73"/>
        <v>0</v>
      </c>
      <c r="CE122" s="19">
        <f t="shared" si="89"/>
        <v>0</v>
      </c>
      <c r="CF122" s="19">
        <f t="shared" si="89"/>
        <v>0</v>
      </c>
      <c r="CG122" s="19">
        <f t="shared" si="89"/>
        <v>0</v>
      </c>
      <c r="CH122" s="19">
        <f t="shared" si="89"/>
        <v>0</v>
      </c>
      <c r="CI122" s="19">
        <f t="shared" si="89"/>
        <v>0</v>
      </c>
      <c r="CJ122" s="19">
        <f t="shared" si="89"/>
        <v>0</v>
      </c>
      <c r="CK122" s="19">
        <f t="shared" si="89"/>
        <v>0</v>
      </c>
      <c r="CL122" s="19">
        <f t="shared" si="89"/>
        <v>0</v>
      </c>
      <c r="CM122" s="19">
        <f t="shared" si="89"/>
        <v>0</v>
      </c>
      <c r="CN122" s="19">
        <f t="shared" si="89"/>
        <v>0</v>
      </c>
      <c r="CO122" s="19">
        <f t="shared" si="89"/>
        <v>0</v>
      </c>
      <c r="CP122" s="19">
        <f t="shared" si="89"/>
        <v>0</v>
      </c>
      <c r="CQ122" s="19">
        <f t="shared" si="88"/>
        <v>0</v>
      </c>
      <c r="CR122" s="19">
        <f t="shared" si="88"/>
        <v>0</v>
      </c>
      <c r="CS122" s="19">
        <f t="shared" si="88"/>
        <v>0</v>
      </c>
    </row>
    <row r="123" spans="2:97" ht="15" customHeight="1" x14ac:dyDescent="0.2">
      <c r="B123" s="53">
        <f t="shared" si="68"/>
        <v>115</v>
      </c>
      <c r="C123" s="197" t="str" cm="1">
        <f t="array" aca="1" ref="C123" ca="1">CELL("contents",BG123)</f>
        <v/>
      </c>
      <c r="D123" s="54" t="str">
        <f t="shared" si="50"/>
        <v>OK</v>
      </c>
      <c r="E123" s="55" t="e">
        <f>VLOOKUP('DATA SHEET'!$B$9,'Drill Size Info'!$T$2:$U$8,2,FALSE)</f>
        <v>#N/A</v>
      </c>
      <c r="F123" s="55" t="str">
        <f t="shared" si="69"/>
        <v/>
      </c>
      <c r="G123" s="161">
        <f t="shared" si="70"/>
        <v>0</v>
      </c>
      <c r="H123" s="56"/>
      <c r="I123" s="56"/>
      <c r="J123" s="54" t="s">
        <v>154</v>
      </c>
      <c r="K123" s="54" t="s">
        <v>154</v>
      </c>
      <c r="L123" s="56" t="s">
        <v>154</v>
      </c>
      <c r="M123" s="56" t="s">
        <v>154</v>
      </c>
      <c r="N123" s="47" t="str">
        <f>IF(CU123&lt;&gt;"",
    IF(INT('Drill Size Info'!$AA$19)=INT('Drill Size Info'!$AB$19),
        --(INT('Drill Size Info'!$AA$19) &amp; "." &amp; CU123),
        IF(AND((--(INT('Drill Size Info'!$AA$19) &amp; "." &amp; CU123)&gt;=--('Drill Size Info'!$AA$19)), (--(INT('Drill Size Info'!$AA$19) &amp; "." &amp; CU123)&lt;=--('Drill Size Info'!$AB$19))),
            --(INT('Drill Size Info'!$AA$19) &amp; "." &amp; CU123),
            --(INT('Drill Size Info'!$AB$19) &amp; "." &amp; CU123)
        )
    ),
    IF(CT123&lt;&gt;"",
        IF(INT('Drill Size Info'!$AA$19)=INT('Drill Size Info'!$AB$19),
            --(INT('Drill Size Info'!$AA$19) &amp; "." &amp; LEFT(CT123,3)),
            IF(AND((--(INT('Drill Size Info'!$AA$19) &amp; "." &amp; LEFT(CT123,3))&gt;=--('Drill Size Info'!$AA$19)), (--(INT('Drill Size Info'!$AA$19) &amp; "." &amp; LEFT(CT123,3))&lt;=--('Drill Size Info'!$AB$19))),
                --(INT('Drill Size Info'!$AA$19) &amp; "." &amp; LEFT(CT123,3)),
                --(INT('Drill Size Info'!$AB$19) &amp; "." &amp; LEFT(CT123,3))
            )
        ),
        "OK"
    )
)</f>
        <v>OK</v>
      </c>
      <c r="O123" s="163" t="str">
        <f>IF(CV123&lt;&gt;"",
    IF(INT('Drill Size Info'!$AA$19)=INT('Drill Size Info'!$AB$19),
        --(INT('Drill Size Info'!$AA$19) &amp; "." &amp; CV123),
        IF(AND((--(INT('Drill Size Info'!$AA$19) &amp; "." &amp; CV123)&gt;=--('Drill Size Info'!$AA$19)), (--(INT('Drill Size Info'!$AA$19) &amp; "." &amp; CV123)&lt;=--('Drill Size Info'!$AB$19))),
            --(INT('Drill Size Info'!$AA$19) &amp; "." &amp; CV123),
            --(INT('Drill Size Info'!$AB$19) &amp; "." &amp; CV123)
        )
    ),
    IF(CT123&lt;&gt;"",
        IF(INT('Drill Size Info'!$AA$19)=INT('Drill Size Info'!$AB$19),
            --(INT('Drill Size Info'!$AA$19) &amp; "." &amp; RIGHT(CT123,3)),
            IF(AND((--(INT('Drill Size Info'!$AA$19) &amp; "." &amp; RIGHT(CT123,3))&gt;=--('Drill Size Info'!$AA$19)), (--(INT('Drill Size Info'!$AA$19) &amp; "." &amp; RIGHT(CT123,3))&lt;=--('Drill Size Info'!$AB$19))),
                --(INT('Drill Size Info'!$AA$19) &amp; "." &amp; RIGHT(CT123,3)),
                --(INT('Drill Size Info'!$AB$19) &amp; "." &amp; RIGHT(CT123,3))
            )
        ),
        "N/A"
    )
)</f>
        <v>N/A</v>
      </c>
      <c r="P123" s="47" t="str">
        <f>IF(CX123&lt;&gt;"",
    IF(INT('Drill Size Info'!$AA$19)=INT('Drill Size Info'!$AB$15),
        --(INT('Drill Size Info'!$AA$15) &amp; "." &amp; CX123),
        IF(AND((--(INT('Drill Size Info'!$AA$15) &amp; "." &amp; CX123)&gt;=--('Drill Size Info'!$AA$15)), (--(INT('Drill Size Info'!$AA$15) &amp; "." &amp; CX123)&lt;=--('Drill Size Info'!$AB$15))),
            --(INT('Drill Size Info'!$AA$15) &amp; "." &amp; CX123),
            --(INT('Drill Size Info'!$AB$15) &amp; "." &amp; CX123)
        )
    ),
    IF(CW123&lt;&gt;"",
        IF(INT('Drill Size Info'!$AA$15)=INT('Drill Size Info'!$AB$15),
            --(INT('Drill Size Info'!$AA$15) &amp; "." &amp; LEFT(CW123,3)),
            IF(AND((--(INT('Drill Size Info'!$AA$15) &amp; "." &amp; LEFT(CW123,3))&gt;=--('Drill Size Info'!$AA$15)), (--(INT('Drill Size Info'!$AA$15) &amp; "." &amp; LEFT(CW123,3))&lt;=--('Drill Size Info'!$AB$15))),
                --(INT('Drill Size Info'!$AA$15) &amp; "." &amp; LEFT(CW123,3)),
                --(INT('Drill Size Info'!$AB$15) &amp; "." &amp; LEFT(CW123,3))
            )
        ),
        "OK"
    )
)</f>
        <v>OK</v>
      </c>
      <c r="Q123" s="163" t="str">
        <f>IF(CY123&lt;&gt;"",
    IF(INT('Drill Size Info'!$AA$19)=INT('Drill Size Info'!$AB$15),
        --(INT('Drill Size Info'!$AA$15) &amp; "." &amp; CY123),
        IF(AND((--(INT('Drill Size Info'!$AA$15) &amp; "." &amp; CY123)&gt;=--('Drill Size Info'!$AA$15)), (--(INT('Drill Size Info'!$AA$15) &amp; "." &amp; CY123)&lt;=--('Drill Size Info'!$AB$15))),
            --(INT('Drill Size Info'!$AA$15) &amp; "." &amp; CY123),
            --(INT('Drill Size Info'!$AB$15) &amp; "." &amp; CY123)
        )
    ),
    IF(CW123&lt;&gt;"",
        IF(INT('Drill Size Info'!$AA$15)=INT('Drill Size Info'!$AB$15),
            --(INT('Drill Size Info'!$AA$15) &amp; "." &amp; RIGHT(CW123,3)),
            IF(AND((--(INT('Drill Size Info'!$AA$15) &amp; "." &amp; RIGHT(CW123,3))&gt;=--('Drill Size Info'!$AA$15)), (--(INT('Drill Size Info'!$AA$15) &amp; "." &amp; RIGHT(CW123,3))&lt;=--('Drill Size Info'!$AB$15))),
                --(INT('Drill Size Info'!$AA$15) &amp; "." &amp; RIGHT(CW123,3)),
                --(INT('Drill Size Info'!$AB$15) &amp; "." &amp; RIGHT(CW123,3))
            )
        ),
        "N/A"
    )
)</f>
        <v>N/A</v>
      </c>
      <c r="R123" s="57"/>
      <c r="S123" s="57"/>
      <c r="T123" s="57"/>
      <c r="U123" s="57"/>
      <c r="V123" s="57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9"/>
      <c r="AX123" s="59"/>
      <c r="AY123" s="59"/>
      <c r="AZ123" s="60"/>
      <c r="BA123" s="52"/>
      <c r="BB123" s="52"/>
      <c r="BC123" s="203"/>
      <c r="BD123" s="203"/>
      <c r="BE123" s="52"/>
      <c r="BF123" s="52"/>
      <c r="BG123" s="192" t="str">
        <f t="shared" si="52"/>
        <v/>
      </c>
      <c r="BH123" s="52"/>
      <c r="BI123" s="52"/>
      <c r="BJ123" s="52"/>
      <c r="BK123" s="52"/>
      <c r="BM123" s="19">
        <f t="shared" si="74"/>
        <v>0</v>
      </c>
      <c r="BN123" s="19">
        <f t="shared" si="53"/>
        <v>0</v>
      </c>
      <c r="BO123" s="19">
        <f t="shared" si="75"/>
        <v>0</v>
      </c>
      <c r="BP123" s="19">
        <f t="shared" si="76"/>
        <v>0</v>
      </c>
      <c r="BQ123" s="19">
        <f t="shared" si="77"/>
        <v>0</v>
      </c>
      <c r="BR123" s="19">
        <f t="shared" si="78"/>
        <v>0</v>
      </c>
      <c r="BS123" s="19">
        <f t="shared" si="79"/>
        <v>0</v>
      </c>
      <c r="BT123" s="19">
        <f t="shared" si="80"/>
        <v>0</v>
      </c>
      <c r="BU123" s="19">
        <f t="shared" si="81"/>
        <v>0</v>
      </c>
      <c r="BV123" s="19">
        <f t="shared" si="82"/>
        <v>0</v>
      </c>
      <c r="BW123" s="19">
        <f t="shared" si="83"/>
        <v>0</v>
      </c>
      <c r="BX123" s="19">
        <f t="shared" si="84"/>
        <v>0</v>
      </c>
      <c r="BY123" s="19">
        <f t="shared" si="85"/>
        <v>0</v>
      </c>
      <c r="BZ123" s="19">
        <f t="shared" si="86"/>
        <v>0</v>
      </c>
      <c r="CA123" s="19">
        <f t="shared" si="87"/>
        <v>0</v>
      </c>
      <c r="CB123" s="19">
        <f t="shared" si="67"/>
        <v>0</v>
      </c>
      <c r="CC123" s="19">
        <f t="shared" si="73"/>
        <v>0</v>
      </c>
      <c r="CD123" s="19">
        <f t="shared" si="73"/>
        <v>0</v>
      </c>
      <c r="CE123" s="19">
        <f t="shared" si="89"/>
        <v>0</v>
      </c>
      <c r="CF123" s="19">
        <f t="shared" si="89"/>
        <v>0</v>
      </c>
      <c r="CG123" s="19">
        <f t="shared" si="89"/>
        <v>0</v>
      </c>
      <c r="CH123" s="19">
        <f t="shared" si="89"/>
        <v>0</v>
      </c>
      <c r="CI123" s="19">
        <f t="shared" si="89"/>
        <v>0</v>
      </c>
      <c r="CJ123" s="19">
        <f t="shared" si="89"/>
        <v>0</v>
      </c>
      <c r="CK123" s="19">
        <f t="shared" si="89"/>
        <v>0</v>
      </c>
      <c r="CL123" s="19">
        <f t="shared" si="89"/>
        <v>0</v>
      </c>
      <c r="CM123" s="19">
        <f t="shared" si="89"/>
        <v>0</v>
      </c>
      <c r="CN123" s="19">
        <f t="shared" si="89"/>
        <v>0</v>
      </c>
      <c r="CO123" s="19">
        <f t="shared" si="89"/>
        <v>0</v>
      </c>
      <c r="CP123" s="19">
        <f t="shared" si="89"/>
        <v>0</v>
      </c>
      <c r="CQ123" s="19">
        <f t="shared" si="88"/>
        <v>0</v>
      </c>
      <c r="CR123" s="19">
        <f t="shared" si="88"/>
        <v>0</v>
      </c>
      <c r="CS123" s="19">
        <f t="shared" si="88"/>
        <v>0</v>
      </c>
    </row>
    <row r="124" spans="2:97" ht="15" customHeight="1" x14ac:dyDescent="0.2">
      <c r="B124" s="53">
        <f t="shared" si="68"/>
        <v>116</v>
      </c>
      <c r="C124" s="197" t="str" cm="1">
        <f t="array" aca="1" ref="C124" ca="1">CELL("contents",BG124)</f>
        <v/>
      </c>
      <c r="D124" s="54" t="str">
        <f t="shared" si="50"/>
        <v>OK</v>
      </c>
      <c r="E124" s="55" t="e">
        <f>VLOOKUP('DATA SHEET'!$B$9,'Drill Size Info'!$T$2:$U$8,2,FALSE)</f>
        <v>#N/A</v>
      </c>
      <c r="F124" s="55" t="str">
        <f t="shared" si="69"/>
        <v/>
      </c>
      <c r="G124" s="161">
        <f t="shared" si="70"/>
        <v>0</v>
      </c>
      <c r="H124" s="56"/>
      <c r="I124" s="56"/>
      <c r="J124" s="54" t="s">
        <v>154</v>
      </c>
      <c r="K124" s="54" t="s">
        <v>154</v>
      </c>
      <c r="L124" s="56" t="s">
        <v>154</v>
      </c>
      <c r="M124" s="56" t="s">
        <v>154</v>
      </c>
      <c r="N124" s="47" t="str">
        <f>IF(CU124&lt;&gt;"",
    IF(INT('Drill Size Info'!$AA$19)=INT('Drill Size Info'!$AB$19),
        --(INT('Drill Size Info'!$AA$19) &amp; "." &amp; CU124),
        IF(AND((--(INT('Drill Size Info'!$AA$19) &amp; "." &amp; CU124)&gt;=--('Drill Size Info'!$AA$19)), (--(INT('Drill Size Info'!$AA$19) &amp; "." &amp; CU124)&lt;=--('Drill Size Info'!$AB$19))),
            --(INT('Drill Size Info'!$AA$19) &amp; "." &amp; CU124),
            --(INT('Drill Size Info'!$AB$19) &amp; "." &amp; CU124)
        )
    ),
    IF(CT124&lt;&gt;"",
        IF(INT('Drill Size Info'!$AA$19)=INT('Drill Size Info'!$AB$19),
            --(INT('Drill Size Info'!$AA$19) &amp; "." &amp; LEFT(CT124,3)),
            IF(AND((--(INT('Drill Size Info'!$AA$19) &amp; "." &amp; LEFT(CT124,3))&gt;=--('Drill Size Info'!$AA$19)), (--(INT('Drill Size Info'!$AA$19) &amp; "." &amp; LEFT(CT124,3))&lt;=--('Drill Size Info'!$AB$19))),
                --(INT('Drill Size Info'!$AA$19) &amp; "." &amp; LEFT(CT124,3)),
                --(INT('Drill Size Info'!$AB$19) &amp; "." &amp; LEFT(CT124,3))
            )
        ),
        "OK"
    )
)</f>
        <v>OK</v>
      </c>
      <c r="O124" s="163" t="str">
        <f>IF(CV124&lt;&gt;"",
    IF(INT('Drill Size Info'!$AA$19)=INT('Drill Size Info'!$AB$19),
        --(INT('Drill Size Info'!$AA$19) &amp; "." &amp; CV124),
        IF(AND((--(INT('Drill Size Info'!$AA$19) &amp; "." &amp; CV124)&gt;=--('Drill Size Info'!$AA$19)), (--(INT('Drill Size Info'!$AA$19) &amp; "." &amp; CV124)&lt;=--('Drill Size Info'!$AB$19))),
            --(INT('Drill Size Info'!$AA$19) &amp; "." &amp; CV124),
            --(INT('Drill Size Info'!$AB$19) &amp; "." &amp; CV124)
        )
    ),
    IF(CT124&lt;&gt;"",
        IF(INT('Drill Size Info'!$AA$19)=INT('Drill Size Info'!$AB$19),
            --(INT('Drill Size Info'!$AA$19) &amp; "." &amp; RIGHT(CT124,3)),
            IF(AND((--(INT('Drill Size Info'!$AA$19) &amp; "." &amp; RIGHT(CT124,3))&gt;=--('Drill Size Info'!$AA$19)), (--(INT('Drill Size Info'!$AA$19) &amp; "." &amp; RIGHT(CT124,3))&lt;=--('Drill Size Info'!$AB$19))),
                --(INT('Drill Size Info'!$AA$19) &amp; "." &amp; RIGHT(CT124,3)),
                --(INT('Drill Size Info'!$AB$19) &amp; "." &amp; RIGHT(CT124,3))
            )
        ),
        "N/A"
    )
)</f>
        <v>N/A</v>
      </c>
      <c r="P124" s="47" t="str">
        <f>IF(CX124&lt;&gt;"",
    IF(INT('Drill Size Info'!$AA$19)=INT('Drill Size Info'!$AB$15),
        --(INT('Drill Size Info'!$AA$15) &amp; "." &amp; CX124),
        IF(AND((--(INT('Drill Size Info'!$AA$15) &amp; "." &amp; CX124)&gt;=--('Drill Size Info'!$AA$15)), (--(INT('Drill Size Info'!$AA$15) &amp; "." &amp; CX124)&lt;=--('Drill Size Info'!$AB$15))),
            --(INT('Drill Size Info'!$AA$15) &amp; "." &amp; CX124),
            --(INT('Drill Size Info'!$AB$15) &amp; "." &amp; CX124)
        )
    ),
    IF(CW124&lt;&gt;"",
        IF(INT('Drill Size Info'!$AA$15)=INT('Drill Size Info'!$AB$15),
            --(INT('Drill Size Info'!$AA$15) &amp; "." &amp; LEFT(CW124,3)),
            IF(AND((--(INT('Drill Size Info'!$AA$15) &amp; "." &amp; LEFT(CW124,3))&gt;=--('Drill Size Info'!$AA$15)), (--(INT('Drill Size Info'!$AA$15) &amp; "." &amp; LEFT(CW124,3))&lt;=--('Drill Size Info'!$AB$15))),
                --(INT('Drill Size Info'!$AA$15) &amp; "." &amp; LEFT(CW124,3)),
                --(INT('Drill Size Info'!$AB$15) &amp; "." &amp; LEFT(CW124,3))
            )
        ),
        "OK"
    )
)</f>
        <v>OK</v>
      </c>
      <c r="Q124" s="163" t="str">
        <f>IF(CY124&lt;&gt;"",
    IF(INT('Drill Size Info'!$AA$19)=INT('Drill Size Info'!$AB$15),
        --(INT('Drill Size Info'!$AA$15) &amp; "." &amp; CY124),
        IF(AND((--(INT('Drill Size Info'!$AA$15) &amp; "." &amp; CY124)&gt;=--('Drill Size Info'!$AA$15)), (--(INT('Drill Size Info'!$AA$15) &amp; "." &amp; CY124)&lt;=--('Drill Size Info'!$AB$15))),
            --(INT('Drill Size Info'!$AA$15) &amp; "." &amp; CY124),
            --(INT('Drill Size Info'!$AB$15) &amp; "." &amp; CY124)
        )
    ),
    IF(CW124&lt;&gt;"",
        IF(INT('Drill Size Info'!$AA$15)=INT('Drill Size Info'!$AB$15),
            --(INT('Drill Size Info'!$AA$15) &amp; "." &amp; RIGHT(CW124,3)),
            IF(AND((--(INT('Drill Size Info'!$AA$15) &amp; "." &amp; RIGHT(CW124,3))&gt;=--('Drill Size Info'!$AA$15)), (--(INT('Drill Size Info'!$AA$15) &amp; "." &amp; RIGHT(CW124,3))&lt;=--('Drill Size Info'!$AB$15))),
                --(INT('Drill Size Info'!$AA$15) &amp; "." &amp; RIGHT(CW124,3)),
                --(INT('Drill Size Info'!$AB$15) &amp; "." &amp; RIGHT(CW124,3))
            )
        ),
        "N/A"
    )
)</f>
        <v>N/A</v>
      </c>
      <c r="R124" s="57"/>
      <c r="S124" s="57"/>
      <c r="T124" s="57"/>
      <c r="U124" s="57"/>
      <c r="V124" s="57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9"/>
      <c r="AX124" s="59"/>
      <c r="AY124" s="59"/>
      <c r="AZ124" s="60"/>
      <c r="BA124" s="52"/>
      <c r="BB124" s="52"/>
      <c r="BC124" s="203"/>
      <c r="BD124" s="203"/>
      <c r="BE124" s="52"/>
      <c r="BF124" s="52"/>
      <c r="BG124" s="192" t="str">
        <f t="shared" si="52"/>
        <v/>
      </c>
      <c r="BH124" s="52"/>
      <c r="BI124" s="52"/>
      <c r="BJ124" s="52"/>
      <c r="BK124" s="52"/>
      <c r="BM124" s="19">
        <f t="shared" si="74"/>
        <v>0</v>
      </c>
      <c r="BN124" s="19">
        <f t="shared" si="53"/>
        <v>0</v>
      </c>
      <c r="BO124" s="19">
        <f t="shared" si="75"/>
        <v>0</v>
      </c>
      <c r="BP124" s="19">
        <f t="shared" si="76"/>
        <v>0</v>
      </c>
      <c r="BQ124" s="19">
        <f t="shared" si="77"/>
        <v>0</v>
      </c>
      <c r="BR124" s="19">
        <f t="shared" si="78"/>
        <v>0</v>
      </c>
      <c r="BS124" s="19">
        <f t="shared" si="79"/>
        <v>0</v>
      </c>
      <c r="BT124" s="19">
        <f t="shared" si="80"/>
        <v>0</v>
      </c>
      <c r="BU124" s="19">
        <f t="shared" si="81"/>
        <v>0</v>
      </c>
      <c r="BV124" s="19">
        <f t="shared" si="82"/>
        <v>0</v>
      </c>
      <c r="BW124" s="19">
        <f t="shared" si="83"/>
        <v>0</v>
      </c>
      <c r="BX124" s="19">
        <f t="shared" si="84"/>
        <v>0</v>
      </c>
      <c r="BY124" s="19">
        <f t="shared" si="85"/>
        <v>0</v>
      </c>
      <c r="BZ124" s="19">
        <f t="shared" si="86"/>
        <v>0</v>
      </c>
      <c r="CA124" s="19">
        <f t="shared" si="87"/>
        <v>0</v>
      </c>
      <c r="CB124" s="19">
        <f t="shared" si="67"/>
        <v>0</v>
      </c>
      <c r="CC124" s="19">
        <f t="shared" si="73"/>
        <v>0</v>
      </c>
      <c r="CD124" s="19">
        <f t="shared" si="73"/>
        <v>0</v>
      </c>
      <c r="CE124" s="19">
        <f t="shared" si="89"/>
        <v>0</v>
      </c>
      <c r="CF124" s="19">
        <f t="shared" si="89"/>
        <v>0</v>
      </c>
      <c r="CG124" s="19">
        <f t="shared" si="89"/>
        <v>0</v>
      </c>
      <c r="CH124" s="19">
        <f t="shared" si="89"/>
        <v>0</v>
      </c>
      <c r="CI124" s="19">
        <f t="shared" si="89"/>
        <v>0</v>
      </c>
      <c r="CJ124" s="19">
        <f t="shared" si="89"/>
        <v>0</v>
      </c>
      <c r="CK124" s="19">
        <f t="shared" si="89"/>
        <v>0</v>
      </c>
      <c r="CL124" s="19">
        <f t="shared" si="89"/>
        <v>0</v>
      </c>
      <c r="CM124" s="19">
        <f t="shared" si="89"/>
        <v>0</v>
      </c>
      <c r="CN124" s="19">
        <f t="shared" si="89"/>
        <v>0</v>
      </c>
      <c r="CO124" s="19">
        <f t="shared" si="89"/>
        <v>0</v>
      </c>
      <c r="CP124" s="19">
        <f t="shared" si="89"/>
        <v>0</v>
      </c>
      <c r="CQ124" s="19">
        <f t="shared" si="88"/>
        <v>0</v>
      </c>
      <c r="CR124" s="19">
        <f t="shared" si="88"/>
        <v>0</v>
      </c>
      <c r="CS124" s="19">
        <f t="shared" si="88"/>
        <v>0</v>
      </c>
    </row>
    <row r="125" spans="2:97" ht="15" customHeight="1" x14ac:dyDescent="0.2">
      <c r="B125" s="53">
        <f t="shared" si="68"/>
        <v>117</v>
      </c>
      <c r="C125" s="197" t="str" cm="1">
        <f t="array" aca="1" ref="C125" ca="1">CELL("contents",BG125)</f>
        <v/>
      </c>
      <c r="D125" s="54" t="str">
        <f t="shared" si="50"/>
        <v>OK</v>
      </c>
      <c r="E125" s="55" t="e">
        <f>VLOOKUP('DATA SHEET'!$B$9,'Drill Size Info'!$T$2:$U$8,2,FALSE)</f>
        <v>#N/A</v>
      </c>
      <c r="F125" s="55" t="str">
        <f t="shared" si="69"/>
        <v/>
      </c>
      <c r="G125" s="161">
        <f t="shared" si="70"/>
        <v>0</v>
      </c>
      <c r="H125" s="56"/>
      <c r="I125" s="56"/>
      <c r="J125" s="54" t="s">
        <v>154</v>
      </c>
      <c r="K125" s="54" t="s">
        <v>154</v>
      </c>
      <c r="L125" s="56" t="s">
        <v>154</v>
      </c>
      <c r="M125" s="56" t="s">
        <v>154</v>
      </c>
      <c r="N125" s="47" t="str">
        <f>IF(CU125&lt;&gt;"",
    IF(INT('Drill Size Info'!$AA$19)=INT('Drill Size Info'!$AB$19),
        --(INT('Drill Size Info'!$AA$19) &amp; "." &amp; CU125),
        IF(AND((--(INT('Drill Size Info'!$AA$19) &amp; "." &amp; CU125)&gt;=--('Drill Size Info'!$AA$19)), (--(INT('Drill Size Info'!$AA$19) &amp; "." &amp; CU125)&lt;=--('Drill Size Info'!$AB$19))),
            --(INT('Drill Size Info'!$AA$19) &amp; "." &amp; CU125),
            --(INT('Drill Size Info'!$AB$19) &amp; "." &amp; CU125)
        )
    ),
    IF(CT125&lt;&gt;"",
        IF(INT('Drill Size Info'!$AA$19)=INT('Drill Size Info'!$AB$19),
            --(INT('Drill Size Info'!$AA$19) &amp; "." &amp; LEFT(CT125,3)),
            IF(AND((--(INT('Drill Size Info'!$AA$19) &amp; "." &amp; LEFT(CT125,3))&gt;=--('Drill Size Info'!$AA$19)), (--(INT('Drill Size Info'!$AA$19) &amp; "." &amp; LEFT(CT125,3))&lt;=--('Drill Size Info'!$AB$19))),
                --(INT('Drill Size Info'!$AA$19) &amp; "." &amp; LEFT(CT125,3)),
                --(INT('Drill Size Info'!$AB$19) &amp; "." &amp; LEFT(CT125,3))
            )
        ),
        "OK"
    )
)</f>
        <v>OK</v>
      </c>
      <c r="O125" s="163" t="str">
        <f>IF(CV125&lt;&gt;"",
    IF(INT('Drill Size Info'!$AA$19)=INT('Drill Size Info'!$AB$19),
        --(INT('Drill Size Info'!$AA$19) &amp; "." &amp; CV125),
        IF(AND((--(INT('Drill Size Info'!$AA$19) &amp; "." &amp; CV125)&gt;=--('Drill Size Info'!$AA$19)), (--(INT('Drill Size Info'!$AA$19) &amp; "." &amp; CV125)&lt;=--('Drill Size Info'!$AB$19))),
            --(INT('Drill Size Info'!$AA$19) &amp; "." &amp; CV125),
            --(INT('Drill Size Info'!$AB$19) &amp; "." &amp; CV125)
        )
    ),
    IF(CT125&lt;&gt;"",
        IF(INT('Drill Size Info'!$AA$19)=INT('Drill Size Info'!$AB$19),
            --(INT('Drill Size Info'!$AA$19) &amp; "." &amp; RIGHT(CT125,3)),
            IF(AND((--(INT('Drill Size Info'!$AA$19) &amp; "." &amp; RIGHT(CT125,3))&gt;=--('Drill Size Info'!$AA$19)), (--(INT('Drill Size Info'!$AA$19) &amp; "." &amp; RIGHT(CT125,3))&lt;=--('Drill Size Info'!$AB$19))),
                --(INT('Drill Size Info'!$AA$19) &amp; "." &amp; RIGHT(CT125,3)),
                --(INT('Drill Size Info'!$AB$19) &amp; "." &amp; RIGHT(CT125,3))
            )
        ),
        "N/A"
    )
)</f>
        <v>N/A</v>
      </c>
      <c r="P125" s="47" t="str">
        <f>IF(CX125&lt;&gt;"",
    IF(INT('Drill Size Info'!$AA$19)=INT('Drill Size Info'!$AB$15),
        --(INT('Drill Size Info'!$AA$15) &amp; "." &amp; CX125),
        IF(AND((--(INT('Drill Size Info'!$AA$15) &amp; "." &amp; CX125)&gt;=--('Drill Size Info'!$AA$15)), (--(INT('Drill Size Info'!$AA$15) &amp; "." &amp; CX125)&lt;=--('Drill Size Info'!$AB$15))),
            --(INT('Drill Size Info'!$AA$15) &amp; "." &amp; CX125),
            --(INT('Drill Size Info'!$AB$15) &amp; "." &amp; CX125)
        )
    ),
    IF(CW125&lt;&gt;"",
        IF(INT('Drill Size Info'!$AA$15)=INT('Drill Size Info'!$AB$15),
            --(INT('Drill Size Info'!$AA$15) &amp; "." &amp; LEFT(CW125,3)),
            IF(AND((--(INT('Drill Size Info'!$AA$15) &amp; "." &amp; LEFT(CW125,3))&gt;=--('Drill Size Info'!$AA$15)), (--(INT('Drill Size Info'!$AA$15) &amp; "." &amp; LEFT(CW125,3))&lt;=--('Drill Size Info'!$AB$15))),
                --(INT('Drill Size Info'!$AA$15) &amp; "." &amp; LEFT(CW125,3)),
                --(INT('Drill Size Info'!$AB$15) &amp; "." &amp; LEFT(CW125,3))
            )
        ),
        "OK"
    )
)</f>
        <v>OK</v>
      </c>
      <c r="Q125" s="163" t="str">
        <f>IF(CY125&lt;&gt;"",
    IF(INT('Drill Size Info'!$AA$19)=INT('Drill Size Info'!$AB$15),
        --(INT('Drill Size Info'!$AA$15) &amp; "." &amp; CY125),
        IF(AND((--(INT('Drill Size Info'!$AA$15) &amp; "." &amp; CY125)&gt;=--('Drill Size Info'!$AA$15)), (--(INT('Drill Size Info'!$AA$15) &amp; "." &amp; CY125)&lt;=--('Drill Size Info'!$AB$15))),
            --(INT('Drill Size Info'!$AA$15) &amp; "." &amp; CY125),
            --(INT('Drill Size Info'!$AB$15) &amp; "." &amp; CY125)
        )
    ),
    IF(CW125&lt;&gt;"",
        IF(INT('Drill Size Info'!$AA$15)=INT('Drill Size Info'!$AB$15),
            --(INT('Drill Size Info'!$AA$15) &amp; "." &amp; RIGHT(CW125,3)),
            IF(AND((--(INT('Drill Size Info'!$AA$15) &amp; "." &amp; RIGHT(CW125,3))&gt;=--('Drill Size Info'!$AA$15)), (--(INT('Drill Size Info'!$AA$15) &amp; "." &amp; RIGHT(CW125,3))&lt;=--('Drill Size Info'!$AB$15))),
                --(INT('Drill Size Info'!$AA$15) &amp; "." &amp; RIGHT(CW125,3)),
                --(INT('Drill Size Info'!$AB$15) &amp; "." &amp; RIGHT(CW125,3))
            )
        ),
        "N/A"
    )
)</f>
        <v>N/A</v>
      </c>
      <c r="R125" s="57"/>
      <c r="S125" s="57"/>
      <c r="T125" s="57"/>
      <c r="U125" s="57"/>
      <c r="V125" s="57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9"/>
      <c r="AX125" s="59"/>
      <c r="AY125" s="59"/>
      <c r="AZ125" s="60"/>
      <c r="BA125" s="52"/>
      <c r="BB125" s="52"/>
      <c r="BC125" s="203"/>
      <c r="BD125" s="203"/>
      <c r="BE125" s="52"/>
      <c r="BF125" s="52"/>
      <c r="BG125" s="192" t="str">
        <f t="shared" si="52"/>
        <v/>
      </c>
      <c r="BH125" s="52"/>
      <c r="BI125" s="52"/>
      <c r="BJ125" s="52"/>
      <c r="BK125" s="52"/>
      <c r="BM125" s="19">
        <f t="shared" si="74"/>
        <v>0</v>
      </c>
      <c r="BN125" s="19">
        <f t="shared" si="53"/>
        <v>0</v>
      </c>
      <c r="BO125" s="19">
        <f t="shared" si="75"/>
        <v>0</v>
      </c>
      <c r="BP125" s="19">
        <f t="shared" si="76"/>
        <v>0</v>
      </c>
      <c r="BQ125" s="19">
        <f t="shared" si="77"/>
        <v>0</v>
      </c>
      <c r="BR125" s="19">
        <f t="shared" si="78"/>
        <v>0</v>
      </c>
      <c r="BS125" s="19">
        <f t="shared" si="79"/>
        <v>0</v>
      </c>
      <c r="BT125" s="19">
        <f t="shared" si="80"/>
        <v>0</v>
      </c>
      <c r="BU125" s="19">
        <f t="shared" si="81"/>
        <v>0</v>
      </c>
      <c r="BV125" s="19">
        <f t="shared" si="82"/>
        <v>0</v>
      </c>
      <c r="BW125" s="19">
        <f t="shared" si="83"/>
        <v>0</v>
      </c>
      <c r="BX125" s="19">
        <f t="shared" si="84"/>
        <v>0</v>
      </c>
      <c r="BY125" s="19">
        <f t="shared" si="85"/>
        <v>0</v>
      </c>
      <c r="BZ125" s="19">
        <f t="shared" si="86"/>
        <v>0</v>
      </c>
      <c r="CA125" s="19">
        <f t="shared" si="87"/>
        <v>0</v>
      </c>
      <c r="CB125" s="19">
        <f t="shared" si="67"/>
        <v>0</v>
      </c>
      <c r="CC125" s="19">
        <f t="shared" si="73"/>
        <v>0</v>
      </c>
      <c r="CD125" s="19">
        <f t="shared" si="73"/>
        <v>0</v>
      </c>
      <c r="CE125" s="19">
        <f t="shared" si="89"/>
        <v>0</v>
      </c>
      <c r="CF125" s="19">
        <f t="shared" si="89"/>
        <v>0</v>
      </c>
      <c r="CG125" s="19">
        <f t="shared" si="89"/>
        <v>0</v>
      </c>
      <c r="CH125" s="19">
        <f t="shared" si="89"/>
        <v>0</v>
      </c>
      <c r="CI125" s="19">
        <f t="shared" si="89"/>
        <v>0</v>
      </c>
      <c r="CJ125" s="19">
        <f t="shared" si="89"/>
        <v>0</v>
      </c>
      <c r="CK125" s="19">
        <f t="shared" si="89"/>
        <v>0</v>
      </c>
      <c r="CL125" s="19">
        <f t="shared" si="89"/>
        <v>0</v>
      </c>
      <c r="CM125" s="19">
        <f t="shared" si="89"/>
        <v>0</v>
      </c>
      <c r="CN125" s="19">
        <f t="shared" si="89"/>
        <v>0</v>
      </c>
      <c r="CO125" s="19">
        <f t="shared" si="89"/>
        <v>0</v>
      </c>
      <c r="CP125" s="19">
        <f t="shared" si="89"/>
        <v>0</v>
      </c>
      <c r="CQ125" s="19">
        <f t="shared" si="88"/>
        <v>0</v>
      </c>
      <c r="CR125" s="19">
        <f t="shared" si="88"/>
        <v>0</v>
      </c>
      <c r="CS125" s="19">
        <f t="shared" si="88"/>
        <v>0</v>
      </c>
    </row>
    <row r="126" spans="2:97" ht="15" customHeight="1" x14ac:dyDescent="0.2">
      <c r="B126" s="53">
        <f t="shared" si="68"/>
        <v>118</v>
      </c>
      <c r="C126" s="197" t="str" cm="1">
        <f t="array" aca="1" ref="C126" ca="1">CELL("contents",BG126)</f>
        <v/>
      </c>
      <c r="D126" s="54" t="str">
        <f t="shared" si="50"/>
        <v>OK</v>
      </c>
      <c r="E126" s="55" t="e">
        <f>VLOOKUP('DATA SHEET'!$B$9,'Drill Size Info'!$T$2:$U$8,2,FALSE)</f>
        <v>#N/A</v>
      </c>
      <c r="F126" s="55" t="str">
        <f t="shared" si="69"/>
        <v/>
      </c>
      <c r="G126" s="161">
        <f t="shared" si="70"/>
        <v>0</v>
      </c>
      <c r="H126" s="56"/>
      <c r="I126" s="56"/>
      <c r="J126" s="54" t="s">
        <v>154</v>
      </c>
      <c r="K126" s="54" t="s">
        <v>154</v>
      </c>
      <c r="L126" s="56" t="s">
        <v>154</v>
      </c>
      <c r="M126" s="56" t="s">
        <v>154</v>
      </c>
      <c r="N126" s="47" t="str">
        <f>IF(CU126&lt;&gt;"",
    IF(INT('Drill Size Info'!$AA$19)=INT('Drill Size Info'!$AB$19),
        --(INT('Drill Size Info'!$AA$19) &amp; "." &amp; CU126),
        IF(AND((--(INT('Drill Size Info'!$AA$19) &amp; "." &amp; CU126)&gt;=--('Drill Size Info'!$AA$19)), (--(INT('Drill Size Info'!$AA$19) &amp; "." &amp; CU126)&lt;=--('Drill Size Info'!$AB$19))),
            --(INT('Drill Size Info'!$AA$19) &amp; "." &amp; CU126),
            --(INT('Drill Size Info'!$AB$19) &amp; "." &amp; CU126)
        )
    ),
    IF(CT126&lt;&gt;"",
        IF(INT('Drill Size Info'!$AA$19)=INT('Drill Size Info'!$AB$19),
            --(INT('Drill Size Info'!$AA$19) &amp; "." &amp; LEFT(CT126,3)),
            IF(AND((--(INT('Drill Size Info'!$AA$19) &amp; "." &amp; LEFT(CT126,3))&gt;=--('Drill Size Info'!$AA$19)), (--(INT('Drill Size Info'!$AA$19) &amp; "." &amp; LEFT(CT126,3))&lt;=--('Drill Size Info'!$AB$19))),
                --(INT('Drill Size Info'!$AA$19) &amp; "." &amp; LEFT(CT126,3)),
                --(INT('Drill Size Info'!$AB$19) &amp; "." &amp; LEFT(CT126,3))
            )
        ),
        "OK"
    )
)</f>
        <v>OK</v>
      </c>
      <c r="O126" s="163" t="str">
        <f>IF(CV126&lt;&gt;"",
    IF(INT('Drill Size Info'!$AA$19)=INT('Drill Size Info'!$AB$19),
        --(INT('Drill Size Info'!$AA$19) &amp; "." &amp; CV126),
        IF(AND((--(INT('Drill Size Info'!$AA$19) &amp; "." &amp; CV126)&gt;=--('Drill Size Info'!$AA$19)), (--(INT('Drill Size Info'!$AA$19) &amp; "." &amp; CV126)&lt;=--('Drill Size Info'!$AB$19))),
            --(INT('Drill Size Info'!$AA$19) &amp; "." &amp; CV126),
            --(INT('Drill Size Info'!$AB$19) &amp; "." &amp; CV126)
        )
    ),
    IF(CT126&lt;&gt;"",
        IF(INT('Drill Size Info'!$AA$19)=INT('Drill Size Info'!$AB$19),
            --(INT('Drill Size Info'!$AA$19) &amp; "." &amp; RIGHT(CT126,3)),
            IF(AND((--(INT('Drill Size Info'!$AA$19) &amp; "." &amp; RIGHT(CT126,3))&gt;=--('Drill Size Info'!$AA$19)), (--(INT('Drill Size Info'!$AA$19) &amp; "." &amp; RIGHT(CT126,3))&lt;=--('Drill Size Info'!$AB$19))),
                --(INT('Drill Size Info'!$AA$19) &amp; "." &amp; RIGHT(CT126,3)),
                --(INT('Drill Size Info'!$AB$19) &amp; "." &amp; RIGHT(CT126,3))
            )
        ),
        "N/A"
    )
)</f>
        <v>N/A</v>
      </c>
      <c r="P126" s="47" t="str">
        <f>IF(CX126&lt;&gt;"",
    IF(INT('Drill Size Info'!$AA$19)=INT('Drill Size Info'!$AB$15),
        --(INT('Drill Size Info'!$AA$15) &amp; "." &amp; CX126),
        IF(AND((--(INT('Drill Size Info'!$AA$15) &amp; "." &amp; CX126)&gt;=--('Drill Size Info'!$AA$15)), (--(INT('Drill Size Info'!$AA$15) &amp; "." &amp; CX126)&lt;=--('Drill Size Info'!$AB$15))),
            --(INT('Drill Size Info'!$AA$15) &amp; "." &amp; CX126),
            --(INT('Drill Size Info'!$AB$15) &amp; "." &amp; CX126)
        )
    ),
    IF(CW126&lt;&gt;"",
        IF(INT('Drill Size Info'!$AA$15)=INT('Drill Size Info'!$AB$15),
            --(INT('Drill Size Info'!$AA$15) &amp; "." &amp; LEFT(CW126,3)),
            IF(AND((--(INT('Drill Size Info'!$AA$15) &amp; "." &amp; LEFT(CW126,3))&gt;=--('Drill Size Info'!$AA$15)), (--(INT('Drill Size Info'!$AA$15) &amp; "." &amp; LEFT(CW126,3))&lt;=--('Drill Size Info'!$AB$15))),
                --(INT('Drill Size Info'!$AA$15) &amp; "." &amp; LEFT(CW126,3)),
                --(INT('Drill Size Info'!$AB$15) &amp; "." &amp; LEFT(CW126,3))
            )
        ),
        "OK"
    )
)</f>
        <v>OK</v>
      </c>
      <c r="Q126" s="163" t="str">
        <f>IF(CY126&lt;&gt;"",
    IF(INT('Drill Size Info'!$AA$19)=INT('Drill Size Info'!$AB$15),
        --(INT('Drill Size Info'!$AA$15) &amp; "." &amp; CY126),
        IF(AND((--(INT('Drill Size Info'!$AA$15) &amp; "." &amp; CY126)&gt;=--('Drill Size Info'!$AA$15)), (--(INT('Drill Size Info'!$AA$15) &amp; "." &amp; CY126)&lt;=--('Drill Size Info'!$AB$15))),
            --(INT('Drill Size Info'!$AA$15) &amp; "." &amp; CY126),
            --(INT('Drill Size Info'!$AB$15) &amp; "." &amp; CY126)
        )
    ),
    IF(CW126&lt;&gt;"",
        IF(INT('Drill Size Info'!$AA$15)=INT('Drill Size Info'!$AB$15),
            --(INT('Drill Size Info'!$AA$15) &amp; "." &amp; RIGHT(CW126,3)),
            IF(AND((--(INT('Drill Size Info'!$AA$15) &amp; "." &amp; RIGHT(CW126,3))&gt;=--('Drill Size Info'!$AA$15)), (--(INT('Drill Size Info'!$AA$15) &amp; "." &amp; RIGHT(CW126,3))&lt;=--('Drill Size Info'!$AB$15))),
                --(INT('Drill Size Info'!$AA$15) &amp; "." &amp; RIGHT(CW126,3)),
                --(INT('Drill Size Info'!$AB$15) &amp; "." &amp; RIGHT(CW126,3))
            )
        ),
        "N/A"
    )
)</f>
        <v>N/A</v>
      </c>
      <c r="R126" s="57"/>
      <c r="S126" s="57"/>
      <c r="T126" s="57"/>
      <c r="U126" s="57"/>
      <c r="V126" s="57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9"/>
      <c r="AX126" s="59"/>
      <c r="AY126" s="59"/>
      <c r="AZ126" s="60"/>
      <c r="BA126" s="52"/>
      <c r="BB126" s="52"/>
      <c r="BC126" s="203"/>
      <c r="BD126" s="203"/>
      <c r="BE126" s="52"/>
      <c r="BF126" s="52"/>
      <c r="BG126" s="192" t="str">
        <f t="shared" si="52"/>
        <v/>
      </c>
      <c r="BH126" s="52"/>
      <c r="BI126" s="52"/>
      <c r="BJ126" s="52"/>
      <c r="BK126" s="52"/>
      <c r="BM126" s="19">
        <f t="shared" si="74"/>
        <v>0</v>
      </c>
      <c r="BN126" s="19">
        <f t="shared" si="53"/>
        <v>0</v>
      </c>
      <c r="BO126" s="19">
        <f t="shared" si="75"/>
        <v>0</v>
      </c>
      <c r="BP126" s="19">
        <f t="shared" si="76"/>
        <v>0</v>
      </c>
      <c r="BQ126" s="19">
        <f t="shared" si="77"/>
        <v>0</v>
      </c>
      <c r="BR126" s="19">
        <f t="shared" si="78"/>
        <v>0</v>
      </c>
      <c r="BS126" s="19">
        <f t="shared" si="79"/>
        <v>0</v>
      </c>
      <c r="BT126" s="19">
        <f t="shared" si="80"/>
        <v>0</v>
      </c>
      <c r="BU126" s="19">
        <f t="shared" si="81"/>
        <v>0</v>
      </c>
      <c r="BV126" s="19">
        <f t="shared" si="82"/>
        <v>0</v>
      </c>
      <c r="BW126" s="19">
        <f t="shared" si="83"/>
        <v>0</v>
      </c>
      <c r="BX126" s="19">
        <f t="shared" si="84"/>
        <v>0</v>
      </c>
      <c r="BY126" s="19">
        <f t="shared" si="85"/>
        <v>0</v>
      </c>
      <c r="BZ126" s="19">
        <f t="shared" si="86"/>
        <v>0</v>
      </c>
      <c r="CA126" s="19">
        <f t="shared" si="87"/>
        <v>0</v>
      </c>
      <c r="CB126" s="19">
        <f t="shared" si="67"/>
        <v>0</v>
      </c>
      <c r="CC126" s="19">
        <f t="shared" si="73"/>
        <v>0</v>
      </c>
      <c r="CD126" s="19">
        <f t="shared" si="73"/>
        <v>0</v>
      </c>
      <c r="CE126" s="19">
        <f t="shared" si="89"/>
        <v>0</v>
      </c>
      <c r="CF126" s="19">
        <f t="shared" si="89"/>
        <v>0</v>
      </c>
      <c r="CG126" s="19">
        <f t="shared" si="89"/>
        <v>0</v>
      </c>
      <c r="CH126" s="19">
        <f t="shared" si="89"/>
        <v>0</v>
      </c>
      <c r="CI126" s="19">
        <f t="shared" si="89"/>
        <v>0</v>
      </c>
      <c r="CJ126" s="19">
        <f t="shared" si="89"/>
        <v>0</v>
      </c>
      <c r="CK126" s="19">
        <f t="shared" si="89"/>
        <v>0</v>
      </c>
      <c r="CL126" s="19">
        <f t="shared" si="89"/>
        <v>0</v>
      </c>
      <c r="CM126" s="19">
        <f t="shared" si="89"/>
        <v>0</v>
      </c>
      <c r="CN126" s="19">
        <f t="shared" si="89"/>
        <v>0</v>
      </c>
      <c r="CO126" s="19">
        <f t="shared" si="89"/>
        <v>0</v>
      </c>
      <c r="CP126" s="19">
        <f t="shared" si="89"/>
        <v>0</v>
      </c>
      <c r="CQ126" s="19">
        <f t="shared" si="88"/>
        <v>0</v>
      </c>
      <c r="CR126" s="19">
        <f t="shared" si="88"/>
        <v>0</v>
      </c>
      <c r="CS126" s="19">
        <f t="shared" si="88"/>
        <v>0</v>
      </c>
    </row>
    <row r="127" spans="2:97" ht="15" customHeight="1" x14ac:dyDescent="0.2">
      <c r="B127" s="53">
        <f t="shared" si="68"/>
        <v>119</v>
      </c>
      <c r="C127" s="197" t="str" cm="1">
        <f t="array" aca="1" ref="C127" ca="1">CELL("contents",BG127)</f>
        <v/>
      </c>
      <c r="D127" s="54" t="str">
        <f t="shared" si="50"/>
        <v>OK</v>
      </c>
      <c r="E127" s="55" t="e">
        <f>VLOOKUP('DATA SHEET'!$B$9,'Drill Size Info'!$T$2:$U$8,2,FALSE)</f>
        <v>#N/A</v>
      </c>
      <c r="F127" s="55" t="str">
        <f t="shared" si="69"/>
        <v/>
      </c>
      <c r="G127" s="161">
        <f t="shared" si="70"/>
        <v>0</v>
      </c>
      <c r="H127" s="56"/>
      <c r="I127" s="56"/>
      <c r="J127" s="54" t="s">
        <v>154</v>
      </c>
      <c r="K127" s="54" t="s">
        <v>154</v>
      </c>
      <c r="L127" s="56" t="s">
        <v>154</v>
      </c>
      <c r="M127" s="56" t="s">
        <v>154</v>
      </c>
      <c r="N127" s="47" t="str">
        <f>IF(CU127&lt;&gt;"",
    IF(INT('Drill Size Info'!$AA$19)=INT('Drill Size Info'!$AB$19),
        --(INT('Drill Size Info'!$AA$19) &amp; "." &amp; CU127),
        IF(AND((--(INT('Drill Size Info'!$AA$19) &amp; "." &amp; CU127)&gt;=--('Drill Size Info'!$AA$19)), (--(INT('Drill Size Info'!$AA$19) &amp; "." &amp; CU127)&lt;=--('Drill Size Info'!$AB$19))),
            --(INT('Drill Size Info'!$AA$19) &amp; "." &amp; CU127),
            --(INT('Drill Size Info'!$AB$19) &amp; "." &amp; CU127)
        )
    ),
    IF(CT127&lt;&gt;"",
        IF(INT('Drill Size Info'!$AA$19)=INT('Drill Size Info'!$AB$19),
            --(INT('Drill Size Info'!$AA$19) &amp; "." &amp; LEFT(CT127,3)),
            IF(AND((--(INT('Drill Size Info'!$AA$19) &amp; "." &amp; LEFT(CT127,3))&gt;=--('Drill Size Info'!$AA$19)), (--(INT('Drill Size Info'!$AA$19) &amp; "." &amp; LEFT(CT127,3))&lt;=--('Drill Size Info'!$AB$19))),
                --(INT('Drill Size Info'!$AA$19) &amp; "." &amp; LEFT(CT127,3)),
                --(INT('Drill Size Info'!$AB$19) &amp; "." &amp; LEFT(CT127,3))
            )
        ),
        "OK"
    )
)</f>
        <v>OK</v>
      </c>
      <c r="O127" s="163" t="str">
        <f>IF(CV127&lt;&gt;"",
    IF(INT('Drill Size Info'!$AA$19)=INT('Drill Size Info'!$AB$19),
        --(INT('Drill Size Info'!$AA$19) &amp; "." &amp; CV127),
        IF(AND((--(INT('Drill Size Info'!$AA$19) &amp; "." &amp; CV127)&gt;=--('Drill Size Info'!$AA$19)), (--(INT('Drill Size Info'!$AA$19) &amp; "." &amp; CV127)&lt;=--('Drill Size Info'!$AB$19))),
            --(INT('Drill Size Info'!$AA$19) &amp; "." &amp; CV127),
            --(INT('Drill Size Info'!$AB$19) &amp; "." &amp; CV127)
        )
    ),
    IF(CT127&lt;&gt;"",
        IF(INT('Drill Size Info'!$AA$19)=INT('Drill Size Info'!$AB$19),
            --(INT('Drill Size Info'!$AA$19) &amp; "." &amp; RIGHT(CT127,3)),
            IF(AND((--(INT('Drill Size Info'!$AA$19) &amp; "." &amp; RIGHT(CT127,3))&gt;=--('Drill Size Info'!$AA$19)), (--(INT('Drill Size Info'!$AA$19) &amp; "." &amp; RIGHT(CT127,3))&lt;=--('Drill Size Info'!$AB$19))),
                --(INT('Drill Size Info'!$AA$19) &amp; "." &amp; RIGHT(CT127,3)),
                --(INT('Drill Size Info'!$AB$19) &amp; "." &amp; RIGHT(CT127,3))
            )
        ),
        "N/A"
    )
)</f>
        <v>N/A</v>
      </c>
      <c r="P127" s="47" t="str">
        <f>IF(CX127&lt;&gt;"",
    IF(INT('Drill Size Info'!$AA$19)=INT('Drill Size Info'!$AB$15),
        --(INT('Drill Size Info'!$AA$15) &amp; "." &amp; CX127),
        IF(AND((--(INT('Drill Size Info'!$AA$15) &amp; "." &amp; CX127)&gt;=--('Drill Size Info'!$AA$15)), (--(INT('Drill Size Info'!$AA$15) &amp; "." &amp; CX127)&lt;=--('Drill Size Info'!$AB$15))),
            --(INT('Drill Size Info'!$AA$15) &amp; "." &amp; CX127),
            --(INT('Drill Size Info'!$AB$15) &amp; "." &amp; CX127)
        )
    ),
    IF(CW127&lt;&gt;"",
        IF(INT('Drill Size Info'!$AA$15)=INT('Drill Size Info'!$AB$15),
            --(INT('Drill Size Info'!$AA$15) &amp; "." &amp; LEFT(CW127,3)),
            IF(AND((--(INT('Drill Size Info'!$AA$15) &amp; "." &amp; LEFT(CW127,3))&gt;=--('Drill Size Info'!$AA$15)), (--(INT('Drill Size Info'!$AA$15) &amp; "." &amp; LEFT(CW127,3))&lt;=--('Drill Size Info'!$AB$15))),
                --(INT('Drill Size Info'!$AA$15) &amp; "." &amp; LEFT(CW127,3)),
                --(INT('Drill Size Info'!$AB$15) &amp; "." &amp; LEFT(CW127,3))
            )
        ),
        "OK"
    )
)</f>
        <v>OK</v>
      </c>
      <c r="Q127" s="163" t="str">
        <f>IF(CY127&lt;&gt;"",
    IF(INT('Drill Size Info'!$AA$19)=INT('Drill Size Info'!$AB$15),
        --(INT('Drill Size Info'!$AA$15) &amp; "." &amp; CY127),
        IF(AND((--(INT('Drill Size Info'!$AA$15) &amp; "." &amp; CY127)&gt;=--('Drill Size Info'!$AA$15)), (--(INT('Drill Size Info'!$AA$15) &amp; "." &amp; CY127)&lt;=--('Drill Size Info'!$AB$15))),
            --(INT('Drill Size Info'!$AA$15) &amp; "." &amp; CY127),
            --(INT('Drill Size Info'!$AB$15) &amp; "." &amp; CY127)
        )
    ),
    IF(CW127&lt;&gt;"",
        IF(INT('Drill Size Info'!$AA$15)=INT('Drill Size Info'!$AB$15),
            --(INT('Drill Size Info'!$AA$15) &amp; "." &amp; RIGHT(CW127,3)),
            IF(AND((--(INT('Drill Size Info'!$AA$15) &amp; "." &amp; RIGHT(CW127,3))&gt;=--('Drill Size Info'!$AA$15)), (--(INT('Drill Size Info'!$AA$15) &amp; "." &amp; RIGHT(CW127,3))&lt;=--('Drill Size Info'!$AB$15))),
                --(INT('Drill Size Info'!$AA$15) &amp; "." &amp; RIGHT(CW127,3)),
                --(INT('Drill Size Info'!$AB$15) &amp; "." &amp; RIGHT(CW127,3))
            )
        ),
        "N/A"
    )
)</f>
        <v>N/A</v>
      </c>
      <c r="R127" s="57"/>
      <c r="S127" s="57"/>
      <c r="T127" s="57"/>
      <c r="U127" s="57"/>
      <c r="V127" s="57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9"/>
      <c r="AX127" s="59"/>
      <c r="AY127" s="59"/>
      <c r="AZ127" s="60"/>
      <c r="BA127" s="52"/>
      <c r="BB127" s="52"/>
      <c r="BC127" s="203"/>
      <c r="BD127" s="203"/>
      <c r="BE127" s="52"/>
      <c r="BF127" s="52"/>
      <c r="BG127" s="192" t="str">
        <f t="shared" si="52"/>
        <v/>
      </c>
      <c r="BH127" s="52"/>
      <c r="BI127" s="52"/>
      <c r="BJ127" s="52"/>
      <c r="BK127" s="52"/>
      <c r="BM127" s="19">
        <f t="shared" si="74"/>
        <v>0</v>
      </c>
      <c r="BN127" s="19">
        <f t="shared" si="53"/>
        <v>0</v>
      </c>
      <c r="BO127" s="19">
        <f t="shared" si="75"/>
        <v>0</v>
      </c>
      <c r="BP127" s="19">
        <f t="shared" si="76"/>
        <v>0</v>
      </c>
      <c r="BQ127" s="19">
        <f t="shared" si="77"/>
        <v>0</v>
      </c>
      <c r="BR127" s="19">
        <f t="shared" si="78"/>
        <v>0</v>
      </c>
      <c r="BS127" s="19">
        <f t="shared" si="79"/>
        <v>0</v>
      </c>
      <c r="BT127" s="19">
        <f t="shared" si="80"/>
        <v>0</v>
      </c>
      <c r="BU127" s="19">
        <f t="shared" si="81"/>
        <v>0</v>
      </c>
      <c r="BV127" s="19">
        <f t="shared" si="82"/>
        <v>0</v>
      </c>
      <c r="BW127" s="19">
        <f t="shared" si="83"/>
        <v>0</v>
      </c>
      <c r="BX127" s="19">
        <f t="shared" si="84"/>
        <v>0</v>
      </c>
      <c r="BY127" s="19">
        <f t="shared" si="85"/>
        <v>0</v>
      </c>
      <c r="BZ127" s="19">
        <f t="shared" si="86"/>
        <v>0</v>
      </c>
      <c r="CA127" s="19">
        <f t="shared" si="87"/>
        <v>0</v>
      </c>
      <c r="CB127" s="19">
        <f t="shared" si="67"/>
        <v>0</v>
      </c>
      <c r="CC127" s="19">
        <f t="shared" si="73"/>
        <v>0</v>
      </c>
      <c r="CD127" s="19">
        <f t="shared" si="73"/>
        <v>0</v>
      </c>
      <c r="CE127" s="19">
        <f t="shared" si="89"/>
        <v>0</v>
      </c>
      <c r="CF127" s="19">
        <f t="shared" si="89"/>
        <v>0</v>
      </c>
      <c r="CG127" s="19">
        <f t="shared" si="89"/>
        <v>0</v>
      </c>
      <c r="CH127" s="19">
        <f t="shared" si="89"/>
        <v>0</v>
      </c>
      <c r="CI127" s="19">
        <f t="shared" si="89"/>
        <v>0</v>
      </c>
      <c r="CJ127" s="19">
        <f t="shared" si="89"/>
        <v>0</v>
      </c>
      <c r="CK127" s="19">
        <f t="shared" si="89"/>
        <v>0</v>
      </c>
      <c r="CL127" s="19">
        <f t="shared" si="89"/>
        <v>0</v>
      </c>
      <c r="CM127" s="19">
        <f t="shared" si="89"/>
        <v>0</v>
      </c>
      <c r="CN127" s="19">
        <f t="shared" si="89"/>
        <v>0</v>
      </c>
      <c r="CO127" s="19">
        <f t="shared" si="89"/>
        <v>0</v>
      </c>
      <c r="CP127" s="19">
        <f t="shared" si="89"/>
        <v>0</v>
      </c>
      <c r="CQ127" s="19">
        <f t="shared" si="88"/>
        <v>0</v>
      </c>
      <c r="CR127" s="19">
        <f t="shared" si="88"/>
        <v>0</v>
      </c>
      <c r="CS127" s="19">
        <f t="shared" si="88"/>
        <v>0</v>
      </c>
    </row>
    <row r="128" spans="2:97" ht="15" customHeight="1" x14ac:dyDescent="0.2">
      <c r="B128" s="53">
        <f t="shared" si="68"/>
        <v>120</v>
      </c>
      <c r="C128" s="197" t="str" cm="1">
        <f t="array" aca="1" ref="C128" ca="1">CELL("contents",BG128)</f>
        <v/>
      </c>
      <c r="D128" s="54" t="str">
        <f t="shared" si="50"/>
        <v>OK</v>
      </c>
      <c r="E128" s="55" t="e">
        <f>VLOOKUP('DATA SHEET'!$B$9,'Drill Size Info'!$T$2:$U$8,2,FALSE)</f>
        <v>#N/A</v>
      </c>
      <c r="F128" s="55" t="str">
        <f t="shared" si="69"/>
        <v/>
      </c>
      <c r="G128" s="161">
        <f t="shared" si="70"/>
        <v>0</v>
      </c>
      <c r="H128" s="56"/>
      <c r="I128" s="56"/>
      <c r="J128" s="54" t="s">
        <v>154</v>
      </c>
      <c r="K128" s="54" t="s">
        <v>154</v>
      </c>
      <c r="L128" s="56" t="s">
        <v>154</v>
      </c>
      <c r="M128" s="56" t="s">
        <v>154</v>
      </c>
      <c r="N128" s="47" t="str">
        <f>IF(CU128&lt;&gt;"",
    IF(INT('Drill Size Info'!$AA$19)=INT('Drill Size Info'!$AB$19),
        --(INT('Drill Size Info'!$AA$19) &amp; "." &amp; CU128),
        IF(AND((--(INT('Drill Size Info'!$AA$19) &amp; "." &amp; CU128)&gt;=--('Drill Size Info'!$AA$19)), (--(INT('Drill Size Info'!$AA$19) &amp; "." &amp; CU128)&lt;=--('Drill Size Info'!$AB$19))),
            --(INT('Drill Size Info'!$AA$19) &amp; "." &amp; CU128),
            --(INT('Drill Size Info'!$AB$19) &amp; "." &amp; CU128)
        )
    ),
    IF(CT128&lt;&gt;"",
        IF(INT('Drill Size Info'!$AA$19)=INT('Drill Size Info'!$AB$19),
            --(INT('Drill Size Info'!$AA$19) &amp; "." &amp; LEFT(CT128,3)),
            IF(AND((--(INT('Drill Size Info'!$AA$19) &amp; "." &amp; LEFT(CT128,3))&gt;=--('Drill Size Info'!$AA$19)), (--(INT('Drill Size Info'!$AA$19) &amp; "." &amp; LEFT(CT128,3))&lt;=--('Drill Size Info'!$AB$19))),
                --(INT('Drill Size Info'!$AA$19) &amp; "." &amp; LEFT(CT128,3)),
                --(INT('Drill Size Info'!$AB$19) &amp; "." &amp; LEFT(CT128,3))
            )
        ),
        "OK"
    )
)</f>
        <v>OK</v>
      </c>
      <c r="O128" s="163" t="str">
        <f>IF(CV128&lt;&gt;"",
    IF(INT('Drill Size Info'!$AA$19)=INT('Drill Size Info'!$AB$19),
        --(INT('Drill Size Info'!$AA$19) &amp; "." &amp; CV128),
        IF(AND((--(INT('Drill Size Info'!$AA$19) &amp; "." &amp; CV128)&gt;=--('Drill Size Info'!$AA$19)), (--(INT('Drill Size Info'!$AA$19) &amp; "." &amp; CV128)&lt;=--('Drill Size Info'!$AB$19))),
            --(INT('Drill Size Info'!$AA$19) &amp; "." &amp; CV128),
            --(INT('Drill Size Info'!$AB$19) &amp; "." &amp; CV128)
        )
    ),
    IF(CT128&lt;&gt;"",
        IF(INT('Drill Size Info'!$AA$19)=INT('Drill Size Info'!$AB$19),
            --(INT('Drill Size Info'!$AA$19) &amp; "." &amp; RIGHT(CT128,3)),
            IF(AND((--(INT('Drill Size Info'!$AA$19) &amp; "." &amp; RIGHT(CT128,3))&gt;=--('Drill Size Info'!$AA$19)), (--(INT('Drill Size Info'!$AA$19) &amp; "." &amp; RIGHT(CT128,3))&lt;=--('Drill Size Info'!$AB$19))),
                --(INT('Drill Size Info'!$AA$19) &amp; "." &amp; RIGHT(CT128,3)),
                --(INT('Drill Size Info'!$AB$19) &amp; "." &amp; RIGHT(CT128,3))
            )
        ),
        "N/A"
    )
)</f>
        <v>N/A</v>
      </c>
      <c r="P128" s="47" t="str">
        <f>IF(CX128&lt;&gt;"",
    IF(INT('Drill Size Info'!$AA$19)=INT('Drill Size Info'!$AB$15),
        --(INT('Drill Size Info'!$AA$15) &amp; "." &amp; CX128),
        IF(AND((--(INT('Drill Size Info'!$AA$15) &amp; "." &amp; CX128)&gt;=--('Drill Size Info'!$AA$15)), (--(INT('Drill Size Info'!$AA$15) &amp; "." &amp; CX128)&lt;=--('Drill Size Info'!$AB$15))),
            --(INT('Drill Size Info'!$AA$15) &amp; "." &amp; CX128),
            --(INT('Drill Size Info'!$AB$15) &amp; "." &amp; CX128)
        )
    ),
    IF(CW128&lt;&gt;"",
        IF(INT('Drill Size Info'!$AA$15)=INT('Drill Size Info'!$AB$15),
            --(INT('Drill Size Info'!$AA$15) &amp; "." &amp; LEFT(CW128,3)),
            IF(AND((--(INT('Drill Size Info'!$AA$15) &amp; "." &amp; LEFT(CW128,3))&gt;=--('Drill Size Info'!$AA$15)), (--(INT('Drill Size Info'!$AA$15) &amp; "." &amp; LEFT(CW128,3))&lt;=--('Drill Size Info'!$AB$15))),
                --(INT('Drill Size Info'!$AA$15) &amp; "." &amp; LEFT(CW128,3)),
                --(INT('Drill Size Info'!$AB$15) &amp; "." &amp; LEFT(CW128,3))
            )
        ),
        "OK"
    )
)</f>
        <v>OK</v>
      </c>
      <c r="Q128" s="163" t="str">
        <f>IF(CY128&lt;&gt;"",
    IF(INT('Drill Size Info'!$AA$19)=INT('Drill Size Info'!$AB$15),
        --(INT('Drill Size Info'!$AA$15) &amp; "." &amp; CY128),
        IF(AND((--(INT('Drill Size Info'!$AA$15) &amp; "." &amp; CY128)&gt;=--('Drill Size Info'!$AA$15)), (--(INT('Drill Size Info'!$AA$15) &amp; "." &amp; CY128)&lt;=--('Drill Size Info'!$AB$15))),
            --(INT('Drill Size Info'!$AA$15) &amp; "." &amp; CY128),
            --(INT('Drill Size Info'!$AB$15) &amp; "." &amp; CY128)
        )
    ),
    IF(CW128&lt;&gt;"",
        IF(INT('Drill Size Info'!$AA$15)=INT('Drill Size Info'!$AB$15),
            --(INT('Drill Size Info'!$AA$15) &amp; "." &amp; RIGHT(CW128,3)),
            IF(AND((--(INT('Drill Size Info'!$AA$15) &amp; "." &amp; RIGHT(CW128,3))&gt;=--('Drill Size Info'!$AA$15)), (--(INT('Drill Size Info'!$AA$15) &amp; "." &amp; RIGHT(CW128,3))&lt;=--('Drill Size Info'!$AB$15))),
                --(INT('Drill Size Info'!$AA$15) &amp; "." &amp; RIGHT(CW128,3)),
                --(INT('Drill Size Info'!$AB$15) &amp; "." &amp; RIGHT(CW128,3))
            )
        ),
        "N/A"
    )
)</f>
        <v>N/A</v>
      </c>
      <c r="R128" s="57"/>
      <c r="S128" s="57"/>
      <c r="T128" s="57"/>
      <c r="U128" s="57"/>
      <c r="V128" s="57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9"/>
      <c r="AX128" s="59"/>
      <c r="AY128" s="59"/>
      <c r="AZ128" s="60"/>
      <c r="BA128" s="52"/>
      <c r="BB128" s="52"/>
      <c r="BC128" s="203"/>
      <c r="BD128" s="203"/>
      <c r="BE128" s="52"/>
      <c r="BF128" s="52"/>
      <c r="BG128" s="192" t="str">
        <f t="shared" si="52"/>
        <v/>
      </c>
      <c r="BH128" s="52"/>
      <c r="BI128" s="52"/>
      <c r="BJ128" s="52"/>
      <c r="BK128" s="52"/>
      <c r="BM128" s="19">
        <f t="shared" si="74"/>
        <v>0</v>
      </c>
      <c r="BN128" s="19">
        <f t="shared" si="53"/>
        <v>0</v>
      </c>
      <c r="BO128" s="19">
        <f t="shared" si="75"/>
        <v>0</v>
      </c>
      <c r="BP128" s="19">
        <f t="shared" si="76"/>
        <v>0</v>
      </c>
      <c r="BQ128" s="19">
        <f t="shared" si="77"/>
        <v>0</v>
      </c>
      <c r="BR128" s="19">
        <f t="shared" si="78"/>
        <v>0</v>
      </c>
      <c r="BS128" s="19">
        <f t="shared" si="79"/>
        <v>0</v>
      </c>
      <c r="BT128" s="19">
        <f t="shared" si="80"/>
        <v>0</v>
      </c>
      <c r="BU128" s="19">
        <f t="shared" si="81"/>
        <v>0</v>
      </c>
      <c r="BV128" s="19">
        <f t="shared" si="82"/>
        <v>0</v>
      </c>
      <c r="BW128" s="19">
        <f t="shared" si="83"/>
        <v>0</v>
      </c>
      <c r="BX128" s="19">
        <f t="shared" si="84"/>
        <v>0</v>
      </c>
      <c r="BY128" s="19">
        <f t="shared" si="85"/>
        <v>0</v>
      </c>
      <c r="BZ128" s="19">
        <f t="shared" si="86"/>
        <v>0</v>
      </c>
      <c r="CA128" s="19">
        <f t="shared" si="87"/>
        <v>0</v>
      </c>
      <c r="CB128" s="19">
        <f t="shared" si="67"/>
        <v>0</v>
      </c>
      <c r="CC128" s="19">
        <f t="shared" si="73"/>
        <v>0</v>
      </c>
      <c r="CD128" s="19">
        <f t="shared" si="73"/>
        <v>0</v>
      </c>
      <c r="CE128" s="19">
        <f t="shared" si="89"/>
        <v>0</v>
      </c>
      <c r="CF128" s="19">
        <f t="shared" si="89"/>
        <v>0</v>
      </c>
      <c r="CG128" s="19">
        <f t="shared" si="89"/>
        <v>0</v>
      </c>
      <c r="CH128" s="19">
        <f t="shared" si="89"/>
        <v>0</v>
      </c>
      <c r="CI128" s="19">
        <f t="shared" si="89"/>
        <v>0</v>
      </c>
      <c r="CJ128" s="19">
        <f t="shared" si="89"/>
        <v>0</v>
      </c>
      <c r="CK128" s="19">
        <f t="shared" si="89"/>
        <v>0</v>
      </c>
      <c r="CL128" s="19">
        <f t="shared" si="89"/>
        <v>0</v>
      </c>
      <c r="CM128" s="19">
        <f t="shared" si="89"/>
        <v>0</v>
      </c>
      <c r="CN128" s="19">
        <f t="shared" si="89"/>
        <v>0</v>
      </c>
      <c r="CO128" s="19">
        <f t="shared" si="89"/>
        <v>0</v>
      </c>
      <c r="CP128" s="19">
        <f t="shared" si="89"/>
        <v>0</v>
      </c>
      <c r="CQ128" s="19">
        <f t="shared" si="88"/>
        <v>0</v>
      </c>
      <c r="CR128" s="19">
        <f t="shared" si="88"/>
        <v>0</v>
      </c>
      <c r="CS128" s="19">
        <f t="shared" si="88"/>
        <v>0</v>
      </c>
    </row>
    <row r="129" spans="2:97" ht="15" customHeight="1" x14ac:dyDescent="0.2">
      <c r="B129" s="53">
        <f t="shared" si="68"/>
        <v>121</v>
      </c>
      <c r="C129" s="197" t="str" cm="1">
        <f t="array" aca="1" ref="C129" ca="1">CELL("contents",BG129)</f>
        <v/>
      </c>
      <c r="D129" s="54" t="str">
        <f t="shared" si="50"/>
        <v>OK</v>
      </c>
      <c r="E129" s="55" t="e">
        <f>VLOOKUP('DATA SHEET'!$B$9,'Drill Size Info'!$T$2:$U$8,2,FALSE)</f>
        <v>#N/A</v>
      </c>
      <c r="F129" s="55" t="str">
        <f t="shared" si="69"/>
        <v/>
      </c>
      <c r="G129" s="161">
        <f t="shared" si="70"/>
        <v>0</v>
      </c>
      <c r="H129" s="56"/>
      <c r="I129" s="56"/>
      <c r="J129" s="54" t="s">
        <v>154</v>
      </c>
      <c r="K129" s="54" t="s">
        <v>154</v>
      </c>
      <c r="L129" s="56" t="s">
        <v>154</v>
      </c>
      <c r="M129" s="56" t="s">
        <v>154</v>
      </c>
      <c r="N129" s="47" t="str">
        <f>IF(CU129&lt;&gt;"",
    IF(INT('Drill Size Info'!$AA$19)=INT('Drill Size Info'!$AB$19),
        --(INT('Drill Size Info'!$AA$19) &amp; "." &amp; CU129),
        IF(AND((--(INT('Drill Size Info'!$AA$19) &amp; "." &amp; CU129)&gt;=--('Drill Size Info'!$AA$19)), (--(INT('Drill Size Info'!$AA$19) &amp; "." &amp; CU129)&lt;=--('Drill Size Info'!$AB$19))),
            --(INT('Drill Size Info'!$AA$19) &amp; "." &amp; CU129),
            --(INT('Drill Size Info'!$AB$19) &amp; "." &amp; CU129)
        )
    ),
    IF(CT129&lt;&gt;"",
        IF(INT('Drill Size Info'!$AA$19)=INT('Drill Size Info'!$AB$19),
            --(INT('Drill Size Info'!$AA$19) &amp; "." &amp; LEFT(CT129,3)),
            IF(AND((--(INT('Drill Size Info'!$AA$19) &amp; "." &amp; LEFT(CT129,3))&gt;=--('Drill Size Info'!$AA$19)), (--(INT('Drill Size Info'!$AA$19) &amp; "." &amp; LEFT(CT129,3))&lt;=--('Drill Size Info'!$AB$19))),
                --(INT('Drill Size Info'!$AA$19) &amp; "." &amp; LEFT(CT129,3)),
                --(INT('Drill Size Info'!$AB$19) &amp; "." &amp; LEFT(CT129,3))
            )
        ),
        "OK"
    )
)</f>
        <v>OK</v>
      </c>
      <c r="O129" s="163" t="str">
        <f>IF(CV129&lt;&gt;"",
    IF(INT('Drill Size Info'!$AA$19)=INT('Drill Size Info'!$AB$19),
        --(INT('Drill Size Info'!$AA$19) &amp; "." &amp; CV129),
        IF(AND((--(INT('Drill Size Info'!$AA$19) &amp; "." &amp; CV129)&gt;=--('Drill Size Info'!$AA$19)), (--(INT('Drill Size Info'!$AA$19) &amp; "." &amp; CV129)&lt;=--('Drill Size Info'!$AB$19))),
            --(INT('Drill Size Info'!$AA$19) &amp; "." &amp; CV129),
            --(INT('Drill Size Info'!$AB$19) &amp; "." &amp; CV129)
        )
    ),
    IF(CT129&lt;&gt;"",
        IF(INT('Drill Size Info'!$AA$19)=INT('Drill Size Info'!$AB$19),
            --(INT('Drill Size Info'!$AA$19) &amp; "." &amp; RIGHT(CT129,3)),
            IF(AND((--(INT('Drill Size Info'!$AA$19) &amp; "." &amp; RIGHT(CT129,3))&gt;=--('Drill Size Info'!$AA$19)), (--(INT('Drill Size Info'!$AA$19) &amp; "." &amp; RIGHT(CT129,3))&lt;=--('Drill Size Info'!$AB$19))),
                --(INT('Drill Size Info'!$AA$19) &amp; "." &amp; RIGHT(CT129,3)),
                --(INT('Drill Size Info'!$AB$19) &amp; "." &amp; RIGHT(CT129,3))
            )
        ),
        "N/A"
    )
)</f>
        <v>N/A</v>
      </c>
      <c r="P129" s="47" t="str">
        <f>IF(CX129&lt;&gt;"",
    IF(INT('Drill Size Info'!$AA$19)=INT('Drill Size Info'!$AB$15),
        --(INT('Drill Size Info'!$AA$15) &amp; "." &amp; CX129),
        IF(AND((--(INT('Drill Size Info'!$AA$15) &amp; "." &amp; CX129)&gt;=--('Drill Size Info'!$AA$15)), (--(INT('Drill Size Info'!$AA$15) &amp; "." &amp; CX129)&lt;=--('Drill Size Info'!$AB$15))),
            --(INT('Drill Size Info'!$AA$15) &amp; "." &amp; CX129),
            --(INT('Drill Size Info'!$AB$15) &amp; "." &amp; CX129)
        )
    ),
    IF(CW129&lt;&gt;"",
        IF(INT('Drill Size Info'!$AA$15)=INT('Drill Size Info'!$AB$15),
            --(INT('Drill Size Info'!$AA$15) &amp; "." &amp; LEFT(CW129,3)),
            IF(AND((--(INT('Drill Size Info'!$AA$15) &amp; "." &amp; LEFT(CW129,3))&gt;=--('Drill Size Info'!$AA$15)), (--(INT('Drill Size Info'!$AA$15) &amp; "." &amp; LEFT(CW129,3))&lt;=--('Drill Size Info'!$AB$15))),
                --(INT('Drill Size Info'!$AA$15) &amp; "." &amp; LEFT(CW129,3)),
                --(INT('Drill Size Info'!$AB$15) &amp; "." &amp; LEFT(CW129,3))
            )
        ),
        "OK"
    )
)</f>
        <v>OK</v>
      </c>
      <c r="Q129" s="163" t="str">
        <f>IF(CY129&lt;&gt;"",
    IF(INT('Drill Size Info'!$AA$19)=INT('Drill Size Info'!$AB$15),
        --(INT('Drill Size Info'!$AA$15) &amp; "." &amp; CY129),
        IF(AND((--(INT('Drill Size Info'!$AA$15) &amp; "." &amp; CY129)&gt;=--('Drill Size Info'!$AA$15)), (--(INT('Drill Size Info'!$AA$15) &amp; "." &amp; CY129)&lt;=--('Drill Size Info'!$AB$15))),
            --(INT('Drill Size Info'!$AA$15) &amp; "." &amp; CY129),
            --(INT('Drill Size Info'!$AB$15) &amp; "." &amp; CY129)
        )
    ),
    IF(CW129&lt;&gt;"",
        IF(INT('Drill Size Info'!$AA$15)=INT('Drill Size Info'!$AB$15),
            --(INT('Drill Size Info'!$AA$15) &amp; "." &amp; RIGHT(CW129,3)),
            IF(AND((--(INT('Drill Size Info'!$AA$15) &amp; "." &amp; RIGHT(CW129,3))&gt;=--('Drill Size Info'!$AA$15)), (--(INT('Drill Size Info'!$AA$15) &amp; "." &amp; RIGHT(CW129,3))&lt;=--('Drill Size Info'!$AB$15))),
                --(INT('Drill Size Info'!$AA$15) &amp; "." &amp; RIGHT(CW129,3)),
                --(INT('Drill Size Info'!$AB$15) &amp; "." &amp; RIGHT(CW129,3))
            )
        ),
        "N/A"
    )
)</f>
        <v>N/A</v>
      </c>
      <c r="R129" s="57"/>
      <c r="S129" s="57"/>
      <c r="T129" s="57"/>
      <c r="U129" s="57"/>
      <c r="V129" s="57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9"/>
      <c r="AX129" s="59"/>
      <c r="AY129" s="59"/>
      <c r="AZ129" s="60"/>
      <c r="BA129" s="52"/>
      <c r="BB129" s="52"/>
      <c r="BC129" s="203"/>
      <c r="BD129" s="203"/>
      <c r="BE129" s="52"/>
      <c r="BF129" s="52"/>
      <c r="BG129" s="192" t="str">
        <f t="shared" si="52"/>
        <v/>
      </c>
      <c r="BH129" s="52"/>
      <c r="BI129" s="52"/>
      <c r="BJ129" s="52"/>
      <c r="BK129" s="52"/>
      <c r="BM129" s="19">
        <f t="shared" si="74"/>
        <v>0</v>
      </c>
      <c r="BN129" s="19">
        <f t="shared" si="53"/>
        <v>0</v>
      </c>
      <c r="BO129" s="19">
        <f t="shared" si="75"/>
        <v>0</v>
      </c>
      <c r="BP129" s="19">
        <f t="shared" si="76"/>
        <v>0</v>
      </c>
      <c r="BQ129" s="19">
        <f t="shared" si="77"/>
        <v>0</v>
      </c>
      <c r="BR129" s="19">
        <f t="shared" si="78"/>
        <v>0</v>
      </c>
      <c r="BS129" s="19">
        <f t="shared" si="79"/>
        <v>0</v>
      </c>
      <c r="BT129" s="19">
        <f t="shared" si="80"/>
        <v>0</v>
      </c>
      <c r="BU129" s="19">
        <f t="shared" si="81"/>
        <v>0</v>
      </c>
      <c r="BV129" s="19">
        <f t="shared" si="82"/>
        <v>0</v>
      </c>
      <c r="BW129" s="19">
        <f t="shared" si="83"/>
        <v>0</v>
      </c>
      <c r="BX129" s="19">
        <f t="shared" si="84"/>
        <v>0</v>
      </c>
      <c r="BY129" s="19">
        <f t="shared" si="85"/>
        <v>0</v>
      </c>
      <c r="BZ129" s="19">
        <f t="shared" si="86"/>
        <v>0</v>
      </c>
      <c r="CA129" s="19">
        <f t="shared" si="87"/>
        <v>0</v>
      </c>
      <c r="CB129" s="19">
        <f t="shared" si="67"/>
        <v>0</v>
      </c>
      <c r="CC129" s="19">
        <f t="shared" si="73"/>
        <v>0</v>
      </c>
      <c r="CD129" s="19">
        <f t="shared" si="73"/>
        <v>0</v>
      </c>
      <c r="CE129" s="19">
        <f t="shared" si="89"/>
        <v>0</v>
      </c>
      <c r="CF129" s="19">
        <f t="shared" si="89"/>
        <v>0</v>
      </c>
      <c r="CG129" s="19">
        <f t="shared" si="89"/>
        <v>0</v>
      </c>
      <c r="CH129" s="19">
        <f t="shared" si="89"/>
        <v>0</v>
      </c>
      <c r="CI129" s="19">
        <f t="shared" si="89"/>
        <v>0</v>
      </c>
      <c r="CJ129" s="19">
        <f t="shared" si="89"/>
        <v>0</v>
      </c>
      <c r="CK129" s="19">
        <f t="shared" si="89"/>
        <v>0</v>
      </c>
      <c r="CL129" s="19">
        <f t="shared" si="89"/>
        <v>0</v>
      </c>
      <c r="CM129" s="19">
        <f t="shared" si="89"/>
        <v>0</v>
      </c>
      <c r="CN129" s="19">
        <f t="shared" si="89"/>
        <v>0</v>
      </c>
      <c r="CO129" s="19">
        <f t="shared" si="89"/>
        <v>0</v>
      </c>
      <c r="CP129" s="19">
        <f t="shared" si="89"/>
        <v>0</v>
      </c>
      <c r="CQ129" s="19">
        <f t="shared" si="88"/>
        <v>0</v>
      </c>
      <c r="CR129" s="19">
        <f t="shared" si="88"/>
        <v>0</v>
      </c>
      <c r="CS129" s="19">
        <f t="shared" si="88"/>
        <v>0</v>
      </c>
    </row>
    <row r="130" spans="2:97" ht="15" customHeight="1" x14ac:dyDescent="0.2">
      <c r="B130" s="53">
        <f t="shared" si="68"/>
        <v>122</v>
      </c>
      <c r="C130" s="197" t="str" cm="1">
        <f t="array" aca="1" ref="C130" ca="1">CELL("contents",BG130)</f>
        <v/>
      </c>
      <c r="D130" s="54" t="str">
        <f t="shared" si="50"/>
        <v>OK</v>
      </c>
      <c r="E130" s="55" t="e">
        <f>VLOOKUP('DATA SHEET'!$B$9,'Drill Size Info'!$T$2:$U$8,2,FALSE)</f>
        <v>#N/A</v>
      </c>
      <c r="F130" s="55" t="str">
        <f t="shared" si="69"/>
        <v/>
      </c>
      <c r="G130" s="161">
        <f t="shared" si="70"/>
        <v>0</v>
      </c>
      <c r="H130" s="56"/>
      <c r="I130" s="56"/>
      <c r="J130" s="54" t="s">
        <v>154</v>
      </c>
      <c r="K130" s="54" t="s">
        <v>154</v>
      </c>
      <c r="L130" s="56" t="s">
        <v>154</v>
      </c>
      <c r="M130" s="56" t="s">
        <v>154</v>
      </c>
      <c r="N130" s="47" t="str">
        <f>IF(CU130&lt;&gt;"",
    IF(INT('Drill Size Info'!$AA$19)=INT('Drill Size Info'!$AB$19),
        --(INT('Drill Size Info'!$AA$19) &amp; "." &amp; CU130),
        IF(AND((--(INT('Drill Size Info'!$AA$19) &amp; "." &amp; CU130)&gt;=--('Drill Size Info'!$AA$19)), (--(INT('Drill Size Info'!$AA$19) &amp; "." &amp; CU130)&lt;=--('Drill Size Info'!$AB$19))),
            --(INT('Drill Size Info'!$AA$19) &amp; "." &amp; CU130),
            --(INT('Drill Size Info'!$AB$19) &amp; "." &amp; CU130)
        )
    ),
    IF(CT130&lt;&gt;"",
        IF(INT('Drill Size Info'!$AA$19)=INT('Drill Size Info'!$AB$19),
            --(INT('Drill Size Info'!$AA$19) &amp; "." &amp; LEFT(CT130,3)),
            IF(AND((--(INT('Drill Size Info'!$AA$19) &amp; "." &amp; LEFT(CT130,3))&gt;=--('Drill Size Info'!$AA$19)), (--(INT('Drill Size Info'!$AA$19) &amp; "." &amp; LEFT(CT130,3))&lt;=--('Drill Size Info'!$AB$19))),
                --(INT('Drill Size Info'!$AA$19) &amp; "." &amp; LEFT(CT130,3)),
                --(INT('Drill Size Info'!$AB$19) &amp; "." &amp; LEFT(CT130,3))
            )
        ),
        "OK"
    )
)</f>
        <v>OK</v>
      </c>
      <c r="O130" s="163" t="str">
        <f>IF(CV130&lt;&gt;"",
    IF(INT('Drill Size Info'!$AA$19)=INT('Drill Size Info'!$AB$19),
        --(INT('Drill Size Info'!$AA$19) &amp; "." &amp; CV130),
        IF(AND((--(INT('Drill Size Info'!$AA$19) &amp; "." &amp; CV130)&gt;=--('Drill Size Info'!$AA$19)), (--(INT('Drill Size Info'!$AA$19) &amp; "." &amp; CV130)&lt;=--('Drill Size Info'!$AB$19))),
            --(INT('Drill Size Info'!$AA$19) &amp; "." &amp; CV130),
            --(INT('Drill Size Info'!$AB$19) &amp; "." &amp; CV130)
        )
    ),
    IF(CT130&lt;&gt;"",
        IF(INT('Drill Size Info'!$AA$19)=INT('Drill Size Info'!$AB$19),
            --(INT('Drill Size Info'!$AA$19) &amp; "." &amp; RIGHT(CT130,3)),
            IF(AND((--(INT('Drill Size Info'!$AA$19) &amp; "." &amp; RIGHT(CT130,3))&gt;=--('Drill Size Info'!$AA$19)), (--(INT('Drill Size Info'!$AA$19) &amp; "." &amp; RIGHT(CT130,3))&lt;=--('Drill Size Info'!$AB$19))),
                --(INT('Drill Size Info'!$AA$19) &amp; "." &amp; RIGHT(CT130,3)),
                --(INT('Drill Size Info'!$AB$19) &amp; "." &amp; RIGHT(CT130,3))
            )
        ),
        "N/A"
    )
)</f>
        <v>N/A</v>
      </c>
      <c r="P130" s="47" t="str">
        <f>IF(CX130&lt;&gt;"",
    IF(INT('Drill Size Info'!$AA$19)=INT('Drill Size Info'!$AB$15),
        --(INT('Drill Size Info'!$AA$15) &amp; "." &amp; CX130),
        IF(AND((--(INT('Drill Size Info'!$AA$15) &amp; "." &amp; CX130)&gt;=--('Drill Size Info'!$AA$15)), (--(INT('Drill Size Info'!$AA$15) &amp; "." &amp; CX130)&lt;=--('Drill Size Info'!$AB$15))),
            --(INT('Drill Size Info'!$AA$15) &amp; "." &amp; CX130),
            --(INT('Drill Size Info'!$AB$15) &amp; "." &amp; CX130)
        )
    ),
    IF(CW130&lt;&gt;"",
        IF(INT('Drill Size Info'!$AA$15)=INT('Drill Size Info'!$AB$15),
            --(INT('Drill Size Info'!$AA$15) &amp; "." &amp; LEFT(CW130,3)),
            IF(AND((--(INT('Drill Size Info'!$AA$15) &amp; "." &amp; LEFT(CW130,3))&gt;=--('Drill Size Info'!$AA$15)), (--(INT('Drill Size Info'!$AA$15) &amp; "." &amp; LEFT(CW130,3))&lt;=--('Drill Size Info'!$AB$15))),
                --(INT('Drill Size Info'!$AA$15) &amp; "." &amp; LEFT(CW130,3)),
                --(INT('Drill Size Info'!$AB$15) &amp; "." &amp; LEFT(CW130,3))
            )
        ),
        "OK"
    )
)</f>
        <v>OK</v>
      </c>
      <c r="Q130" s="163" t="str">
        <f>IF(CY130&lt;&gt;"",
    IF(INT('Drill Size Info'!$AA$19)=INT('Drill Size Info'!$AB$15),
        --(INT('Drill Size Info'!$AA$15) &amp; "." &amp; CY130),
        IF(AND((--(INT('Drill Size Info'!$AA$15) &amp; "." &amp; CY130)&gt;=--('Drill Size Info'!$AA$15)), (--(INT('Drill Size Info'!$AA$15) &amp; "." &amp; CY130)&lt;=--('Drill Size Info'!$AB$15))),
            --(INT('Drill Size Info'!$AA$15) &amp; "." &amp; CY130),
            --(INT('Drill Size Info'!$AB$15) &amp; "." &amp; CY130)
        )
    ),
    IF(CW130&lt;&gt;"",
        IF(INT('Drill Size Info'!$AA$15)=INT('Drill Size Info'!$AB$15),
            --(INT('Drill Size Info'!$AA$15) &amp; "." &amp; RIGHT(CW130,3)),
            IF(AND((--(INT('Drill Size Info'!$AA$15) &amp; "." &amp; RIGHT(CW130,3))&gt;=--('Drill Size Info'!$AA$15)), (--(INT('Drill Size Info'!$AA$15) &amp; "." &amp; RIGHT(CW130,3))&lt;=--('Drill Size Info'!$AB$15))),
                --(INT('Drill Size Info'!$AA$15) &amp; "." &amp; RIGHT(CW130,3)),
                --(INT('Drill Size Info'!$AB$15) &amp; "." &amp; RIGHT(CW130,3))
            )
        ),
        "N/A"
    )
)</f>
        <v>N/A</v>
      </c>
      <c r="R130" s="57"/>
      <c r="S130" s="57"/>
      <c r="T130" s="57"/>
      <c r="U130" s="57"/>
      <c r="V130" s="57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9"/>
      <c r="AX130" s="59"/>
      <c r="AY130" s="59"/>
      <c r="AZ130" s="60"/>
      <c r="BA130" s="52"/>
      <c r="BB130" s="52"/>
      <c r="BC130" s="203"/>
      <c r="BD130" s="203"/>
      <c r="BE130" s="52"/>
      <c r="BF130" s="52"/>
      <c r="BG130" s="192" t="str">
        <f t="shared" si="52"/>
        <v/>
      </c>
      <c r="BH130" s="52"/>
      <c r="BI130" s="52"/>
      <c r="BJ130" s="52"/>
      <c r="BK130" s="52"/>
      <c r="BM130" s="19">
        <f t="shared" si="74"/>
        <v>0</v>
      </c>
      <c r="BN130" s="19">
        <f t="shared" si="53"/>
        <v>0</v>
      </c>
      <c r="BO130" s="19">
        <f t="shared" si="75"/>
        <v>0</v>
      </c>
      <c r="BP130" s="19">
        <f t="shared" si="76"/>
        <v>0</v>
      </c>
      <c r="BQ130" s="19">
        <f t="shared" si="77"/>
        <v>0</v>
      </c>
      <c r="BR130" s="19">
        <f t="shared" si="78"/>
        <v>0</v>
      </c>
      <c r="BS130" s="19">
        <f t="shared" si="79"/>
        <v>0</v>
      </c>
      <c r="BT130" s="19">
        <f t="shared" si="80"/>
        <v>0</v>
      </c>
      <c r="BU130" s="19">
        <f t="shared" si="81"/>
        <v>0</v>
      </c>
      <c r="BV130" s="19">
        <f t="shared" si="82"/>
        <v>0</v>
      </c>
      <c r="BW130" s="19">
        <f t="shared" si="83"/>
        <v>0</v>
      </c>
      <c r="BX130" s="19">
        <f t="shared" si="84"/>
        <v>0</v>
      </c>
      <c r="BY130" s="19">
        <f t="shared" si="85"/>
        <v>0</v>
      </c>
      <c r="BZ130" s="19">
        <f t="shared" si="86"/>
        <v>0</v>
      </c>
      <c r="CA130" s="19">
        <f t="shared" si="87"/>
        <v>0</v>
      </c>
      <c r="CB130" s="19">
        <f t="shared" si="67"/>
        <v>0</v>
      </c>
      <c r="CC130" s="19">
        <f t="shared" si="73"/>
        <v>0</v>
      </c>
      <c r="CD130" s="19">
        <f t="shared" si="73"/>
        <v>0</v>
      </c>
      <c r="CE130" s="19">
        <f t="shared" si="89"/>
        <v>0</v>
      </c>
      <c r="CF130" s="19">
        <f t="shared" si="89"/>
        <v>0</v>
      </c>
      <c r="CG130" s="19">
        <f t="shared" si="89"/>
        <v>0</v>
      </c>
      <c r="CH130" s="19">
        <f t="shared" si="89"/>
        <v>0</v>
      </c>
      <c r="CI130" s="19">
        <f t="shared" si="89"/>
        <v>0</v>
      </c>
      <c r="CJ130" s="19">
        <f t="shared" si="89"/>
        <v>0</v>
      </c>
      <c r="CK130" s="19">
        <f t="shared" si="89"/>
        <v>0</v>
      </c>
      <c r="CL130" s="19">
        <f t="shared" si="89"/>
        <v>0</v>
      </c>
      <c r="CM130" s="19">
        <f t="shared" si="89"/>
        <v>0</v>
      </c>
      <c r="CN130" s="19">
        <f t="shared" si="89"/>
        <v>0</v>
      </c>
      <c r="CO130" s="19">
        <f t="shared" si="89"/>
        <v>0</v>
      </c>
      <c r="CP130" s="19">
        <f t="shared" si="89"/>
        <v>0</v>
      </c>
      <c r="CQ130" s="19">
        <f t="shared" si="88"/>
        <v>0</v>
      </c>
      <c r="CR130" s="19">
        <f t="shared" si="88"/>
        <v>0</v>
      </c>
      <c r="CS130" s="19">
        <f t="shared" si="88"/>
        <v>0</v>
      </c>
    </row>
    <row r="131" spans="2:97" ht="15" customHeight="1" x14ac:dyDescent="0.2">
      <c r="B131" s="53">
        <f t="shared" si="68"/>
        <v>123</v>
      </c>
      <c r="C131" s="197" t="str" cm="1">
        <f t="array" aca="1" ref="C131" ca="1">CELL("contents",BG131)</f>
        <v/>
      </c>
      <c r="D131" s="54" t="str">
        <f t="shared" si="50"/>
        <v>OK</v>
      </c>
      <c r="E131" s="55" t="e">
        <f>VLOOKUP('DATA SHEET'!$B$9,'Drill Size Info'!$T$2:$U$8,2,FALSE)</f>
        <v>#N/A</v>
      </c>
      <c r="F131" s="55" t="str">
        <f t="shared" si="69"/>
        <v/>
      </c>
      <c r="G131" s="161">
        <f t="shared" si="70"/>
        <v>0</v>
      </c>
      <c r="H131" s="56"/>
      <c r="I131" s="56"/>
      <c r="J131" s="54" t="s">
        <v>154</v>
      </c>
      <c r="K131" s="54" t="s">
        <v>154</v>
      </c>
      <c r="L131" s="56" t="s">
        <v>154</v>
      </c>
      <c r="M131" s="56" t="s">
        <v>154</v>
      </c>
      <c r="N131" s="47" t="str">
        <f>IF(CU131&lt;&gt;"",
    IF(INT('Drill Size Info'!$AA$19)=INT('Drill Size Info'!$AB$19),
        --(INT('Drill Size Info'!$AA$19) &amp; "." &amp; CU131),
        IF(AND((--(INT('Drill Size Info'!$AA$19) &amp; "." &amp; CU131)&gt;=--('Drill Size Info'!$AA$19)), (--(INT('Drill Size Info'!$AA$19) &amp; "." &amp; CU131)&lt;=--('Drill Size Info'!$AB$19))),
            --(INT('Drill Size Info'!$AA$19) &amp; "." &amp; CU131),
            --(INT('Drill Size Info'!$AB$19) &amp; "." &amp; CU131)
        )
    ),
    IF(CT131&lt;&gt;"",
        IF(INT('Drill Size Info'!$AA$19)=INT('Drill Size Info'!$AB$19),
            --(INT('Drill Size Info'!$AA$19) &amp; "." &amp; LEFT(CT131,3)),
            IF(AND((--(INT('Drill Size Info'!$AA$19) &amp; "." &amp; LEFT(CT131,3))&gt;=--('Drill Size Info'!$AA$19)), (--(INT('Drill Size Info'!$AA$19) &amp; "." &amp; LEFT(CT131,3))&lt;=--('Drill Size Info'!$AB$19))),
                --(INT('Drill Size Info'!$AA$19) &amp; "." &amp; LEFT(CT131,3)),
                --(INT('Drill Size Info'!$AB$19) &amp; "." &amp; LEFT(CT131,3))
            )
        ),
        "OK"
    )
)</f>
        <v>OK</v>
      </c>
      <c r="O131" s="163" t="str">
        <f>IF(CV131&lt;&gt;"",
    IF(INT('Drill Size Info'!$AA$19)=INT('Drill Size Info'!$AB$19),
        --(INT('Drill Size Info'!$AA$19) &amp; "." &amp; CV131),
        IF(AND((--(INT('Drill Size Info'!$AA$19) &amp; "." &amp; CV131)&gt;=--('Drill Size Info'!$AA$19)), (--(INT('Drill Size Info'!$AA$19) &amp; "." &amp; CV131)&lt;=--('Drill Size Info'!$AB$19))),
            --(INT('Drill Size Info'!$AA$19) &amp; "." &amp; CV131),
            --(INT('Drill Size Info'!$AB$19) &amp; "." &amp; CV131)
        )
    ),
    IF(CT131&lt;&gt;"",
        IF(INT('Drill Size Info'!$AA$19)=INT('Drill Size Info'!$AB$19),
            --(INT('Drill Size Info'!$AA$19) &amp; "." &amp; RIGHT(CT131,3)),
            IF(AND((--(INT('Drill Size Info'!$AA$19) &amp; "." &amp; RIGHT(CT131,3))&gt;=--('Drill Size Info'!$AA$19)), (--(INT('Drill Size Info'!$AA$19) &amp; "." &amp; RIGHT(CT131,3))&lt;=--('Drill Size Info'!$AB$19))),
                --(INT('Drill Size Info'!$AA$19) &amp; "." &amp; RIGHT(CT131,3)),
                --(INT('Drill Size Info'!$AB$19) &amp; "." &amp; RIGHT(CT131,3))
            )
        ),
        "N/A"
    )
)</f>
        <v>N/A</v>
      </c>
      <c r="P131" s="47" t="str">
        <f>IF(CX131&lt;&gt;"",
    IF(INT('Drill Size Info'!$AA$19)=INT('Drill Size Info'!$AB$15),
        --(INT('Drill Size Info'!$AA$15) &amp; "." &amp; CX131),
        IF(AND((--(INT('Drill Size Info'!$AA$15) &amp; "." &amp; CX131)&gt;=--('Drill Size Info'!$AA$15)), (--(INT('Drill Size Info'!$AA$15) &amp; "." &amp; CX131)&lt;=--('Drill Size Info'!$AB$15))),
            --(INT('Drill Size Info'!$AA$15) &amp; "." &amp; CX131),
            --(INT('Drill Size Info'!$AB$15) &amp; "." &amp; CX131)
        )
    ),
    IF(CW131&lt;&gt;"",
        IF(INT('Drill Size Info'!$AA$15)=INT('Drill Size Info'!$AB$15),
            --(INT('Drill Size Info'!$AA$15) &amp; "." &amp; LEFT(CW131,3)),
            IF(AND((--(INT('Drill Size Info'!$AA$15) &amp; "." &amp; LEFT(CW131,3))&gt;=--('Drill Size Info'!$AA$15)), (--(INT('Drill Size Info'!$AA$15) &amp; "." &amp; LEFT(CW131,3))&lt;=--('Drill Size Info'!$AB$15))),
                --(INT('Drill Size Info'!$AA$15) &amp; "." &amp; LEFT(CW131,3)),
                --(INT('Drill Size Info'!$AB$15) &amp; "." &amp; LEFT(CW131,3))
            )
        ),
        "OK"
    )
)</f>
        <v>OK</v>
      </c>
      <c r="Q131" s="163" t="str">
        <f>IF(CY131&lt;&gt;"",
    IF(INT('Drill Size Info'!$AA$19)=INT('Drill Size Info'!$AB$15),
        --(INT('Drill Size Info'!$AA$15) &amp; "." &amp; CY131),
        IF(AND((--(INT('Drill Size Info'!$AA$15) &amp; "." &amp; CY131)&gt;=--('Drill Size Info'!$AA$15)), (--(INT('Drill Size Info'!$AA$15) &amp; "." &amp; CY131)&lt;=--('Drill Size Info'!$AB$15))),
            --(INT('Drill Size Info'!$AA$15) &amp; "." &amp; CY131),
            --(INT('Drill Size Info'!$AB$15) &amp; "." &amp; CY131)
        )
    ),
    IF(CW131&lt;&gt;"",
        IF(INT('Drill Size Info'!$AA$15)=INT('Drill Size Info'!$AB$15),
            --(INT('Drill Size Info'!$AA$15) &amp; "." &amp; RIGHT(CW131,3)),
            IF(AND((--(INT('Drill Size Info'!$AA$15) &amp; "." &amp; RIGHT(CW131,3))&gt;=--('Drill Size Info'!$AA$15)), (--(INT('Drill Size Info'!$AA$15) &amp; "." &amp; RIGHT(CW131,3))&lt;=--('Drill Size Info'!$AB$15))),
                --(INT('Drill Size Info'!$AA$15) &amp; "." &amp; RIGHT(CW131,3)),
                --(INT('Drill Size Info'!$AB$15) &amp; "." &amp; RIGHT(CW131,3))
            )
        ),
        "N/A"
    )
)</f>
        <v>N/A</v>
      </c>
      <c r="R131" s="57"/>
      <c r="S131" s="57"/>
      <c r="T131" s="57"/>
      <c r="U131" s="57"/>
      <c r="V131" s="57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9"/>
      <c r="AX131" s="59"/>
      <c r="AY131" s="59"/>
      <c r="AZ131" s="60"/>
      <c r="BA131" s="52"/>
      <c r="BB131" s="52"/>
      <c r="BC131" s="203"/>
      <c r="BD131" s="203"/>
      <c r="BE131" s="52"/>
      <c r="BF131" s="52"/>
      <c r="BG131" s="192" t="str">
        <f t="shared" si="52"/>
        <v/>
      </c>
      <c r="BH131" s="52"/>
      <c r="BI131" s="52"/>
      <c r="BJ131" s="52"/>
      <c r="BK131" s="52"/>
      <c r="BM131" s="19">
        <f t="shared" si="74"/>
        <v>0</v>
      </c>
      <c r="BN131" s="19">
        <f t="shared" si="53"/>
        <v>0</v>
      </c>
      <c r="BO131" s="19">
        <f t="shared" si="75"/>
        <v>0</v>
      </c>
      <c r="BP131" s="19">
        <f t="shared" si="76"/>
        <v>0</v>
      </c>
      <c r="BQ131" s="19">
        <f t="shared" si="77"/>
        <v>0</v>
      </c>
      <c r="BR131" s="19">
        <f t="shared" si="78"/>
        <v>0</v>
      </c>
      <c r="BS131" s="19">
        <f t="shared" si="79"/>
        <v>0</v>
      </c>
      <c r="BT131" s="19">
        <f t="shared" si="80"/>
        <v>0</v>
      </c>
      <c r="BU131" s="19">
        <f t="shared" si="81"/>
        <v>0</v>
      </c>
      <c r="BV131" s="19">
        <f t="shared" si="82"/>
        <v>0</v>
      </c>
      <c r="BW131" s="19">
        <f t="shared" si="83"/>
        <v>0</v>
      </c>
      <c r="BX131" s="19">
        <f t="shared" si="84"/>
        <v>0</v>
      </c>
      <c r="BY131" s="19">
        <f t="shared" si="85"/>
        <v>0</v>
      </c>
      <c r="BZ131" s="19">
        <f t="shared" si="86"/>
        <v>0</v>
      </c>
      <c r="CA131" s="19">
        <f t="shared" si="87"/>
        <v>0</v>
      </c>
      <c r="CB131" s="19">
        <f t="shared" si="67"/>
        <v>0</v>
      </c>
      <c r="CC131" s="19">
        <f t="shared" si="73"/>
        <v>0</v>
      </c>
      <c r="CD131" s="19">
        <f t="shared" si="73"/>
        <v>0</v>
      </c>
      <c r="CE131" s="19">
        <f t="shared" si="89"/>
        <v>0</v>
      </c>
      <c r="CF131" s="19">
        <f t="shared" si="89"/>
        <v>0</v>
      </c>
      <c r="CG131" s="19">
        <f t="shared" si="89"/>
        <v>0</v>
      </c>
      <c r="CH131" s="19">
        <f t="shared" si="89"/>
        <v>0</v>
      </c>
      <c r="CI131" s="19">
        <f t="shared" si="89"/>
        <v>0</v>
      </c>
      <c r="CJ131" s="19">
        <f t="shared" si="89"/>
        <v>0</v>
      </c>
      <c r="CK131" s="19">
        <f t="shared" si="89"/>
        <v>0</v>
      </c>
      <c r="CL131" s="19">
        <f t="shared" si="89"/>
        <v>0</v>
      </c>
      <c r="CM131" s="19">
        <f t="shared" si="89"/>
        <v>0</v>
      </c>
      <c r="CN131" s="19">
        <f t="shared" si="89"/>
        <v>0</v>
      </c>
      <c r="CO131" s="19">
        <f t="shared" si="89"/>
        <v>0</v>
      </c>
      <c r="CP131" s="19">
        <f t="shared" si="89"/>
        <v>0</v>
      </c>
      <c r="CQ131" s="19">
        <f t="shared" si="88"/>
        <v>0</v>
      </c>
      <c r="CR131" s="19">
        <f t="shared" si="88"/>
        <v>0</v>
      </c>
      <c r="CS131" s="19">
        <f t="shared" si="88"/>
        <v>0</v>
      </c>
    </row>
    <row r="132" spans="2:97" ht="15" customHeight="1" x14ac:dyDescent="0.2">
      <c r="B132" s="53">
        <f t="shared" si="68"/>
        <v>124</v>
      </c>
      <c r="C132" s="197" t="str" cm="1">
        <f t="array" aca="1" ref="C132" ca="1">CELL("contents",BG132)</f>
        <v/>
      </c>
      <c r="D132" s="54" t="str">
        <f t="shared" si="50"/>
        <v>OK</v>
      </c>
      <c r="E132" s="55" t="e">
        <f>VLOOKUP('DATA SHEET'!$B$9,'Drill Size Info'!$T$2:$U$8,2,FALSE)</f>
        <v>#N/A</v>
      </c>
      <c r="F132" s="55" t="str">
        <f t="shared" si="69"/>
        <v/>
      </c>
      <c r="G132" s="161">
        <f t="shared" si="70"/>
        <v>0</v>
      </c>
      <c r="H132" s="56"/>
      <c r="I132" s="56"/>
      <c r="J132" s="54" t="s">
        <v>154</v>
      </c>
      <c r="K132" s="54" t="s">
        <v>154</v>
      </c>
      <c r="L132" s="56" t="s">
        <v>154</v>
      </c>
      <c r="M132" s="56" t="s">
        <v>154</v>
      </c>
      <c r="N132" s="47" t="str">
        <f>IF(CU132&lt;&gt;"",
    IF(INT('Drill Size Info'!$AA$19)=INT('Drill Size Info'!$AB$19),
        --(INT('Drill Size Info'!$AA$19) &amp; "." &amp; CU132),
        IF(AND((--(INT('Drill Size Info'!$AA$19) &amp; "." &amp; CU132)&gt;=--('Drill Size Info'!$AA$19)), (--(INT('Drill Size Info'!$AA$19) &amp; "." &amp; CU132)&lt;=--('Drill Size Info'!$AB$19))),
            --(INT('Drill Size Info'!$AA$19) &amp; "." &amp; CU132),
            --(INT('Drill Size Info'!$AB$19) &amp; "." &amp; CU132)
        )
    ),
    IF(CT132&lt;&gt;"",
        IF(INT('Drill Size Info'!$AA$19)=INT('Drill Size Info'!$AB$19),
            --(INT('Drill Size Info'!$AA$19) &amp; "." &amp; LEFT(CT132,3)),
            IF(AND((--(INT('Drill Size Info'!$AA$19) &amp; "." &amp; LEFT(CT132,3))&gt;=--('Drill Size Info'!$AA$19)), (--(INT('Drill Size Info'!$AA$19) &amp; "." &amp; LEFT(CT132,3))&lt;=--('Drill Size Info'!$AB$19))),
                --(INT('Drill Size Info'!$AA$19) &amp; "." &amp; LEFT(CT132,3)),
                --(INT('Drill Size Info'!$AB$19) &amp; "." &amp; LEFT(CT132,3))
            )
        ),
        "OK"
    )
)</f>
        <v>OK</v>
      </c>
      <c r="O132" s="163" t="str">
        <f>IF(CV132&lt;&gt;"",
    IF(INT('Drill Size Info'!$AA$19)=INT('Drill Size Info'!$AB$19),
        --(INT('Drill Size Info'!$AA$19) &amp; "." &amp; CV132),
        IF(AND((--(INT('Drill Size Info'!$AA$19) &amp; "." &amp; CV132)&gt;=--('Drill Size Info'!$AA$19)), (--(INT('Drill Size Info'!$AA$19) &amp; "." &amp; CV132)&lt;=--('Drill Size Info'!$AB$19))),
            --(INT('Drill Size Info'!$AA$19) &amp; "." &amp; CV132),
            --(INT('Drill Size Info'!$AB$19) &amp; "." &amp; CV132)
        )
    ),
    IF(CT132&lt;&gt;"",
        IF(INT('Drill Size Info'!$AA$19)=INT('Drill Size Info'!$AB$19),
            --(INT('Drill Size Info'!$AA$19) &amp; "." &amp; RIGHT(CT132,3)),
            IF(AND((--(INT('Drill Size Info'!$AA$19) &amp; "." &amp; RIGHT(CT132,3))&gt;=--('Drill Size Info'!$AA$19)), (--(INT('Drill Size Info'!$AA$19) &amp; "." &amp; RIGHT(CT132,3))&lt;=--('Drill Size Info'!$AB$19))),
                --(INT('Drill Size Info'!$AA$19) &amp; "." &amp; RIGHT(CT132,3)),
                --(INT('Drill Size Info'!$AB$19) &amp; "." &amp; RIGHT(CT132,3))
            )
        ),
        "N/A"
    )
)</f>
        <v>N/A</v>
      </c>
      <c r="P132" s="47" t="str">
        <f>IF(CX132&lt;&gt;"",
    IF(INT('Drill Size Info'!$AA$19)=INT('Drill Size Info'!$AB$15),
        --(INT('Drill Size Info'!$AA$15) &amp; "." &amp; CX132),
        IF(AND((--(INT('Drill Size Info'!$AA$15) &amp; "." &amp; CX132)&gt;=--('Drill Size Info'!$AA$15)), (--(INT('Drill Size Info'!$AA$15) &amp; "." &amp; CX132)&lt;=--('Drill Size Info'!$AB$15))),
            --(INT('Drill Size Info'!$AA$15) &amp; "." &amp; CX132),
            --(INT('Drill Size Info'!$AB$15) &amp; "." &amp; CX132)
        )
    ),
    IF(CW132&lt;&gt;"",
        IF(INT('Drill Size Info'!$AA$15)=INT('Drill Size Info'!$AB$15),
            --(INT('Drill Size Info'!$AA$15) &amp; "." &amp; LEFT(CW132,3)),
            IF(AND((--(INT('Drill Size Info'!$AA$15) &amp; "." &amp; LEFT(CW132,3))&gt;=--('Drill Size Info'!$AA$15)), (--(INT('Drill Size Info'!$AA$15) &amp; "." &amp; LEFT(CW132,3))&lt;=--('Drill Size Info'!$AB$15))),
                --(INT('Drill Size Info'!$AA$15) &amp; "." &amp; LEFT(CW132,3)),
                --(INT('Drill Size Info'!$AB$15) &amp; "." &amp; LEFT(CW132,3))
            )
        ),
        "OK"
    )
)</f>
        <v>OK</v>
      </c>
      <c r="Q132" s="163" t="str">
        <f>IF(CY132&lt;&gt;"",
    IF(INT('Drill Size Info'!$AA$19)=INT('Drill Size Info'!$AB$15),
        --(INT('Drill Size Info'!$AA$15) &amp; "." &amp; CY132),
        IF(AND((--(INT('Drill Size Info'!$AA$15) &amp; "." &amp; CY132)&gt;=--('Drill Size Info'!$AA$15)), (--(INT('Drill Size Info'!$AA$15) &amp; "." &amp; CY132)&lt;=--('Drill Size Info'!$AB$15))),
            --(INT('Drill Size Info'!$AA$15) &amp; "." &amp; CY132),
            --(INT('Drill Size Info'!$AB$15) &amp; "." &amp; CY132)
        )
    ),
    IF(CW132&lt;&gt;"",
        IF(INT('Drill Size Info'!$AA$15)=INT('Drill Size Info'!$AB$15),
            --(INT('Drill Size Info'!$AA$15) &amp; "." &amp; RIGHT(CW132,3)),
            IF(AND((--(INT('Drill Size Info'!$AA$15) &amp; "." &amp; RIGHT(CW132,3))&gt;=--('Drill Size Info'!$AA$15)), (--(INT('Drill Size Info'!$AA$15) &amp; "." &amp; RIGHT(CW132,3))&lt;=--('Drill Size Info'!$AB$15))),
                --(INT('Drill Size Info'!$AA$15) &amp; "." &amp; RIGHT(CW132,3)),
                --(INT('Drill Size Info'!$AB$15) &amp; "." &amp; RIGHT(CW132,3))
            )
        ),
        "N/A"
    )
)</f>
        <v>N/A</v>
      </c>
      <c r="R132" s="57"/>
      <c r="S132" s="57"/>
      <c r="T132" s="57"/>
      <c r="U132" s="57"/>
      <c r="V132" s="57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9"/>
      <c r="AX132" s="59"/>
      <c r="AY132" s="59"/>
      <c r="AZ132" s="60"/>
      <c r="BA132" s="52"/>
      <c r="BB132" s="52"/>
      <c r="BC132" s="203"/>
      <c r="BD132" s="203"/>
      <c r="BE132" s="52"/>
      <c r="BF132" s="52"/>
      <c r="BG132" s="192" t="str">
        <f t="shared" si="52"/>
        <v/>
      </c>
      <c r="BH132" s="52"/>
      <c r="BI132" s="52"/>
      <c r="BJ132" s="52"/>
      <c r="BK132" s="52"/>
      <c r="BM132" s="19">
        <f t="shared" si="74"/>
        <v>0</v>
      </c>
      <c r="BN132" s="19">
        <f t="shared" si="53"/>
        <v>0</v>
      </c>
      <c r="BO132" s="19">
        <f t="shared" si="75"/>
        <v>0</v>
      </c>
      <c r="BP132" s="19">
        <f t="shared" si="76"/>
        <v>0</v>
      </c>
      <c r="BQ132" s="19">
        <f t="shared" si="77"/>
        <v>0</v>
      </c>
      <c r="BR132" s="19">
        <f t="shared" si="78"/>
        <v>0</v>
      </c>
      <c r="BS132" s="19">
        <f t="shared" si="79"/>
        <v>0</v>
      </c>
      <c r="BT132" s="19">
        <f t="shared" si="80"/>
        <v>0</v>
      </c>
      <c r="BU132" s="19">
        <f t="shared" si="81"/>
        <v>0</v>
      </c>
      <c r="BV132" s="19">
        <f t="shared" si="82"/>
        <v>0</v>
      </c>
      <c r="BW132" s="19">
        <f t="shared" si="83"/>
        <v>0</v>
      </c>
      <c r="BX132" s="19">
        <f t="shared" si="84"/>
        <v>0</v>
      </c>
      <c r="BY132" s="19">
        <f t="shared" si="85"/>
        <v>0</v>
      </c>
      <c r="BZ132" s="19">
        <f t="shared" si="86"/>
        <v>0</v>
      </c>
      <c r="CA132" s="19">
        <f t="shared" si="87"/>
        <v>0</v>
      </c>
      <c r="CB132" s="19">
        <f t="shared" si="67"/>
        <v>0</v>
      </c>
      <c r="CC132" s="19">
        <f t="shared" ref="CC132:CC133" si="90">IF(AJ132="x",1,0)</f>
        <v>0</v>
      </c>
      <c r="CD132" s="19">
        <f t="shared" ref="CD132:CD133" si="91">IF(AK132="x",1,0)</f>
        <v>0</v>
      </c>
      <c r="CE132" s="19">
        <f t="shared" si="89"/>
        <v>0</v>
      </c>
      <c r="CF132" s="19">
        <f t="shared" si="89"/>
        <v>0</v>
      </c>
      <c r="CG132" s="19">
        <f t="shared" si="89"/>
        <v>0</v>
      </c>
      <c r="CH132" s="19">
        <f t="shared" si="89"/>
        <v>0</v>
      </c>
      <c r="CI132" s="19">
        <f t="shared" si="89"/>
        <v>0</v>
      </c>
      <c r="CJ132" s="19">
        <f t="shared" si="89"/>
        <v>0</v>
      </c>
      <c r="CK132" s="19">
        <f t="shared" si="89"/>
        <v>0</v>
      </c>
      <c r="CL132" s="19">
        <f t="shared" si="89"/>
        <v>0</v>
      </c>
      <c r="CM132" s="19">
        <f t="shared" si="89"/>
        <v>0</v>
      </c>
      <c r="CN132" s="19">
        <f t="shared" si="89"/>
        <v>0</v>
      </c>
      <c r="CO132" s="19">
        <f t="shared" si="89"/>
        <v>0</v>
      </c>
      <c r="CP132" s="19">
        <f t="shared" si="89"/>
        <v>0</v>
      </c>
      <c r="CQ132" s="19">
        <f t="shared" si="88"/>
        <v>0</v>
      </c>
      <c r="CR132" s="19">
        <f t="shared" si="88"/>
        <v>0</v>
      </c>
      <c r="CS132" s="19">
        <f t="shared" si="88"/>
        <v>0</v>
      </c>
    </row>
    <row r="133" spans="2:97" ht="15" customHeight="1" x14ac:dyDescent="0.2">
      <c r="B133" s="53">
        <f t="shared" si="68"/>
        <v>125</v>
      </c>
      <c r="C133" s="197" t="str" cm="1">
        <f t="array" aca="1" ref="C133" ca="1">CELL("contents",BG133)</f>
        <v/>
      </c>
      <c r="D133" s="54" t="str">
        <f t="shared" si="50"/>
        <v>OK</v>
      </c>
      <c r="E133" s="55" t="e">
        <f>VLOOKUP('DATA SHEET'!$B$9,'Drill Size Info'!$T$2:$U$8,2,FALSE)</f>
        <v>#N/A</v>
      </c>
      <c r="F133" s="55" t="str">
        <f t="shared" si="69"/>
        <v/>
      </c>
      <c r="G133" s="161">
        <f t="shared" si="70"/>
        <v>0</v>
      </c>
      <c r="H133" s="56"/>
      <c r="I133" s="56"/>
      <c r="J133" s="54" t="s">
        <v>154</v>
      </c>
      <c r="K133" s="54" t="s">
        <v>154</v>
      </c>
      <c r="L133" s="56" t="s">
        <v>154</v>
      </c>
      <c r="M133" s="56" t="s">
        <v>154</v>
      </c>
      <c r="N133" s="47" t="str">
        <f>IF(CU133&lt;&gt;"",
    IF(INT('Drill Size Info'!$AA$19)=INT('Drill Size Info'!$AB$19),
        --(INT('Drill Size Info'!$AA$19) &amp; "." &amp; CU133),
        IF(AND((--(INT('Drill Size Info'!$AA$19) &amp; "." &amp; CU133)&gt;=--('Drill Size Info'!$AA$19)), (--(INT('Drill Size Info'!$AA$19) &amp; "." &amp; CU133)&lt;=--('Drill Size Info'!$AB$19))),
            --(INT('Drill Size Info'!$AA$19) &amp; "." &amp; CU133),
            --(INT('Drill Size Info'!$AB$19) &amp; "." &amp; CU133)
        )
    ),
    IF(CT133&lt;&gt;"",
        IF(INT('Drill Size Info'!$AA$19)=INT('Drill Size Info'!$AB$19),
            --(INT('Drill Size Info'!$AA$19) &amp; "." &amp; LEFT(CT133,3)),
            IF(AND((--(INT('Drill Size Info'!$AA$19) &amp; "." &amp; LEFT(CT133,3))&gt;=--('Drill Size Info'!$AA$19)), (--(INT('Drill Size Info'!$AA$19) &amp; "." &amp; LEFT(CT133,3))&lt;=--('Drill Size Info'!$AB$19))),
                --(INT('Drill Size Info'!$AA$19) &amp; "." &amp; LEFT(CT133,3)),
                --(INT('Drill Size Info'!$AB$19) &amp; "." &amp; LEFT(CT133,3))
            )
        ),
        "OK"
    )
)</f>
        <v>OK</v>
      </c>
      <c r="O133" s="163" t="str">
        <f>IF(CV133&lt;&gt;"",
    IF(INT('Drill Size Info'!$AA$19)=INT('Drill Size Info'!$AB$19),
        --(INT('Drill Size Info'!$AA$19) &amp; "." &amp; CV133),
        IF(AND((--(INT('Drill Size Info'!$AA$19) &amp; "." &amp; CV133)&gt;=--('Drill Size Info'!$AA$19)), (--(INT('Drill Size Info'!$AA$19) &amp; "." &amp; CV133)&lt;=--('Drill Size Info'!$AB$19))),
            --(INT('Drill Size Info'!$AA$19) &amp; "." &amp; CV133),
            --(INT('Drill Size Info'!$AB$19) &amp; "." &amp; CV133)
        )
    ),
    IF(CT133&lt;&gt;"",
        IF(INT('Drill Size Info'!$AA$19)=INT('Drill Size Info'!$AB$19),
            --(INT('Drill Size Info'!$AA$19) &amp; "." &amp; RIGHT(CT133,3)),
            IF(AND((--(INT('Drill Size Info'!$AA$19) &amp; "." &amp; RIGHT(CT133,3))&gt;=--('Drill Size Info'!$AA$19)), (--(INT('Drill Size Info'!$AA$19) &amp; "." &amp; RIGHT(CT133,3))&lt;=--('Drill Size Info'!$AB$19))),
                --(INT('Drill Size Info'!$AA$19) &amp; "." &amp; RIGHT(CT133,3)),
                --(INT('Drill Size Info'!$AB$19) &amp; "." &amp; RIGHT(CT133,3))
            )
        ),
        "N/A"
    )
)</f>
        <v>N/A</v>
      </c>
      <c r="P133" s="47" t="str">
        <f>IF(CX133&lt;&gt;"",
    IF(INT('Drill Size Info'!$AA$19)=INT('Drill Size Info'!$AB$15),
        --(INT('Drill Size Info'!$AA$15) &amp; "." &amp; CX133),
        IF(AND((--(INT('Drill Size Info'!$AA$15) &amp; "." &amp; CX133)&gt;=--('Drill Size Info'!$AA$15)), (--(INT('Drill Size Info'!$AA$15) &amp; "." &amp; CX133)&lt;=--('Drill Size Info'!$AB$15))),
            --(INT('Drill Size Info'!$AA$15) &amp; "." &amp; CX133),
            --(INT('Drill Size Info'!$AB$15) &amp; "." &amp; CX133)
        )
    ),
    IF(CW133&lt;&gt;"",
        IF(INT('Drill Size Info'!$AA$15)=INT('Drill Size Info'!$AB$15),
            --(INT('Drill Size Info'!$AA$15) &amp; "." &amp; LEFT(CW133,3)),
            IF(AND((--(INT('Drill Size Info'!$AA$15) &amp; "." &amp; LEFT(CW133,3))&gt;=--('Drill Size Info'!$AA$15)), (--(INT('Drill Size Info'!$AA$15) &amp; "." &amp; LEFT(CW133,3))&lt;=--('Drill Size Info'!$AB$15))),
                --(INT('Drill Size Info'!$AA$15) &amp; "." &amp; LEFT(CW133,3)),
                --(INT('Drill Size Info'!$AB$15) &amp; "." &amp; LEFT(CW133,3))
            )
        ),
        "OK"
    )
)</f>
        <v>OK</v>
      </c>
      <c r="Q133" s="163" t="str">
        <f>IF(CY133&lt;&gt;"",
    IF(INT('Drill Size Info'!$AA$19)=INT('Drill Size Info'!$AB$15),
        --(INT('Drill Size Info'!$AA$15) &amp; "." &amp; CY133),
        IF(AND((--(INT('Drill Size Info'!$AA$15) &amp; "." &amp; CY133)&gt;=--('Drill Size Info'!$AA$15)), (--(INT('Drill Size Info'!$AA$15) &amp; "." &amp; CY133)&lt;=--('Drill Size Info'!$AB$15))),
            --(INT('Drill Size Info'!$AA$15) &amp; "." &amp; CY133),
            --(INT('Drill Size Info'!$AB$15) &amp; "." &amp; CY133)
        )
    ),
    IF(CW133&lt;&gt;"",
        IF(INT('Drill Size Info'!$AA$15)=INT('Drill Size Info'!$AB$15),
            --(INT('Drill Size Info'!$AA$15) &amp; "." &amp; RIGHT(CW133,3)),
            IF(AND((--(INT('Drill Size Info'!$AA$15) &amp; "." &amp; RIGHT(CW133,3))&gt;=--('Drill Size Info'!$AA$15)), (--(INT('Drill Size Info'!$AA$15) &amp; "." &amp; RIGHT(CW133,3))&lt;=--('Drill Size Info'!$AB$15))),
                --(INT('Drill Size Info'!$AA$15) &amp; "." &amp; RIGHT(CW133,3)),
                --(INT('Drill Size Info'!$AB$15) &amp; "." &amp; RIGHT(CW133,3))
            )
        ),
        "N/A"
    )
)</f>
        <v>N/A</v>
      </c>
      <c r="R133" s="57"/>
      <c r="S133" s="57"/>
      <c r="T133" s="57"/>
      <c r="U133" s="57"/>
      <c r="V133" s="57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9"/>
      <c r="AX133" s="59"/>
      <c r="AY133" s="59"/>
      <c r="AZ133" s="60"/>
      <c r="BA133" s="52"/>
      <c r="BB133" s="52"/>
      <c r="BC133" s="203"/>
      <c r="BD133" s="203"/>
      <c r="BE133" s="52"/>
      <c r="BF133" s="52"/>
      <c r="BG133" s="192" t="str">
        <f t="shared" si="52"/>
        <v/>
      </c>
      <c r="BH133" s="52"/>
      <c r="BI133" s="52"/>
      <c r="BJ133" s="52"/>
      <c r="BK133" s="52"/>
      <c r="BM133" s="19">
        <f t="shared" si="74"/>
        <v>0</v>
      </c>
      <c r="BN133" s="19">
        <f t="shared" si="53"/>
        <v>0</v>
      </c>
      <c r="BO133" s="19">
        <f t="shared" si="75"/>
        <v>0</v>
      </c>
      <c r="BP133" s="19">
        <f t="shared" si="76"/>
        <v>0</v>
      </c>
      <c r="BQ133" s="19">
        <f t="shared" si="77"/>
        <v>0</v>
      </c>
      <c r="BR133" s="19">
        <f t="shared" si="78"/>
        <v>0</v>
      </c>
      <c r="BS133" s="19">
        <f t="shared" si="79"/>
        <v>0</v>
      </c>
      <c r="BT133" s="19">
        <f t="shared" si="80"/>
        <v>0</v>
      </c>
      <c r="BU133" s="19">
        <f t="shared" si="81"/>
        <v>0</v>
      </c>
      <c r="BV133" s="19">
        <f t="shared" si="82"/>
        <v>0</v>
      </c>
      <c r="BW133" s="19">
        <f t="shared" si="83"/>
        <v>0</v>
      </c>
      <c r="BX133" s="19">
        <f t="shared" si="84"/>
        <v>0</v>
      </c>
      <c r="BY133" s="19">
        <f t="shared" si="85"/>
        <v>0</v>
      </c>
      <c r="BZ133" s="19">
        <f t="shared" si="86"/>
        <v>0</v>
      </c>
      <c r="CA133" s="19">
        <f t="shared" si="87"/>
        <v>0</v>
      </c>
      <c r="CB133" s="19">
        <f t="shared" si="67"/>
        <v>0</v>
      </c>
      <c r="CC133" s="19">
        <f t="shared" si="90"/>
        <v>0</v>
      </c>
      <c r="CD133" s="19">
        <f t="shared" si="91"/>
        <v>0</v>
      </c>
      <c r="CE133" s="19">
        <f t="shared" si="89"/>
        <v>0</v>
      </c>
      <c r="CF133" s="19">
        <f t="shared" si="89"/>
        <v>0</v>
      </c>
      <c r="CG133" s="19">
        <f t="shared" si="89"/>
        <v>0</v>
      </c>
      <c r="CH133" s="19">
        <f t="shared" si="89"/>
        <v>0</v>
      </c>
      <c r="CI133" s="19">
        <f t="shared" si="89"/>
        <v>0</v>
      </c>
      <c r="CJ133" s="19">
        <f t="shared" si="89"/>
        <v>0</v>
      </c>
      <c r="CK133" s="19">
        <f t="shared" si="89"/>
        <v>0</v>
      </c>
      <c r="CL133" s="19">
        <f t="shared" si="89"/>
        <v>0</v>
      </c>
      <c r="CM133" s="19">
        <f t="shared" si="89"/>
        <v>0</v>
      </c>
      <c r="CN133" s="19">
        <f t="shared" si="89"/>
        <v>0</v>
      </c>
      <c r="CO133" s="19">
        <f t="shared" si="89"/>
        <v>0</v>
      </c>
      <c r="CP133" s="19">
        <f t="shared" si="89"/>
        <v>0</v>
      </c>
      <c r="CQ133" s="19">
        <f t="shared" si="88"/>
        <v>0</v>
      </c>
      <c r="CR133" s="19">
        <f t="shared" si="88"/>
        <v>0</v>
      </c>
      <c r="CS133" s="19">
        <f t="shared" si="88"/>
        <v>0</v>
      </c>
    </row>
    <row r="134" spans="2:97" ht="15" customHeight="1" x14ac:dyDescent="0.2">
      <c r="B134" s="53">
        <f t="shared" si="68"/>
        <v>126</v>
      </c>
      <c r="C134" s="197" t="str" cm="1">
        <f t="array" aca="1" ref="C134" ca="1">CELL("contents",BG134)</f>
        <v/>
      </c>
      <c r="D134" s="54" t="str">
        <f t="shared" si="50"/>
        <v>OK</v>
      </c>
      <c r="E134" s="55" t="e">
        <f>VLOOKUP('DATA SHEET'!$B$9,'Drill Size Info'!$T$2:$U$8,2,FALSE)</f>
        <v>#N/A</v>
      </c>
      <c r="F134" s="55" t="str">
        <f t="shared" si="69"/>
        <v/>
      </c>
      <c r="G134" s="161">
        <f t="shared" si="70"/>
        <v>0</v>
      </c>
      <c r="H134" s="56"/>
      <c r="I134" s="56"/>
      <c r="J134" s="54" t="s">
        <v>154</v>
      </c>
      <c r="K134" s="54" t="s">
        <v>154</v>
      </c>
      <c r="L134" s="56" t="s">
        <v>154</v>
      </c>
      <c r="M134" s="56" t="s">
        <v>154</v>
      </c>
      <c r="N134" s="47" t="str">
        <f>IF(CU134&lt;&gt;"",
    IF(INT('Drill Size Info'!$AA$19)=INT('Drill Size Info'!$AB$19),
        --(INT('Drill Size Info'!$AA$19) &amp; "." &amp; CU134),
        IF(AND((--(INT('Drill Size Info'!$AA$19) &amp; "." &amp; CU134)&gt;=--('Drill Size Info'!$AA$19)), (--(INT('Drill Size Info'!$AA$19) &amp; "." &amp; CU134)&lt;=--('Drill Size Info'!$AB$19))),
            --(INT('Drill Size Info'!$AA$19) &amp; "." &amp; CU134),
            --(INT('Drill Size Info'!$AB$19) &amp; "." &amp; CU134)
        )
    ),
    IF(CT134&lt;&gt;"",
        IF(INT('Drill Size Info'!$AA$19)=INT('Drill Size Info'!$AB$19),
            --(INT('Drill Size Info'!$AA$19) &amp; "." &amp; LEFT(CT134,3)),
            IF(AND((--(INT('Drill Size Info'!$AA$19) &amp; "." &amp; LEFT(CT134,3))&gt;=--('Drill Size Info'!$AA$19)), (--(INT('Drill Size Info'!$AA$19) &amp; "." &amp; LEFT(CT134,3))&lt;=--('Drill Size Info'!$AB$19))),
                --(INT('Drill Size Info'!$AA$19) &amp; "." &amp; LEFT(CT134,3)),
                --(INT('Drill Size Info'!$AB$19) &amp; "." &amp; LEFT(CT134,3))
            )
        ),
        "OK"
    )
)</f>
        <v>OK</v>
      </c>
      <c r="O134" s="163" t="str">
        <f>IF(CV134&lt;&gt;"",
    IF(INT('Drill Size Info'!$AA$19)=INT('Drill Size Info'!$AB$19),
        --(INT('Drill Size Info'!$AA$19) &amp; "." &amp; CV134),
        IF(AND((--(INT('Drill Size Info'!$AA$19) &amp; "." &amp; CV134)&gt;=--('Drill Size Info'!$AA$19)), (--(INT('Drill Size Info'!$AA$19) &amp; "." &amp; CV134)&lt;=--('Drill Size Info'!$AB$19))),
            --(INT('Drill Size Info'!$AA$19) &amp; "." &amp; CV134),
            --(INT('Drill Size Info'!$AB$19) &amp; "." &amp; CV134)
        )
    ),
    IF(CT134&lt;&gt;"",
        IF(INT('Drill Size Info'!$AA$19)=INT('Drill Size Info'!$AB$19),
            --(INT('Drill Size Info'!$AA$19) &amp; "." &amp; RIGHT(CT134,3)),
            IF(AND((--(INT('Drill Size Info'!$AA$19) &amp; "." &amp; RIGHT(CT134,3))&gt;=--('Drill Size Info'!$AA$19)), (--(INT('Drill Size Info'!$AA$19) &amp; "." &amp; RIGHT(CT134,3))&lt;=--('Drill Size Info'!$AB$19))),
                --(INT('Drill Size Info'!$AA$19) &amp; "." &amp; RIGHT(CT134,3)),
                --(INT('Drill Size Info'!$AB$19) &amp; "." &amp; RIGHT(CT134,3))
            )
        ),
        "N/A"
    )
)</f>
        <v>N/A</v>
      </c>
      <c r="P134" s="47" t="str">
        <f>IF(CX134&lt;&gt;"",
    IF(INT('Drill Size Info'!$AA$19)=INT('Drill Size Info'!$AB$15),
        --(INT('Drill Size Info'!$AA$15) &amp; "." &amp; CX134),
        IF(AND((--(INT('Drill Size Info'!$AA$15) &amp; "." &amp; CX134)&gt;=--('Drill Size Info'!$AA$15)), (--(INT('Drill Size Info'!$AA$15) &amp; "." &amp; CX134)&lt;=--('Drill Size Info'!$AB$15))),
            --(INT('Drill Size Info'!$AA$15) &amp; "." &amp; CX134),
            --(INT('Drill Size Info'!$AB$15) &amp; "." &amp; CX134)
        )
    ),
    IF(CW134&lt;&gt;"",
        IF(INT('Drill Size Info'!$AA$15)=INT('Drill Size Info'!$AB$15),
            --(INT('Drill Size Info'!$AA$15) &amp; "." &amp; LEFT(CW134,3)),
            IF(AND((--(INT('Drill Size Info'!$AA$15) &amp; "." &amp; LEFT(CW134,3))&gt;=--('Drill Size Info'!$AA$15)), (--(INT('Drill Size Info'!$AA$15) &amp; "." &amp; LEFT(CW134,3))&lt;=--('Drill Size Info'!$AB$15))),
                --(INT('Drill Size Info'!$AA$15) &amp; "." &amp; LEFT(CW134,3)),
                --(INT('Drill Size Info'!$AB$15) &amp; "." &amp; LEFT(CW134,3))
            )
        ),
        "OK"
    )
)</f>
        <v>OK</v>
      </c>
      <c r="Q134" s="163" t="str">
        <f>IF(CY134&lt;&gt;"",
    IF(INT('Drill Size Info'!$AA$19)=INT('Drill Size Info'!$AB$15),
        --(INT('Drill Size Info'!$AA$15) &amp; "." &amp; CY134),
        IF(AND((--(INT('Drill Size Info'!$AA$15) &amp; "." &amp; CY134)&gt;=--('Drill Size Info'!$AA$15)), (--(INT('Drill Size Info'!$AA$15) &amp; "." &amp; CY134)&lt;=--('Drill Size Info'!$AB$15))),
            --(INT('Drill Size Info'!$AA$15) &amp; "." &amp; CY134),
            --(INT('Drill Size Info'!$AB$15) &amp; "." &amp; CY134)
        )
    ),
    IF(CW134&lt;&gt;"",
        IF(INT('Drill Size Info'!$AA$15)=INT('Drill Size Info'!$AB$15),
            --(INT('Drill Size Info'!$AA$15) &amp; "." &amp; RIGHT(CW134,3)),
            IF(AND((--(INT('Drill Size Info'!$AA$15) &amp; "." &amp; RIGHT(CW134,3))&gt;=--('Drill Size Info'!$AA$15)), (--(INT('Drill Size Info'!$AA$15) &amp; "." &amp; RIGHT(CW134,3))&lt;=--('Drill Size Info'!$AB$15))),
                --(INT('Drill Size Info'!$AA$15) &amp; "." &amp; RIGHT(CW134,3)),
                --(INT('Drill Size Info'!$AB$15) &amp; "." &amp; RIGHT(CW134,3))
            )
        ),
        "N/A"
    )
)</f>
        <v>N/A</v>
      </c>
      <c r="R134" s="57"/>
      <c r="S134" s="57"/>
      <c r="T134" s="57"/>
      <c r="U134" s="57"/>
      <c r="V134" s="57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9"/>
      <c r="AX134" s="59"/>
      <c r="AY134" s="59"/>
      <c r="AZ134" s="60"/>
      <c r="BA134" s="52"/>
      <c r="BB134" s="52"/>
      <c r="BC134" s="203"/>
      <c r="BD134" s="203"/>
      <c r="BE134" s="52"/>
      <c r="BF134" s="52"/>
      <c r="BG134" s="192" t="str">
        <f t="shared" si="52"/>
        <v/>
      </c>
      <c r="BH134" s="52"/>
      <c r="BI134" s="52"/>
      <c r="BJ134" s="52"/>
      <c r="BK134" s="52"/>
      <c r="BM134" s="19">
        <f t="shared" ref="BM134:BM197" si="92">IF(R134="x",1,0)</f>
        <v>0</v>
      </c>
      <c r="BN134" s="19">
        <f t="shared" si="53"/>
        <v>0</v>
      </c>
      <c r="BO134" s="19">
        <f t="shared" ref="BO134:BO197" si="93">IF(V134="x",1,0)</f>
        <v>0</v>
      </c>
      <c r="BP134" s="19">
        <f t="shared" ref="BP134:BP197" si="94">IF(W134="x",1,0)</f>
        <v>0</v>
      </c>
      <c r="BQ134" s="19">
        <f t="shared" ref="BQ134:BQ197" si="95">IF(X134="x",1,0)</f>
        <v>0</v>
      </c>
      <c r="BR134" s="19">
        <f t="shared" ref="BR134:BR197" si="96">IF(Y134="x",1,0)</f>
        <v>0</v>
      </c>
      <c r="BS134" s="19">
        <f t="shared" ref="BS134:BS197" si="97">IF(Z134="x",1,0)</f>
        <v>0</v>
      </c>
      <c r="BT134" s="19">
        <f t="shared" ref="BT134:BT197" si="98">IF(AA134="x",1,0)</f>
        <v>0</v>
      </c>
      <c r="BU134" s="19">
        <f t="shared" ref="BU134:BU197" si="99">IF(AB134="x",1,0)</f>
        <v>0</v>
      </c>
      <c r="BV134" s="19">
        <f t="shared" ref="BV134:BV197" si="100">IF(AC134="x",1,0)</f>
        <v>0</v>
      </c>
      <c r="BW134" s="19">
        <f t="shared" ref="BW134:BW197" si="101">IF(AD134="x",1,0)</f>
        <v>0</v>
      </c>
      <c r="BX134" s="19">
        <f t="shared" ref="BX134:BX197" si="102">IF(AE134="x",1,0)</f>
        <v>0</v>
      </c>
      <c r="BY134" s="19">
        <f t="shared" ref="BY134:BY197" si="103">IF(AF134="x",1,0)</f>
        <v>0</v>
      </c>
      <c r="BZ134" s="19">
        <f t="shared" ref="BZ134:BZ197" si="104">IF(AG134="x",1,0)</f>
        <v>0</v>
      </c>
      <c r="CA134" s="19">
        <f t="shared" ref="CA134:CA197" si="105">IF(AH134="x",1,0)</f>
        <v>0</v>
      </c>
      <c r="CB134" s="19">
        <f t="shared" si="67"/>
        <v>0</v>
      </c>
      <c r="CC134" s="19">
        <f t="shared" ref="CC134:CC197" si="106">IF(AJ134="x",1,0)</f>
        <v>0</v>
      </c>
      <c r="CD134" s="19">
        <f t="shared" ref="CD134:CD197" si="107">IF(AK134="x",1,0)</f>
        <v>0</v>
      </c>
      <c r="CE134" s="19">
        <f t="shared" ref="CE134:CE197" si="108">IF(AL134="x",1,0)</f>
        <v>0</v>
      </c>
      <c r="CF134" s="19">
        <f t="shared" ref="CF134:CF197" si="109">IF(AM134="x",1,0)</f>
        <v>0</v>
      </c>
      <c r="CG134" s="19">
        <f t="shared" ref="CG134:CG197" si="110">IF(AN134="x",1,0)</f>
        <v>0</v>
      </c>
      <c r="CH134" s="19">
        <f t="shared" ref="CH134:CH197" si="111">IF(AO134="x",1,0)</f>
        <v>0</v>
      </c>
      <c r="CI134" s="19">
        <f t="shared" ref="CI134:CI197" si="112">IF(AP134="x",1,0)</f>
        <v>0</v>
      </c>
      <c r="CJ134" s="19">
        <f t="shared" ref="CJ134:CJ197" si="113">IF(AQ134="x",1,0)</f>
        <v>0</v>
      </c>
      <c r="CK134" s="19">
        <f t="shared" ref="CK134:CK197" si="114">IF(AR134="x",1,0)</f>
        <v>0</v>
      </c>
      <c r="CL134" s="19">
        <f t="shared" ref="CL134:CL197" si="115">IF(AS134="x",1,0)</f>
        <v>0</v>
      </c>
      <c r="CM134" s="19">
        <f t="shared" ref="CM134:CM197" si="116">IF(AT134="x",1,0)</f>
        <v>0</v>
      </c>
      <c r="CN134" s="19">
        <f t="shared" ref="CN134:CN197" si="117">IF(AU134="x",1,0)</f>
        <v>0</v>
      </c>
      <c r="CO134" s="19">
        <f t="shared" ref="CO134:CO197" si="118">IF(AV134="x",1,0)</f>
        <v>0</v>
      </c>
      <c r="CP134" s="19">
        <f t="shared" ref="CP134:CP197" si="119">IF(AW134="x",1,0)</f>
        <v>0</v>
      </c>
      <c r="CQ134" s="19">
        <f t="shared" ref="CQ134:CQ197" si="120">IF(AX134="x",1,0)</f>
        <v>0</v>
      </c>
      <c r="CR134" s="19">
        <f t="shared" ref="CR134:CR197" si="121">IF(AY134="x",1,0)</f>
        <v>0</v>
      </c>
      <c r="CS134" s="19">
        <f t="shared" ref="CS134:CS197" si="122">IF(AZ134="x",1,0)</f>
        <v>0</v>
      </c>
    </row>
    <row r="135" spans="2:97" ht="15" customHeight="1" x14ac:dyDescent="0.2">
      <c r="B135" s="53">
        <f t="shared" si="68"/>
        <v>127</v>
      </c>
      <c r="C135" s="197" t="str" cm="1">
        <f t="array" aca="1" ref="C135" ca="1">CELL("contents",BG135)</f>
        <v/>
      </c>
      <c r="D135" s="54" t="str">
        <f t="shared" si="50"/>
        <v>OK</v>
      </c>
      <c r="E135" s="55" t="e">
        <f>VLOOKUP('DATA SHEET'!$B$9,'Drill Size Info'!$T$2:$U$8,2,FALSE)</f>
        <v>#N/A</v>
      </c>
      <c r="F135" s="55" t="str">
        <f t="shared" si="69"/>
        <v/>
      </c>
      <c r="G135" s="161">
        <f t="shared" si="70"/>
        <v>0</v>
      </c>
      <c r="H135" s="56"/>
      <c r="I135" s="56"/>
      <c r="J135" s="54" t="s">
        <v>154</v>
      </c>
      <c r="K135" s="54" t="s">
        <v>154</v>
      </c>
      <c r="L135" s="56" t="s">
        <v>154</v>
      </c>
      <c r="M135" s="56" t="s">
        <v>154</v>
      </c>
      <c r="N135" s="47" t="str">
        <f>IF(CU135&lt;&gt;"",
    IF(INT('Drill Size Info'!$AA$19)=INT('Drill Size Info'!$AB$19),
        --(INT('Drill Size Info'!$AA$19) &amp; "." &amp; CU135),
        IF(AND((--(INT('Drill Size Info'!$AA$19) &amp; "." &amp; CU135)&gt;=--('Drill Size Info'!$AA$19)), (--(INT('Drill Size Info'!$AA$19) &amp; "." &amp; CU135)&lt;=--('Drill Size Info'!$AB$19))),
            --(INT('Drill Size Info'!$AA$19) &amp; "." &amp; CU135),
            --(INT('Drill Size Info'!$AB$19) &amp; "." &amp; CU135)
        )
    ),
    IF(CT135&lt;&gt;"",
        IF(INT('Drill Size Info'!$AA$19)=INT('Drill Size Info'!$AB$19),
            --(INT('Drill Size Info'!$AA$19) &amp; "." &amp; LEFT(CT135,3)),
            IF(AND((--(INT('Drill Size Info'!$AA$19) &amp; "." &amp; LEFT(CT135,3))&gt;=--('Drill Size Info'!$AA$19)), (--(INT('Drill Size Info'!$AA$19) &amp; "." &amp; LEFT(CT135,3))&lt;=--('Drill Size Info'!$AB$19))),
                --(INT('Drill Size Info'!$AA$19) &amp; "." &amp; LEFT(CT135,3)),
                --(INT('Drill Size Info'!$AB$19) &amp; "." &amp; LEFT(CT135,3))
            )
        ),
        "OK"
    )
)</f>
        <v>OK</v>
      </c>
      <c r="O135" s="163" t="str">
        <f>IF(CV135&lt;&gt;"",
    IF(INT('Drill Size Info'!$AA$19)=INT('Drill Size Info'!$AB$19),
        --(INT('Drill Size Info'!$AA$19) &amp; "." &amp; CV135),
        IF(AND((--(INT('Drill Size Info'!$AA$19) &amp; "." &amp; CV135)&gt;=--('Drill Size Info'!$AA$19)), (--(INT('Drill Size Info'!$AA$19) &amp; "." &amp; CV135)&lt;=--('Drill Size Info'!$AB$19))),
            --(INT('Drill Size Info'!$AA$19) &amp; "." &amp; CV135),
            --(INT('Drill Size Info'!$AB$19) &amp; "." &amp; CV135)
        )
    ),
    IF(CT135&lt;&gt;"",
        IF(INT('Drill Size Info'!$AA$19)=INT('Drill Size Info'!$AB$19),
            --(INT('Drill Size Info'!$AA$19) &amp; "." &amp; RIGHT(CT135,3)),
            IF(AND((--(INT('Drill Size Info'!$AA$19) &amp; "." &amp; RIGHT(CT135,3))&gt;=--('Drill Size Info'!$AA$19)), (--(INT('Drill Size Info'!$AA$19) &amp; "." &amp; RIGHT(CT135,3))&lt;=--('Drill Size Info'!$AB$19))),
                --(INT('Drill Size Info'!$AA$19) &amp; "." &amp; RIGHT(CT135,3)),
                --(INT('Drill Size Info'!$AB$19) &amp; "." &amp; RIGHT(CT135,3))
            )
        ),
        "N/A"
    )
)</f>
        <v>N/A</v>
      </c>
      <c r="P135" s="47" t="str">
        <f>IF(CX135&lt;&gt;"",
    IF(INT('Drill Size Info'!$AA$19)=INT('Drill Size Info'!$AB$15),
        --(INT('Drill Size Info'!$AA$15) &amp; "." &amp; CX135),
        IF(AND((--(INT('Drill Size Info'!$AA$15) &amp; "." &amp; CX135)&gt;=--('Drill Size Info'!$AA$15)), (--(INT('Drill Size Info'!$AA$15) &amp; "." &amp; CX135)&lt;=--('Drill Size Info'!$AB$15))),
            --(INT('Drill Size Info'!$AA$15) &amp; "." &amp; CX135),
            --(INT('Drill Size Info'!$AB$15) &amp; "." &amp; CX135)
        )
    ),
    IF(CW135&lt;&gt;"",
        IF(INT('Drill Size Info'!$AA$15)=INT('Drill Size Info'!$AB$15),
            --(INT('Drill Size Info'!$AA$15) &amp; "." &amp; LEFT(CW135,3)),
            IF(AND((--(INT('Drill Size Info'!$AA$15) &amp; "." &amp; LEFT(CW135,3))&gt;=--('Drill Size Info'!$AA$15)), (--(INT('Drill Size Info'!$AA$15) &amp; "." &amp; LEFT(CW135,3))&lt;=--('Drill Size Info'!$AB$15))),
                --(INT('Drill Size Info'!$AA$15) &amp; "." &amp; LEFT(CW135,3)),
                --(INT('Drill Size Info'!$AB$15) &amp; "." &amp; LEFT(CW135,3))
            )
        ),
        "OK"
    )
)</f>
        <v>OK</v>
      </c>
      <c r="Q135" s="163" t="str">
        <f>IF(CY135&lt;&gt;"",
    IF(INT('Drill Size Info'!$AA$19)=INT('Drill Size Info'!$AB$15),
        --(INT('Drill Size Info'!$AA$15) &amp; "." &amp; CY135),
        IF(AND((--(INT('Drill Size Info'!$AA$15) &amp; "." &amp; CY135)&gt;=--('Drill Size Info'!$AA$15)), (--(INT('Drill Size Info'!$AA$15) &amp; "." &amp; CY135)&lt;=--('Drill Size Info'!$AB$15))),
            --(INT('Drill Size Info'!$AA$15) &amp; "." &amp; CY135),
            --(INT('Drill Size Info'!$AB$15) &amp; "." &amp; CY135)
        )
    ),
    IF(CW135&lt;&gt;"",
        IF(INT('Drill Size Info'!$AA$15)=INT('Drill Size Info'!$AB$15),
            --(INT('Drill Size Info'!$AA$15) &amp; "." &amp; RIGHT(CW135,3)),
            IF(AND((--(INT('Drill Size Info'!$AA$15) &amp; "." &amp; RIGHT(CW135,3))&gt;=--('Drill Size Info'!$AA$15)), (--(INT('Drill Size Info'!$AA$15) &amp; "." &amp; RIGHT(CW135,3))&lt;=--('Drill Size Info'!$AB$15))),
                --(INT('Drill Size Info'!$AA$15) &amp; "." &amp; RIGHT(CW135,3)),
                --(INT('Drill Size Info'!$AB$15) &amp; "." &amp; RIGHT(CW135,3))
            )
        ),
        "N/A"
    )
)</f>
        <v>N/A</v>
      </c>
      <c r="R135" s="57"/>
      <c r="S135" s="57"/>
      <c r="T135" s="57"/>
      <c r="U135" s="57"/>
      <c r="V135" s="57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9"/>
      <c r="AX135" s="59"/>
      <c r="AY135" s="59"/>
      <c r="AZ135" s="60"/>
      <c r="BA135" s="52"/>
      <c r="BB135" s="52"/>
      <c r="BC135" s="203"/>
      <c r="BD135" s="203"/>
      <c r="BE135" s="52"/>
      <c r="BF135" s="52"/>
      <c r="BG135" s="192" t="str">
        <f t="shared" si="52"/>
        <v/>
      </c>
      <c r="BH135" s="52"/>
      <c r="BI135" s="52"/>
      <c r="BJ135" s="52"/>
      <c r="BK135" s="52"/>
      <c r="BM135" s="19">
        <f t="shared" si="92"/>
        <v>0</v>
      </c>
      <c r="BN135" s="19">
        <f t="shared" si="53"/>
        <v>0</v>
      </c>
      <c r="BO135" s="19">
        <f t="shared" si="93"/>
        <v>0</v>
      </c>
      <c r="BP135" s="19">
        <f t="shared" si="94"/>
        <v>0</v>
      </c>
      <c r="BQ135" s="19">
        <f t="shared" si="95"/>
        <v>0</v>
      </c>
      <c r="BR135" s="19">
        <f t="shared" si="96"/>
        <v>0</v>
      </c>
      <c r="BS135" s="19">
        <f t="shared" si="97"/>
        <v>0</v>
      </c>
      <c r="BT135" s="19">
        <f t="shared" si="98"/>
        <v>0</v>
      </c>
      <c r="BU135" s="19">
        <f t="shared" si="99"/>
        <v>0</v>
      </c>
      <c r="BV135" s="19">
        <f t="shared" si="100"/>
        <v>0</v>
      </c>
      <c r="BW135" s="19">
        <f t="shared" si="101"/>
        <v>0</v>
      </c>
      <c r="BX135" s="19">
        <f t="shared" si="102"/>
        <v>0</v>
      </c>
      <c r="BY135" s="19">
        <f t="shared" si="103"/>
        <v>0</v>
      </c>
      <c r="BZ135" s="19">
        <f t="shared" si="104"/>
        <v>0</v>
      </c>
      <c r="CA135" s="19">
        <f t="shared" si="105"/>
        <v>0</v>
      </c>
      <c r="CB135" s="19">
        <f t="shared" si="67"/>
        <v>0</v>
      </c>
      <c r="CC135" s="19">
        <f t="shared" si="106"/>
        <v>0</v>
      </c>
      <c r="CD135" s="19">
        <f t="shared" si="107"/>
        <v>0</v>
      </c>
      <c r="CE135" s="19">
        <f t="shared" si="108"/>
        <v>0</v>
      </c>
      <c r="CF135" s="19">
        <f t="shared" si="109"/>
        <v>0</v>
      </c>
      <c r="CG135" s="19">
        <f t="shared" si="110"/>
        <v>0</v>
      </c>
      <c r="CH135" s="19">
        <f t="shared" si="111"/>
        <v>0</v>
      </c>
      <c r="CI135" s="19">
        <f t="shared" si="112"/>
        <v>0</v>
      </c>
      <c r="CJ135" s="19">
        <f t="shared" si="113"/>
        <v>0</v>
      </c>
      <c r="CK135" s="19">
        <f t="shared" si="114"/>
        <v>0</v>
      </c>
      <c r="CL135" s="19">
        <f t="shared" si="115"/>
        <v>0</v>
      </c>
      <c r="CM135" s="19">
        <f t="shared" si="116"/>
        <v>0</v>
      </c>
      <c r="CN135" s="19">
        <f t="shared" si="117"/>
        <v>0</v>
      </c>
      <c r="CO135" s="19">
        <f t="shared" si="118"/>
        <v>0</v>
      </c>
      <c r="CP135" s="19">
        <f t="shared" si="119"/>
        <v>0</v>
      </c>
      <c r="CQ135" s="19">
        <f t="shared" si="120"/>
        <v>0</v>
      </c>
      <c r="CR135" s="19">
        <f t="shared" si="121"/>
        <v>0</v>
      </c>
      <c r="CS135" s="19">
        <f t="shared" si="122"/>
        <v>0</v>
      </c>
    </row>
    <row r="136" spans="2:97" ht="15" customHeight="1" x14ac:dyDescent="0.2">
      <c r="B136" s="53">
        <f t="shared" si="68"/>
        <v>128</v>
      </c>
      <c r="C136" s="197" t="str" cm="1">
        <f t="array" aca="1" ref="C136" ca="1">CELL("contents",BG136)</f>
        <v/>
      </c>
      <c r="D136" s="54" t="str">
        <f t="shared" si="50"/>
        <v>OK</v>
      </c>
      <c r="E136" s="55" t="e">
        <f>VLOOKUP('DATA SHEET'!$B$9,'Drill Size Info'!$T$2:$U$8,2,FALSE)</f>
        <v>#N/A</v>
      </c>
      <c r="F136" s="55" t="str">
        <f t="shared" si="69"/>
        <v/>
      </c>
      <c r="G136" s="161">
        <f t="shared" si="70"/>
        <v>0</v>
      </c>
      <c r="H136" s="56"/>
      <c r="I136" s="56"/>
      <c r="J136" s="54" t="s">
        <v>154</v>
      </c>
      <c r="K136" s="54" t="s">
        <v>154</v>
      </c>
      <c r="L136" s="56" t="s">
        <v>154</v>
      </c>
      <c r="M136" s="56" t="s">
        <v>154</v>
      </c>
      <c r="N136" s="47" t="str">
        <f>IF(CU136&lt;&gt;"",
    IF(INT('Drill Size Info'!$AA$19)=INT('Drill Size Info'!$AB$19),
        --(INT('Drill Size Info'!$AA$19) &amp; "." &amp; CU136),
        IF(AND((--(INT('Drill Size Info'!$AA$19) &amp; "." &amp; CU136)&gt;=--('Drill Size Info'!$AA$19)), (--(INT('Drill Size Info'!$AA$19) &amp; "." &amp; CU136)&lt;=--('Drill Size Info'!$AB$19))),
            --(INT('Drill Size Info'!$AA$19) &amp; "." &amp; CU136),
            --(INT('Drill Size Info'!$AB$19) &amp; "." &amp; CU136)
        )
    ),
    IF(CT136&lt;&gt;"",
        IF(INT('Drill Size Info'!$AA$19)=INT('Drill Size Info'!$AB$19),
            --(INT('Drill Size Info'!$AA$19) &amp; "." &amp; LEFT(CT136,3)),
            IF(AND((--(INT('Drill Size Info'!$AA$19) &amp; "." &amp; LEFT(CT136,3))&gt;=--('Drill Size Info'!$AA$19)), (--(INT('Drill Size Info'!$AA$19) &amp; "." &amp; LEFT(CT136,3))&lt;=--('Drill Size Info'!$AB$19))),
                --(INT('Drill Size Info'!$AA$19) &amp; "." &amp; LEFT(CT136,3)),
                --(INT('Drill Size Info'!$AB$19) &amp; "." &amp; LEFT(CT136,3))
            )
        ),
        "OK"
    )
)</f>
        <v>OK</v>
      </c>
      <c r="O136" s="163" t="str">
        <f>IF(CV136&lt;&gt;"",
    IF(INT('Drill Size Info'!$AA$19)=INT('Drill Size Info'!$AB$19),
        --(INT('Drill Size Info'!$AA$19) &amp; "." &amp; CV136),
        IF(AND((--(INT('Drill Size Info'!$AA$19) &amp; "." &amp; CV136)&gt;=--('Drill Size Info'!$AA$19)), (--(INT('Drill Size Info'!$AA$19) &amp; "." &amp; CV136)&lt;=--('Drill Size Info'!$AB$19))),
            --(INT('Drill Size Info'!$AA$19) &amp; "." &amp; CV136),
            --(INT('Drill Size Info'!$AB$19) &amp; "." &amp; CV136)
        )
    ),
    IF(CT136&lt;&gt;"",
        IF(INT('Drill Size Info'!$AA$19)=INT('Drill Size Info'!$AB$19),
            --(INT('Drill Size Info'!$AA$19) &amp; "." &amp; RIGHT(CT136,3)),
            IF(AND((--(INT('Drill Size Info'!$AA$19) &amp; "." &amp; RIGHT(CT136,3))&gt;=--('Drill Size Info'!$AA$19)), (--(INT('Drill Size Info'!$AA$19) &amp; "." &amp; RIGHT(CT136,3))&lt;=--('Drill Size Info'!$AB$19))),
                --(INT('Drill Size Info'!$AA$19) &amp; "." &amp; RIGHT(CT136,3)),
                --(INT('Drill Size Info'!$AB$19) &amp; "." &amp; RIGHT(CT136,3))
            )
        ),
        "N/A"
    )
)</f>
        <v>N/A</v>
      </c>
      <c r="P136" s="47" t="str">
        <f>IF(CX136&lt;&gt;"",
    IF(INT('Drill Size Info'!$AA$19)=INT('Drill Size Info'!$AB$15),
        --(INT('Drill Size Info'!$AA$15) &amp; "." &amp; CX136),
        IF(AND((--(INT('Drill Size Info'!$AA$15) &amp; "." &amp; CX136)&gt;=--('Drill Size Info'!$AA$15)), (--(INT('Drill Size Info'!$AA$15) &amp; "." &amp; CX136)&lt;=--('Drill Size Info'!$AB$15))),
            --(INT('Drill Size Info'!$AA$15) &amp; "." &amp; CX136),
            --(INT('Drill Size Info'!$AB$15) &amp; "." &amp; CX136)
        )
    ),
    IF(CW136&lt;&gt;"",
        IF(INT('Drill Size Info'!$AA$15)=INT('Drill Size Info'!$AB$15),
            --(INT('Drill Size Info'!$AA$15) &amp; "." &amp; LEFT(CW136,3)),
            IF(AND((--(INT('Drill Size Info'!$AA$15) &amp; "." &amp; LEFT(CW136,3))&gt;=--('Drill Size Info'!$AA$15)), (--(INT('Drill Size Info'!$AA$15) &amp; "." &amp; LEFT(CW136,3))&lt;=--('Drill Size Info'!$AB$15))),
                --(INT('Drill Size Info'!$AA$15) &amp; "." &amp; LEFT(CW136,3)),
                --(INT('Drill Size Info'!$AB$15) &amp; "." &amp; LEFT(CW136,3))
            )
        ),
        "OK"
    )
)</f>
        <v>OK</v>
      </c>
      <c r="Q136" s="163" t="str">
        <f>IF(CY136&lt;&gt;"",
    IF(INT('Drill Size Info'!$AA$19)=INT('Drill Size Info'!$AB$15),
        --(INT('Drill Size Info'!$AA$15) &amp; "." &amp; CY136),
        IF(AND((--(INT('Drill Size Info'!$AA$15) &amp; "." &amp; CY136)&gt;=--('Drill Size Info'!$AA$15)), (--(INT('Drill Size Info'!$AA$15) &amp; "." &amp; CY136)&lt;=--('Drill Size Info'!$AB$15))),
            --(INT('Drill Size Info'!$AA$15) &amp; "." &amp; CY136),
            --(INT('Drill Size Info'!$AB$15) &amp; "." &amp; CY136)
        )
    ),
    IF(CW136&lt;&gt;"",
        IF(INT('Drill Size Info'!$AA$15)=INT('Drill Size Info'!$AB$15),
            --(INT('Drill Size Info'!$AA$15) &amp; "." &amp; RIGHT(CW136,3)),
            IF(AND((--(INT('Drill Size Info'!$AA$15) &amp; "." &amp; RIGHT(CW136,3))&gt;=--('Drill Size Info'!$AA$15)), (--(INT('Drill Size Info'!$AA$15) &amp; "." &amp; RIGHT(CW136,3))&lt;=--('Drill Size Info'!$AB$15))),
                --(INT('Drill Size Info'!$AA$15) &amp; "." &amp; RIGHT(CW136,3)),
                --(INT('Drill Size Info'!$AB$15) &amp; "." &amp; RIGHT(CW136,3))
            )
        ),
        "N/A"
    )
)</f>
        <v>N/A</v>
      </c>
      <c r="R136" s="57"/>
      <c r="S136" s="57"/>
      <c r="T136" s="57"/>
      <c r="U136" s="57"/>
      <c r="V136" s="57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9"/>
      <c r="AX136" s="59"/>
      <c r="AY136" s="59"/>
      <c r="AZ136" s="60"/>
      <c r="BA136" s="52"/>
      <c r="BB136" s="52"/>
      <c r="BC136" s="203"/>
      <c r="BD136" s="203"/>
      <c r="BE136" s="52"/>
      <c r="BF136" s="52"/>
      <c r="BG136" s="192" t="str">
        <f t="shared" si="52"/>
        <v/>
      </c>
      <c r="BH136" s="52"/>
      <c r="BI136" s="52"/>
      <c r="BJ136" s="52"/>
      <c r="BK136" s="52"/>
      <c r="BM136" s="19">
        <f t="shared" si="92"/>
        <v>0</v>
      </c>
      <c r="BN136" s="19">
        <f t="shared" si="53"/>
        <v>0</v>
      </c>
      <c r="BO136" s="19">
        <f t="shared" si="93"/>
        <v>0</v>
      </c>
      <c r="BP136" s="19">
        <f t="shared" si="94"/>
        <v>0</v>
      </c>
      <c r="BQ136" s="19">
        <f t="shared" si="95"/>
        <v>0</v>
      </c>
      <c r="BR136" s="19">
        <f t="shared" si="96"/>
        <v>0</v>
      </c>
      <c r="BS136" s="19">
        <f t="shared" si="97"/>
        <v>0</v>
      </c>
      <c r="BT136" s="19">
        <f t="shared" si="98"/>
        <v>0</v>
      </c>
      <c r="BU136" s="19">
        <f t="shared" si="99"/>
        <v>0</v>
      </c>
      <c r="BV136" s="19">
        <f t="shared" si="100"/>
        <v>0</v>
      </c>
      <c r="BW136" s="19">
        <f t="shared" si="101"/>
        <v>0</v>
      </c>
      <c r="BX136" s="19">
        <f t="shared" si="102"/>
        <v>0</v>
      </c>
      <c r="BY136" s="19">
        <f t="shared" si="103"/>
        <v>0</v>
      </c>
      <c r="BZ136" s="19">
        <f t="shared" si="104"/>
        <v>0</v>
      </c>
      <c r="CA136" s="19">
        <f t="shared" si="105"/>
        <v>0</v>
      </c>
      <c r="CB136" s="19">
        <f t="shared" si="67"/>
        <v>0</v>
      </c>
      <c r="CC136" s="19">
        <f t="shared" si="106"/>
        <v>0</v>
      </c>
      <c r="CD136" s="19">
        <f t="shared" si="107"/>
        <v>0</v>
      </c>
      <c r="CE136" s="19">
        <f t="shared" si="108"/>
        <v>0</v>
      </c>
      <c r="CF136" s="19">
        <f t="shared" si="109"/>
        <v>0</v>
      </c>
      <c r="CG136" s="19">
        <f t="shared" si="110"/>
        <v>0</v>
      </c>
      <c r="CH136" s="19">
        <f t="shared" si="111"/>
        <v>0</v>
      </c>
      <c r="CI136" s="19">
        <f t="shared" si="112"/>
        <v>0</v>
      </c>
      <c r="CJ136" s="19">
        <f t="shared" si="113"/>
        <v>0</v>
      </c>
      <c r="CK136" s="19">
        <f t="shared" si="114"/>
        <v>0</v>
      </c>
      <c r="CL136" s="19">
        <f t="shared" si="115"/>
        <v>0</v>
      </c>
      <c r="CM136" s="19">
        <f t="shared" si="116"/>
        <v>0</v>
      </c>
      <c r="CN136" s="19">
        <f t="shared" si="117"/>
        <v>0</v>
      </c>
      <c r="CO136" s="19">
        <f t="shared" si="118"/>
        <v>0</v>
      </c>
      <c r="CP136" s="19">
        <f t="shared" si="119"/>
        <v>0</v>
      </c>
      <c r="CQ136" s="19">
        <f t="shared" si="120"/>
        <v>0</v>
      </c>
      <c r="CR136" s="19">
        <f t="shared" si="121"/>
        <v>0</v>
      </c>
      <c r="CS136" s="19">
        <f t="shared" si="122"/>
        <v>0</v>
      </c>
    </row>
    <row r="137" spans="2:97" ht="15" customHeight="1" x14ac:dyDescent="0.2">
      <c r="B137" s="53">
        <f t="shared" si="68"/>
        <v>129</v>
      </c>
      <c r="C137" s="197" t="str" cm="1">
        <f t="array" aca="1" ref="C137" ca="1">CELL("contents",BG137)</f>
        <v/>
      </c>
      <c r="D137" s="54" t="str">
        <f t="shared" ref="D137:D200" si="123">IF(AP137="x","-","OK")</f>
        <v>OK</v>
      </c>
      <c r="E137" s="55" t="e">
        <f>VLOOKUP('DATA SHEET'!$B$9,'Drill Size Info'!$T$2:$U$8,2,FALSE)</f>
        <v>#N/A</v>
      </c>
      <c r="F137" s="55" t="str">
        <f t="shared" si="69"/>
        <v/>
      </c>
      <c r="G137" s="161">
        <f t="shared" si="70"/>
        <v>0</v>
      </c>
      <c r="H137" s="56"/>
      <c r="I137" s="56"/>
      <c r="J137" s="54" t="s">
        <v>154</v>
      </c>
      <c r="K137" s="54" t="s">
        <v>154</v>
      </c>
      <c r="L137" s="56" t="s">
        <v>154</v>
      </c>
      <c r="M137" s="56" t="s">
        <v>154</v>
      </c>
      <c r="N137" s="47" t="str">
        <f>IF(CU137&lt;&gt;"",
    IF(INT('Drill Size Info'!$AA$19)=INT('Drill Size Info'!$AB$19),
        --(INT('Drill Size Info'!$AA$19) &amp; "." &amp; CU137),
        IF(AND((--(INT('Drill Size Info'!$AA$19) &amp; "." &amp; CU137)&gt;=--('Drill Size Info'!$AA$19)), (--(INT('Drill Size Info'!$AA$19) &amp; "." &amp; CU137)&lt;=--('Drill Size Info'!$AB$19))),
            --(INT('Drill Size Info'!$AA$19) &amp; "." &amp; CU137),
            --(INT('Drill Size Info'!$AB$19) &amp; "." &amp; CU137)
        )
    ),
    IF(CT137&lt;&gt;"",
        IF(INT('Drill Size Info'!$AA$19)=INT('Drill Size Info'!$AB$19),
            --(INT('Drill Size Info'!$AA$19) &amp; "." &amp; LEFT(CT137,3)),
            IF(AND((--(INT('Drill Size Info'!$AA$19) &amp; "." &amp; LEFT(CT137,3))&gt;=--('Drill Size Info'!$AA$19)), (--(INT('Drill Size Info'!$AA$19) &amp; "." &amp; LEFT(CT137,3))&lt;=--('Drill Size Info'!$AB$19))),
                --(INT('Drill Size Info'!$AA$19) &amp; "." &amp; LEFT(CT137,3)),
                --(INT('Drill Size Info'!$AB$19) &amp; "." &amp; LEFT(CT137,3))
            )
        ),
        "OK"
    )
)</f>
        <v>OK</v>
      </c>
      <c r="O137" s="163" t="str">
        <f>IF(CV137&lt;&gt;"",
    IF(INT('Drill Size Info'!$AA$19)=INT('Drill Size Info'!$AB$19),
        --(INT('Drill Size Info'!$AA$19) &amp; "." &amp; CV137),
        IF(AND((--(INT('Drill Size Info'!$AA$19) &amp; "." &amp; CV137)&gt;=--('Drill Size Info'!$AA$19)), (--(INT('Drill Size Info'!$AA$19) &amp; "." &amp; CV137)&lt;=--('Drill Size Info'!$AB$19))),
            --(INT('Drill Size Info'!$AA$19) &amp; "." &amp; CV137),
            --(INT('Drill Size Info'!$AB$19) &amp; "." &amp; CV137)
        )
    ),
    IF(CT137&lt;&gt;"",
        IF(INT('Drill Size Info'!$AA$19)=INT('Drill Size Info'!$AB$19),
            --(INT('Drill Size Info'!$AA$19) &amp; "." &amp; RIGHT(CT137,3)),
            IF(AND((--(INT('Drill Size Info'!$AA$19) &amp; "." &amp; RIGHT(CT137,3))&gt;=--('Drill Size Info'!$AA$19)), (--(INT('Drill Size Info'!$AA$19) &amp; "." &amp; RIGHT(CT137,3))&lt;=--('Drill Size Info'!$AB$19))),
                --(INT('Drill Size Info'!$AA$19) &amp; "." &amp; RIGHT(CT137,3)),
                --(INT('Drill Size Info'!$AB$19) &amp; "." &amp; RIGHT(CT137,3))
            )
        ),
        "N/A"
    )
)</f>
        <v>N/A</v>
      </c>
      <c r="P137" s="47" t="str">
        <f>IF(CX137&lt;&gt;"",
    IF(INT('Drill Size Info'!$AA$19)=INT('Drill Size Info'!$AB$15),
        --(INT('Drill Size Info'!$AA$15) &amp; "." &amp; CX137),
        IF(AND((--(INT('Drill Size Info'!$AA$15) &amp; "." &amp; CX137)&gt;=--('Drill Size Info'!$AA$15)), (--(INT('Drill Size Info'!$AA$15) &amp; "." &amp; CX137)&lt;=--('Drill Size Info'!$AB$15))),
            --(INT('Drill Size Info'!$AA$15) &amp; "." &amp; CX137),
            --(INT('Drill Size Info'!$AB$15) &amp; "." &amp; CX137)
        )
    ),
    IF(CW137&lt;&gt;"",
        IF(INT('Drill Size Info'!$AA$15)=INT('Drill Size Info'!$AB$15),
            --(INT('Drill Size Info'!$AA$15) &amp; "." &amp; LEFT(CW137,3)),
            IF(AND((--(INT('Drill Size Info'!$AA$15) &amp; "." &amp; LEFT(CW137,3))&gt;=--('Drill Size Info'!$AA$15)), (--(INT('Drill Size Info'!$AA$15) &amp; "." &amp; LEFT(CW137,3))&lt;=--('Drill Size Info'!$AB$15))),
                --(INT('Drill Size Info'!$AA$15) &amp; "." &amp; LEFT(CW137,3)),
                --(INT('Drill Size Info'!$AB$15) &amp; "." &amp; LEFT(CW137,3))
            )
        ),
        "OK"
    )
)</f>
        <v>OK</v>
      </c>
      <c r="Q137" s="163" t="str">
        <f>IF(CY137&lt;&gt;"",
    IF(INT('Drill Size Info'!$AA$19)=INT('Drill Size Info'!$AB$15),
        --(INT('Drill Size Info'!$AA$15) &amp; "." &amp; CY137),
        IF(AND((--(INT('Drill Size Info'!$AA$15) &amp; "." &amp; CY137)&gt;=--('Drill Size Info'!$AA$15)), (--(INT('Drill Size Info'!$AA$15) &amp; "." &amp; CY137)&lt;=--('Drill Size Info'!$AB$15))),
            --(INT('Drill Size Info'!$AA$15) &amp; "." &amp; CY137),
            --(INT('Drill Size Info'!$AB$15) &amp; "." &amp; CY137)
        )
    ),
    IF(CW137&lt;&gt;"",
        IF(INT('Drill Size Info'!$AA$15)=INT('Drill Size Info'!$AB$15),
            --(INT('Drill Size Info'!$AA$15) &amp; "." &amp; RIGHT(CW137,3)),
            IF(AND((--(INT('Drill Size Info'!$AA$15) &amp; "." &amp; RIGHT(CW137,3))&gt;=--('Drill Size Info'!$AA$15)), (--(INT('Drill Size Info'!$AA$15) &amp; "." &amp; RIGHT(CW137,3))&lt;=--('Drill Size Info'!$AB$15))),
                --(INT('Drill Size Info'!$AA$15) &amp; "." &amp; RIGHT(CW137,3)),
                --(INT('Drill Size Info'!$AB$15) &amp; "." &amp; RIGHT(CW137,3))
            )
        ),
        "N/A"
    )
)</f>
        <v>N/A</v>
      </c>
      <c r="R137" s="57"/>
      <c r="S137" s="57"/>
      <c r="T137" s="57"/>
      <c r="U137" s="57"/>
      <c r="V137" s="57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9"/>
      <c r="AX137" s="59"/>
      <c r="AY137" s="59"/>
      <c r="AZ137" s="60"/>
      <c r="BA137" s="52"/>
      <c r="BB137" s="52"/>
      <c r="BC137" s="203"/>
      <c r="BD137" s="203"/>
      <c r="BE137" s="52"/>
      <c r="BF137" s="52"/>
      <c r="BG137" s="192" t="str">
        <f t="shared" si="52"/>
        <v/>
      </c>
      <c r="BH137" s="52"/>
      <c r="BI137" s="52"/>
      <c r="BJ137" s="52"/>
      <c r="BK137" s="52"/>
      <c r="BM137" s="19">
        <f t="shared" si="92"/>
        <v>0</v>
      </c>
      <c r="BN137" s="19">
        <f t="shared" si="53"/>
        <v>0</v>
      </c>
      <c r="BO137" s="19">
        <f t="shared" si="93"/>
        <v>0</v>
      </c>
      <c r="BP137" s="19">
        <f t="shared" si="94"/>
        <v>0</v>
      </c>
      <c r="BQ137" s="19">
        <f t="shared" si="95"/>
        <v>0</v>
      </c>
      <c r="BR137" s="19">
        <f t="shared" si="96"/>
        <v>0</v>
      </c>
      <c r="BS137" s="19">
        <f t="shared" si="97"/>
        <v>0</v>
      </c>
      <c r="BT137" s="19">
        <f t="shared" si="98"/>
        <v>0</v>
      </c>
      <c r="BU137" s="19">
        <f t="shared" si="99"/>
        <v>0</v>
      </c>
      <c r="BV137" s="19">
        <f t="shared" si="100"/>
        <v>0</v>
      </c>
      <c r="BW137" s="19">
        <f t="shared" si="101"/>
        <v>0</v>
      </c>
      <c r="BX137" s="19">
        <f t="shared" si="102"/>
        <v>0</v>
      </c>
      <c r="BY137" s="19">
        <f t="shared" si="103"/>
        <v>0</v>
      </c>
      <c r="BZ137" s="19">
        <f t="shared" si="104"/>
        <v>0</v>
      </c>
      <c r="CA137" s="19">
        <f t="shared" si="105"/>
        <v>0</v>
      </c>
      <c r="CB137" s="19">
        <f t="shared" si="67"/>
        <v>0</v>
      </c>
      <c r="CC137" s="19">
        <f t="shared" si="106"/>
        <v>0</v>
      </c>
      <c r="CD137" s="19">
        <f t="shared" si="107"/>
        <v>0</v>
      </c>
      <c r="CE137" s="19">
        <f t="shared" si="108"/>
        <v>0</v>
      </c>
      <c r="CF137" s="19">
        <f t="shared" si="109"/>
        <v>0</v>
      </c>
      <c r="CG137" s="19">
        <f t="shared" si="110"/>
        <v>0</v>
      </c>
      <c r="CH137" s="19">
        <f t="shared" si="111"/>
        <v>0</v>
      </c>
      <c r="CI137" s="19">
        <f t="shared" si="112"/>
        <v>0</v>
      </c>
      <c r="CJ137" s="19">
        <f t="shared" si="113"/>
        <v>0</v>
      </c>
      <c r="CK137" s="19">
        <f t="shared" si="114"/>
        <v>0</v>
      </c>
      <c r="CL137" s="19">
        <f t="shared" si="115"/>
        <v>0</v>
      </c>
      <c r="CM137" s="19">
        <f t="shared" si="116"/>
        <v>0</v>
      </c>
      <c r="CN137" s="19">
        <f t="shared" si="117"/>
        <v>0</v>
      </c>
      <c r="CO137" s="19">
        <f t="shared" si="118"/>
        <v>0</v>
      </c>
      <c r="CP137" s="19">
        <f t="shared" si="119"/>
        <v>0</v>
      </c>
      <c r="CQ137" s="19">
        <f t="shared" si="120"/>
        <v>0</v>
      </c>
      <c r="CR137" s="19">
        <f t="shared" si="121"/>
        <v>0</v>
      </c>
      <c r="CS137" s="19">
        <f t="shared" si="122"/>
        <v>0</v>
      </c>
    </row>
    <row r="138" spans="2:97" ht="15" customHeight="1" x14ac:dyDescent="0.2">
      <c r="B138" s="53">
        <f t="shared" si="68"/>
        <v>130</v>
      </c>
      <c r="C138" s="197" t="str" cm="1">
        <f t="array" aca="1" ref="C138" ca="1">CELL("contents",BG138)</f>
        <v/>
      </c>
      <c r="D138" s="54" t="str">
        <f t="shared" si="123"/>
        <v>OK</v>
      </c>
      <c r="E138" s="55" t="e">
        <f>VLOOKUP('DATA SHEET'!$B$9,'Drill Size Info'!$T$2:$U$8,2,FALSE)</f>
        <v>#N/A</v>
      </c>
      <c r="F138" s="55" t="str">
        <f t="shared" si="69"/>
        <v/>
      </c>
      <c r="G138" s="161">
        <f t="shared" si="70"/>
        <v>0</v>
      </c>
      <c r="H138" s="56"/>
      <c r="I138" s="56"/>
      <c r="J138" s="54" t="s">
        <v>154</v>
      </c>
      <c r="K138" s="54" t="s">
        <v>154</v>
      </c>
      <c r="L138" s="56" t="s">
        <v>154</v>
      </c>
      <c r="M138" s="56" t="s">
        <v>154</v>
      </c>
      <c r="N138" s="47" t="str">
        <f>IF(CU138&lt;&gt;"",
    IF(INT('Drill Size Info'!$AA$19)=INT('Drill Size Info'!$AB$19),
        --(INT('Drill Size Info'!$AA$19) &amp; "." &amp; CU138),
        IF(AND((--(INT('Drill Size Info'!$AA$19) &amp; "." &amp; CU138)&gt;=--('Drill Size Info'!$AA$19)), (--(INT('Drill Size Info'!$AA$19) &amp; "." &amp; CU138)&lt;=--('Drill Size Info'!$AB$19))),
            --(INT('Drill Size Info'!$AA$19) &amp; "." &amp; CU138),
            --(INT('Drill Size Info'!$AB$19) &amp; "." &amp; CU138)
        )
    ),
    IF(CT138&lt;&gt;"",
        IF(INT('Drill Size Info'!$AA$19)=INT('Drill Size Info'!$AB$19),
            --(INT('Drill Size Info'!$AA$19) &amp; "." &amp; LEFT(CT138,3)),
            IF(AND((--(INT('Drill Size Info'!$AA$19) &amp; "." &amp; LEFT(CT138,3))&gt;=--('Drill Size Info'!$AA$19)), (--(INT('Drill Size Info'!$AA$19) &amp; "." &amp; LEFT(CT138,3))&lt;=--('Drill Size Info'!$AB$19))),
                --(INT('Drill Size Info'!$AA$19) &amp; "." &amp; LEFT(CT138,3)),
                --(INT('Drill Size Info'!$AB$19) &amp; "." &amp; LEFT(CT138,3))
            )
        ),
        "OK"
    )
)</f>
        <v>OK</v>
      </c>
      <c r="O138" s="163" t="str">
        <f>IF(CV138&lt;&gt;"",
    IF(INT('Drill Size Info'!$AA$19)=INT('Drill Size Info'!$AB$19),
        --(INT('Drill Size Info'!$AA$19) &amp; "." &amp; CV138),
        IF(AND((--(INT('Drill Size Info'!$AA$19) &amp; "." &amp; CV138)&gt;=--('Drill Size Info'!$AA$19)), (--(INT('Drill Size Info'!$AA$19) &amp; "." &amp; CV138)&lt;=--('Drill Size Info'!$AB$19))),
            --(INT('Drill Size Info'!$AA$19) &amp; "." &amp; CV138),
            --(INT('Drill Size Info'!$AB$19) &amp; "." &amp; CV138)
        )
    ),
    IF(CT138&lt;&gt;"",
        IF(INT('Drill Size Info'!$AA$19)=INT('Drill Size Info'!$AB$19),
            --(INT('Drill Size Info'!$AA$19) &amp; "." &amp; RIGHT(CT138,3)),
            IF(AND((--(INT('Drill Size Info'!$AA$19) &amp; "." &amp; RIGHT(CT138,3))&gt;=--('Drill Size Info'!$AA$19)), (--(INT('Drill Size Info'!$AA$19) &amp; "." &amp; RIGHT(CT138,3))&lt;=--('Drill Size Info'!$AB$19))),
                --(INT('Drill Size Info'!$AA$19) &amp; "." &amp; RIGHT(CT138,3)),
                --(INT('Drill Size Info'!$AB$19) &amp; "." &amp; RIGHT(CT138,3))
            )
        ),
        "N/A"
    )
)</f>
        <v>N/A</v>
      </c>
      <c r="P138" s="47" t="str">
        <f>IF(CX138&lt;&gt;"",
    IF(INT('Drill Size Info'!$AA$19)=INT('Drill Size Info'!$AB$15),
        --(INT('Drill Size Info'!$AA$15) &amp; "." &amp; CX138),
        IF(AND((--(INT('Drill Size Info'!$AA$15) &amp; "." &amp; CX138)&gt;=--('Drill Size Info'!$AA$15)), (--(INT('Drill Size Info'!$AA$15) &amp; "." &amp; CX138)&lt;=--('Drill Size Info'!$AB$15))),
            --(INT('Drill Size Info'!$AA$15) &amp; "." &amp; CX138),
            --(INT('Drill Size Info'!$AB$15) &amp; "." &amp; CX138)
        )
    ),
    IF(CW138&lt;&gt;"",
        IF(INT('Drill Size Info'!$AA$15)=INT('Drill Size Info'!$AB$15),
            --(INT('Drill Size Info'!$AA$15) &amp; "." &amp; LEFT(CW138,3)),
            IF(AND((--(INT('Drill Size Info'!$AA$15) &amp; "." &amp; LEFT(CW138,3))&gt;=--('Drill Size Info'!$AA$15)), (--(INT('Drill Size Info'!$AA$15) &amp; "." &amp; LEFT(CW138,3))&lt;=--('Drill Size Info'!$AB$15))),
                --(INT('Drill Size Info'!$AA$15) &amp; "." &amp; LEFT(CW138,3)),
                --(INT('Drill Size Info'!$AB$15) &amp; "." &amp; LEFT(CW138,3))
            )
        ),
        "OK"
    )
)</f>
        <v>OK</v>
      </c>
      <c r="Q138" s="163" t="str">
        <f>IF(CY138&lt;&gt;"",
    IF(INT('Drill Size Info'!$AA$19)=INT('Drill Size Info'!$AB$15),
        --(INT('Drill Size Info'!$AA$15) &amp; "." &amp; CY138),
        IF(AND((--(INT('Drill Size Info'!$AA$15) &amp; "." &amp; CY138)&gt;=--('Drill Size Info'!$AA$15)), (--(INT('Drill Size Info'!$AA$15) &amp; "." &amp; CY138)&lt;=--('Drill Size Info'!$AB$15))),
            --(INT('Drill Size Info'!$AA$15) &amp; "." &amp; CY138),
            --(INT('Drill Size Info'!$AB$15) &amp; "." &amp; CY138)
        )
    ),
    IF(CW138&lt;&gt;"",
        IF(INT('Drill Size Info'!$AA$15)=INT('Drill Size Info'!$AB$15),
            --(INT('Drill Size Info'!$AA$15) &amp; "." &amp; RIGHT(CW138,3)),
            IF(AND((--(INT('Drill Size Info'!$AA$15) &amp; "." &amp; RIGHT(CW138,3))&gt;=--('Drill Size Info'!$AA$15)), (--(INT('Drill Size Info'!$AA$15) &amp; "." &amp; RIGHT(CW138,3))&lt;=--('Drill Size Info'!$AB$15))),
                --(INT('Drill Size Info'!$AA$15) &amp; "." &amp; RIGHT(CW138,3)),
                --(INT('Drill Size Info'!$AB$15) &amp; "." &amp; RIGHT(CW138,3))
            )
        ),
        "N/A"
    )
)</f>
        <v>N/A</v>
      </c>
      <c r="R138" s="57"/>
      <c r="S138" s="57"/>
      <c r="T138" s="57"/>
      <c r="U138" s="57"/>
      <c r="V138" s="57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9"/>
      <c r="AX138" s="59"/>
      <c r="AY138" s="59"/>
      <c r="AZ138" s="60"/>
      <c r="BA138" s="52"/>
      <c r="BB138" s="52"/>
      <c r="BC138" s="203"/>
      <c r="BD138" s="203"/>
      <c r="BE138" s="52"/>
      <c r="BF138" s="52"/>
      <c r="BG138" s="192" t="str">
        <f t="shared" ref="BG138:BG201" si="124">CONCATENATE(BC138,BD138,BE138,BF138)</f>
        <v/>
      </c>
      <c r="BH138" s="52"/>
      <c r="BI138" s="52"/>
      <c r="BJ138" s="52"/>
      <c r="BK138" s="52"/>
      <c r="BM138" s="19">
        <f t="shared" si="92"/>
        <v>0</v>
      </c>
      <c r="BN138" s="19">
        <f t="shared" ref="BN138:BN201" si="125">IF(T138="x",1,0)</f>
        <v>0</v>
      </c>
      <c r="BO138" s="19">
        <f t="shared" si="93"/>
        <v>0</v>
      </c>
      <c r="BP138" s="19">
        <f t="shared" si="94"/>
        <v>0</v>
      </c>
      <c r="BQ138" s="19">
        <f t="shared" si="95"/>
        <v>0</v>
      </c>
      <c r="BR138" s="19">
        <f t="shared" si="96"/>
        <v>0</v>
      </c>
      <c r="BS138" s="19">
        <f t="shared" si="97"/>
        <v>0</v>
      </c>
      <c r="BT138" s="19">
        <f t="shared" si="98"/>
        <v>0</v>
      </c>
      <c r="BU138" s="19">
        <f t="shared" si="99"/>
        <v>0</v>
      </c>
      <c r="BV138" s="19">
        <f t="shared" si="100"/>
        <v>0</v>
      </c>
      <c r="BW138" s="19">
        <f t="shared" si="101"/>
        <v>0</v>
      </c>
      <c r="BX138" s="19">
        <f t="shared" si="102"/>
        <v>0</v>
      </c>
      <c r="BY138" s="19">
        <f t="shared" si="103"/>
        <v>0</v>
      </c>
      <c r="BZ138" s="19">
        <f t="shared" si="104"/>
        <v>0</v>
      </c>
      <c r="CA138" s="19">
        <f t="shared" si="105"/>
        <v>0</v>
      </c>
      <c r="CB138" s="19">
        <f t="shared" ref="CB138:CB201" si="126">IF(AI138="x",1,0)</f>
        <v>0</v>
      </c>
      <c r="CC138" s="19">
        <f t="shared" si="106"/>
        <v>0</v>
      </c>
      <c r="CD138" s="19">
        <f t="shared" si="107"/>
        <v>0</v>
      </c>
      <c r="CE138" s="19">
        <f t="shared" si="108"/>
        <v>0</v>
      </c>
      <c r="CF138" s="19">
        <f t="shared" si="109"/>
        <v>0</v>
      </c>
      <c r="CG138" s="19">
        <f t="shared" si="110"/>
        <v>0</v>
      </c>
      <c r="CH138" s="19">
        <f t="shared" si="111"/>
        <v>0</v>
      </c>
      <c r="CI138" s="19">
        <f t="shared" si="112"/>
        <v>0</v>
      </c>
      <c r="CJ138" s="19">
        <f t="shared" si="113"/>
        <v>0</v>
      </c>
      <c r="CK138" s="19">
        <f t="shared" si="114"/>
        <v>0</v>
      </c>
      <c r="CL138" s="19">
        <f t="shared" si="115"/>
        <v>0</v>
      </c>
      <c r="CM138" s="19">
        <f t="shared" si="116"/>
        <v>0</v>
      </c>
      <c r="CN138" s="19">
        <f t="shared" si="117"/>
        <v>0</v>
      </c>
      <c r="CO138" s="19">
        <f t="shared" si="118"/>
        <v>0</v>
      </c>
      <c r="CP138" s="19">
        <f t="shared" si="119"/>
        <v>0</v>
      </c>
      <c r="CQ138" s="19">
        <f t="shared" si="120"/>
        <v>0</v>
      </c>
      <c r="CR138" s="19">
        <f t="shared" si="121"/>
        <v>0</v>
      </c>
      <c r="CS138" s="19">
        <f t="shared" si="122"/>
        <v>0</v>
      </c>
    </row>
    <row r="139" spans="2:97" ht="15" customHeight="1" x14ac:dyDescent="0.2">
      <c r="B139" s="53">
        <f t="shared" ref="B139:B202" si="127">B138+1</f>
        <v>131</v>
      </c>
      <c r="C139" s="197" t="str" cm="1">
        <f t="array" aca="1" ref="C139" ca="1">CELL("contents",BG139)</f>
        <v/>
      </c>
      <c r="D139" s="54" t="str">
        <f t="shared" si="123"/>
        <v>OK</v>
      </c>
      <c r="E139" s="55" t="e">
        <f>VLOOKUP('DATA SHEET'!$B$9,'Drill Size Info'!$T$2:$U$8,2,FALSE)</f>
        <v>#N/A</v>
      </c>
      <c r="F139" s="55" t="str">
        <f t="shared" ref="F139:F202" si="128">IF(CZ139="", "", --("0."&amp;CZ139))</f>
        <v/>
      </c>
      <c r="G139" s="161">
        <f t="shared" ref="G139:G202" si="129">IF(F139="", 0, F139/E139)</f>
        <v>0</v>
      </c>
      <c r="H139" s="56"/>
      <c r="I139" s="56"/>
      <c r="J139" s="54" t="s">
        <v>154</v>
      </c>
      <c r="K139" s="54" t="s">
        <v>154</v>
      </c>
      <c r="L139" s="56" t="s">
        <v>154</v>
      </c>
      <c r="M139" s="56" t="s">
        <v>154</v>
      </c>
      <c r="N139" s="47" t="str">
        <f>IF(CU139&lt;&gt;"",
    IF(INT('Drill Size Info'!$AA$19)=INT('Drill Size Info'!$AB$19),
        --(INT('Drill Size Info'!$AA$19) &amp; "." &amp; CU139),
        IF(AND((--(INT('Drill Size Info'!$AA$19) &amp; "." &amp; CU139)&gt;=--('Drill Size Info'!$AA$19)), (--(INT('Drill Size Info'!$AA$19) &amp; "." &amp; CU139)&lt;=--('Drill Size Info'!$AB$19))),
            --(INT('Drill Size Info'!$AA$19) &amp; "." &amp; CU139),
            --(INT('Drill Size Info'!$AB$19) &amp; "." &amp; CU139)
        )
    ),
    IF(CT139&lt;&gt;"",
        IF(INT('Drill Size Info'!$AA$19)=INT('Drill Size Info'!$AB$19),
            --(INT('Drill Size Info'!$AA$19) &amp; "." &amp; LEFT(CT139,3)),
            IF(AND((--(INT('Drill Size Info'!$AA$19) &amp; "." &amp; LEFT(CT139,3))&gt;=--('Drill Size Info'!$AA$19)), (--(INT('Drill Size Info'!$AA$19) &amp; "." &amp; LEFT(CT139,3))&lt;=--('Drill Size Info'!$AB$19))),
                --(INT('Drill Size Info'!$AA$19) &amp; "." &amp; LEFT(CT139,3)),
                --(INT('Drill Size Info'!$AB$19) &amp; "." &amp; LEFT(CT139,3))
            )
        ),
        "OK"
    )
)</f>
        <v>OK</v>
      </c>
      <c r="O139" s="163" t="str">
        <f>IF(CV139&lt;&gt;"",
    IF(INT('Drill Size Info'!$AA$19)=INT('Drill Size Info'!$AB$19),
        --(INT('Drill Size Info'!$AA$19) &amp; "." &amp; CV139),
        IF(AND((--(INT('Drill Size Info'!$AA$19) &amp; "." &amp; CV139)&gt;=--('Drill Size Info'!$AA$19)), (--(INT('Drill Size Info'!$AA$19) &amp; "." &amp; CV139)&lt;=--('Drill Size Info'!$AB$19))),
            --(INT('Drill Size Info'!$AA$19) &amp; "." &amp; CV139),
            --(INT('Drill Size Info'!$AB$19) &amp; "." &amp; CV139)
        )
    ),
    IF(CT139&lt;&gt;"",
        IF(INT('Drill Size Info'!$AA$19)=INT('Drill Size Info'!$AB$19),
            --(INT('Drill Size Info'!$AA$19) &amp; "." &amp; RIGHT(CT139,3)),
            IF(AND((--(INT('Drill Size Info'!$AA$19) &amp; "." &amp; RIGHT(CT139,3))&gt;=--('Drill Size Info'!$AA$19)), (--(INT('Drill Size Info'!$AA$19) &amp; "." &amp; RIGHT(CT139,3))&lt;=--('Drill Size Info'!$AB$19))),
                --(INT('Drill Size Info'!$AA$19) &amp; "." &amp; RIGHT(CT139,3)),
                --(INT('Drill Size Info'!$AB$19) &amp; "." &amp; RIGHT(CT139,3))
            )
        ),
        "N/A"
    )
)</f>
        <v>N/A</v>
      </c>
      <c r="P139" s="47" t="str">
        <f>IF(CX139&lt;&gt;"",
    IF(INT('Drill Size Info'!$AA$19)=INT('Drill Size Info'!$AB$15),
        --(INT('Drill Size Info'!$AA$15) &amp; "." &amp; CX139),
        IF(AND((--(INT('Drill Size Info'!$AA$15) &amp; "." &amp; CX139)&gt;=--('Drill Size Info'!$AA$15)), (--(INT('Drill Size Info'!$AA$15) &amp; "." &amp; CX139)&lt;=--('Drill Size Info'!$AB$15))),
            --(INT('Drill Size Info'!$AA$15) &amp; "." &amp; CX139),
            --(INT('Drill Size Info'!$AB$15) &amp; "." &amp; CX139)
        )
    ),
    IF(CW139&lt;&gt;"",
        IF(INT('Drill Size Info'!$AA$15)=INT('Drill Size Info'!$AB$15),
            --(INT('Drill Size Info'!$AA$15) &amp; "." &amp; LEFT(CW139,3)),
            IF(AND((--(INT('Drill Size Info'!$AA$15) &amp; "." &amp; LEFT(CW139,3))&gt;=--('Drill Size Info'!$AA$15)), (--(INT('Drill Size Info'!$AA$15) &amp; "." &amp; LEFT(CW139,3))&lt;=--('Drill Size Info'!$AB$15))),
                --(INT('Drill Size Info'!$AA$15) &amp; "." &amp; LEFT(CW139,3)),
                --(INT('Drill Size Info'!$AB$15) &amp; "." &amp; LEFT(CW139,3))
            )
        ),
        "OK"
    )
)</f>
        <v>OK</v>
      </c>
      <c r="Q139" s="163" t="str">
        <f>IF(CY139&lt;&gt;"",
    IF(INT('Drill Size Info'!$AA$19)=INT('Drill Size Info'!$AB$15),
        --(INT('Drill Size Info'!$AA$15) &amp; "." &amp; CY139),
        IF(AND((--(INT('Drill Size Info'!$AA$15) &amp; "." &amp; CY139)&gt;=--('Drill Size Info'!$AA$15)), (--(INT('Drill Size Info'!$AA$15) &amp; "." &amp; CY139)&lt;=--('Drill Size Info'!$AB$15))),
            --(INT('Drill Size Info'!$AA$15) &amp; "." &amp; CY139),
            --(INT('Drill Size Info'!$AB$15) &amp; "." &amp; CY139)
        )
    ),
    IF(CW139&lt;&gt;"",
        IF(INT('Drill Size Info'!$AA$15)=INT('Drill Size Info'!$AB$15),
            --(INT('Drill Size Info'!$AA$15) &amp; "." &amp; RIGHT(CW139,3)),
            IF(AND((--(INT('Drill Size Info'!$AA$15) &amp; "." &amp; RIGHT(CW139,3))&gt;=--('Drill Size Info'!$AA$15)), (--(INT('Drill Size Info'!$AA$15) &amp; "." &amp; RIGHT(CW139,3))&lt;=--('Drill Size Info'!$AB$15))),
                --(INT('Drill Size Info'!$AA$15) &amp; "." &amp; RIGHT(CW139,3)),
                --(INT('Drill Size Info'!$AB$15) &amp; "." &amp; RIGHT(CW139,3))
            )
        ),
        "N/A"
    )
)</f>
        <v>N/A</v>
      </c>
      <c r="R139" s="57"/>
      <c r="S139" s="57"/>
      <c r="T139" s="57"/>
      <c r="U139" s="57"/>
      <c r="V139" s="57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9"/>
      <c r="AX139" s="59"/>
      <c r="AY139" s="59"/>
      <c r="AZ139" s="60"/>
      <c r="BA139" s="52"/>
      <c r="BB139" s="52"/>
      <c r="BC139" s="203"/>
      <c r="BD139" s="203"/>
      <c r="BE139" s="52"/>
      <c r="BF139" s="52"/>
      <c r="BG139" s="192" t="str">
        <f t="shared" si="124"/>
        <v/>
      </c>
      <c r="BH139" s="52"/>
      <c r="BI139" s="52"/>
      <c r="BJ139" s="52"/>
      <c r="BK139" s="52"/>
      <c r="BM139" s="19">
        <f t="shared" si="92"/>
        <v>0</v>
      </c>
      <c r="BN139" s="19">
        <f t="shared" si="125"/>
        <v>0</v>
      </c>
      <c r="BO139" s="19">
        <f t="shared" si="93"/>
        <v>0</v>
      </c>
      <c r="BP139" s="19">
        <f t="shared" si="94"/>
        <v>0</v>
      </c>
      <c r="BQ139" s="19">
        <f t="shared" si="95"/>
        <v>0</v>
      </c>
      <c r="BR139" s="19">
        <f t="shared" si="96"/>
        <v>0</v>
      </c>
      <c r="BS139" s="19">
        <f t="shared" si="97"/>
        <v>0</v>
      </c>
      <c r="BT139" s="19">
        <f t="shared" si="98"/>
        <v>0</v>
      </c>
      <c r="BU139" s="19">
        <f t="shared" si="99"/>
        <v>0</v>
      </c>
      <c r="BV139" s="19">
        <f t="shared" si="100"/>
        <v>0</v>
      </c>
      <c r="BW139" s="19">
        <f t="shared" si="101"/>
        <v>0</v>
      </c>
      <c r="BX139" s="19">
        <f t="shared" si="102"/>
        <v>0</v>
      </c>
      <c r="BY139" s="19">
        <f t="shared" si="103"/>
        <v>0</v>
      </c>
      <c r="BZ139" s="19">
        <f t="shared" si="104"/>
        <v>0</v>
      </c>
      <c r="CA139" s="19">
        <f t="shared" si="105"/>
        <v>0</v>
      </c>
      <c r="CB139" s="19">
        <f t="shared" si="126"/>
        <v>0</v>
      </c>
      <c r="CC139" s="19">
        <f t="shared" si="106"/>
        <v>0</v>
      </c>
      <c r="CD139" s="19">
        <f t="shared" si="107"/>
        <v>0</v>
      </c>
      <c r="CE139" s="19">
        <f t="shared" si="108"/>
        <v>0</v>
      </c>
      <c r="CF139" s="19">
        <f t="shared" si="109"/>
        <v>0</v>
      </c>
      <c r="CG139" s="19">
        <f t="shared" si="110"/>
        <v>0</v>
      </c>
      <c r="CH139" s="19">
        <f t="shared" si="111"/>
        <v>0</v>
      </c>
      <c r="CI139" s="19">
        <f t="shared" si="112"/>
        <v>0</v>
      </c>
      <c r="CJ139" s="19">
        <f t="shared" si="113"/>
        <v>0</v>
      </c>
      <c r="CK139" s="19">
        <f t="shared" si="114"/>
        <v>0</v>
      </c>
      <c r="CL139" s="19">
        <f t="shared" si="115"/>
        <v>0</v>
      </c>
      <c r="CM139" s="19">
        <f t="shared" si="116"/>
        <v>0</v>
      </c>
      <c r="CN139" s="19">
        <f t="shared" si="117"/>
        <v>0</v>
      </c>
      <c r="CO139" s="19">
        <f t="shared" si="118"/>
        <v>0</v>
      </c>
      <c r="CP139" s="19">
        <f t="shared" si="119"/>
        <v>0</v>
      </c>
      <c r="CQ139" s="19">
        <f t="shared" si="120"/>
        <v>0</v>
      </c>
      <c r="CR139" s="19">
        <f t="shared" si="121"/>
        <v>0</v>
      </c>
      <c r="CS139" s="19">
        <f t="shared" si="122"/>
        <v>0</v>
      </c>
    </row>
    <row r="140" spans="2:97" ht="15" customHeight="1" x14ac:dyDescent="0.2">
      <c r="B140" s="53">
        <f t="shared" si="127"/>
        <v>132</v>
      </c>
      <c r="C140" s="197" t="str" cm="1">
        <f t="array" aca="1" ref="C140" ca="1">CELL("contents",BG140)</f>
        <v/>
      </c>
      <c r="D140" s="54" t="str">
        <f t="shared" si="123"/>
        <v>OK</v>
      </c>
      <c r="E140" s="55" t="e">
        <f>VLOOKUP('DATA SHEET'!$B$9,'Drill Size Info'!$T$2:$U$8,2,FALSE)</f>
        <v>#N/A</v>
      </c>
      <c r="F140" s="55" t="str">
        <f t="shared" si="128"/>
        <v/>
      </c>
      <c r="G140" s="161">
        <f t="shared" si="129"/>
        <v>0</v>
      </c>
      <c r="H140" s="56"/>
      <c r="I140" s="56"/>
      <c r="J140" s="54" t="s">
        <v>154</v>
      </c>
      <c r="K140" s="54" t="s">
        <v>154</v>
      </c>
      <c r="L140" s="56" t="s">
        <v>154</v>
      </c>
      <c r="M140" s="56" t="s">
        <v>154</v>
      </c>
      <c r="N140" s="47" t="str">
        <f>IF(CU140&lt;&gt;"",
    IF(INT('Drill Size Info'!$AA$19)=INT('Drill Size Info'!$AB$19),
        --(INT('Drill Size Info'!$AA$19) &amp; "." &amp; CU140),
        IF(AND((--(INT('Drill Size Info'!$AA$19) &amp; "." &amp; CU140)&gt;=--('Drill Size Info'!$AA$19)), (--(INT('Drill Size Info'!$AA$19) &amp; "." &amp; CU140)&lt;=--('Drill Size Info'!$AB$19))),
            --(INT('Drill Size Info'!$AA$19) &amp; "." &amp; CU140),
            --(INT('Drill Size Info'!$AB$19) &amp; "." &amp; CU140)
        )
    ),
    IF(CT140&lt;&gt;"",
        IF(INT('Drill Size Info'!$AA$19)=INT('Drill Size Info'!$AB$19),
            --(INT('Drill Size Info'!$AA$19) &amp; "." &amp; LEFT(CT140,3)),
            IF(AND((--(INT('Drill Size Info'!$AA$19) &amp; "." &amp; LEFT(CT140,3))&gt;=--('Drill Size Info'!$AA$19)), (--(INT('Drill Size Info'!$AA$19) &amp; "." &amp; LEFT(CT140,3))&lt;=--('Drill Size Info'!$AB$19))),
                --(INT('Drill Size Info'!$AA$19) &amp; "." &amp; LEFT(CT140,3)),
                --(INT('Drill Size Info'!$AB$19) &amp; "." &amp; LEFT(CT140,3))
            )
        ),
        "OK"
    )
)</f>
        <v>OK</v>
      </c>
      <c r="O140" s="163" t="str">
        <f>IF(CV140&lt;&gt;"",
    IF(INT('Drill Size Info'!$AA$19)=INT('Drill Size Info'!$AB$19),
        --(INT('Drill Size Info'!$AA$19) &amp; "." &amp; CV140),
        IF(AND((--(INT('Drill Size Info'!$AA$19) &amp; "." &amp; CV140)&gt;=--('Drill Size Info'!$AA$19)), (--(INT('Drill Size Info'!$AA$19) &amp; "." &amp; CV140)&lt;=--('Drill Size Info'!$AB$19))),
            --(INT('Drill Size Info'!$AA$19) &amp; "." &amp; CV140),
            --(INT('Drill Size Info'!$AB$19) &amp; "." &amp; CV140)
        )
    ),
    IF(CT140&lt;&gt;"",
        IF(INT('Drill Size Info'!$AA$19)=INT('Drill Size Info'!$AB$19),
            --(INT('Drill Size Info'!$AA$19) &amp; "." &amp; RIGHT(CT140,3)),
            IF(AND((--(INT('Drill Size Info'!$AA$19) &amp; "." &amp; RIGHT(CT140,3))&gt;=--('Drill Size Info'!$AA$19)), (--(INT('Drill Size Info'!$AA$19) &amp; "." &amp; RIGHT(CT140,3))&lt;=--('Drill Size Info'!$AB$19))),
                --(INT('Drill Size Info'!$AA$19) &amp; "." &amp; RIGHT(CT140,3)),
                --(INT('Drill Size Info'!$AB$19) &amp; "." &amp; RIGHT(CT140,3))
            )
        ),
        "N/A"
    )
)</f>
        <v>N/A</v>
      </c>
      <c r="P140" s="47" t="str">
        <f>IF(CX140&lt;&gt;"",
    IF(INT('Drill Size Info'!$AA$19)=INT('Drill Size Info'!$AB$15),
        --(INT('Drill Size Info'!$AA$15) &amp; "." &amp; CX140),
        IF(AND((--(INT('Drill Size Info'!$AA$15) &amp; "." &amp; CX140)&gt;=--('Drill Size Info'!$AA$15)), (--(INT('Drill Size Info'!$AA$15) &amp; "." &amp; CX140)&lt;=--('Drill Size Info'!$AB$15))),
            --(INT('Drill Size Info'!$AA$15) &amp; "." &amp; CX140),
            --(INT('Drill Size Info'!$AB$15) &amp; "." &amp; CX140)
        )
    ),
    IF(CW140&lt;&gt;"",
        IF(INT('Drill Size Info'!$AA$15)=INT('Drill Size Info'!$AB$15),
            --(INT('Drill Size Info'!$AA$15) &amp; "." &amp; LEFT(CW140,3)),
            IF(AND((--(INT('Drill Size Info'!$AA$15) &amp; "." &amp; LEFT(CW140,3))&gt;=--('Drill Size Info'!$AA$15)), (--(INT('Drill Size Info'!$AA$15) &amp; "." &amp; LEFT(CW140,3))&lt;=--('Drill Size Info'!$AB$15))),
                --(INT('Drill Size Info'!$AA$15) &amp; "." &amp; LEFT(CW140,3)),
                --(INT('Drill Size Info'!$AB$15) &amp; "." &amp; LEFT(CW140,3))
            )
        ),
        "OK"
    )
)</f>
        <v>OK</v>
      </c>
      <c r="Q140" s="163" t="str">
        <f>IF(CY140&lt;&gt;"",
    IF(INT('Drill Size Info'!$AA$19)=INT('Drill Size Info'!$AB$15),
        --(INT('Drill Size Info'!$AA$15) &amp; "." &amp; CY140),
        IF(AND((--(INT('Drill Size Info'!$AA$15) &amp; "." &amp; CY140)&gt;=--('Drill Size Info'!$AA$15)), (--(INT('Drill Size Info'!$AA$15) &amp; "." &amp; CY140)&lt;=--('Drill Size Info'!$AB$15))),
            --(INT('Drill Size Info'!$AA$15) &amp; "." &amp; CY140),
            --(INT('Drill Size Info'!$AB$15) &amp; "." &amp; CY140)
        )
    ),
    IF(CW140&lt;&gt;"",
        IF(INT('Drill Size Info'!$AA$15)=INT('Drill Size Info'!$AB$15),
            --(INT('Drill Size Info'!$AA$15) &amp; "." &amp; RIGHT(CW140,3)),
            IF(AND((--(INT('Drill Size Info'!$AA$15) &amp; "." &amp; RIGHT(CW140,3))&gt;=--('Drill Size Info'!$AA$15)), (--(INT('Drill Size Info'!$AA$15) &amp; "." &amp; RIGHT(CW140,3))&lt;=--('Drill Size Info'!$AB$15))),
                --(INT('Drill Size Info'!$AA$15) &amp; "." &amp; RIGHT(CW140,3)),
                --(INT('Drill Size Info'!$AB$15) &amp; "." &amp; RIGHT(CW140,3))
            )
        ),
        "N/A"
    )
)</f>
        <v>N/A</v>
      </c>
      <c r="R140" s="57"/>
      <c r="S140" s="57"/>
      <c r="T140" s="57"/>
      <c r="U140" s="57"/>
      <c r="V140" s="57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9"/>
      <c r="AX140" s="59"/>
      <c r="AY140" s="59"/>
      <c r="AZ140" s="60"/>
      <c r="BA140" s="52"/>
      <c r="BB140" s="52"/>
      <c r="BC140" s="203"/>
      <c r="BD140" s="203"/>
      <c r="BE140" s="52"/>
      <c r="BF140" s="52"/>
      <c r="BG140" s="192" t="str">
        <f t="shared" si="124"/>
        <v/>
      </c>
      <c r="BH140" s="52"/>
      <c r="BI140" s="52"/>
      <c r="BJ140" s="52"/>
      <c r="BK140" s="52"/>
      <c r="BM140" s="19">
        <f t="shared" si="92"/>
        <v>0</v>
      </c>
      <c r="BN140" s="19">
        <f t="shared" si="125"/>
        <v>0</v>
      </c>
      <c r="BO140" s="19">
        <f t="shared" si="93"/>
        <v>0</v>
      </c>
      <c r="BP140" s="19">
        <f t="shared" si="94"/>
        <v>0</v>
      </c>
      <c r="BQ140" s="19">
        <f t="shared" si="95"/>
        <v>0</v>
      </c>
      <c r="BR140" s="19">
        <f t="shared" si="96"/>
        <v>0</v>
      </c>
      <c r="BS140" s="19">
        <f t="shared" si="97"/>
        <v>0</v>
      </c>
      <c r="BT140" s="19">
        <f t="shared" si="98"/>
        <v>0</v>
      </c>
      <c r="BU140" s="19">
        <f t="shared" si="99"/>
        <v>0</v>
      </c>
      <c r="BV140" s="19">
        <f t="shared" si="100"/>
        <v>0</v>
      </c>
      <c r="BW140" s="19">
        <f t="shared" si="101"/>
        <v>0</v>
      </c>
      <c r="BX140" s="19">
        <f t="shared" si="102"/>
        <v>0</v>
      </c>
      <c r="BY140" s="19">
        <f t="shared" si="103"/>
        <v>0</v>
      </c>
      <c r="BZ140" s="19">
        <f t="shared" si="104"/>
        <v>0</v>
      </c>
      <c r="CA140" s="19">
        <f t="shared" si="105"/>
        <v>0</v>
      </c>
      <c r="CB140" s="19">
        <f t="shared" si="126"/>
        <v>0</v>
      </c>
      <c r="CC140" s="19">
        <f t="shared" si="106"/>
        <v>0</v>
      </c>
      <c r="CD140" s="19">
        <f t="shared" si="107"/>
        <v>0</v>
      </c>
      <c r="CE140" s="19">
        <f t="shared" si="108"/>
        <v>0</v>
      </c>
      <c r="CF140" s="19">
        <f t="shared" si="109"/>
        <v>0</v>
      </c>
      <c r="CG140" s="19">
        <f t="shared" si="110"/>
        <v>0</v>
      </c>
      <c r="CH140" s="19">
        <f t="shared" si="111"/>
        <v>0</v>
      </c>
      <c r="CI140" s="19">
        <f t="shared" si="112"/>
        <v>0</v>
      </c>
      <c r="CJ140" s="19">
        <f t="shared" si="113"/>
        <v>0</v>
      </c>
      <c r="CK140" s="19">
        <f t="shared" si="114"/>
        <v>0</v>
      </c>
      <c r="CL140" s="19">
        <f t="shared" si="115"/>
        <v>0</v>
      </c>
      <c r="CM140" s="19">
        <f t="shared" si="116"/>
        <v>0</v>
      </c>
      <c r="CN140" s="19">
        <f t="shared" si="117"/>
        <v>0</v>
      </c>
      <c r="CO140" s="19">
        <f t="shared" si="118"/>
        <v>0</v>
      </c>
      <c r="CP140" s="19">
        <f t="shared" si="119"/>
        <v>0</v>
      </c>
      <c r="CQ140" s="19">
        <f t="shared" si="120"/>
        <v>0</v>
      </c>
      <c r="CR140" s="19">
        <f t="shared" si="121"/>
        <v>0</v>
      </c>
      <c r="CS140" s="19">
        <f t="shared" si="122"/>
        <v>0</v>
      </c>
    </row>
    <row r="141" spans="2:97" ht="15" customHeight="1" x14ac:dyDescent="0.2">
      <c r="B141" s="53">
        <f t="shared" si="127"/>
        <v>133</v>
      </c>
      <c r="C141" s="197" t="str" cm="1">
        <f t="array" aca="1" ref="C141" ca="1">CELL("contents",BG141)</f>
        <v/>
      </c>
      <c r="D141" s="54" t="str">
        <f t="shared" si="123"/>
        <v>OK</v>
      </c>
      <c r="E141" s="55" t="e">
        <f>VLOOKUP('DATA SHEET'!$B$9,'Drill Size Info'!$T$2:$U$8,2,FALSE)</f>
        <v>#N/A</v>
      </c>
      <c r="F141" s="55" t="str">
        <f t="shared" si="128"/>
        <v/>
      </c>
      <c r="G141" s="161">
        <f t="shared" si="129"/>
        <v>0</v>
      </c>
      <c r="H141" s="56"/>
      <c r="I141" s="56"/>
      <c r="J141" s="54" t="s">
        <v>154</v>
      </c>
      <c r="K141" s="54" t="s">
        <v>154</v>
      </c>
      <c r="L141" s="56" t="s">
        <v>154</v>
      </c>
      <c r="M141" s="56" t="s">
        <v>154</v>
      </c>
      <c r="N141" s="47" t="str">
        <f>IF(CU141&lt;&gt;"",
    IF(INT('Drill Size Info'!$AA$19)=INT('Drill Size Info'!$AB$19),
        --(INT('Drill Size Info'!$AA$19) &amp; "." &amp; CU141),
        IF(AND((--(INT('Drill Size Info'!$AA$19) &amp; "." &amp; CU141)&gt;=--('Drill Size Info'!$AA$19)), (--(INT('Drill Size Info'!$AA$19) &amp; "." &amp; CU141)&lt;=--('Drill Size Info'!$AB$19))),
            --(INT('Drill Size Info'!$AA$19) &amp; "." &amp; CU141),
            --(INT('Drill Size Info'!$AB$19) &amp; "." &amp; CU141)
        )
    ),
    IF(CT141&lt;&gt;"",
        IF(INT('Drill Size Info'!$AA$19)=INT('Drill Size Info'!$AB$19),
            --(INT('Drill Size Info'!$AA$19) &amp; "." &amp; LEFT(CT141,3)),
            IF(AND((--(INT('Drill Size Info'!$AA$19) &amp; "." &amp; LEFT(CT141,3))&gt;=--('Drill Size Info'!$AA$19)), (--(INT('Drill Size Info'!$AA$19) &amp; "." &amp; LEFT(CT141,3))&lt;=--('Drill Size Info'!$AB$19))),
                --(INT('Drill Size Info'!$AA$19) &amp; "." &amp; LEFT(CT141,3)),
                --(INT('Drill Size Info'!$AB$19) &amp; "." &amp; LEFT(CT141,3))
            )
        ),
        "OK"
    )
)</f>
        <v>OK</v>
      </c>
      <c r="O141" s="163" t="str">
        <f>IF(CV141&lt;&gt;"",
    IF(INT('Drill Size Info'!$AA$19)=INT('Drill Size Info'!$AB$19),
        --(INT('Drill Size Info'!$AA$19) &amp; "." &amp; CV141),
        IF(AND((--(INT('Drill Size Info'!$AA$19) &amp; "." &amp; CV141)&gt;=--('Drill Size Info'!$AA$19)), (--(INT('Drill Size Info'!$AA$19) &amp; "." &amp; CV141)&lt;=--('Drill Size Info'!$AB$19))),
            --(INT('Drill Size Info'!$AA$19) &amp; "." &amp; CV141),
            --(INT('Drill Size Info'!$AB$19) &amp; "." &amp; CV141)
        )
    ),
    IF(CT141&lt;&gt;"",
        IF(INT('Drill Size Info'!$AA$19)=INT('Drill Size Info'!$AB$19),
            --(INT('Drill Size Info'!$AA$19) &amp; "." &amp; RIGHT(CT141,3)),
            IF(AND((--(INT('Drill Size Info'!$AA$19) &amp; "." &amp; RIGHT(CT141,3))&gt;=--('Drill Size Info'!$AA$19)), (--(INT('Drill Size Info'!$AA$19) &amp; "." &amp; RIGHT(CT141,3))&lt;=--('Drill Size Info'!$AB$19))),
                --(INT('Drill Size Info'!$AA$19) &amp; "." &amp; RIGHT(CT141,3)),
                --(INT('Drill Size Info'!$AB$19) &amp; "." &amp; RIGHT(CT141,3))
            )
        ),
        "N/A"
    )
)</f>
        <v>N/A</v>
      </c>
      <c r="P141" s="47" t="str">
        <f>IF(CX141&lt;&gt;"",
    IF(INT('Drill Size Info'!$AA$19)=INT('Drill Size Info'!$AB$15),
        --(INT('Drill Size Info'!$AA$15) &amp; "." &amp; CX141),
        IF(AND((--(INT('Drill Size Info'!$AA$15) &amp; "." &amp; CX141)&gt;=--('Drill Size Info'!$AA$15)), (--(INT('Drill Size Info'!$AA$15) &amp; "." &amp; CX141)&lt;=--('Drill Size Info'!$AB$15))),
            --(INT('Drill Size Info'!$AA$15) &amp; "." &amp; CX141),
            --(INT('Drill Size Info'!$AB$15) &amp; "." &amp; CX141)
        )
    ),
    IF(CW141&lt;&gt;"",
        IF(INT('Drill Size Info'!$AA$15)=INT('Drill Size Info'!$AB$15),
            --(INT('Drill Size Info'!$AA$15) &amp; "." &amp; LEFT(CW141,3)),
            IF(AND((--(INT('Drill Size Info'!$AA$15) &amp; "." &amp; LEFT(CW141,3))&gt;=--('Drill Size Info'!$AA$15)), (--(INT('Drill Size Info'!$AA$15) &amp; "." &amp; LEFT(CW141,3))&lt;=--('Drill Size Info'!$AB$15))),
                --(INT('Drill Size Info'!$AA$15) &amp; "." &amp; LEFT(CW141,3)),
                --(INT('Drill Size Info'!$AB$15) &amp; "." &amp; LEFT(CW141,3))
            )
        ),
        "OK"
    )
)</f>
        <v>OK</v>
      </c>
      <c r="Q141" s="163" t="str">
        <f>IF(CY141&lt;&gt;"",
    IF(INT('Drill Size Info'!$AA$19)=INT('Drill Size Info'!$AB$15),
        --(INT('Drill Size Info'!$AA$15) &amp; "." &amp; CY141),
        IF(AND((--(INT('Drill Size Info'!$AA$15) &amp; "." &amp; CY141)&gt;=--('Drill Size Info'!$AA$15)), (--(INT('Drill Size Info'!$AA$15) &amp; "." &amp; CY141)&lt;=--('Drill Size Info'!$AB$15))),
            --(INT('Drill Size Info'!$AA$15) &amp; "." &amp; CY141),
            --(INT('Drill Size Info'!$AB$15) &amp; "." &amp; CY141)
        )
    ),
    IF(CW141&lt;&gt;"",
        IF(INT('Drill Size Info'!$AA$15)=INT('Drill Size Info'!$AB$15),
            --(INT('Drill Size Info'!$AA$15) &amp; "." &amp; RIGHT(CW141,3)),
            IF(AND((--(INT('Drill Size Info'!$AA$15) &amp; "." &amp; RIGHT(CW141,3))&gt;=--('Drill Size Info'!$AA$15)), (--(INT('Drill Size Info'!$AA$15) &amp; "." &amp; RIGHT(CW141,3))&lt;=--('Drill Size Info'!$AB$15))),
                --(INT('Drill Size Info'!$AA$15) &amp; "." &amp; RIGHT(CW141,3)),
                --(INT('Drill Size Info'!$AB$15) &amp; "." &amp; RIGHT(CW141,3))
            )
        ),
        "N/A"
    )
)</f>
        <v>N/A</v>
      </c>
      <c r="R141" s="57"/>
      <c r="S141" s="57"/>
      <c r="T141" s="57"/>
      <c r="U141" s="57"/>
      <c r="V141" s="57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9"/>
      <c r="AX141" s="59"/>
      <c r="AY141" s="59"/>
      <c r="AZ141" s="60"/>
      <c r="BA141" s="52"/>
      <c r="BB141" s="52"/>
      <c r="BC141" s="203"/>
      <c r="BD141" s="203"/>
      <c r="BE141" s="52"/>
      <c r="BF141" s="52"/>
      <c r="BG141" s="192" t="str">
        <f t="shared" si="124"/>
        <v/>
      </c>
      <c r="BH141" s="52"/>
      <c r="BI141" s="52"/>
      <c r="BJ141" s="52"/>
      <c r="BK141" s="52"/>
      <c r="BM141" s="19">
        <f t="shared" si="92"/>
        <v>0</v>
      </c>
      <c r="BN141" s="19">
        <f t="shared" si="125"/>
        <v>0</v>
      </c>
      <c r="BO141" s="19">
        <f t="shared" si="93"/>
        <v>0</v>
      </c>
      <c r="BP141" s="19">
        <f t="shared" si="94"/>
        <v>0</v>
      </c>
      <c r="BQ141" s="19">
        <f t="shared" si="95"/>
        <v>0</v>
      </c>
      <c r="BR141" s="19">
        <f t="shared" si="96"/>
        <v>0</v>
      </c>
      <c r="BS141" s="19">
        <f t="shared" si="97"/>
        <v>0</v>
      </c>
      <c r="BT141" s="19">
        <f t="shared" si="98"/>
        <v>0</v>
      </c>
      <c r="BU141" s="19">
        <f t="shared" si="99"/>
        <v>0</v>
      </c>
      <c r="BV141" s="19">
        <f t="shared" si="100"/>
        <v>0</v>
      </c>
      <c r="BW141" s="19">
        <f t="shared" si="101"/>
        <v>0</v>
      </c>
      <c r="BX141" s="19">
        <f t="shared" si="102"/>
        <v>0</v>
      </c>
      <c r="BY141" s="19">
        <f t="shared" si="103"/>
        <v>0</v>
      </c>
      <c r="BZ141" s="19">
        <f t="shared" si="104"/>
        <v>0</v>
      </c>
      <c r="CA141" s="19">
        <f t="shared" si="105"/>
        <v>0</v>
      </c>
      <c r="CB141" s="19">
        <f t="shared" si="126"/>
        <v>0</v>
      </c>
      <c r="CC141" s="19">
        <f t="shared" si="106"/>
        <v>0</v>
      </c>
      <c r="CD141" s="19">
        <f t="shared" si="107"/>
        <v>0</v>
      </c>
      <c r="CE141" s="19">
        <f t="shared" si="108"/>
        <v>0</v>
      </c>
      <c r="CF141" s="19">
        <f t="shared" si="109"/>
        <v>0</v>
      </c>
      <c r="CG141" s="19">
        <f t="shared" si="110"/>
        <v>0</v>
      </c>
      <c r="CH141" s="19">
        <f t="shared" si="111"/>
        <v>0</v>
      </c>
      <c r="CI141" s="19">
        <f t="shared" si="112"/>
        <v>0</v>
      </c>
      <c r="CJ141" s="19">
        <f t="shared" si="113"/>
        <v>0</v>
      </c>
      <c r="CK141" s="19">
        <f t="shared" si="114"/>
        <v>0</v>
      </c>
      <c r="CL141" s="19">
        <f t="shared" si="115"/>
        <v>0</v>
      </c>
      <c r="CM141" s="19">
        <f t="shared" si="116"/>
        <v>0</v>
      </c>
      <c r="CN141" s="19">
        <f t="shared" si="117"/>
        <v>0</v>
      </c>
      <c r="CO141" s="19">
        <f t="shared" si="118"/>
        <v>0</v>
      </c>
      <c r="CP141" s="19">
        <f t="shared" si="119"/>
        <v>0</v>
      </c>
      <c r="CQ141" s="19">
        <f t="shared" si="120"/>
        <v>0</v>
      </c>
      <c r="CR141" s="19">
        <f t="shared" si="121"/>
        <v>0</v>
      </c>
      <c r="CS141" s="19">
        <f t="shared" si="122"/>
        <v>0</v>
      </c>
    </row>
    <row r="142" spans="2:97" ht="15" customHeight="1" x14ac:dyDescent="0.2">
      <c r="B142" s="53">
        <f t="shared" si="127"/>
        <v>134</v>
      </c>
      <c r="C142" s="197" t="str" cm="1">
        <f t="array" aca="1" ref="C142" ca="1">CELL("contents",BG142)</f>
        <v/>
      </c>
      <c r="D142" s="54" t="str">
        <f t="shared" si="123"/>
        <v>OK</v>
      </c>
      <c r="E142" s="55" t="e">
        <f>VLOOKUP('DATA SHEET'!$B$9,'Drill Size Info'!$T$2:$U$8,2,FALSE)</f>
        <v>#N/A</v>
      </c>
      <c r="F142" s="55" t="str">
        <f t="shared" si="128"/>
        <v/>
      </c>
      <c r="G142" s="161">
        <f t="shared" si="129"/>
        <v>0</v>
      </c>
      <c r="H142" s="56"/>
      <c r="I142" s="56"/>
      <c r="J142" s="54" t="s">
        <v>154</v>
      </c>
      <c r="K142" s="54" t="s">
        <v>154</v>
      </c>
      <c r="L142" s="56" t="s">
        <v>154</v>
      </c>
      <c r="M142" s="56" t="s">
        <v>154</v>
      </c>
      <c r="N142" s="47" t="str">
        <f>IF(CU142&lt;&gt;"",
    IF(INT('Drill Size Info'!$AA$19)=INT('Drill Size Info'!$AB$19),
        --(INT('Drill Size Info'!$AA$19) &amp; "." &amp; CU142),
        IF(AND((--(INT('Drill Size Info'!$AA$19) &amp; "." &amp; CU142)&gt;=--('Drill Size Info'!$AA$19)), (--(INT('Drill Size Info'!$AA$19) &amp; "." &amp; CU142)&lt;=--('Drill Size Info'!$AB$19))),
            --(INT('Drill Size Info'!$AA$19) &amp; "." &amp; CU142),
            --(INT('Drill Size Info'!$AB$19) &amp; "." &amp; CU142)
        )
    ),
    IF(CT142&lt;&gt;"",
        IF(INT('Drill Size Info'!$AA$19)=INT('Drill Size Info'!$AB$19),
            --(INT('Drill Size Info'!$AA$19) &amp; "." &amp; LEFT(CT142,3)),
            IF(AND((--(INT('Drill Size Info'!$AA$19) &amp; "." &amp; LEFT(CT142,3))&gt;=--('Drill Size Info'!$AA$19)), (--(INT('Drill Size Info'!$AA$19) &amp; "." &amp; LEFT(CT142,3))&lt;=--('Drill Size Info'!$AB$19))),
                --(INT('Drill Size Info'!$AA$19) &amp; "." &amp; LEFT(CT142,3)),
                --(INT('Drill Size Info'!$AB$19) &amp; "." &amp; LEFT(CT142,3))
            )
        ),
        "OK"
    )
)</f>
        <v>OK</v>
      </c>
      <c r="O142" s="163" t="str">
        <f>IF(CV142&lt;&gt;"",
    IF(INT('Drill Size Info'!$AA$19)=INT('Drill Size Info'!$AB$19),
        --(INT('Drill Size Info'!$AA$19) &amp; "." &amp; CV142),
        IF(AND((--(INT('Drill Size Info'!$AA$19) &amp; "." &amp; CV142)&gt;=--('Drill Size Info'!$AA$19)), (--(INT('Drill Size Info'!$AA$19) &amp; "." &amp; CV142)&lt;=--('Drill Size Info'!$AB$19))),
            --(INT('Drill Size Info'!$AA$19) &amp; "." &amp; CV142),
            --(INT('Drill Size Info'!$AB$19) &amp; "." &amp; CV142)
        )
    ),
    IF(CT142&lt;&gt;"",
        IF(INT('Drill Size Info'!$AA$19)=INT('Drill Size Info'!$AB$19),
            --(INT('Drill Size Info'!$AA$19) &amp; "." &amp; RIGHT(CT142,3)),
            IF(AND((--(INT('Drill Size Info'!$AA$19) &amp; "." &amp; RIGHT(CT142,3))&gt;=--('Drill Size Info'!$AA$19)), (--(INT('Drill Size Info'!$AA$19) &amp; "." &amp; RIGHT(CT142,3))&lt;=--('Drill Size Info'!$AB$19))),
                --(INT('Drill Size Info'!$AA$19) &amp; "." &amp; RIGHT(CT142,3)),
                --(INT('Drill Size Info'!$AB$19) &amp; "." &amp; RIGHT(CT142,3))
            )
        ),
        "N/A"
    )
)</f>
        <v>N/A</v>
      </c>
      <c r="P142" s="47" t="str">
        <f>IF(CX142&lt;&gt;"",
    IF(INT('Drill Size Info'!$AA$19)=INT('Drill Size Info'!$AB$15),
        --(INT('Drill Size Info'!$AA$15) &amp; "." &amp; CX142),
        IF(AND((--(INT('Drill Size Info'!$AA$15) &amp; "." &amp; CX142)&gt;=--('Drill Size Info'!$AA$15)), (--(INT('Drill Size Info'!$AA$15) &amp; "." &amp; CX142)&lt;=--('Drill Size Info'!$AB$15))),
            --(INT('Drill Size Info'!$AA$15) &amp; "." &amp; CX142),
            --(INT('Drill Size Info'!$AB$15) &amp; "." &amp; CX142)
        )
    ),
    IF(CW142&lt;&gt;"",
        IF(INT('Drill Size Info'!$AA$15)=INT('Drill Size Info'!$AB$15),
            --(INT('Drill Size Info'!$AA$15) &amp; "." &amp; LEFT(CW142,3)),
            IF(AND((--(INT('Drill Size Info'!$AA$15) &amp; "." &amp; LEFT(CW142,3))&gt;=--('Drill Size Info'!$AA$15)), (--(INT('Drill Size Info'!$AA$15) &amp; "." &amp; LEFT(CW142,3))&lt;=--('Drill Size Info'!$AB$15))),
                --(INT('Drill Size Info'!$AA$15) &amp; "." &amp; LEFT(CW142,3)),
                --(INT('Drill Size Info'!$AB$15) &amp; "." &amp; LEFT(CW142,3))
            )
        ),
        "OK"
    )
)</f>
        <v>OK</v>
      </c>
      <c r="Q142" s="163" t="str">
        <f>IF(CY142&lt;&gt;"",
    IF(INT('Drill Size Info'!$AA$19)=INT('Drill Size Info'!$AB$15),
        --(INT('Drill Size Info'!$AA$15) &amp; "." &amp; CY142),
        IF(AND((--(INT('Drill Size Info'!$AA$15) &amp; "." &amp; CY142)&gt;=--('Drill Size Info'!$AA$15)), (--(INT('Drill Size Info'!$AA$15) &amp; "." &amp; CY142)&lt;=--('Drill Size Info'!$AB$15))),
            --(INT('Drill Size Info'!$AA$15) &amp; "." &amp; CY142),
            --(INT('Drill Size Info'!$AB$15) &amp; "." &amp; CY142)
        )
    ),
    IF(CW142&lt;&gt;"",
        IF(INT('Drill Size Info'!$AA$15)=INT('Drill Size Info'!$AB$15),
            --(INT('Drill Size Info'!$AA$15) &amp; "." &amp; RIGHT(CW142,3)),
            IF(AND((--(INT('Drill Size Info'!$AA$15) &amp; "." &amp; RIGHT(CW142,3))&gt;=--('Drill Size Info'!$AA$15)), (--(INT('Drill Size Info'!$AA$15) &amp; "." &amp; RIGHT(CW142,3))&lt;=--('Drill Size Info'!$AB$15))),
                --(INT('Drill Size Info'!$AA$15) &amp; "." &amp; RIGHT(CW142,3)),
                --(INT('Drill Size Info'!$AB$15) &amp; "." &amp; RIGHT(CW142,3))
            )
        ),
        "N/A"
    )
)</f>
        <v>N/A</v>
      </c>
      <c r="R142" s="57"/>
      <c r="S142" s="57"/>
      <c r="T142" s="57"/>
      <c r="U142" s="57"/>
      <c r="V142" s="57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9"/>
      <c r="AX142" s="59"/>
      <c r="AY142" s="59"/>
      <c r="AZ142" s="60"/>
      <c r="BA142" s="52"/>
      <c r="BB142" s="52"/>
      <c r="BC142" s="203"/>
      <c r="BD142" s="203"/>
      <c r="BE142" s="52"/>
      <c r="BF142" s="52"/>
      <c r="BG142" s="192" t="str">
        <f t="shared" si="124"/>
        <v/>
      </c>
      <c r="BH142" s="52"/>
      <c r="BI142" s="52"/>
      <c r="BJ142" s="52"/>
      <c r="BK142" s="52"/>
      <c r="BM142" s="19">
        <f t="shared" si="92"/>
        <v>0</v>
      </c>
      <c r="BN142" s="19">
        <f t="shared" si="125"/>
        <v>0</v>
      </c>
      <c r="BO142" s="19">
        <f t="shared" si="93"/>
        <v>0</v>
      </c>
      <c r="BP142" s="19">
        <f t="shared" si="94"/>
        <v>0</v>
      </c>
      <c r="BQ142" s="19">
        <f t="shared" si="95"/>
        <v>0</v>
      </c>
      <c r="BR142" s="19">
        <f t="shared" si="96"/>
        <v>0</v>
      </c>
      <c r="BS142" s="19">
        <f t="shared" si="97"/>
        <v>0</v>
      </c>
      <c r="BT142" s="19">
        <f t="shared" si="98"/>
        <v>0</v>
      </c>
      <c r="BU142" s="19">
        <f t="shared" si="99"/>
        <v>0</v>
      </c>
      <c r="BV142" s="19">
        <f t="shared" si="100"/>
        <v>0</v>
      </c>
      <c r="BW142" s="19">
        <f t="shared" si="101"/>
        <v>0</v>
      </c>
      <c r="BX142" s="19">
        <f t="shared" si="102"/>
        <v>0</v>
      </c>
      <c r="BY142" s="19">
        <f t="shared" si="103"/>
        <v>0</v>
      </c>
      <c r="BZ142" s="19">
        <f t="shared" si="104"/>
        <v>0</v>
      </c>
      <c r="CA142" s="19">
        <f t="shared" si="105"/>
        <v>0</v>
      </c>
      <c r="CB142" s="19">
        <f t="shared" si="126"/>
        <v>0</v>
      </c>
      <c r="CC142" s="19">
        <f t="shared" si="106"/>
        <v>0</v>
      </c>
      <c r="CD142" s="19">
        <f t="shared" si="107"/>
        <v>0</v>
      </c>
      <c r="CE142" s="19">
        <f t="shared" si="108"/>
        <v>0</v>
      </c>
      <c r="CF142" s="19">
        <f t="shared" si="109"/>
        <v>0</v>
      </c>
      <c r="CG142" s="19">
        <f t="shared" si="110"/>
        <v>0</v>
      </c>
      <c r="CH142" s="19">
        <f t="shared" si="111"/>
        <v>0</v>
      </c>
      <c r="CI142" s="19">
        <f t="shared" si="112"/>
        <v>0</v>
      </c>
      <c r="CJ142" s="19">
        <f t="shared" si="113"/>
        <v>0</v>
      </c>
      <c r="CK142" s="19">
        <f t="shared" si="114"/>
        <v>0</v>
      </c>
      <c r="CL142" s="19">
        <f t="shared" si="115"/>
        <v>0</v>
      </c>
      <c r="CM142" s="19">
        <f t="shared" si="116"/>
        <v>0</v>
      </c>
      <c r="CN142" s="19">
        <f t="shared" si="117"/>
        <v>0</v>
      </c>
      <c r="CO142" s="19">
        <f t="shared" si="118"/>
        <v>0</v>
      </c>
      <c r="CP142" s="19">
        <f t="shared" si="119"/>
        <v>0</v>
      </c>
      <c r="CQ142" s="19">
        <f t="shared" si="120"/>
        <v>0</v>
      </c>
      <c r="CR142" s="19">
        <f t="shared" si="121"/>
        <v>0</v>
      </c>
      <c r="CS142" s="19">
        <f t="shared" si="122"/>
        <v>0</v>
      </c>
    </row>
    <row r="143" spans="2:97" ht="15" customHeight="1" x14ac:dyDescent="0.2">
      <c r="B143" s="53">
        <f t="shared" si="127"/>
        <v>135</v>
      </c>
      <c r="C143" s="197" t="str" cm="1">
        <f t="array" aca="1" ref="C143" ca="1">CELL("contents",BG143)</f>
        <v/>
      </c>
      <c r="D143" s="54" t="str">
        <f t="shared" si="123"/>
        <v>OK</v>
      </c>
      <c r="E143" s="55" t="e">
        <f>VLOOKUP('DATA SHEET'!$B$9,'Drill Size Info'!$T$2:$U$8,2,FALSE)</f>
        <v>#N/A</v>
      </c>
      <c r="F143" s="55" t="str">
        <f t="shared" si="128"/>
        <v/>
      </c>
      <c r="G143" s="161">
        <f t="shared" si="129"/>
        <v>0</v>
      </c>
      <c r="H143" s="56"/>
      <c r="I143" s="56"/>
      <c r="J143" s="54" t="s">
        <v>154</v>
      </c>
      <c r="K143" s="54" t="s">
        <v>154</v>
      </c>
      <c r="L143" s="56" t="s">
        <v>154</v>
      </c>
      <c r="M143" s="56" t="s">
        <v>154</v>
      </c>
      <c r="N143" s="47" t="str">
        <f>IF(CU143&lt;&gt;"",
    IF(INT('Drill Size Info'!$AA$19)=INT('Drill Size Info'!$AB$19),
        --(INT('Drill Size Info'!$AA$19) &amp; "." &amp; CU143),
        IF(AND((--(INT('Drill Size Info'!$AA$19) &amp; "." &amp; CU143)&gt;=--('Drill Size Info'!$AA$19)), (--(INT('Drill Size Info'!$AA$19) &amp; "." &amp; CU143)&lt;=--('Drill Size Info'!$AB$19))),
            --(INT('Drill Size Info'!$AA$19) &amp; "." &amp; CU143),
            --(INT('Drill Size Info'!$AB$19) &amp; "." &amp; CU143)
        )
    ),
    IF(CT143&lt;&gt;"",
        IF(INT('Drill Size Info'!$AA$19)=INT('Drill Size Info'!$AB$19),
            --(INT('Drill Size Info'!$AA$19) &amp; "." &amp; LEFT(CT143,3)),
            IF(AND((--(INT('Drill Size Info'!$AA$19) &amp; "." &amp; LEFT(CT143,3))&gt;=--('Drill Size Info'!$AA$19)), (--(INT('Drill Size Info'!$AA$19) &amp; "." &amp; LEFT(CT143,3))&lt;=--('Drill Size Info'!$AB$19))),
                --(INT('Drill Size Info'!$AA$19) &amp; "." &amp; LEFT(CT143,3)),
                --(INT('Drill Size Info'!$AB$19) &amp; "." &amp; LEFT(CT143,3))
            )
        ),
        "OK"
    )
)</f>
        <v>OK</v>
      </c>
      <c r="O143" s="163" t="str">
        <f>IF(CV143&lt;&gt;"",
    IF(INT('Drill Size Info'!$AA$19)=INT('Drill Size Info'!$AB$19),
        --(INT('Drill Size Info'!$AA$19) &amp; "." &amp; CV143),
        IF(AND((--(INT('Drill Size Info'!$AA$19) &amp; "." &amp; CV143)&gt;=--('Drill Size Info'!$AA$19)), (--(INT('Drill Size Info'!$AA$19) &amp; "." &amp; CV143)&lt;=--('Drill Size Info'!$AB$19))),
            --(INT('Drill Size Info'!$AA$19) &amp; "." &amp; CV143),
            --(INT('Drill Size Info'!$AB$19) &amp; "." &amp; CV143)
        )
    ),
    IF(CT143&lt;&gt;"",
        IF(INT('Drill Size Info'!$AA$19)=INT('Drill Size Info'!$AB$19),
            --(INT('Drill Size Info'!$AA$19) &amp; "." &amp; RIGHT(CT143,3)),
            IF(AND((--(INT('Drill Size Info'!$AA$19) &amp; "." &amp; RIGHT(CT143,3))&gt;=--('Drill Size Info'!$AA$19)), (--(INT('Drill Size Info'!$AA$19) &amp; "." &amp; RIGHT(CT143,3))&lt;=--('Drill Size Info'!$AB$19))),
                --(INT('Drill Size Info'!$AA$19) &amp; "." &amp; RIGHT(CT143,3)),
                --(INT('Drill Size Info'!$AB$19) &amp; "." &amp; RIGHT(CT143,3))
            )
        ),
        "N/A"
    )
)</f>
        <v>N/A</v>
      </c>
      <c r="P143" s="47" t="str">
        <f>IF(CX143&lt;&gt;"",
    IF(INT('Drill Size Info'!$AA$19)=INT('Drill Size Info'!$AB$15),
        --(INT('Drill Size Info'!$AA$15) &amp; "." &amp; CX143),
        IF(AND((--(INT('Drill Size Info'!$AA$15) &amp; "." &amp; CX143)&gt;=--('Drill Size Info'!$AA$15)), (--(INT('Drill Size Info'!$AA$15) &amp; "." &amp; CX143)&lt;=--('Drill Size Info'!$AB$15))),
            --(INT('Drill Size Info'!$AA$15) &amp; "." &amp; CX143),
            --(INT('Drill Size Info'!$AB$15) &amp; "." &amp; CX143)
        )
    ),
    IF(CW143&lt;&gt;"",
        IF(INT('Drill Size Info'!$AA$15)=INT('Drill Size Info'!$AB$15),
            --(INT('Drill Size Info'!$AA$15) &amp; "." &amp; LEFT(CW143,3)),
            IF(AND((--(INT('Drill Size Info'!$AA$15) &amp; "." &amp; LEFT(CW143,3))&gt;=--('Drill Size Info'!$AA$15)), (--(INT('Drill Size Info'!$AA$15) &amp; "." &amp; LEFT(CW143,3))&lt;=--('Drill Size Info'!$AB$15))),
                --(INT('Drill Size Info'!$AA$15) &amp; "." &amp; LEFT(CW143,3)),
                --(INT('Drill Size Info'!$AB$15) &amp; "." &amp; LEFT(CW143,3))
            )
        ),
        "OK"
    )
)</f>
        <v>OK</v>
      </c>
      <c r="Q143" s="163" t="str">
        <f>IF(CY143&lt;&gt;"",
    IF(INT('Drill Size Info'!$AA$19)=INT('Drill Size Info'!$AB$15),
        --(INT('Drill Size Info'!$AA$15) &amp; "." &amp; CY143),
        IF(AND((--(INT('Drill Size Info'!$AA$15) &amp; "." &amp; CY143)&gt;=--('Drill Size Info'!$AA$15)), (--(INT('Drill Size Info'!$AA$15) &amp; "." &amp; CY143)&lt;=--('Drill Size Info'!$AB$15))),
            --(INT('Drill Size Info'!$AA$15) &amp; "." &amp; CY143),
            --(INT('Drill Size Info'!$AB$15) &amp; "." &amp; CY143)
        )
    ),
    IF(CW143&lt;&gt;"",
        IF(INT('Drill Size Info'!$AA$15)=INT('Drill Size Info'!$AB$15),
            --(INT('Drill Size Info'!$AA$15) &amp; "." &amp; RIGHT(CW143,3)),
            IF(AND((--(INT('Drill Size Info'!$AA$15) &amp; "." &amp; RIGHT(CW143,3))&gt;=--('Drill Size Info'!$AA$15)), (--(INT('Drill Size Info'!$AA$15) &amp; "." &amp; RIGHT(CW143,3))&lt;=--('Drill Size Info'!$AB$15))),
                --(INT('Drill Size Info'!$AA$15) &amp; "." &amp; RIGHT(CW143,3)),
                --(INT('Drill Size Info'!$AB$15) &amp; "." &amp; RIGHT(CW143,3))
            )
        ),
        "N/A"
    )
)</f>
        <v>N/A</v>
      </c>
      <c r="R143" s="57"/>
      <c r="S143" s="57"/>
      <c r="T143" s="57"/>
      <c r="U143" s="57"/>
      <c r="V143" s="57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9"/>
      <c r="AX143" s="59"/>
      <c r="AY143" s="59"/>
      <c r="AZ143" s="60"/>
      <c r="BA143" s="52"/>
      <c r="BB143" s="52"/>
      <c r="BC143" s="203"/>
      <c r="BD143" s="203"/>
      <c r="BE143" s="52"/>
      <c r="BF143" s="52"/>
      <c r="BG143" s="192" t="str">
        <f t="shared" si="124"/>
        <v/>
      </c>
      <c r="BH143" s="52"/>
      <c r="BI143" s="52"/>
      <c r="BJ143" s="52"/>
      <c r="BK143" s="52"/>
      <c r="BM143" s="19">
        <f t="shared" si="92"/>
        <v>0</v>
      </c>
      <c r="BN143" s="19">
        <f t="shared" si="125"/>
        <v>0</v>
      </c>
      <c r="BO143" s="19">
        <f t="shared" si="93"/>
        <v>0</v>
      </c>
      <c r="BP143" s="19">
        <f t="shared" si="94"/>
        <v>0</v>
      </c>
      <c r="BQ143" s="19">
        <f t="shared" si="95"/>
        <v>0</v>
      </c>
      <c r="BR143" s="19">
        <f t="shared" si="96"/>
        <v>0</v>
      </c>
      <c r="BS143" s="19">
        <f t="shared" si="97"/>
        <v>0</v>
      </c>
      <c r="BT143" s="19">
        <f t="shared" si="98"/>
        <v>0</v>
      </c>
      <c r="BU143" s="19">
        <f t="shared" si="99"/>
        <v>0</v>
      </c>
      <c r="BV143" s="19">
        <f t="shared" si="100"/>
        <v>0</v>
      </c>
      <c r="BW143" s="19">
        <f t="shared" si="101"/>
        <v>0</v>
      </c>
      <c r="BX143" s="19">
        <f t="shared" si="102"/>
        <v>0</v>
      </c>
      <c r="BY143" s="19">
        <f t="shared" si="103"/>
        <v>0</v>
      </c>
      <c r="BZ143" s="19">
        <f t="shared" si="104"/>
        <v>0</v>
      </c>
      <c r="CA143" s="19">
        <f t="shared" si="105"/>
        <v>0</v>
      </c>
      <c r="CB143" s="19">
        <f t="shared" si="126"/>
        <v>0</v>
      </c>
      <c r="CC143" s="19">
        <f t="shared" si="106"/>
        <v>0</v>
      </c>
      <c r="CD143" s="19">
        <f t="shared" si="107"/>
        <v>0</v>
      </c>
      <c r="CE143" s="19">
        <f t="shared" si="108"/>
        <v>0</v>
      </c>
      <c r="CF143" s="19">
        <f t="shared" si="109"/>
        <v>0</v>
      </c>
      <c r="CG143" s="19">
        <f t="shared" si="110"/>
        <v>0</v>
      </c>
      <c r="CH143" s="19">
        <f t="shared" si="111"/>
        <v>0</v>
      </c>
      <c r="CI143" s="19">
        <f t="shared" si="112"/>
        <v>0</v>
      </c>
      <c r="CJ143" s="19">
        <f t="shared" si="113"/>
        <v>0</v>
      </c>
      <c r="CK143" s="19">
        <f t="shared" si="114"/>
        <v>0</v>
      </c>
      <c r="CL143" s="19">
        <f t="shared" si="115"/>
        <v>0</v>
      </c>
      <c r="CM143" s="19">
        <f t="shared" si="116"/>
        <v>0</v>
      </c>
      <c r="CN143" s="19">
        <f t="shared" si="117"/>
        <v>0</v>
      </c>
      <c r="CO143" s="19">
        <f t="shared" si="118"/>
        <v>0</v>
      </c>
      <c r="CP143" s="19">
        <f t="shared" si="119"/>
        <v>0</v>
      </c>
      <c r="CQ143" s="19">
        <f t="shared" si="120"/>
        <v>0</v>
      </c>
      <c r="CR143" s="19">
        <f t="shared" si="121"/>
        <v>0</v>
      </c>
      <c r="CS143" s="19">
        <f t="shared" si="122"/>
        <v>0</v>
      </c>
    </row>
    <row r="144" spans="2:97" ht="15" customHeight="1" x14ac:dyDescent="0.2">
      <c r="B144" s="53">
        <f t="shared" si="127"/>
        <v>136</v>
      </c>
      <c r="C144" s="197" t="str" cm="1">
        <f t="array" aca="1" ref="C144" ca="1">CELL("contents",BG144)</f>
        <v/>
      </c>
      <c r="D144" s="54" t="str">
        <f t="shared" si="123"/>
        <v>OK</v>
      </c>
      <c r="E144" s="55" t="e">
        <f>VLOOKUP('DATA SHEET'!$B$9,'Drill Size Info'!$T$2:$U$8,2,FALSE)</f>
        <v>#N/A</v>
      </c>
      <c r="F144" s="55" t="str">
        <f t="shared" si="128"/>
        <v/>
      </c>
      <c r="G144" s="161">
        <f t="shared" si="129"/>
        <v>0</v>
      </c>
      <c r="H144" s="56"/>
      <c r="I144" s="56"/>
      <c r="J144" s="54" t="s">
        <v>154</v>
      </c>
      <c r="K144" s="54" t="s">
        <v>154</v>
      </c>
      <c r="L144" s="56" t="s">
        <v>154</v>
      </c>
      <c r="M144" s="56" t="s">
        <v>154</v>
      </c>
      <c r="N144" s="47" t="str">
        <f>IF(CU144&lt;&gt;"",
    IF(INT('Drill Size Info'!$AA$19)=INT('Drill Size Info'!$AB$19),
        --(INT('Drill Size Info'!$AA$19) &amp; "." &amp; CU144),
        IF(AND((--(INT('Drill Size Info'!$AA$19) &amp; "." &amp; CU144)&gt;=--('Drill Size Info'!$AA$19)), (--(INT('Drill Size Info'!$AA$19) &amp; "." &amp; CU144)&lt;=--('Drill Size Info'!$AB$19))),
            --(INT('Drill Size Info'!$AA$19) &amp; "." &amp; CU144),
            --(INT('Drill Size Info'!$AB$19) &amp; "." &amp; CU144)
        )
    ),
    IF(CT144&lt;&gt;"",
        IF(INT('Drill Size Info'!$AA$19)=INT('Drill Size Info'!$AB$19),
            --(INT('Drill Size Info'!$AA$19) &amp; "." &amp; LEFT(CT144,3)),
            IF(AND((--(INT('Drill Size Info'!$AA$19) &amp; "." &amp; LEFT(CT144,3))&gt;=--('Drill Size Info'!$AA$19)), (--(INT('Drill Size Info'!$AA$19) &amp; "." &amp; LEFT(CT144,3))&lt;=--('Drill Size Info'!$AB$19))),
                --(INT('Drill Size Info'!$AA$19) &amp; "." &amp; LEFT(CT144,3)),
                --(INT('Drill Size Info'!$AB$19) &amp; "." &amp; LEFT(CT144,3))
            )
        ),
        "OK"
    )
)</f>
        <v>OK</v>
      </c>
      <c r="O144" s="163" t="str">
        <f>IF(CV144&lt;&gt;"",
    IF(INT('Drill Size Info'!$AA$19)=INT('Drill Size Info'!$AB$19),
        --(INT('Drill Size Info'!$AA$19) &amp; "." &amp; CV144),
        IF(AND((--(INT('Drill Size Info'!$AA$19) &amp; "." &amp; CV144)&gt;=--('Drill Size Info'!$AA$19)), (--(INT('Drill Size Info'!$AA$19) &amp; "." &amp; CV144)&lt;=--('Drill Size Info'!$AB$19))),
            --(INT('Drill Size Info'!$AA$19) &amp; "." &amp; CV144),
            --(INT('Drill Size Info'!$AB$19) &amp; "." &amp; CV144)
        )
    ),
    IF(CT144&lt;&gt;"",
        IF(INT('Drill Size Info'!$AA$19)=INT('Drill Size Info'!$AB$19),
            --(INT('Drill Size Info'!$AA$19) &amp; "." &amp; RIGHT(CT144,3)),
            IF(AND((--(INT('Drill Size Info'!$AA$19) &amp; "." &amp; RIGHT(CT144,3))&gt;=--('Drill Size Info'!$AA$19)), (--(INT('Drill Size Info'!$AA$19) &amp; "." &amp; RIGHT(CT144,3))&lt;=--('Drill Size Info'!$AB$19))),
                --(INT('Drill Size Info'!$AA$19) &amp; "." &amp; RIGHT(CT144,3)),
                --(INT('Drill Size Info'!$AB$19) &amp; "." &amp; RIGHT(CT144,3))
            )
        ),
        "N/A"
    )
)</f>
        <v>N/A</v>
      </c>
      <c r="P144" s="47" t="str">
        <f>IF(CX144&lt;&gt;"",
    IF(INT('Drill Size Info'!$AA$19)=INT('Drill Size Info'!$AB$15),
        --(INT('Drill Size Info'!$AA$15) &amp; "." &amp; CX144),
        IF(AND((--(INT('Drill Size Info'!$AA$15) &amp; "." &amp; CX144)&gt;=--('Drill Size Info'!$AA$15)), (--(INT('Drill Size Info'!$AA$15) &amp; "." &amp; CX144)&lt;=--('Drill Size Info'!$AB$15))),
            --(INT('Drill Size Info'!$AA$15) &amp; "." &amp; CX144),
            --(INT('Drill Size Info'!$AB$15) &amp; "." &amp; CX144)
        )
    ),
    IF(CW144&lt;&gt;"",
        IF(INT('Drill Size Info'!$AA$15)=INT('Drill Size Info'!$AB$15),
            --(INT('Drill Size Info'!$AA$15) &amp; "." &amp; LEFT(CW144,3)),
            IF(AND((--(INT('Drill Size Info'!$AA$15) &amp; "." &amp; LEFT(CW144,3))&gt;=--('Drill Size Info'!$AA$15)), (--(INT('Drill Size Info'!$AA$15) &amp; "." &amp; LEFT(CW144,3))&lt;=--('Drill Size Info'!$AB$15))),
                --(INT('Drill Size Info'!$AA$15) &amp; "." &amp; LEFT(CW144,3)),
                --(INT('Drill Size Info'!$AB$15) &amp; "." &amp; LEFT(CW144,3))
            )
        ),
        "OK"
    )
)</f>
        <v>OK</v>
      </c>
      <c r="Q144" s="163" t="str">
        <f>IF(CY144&lt;&gt;"",
    IF(INT('Drill Size Info'!$AA$19)=INT('Drill Size Info'!$AB$15),
        --(INT('Drill Size Info'!$AA$15) &amp; "." &amp; CY144),
        IF(AND((--(INT('Drill Size Info'!$AA$15) &amp; "." &amp; CY144)&gt;=--('Drill Size Info'!$AA$15)), (--(INT('Drill Size Info'!$AA$15) &amp; "." &amp; CY144)&lt;=--('Drill Size Info'!$AB$15))),
            --(INT('Drill Size Info'!$AA$15) &amp; "." &amp; CY144),
            --(INT('Drill Size Info'!$AB$15) &amp; "." &amp; CY144)
        )
    ),
    IF(CW144&lt;&gt;"",
        IF(INT('Drill Size Info'!$AA$15)=INT('Drill Size Info'!$AB$15),
            --(INT('Drill Size Info'!$AA$15) &amp; "." &amp; RIGHT(CW144,3)),
            IF(AND((--(INT('Drill Size Info'!$AA$15) &amp; "." &amp; RIGHT(CW144,3))&gt;=--('Drill Size Info'!$AA$15)), (--(INT('Drill Size Info'!$AA$15) &amp; "." &amp; RIGHT(CW144,3))&lt;=--('Drill Size Info'!$AB$15))),
                --(INT('Drill Size Info'!$AA$15) &amp; "." &amp; RIGHT(CW144,3)),
                --(INT('Drill Size Info'!$AB$15) &amp; "." &amp; RIGHT(CW144,3))
            )
        ),
        "N/A"
    )
)</f>
        <v>N/A</v>
      </c>
      <c r="R144" s="57"/>
      <c r="S144" s="57"/>
      <c r="T144" s="57"/>
      <c r="U144" s="57"/>
      <c r="V144" s="57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9"/>
      <c r="AX144" s="59"/>
      <c r="AY144" s="59"/>
      <c r="AZ144" s="60"/>
      <c r="BA144" s="52"/>
      <c r="BB144" s="52"/>
      <c r="BC144" s="203"/>
      <c r="BD144" s="203"/>
      <c r="BE144" s="52"/>
      <c r="BF144" s="52"/>
      <c r="BG144" s="192" t="str">
        <f t="shared" si="124"/>
        <v/>
      </c>
      <c r="BH144" s="52"/>
      <c r="BI144" s="52"/>
      <c r="BJ144" s="52"/>
      <c r="BK144" s="52"/>
      <c r="BM144" s="19">
        <f t="shared" si="92"/>
        <v>0</v>
      </c>
      <c r="BN144" s="19">
        <f t="shared" si="125"/>
        <v>0</v>
      </c>
      <c r="BO144" s="19">
        <f t="shared" si="93"/>
        <v>0</v>
      </c>
      <c r="BP144" s="19">
        <f t="shared" si="94"/>
        <v>0</v>
      </c>
      <c r="BQ144" s="19">
        <f t="shared" si="95"/>
        <v>0</v>
      </c>
      <c r="BR144" s="19">
        <f t="shared" si="96"/>
        <v>0</v>
      </c>
      <c r="BS144" s="19">
        <f t="shared" si="97"/>
        <v>0</v>
      </c>
      <c r="BT144" s="19">
        <f t="shared" si="98"/>
        <v>0</v>
      </c>
      <c r="BU144" s="19">
        <f t="shared" si="99"/>
        <v>0</v>
      </c>
      <c r="BV144" s="19">
        <f t="shared" si="100"/>
        <v>0</v>
      </c>
      <c r="BW144" s="19">
        <f t="shared" si="101"/>
        <v>0</v>
      </c>
      <c r="BX144" s="19">
        <f t="shared" si="102"/>
        <v>0</v>
      </c>
      <c r="BY144" s="19">
        <f t="shared" si="103"/>
        <v>0</v>
      </c>
      <c r="BZ144" s="19">
        <f t="shared" si="104"/>
        <v>0</v>
      </c>
      <c r="CA144" s="19">
        <f t="shared" si="105"/>
        <v>0</v>
      </c>
      <c r="CB144" s="19">
        <f t="shared" si="126"/>
        <v>0</v>
      </c>
      <c r="CC144" s="19">
        <f t="shared" si="106"/>
        <v>0</v>
      </c>
      <c r="CD144" s="19">
        <f t="shared" si="107"/>
        <v>0</v>
      </c>
      <c r="CE144" s="19">
        <f t="shared" si="108"/>
        <v>0</v>
      </c>
      <c r="CF144" s="19">
        <f t="shared" si="109"/>
        <v>0</v>
      </c>
      <c r="CG144" s="19">
        <f t="shared" si="110"/>
        <v>0</v>
      </c>
      <c r="CH144" s="19">
        <f t="shared" si="111"/>
        <v>0</v>
      </c>
      <c r="CI144" s="19">
        <f t="shared" si="112"/>
        <v>0</v>
      </c>
      <c r="CJ144" s="19">
        <f t="shared" si="113"/>
        <v>0</v>
      </c>
      <c r="CK144" s="19">
        <f t="shared" si="114"/>
        <v>0</v>
      </c>
      <c r="CL144" s="19">
        <f t="shared" si="115"/>
        <v>0</v>
      </c>
      <c r="CM144" s="19">
        <f t="shared" si="116"/>
        <v>0</v>
      </c>
      <c r="CN144" s="19">
        <f t="shared" si="117"/>
        <v>0</v>
      </c>
      <c r="CO144" s="19">
        <f t="shared" si="118"/>
        <v>0</v>
      </c>
      <c r="CP144" s="19">
        <f t="shared" si="119"/>
        <v>0</v>
      </c>
      <c r="CQ144" s="19">
        <f t="shared" si="120"/>
        <v>0</v>
      </c>
      <c r="CR144" s="19">
        <f t="shared" si="121"/>
        <v>0</v>
      </c>
      <c r="CS144" s="19">
        <f t="shared" si="122"/>
        <v>0</v>
      </c>
    </row>
    <row r="145" spans="2:97" ht="15" customHeight="1" x14ac:dyDescent="0.2">
      <c r="B145" s="53">
        <f t="shared" si="127"/>
        <v>137</v>
      </c>
      <c r="C145" s="197" t="str" cm="1">
        <f t="array" aca="1" ref="C145" ca="1">CELL("contents",BG145)</f>
        <v/>
      </c>
      <c r="D145" s="54" t="str">
        <f t="shared" si="123"/>
        <v>OK</v>
      </c>
      <c r="E145" s="55" t="e">
        <f>VLOOKUP('DATA SHEET'!$B$9,'Drill Size Info'!$T$2:$U$8,2,FALSE)</f>
        <v>#N/A</v>
      </c>
      <c r="F145" s="55" t="str">
        <f t="shared" si="128"/>
        <v/>
      </c>
      <c r="G145" s="161">
        <f t="shared" si="129"/>
        <v>0</v>
      </c>
      <c r="H145" s="56"/>
      <c r="I145" s="56"/>
      <c r="J145" s="54" t="s">
        <v>154</v>
      </c>
      <c r="K145" s="54" t="s">
        <v>154</v>
      </c>
      <c r="L145" s="56" t="s">
        <v>154</v>
      </c>
      <c r="M145" s="56" t="s">
        <v>154</v>
      </c>
      <c r="N145" s="47" t="str">
        <f>IF(CU145&lt;&gt;"",
    IF(INT('Drill Size Info'!$AA$19)=INT('Drill Size Info'!$AB$19),
        --(INT('Drill Size Info'!$AA$19) &amp; "." &amp; CU145),
        IF(AND((--(INT('Drill Size Info'!$AA$19) &amp; "." &amp; CU145)&gt;=--('Drill Size Info'!$AA$19)), (--(INT('Drill Size Info'!$AA$19) &amp; "." &amp; CU145)&lt;=--('Drill Size Info'!$AB$19))),
            --(INT('Drill Size Info'!$AA$19) &amp; "." &amp; CU145),
            --(INT('Drill Size Info'!$AB$19) &amp; "." &amp; CU145)
        )
    ),
    IF(CT145&lt;&gt;"",
        IF(INT('Drill Size Info'!$AA$19)=INT('Drill Size Info'!$AB$19),
            --(INT('Drill Size Info'!$AA$19) &amp; "." &amp; LEFT(CT145,3)),
            IF(AND((--(INT('Drill Size Info'!$AA$19) &amp; "." &amp; LEFT(CT145,3))&gt;=--('Drill Size Info'!$AA$19)), (--(INT('Drill Size Info'!$AA$19) &amp; "." &amp; LEFT(CT145,3))&lt;=--('Drill Size Info'!$AB$19))),
                --(INT('Drill Size Info'!$AA$19) &amp; "." &amp; LEFT(CT145,3)),
                --(INT('Drill Size Info'!$AB$19) &amp; "." &amp; LEFT(CT145,3))
            )
        ),
        "OK"
    )
)</f>
        <v>OK</v>
      </c>
      <c r="O145" s="163" t="str">
        <f>IF(CV145&lt;&gt;"",
    IF(INT('Drill Size Info'!$AA$19)=INT('Drill Size Info'!$AB$19),
        --(INT('Drill Size Info'!$AA$19) &amp; "." &amp; CV145),
        IF(AND((--(INT('Drill Size Info'!$AA$19) &amp; "." &amp; CV145)&gt;=--('Drill Size Info'!$AA$19)), (--(INT('Drill Size Info'!$AA$19) &amp; "." &amp; CV145)&lt;=--('Drill Size Info'!$AB$19))),
            --(INT('Drill Size Info'!$AA$19) &amp; "." &amp; CV145),
            --(INT('Drill Size Info'!$AB$19) &amp; "." &amp; CV145)
        )
    ),
    IF(CT145&lt;&gt;"",
        IF(INT('Drill Size Info'!$AA$19)=INT('Drill Size Info'!$AB$19),
            --(INT('Drill Size Info'!$AA$19) &amp; "." &amp; RIGHT(CT145,3)),
            IF(AND((--(INT('Drill Size Info'!$AA$19) &amp; "." &amp; RIGHT(CT145,3))&gt;=--('Drill Size Info'!$AA$19)), (--(INT('Drill Size Info'!$AA$19) &amp; "." &amp; RIGHT(CT145,3))&lt;=--('Drill Size Info'!$AB$19))),
                --(INT('Drill Size Info'!$AA$19) &amp; "." &amp; RIGHT(CT145,3)),
                --(INT('Drill Size Info'!$AB$19) &amp; "." &amp; RIGHT(CT145,3))
            )
        ),
        "N/A"
    )
)</f>
        <v>N/A</v>
      </c>
      <c r="P145" s="47" t="str">
        <f>IF(CX145&lt;&gt;"",
    IF(INT('Drill Size Info'!$AA$19)=INT('Drill Size Info'!$AB$15),
        --(INT('Drill Size Info'!$AA$15) &amp; "." &amp; CX145),
        IF(AND((--(INT('Drill Size Info'!$AA$15) &amp; "." &amp; CX145)&gt;=--('Drill Size Info'!$AA$15)), (--(INT('Drill Size Info'!$AA$15) &amp; "." &amp; CX145)&lt;=--('Drill Size Info'!$AB$15))),
            --(INT('Drill Size Info'!$AA$15) &amp; "." &amp; CX145),
            --(INT('Drill Size Info'!$AB$15) &amp; "." &amp; CX145)
        )
    ),
    IF(CW145&lt;&gt;"",
        IF(INT('Drill Size Info'!$AA$15)=INT('Drill Size Info'!$AB$15),
            --(INT('Drill Size Info'!$AA$15) &amp; "." &amp; LEFT(CW145,3)),
            IF(AND((--(INT('Drill Size Info'!$AA$15) &amp; "." &amp; LEFT(CW145,3))&gt;=--('Drill Size Info'!$AA$15)), (--(INT('Drill Size Info'!$AA$15) &amp; "." &amp; LEFT(CW145,3))&lt;=--('Drill Size Info'!$AB$15))),
                --(INT('Drill Size Info'!$AA$15) &amp; "." &amp; LEFT(CW145,3)),
                --(INT('Drill Size Info'!$AB$15) &amp; "." &amp; LEFT(CW145,3))
            )
        ),
        "OK"
    )
)</f>
        <v>OK</v>
      </c>
      <c r="Q145" s="163" t="str">
        <f>IF(CY145&lt;&gt;"",
    IF(INT('Drill Size Info'!$AA$19)=INT('Drill Size Info'!$AB$15),
        --(INT('Drill Size Info'!$AA$15) &amp; "." &amp; CY145),
        IF(AND((--(INT('Drill Size Info'!$AA$15) &amp; "." &amp; CY145)&gt;=--('Drill Size Info'!$AA$15)), (--(INT('Drill Size Info'!$AA$15) &amp; "." &amp; CY145)&lt;=--('Drill Size Info'!$AB$15))),
            --(INT('Drill Size Info'!$AA$15) &amp; "." &amp; CY145),
            --(INT('Drill Size Info'!$AB$15) &amp; "." &amp; CY145)
        )
    ),
    IF(CW145&lt;&gt;"",
        IF(INT('Drill Size Info'!$AA$15)=INT('Drill Size Info'!$AB$15),
            --(INT('Drill Size Info'!$AA$15) &amp; "." &amp; RIGHT(CW145,3)),
            IF(AND((--(INT('Drill Size Info'!$AA$15) &amp; "." &amp; RIGHT(CW145,3))&gt;=--('Drill Size Info'!$AA$15)), (--(INT('Drill Size Info'!$AA$15) &amp; "." &amp; RIGHT(CW145,3))&lt;=--('Drill Size Info'!$AB$15))),
                --(INT('Drill Size Info'!$AA$15) &amp; "." &amp; RIGHT(CW145,3)),
                --(INT('Drill Size Info'!$AB$15) &amp; "." &amp; RIGHT(CW145,3))
            )
        ),
        "N/A"
    )
)</f>
        <v>N/A</v>
      </c>
      <c r="R145" s="57"/>
      <c r="S145" s="57"/>
      <c r="T145" s="57"/>
      <c r="U145" s="57"/>
      <c r="V145" s="57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9"/>
      <c r="AX145" s="59"/>
      <c r="AY145" s="59"/>
      <c r="AZ145" s="60"/>
      <c r="BA145" s="52"/>
      <c r="BB145" s="52"/>
      <c r="BC145" s="203"/>
      <c r="BD145" s="203"/>
      <c r="BE145" s="52"/>
      <c r="BF145" s="52"/>
      <c r="BG145" s="192" t="str">
        <f t="shared" si="124"/>
        <v/>
      </c>
      <c r="BH145" s="52"/>
      <c r="BI145" s="52"/>
      <c r="BJ145" s="52"/>
      <c r="BK145" s="52"/>
      <c r="BM145" s="19">
        <f t="shared" si="92"/>
        <v>0</v>
      </c>
      <c r="BN145" s="19">
        <f t="shared" si="125"/>
        <v>0</v>
      </c>
      <c r="BO145" s="19">
        <f t="shared" si="93"/>
        <v>0</v>
      </c>
      <c r="BP145" s="19">
        <f t="shared" si="94"/>
        <v>0</v>
      </c>
      <c r="BQ145" s="19">
        <f t="shared" si="95"/>
        <v>0</v>
      </c>
      <c r="BR145" s="19">
        <f t="shared" si="96"/>
        <v>0</v>
      </c>
      <c r="BS145" s="19">
        <f t="shared" si="97"/>
        <v>0</v>
      </c>
      <c r="BT145" s="19">
        <f t="shared" si="98"/>
        <v>0</v>
      </c>
      <c r="BU145" s="19">
        <f t="shared" si="99"/>
        <v>0</v>
      </c>
      <c r="BV145" s="19">
        <f t="shared" si="100"/>
        <v>0</v>
      </c>
      <c r="BW145" s="19">
        <f t="shared" si="101"/>
        <v>0</v>
      </c>
      <c r="BX145" s="19">
        <f t="shared" si="102"/>
        <v>0</v>
      </c>
      <c r="BY145" s="19">
        <f t="shared" si="103"/>
        <v>0</v>
      </c>
      <c r="BZ145" s="19">
        <f t="shared" si="104"/>
        <v>0</v>
      </c>
      <c r="CA145" s="19">
        <f t="shared" si="105"/>
        <v>0</v>
      </c>
      <c r="CB145" s="19">
        <f t="shared" si="126"/>
        <v>0</v>
      </c>
      <c r="CC145" s="19">
        <f t="shared" si="106"/>
        <v>0</v>
      </c>
      <c r="CD145" s="19">
        <f t="shared" si="107"/>
        <v>0</v>
      </c>
      <c r="CE145" s="19">
        <f t="shared" si="108"/>
        <v>0</v>
      </c>
      <c r="CF145" s="19">
        <f t="shared" si="109"/>
        <v>0</v>
      </c>
      <c r="CG145" s="19">
        <f t="shared" si="110"/>
        <v>0</v>
      </c>
      <c r="CH145" s="19">
        <f t="shared" si="111"/>
        <v>0</v>
      </c>
      <c r="CI145" s="19">
        <f t="shared" si="112"/>
        <v>0</v>
      </c>
      <c r="CJ145" s="19">
        <f t="shared" si="113"/>
        <v>0</v>
      </c>
      <c r="CK145" s="19">
        <f t="shared" si="114"/>
        <v>0</v>
      </c>
      <c r="CL145" s="19">
        <f t="shared" si="115"/>
        <v>0</v>
      </c>
      <c r="CM145" s="19">
        <f t="shared" si="116"/>
        <v>0</v>
      </c>
      <c r="CN145" s="19">
        <f t="shared" si="117"/>
        <v>0</v>
      </c>
      <c r="CO145" s="19">
        <f t="shared" si="118"/>
        <v>0</v>
      </c>
      <c r="CP145" s="19">
        <f t="shared" si="119"/>
        <v>0</v>
      </c>
      <c r="CQ145" s="19">
        <f t="shared" si="120"/>
        <v>0</v>
      </c>
      <c r="CR145" s="19">
        <f t="shared" si="121"/>
        <v>0</v>
      </c>
      <c r="CS145" s="19">
        <f t="shared" si="122"/>
        <v>0</v>
      </c>
    </row>
    <row r="146" spans="2:97" ht="15" customHeight="1" x14ac:dyDescent="0.2">
      <c r="B146" s="53">
        <f t="shared" si="127"/>
        <v>138</v>
      </c>
      <c r="C146" s="197" t="str" cm="1">
        <f t="array" aca="1" ref="C146" ca="1">CELL("contents",BG146)</f>
        <v/>
      </c>
      <c r="D146" s="54" t="str">
        <f t="shared" si="123"/>
        <v>OK</v>
      </c>
      <c r="E146" s="55" t="e">
        <f>VLOOKUP('DATA SHEET'!$B$9,'Drill Size Info'!$T$2:$U$8,2,FALSE)</f>
        <v>#N/A</v>
      </c>
      <c r="F146" s="55" t="str">
        <f t="shared" si="128"/>
        <v/>
      </c>
      <c r="G146" s="161">
        <f t="shared" si="129"/>
        <v>0</v>
      </c>
      <c r="H146" s="56"/>
      <c r="I146" s="56"/>
      <c r="J146" s="54" t="s">
        <v>154</v>
      </c>
      <c r="K146" s="54" t="s">
        <v>154</v>
      </c>
      <c r="L146" s="56" t="s">
        <v>154</v>
      </c>
      <c r="M146" s="56" t="s">
        <v>154</v>
      </c>
      <c r="N146" s="47" t="str">
        <f>IF(CU146&lt;&gt;"",
    IF(INT('Drill Size Info'!$AA$19)=INT('Drill Size Info'!$AB$19),
        --(INT('Drill Size Info'!$AA$19) &amp; "." &amp; CU146),
        IF(AND((--(INT('Drill Size Info'!$AA$19) &amp; "." &amp; CU146)&gt;=--('Drill Size Info'!$AA$19)), (--(INT('Drill Size Info'!$AA$19) &amp; "." &amp; CU146)&lt;=--('Drill Size Info'!$AB$19))),
            --(INT('Drill Size Info'!$AA$19) &amp; "." &amp; CU146),
            --(INT('Drill Size Info'!$AB$19) &amp; "." &amp; CU146)
        )
    ),
    IF(CT146&lt;&gt;"",
        IF(INT('Drill Size Info'!$AA$19)=INT('Drill Size Info'!$AB$19),
            --(INT('Drill Size Info'!$AA$19) &amp; "." &amp; LEFT(CT146,3)),
            IF(AND((--(INT('Drill Size Info'!$AA$19) &amp; "." &amp; LEFT(CT146,3))&gt;=--('Drill Size Info'!$AA$19)), (--(INT('Drill Size Info'!$AA$19) &amp; "." &amp; LEFT(CT146,3))&lt;=--('Drill Size Info'!$AB$19))),
                --(INT('Drill Size Info'!$AA$19) &amp; "." &amp; LEFT(CT146,3)),
                --(INT('Drill Size Info'!$AB$19) &amp; "." &amp; LEFT(CT146,3))
            )
        ),
        "OK"
    )
)</f>
        <v>OK</v>
      </c>
      <c r="O146" s="163" t="str">
        <f>IF(CV146&lt;&gt;"",
    IF(INT('Drill Size Info'!$AA$19)=INT('Drill Size Info'!$AB$19),
        --(INT('Drill Size Info'!$AA$19) &amp; "." &amp; CV146),
        IF(AND((--(INT('Drill Size Info'!$AA$19) &amp; "." &amp; CV146)&gt;=--('Drill Size Info'!$AA$19)), (--(INT('Drill Size Info'!$AA$19) &amp; "." &amp; CV146)&lt;=--('Drill Size Info'!$AB$19))),
            --(INT('Drill Size Info'!$AA$19) &amp; "." &amp; CV146),
            --(INT('Drill Size Info'!$AB$19) &amp; "." &amp; CV146)
        )
    ),
    IF(CT146&lt;&gt;"",
        IF(INT('Drill Size Info'!$AA$19)=INT('Drill Size Info'!$AB$19),
            --(INT('Drill Size Info'!$AA$19) &amp; "." &amp; RIGHT(CT146,3)),
            IF(AND((--(INT('Drill Size Info'!$AA$19) &amp; "." &amp; RIGHT(CT146,3))&gt;=--('Drill Size Info'!$AA$19)), (--(INT('Drill Size Info'!$AA$19) &amp; "." &amp; RIGHT(CT146,3))&lt;=--('Drill Size Info'!$AB$19))),
                --(INT('Drill Size Info'!$AA$19) &amp; "." &amp; RIGHT(CT146,3)),
                --(INT('Drill Size Info'!$AB$19) &amp; "." &amp; RIGHT(CT146,3))
            )
        ),
        "N/A"
    )
)</f>
        <v>N/A</v>
      </c>
      <c r="P146" s="47" t="str">
        <f>IF(CX146&lt;&gt;"",
    IF(INT('Drill Size Info'!$AA$19)=INT('Drill Size Info'!$AB$15),
        --(INT('Drill Size Info'!$AA$15) &amp; "." &amp; CX146),
        IF(AND((--(INT('Drill Size Info'!$AA$15) &amp; "." &amp; CX146)&gt;=--('Drill Size Info'!$AA$15)), (--(INT('Drill Size Info'!$AA$15) &amp; "." &amp; CX146)&lt;=--('Drill Size Info'!$AB$15))),
            --(INT('Drill Size Info'!$AA$15) &amp; "." &amp; CX146),
            --(INT('Drill Size Info'!$AB$15) &amp; "." &amp; CX146)
        )
    ),
    IF(CW146&lt;&gt;"",
        IF(INT('Drill Size Info'!$AA$15)=INT('Drill Size Info'!$AB$15),
            --(INT('Drill Size Info'!$AA$15) &amp; "." &amp; LEFT(CW146,3)),
            IF(AND((--(INT('Drill Size Info'!$AA$15) &amp; "." &amp; LEFT(CW146,3))&gt;=--('Drill Size Info'!$AA$15)), (--(INT('Drill Size Info'!$AA$15) &amp; "." &amp; LEFT(CW146,3))&lt;=--('Drill Size Info'!$AB$15))),
                --(INT('Drill Size Info'!$AA$15) &amp; "." &amp; LEFT(CW146,3)),
                --(INT('Drill Size Info'!$AB$15) &amp; "." &amp; LEFT(CW146,3))
            )
        ),
        "OK"
    )
)</f>
        <v>OK</v>
      </c>
      <c r="Q146" s="163" t="str">
        <f>IF(CY146&lt;&gt;"",
    IF(INT('Drill Size Info'!$AA$19)=INT('Drill Size Info'!$AB$15),
        --(INT('Drill Size Info'!$AA$15) &amp; "." &amp; CY146),
        IF(AND((--(INT('Drill Size Info'!$AA$15) &amp; "." &amp; CY146)&gt;=--('Drill Size Info'!$AA$15)), (--(INT('Drill Size Info'!$AA$15) &amp; "." &amp; CY146)&lt;=--('Drill Size Info'!$AB$15))),
            --(INT('Drill Size Info'!$AA$15) &amp; "." &amp; CY146),
            --(INT('Drill Size Info'!$AB$15) &amp; "." &amp; CY146)
        )
    ),
    IF(CW146&lt;&gt;"",
        IF(INT('Drill Size Info'!$AA$15)=INT('Drill Size Info'!$AB$15),
            --(INT('Drill Size Info'!$AA$15) &amp; "." &amp; RIGHT(CW146,3)),
            IF(AND((--(INT('Drill Size Info'!$AA$15) &amp; "." &amp; RIGHT(CW146,3))&gt;=--('Drill Size Info'!$AA$15)), (--(INT('Drill Size Info'!$AA$15) &amp; "." &amp; RIGHT(CW146,3))&lt;=--('Drill Size Info'!$AB$15))),
                --(INT('Drill Size Info'!$AA$15) &amp; "." &amp; RIGHT(CW146,3)),
                --(INT('Drill Size Info'!$AB$15) &amp; "." &amp; RIGHT(CW146,3))
            )
        ),
        "N/A"
    )
)</f>
        <v>N/A</v>
      </c>
      <c r="R146" s="57"/>
      <c r="S146" s="57"/>
      <c r="T146" s="57"/>
      <c r="U146" s="57"/>
      <c r="V146" s="57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9"/>
      <c r="AX146" s="59"/>
      <c r="AY146" s="59"/>
      <c r="AZ146" s="60"/>
      <c r="BA146" s="52"/>
      <c r="BB146" s="52"/>
      <c r="BC146" s="203"/>
      <c r="BD146" s="203"/>
      <c r="BE146" s="52"/>
      <c r="BF146" s="52"/>
      <c r="BG146" s="192" t="str">
        <f t="shared" si="124"/>
        <v/>
      </c>
      <c r="BH146" s="52"/>
      <c r="BI146" s="52"/>
      <c r="BJ146" s="52"/>
      <c r="BK146" s="52"/>
      <c r="BM146" s="19">
        <f t="shared" si="92"/>
        <v>0</v>
      </c>
      <c r="BN146" s="19">
        <f t="shared" si="125"/>
        <v>0</v>
      </c>
      <c r="BO146" s="19">
        <f t="shared" si="93"/>
        <v>0</v>
      </c>
      <c r="BP146" s="19">
        <f t="shared" si="94"/>
        <v>0</v>
      </c>
      <c r="BQ146" s="19">
        <f t="shared" si="95"/>
        <v>0</v>
      </c>
      <c r="BR146" s="19">
        <f t="shared" si="96"/>
        <v>0</v>
      </c>
      <c r="BS146" s="19">
        <f t="shared" si="97"/>
        <v>0</v>
      </c>
      <c r="BT146" s="19">
        <f t="shared" si="98"/>
        <v>0</v>
      </c>
      <c r="BU146" s="19">
        <f t="shared" si="99"/>
        <v>0</v>
      </c>
      <c r="BV146" s="19">
        <f t="shared" si="100"/>
        <v>0</v>
      </c>
      <c r="BW146" s="19">
        <f t="shared" si="101"/>
        <v>0</v>
      </c>
      <c r="BX146" s="19">
        <f t="shared" si="102"/>
        <v>0</v>
      </c>
      <c r="BY146" s="19">
        <f t="shared" si="103"/>
        <v>0</v>
      </c>
      <c r="BZ146" s="19">
        <f t="shared" si="104"/>
        <v>0</v>
      </c>
      <c r="CA146" s="19">
        <f t="shared" si="105"/>
        <v>0</v>
      </c>
      <c r="CB146" s="19">
        <f t="shared" si="126"/>
        <v>0</v>
      </c>
      <c r="CC146" s="19">
        <f t="shared" si="106"/>
        <v>0</v>
      </c>
      <c r="CD146" s="19">
        <f t="shared" si="107"/>
        <v>0</v>
      </c>
      <c r="CE146" s="19">
        <f t="shared" si="108"/>
        <v>0</v>
      </c>
      <c r="CF146" s="19">
        <f t="shared" si="109"/>
        <v>0</v>
      </c>
      <c r="CG146" s="19">
        <f t="shared" si="110"/>
        <v>0</v>
      </c>
      <c r="CH146" s="19">
        <f t="shared" si="111"/>
        <v>0</v>
      </c>
      <c r="CI146" s="19">
        <f t="shared" si="112"/>
        <v>0</v>
      </c>
      <c r="CJ146" s="19">
        <f t="shared" si="113"/>
        <v>0</v>
      </c>
      <c r="CK146" s="19">
        <f t="shared" si="114"/>
        <v>0</v>
      </c>
      <c r="CL146" s="19">
        <f t="shared" si="115"/>
        <v>0</v>
      </c>
      <c r="CM146" s="19">
        <f t="shared" si="116"/>
        <v>0</v>
      </c>
      <c r="CN146" s="19">
        <f t="shared" si="117"/>
        <v>0</v>
      </c>
      <c r="CO146" s="19">
        <f t="shared" si="118"/>
        <v>0</v>
      </c>
      <c r="CP146" s="19">
        <f t="shared" si="119"/>
        <v>0</v>
      </c>
      <c r="CQ146" s="19">
        <f t="shared" si="120"/>
        <v>0</v>
      </c>
      <c r="CR146" s="19">
        <f t="shared" si="121"/>
        <v>0</v>
      </c>
      <c r="CS146" s="19">
        <f t="shared" si="122"/>
        <v>0</v>
      </c>
    </row>
    <row r="147" spans="2:97" ht="15" customHeight="1" x14ac:dyDescent="0.2">
      <c r="B147" s="53">
        <f t="shared" si="127"/>
        <v>139</v>
      </c>
      <c r="C147" s="197" t="str" cm="1">
        <f t="array" aca="1" ref="C147" ca="1">CELL("contents",BG147)</f>
        <v/>
      </c>
      <c r="D147" s="54" t="str">
        <f t="shared" si="123"/>
        <v>OK</v>
      </c>
      <c r="E147" s="55" t="e">
        <f>VLOOKUP('DATA SHEET'!$B$9,'Drill Size Info'!$T$2:$U$8,2,FALSE)</f>
        <v>#N/A</v>
      </c>
      <c r="F147" s="55" t="str">
        <f t="shared" si="128"/>
        <v/>
      </c>
      <c r="G147" s="161">
        <f t="shared" si="129"/>
        <v>0</v>
      </c>
      <c r="H147" s="56"/>
      <c r="I147" s="56"/>
      <c r="J147" s="54" t="s">
        <v>154</v>
      </c>
      <c r="K147" s="54" t="s">
        <v>154</v>
      </c>
      <c r="L147" s="56" t="s">
        <v>154</v>
      </c>
      <c r="M147" s="56" t="s">
        <v>154</v>
      </c>
      <c r="N147" s="47" t="str">
        <f>IF(CU147&lt;&gt;"",
    IF(INT('Drill Size Info'!$AA$19)=INT('Drill Size Info'!$AB$19),
        --(INT('Drill Size Info'!$AA$19) &amp; "." &amp; CU147),
        IF(AND((--(INT('Drill Size Info'!$AA$19) &amp; "." &amp; CU147)&gt;=--('Drill Size Info'!$AA$19)), (--(INT('Drill Size Info'!$AA$19) &amp; "." &amp; CU147)&lt;=--('Drill Size Info'!$AB$19))),
            --(INT('Drill Size Info'!$AA$19) &amp; "." &amp; CU147),
            --(INT('Drill Size Info'!$AB$19) &amp; "." &amp; CU147)
        )
    ),
    IF(CT147&lt;&gt;"",
        IF(INT('Drill Size Info'!$AA$19)=INT('Drill Size Info'!$AB$19),
            --(INT('Drill Size Info'!$AA$19) &amp; "." &amp; LEFT(CT147,3)),
            IF(AND((--(INT('Drill Size Info'!$AA$19) &amp; "." &amp; LEFT(CT147,3))&gt;=--('Drill Size Info'!$AA$19)), (--(INT('Drill Size Info'!$AA$19) &amp; "." &amp; LEFT(CT147,3))&lt;=--('Drill Size Info'!$AB$19))),
                --(INT('Drill Size Info'!$AA$19) &amp; "." &amp; LEFT(CT147,3)),
                --(INT('Drill Size Info'!$AB$19) &amp; "." &amp; LEFT(CT147,3))
            )
        ),
        "OK"
    )
)</f>
        <v>OK</v>
      </c>
      <c r="O147" s="163" t="str">
        <f>IF(CV147&lt;&gt;"",
    IF(INT('Drill Size Info'!$AA$19)=INT('Drill Size Info'!$AB$19),
        --(INT('Drill Size Info'!$AA$19) &amp; "." &amp; CV147),
        IF(AND((--(INT('Drill Size Info'!$AA$19) &amp; "." &amp; CV147)&gt;=--('Drill Size Info'!$AA$19)), (--(INT('Drill Size Info'!$AA$19) &amp; "." &amp; CV147)&lt;=--('Drill Size Info'!$AB$19))),
            --(INT('Drill Size Info'!$AA$19) &amp; "." &amp; CV147),
            --(INT('Drill Size Info'!$AB$19) &amp; "." &amp; CV147)
        )
    ),
    IF(CT147&lt;&gt;"",
        IF(INT('Drill Size Info'!$AA$19)=INT('Drill Size Info'!$AB$19),
            --(INT('Drill Size Info'!$AA$19) &amp; "." &amp; RIGHT(CT147,3)),
            IF(AND((--(INT('Drill Size Info'!$AA$19) &amp; "." &amp; RIGHT(CT147,3))&gt;=--('Drill Size Info'!$AA$19)), (--(INT('Drill Size Info'!$AA$19) &amp; "." &amp; RIGHT(CT147,3))&lt;=--('Drill Size Info'!$AB$19))),
                --(INT('Drill Size Info'!$AA$19) &amp; "." &amp; RIGHT(CT147,3)),
                --(INT('Drill Size Info'!$AB$19) &amp; "." &amp; RIGHT(CT147,3))
            )
        ),
        "N/A"
    )
)</f>
        <v>N/A</v>
      </c>
      <c r="P147" s="47" t="str">
        <f>IF(CX147&lt;&gt;"",
    IF(INT('Drill Size Info'!$AA$19)=INT('Drill Size Info'!$AB$15),
        --(INT('Drill Size Info'!$AA$15) &amp; "." &amp; CX147),
        IF(AND((--(INT('Drill Size Info'!$AA$15) &amp; "." &amp; CX147)&gt;=--('Drill Size Info'!$AA$15)), (--(INT('Drill Size Info'!$AA$15) &amp; "." &amp; CX147)&lt;=--('Drill Size Info'!$AB$15))),
            --(INT('Drill Size Info'!$AA$15) &amp; "." &amp; CX147),
            --(INT('Drill Size Info'!$AB$15) &amp; "." &amp; CX147)
        )
    ),
    IF(CW147&lt;&gt;"",
        IF(INT('Drill Size Info'!$AA$15)=INT('Drill Size Info'!$AB$15),
            --(INT('Drill Size Info'!$AA$15) &amp; "." &amp; LEFT(CW147,3)),
            IF(AND((--(INT('Drill Size Info'!$AA$15) &amp; "." &amp; LEFT(CW147,3))&gt;=--('Drill Size Info'!$AA$15)), (--(INT('Drill Size Info'!$AA$15) &amp; "." &amp; LEFT(CW147,3))&lt;=--('Drill Size Info'!$AB$15))),
                --(INT('Drill Size Info'!$AA$15) &amp; "." &amp; LEFT(CW147,3)),
                --(INT('Drill Size Info'!$AB$15) &amp; "." &amp; LEFT(CW147,3))
            )
        ),
        "OK"
    )
)</f>
        <v>OK</v>
      </c>
      <c r="Q147" s="163" t="str">
        <f>IF(CY147&lt;&gt;"",
    IF(INT('Drill Size Info'!$AA$19)=INT('Drill Size Info'!$AB$15),
        --(INT('Drill Size Info'!$AA$15) &amp; "." &amp; CY147),
        IF(AND((--(INT('Drill Size Info'!$AA$15) &amp; "." &amp; CY147)&gt;=--('Drill Size Info'!$AA$15)), (--(INT('Drill Size Info'!$AA$15) &amp; "." &amp; CY147)&lt;=--('Drill Size Info'!$AB$15))),
            --(INT('Drill Size Info'!$AA$15) &amp; "." &amp; CY147),
            --(INT('Drill Size Info'!$AB$15) &amp; "." &amp; CY147)
        )
    ),
    IF(CW147&lt;&gt;"",
        IF(INT('Drill Size Info'!$AA$15)=INT('Drill Size Info'!$AB$15),
            --(INT('Drill Size Info'!$AA$15) &amp; "." &amp; RIGHT(CW147,3)),
            IF(AND((--(INT('Drill Size Info'!$AA$15) &amp; "." &amp; RIGHT(CW147,3))&gt;=--('Drill Size Info'!$AA$15)), (--(INT('Drill Size Info'!$AA$15) &amp; "." &amp; RIGHT(CW147,3))&lt;=--('Drill Size Info'!$AB$15))),
                --(INT('Drill Size Info'!$AA$15) &amp; "." &amp; RIGHT(CW147,3)),
                --(INT('Drill Size Info'!$AB$15) &amp; "." &amp; RIGHT(CW147,3))
            )
        ),
        "N/A"
    )
)</f>
        <v>N/A</v>
      </c>
      <c r="R147" s="57"/>
      <c r="S147" s="57"/>
      <c r="T147" s="57"/>
      <c r="U147" s="57"/>
      <c r="V147" s="57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9"/>
      <c r="AX147" s="59"/>
      <c r="AY147" s="59"/>
      <c r="AZ147" s="60"/>
      <c r="BA147" s="52"/>
      <c r="BB147" s="52"/>
      <c r="BC147" s="203"/>
      <c r="BD147" s="203"/>
      <c r="BE147" s="52"/>
      <c r="BF147" s="52"/>
      <c r="BG147" s="192" t="str">
        <f t="shared" si="124"/>
        <v/>
      </c>
      <c r="BH147" s="52"/>
      <c r="BI147" s="52"/>
      <c r="BJ147" s="52"/>
      <c r="BK147" s="52"/>
      <c r="BM147" s="19">
        <f t="shared" si="92"/>
        <v>0</v>
      </c>
      <c r="BN147" s="19">
        <f t="shared" si="125"/>
        <v>0</v>
      </c>
      <c r="BO147" s="19">
        <f t="shared" si="93"/>
        <v>0</v>
      </c>
      <c r="BP147" s="19">
        <f t="shared" si="94"/>
        <v>0</v>
      </c>
      <c r="BQ147" s="19">
        <f t="shared" si="95"/>
        <v>0</v>
      </c>
      <c r="BR147" s="19">
        <f t="shared" si="96"/>
        <v>0</v>
      </c>
      <c r="BS147" s="19">
        <f t="shared" si="97"/>
        <v>0</v>
      </c>
      <c r="BT147" s="19">
        <f t="shared" si="98"/>
        <v>0</v>
      </c>
      <c r="BU147" s="19">
        <f t="shared" si="99"/>
        <v>0</v>
      </c>
      <c r="BV147" s="19">
        <f t="shared" si="100"/>
        <v>0</v>
      </c>
      <c r="BW147" s="19">
        <f t="shared" si="101"/>
        <v>0</v>
      </c>
      <c r="BX147" s="19">
        <f t="shared" si="102"/>
        <v>0</v>
      </c>
      <c r="BY147" s="19">
        <f t="shared" si="103"/>
        <v>0</v>
      </c>
      <c r="BZ147" s="19">
        <f t="shared" si="104"/>
        <v>0</v>
      </c>
      <c r="CA147" s="19">
        <f t="shared" si="105"/>
        <v>0</v>
      </c>
      <c r="CB147" s="19">
        <f t="shared" si="126"/>
        <v>0</v>
      </c>
      <c r="CC147" s="19">
        <f t="shared" si="106"/>
        <v>0</v>
      </c>
      <c r="CD147" s="19">
        <f t="shared" si="107"/>
        <v>0</v>
      </c>
      <c r="CE147" s="19">
        <f t="shared" si="108"/>
        <v>0</v>
      </c>
      <c r="CF147" s="19">
        <f t="shared" si="109"/>
        <v>0</v>
      </c>
      <c r="CG147" s="19">
        <f t="shared" si="110"/>
        <v>0</v>
      </c>
      <c r="CH147" s="19">
        <f t="shared" si="111"/>
        <v>0</v>
      </c>
      <c r="CI147" s="19">
        <f t="shared" si="112"/>
        <v>0</v>
      </c>
      <c r="CJ147" s="19">
        <f t="shared" si="113"/>
        <v>0</v>
      </c>
      <c r="CK147" s="19">
        <f t="shared" si="114"/>
        <v>0</v>
      </c>
      <c r="CL147" s="19">
        <f t="shared" si="115"/>
        <v>0</v>
      </c>
      <c r="CM147" s="19">
        <f t="shared" si="116"/>
        <v>0</v>
      </c>
      <c r="CN147" s="19">
        <f t="shared" si="117"/>
        <v>0</v>
      </c>
      <c r="CO147" s="19">
        <f t="shared" si="118"/>
        <v>0</v>
      </c>
      <c r="CP147" s="19">
        <f t="shared" si="119"/>
        <v>0</v>
      </c>
      <c r="CQ147" s="19">
        <f t="shared" si="120"/>
        <v>0</v>
      </c>
      <c r="CR147" s="19">
        <f t="shared" si="121"/>
        <v>0</v>
      </c>
      <c r="CS147" s="19">
        <f t="shared" si="122"/>
        <v>0</v>
      </c>
    </row>
    <row r="148" spans="2:97" ht="15" customHeight="1" x14ac:dyDescent="0.2">
      <c r="B148" s="53">
        <f t="shared" si="127"/>
        <v>140</v>
      </c>
      <c r="C148" s="197" t="str" cm="1">
        <f t="array" aca="1" ref="C148" ca="1">CELL("contents",BG148)</f>
        <v/>
      </c>
      <c r="D148" s="54" t="str">
        <f t="shared" si="123"/>
        <v>OK</v>
      </c>
      <c r="E148" s="55" t="e">
        <f>VLOOKUP('DATA SHEET'!$B$9,'Drill Size Info'!$T$2:$U$8,2,FALSE)</f>
        <v>#N/A</v>
      </c>
      <c r="F148" s="55" t="str">
        <f t="shared" si="128"/>
        <v/>
      </c>
      <c r="G148" s="161">
        <f t="shared" si="129"/>
        <v>0</v>
      </c>
      <c r="H148" s="56"/>
      <c r="I148" s="56"/>
      <c r="J148" s="54" t="s">
        <v>154</v>
      </c>
      <c r="K148" s="54" t="s">
        <v>154</v>
      </c>
      <c r="L148" s="56" t="s">
        <v>154</v>
      </c>
      <c r="M148" s="56" t="s">
        <v>154</v>
      </c>
      <c r="N148" s="47" t="str">
        <f>IF(CU148&lt;&gt;"",
    IF(INT('Drill Size Info'!$AA$19)=INT('Drill Size Info'!$AB$19),
        --(INT('Drill Size Info'!$AA$19) &amp; "." &amp; CU148),
        IF(AND((--(INT('Drill Size Info'!$AA$19) &amp; "." &amp; CU148)&gt;=--('Drill Size Info'!$AA$19)), (--(INT('Drill Size Info'!$AA$19) &amp; "." &amp; CU148)&lt;=--('Drill Size Info'!$AB$19))),
            --(INT('Drill Size Info'!$AA$19) &amp; "." &amp; CU148),
            --(INT('Drill Size Info'!$AB$19) &amp; "." &amp; CU148)
        )
    ),
    IF(CT148&lt;&gt;"",
        IF(INT('Drill Size Info'!$AA$19)=INT('Drill Size Info'!$AB$19),
            --(INT('Drill Size Info'!$AA$19) &amp; "." &amp; LEFT(CT148,3)),
            IF(AND((--(INT('Drill Size Info'!$AA$19) &amp; "." &amp; LEFT(CT148,3))&gt;=--('Drill Size Info'!$AA$19)), (--(INT('Drill Size Info'!$AA$19) &amp; "." &amp; LEFT(CT148,3))&lt;=--('Drill Size Info'!$AB$19))),
                --(INT('Drill Size Info'!$AA$19) &amp; "." &amp; LEFT(CT148,3)),
                --(INT('Drill Size Info'!$AB$19) &amp; "." &amp; LEFT(CT148,3))
            )
        ),
        "OK"
    )
)</f>
        <v>OK</v>
      </c>
      <c r="O148" s="163" t="str">
        <f>IF(CV148&lt;&gt;"",
    IF(INT('Drill Size Info'!$AA$19)=INT('Drill Size Info'!$AB$19),
        --(INT('Drill Size Info'!$AA$19) &amp; "." &amp; CV148),
        IF(AND((--(INT('Drill Size Info'!$AA$19) &amp; "." &amp; CV148)&gt;=--('Drill Size Info'!$AA$19)), (--(INT('Drill Size Info'!$AA$19) &amp; "." &amp; CV148)&lt;=--('Drill Size Info'!$AB$19))),
            --(INT('Drill Size Info'!$AA$19) &amp; "." &amp; CV148),
            --(INT('Drill Size Info'!$AB$19) &amp; "." &amp; CV148)
        )
    ),
    IF(CT148&lt;&gt;"",
        IF(INT('Drill Size Info'!$AA$19)=INT('Drill Size Info'!$AB$19),
            --(INT('Drill Size Info'!$AA$19) &amp; "." &amp; RIGHT(CT148,3)),
            IF(AND((--(INT('Drill Size Info'!$AA$19) &amp; "." &amp; RIGHT(CT148,3))&gt;=--('Drill Size Info'!$AA$19)), (--(INT('Drill Size Info'!$AA$19) &amp; "." &amp; RIGHT(CT148,3))&lt;=--('Drill Size Info'!$AB$19))),
                --(INT('Drill Size Info'!$AA$19) &amp; "." &amp; RIGHT(CT148,3)),
                --(INT('Drill Size Info'!$AB$19) &amp; "." &amp; RIGHT(CT148,3))
            )
        ),
        "N/A"
    )
)</f>
        <v>N/A</v>
      </c>
      <c r="P148" s="47" t="str">
        <f>IF(CX148&lt;&gt;"",
    IF(INT('Drill Size Info'!$AA$19)=INT('Drill Size Info'!$AB$15),
        --(INT('Drill Size Info'!$AA$15) &amp; "." &amp; CX148),
        IF(AND((--(INT('Drill Size Info'!$AA$15) &amp; "." &amp; CX148)&gt;=--('Drill Size Info'!$AA$15)), (--(INT('Drill Size Info'!$AA$15) &amp; "." &amp; CX148)&lt;=--('Drill Size Info'!$AB$15))),
            --(INT('Drill Size Info'!$AA$15) &amp; "." &amp; CX148),
            --(INT('Drill Size Info'!$AB$15) &amp; "." &amp; CX148)
        )
    ),
    IF(CW148&lt;&gt;"",
        IF(INT('Drill Size Info'!$AA$15)=INT('Drill Size Info'!$AB$15),
            --(INT('Drill Size Info'!$AA$15) &amp; "." &amp; LEFT(CW148,3)),
            IF(AND((--(INT('Drill Size Info'!$AA$15) &amp; "." &amp; LEFT(CW148,3))&gt;=--('Drill Size Info'!$AA$15)), (--(INT('Drill Size Info'!$AA$15) &amp; "." &amp; LEFT(CW148,3))&lt;=--('Drill Size Info'!$AB$15))),
                --(INT('Drill Size Info'!$AA$15) &amp; "." &amp; LEFT(CW148,3)),
                --(INT('Drill Size Info'!$AB$15) &amp; "." &amp; LEFT(CW148,3))
            )
        ),
        "OK"
    )
)</f>
        <v>OK</v>
      </c>
      <c r="Q148" s="163" t="str">
        <f>IF(CY148&lt;&gt;"",
    IF(INT('Drill Size Info'!$AA$19)=INT('Drill Size Info'!$AB$15),
        --(INT('Drill Size Info'!$AA$15) &amp; "." &amp; CY148),
        IF(AND((--(INT('Drill Size Info'!$AA$15) &amp; "." &amp; CY148)&gt;=--('Drill Size Info'!$AA$15)), (--(INT('Drill Size Info'!$AA$15) &amp; "." &amp; CY148)&lt;=--('Drill Size Info'!$AB$15))),
            --(INT('Drill Size Info'!$AA$15) &amp; "." &amp; CY148),
            --(INT('Drill Size Info'!$AB$15) &amp; "." &amp; CY148)
        )
    ),
    IF(CW148&lt;&gt;"",
        IF(INT('Drill Size Info'!$AA$15)=INT('Drill Size Info'!$AB$15),
            --(INT('Drill Size Info'!$AA$15) &amp; "." &amp; RIGHT(CW148,3)),
            IF(AND((--(INT('Drill Size Info'!$AA$15) &amp; "." &amp; RIGHT(CW148,3))&gt;=--('Drill Size Info'!$AA$15)), (--(INT('Drill Size Info'!$AA$15) &amp; "." &amp; RIGHT(CW148,3))&lt;=--('Drill Size Info'!$AB$15))),
                --(INT('Drill Size Info'!$AA$15) &amp; "." &amp; RIGHT(CW148,3)),
                --(INT('Drill Size Info'!$AB$15) &amp; "." &amp; RIGHT(CW148,3))
            )
        ),
        "N/A"
    )
)</f>
        <v>N/A</v>
      </c>
      <c r="R148" s="57"/>
      <c r="S148" s="57"/>
      <c r="T148" s="57"/>
      <c r="U148" s="57"/>
      <c r="V148" s="57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9"/>
      <c r="AX148" s="59"/>
      <c r="AY148" s="59"/>
      <c r="AZ148" s="60"/>
      <c r="BA148" s="52"/>
      <c r="BB148" s="52"/>
      <c r="BC148" s="203"/>
      <c r="BD148" s="203"/>
      <c r="BE148" s="52"/>
      <c r="BF148" s="52"/>
      <c r="BG148" s="192" t="str">
        <f t="shared" si="124"/>
        <v/>
      </c>
      <c r="BH148" s="52"/>
      <c r="BI148" s="52"/>
      <c r="BJ148" s="52"/>
      <c r="BK148" s="52"/>
      <c r="BM148" s="19">
        <f t="shared" si="92"/>
        <v>0</v>
      </c>
      <c r="BN148" s="19">
        <f t="shared" si="125"/>
        <v>0</v>
      </c>
      <c r="BO148" s="19">
        <f t="shared" si="93"/>
        <v>0</v>
      </c>
      <c r="BP148" s="19">
        <f t="shared" si="94"/>
        <v>0</v>
      </c>
      <c r="BQ148" s="19">
        <f t="shared" si="95"/>
        <v>0</v>
      </c>
      <c r="BR148" s="19">
        <f t="shared" si="96"/>
        <v>0</v>
      </c>
      <c r="BS148" s="19">
        <f t="shared" si="97"/>
        <v>0</v>
      </c>
      <c r="BT148" s="19">
        <f t="shared" si="98"/>
        <v>0</v>
      </c>
      <c r="BU148" s="19">
        <f t="shared" si="99"/>
        <v>0</v>
      </c>
      <c r="BV148" s="19">
        <f t="shared" si="100"/>
        <v>0</v>
      </c>
      <c r="BW148" s="19">
        <f t="shared" si="101"/>
        <v>0</v>
      </c>
      <c r="BX148" s="19">
        <f t="shared" si="102"/>
        <v>0</v>
      </c>
      <c r="BY148" s="19">
        <f t="shared" si="103"/>
        <v>0</v>
      </c>
      <c r="BZ148" s="19">
        <f t="shared" si="104"/>
        <v>0</v>
      </c>
      <c r="CA148" s="19">
        <f t="shared" si="105"/>
        <v>0</v>
      </c>
      <c r="CB148" s="19">
        <f t="shared" si="126"/>
        <v>0</v>
      </c>
      <c r="CC148" s="19">
        <f t="shared" si="106"/>
        <v>0</v>
      </c>
      <c r="CD148" s="19">
        <f t="shared" si="107"/>
        <v>0</v>
      </c>
      <c r="CE148" s="19">
        <f t="shared" si="108"/>
        <v>0</v>
      </c>
      <c r="CF148" s="19">
        <f t="shared" si="109"/>
        <v>0</v>
      </c>
      <c r="CG148" s="19">
        <f t="shared" si="110"/>
        <v>0</v>
      </c>
      <c r="CH148" s="19">
        <f t="shared" si="111"/>
        <v>0</v>
      </c>
      <c r="CI148" s="19">
        <f t="shared" si="112"/>
        <v>0</v>
      </c>
      <c r="CJ148" s="19">
        <f t="shared" si="113"/>
        <v>0</v>
      </c>
      <c r="CK148" s="19">
        <f t="shared" si="114"/>
        <v>0</v>
      </c>
      <c r="CL148" s="19">
        <f t="shared" si="115"/>
        <v>0</v>
      </c>
      <c r="CM148" s="19">
        <f t="shared" si="116"/>
        <v>0</v>
      </c>
      <c r="CN148" s="19">
        <f t="shared" si="117"/>
        <v>0</v>
      </c>
      <c r="CO148" s="19">
        <f t="shared" si="118"/>
        <v>0</v>
      </c>
      <c r="CP148" s="19">
        <f t="shared" si="119"/>
        <v>0</v>
      </c>
      <c r="CQ148" s="19">
        <f t="shared" si="120"/>
        <v>0</v>
      </c>
      <c r="CR148" s="19">
        <f t="shared" si="121"/>
        <v>0</v>
      </c>
      <c r="CS148" s="19">
        <f t="shared" si="122"/>
        <v>0</v>
      </c>
    </row>
    <row r="149" spans="2:97" ht="15" customHeight="1" x14ac:dyDescent="0.2">
      <c r="B149" s="53">
        <f t="shared" si="127"/>
        <v>141</v>
      </c>
      <c r="C149" s="197" t="str" cm="1">
        <f t="array" aca="1" ref="C149" ca="1">CELL("contents",BG149)</f>
        <v/>
      </c>
      <c r="D149" s="54" t="str">
        <f t="shared" si="123"/>
        <v>OK</v>
      </c>
      <c r="E149" s="55" t="e">
        <f>VLOOKUP('DATA SHEET'!$B$9,'Drill Size Info'!$T$2:$U$8,2,FALSE)</f>
        <v>#N/A</v>
      </c>
      <c r="F149" s="55" t="str">
        <f t="shared" si="128"/>
        <v/>
      </c>
      <c r="G149" s="161">
        <f t="shared" si="129"/>
        <v>0</v>
      </c>
      <c r="H149" s="56"/>
      <c r="I149" s="56"/>
      <c r="J149" s="54" t="s">
        <v>154</v>
      </c>
      <c r="K149" s="54" t="s">
        <v>154</v>
      </c>
      <c r="L149" s="56" t="s">
        <v>154</v>
      </c>
      <c r="M149" s="56" t="s">
        <v>154</v>
      </c>
      <c r="N149" s="47" t="str">
        <f>IF(CU149&lt;&gt;"",
    IF(INT('Drill Size Info'!$AA$19)=INT('Drill Size Info'!$AB$19),
        --(INT('Drill Size Info'!$AA$19) &amp; "." &amp; CU149),
        IF(AND((--(INT('Drill Size Info'!$AA$19) &amp; "." &amp; CU149)&gt;=--('Drill Size Info'!$AA$19)), (--(INT('Drill Size Info'!$AA$19) &amp; "." &amp; CU149)&lt;=--('Drill Size Info'!$AB$19))),
            --(INT('Drill Size Info'!$AA$19) &amp; "." &amp; CU149),
            --(INT('Drill Size Info'!$AB$19) &amp; "." &amp; CU149)
        )
    ),
    IF(CT149&lt;&gt;"",
        IF(INT('Drill Size Info'!$AA$19)=INT('Drill Size Info'!$AB$19),
            --(INT('Drill Size Info'!$AA$19) &amp; "." &amp; LEFT(CT149,3)),
            IF(AND((--(INT('Drill Size Info'!$AA$19) &amp; "." &amp; LEFT(CT149,3))&gt;=--('Drill Size Info'!$AA$19)), (--(INT('Drill Size Info'!$AA$19) &amp; "." &amp; LEFT(CT149,3))&lt;=--('Drill Size Info'!$AB$19))),
                --(INT('Drill Size Info'!$AA$19) &amp; "." &amp; LEFT(CT149,3)),
                --(INT('Drill Size Info'!$AB$19) &amp; "." &amp; LEFT(CT149,3))
            )
        ),
        "OK"
    )
)</f>
        <v>OK</v>
      </c>
      <c r="O149" s="163" t="str">
        <f>IF(CV149&lt;&gt;"",
    IF(INT('Drill Size Info'!$AA$19)=INT('Drill Size Info'!$AB$19),
        --(INT('Drill Size Info'!$AA$19) &amp; "." &amp; CV149),
        IF(AND((--(INT('Drill Size Info'!$AA$19) &amp; "." &amp; CV149)&gt;=--('Drill Size Info'!$AA$19)), (--(INT('Drill Size Info'!$AA$19) &amp; "." &amp; CV149)&lt;=--('Drill Size Info'!$AB$19))),
            --(INT('Drill Size Info'!$AA$19) &amp; "." &amp; CV149),
            --(INT('Drill Size Info'!$AB$19) &amp; "." &amp; CV149)
        )
    ),
    IF(CT149&lt;&gt;"",
        IF(INT('Drill Size Info'!$AA$19)=INT('Drill Size Info'!$AB$19),
            --(INT('Drill Size Info'!$AA$19) &amp; "." &amp; RIGHT(CT149,3)),
            IF(AND((--(INT('Drill Size Info'!$AA$19) &amp; "." &amp; RIGHT(CT149,3))&gt;=--('Drill Size Info'!$AA$19)), (--(INT('Drill Size Info'!$AA$19) &amp; "." &amp; RIGHT(CT149,3))&lt;=--('Drill Size Info'!$AB$19))),
                --(INT('Drill Size Info'!$AA$19) &amp; "." &amp; RIGHT(CT149,3)),
                --(INT('Drill Size Info'!$AB$19) &amp; "." &amp; RIGHT(CT149,3))
            )
        ),
        "N/A"
    )
)</f>
        <v>N/A</v>
      </c>
      <c r="P149" s="47" t="str">
        <f>IF(CX149&lt;&gt;"",
    IF(INT('Drill Size Info'!$AA$19)=INT('Drill Size Info'!$AB$15),
        --(INT('Drill Size Info'!$AA$15) &amp; "." &amp; CX149),
        IF(AND((--(INT('Drill Size Info'!$AA$15) &amp; "." &amp; CX149)&gt;=--('Drill Size Info'!$AA$15)), (--(INT('Drill Size Info'!$AA$15) &amp; "." &amp; CX149)&lt;=--('Drill Size Info'!$AB$15))),
            --(INT('Drill Size Info'!$AA$15) &amp; "." &amp; CX149),
            --(INT('Drill Size Info'!$AB$15) &amp; "." &amp; CX149)
        )
    ),
    IF(CW149&lt;&gt;"",
        IF(INT('Drill Size Info'!$AA$15)=INT('Drill Size Info'!$AB$15),
            --(INT('Drill Size Info'!$AA$15) &amp; "." &amp; LEFT(CW149,3)),
            IF(AND((--(INT('Drill Size Info'!$AA$15) &amp; "." &amp; LEFT(CW149,3))&gt;=--('Drill Size Info'!$AA$15)), (--(INT('Drill Size Info'!$AA$15) &amp; "." &amp; LEFT(CW149,3))&lt;=--('Drill Size Info'!$AB$15))),
                --(INT('Drill Size Info'!$AA$15) &amp; "." &amp; LEFT(CW149,3)),
                --(INT('Drill Size Info'!$AB$15) &amp; "." &amp; LEFT(CW149,3))
            )
        ),
        "OK"
    )
)</f>
        <v>OK</v>
      </c>
      <c r="Q149" s="163" t="str">
        <f>IF(CY149&lt;&gt;"",
    IF(INT('Drill Size Info'!$AA$19)=INT('Drill Size Info'!$AB$15),
        --(INT('Drill Size Info'!$AA$15) &amp; "." &amp; CY149),
        IF(AND((--(INT('Drill Size Info'!$AA$15) &amp; "." &amp; CY149)&gt;=--('Drill Size Info'!$AA$15)), (--(INT('Drill Size Info'!$AA$15) &amp; "." &amp; CY149)&lt;=--('Drill Size Info'!$AB$15))),
            --(INT('Drill Size Info'!$AA$15) &amp; "." &amp; CY149),
            --(INT('Drill Size Info'!$AB$15) &amp; "." &amp; CY149)
        )
    ),
    IF(CW149&lt;&gt;"",
        IF(INT('Drill Size Info'!$AA$15)=INT('Drill Size Info'!$AB$15),
            --(INT('Drill Size Info'!$AA$15) &amp; "." &amp; RIGHT(CW149,3)),
            IF(AND((--(INT('Drill Size Info'!$AA$15) &amp; "." &amp; RIGHT(CW149,3))&gt;=--('Drill Size Info'!$AA$15)), (--(INT('Drill Size Info'!$AA$15) &amp; "." &amp; RIGHT(CW149,3))&lt;=--('Drill Size Info'!$AB$15))),
                --(INT('Drill Size Info'!$AA$15) &amp; "." &amp; RIGHT(CW149,3)),
                --(INT('Drill Size Info'!$AB$15) &amp; "." &amp; RIGHT(CW149,3))
            )
        ),
        "N/A"
    )
)</f>
        <v>N/A</v>
      </c>
      <c r="R149" s="57"/>
      <c r="S149" s="57"/>
      <c r="T149" s="57"/>
      <c r="U149" s="57"/>
      <c r="V149" s="57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9"/>
      <c r="AX149" s="59"/>
      <c r="AY149" s="59"/>
      <c r="AZ149" s="60"/>
      <c r="BA149" s="52"/>
      <c r="BB149" s="52"/>
      <c r="BC149" s="203"/>
      <c r="BD149" s="203"/>
      <c r="BE149" s="52"/>
      <c r="BF149" s="52"/>
      <c r="BG149" s="192" t="str">
        <f t="shared" si="124"/>
        <v/>
      </c>
      <c r="BH149" s="52"/>
      <c r="BI149" s="52"/>
      <c r="BJ149" s="52"/>
      <c r="BK149" s="52"/>
      <c r="BM149" s="19">
        <f t="shared" si="92"/>
        <v>0</v>
      </c>
      <c r="BN149" s="19">
        <f t="shared" si="125"/>
        <v>0</v>
      </c>
      <c r="BO149" s="19">
        <f t="shared" si="93"/>
        <v>0</v>
      </c>
      <c r="BP149" s="19">
        <f t="shared" si="94"/>
        <v>0</v>
      </c>
      <c r="BQ149" s="19">
        <f t="shared" si="95"/>
        <v>0</v>
      </c>
      <c r="BR149" s="19">
        <f t="shared" si="96"/>
        <v>0</v>
      </c>
      <c r="BS149" s="19">
        <f t="shared" si="97"/>
        <v>0</v>
      </c>
      <c r="BT149" s="19">
        <f t="shared" si="98"/>
        <v>0</v>
      </c>
      <c r="BU149" s="19">
        <f t="shared" si="99"/>
        <v>0</v>
      </c>
      <c r="BV149" s="19">
        <f t="shared" si="100"/>
        <v>0</v>
      </c>
      <c r="BW149" s="19">
        <f t="shared" si="101"/>
        <v>0</v>
      </c>
      <c r="BX149" s="19">
        <f t="shared" si="102"/>
        <v>0</v>
      </c>
      <c r="BY149" s="19">
        <f t="shared" si="103"/>
        <v>0</v>
      </c>
      <c r="BZ149" s="19">
        <f t="shared" si="104"/>
        <v>0</v>
      </c>
      <c r="CA149" s="19">
        <f t="shared" si="105"/>
        <v>0</v>
      </c>
      <c r="CB149" s="19">
        <f t="shared" si="126"/>
        <v>0</v>
      </c>
      <c r="CC149" s="19">
        <f t="shared" si="106"/>
        <v>0</v>
      </c>
      <c r="CD149" s="19">
        <f t="shared" si="107"/>
        <v>0</v>
      </c>
      <c r="CE149" s="19">
        <f t="shared" si="108"/>
        <v>0</v>
      </c>
      <c r="CF149" s="19">
        <f t="shared" si="109"/>
        <v>0</v>
      </c>
      <c r="CG149" s="19">
        <f t="shared" si="110"/>
        <v>0</v>
      </c>
      <c r="CH149" s="19">
        <f t="shared" si="111"/>
        <v>0</v>
      </c>
      <c r="CI149" s="19">
        <f t="shared" si="112"/>
        <v>0</v>
      </c>
      <c r="CJ149" s="19">
        <f t="shared" si="113"/>
        <v>0</v>
      </c>
      <c r="CK149" s="19">
        <f t="shared" si="114"/>
        <v>0</v>
      </c>
      <c r="CL149" s="19">
        <f t="shared" si="115"/>
        <v>0</v>
      </c>
      <c r="CM149" s="19">
        <f t="shared" si="116"/>
        <v>0</v>
      </c>
      <c r="CN149" s="19">
        <f t="shared" si="117"/>
        <v>0</v>
      </c>
      <c r="CO149" s="19">
        <f t="shared" si="118"/>
        <v>0</v>
      </c>
      <c r="CP149" s="19">
        <f t="shared" si="119"/>
        <v>0</v>
      </c>
      <c r="CQ149" s="19">
        <f t="shared" si="120"/>
        <v>0</v>
      </c>
      <c r="CR149" s="19">
        <f t="shared" si="121"/>
        <v>0</v>
      </c>
      <c r="CS149" s="19">
        <f t="shared" si="122"/>
        <v>0</v>
      </c>
    </row>
    <row r="150" spans="2:97" ht="15" customHeight="1" x14ac:dyDescent="0.2">
      <c r="B150" s="53">
        <f t="shared" si="127"/>
        <v>142</v>
      </c>
      <c r="C150" s="197" t="str" cm="1">
        <f t="array" aca="1" ref="C150" ca="1">CELL("contents",BG150)</f>
        <v/>
      </c>
      <c r="D150" s="54" t="str">
        <f t="shared" si="123"/>
        <v>OK</v>
      </c>
      <c r="E150" s="55" t="e">
        <f>VLOOKUP('DATA SHEET'!$B$9,'Drill Size Info'!$T$2:$U$8,2,FALSE)</f>
        <v>#N/A</v>
      </c>
      <c r="F150" s="55" t="str">
        <f t="shared" si="128"/>
        <v/>
      </c>
      <c r="G150" s="161">
        <f t="shared" si="129"/>
        <v>0</v>
      </c>
      <c r="H150" s="56"/>
      <c r="I150" s="56"/>
      <c r="J150" s="54" t="s">
        <v>154</v>
      </c>
      <c r="K150" s="54" t="s">
        <v>154</v>
      </c>
      <c r="L150" s="56" t="s">
        <v>154</v>
      </c>
      <c r="M150" s="56" t="s">
        <v>154</v>
      </c>
      <c r="N150" s="47" t="str">
        <f>IF(CU150&lt;&gt;"",
    IF(INT('Drill Size Info'!$AA$19)=INT('Drill Size Info'!$AB$19),
        --(INT('Drill Size Info'!$AA$19) &amp; "." &amp; CU150),
        IF(AND((--(INT('Drill Size Info'!$AA$19) &amp; "." &amp; CU150)&gt;=--('Drill Size Info'!$AA$19)), (--(INT('Drill Size Info'!$AA$19) &amp; "." &amp; CU150)&lt;=--('Drill Size Info'!$AB$19))),
            --(INT('Drill Size Info'!$AA$19) &amp; "." &amp; CU150),
            --(INT('Drill Size Info'!$AB$19) &amp; "." &amp; CU150)
        )
    ),
    IF(CT150&lt;&gt;"",
        IF(INT('Drill Size Info'!$AA$19)=INT('Drill Size Info'!$AB$19),
            --(INT('Drill Size Info'!$AA$19) &amp; "." &amp; LEFT(CT150,3)),
            IF(AND((--(INT('Drill Size Info'!$AA$19) &amp; "." &amp; LEFT(CT150,3))&gt;=--('Drill Size Info'!$AA$19)), (--(INT('Drill Size Info'!$AA$19) &amp; "." &amp; LEFT(CT150,3))&lt;=--('Drill Size Info'!$AB$19))),
                --(INT('Drill Size Info'!$AA$19) &amp; "." &amp; LEFT(CT150,3)),
                --(INT('Drill Size Info'!$AB$19) &amp; "." &amp; LEFT(CT150,3))
            )
        ),
        "OK"
    )
)</f>
        <v>OK</v>
      </c>
      <c r="O150" s="163" t="str">
        <f>IF(CV150&lt;&gt;"",
    IF(INT('Drill Size Info'!$AA$19)=INT('Drill Size Info'!$AB$19),
        --(INT('Drill Size Info'!$AA$19) &amp; "." &amp; CV150),
        IF(AND((--(INT('Drill Size Info'!$AA$19) &amp; "." &amp; CV150)&gt;=--('Drill Size Info'!$AA$19)), (--(INT('Drill Size Info'!$AA$19) &amp; "." &amp; CV150)&lt;=--('Drill Size Info'!$AB$19))),
            --(INT('Drill Size Info'!$AA$19) &amp; "." &amp; CV150),
            --(INT('Drill Size Info'!$AB$19) &amp; "." &amp; CV150)
        )
    ),
    IF(CT150&lt;&gt;"",
        IF(INT('Drill Size Info'!$AA$19)=INT('Drill Size Info'!$AB$19),
            --(INT('Drill Size Info'!$AA$19) &amp; "." &amp; RIGHT(CT150,3)),
            IF(AND((--(INT('Drill Size Info'!$AA$19) &amp; "." &amp; RIGHT(CT150,3))&gt;=--('Drill Size Info'!$AA$19)), (--(INT('Drill Size Info'!$AA$19) &amp; "." &amp; RIGHT(CT150,3))&lt;=--('Drill Size Info'!$AB$19))),
                --(INT('Drill Size Info'!$AA$19) &amp; "." &amp; RIGHT(CT150,3)),
                --(INT('Drill Size Info'!$AB$19) &amp; "." &amp; RIGHT(CT150,3))
            )
        ),
        "N/A"
    )
)</f>
        <v>N/A</v>
      </c>
      <c r="P150" s="47" t="str">
        <f>IF(CX150&lt;&gt;"",
    IF(INT('Drill Size Info'!$AA$19)=INT('Drill Size Info'!$AB$15),
        --(INT('Drill Size Info'!$AA$15) &amp; "." &amp; CX150),
        IF(AND((--(INT('Drill Size Info'!$AA$15) &amp; "." &amp; CX150)&gt;=--('Drill Size Info'!$AA$15)), (--(INT('Drill Size Info'!$AA$15) &amp; "." &amp; CX150)&lt;=--('Drill Size Info'!$AB$15))),
            --(INT('Drill Size Info'!$AA$15) &amp; "." &amp; CX150),
            --(INT('Drill Size Info'!$AB$15) &amp; "." &amp; CX150)
        )
    ),
    IF(CW150&lt;&gt;"",
        IF(INT('Drill Size Info'!$AA$15)=INT('Drill Size Info'!$AB$15),
            --(INT('Drill Size Info'!$AA$15) &amp; "." &amp; LEFT(CW150,3)),
            IF(AND((--(INT('Drill Size Info'!$AA$15) &amp; "." &amp; LEFT(CW150,3))&gt;=--('Drill Size Info'!$AA$15)), (--(INT('Drill Size Info'!$AA$15) &amp; "." &amp; LEFT(CW150,3))&lt;=--('Drill Size Info'!$AB$15))),
                --(INT('Drill Size Info'!$AA$15) &amp; "." &amp; LEFT(CW150,3)),
                --(INT('Drill Size Info'!$AB$15) &amp; "." &amp; LEFT(CW150,3))
            )
        ),
        "OK"
    )
)</f>
        <v>OK</v>
      </c>
      <c r="Q150" s="163" t="str">
        <f>IF(CY150&lt;&gt;"",
    IF(INT('Drill Size Info'!$AA$19)=INT('Drill Size Info'!$AB$15),
        --(INT('Drill Size Info'!$AA$15) &amp; "." &amp; CY150),
        IF(AND((--(INT('Drill Size Info'!$AA$15) &amp; "." &amp; CY150)&gt;=--('Drill Size Info'!$AA$15)), (--(INT('Drill Size Info'!$AA$15) &amp; "." &amp; CY150)&lt;=--('Drill Size Info'!$AB$15))),
            --(INT('Drill Size Info'!$AA$15) &amp; "." &amp; CY150),
            --(INT('Drill Size Info'!$AB$15) &amp; "." &amp; CY150)
        )
    ),
    IF(CW150&lt;&gt;"",
        IF(INT('Drill Size Info'!$AA$15)=INT('Drill Size Info'!$AB$15),
            --(INT('Drill Size Info'!$AA$15) &amp; "." &amp; RIGHT(CW150,3)),
            IF(AND((--(INT('Drill Size Info'!$AA$15) &amp; "." &amp; RIGHT(CW150,3))&gt;=--('Drill Size Info'!$AA$15)), (--(INT('Drill Size Info'!$AA$15) &amp; "." &amp; RIGHT(CW150,3))&lt;=--('Drill Size Info'!$AB$15))),
                --(INT('Drill Size Info'!$AA$15) &amp; "." &amp; RIGHT(CW150,3)),
                --(INT('Drill Size Info'!$AB$15) &amp; "." &amp; RIGHT(CW150,3))
            )
        ),
        "N/A"
    )
)</f>
        <v>N/A</v>
      </c>
      <c r="R150" s="57"/>
      <c r="S150" s="57"/>
      <c r="T150" s="57"/>
      <c r="U150" s="57"/>
      <c r="V150" s="57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9"/>
      <c r="AX150" s="59"/>
      <c r="AY150" s="59"/>
      <c r="AZ150" s="60"/>
      <c r="BA150" s="52"/>
      <c r="BB150" s="52"/>
      <c r="BC150" s="203"/>
      <c r="BD150" s="203"/>
      <c r="BE150" s="52"/>
      <c r="BF150" s="52"/>
      <c r="BG150" s="192" t="str">
        <f t="shared" si="124"/>
        <v/>
      </c>
      <c r="BH150" s="52"/>
      <c r="BI150" s="52"/>
      <c r="BJ150" s="52"/>
      <c r="BK150" s="52"/>
      <c r="BM150" s="19">
        <f t="shared" si="92"/>
        <v>0</v>
      </c>
      <c r="BN150" s="19">
        <f t="shared" si="125"/>
        <v>0</v>
      </c>
      <c r="BO150" s="19">
        <f t="shared" si="93"/>
        <v>0</v>
      </c>
      <c r="BP150" s="19">
        <f t="shared" si="94"/>
        <v>0</v>
      </c>
      <c r="BQ150" s="19">
        <f t="shared" si="95"/>
        <v>0</v>
      </c>
      <c r="BR150" s="19">
        <f t="shared" si="96"/>
        <v>0</v>
      </c>
      <c r="BS150" s="19">
        <f t="shared" si="97"/>
        <v>0</v>
      </c>
      <c r="BT150" s="19">
        <f t="shared" si="98"/>
        <v>0</v>
      </c>
      <c r="BU150" s="19">
        <f t="shared" si="99"/>
        <v>0</v>
      </c>
      <c r="BV150" s="19">
        <f t="shared" si="100"/>
        <v>0</v>
      </c>
      <c r="BW150" s="19">
        <f t="shared" si="101"/>
        <v>0</v>
      </c>
      <c r="BX150" s="19">
        <f t="shared" si="102"/>
        <v>0</v>
      </c>
      <c r="BY150" s="19">
        <f t="shared" si="103"/>
        <v>0</v>
      </c>
      <c r="BZ150" s="19">
        <f t="shared" si="104"/>
        <v>0</v>
      </c>
      <c r="CA150" s="19">
        <f t="shared" si="105"/>
        <v>0</v>
      </c>
      <c r="CB150" s="19">
        <f t="shared" si="126"/>
        <v>0</v>
      </c>
      <c r="CC150" s="19">
        <f t="shared" si="106"/>
        <v>0</v>
      </c>
      <c r="CD150" s="19">
        <f t="shared" si="107"/>
        <v>0</v>
      </c>
      <c r="CE150" s="19">
        <f t="shared" si="108"/>
        <v>0</v>
      </c>
      <c r="CF150" s="19">
        <f t="shared" si="109"/>
        <v>0</v>
      </c>
      <c r="CG150" s="19">
        <f t="shared" si="110"/>
        <v>0</v>
      </c>
      <c r="CH150" s="19">
        <f t="shared" si="111"/>
        <v>0</v>
      </c>
      <c r="CI150" s="19">
        <f t="shared" si="112"/>
        <v>0</v>
      </c>
      <c r="CJ150" s="19">
        <f t="shared" si="113"/>
        <v>0</v>
      </c>
      <c r="CK150" s="19">
        <f t="shared" si="114"/>
        <v>0</v>
      </c>
      <c r="CL150" s="19">
        <f t="shared" si="115"/>
        <v>0</v>
      </c>
      <c r="CM150" s="19">
        <f t="shared" si="116"/>
        <v>0</v>
      </c>
      <c r="CN150" s="19">
        <f t="shared" si="117"/>
        <v>0</v>
      </c>
      <c r="CO150" s="19">
        <f t="shared" si="118"/>
        <v>0</v>
      </c>
      <c r="CP150" s="19">
        <f t="shared" si="119"/>
        <v>0</v>
      </c>
      <c r="CQ150" s="19">
        <f t="shared" si="120"/>
        <v>0</v>
      </c>
      <c r="CR150" s="19">
        <f t="shared" si="121"/>
        <v>0</v>
      </c>
      <c r="CS150" s="19">
        <f t="shared" si="122"/>
        <v>0</v>
      </c>
    </row>
    <row r="151" spans="2:97" ht="15" customHeight="1" x14ac:dyDescent="0.2">
      <c r="B151" s="53">
        <f t="shared" si="127"/>
        <v>143</v>
      </c>
      <c r="C151" s="197" t="str" cm="1">
        <f t="array" aca="1" ref="C151" ca="1">CELL("contents",BG151)</f>
        <v/>
      </c>
      <c r="D151" s="54" t="str">
        <f t="shared" si="123"/>
        <v>OK</v>
      </c>
      <c r="E151" s="55" t="e">
        <f>VLOOKUP('DATA SHEET'!$B$9,'Drill Size Info'!$T$2:$U$8,2,FALSE)</f>
        <v>#N/A</v>
      </c>
      <c r="F151" s="55" t="str">
        <f t="shared" si="128"/>
        <v/>
      </c>
      <c r="G151" s="161">
        <f t="shared" si="129"/>
        <v>0</v>
      </c>
      <c r="H151" s="56"/>
      <c r="I151" s="56"/>
      <c r="J151" s="54" t="s">
        <v>154</v>
      </c>
      <c r="K151" s="54" t="s">
        <v>154</v>
      </c>
      <c r="L151" s="56" t="s">
        <v>154</v>
      </c>
      <c r="M151" s="56" t="s">
        <v>154</v>
      </c>
      <c r="N151" s="47" t="str">
        <f>IF(CU151&lt;&gt;"",
    IF(INT('Drill Size Info'!$AA$19)=INT('Drill Size Info'!$AB$19),
        --(INT('Drill Size Info'!$AA$19) &amp; "." &amp; CU151),
        IF(AND((--(INT('Drill Size Info'!$AA$19) &amp; "." &amp; CU151)&gt;=--('Drill Size Info'!$AA$19)), (--(INT('Drill Size Info'!$AA$19) &amp; "." &amp; CU151)&lt;=--('Drill Size Info'!$AB$19))),
            --(INT('Drill Size Info'!$AA$19) &amp; "." &amp; CU151),
            --(INT('Drill Size Info'!$AB$19) &amp; "." &amp; CU151)
        )
    ),
    IF(CT151&lt;&gt;"",
        IF(INT('Drill Size Info'!$AA$19)=INT('Drill Size Info'!$AB$19),
            --(INT('Drill Size Info'!$AA$19) &amp; "." &amp; LEFT(CT151,3)),
            IF(AND((--(INT('Drill Size Info'!$AA$19) &amp; "." &amp; LEFT(CT151,3))&gt;=--('Drill Size Info'!$AA$19)), (--(INT('Drill Size Info'!$AA$19) &amp; "." &amp; LEFT(CT151,3))&lt;=--('Drill Size Info'!$AB$19))),
                --(INT('Drill Size Info'!$AA$19) &amp; "." &amp; LEFT(CT151,3)),
                --(INT('Drill Size Info'!$AB$19) &amp; "." &amp; LEFT(CT151,3))
            )
        ),
        "OK"
    )
)</f>
        <v>OK</v>
      </c>
      <c r="O151" s="163" t="str">
        <f>IF(CV151&lt;&gt;"",
    IF(INT('Drill Size Info'!$AA$19)=INT('Drill Size Info'!$AB$19),
        --(INT('Drill Size Info'!$AA$19) &amp; "." &amp; CV151),
        IF(AND((--(INT('Drill Size Info'!$AA$19) &amp; "." &amp; CV151)&gt;=--('Drill Size Info'!$AA$19)), (--(INT('Drill Size Info'!$AA$19) &amp; "." &amp; CV151)&lt;=--('Drill Size Info'!$AB$19))),
            --(INT('Drill Size Info'!$AA$19) &amp; "." &amp; CV151),
            --(INT('Drill Size Info'!$AB$19) &amp; "." &amp; CV151)
        )
    ),
    IF(CT151&lt;&gt;"",
        IF(INT('Drill Size Info'!$AA$19)=INT('Drill Size Info'!$AB$19),
            --(INT('Drill Size Info'!$AA$19) &amp; "." &amp; RIGHT(CT151,3)),
            IF(AND((--(INT('Drill Size Info'!$AA$19) &amp; "." &amp; RIGHT(CT151,3))&gt;=--('Drill Size Info'!$AA$19)), (--(INT('Drill Size Info'!$AA$19) &amp; "." &amp; RIGHT(CT151,3))&lt;=--('Drill Size Info'!$AB$19))),
                --(INT('Drill Size Info'!$AA$19) &amp; "." &amp; RIGHT(CT151,3)),
                --(INT('Drill Size Info'!$AB$19) &amp; "." &amp; RIGHT(CT151,3))
            )
        ),
        "N/A"
    )
)</f>
        <v>N/A</v>
      </c>
      <c r="P151" s="47" t="str">
        <f>IF(CX151&lt;&gt;"",
    IF(INT('Drill Size Info'!$AA$19)=INT('Drill Size Info'!$AB$15),
        --(INT('Drill Size Info'!$AA$15) &amp; "." &amp; CX151),
        IF(AND((--(INT('Drill Size Info'!$AA$15) &amp; "." &amp; CX151)&gt;=--('Drill Size Info'!$AA$15)), (--(INT('Drill Size Info'!$AA$15) &amp; "." &amp; CX151)&lt;=--('Drill Size Info'!$AB$15))),
            --(INT('Drill Size Info'!$AA$15) &amp; "." &amp; CX151),
            --(INT('Drill Size Info'!$AB$15) &amp; "." &amp; CX151)
        )
    ),
    IF(CW151&lt;&gt;"",
        IF(INT('Drill Size Info'!$AA$15)=INT('Drill Size Info'!$AB$15),
            --(INT('Drill Size Info'!$AA$15) &amp; "." &amp; LEFT(CW151,3)),
            IF(AND((--(INT('Drill Size Info'!$AA$15) &amp; "." &amp; LEFT(CW151,3))&gt;=--('Drill Size Info'!$AA$15)), (--(INT('Drill Size Info'!$AA$15) &amp; "." &amp; LEFT(CW151,3))&lt;=--('Drill Size Info'!$AB$15))),
                --(INT('Drill Size Info'!$AA$15) &amp; "." &amp; LEFT(CW151,3)),
                --(INT('Drill Size Info'!$AB$15) &amp; "." &amp; LEFT(CW151,3))
            )
        ),
        "OK"
    )
)</f>
        <v>OK</v>
      </c>
      <c r="Q151" s="163" t="str">
        <f>IF(CY151&lt;&gt;"",
    IF(INT('Drill Size Info'!$AA$19)=INT('Drill Size Info'!$AB$15),
        --(INT('Drill Size Info'!$AA$15) &amp; "." &amp; CY151),
        IF(AND((--(INT('Drill Size Info'!$AA$15) &amp; "." &amp; CY151)&gt;=--('Drill Size Info'!$AA$15)), (--(INT('Drill Size Info'!$AA$15) &amp; "." &amp; CY151)&lt;=--('Drill Size Info'!$AB$15))),
            --(INT('Drill Size Info'!$AA$15) &amp; "." &amp; CY151),
            --(INT('Drill Size Info'!$AB$15) &amp; "." &amp; CY151)
        )
    ),
    IF(CW151&lt;&gt;"",
        IF(INT('Drill Size Info'!$AA$15)=INT('Drill Size Info'!$AB$15),
            --(INT('Drill Size Info'!$AA$15) &amp; "." &amp; RIGHT(CW151,3)),
            IF(AND((--(INT('Drill Size Info'!$AA$15) &amp; "." &amp; RIGHT(CW151,3))&gt;=--('Drill Size Info'!$AA$15)), (--(INT('Drill Size Info'!$AA$15) &amp; "." &amp; RIGHT(CW151,3))&lt;=--('Drill Size Info'!$AB$15))),
                --(INT('Drill Size Info'!$AA$15) &amp; "." &amp; RIGHT(CW151,3)),
                --(INT('Drill Size Info'!$AB$15) &amp; "." &amp; RIGHT(CW151,3))
            )
        ),
        "N/A"
    )
)</f>
        <v>N/A</v>
      </c>
      <c r="R151" s="57"/>
      <c r="S151" s="57"/>
      <c r="T151" s="57"/>
      <c r="U151" s="57"/>
      <c r="V151" s="57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9"/>
      <c r="AX151" s="59"/>
      <c r="AY151" s="59"/>
      <c r="AZ151" s="60"/>
      <c r="BA151" s="52"/>
      <c r="BB151" s="52"/>
      <c r="BC151" s="203"/>
      <c r="BD151" s="203"/>
      <c r="BE151" s="52"/>
      <c r="BF151" s="52"/>
      <c r="BG151" s="192" t="str">
        <f t="shared" si="124"/>
        <v/>
      </c>
      <c r="BH151" s="52"/>
      <c r="BI151" s="52"/>
      <c r="BJ151" s="52"/>
      <c r="BK151" s="52"/>
      <c r="BM151" s="19">
        <f t="shared" si="92"/>
        <v>0</v>
      </c>
      <c r="BN151" s="19">
        <f t="shared" si="125"/>
        <v>0</v>
      </c>
      <c r="BO151" s="19">
        <f t="shared" si="93"/>
        <v>0</v>
      </c>
      <c r="BP151" s="19">
        <f t="shared" si="94"/>
        <v>0</v>
      </c>
      <c r="BQ151" s="19">
        <f t="shared" si="95"/>
        <v>0</v>
      </c>
      <c r="BR151" s="19">
        <f t="shared" si="96"/>
        <v>0</v>
      </c>
      <c r="BS151" s="19">
        <f t="shared" si="97"/>
        <v>0</v>
      </c>
      <c r="BT151" s="19">
        <f t="shared" si="98"/>
        <v>0</v>
      </c>
      <c r="BU151" s="19">
        <f t="shared" si="99"/>
        <v>0</v>
      </c>
      <c r="BV151" s="19">
        <f t="shared" si="100"/>
        <v>0</v>
      </c>
      <c r="BW151" s="19">
        <f t="shared" si="101"/>
        <v>0</v>
      </c>
      <c r="BX151" s="19">
        <f t="shared" si="102"/>
        <v>0</v>
      </c>
      <c r="BY151" s="19">
        <f t="shared" si="103"/>
        <v>0</v>
      </c>
      <c r="BZ151" s="19">
        <f t="shared" si="104"/>
        <v>0</v>
      </c>
      <c r="CA151" s="19">
        <f t="shared" si="105"/>
        <v>0</v>
      </c>
      <c r="CB151" s="19">
        <f t="shared" si="126"/>
        <v>0</v>
      </c>
      <c r="CC151" s="19">
        <f t="shared" si="106"/>
        <v>0</v>
      </c>
      <c r="CD151" s="19">
        <f t="shared" si="107"/>
        <v>0</v>
      </c>
      <c r="CE151" s="19">
        <f t="shared" si="108"/>
        <v>0</v>
      </c>
      <c r="CF151" s="19">
        <f t="shared" si="109"/>
        <v>0</v>
      </c>
      <c r="CG151" s="19">
        <f t="shared" si="110"/>
        <v>0</v>
      </c>
      <c r="CH151" s="19">
        <f t="shared" si="111"/>
        <v>0</v>
      </c>
      <c r="CI151" s="19">
        <f t="shared" si="112"/>
        <v>0</v>
      </c>
      <c r="CJ151" s="19">
        <f t="shared" si="113"/>
        <v>0</v>
      </c>
      <c r="CK151" s="19">
        <f t="shared" si="114"/>
        <v>0</v>
      </c>
      <c r="CL151" s="19">
        <f t="shared" si="115"/>
        <v>0</v>
      </c>
      <c r="CM151" s="19">
        <f t="shared" si="116"/>
        <v>0</v>
      </c>
      <c r="CN151" s="19">
        <f t="shared" si="117"/>
        <v>0</v>
      </c>
      <c r="CO151" s="19">
        <f t="shared" si="118"/>
        <v>0</v>
      </c>
      <c r="CP151" s="19">
        <f t="shared" si="119"/>
        <v>0</v>
      </c>
      <c r="CQ151" s="19">
        <f t="shared" si="120"/>
        <v>0</v>
      </c>
      <c r="CR151" s="19">
        <f t="shared" si="121"/>
        <v>0</v>
      </c>
      <c r="CS151" s="19">
        <f t="shared" si="122"/>
        <v>0</v>
      </c>
    </row>
    <row r="152" spans="2:97" ht="15" customHeight="1" x14ac:dyDescent="0.2">
      <c r="B152" s="53">
        <f t="shared" si="127"/>
        <v>144</v>
      </c>
      <c r="C152" s="197" t="str" cm="1">
        <f t="array" aca="1" ref="C152" ca="1">CELL("contents",BG152)</f>
        <v/>
      </c>
      <c r="D152" s="54" t="str">
        <f t="shared" si="123"/>
        <v>OK</v>
      </c>
      <c r="E152" s="55" t="e">
        <f>VLOOKUP('DATA SHEET'!$B$9,'Drill Size Info'!$T$2:$U$8,2,FALSE)</f>
        <v>#N/A</v>
      </c>
      <c r="F152" s="55" t="str">
        <f t="shared" si="128"/>
        <v/>
      </c>
      <c r="G152" s="161">
        <f t="shared" si="129"/>
        <v>0</v>
      </c>
      <c r="H152" s="56"/>
      <c r="I152" s="56"/>
      <c r="J152" s="54" t="s">
        <v>154</v>
      </c>
      <c r="K152" s="54" t="s">
        <v>154</v>
      </c>
      <c r="L152" s="56" t="s">
        <v>154</v>
      </c>
      <c r="M152" s="56" t="s">
        <v>154</v>
      </c>
      <c r="N152" s="47" t="str">
        <f>IF(CU152&lt;&gt;"",
    IF(INT('Drill Size Info'!$AA$19)=INT('Drill Size Info'!$AB$19),
        --(INT('Drill Size Info'!$AA$19) &amp; "." &amp; CU152),
        IF(AND((--(INT('Drill Size Info'!$AA$19) &amp; "." &amp; CU152)&gt;=--('Drill Size Info'!$AA$19)), (--(INT('Drill Size Info'!$AA$19) &amp; "." &amp; CU152)&lt;=--('Drill Size Info'!$AB$19))),
            --(INT('Drill Size Info'!$AA$19) &amp; "." &amp; CU152),
            --(INT('Drill Size Info'!$AB$19) &amp; "." &amp; CU152)
        )
    ),
    IF(CT152&lt;&gt;"",
        IF(INT('Drill Size Info'!$AA$19)=INT('Drill Size Info'!$AB$19),
            --(INT('Drill Size Info'!$AA$19) &amp; "." &amp; LEFT(CT152,3)),
            IF(AND((--(INT('Drill Size Info'!$AA$19) &amp; "." &amp; LEFT(CT152,3))&gt;=--('Drill Size Info'!$AA$19)), (--(INT('Drill Size Info'!$AA$19) &amp; "." &amp; LEFT(CT152,3))&lt;=--('Drill Size Info'!$AB$19))),
                --(INT('Drill Size Info'!$AA$19) &amp; "." &amp; LEFT(CT152,3)),
                --(INT('Drill Size Info'!$AB$19) &amp; "." &amp; LEFT(CT152,3))
            )
        ),
        "OK"
    )
)</f>
        <v>OK</v>
      </c>
      <c r="O152" s="163" t="str">
        <f>IF(CV152&lt;&gt;"",
    IF(INT('Drill Size Info'!$AA$19)=INT('Drill Size Info'!$AB$19),
        --(INT('Drill Size Info'!$AA$19) &amp; "." &amp; CV152),
        IF(AND((--(INT('Drill Size Info'!$AA$19) &amp; "." &amp; CV152)&gt;=--('Drill Size Info'!$AA$19)), (--(INT('Drill Size Info'!$AA$19) &amp; "." &amp; CV152)&lt;=--('Drill Size Info'!$AB$19))),
            --(INT('Drill Size Info'!$AA$19) &amp; "." &amp; CV152),
            --(INT('Drill Size Info'!$AB$19) &amp; "." &amp; CV152)
        )
    ),
    IF(CT152&lt;&gt;"",
        IF(INT('Drill Size Info'!$AA$19)=INT('Drill Size Info'!$AB$19),
            --(INT('Drill Size Info'!$AA$19) &amp; "." &amp; RIGHT(CT152,3)),
            IF(AND((--(INT('Drill Size Info'!$AA$19) &amp; "." &amp; RIGHT(CT152,3))&gt;=--('Drill Size Info'!$AA$19)), (--(INT('Drill Size Info'!$AA$19) &amp; "." &amp; RIGHT(CT152,3))&lt;=--('Drill Size Info'!$AB$19))),
                --(INT('Drill Size Info'!$AA$19) &amp; "." &amp; RIGHT(CT152,3)),
                --(INT('Drill Size Info'!$AB$19) &amp; "." &amp; RIGHT(CT152,3))
            )
        ),
        "N/A"
    )
)</f>
        <v>N/A</v>
      </c>
      <c r="P152" s="47" t="str">
        <f>IF(CX152&lt;&gt;"",
    IF(INT('Drill Size Info'!$AA$19)=INT('Drill Size Info'!$AB$15),
        --(INT('Drill Size Info'!$AA$15) &amp; "." &amp; CX152),
        IF(AND((--(INT('Drill Size Info'!$AA$15) &amp; "." &amp; CX152)&gt;=--('Drill Size Info'!$AA$15)), (--(INT('Drill Size Info'!$AA$15) &amp; "." &amp; CX152)&lt;=--('Drill Size Info'!$AB$15))),
            --(INT('Drill Size Info'!$AA$15) &amp; "." &amp; CX152),
            --(INT('Drill Size Info'!$AB$15) &amp; "." &amp; CX152)
        )
    ),
    IF(CW152&lt;&gt;"",
        IF(INT('Drill Size Info'!$AA$15)=INT('Drill Size Info'!$AB$15),
            --(INT('Drill Size Info'!$AA$15) &amp; "." &amp; LEFT(CW152,3)),
            IF(AND((--(INT('Drill Size Info'!$AA$15) &amp; "." &amp; LEFT(CW152,3))&gt;=--('Drill Size Info'!$AA$15)), (--(INT('Drill Size Info'!$AA$15) &amp; "." &amp; LEFT(CW152,3))&lt;=--('Drill Size Info'!$AB$15))),
                --(INT('Drill Size Info'!$AA$15) &amp; "." &amp; LEFT(CW152,3)),
                --(INT('Drill Size Info'!$AB$15) &amp; "." &amp; LEFT(CW152,3))
            )
        ),
        "OK"
    )
)</f>
        <v>OK</v>
      </c>
      <c r="Q152" s="163" t="str">
        <f>IF(CY152&lt;&gt;"",
    IF(INT('Drill Size Info'!$AA$19)=INT('Drill Size Info'!$AB$15),
        --(INT('Drill Size Info'!$AA$15) &amp; "." &amp; CY152),
        IF(AND((--(INT('Drill Size Info'!$AA$15) &amp; "." &amp; CY152)&gt;=--('Drill Size Info'!$AA$15)), (--(INT('Drill Size Info'!$AA$15) &amp; "." &amp; CY152)&lt;=--('Drill Size Info'!$AB$15))),
            --(INT('Drill Size Info'!$AA$15) &amp; "." &amp; CY152),
            --(INT('Drill Size Info'!$AB$15) &amp; "." &amp; CY152)
        )
    ),
    IF(CW152&lt;&gt;"",
        IF(INT('Drill Size Info'!$AA$15)=INT('Drill Size Info'!$AB$15),
            --(INT('Drill Size Info'!$AA$15) &amp; "." &amp; RIGHT(CW152,3)),
            IF(AND((--(INT('Drill Size Info'!$AA$15) &amp; "." &amp; RIGHT(CW152,3))&gt;=--('Drill Size Info'!$AA$15)), (--(INT('Drill Size Info'!$AA$15) &amp; "." &amp; RIGHT(CW152,3))&lt;=--('Drill Size Info'!$AB$15))),
                --(INT('Drill Size Info'!$AA$15) &amp; "." &amp; RIGHT(CW152,3)),
                --(INT('Drill Size Info'!$AB$15) &amp; "." &amp; RIGHT(CW152,3))
            )
        ),
        "N/A"
    )
)</f>
        <v>N/A</v>
      </c>
      <c r="R152" s="57"/>
      <c r="S152" s="57"/>
      <c r="T152" s="57"/>
      <c r="U152" s="57"/>
      <c r="V152" s="57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9"/>
      <c r="AX152" s="59"/>
      <c r="AY152" s="59"/>
      <c r="AZ152" s="60"/>
      <c r="BA152" s="52"/>
      <c r="BB152" s="52"/>
      <c r="BC152" s="203"/>
      <c r="BD152" s="203"/>
      <c r="BE152" s="52"/>
      <c r="BF152" s="52"/>
      <c r="BG152" s="192" t="str">
        <f t="shared" si="124"/>
        <v/>
      </c>
      <c r="BH152" s="52"/>
      <c r="BI152" s="52"/>
      <c r="BJ152" s="52"/>
      <c r="BK152" s="52"/>
      <c r="BM152" s="19">
        <f t="shared" si="92"/>
        <v>0</v>
      </c>
      <c r="BN152" s="19">
        <f t="shared" si="125"/>
        <v>0</v>
      </c>
      <c r="BO152" s="19">
        <f t="shared" si="93"/>
        <v>0</v>
      </c>
      <c r="BP152" s="19">
        <f t="shared" si="94"/>
        <v>0</v>
      </c>
      <c r="BQ152" s="19">
        <f t="shared" si="95"/>
        <v>0</v>
      </c>
      <c r="BR152" s="19">
        <f t="shared" si="96"/>
        <v>0</v>
      </c>
      <c r="BS152" s="19">
        <f t="shared" si="97"/>
        <v>0</v>
      </c>
      <c r="BT152" s="19">
        <f t="shared" si="98"/>
        <v>0</v>
      </c>
      <c r="BU152" s="19">
        <f t="shared" si="99"/>
        <v>0</v>
      </c>
      <c r="BV152" s="19">
        <f t="shared" si="100"/>
        <v>0</v>
      </c>
      <c r="BW152" s="19">
        <f t="shared" si="101"/>
        <v>0</v>
      </c>
      <c r="BX152" s="19">
        <f t="shared" si="102"/>
        <v>0</v>
      </c>
      <c r="BY152" s="19">
        <f t="shared" si="103"/>
        <v>0</v>
      </c>
      <c r="BZ152" s="19">
        <f t="shared" si="104"/>
        <v>0</v>
      </c>
      <c r="CA152" s="19">
        <f t="shared" si="105"/>
        <v>0</v>
      </c>
      <c r="CB152" s="19">
        <f t="shared" si="126"/>
        <v>0</v>
      </c>
      <c r="CC152" s="19">
        <f t="shared" si="106"/>
        <v>0</v>
      </c>
      <c r="CD152" s="19">
        <f t="shared" si="107"/>
        <v>0</v>
      </c>
      <c r="CE152" s="19">
        <f t="shared" si="108"/>
        <v>0</v>
      </c>
      <c r="CF152" s="19">
        <f t="shared" si="109"/>
        <v>0</v>
      </c>
      <c r="CG152" s="19">
        <f t="shared" si="110"/>
        <v>0</v>
      </c>
      <c r="CH152" s="19">
        <f t="shared" si="111"/>
        <v>0</v>
      </c>
      <c r="CI152" s="19">
        <f t="shared" si="112"/>
        <v>0</v>
      </c>
      <c r="CJ152" s="19">
        <f t="shared" si="113"/>
        <v>0</v>
      </c>
      <c r="CK152" s="19">
        <f t="shared" si="114"/>
        <v>0</v>
      </c>
      <c r="CL152" s="19">
        <f t="shared" si="115"/>
        <v>0</v>
      </c>
      <c r="CM152" s="19">
        <f t="shared" si="116"/>
        <v>0</v>
      </c>
      <c r="CN152" s="19">
        <f t="shared" si="117"/>
        <v>0</v>
      </c>
      <c r="CO152" s="19">
        <f t="shared" si="118"/>
        <v>0</v>
      </c>
      <c r="CP152" s="19">
        <f t="shared" si="119"/>
        <v>0</v>
      </c>
      <c r="CQ152" s="19">
        <f t="shared" si="120"/>
        <v>0</v>
      </c>
      <c r="CR152" s="19">
        <f t="shared" si="121"/>
        <v>0</v>
      </c>
      <c r="CS152" s="19">
        <f t="shared" si="122"/>
        <v>0</v>
      </c>
    </row>
    <row r="153" spans="2:97" ht="15" customHeight="1" x14ac:dyDescent="0.2">
      <c r="B153" s="53">
        <f t="shared" si="127"/>
        <v>145</v>
      </c>
      <c r="C153" s="197" t="str" cm="1">
        <f t="array" aca="1" ref="C153" ca="1">CELL("contents",BG153)</f>
        <v/>
      </c>
      <c r="D153" s="54" t="str">
        <f t="shared" si="123"/>
        <v>OK</v>
      </c>
      <c r="E153" s="55" t="e">
        <f>VLOOKUP('DATA SHEET'!$B$9,'Drill Size Info'!$T$2:$U$8,2,FALSE)</f>
        <v>#N/A</v>
      </c>
      <c r="F153" s="55" t="str">
        <f t="shared" si="128"/>
        <v/>
      </c>
      <c r="G153" s="161">
        <f t="shared" si="129"/>
        <v>0</v>
      </c>
      <c r="H153" s="56"/>
      <c r="I153" s="56"/>
      <c r="J153" s="54" t="s">
        <v>154</v>
      </c>
      <c r="K153" s="54" t="s">
        <v>154</v>
      </c>
      <c r="L153" s="56" t="s">
        <v>154</v>
      </c>
      <c r="M153" s="56" t="s">
        <v>154</v>
      </c>
      <c r="N153" s="47" t="str">
        <f>IF(CU153&lt;&gt;"",
    IF(INT('Drill Size Info'!$AA$19)=INT('Drill Size Info'!$AB$19),
        --(INT('Drill Size Info'!$AA$19) &amp; "." &amp; CU153),
        IF(AND((--(INT('Drill Size Info'!$AA$19) &amp; "." &amp; CU153)&gt;=--('Drill Size Info'!$AA$19)), (--(INT('Drill Size Info'!$AA$19) &amp; "." &amp; CU153)&lt;=--('Drill Size Info'!$AB$19))),
            --(INT('Drill Size Info'!$AA$19) &amp; "." &amp; CU153),
            --(INT('Drill Size Info'!$AB$19) &amp; "." &amp; CU153)
        )
    ),
    IF(CT153&lt;&gt;"",
        IF(INT('Drill Size Info'!$AA$19)=INT('Drill Size Info'!$AB$19),
            --(INT('Drill Size Info'!$AA$19) &amp; "." &amp; LEFT(CT153,3)),
            IF(AND((--(INT('Drill Size Info'!$AA$19) &amp; "." &amp; LEFT(CT153,3))&gt;=--('Drill Size Info'!$AA$19)), (--(INT('Drill Size Info'!$AA$19) &amp; "." &amp; LEFT(CT153,3))&lt;=--('Drill Size Info'!$AB$19))),
                --(INT('Drill Size Info'!$AA$19) &amp; "." &amp; LEFT(CT153,3)),
                --(INT('Drill Size Info'!$AB$19) &amp; "." &amp; LEFT(CT153,3))
            )
        ),
        "OK"
    )
)</f>
        <v>OK</v>
      </c>
      <c r="O153" s="163" t="str">
        <f>IF(CV153&lt;&gt;"",
    IF(INT('Drill Size Info'!$AA$19)=INT('Drill Size Info'!$AB$19),
        --(INT('Drill Size Info'!$AA$19) &amp; "." &amp; CV153),
        IF(AND((--(INT('Drill Size Info'!$AA$19) &amp; "." &amp; CV153)&gt;=--('Drill Size Info'!$AA$19)), (--(INT('Drill Size Info'!$AA$19) &amp; "." &amp; CV153)&lt;=--('Drill Size Info'!$AB$19))),
            --(INT('Drill Size Info'!$AA$19) &amp; "." &amp; CV153),
            --(INT('Drill Size Info'!$AB$19) &amp; "." &amp; CV153)
        )
    ),
    IF(CT153&lt;&gt;"",
        IF(INT('Drill Size Info'!$AA$19)=INT('Drill Size Info'!$AB$19),
            --(INT('Drill Size Info'!$AA$19) &amp; "." &amp; RIGHT(CT153,3)),
            IF(AND((--(INT('Drill Size Info'!$AA$19) &amp; "." &amp; RIGHT(CT153,3))&gt;=--('Drill Size Info'!$AA$19)), (--(INT('Drill Size Info'!$AA$19) &amp; "." &amp; RIGHT(CT153,3))&lt;=--('Drill Size Info'!$AB$19))),
                --(INT('Drill Size Info'!$AA$19) &amp; "." &amp; RIGHT(CT153,3)),
                --(INT('Drill Size Info'!$AB$19) &amp; "." &amp; RIGHT(CT153,3))
            )
        ),
        "N/A"
    )
)</f>
        <v>N/A</v>
      </c>
      <c r="P153" s="47" t="str">
        <f>IF(CX153&lt;&gt;"",
    IF(INT('Drill Size Info'!$AA$19)=INT('Drill Size Info'!$AB$15),
        --(INT('Drill Size Info'!$AA$15) &amp; "." &amp; CX153),
        IF(AND((--(INT('Drill Size Info'!$AA$15) &amp; "." &amp; CX153)&gt;=--('Drill Size Info'!$AA$15)), (--(INT('Drill Size Info'!$AA$15) &amp; "." &amp; CX153)&lt;=--('Drill Size Info'!$AB$15))),
            --(INT('Drill Size Info'!$AA$15) &amp; "." &amp; CX153),
            --(INT('Drill Size Info'!$AB$15) &amp; "." &amp; CX153)
        )
    ),
    IF(CW153&lt;&gt;"",
        IF(INT('Drill Size Info'!$AA$15)=INT('Drill Size Info'!$AB$15),
            --(INT('Drill Size Info'!$AA$15) &amp; "." &amp; LEFT(CW153,3)),
            IF(AND((--(INT('Drill Size Info'!$AA$15) &amp; "." &amp; LEFT(CW153,3))&gt;=--('Drill Size Info'!$AA$15)), (--(INT('Drill Size Info'!$AA$15) &amp; "." &amp; LEFT(CW153,3))&lt;=--('Drill Size Info'!$AB$15))),
                --(INT('Drill Size Info'!$AA$15) &amp; "." &amp; LEFT(CW153,3)),
                --(INT('Drill Size Info'!$AB$15) &amp; "." &amp; LEFT(CW153,3))
            )
        ),
        "OK"
    )
)</f>
        <v>OK</v>
      </c>
      <c r="Q153" s="163" t="str">
        <f>IF(CY153&lt;&gt;"",
    IF(INT('Drill Size Info'!$AA$19)=INT('Drill Size Info'!$AB$15),
        --(INT('Drill Size Info'!$AA$15) &amp; "." &amp; CY153),
        IF(AND((--(INT('Drill Size Info'!$AA$15) &amp; "." &amp; CY153)&gt;=--('Drill Size Info'!$AA$15)), (--(INT('Drill Size Info'!$AA$15) &amp; "." &amp; CY153)&lt;=--('Drill Size Info'!$AB$15))),
            --(INT('Drill Size Info'!$AA$15) &amp; "." &amp; CY153),
            --(INT('Drill Size Info'!$AB$15) &amp; "." &amp; CY153)
        )
    ),
    IF(CW153&lt;&gt;"",
        IF(INT('Drill Size Info'!$AA$15)=INT('Drill Size Info'!$AB$15),
            --(INT('Drill Size Info'!$AA$15) &amp; "." &amp; RIGHT(CW153,3)),
            IF(AND((--(INT('Drill Size Info'!$AA$15) &amp; "." &amp; RIGHT(CW153,3))&gt;=--('Drill Size Info'!$AA$15)), (--(INT('Drill Size Info'!$AA$15) &amp; "." &amp; RIGHT(CW153,3))&lt;=--('Drill Size Info'!$AB$15))),
                --(INT('Drill Size Info'!$AA$15) &amp; "." &amp; RIGHT(CW153,3)),
                --(INT('Drill Size Info'!$AB$15) &amp; "." &amp; RIGHT(CW153,3))
            )
        ),
        "N/A"
    )
)</f>
        <v>N/A</v>
      </c>
      <c r="R153" s="57"/>
      <c r="S153" s="57"/>
      <c r="T153" s="57"/>
      <c r="U153" s="57"/>
      <c r="V153" s="57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9"/>
      <c r="AX153" s="59"/>
      <c r="AY153" s="59"/>
      <c r="AZ153" s="60"/>
      <c r="BA153" s="52"/>
      <c r="BB153" s="52"/>
      <c r="BC153" s="203"/>
      <c r="BD153" s="203"/>
      <c r="BE153" s="52"/>
      <c r="BF153" s="52"/>
      <c r="BG153" s="192" t="str">
        <f t="shared" si="124"/>
        <v/>
      </c>
      <c r="BH153" s="52"/>
      <c r="BI153" s="52"/>
      <c r="BJ153" s="52"/>
      <c r="BK153" s="52"/>
      <c r="BM153" s="19">
        <f t="shared" si="92"/>
        <v>0</v>
      </c>
      <c r="BN153" s="19">
        <f t="shared" si="125"/>
        <v>0</v>
      </c>
      <c r="BO153" s="19">
        <f t="shared" si="93"/>
        <v>0</v>
      </c>
      <c r="BP153" s="19">
        <f t="shared" si="94"/>
        <v>0</v>
      </c>
      <c r="BQ153" s="19">
        <f t="shared" si="95"/>
        <v>0</v>
      </c>
      <c r="BR153" s="19">
        <f t="shared" si="96"/>
        <v>0</v>
      </c>
      <c r="BS153" s="19">
        <f t="shared" si="97"/>
        <v>0</v>
      </c>
      <c r="BT153" s="19">
        <f t="shared" si="98"/>
        <v>0</v>
      </c>
      <c r="BU153" s="19">
        <f t="shared" si="99"/>
        <v>0</v>
      </c>
      <c r="BV153" s="19">
        <f t="shared" si="100"/>
        <v>0</v>
      </c>
      <c r="BW153" s="19">
        <f t="shared" si="101"/>
        <v>0</v>
      </c>
      <c r="BX153" s="19">
        <f t="shared" si="102"/>
        <v>0</v>
      </c>
      <c r="BY153" s="19">
        <f t="shared" si="103"/>
        <v>0</v>
      </c>
      <c r="BZ153" s="19">
        <f t="shared" si="104"/>
        <v>0</v>
      </c>
      <c r="CA153" s="19">
        <f t="shared" si="105"/>
        <v>0</v>
      </c>
      <c r="CB153" s="19">
        <f t="shared" si="126"/>
        <v>0</v>
      </c>
      <c r="CC153" s="19">
        <f t="shared" si="106"/>
        <v>0</v>
      </c>
      <c r="CD153" s="19">
        <f t="shared" si="107"/>
        <v>0</v>
      </c>
      <c r="CE153" s="19">
        <f t="shared" si="108"/>
        <v>0</v>
      </c>
      <c r="CF153" s="19">
        <f t="shared" si="109"/>
        <v>0</v>
      </c>
      <c r="CG153" s="19">
        <f t="shared" si="110"/>
        <v>0</v>
      </c>
      <c r="CH153" s="19">
        <f t="shared" si="111"/>
        <v>0</v>
      </c>
      <c r="CI153" s="19">
        <f t="shared" si="112"/>
        <v>0</v>
      </c>
      <c r="CJ153" s="19">
        <f t="shared" si="113"/>
        <v>0</v>
      </c>
      <c r="CK153" s="19">
        <f t="shared" si="114"/>
        <v>0</v>
      </c>
      <c r="CL153" s="19">
        <f t="shared" si="115"/>
        <v>0</v>
      </c>
      <c r="CM153" s="19">
        <f t="shared" si="116"/>
        <v>0</v>
      </c>
      <c r="CN153" s="19">
        <f t="shared" si="117"/>
        <v>0</v>
      </c>
      <c r="CO153" s="19">
        <f t="shared" si="118"/>
        <v>0</v>
      </c>
      <c r="CP153" s="19">
        <f t="shared" si="119"/>
        <v>0</v>
      </c>
      <c r="CQ153" s="19">
        <f t="shared" si="120"/>
        <v>0</v>
      </c>
      <c r="CR153" s="19">
        <f t="shared" si="121"/>
        <v>0</v>
      </c>
      <c r="CS153" s="19">
        <f t="shared" si="122"/>
        <v>0</v>
      </c>
    </row>
    <row r="154" spans="2:97" ht="15" customHeight="1" x14ac:dyDescent="0.2">
      <c r="B154" s="53">
        <f t="shared" si="127"/>
        <v>146</v>
      </c>
      <c r="C154" s="197" t="str" cm="1">
        <f t="array" aca="1" ref="C154" ca="1">CELL("contents",BG154)</f>
        <v/>
      </c>
      <c r="D154" s="54" t="str">
        <f t="shared" si="123"/>
        <v>OK</v>
      </c>
      <c r="E154" s="55" t="e">
        <f>VLOOKUP('DATA SHEET'!$B$9,'Drill Size Info'!$T$2:$U$8,2,FALSE)</f>
        <v>#N/A</v>
      </c>
      <c r="F154" s="55" t="str">
        <f t="shared" si="128"/>
        <v/>
      </c>
      <c r="G154" s="161">
        <f t="shared" si="129"/>
        <v>0</v>
      </c>
      <c r="H154" s="56"/>
      <c r="I154" s="56"/>
      <c r="J154" s="54" t="s">
        <v>154</v>
      </c>
      <c r="K154" s="54" t="s">
        <v>154</v>
      </c>
      <c r="L154" s="56" t="s">
        <v>154</v>
      </c>
      <c r="M154" s="56" t="s">
        <v>154</v>
      </c>
      <c r="N154" s="47" t="str">
        <f>IF(CU154&lt;&gt;"",
    IF(INT('Drill Size Info'!$AA$19)=INT('Drill Size Info'!$AB$19),
        --(INT('Drill Size Info'!$AA$19) &amp; "." &amp; CU154),
        IF(AND((--(INT('Drill Size Info'!$AA$19) &amp; "." &amp; CU154)&gt;=--('Drill Size Info'!$AA$19)), (--(INT('Drill Size Info'!$AA$19) &amp; "." &amp; CU154)&lt;=--('Drill Size Info'!$AB$19))),
            --(INT('Drill Size Info'!$AA$19) &amp; "." &amp; CU154),
            --(INT('Drill Size Info'!$AB$19) &amp; "." &amp; CU154)
        )
    ),
    IF(CT154&lt;&gt;"",
        IF(INT('Drill Size Info'!$AA$19)=INT('Drill Size Info'!$AB$19),
            --(INT('Drill Size Info'!$AA$19) &amp; "." &amp; LEFT(CT154,3)),
            IF(AND((--(INT('Drill Size Info'!$AA$19) &amp; "." &amp; LEFT(CT154,3))&gt;=--('Drill Size Info'!$AA$19)), (--(INT('Drill Size Info'!$AA$19) &amp; "." &amp; LEFT(CT154,3))&lt;=--('Drill Size Info'!$AB$19))),
                --(INT('Drill Size Info'!$AA$19) &amp; "." &amp; LEFT(CT154,3)),
                --(INT('Drill Size Info'!$AB$19) &amp; "." &amp; LEFT(CT154,3))
            )
        ),
        "OK"
    )
)</f>
        <v>OK</v>
      </c>
      <c r="O154" s="163" t="str">
        <f>IF(CV154&lt;&gt;"",
    IF(INT('Drill Size Info'!$AA$19)=INT('Drill Size Info'!$AB$19),
        --(INT('Drill Size Info'!$AA$19) &amp; "." &amp; CV154),
        IF(AND((--(INT('Drill Size Info'!$AA$19) &amp; "." &amp; CV154)&gt;=--('Drill Size Info'!$AA$19)), (--(INT('Drill Size Info'!$AA$19) &amp; "." &amp; CV154)&lt;=--('Drill Size Info'!$AB$19))),
            --(INT('Drill Size Info'!$AA$19) &amp; "." &amp; CV154),
            --(INT('Drill Size Info'!$AB$19) &amp; "." &amp; CV154)
        )
    ),
    IF(CT154&lt;&gt;"",
        IF(INT('Drill Size Info'!$AA$19)=INT('Drill Size Info'!$AB$19),
            --(INT('Drill Size Info'!$AA$19) &amp; "." &amp; RIGHT(CT154,3)),
            IF(AND((--(INT('Drill Size Info'!$AA$19) &amp; "." &amp; RIGHT(CT154,3))&gt;=--('Drill Size Info'!$AA$19)), (--(INT('Drill Size Info'!$AA$19) &amp; "." &amp; RIGHT(CT154,3))&lt;=--('Drill Size Info'!$AB$19))),
                --(INT('Drill Size Info'!$AA$19) &amp; "." &amp; RIGHT(CT154,3)),
                --(INT('Drill Size Info'!$AB$19) &amp; "." &amp; RIGHT(CT154,3))
            )
        ),
        "N/A"
    )
)</f>
        <v>N/A</v>
      </c>
      <c r="P154" s="47" t="str">
        <f>IF(CX154&lt;&gt;"",
    IF(INT('Drill Size Info'!$AA$19)=INT('Drill Size Info'!$AB$15),
        --(INT('Drill Size Info'!$AA$15) &amp; "." &amp; CX154),
        IF(AND((--(INT('Drill Size Info'!$AA$15) &amp; "." &amp; CX154)&gt;=--('Drill Size Info'!$AA$15)), (--(INT('Drill Size Info'!$AA$15) &amp; "." &amp; CX154)&lt;=--('Drill Size Info'!$AB$15))),
            --(INT('Drill Size Info'!$AA$15) &amp; "." &amp; CX154),
            --(INT('Drill Size Info'!$AB$15) &amp; "." &amp; CX154)
        )
    ),
    IF(CW154&lt;&gt;"",
        IF(INT('Drill Size Info'!$AA$15)=INT('Drill Size Info'!$AB$15),
            --(INT('Drill Size Info'!$AA$15) &amp; "." &amp; LEFT(CW154,3)),
            IF(AND((--(INT('Drill Size Info'!$AA$15) &amp; "." &amp; LEFT(CW154,3))&gt;=--('Drill Size Info'!$AA$15)), (--(INT('Drill Size Info'!$AA$15) &amp; "." &amp; LEFT(CW154,3))&lt;=--('Drill Size Info'!$AB$15))),
                --(INT('Drill Size Info'!$AA$15) &amp; "." &amp; LEFT(CW154,3)),
                --(INT('Drill Size Info'!$AB$15) &amp; "." &amp; LEFT(CW154,3))
            )
        ),
        "OK"
    )
)</f>
        <v>OK</v>
      </c>
      <c r="Q154" s="163" t="str">
        <f>IF(CY154&lt;&gt;"",
    IF(INT('Drill Size Info'!$AA$19)=INT('Drill Size Info'!$AB$15),
        --(INT('Drill Size Info'!$AA$15) &amp; "." &amp; CY154),
        IF(AND((--(INT('Drill Size Info'!$AA$15) &amp; "." &amp; CY154)&gt;=--('Drill Size Info'!$AA$15)), (--(INT('Drill Size Info'!$AA$15) &amp; "." &amp; CY154)&lt;=--('Drill Size Info'!$AB$15))),
            --(INT('Drill Size Info'!$AA$15) &amp; "." &amp; CY154),
            --(INT('Drill Size Info'!$AB$15) &amp; "." &amp; CY154)
        )
    ),
    IF(CW154&lt;&gt;"",
        IF(INT('Drill Size Info'!$AA$15)=INT('Drill Size Info'!$AB$15),
            --(INT('Drill Size Info'!$AA$15) &amp; "." &amp; RIGHT(CW154,3)),
            IF(AND((--(INT('Drill Size Info'!$AA$15) &amp; "." &amp; RIGHT(CW154,3))&gt;=--('Drill Size Info'!$AA$15)), (--(INT('Drill Size Info'!$AA$15) &amp; "." &amp; RIGHT(CW154,3))&lt;=--('Drill Size Info'!$AB$15))),
                --(INT('Drill Size Info'!$AA$15) &amp; "." &amp; RIGHT(CW154,3)),
                --(INT('Drill Size Info'!$AB$15) &amp; "." &amp; RIGHT(CW154,3))
            )
        ),
        "N/A"
    )
)</f>
        <v>N/A</v>
      </c>
      <c r="R154" s="57"/>
      <c r="S154" s="57"/>
      <c r="T154" s="57"/>
      <c r="U154" s="57"/>
      <c r="V154" s="57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9"/>
      <c r="AX154" s="59"/>
      <c r="AY154" s="59"/>
      <c r="AZ154" s="60"/>
      <c r="BA154" s="52"/>
      <c r="BB154" s="52"/>
      <c r="BC154" s="203"/>
      <c r="BD154" s="203"/>
      <c r="BE154" s="52"/>
      <c r="BF154" s="52"/>
      <c r="BG154" s="192" t="str">
        <f t="shared" si="124"/>
        <v/>
      </c>
      <c r="BH154" s="52"/>
      <c r="BI154" s="52"/>
      <c r="BJ154" s="52"/>
      <c r="BK154" s="52"/>
      <c r="BM154" s="19">
        <f t="shared" si="92"/>
        <v>0</v>
      </c>
      <c r="BN154" s="19">
        <f t="shared" si="125"/>
        <v>0</v>
      </c>
      <c r="BO154" s="19">
        <f t="shared" si="93"/>
        <v>0</v>
      </c>
      <c r="BP154" s="19">
        <f t="shared" si="94"/>
        <v>0</v>
      </c>
      <c r="BQ154" s="19">
        <f t="shared" si="95"/>
        <v>0</v>
      </c>
      <c r="BR154" s="19">
        <f t="shared" si="96"/>
        <v>0</v>
      </c>
      <c r="BS154" s="19">
        <f t="shared" si="97"/>
        <v>0</v>
      </c>
      <c r="BT154" s="19">
        <f t="shared" si="98"/>
        <v>0</v>
      </c>
      <c r="BU154" s="19">
        <f t="shared" si="99"/>
        <v>0</v>
      </c>
      <c r="BV154" s="19">
        <f t="shared" si="100"/>
        <v>0</v>
      </c>
      <c r="BW154" s="19">
        <f t="shared" si="101"/>
        <v>0</v>
      </c>
      <c r="BX154" s="19">
        <f t="shared" si="102"/>
        <v>0</v>
      </c>
      <c r="BY154" s="19">
        <f t="shared" si="103"/>
        <v>0</v>
      </c>
      <c r="BZ154" s="19">
        <f t="shared" si="104"/>
        <v>0</v>
      </c>
      <c r="CA154" s="19">
        <f t="shared" si="105"/>
        <v>0</v>
      </c>
      <c r="CB154" s="19">
        <f t="shared" si="126"/>
        <v>0</v>
      </c>
      <c r="CC154" s="19">
        <f t="shared" si="106"/>
        <v>0</v>
      </c>
      <c r="CD154" s="19">
        <f t="shared" si="107"/>
        <v>0</v>
      </c>
      <c r="CE154" s="19">
        <f t="shared" si="108"/>
        <v>0</v>
      </c>
      <c r="CF154" s="19">
        <f t="shared" si="109"/>
        <v>0</v>
      </c>
      <c r="CG154" s="19">
        <f t="shared" si="110"/>
        <v>0</v>
      </c>
      <c r="CH154" s="19">
        <f t="shared" si="111"/>
        <v>0</v>
      </c>
      <c r="CI154" s="19">
        <f t="shared" si="112"/>
        <v>0</v>
      </c>
      <c r="CJ154" s="19">
        <f t="shared" si="113"/>
        <v>0</v>
      </c>
      <c r="CK154" s="19">
        <f t="shared" si="114"/>
        <v>0</v>
      </c>
      <c r="CL154" s="19">
        <f t="shared" si="115"/>
        <v>0</v>
      </c>
      <c r="CM154" s="19">
        <f t="shared" si="116"/>
        <v>0</v>
      </c>
      <c r="CN154" s="19">
        <f t="shared" si="117"/>
        <v>0</v>
      </c>
      <c r="CO154" s="19">
        <f t="shared" si="118"/>
        <v>0</v>
      </c>
      <c r="CP154" s="19">
        <f t="shared" si="119"/>
        <v>0</v>
      </c>
      <c r="CQ154" s="19">
        <f t="shared" si="120"/>
        <v>0</v>
      </c>
      <c r="CR154" s="19">
        <f t="shared" si="121"/>
        <v>0</v>
      </c>
      <c r="CS154" s="19">
        <f t="shared" si="122"/>
        <v>0</v>
      </c>
    </row>
    <row r="155" spans="2:97" ht="15" customHeight="1" x14ac:dyDescent="0.2">
      <c r="B155" s="53">
        <f t="shared" si="127"/>
        <v>147</v>
      </c>
      <c r="C155" s="197" t="str" cm="1">
        <f t="array" aca="1" ref="C155" ca="1">CELL("contents",BG155)</f>
        <v/>
      </c>
      <c r="D155" s="54" t="str">
        <f t="shared" si="123"/>
        <v>OK</v>
      </c>
      <c r="E155" s="55" t="e">
        <f>VLOOKUP('DATA SHEET'!$B$9,'Drill Size Info'!$T$2:$U$8,2,FALSE)</f>
        <v>#N/A</v>
      </c>
      <c r="F155" s="55" t="str">
        <f t="shared" si="128"/>
        <v/>
      </c>
      <c r="G155" s="161">
        <f t="shared" si="129"/>
        <v>0</v>
      </c>
      <c r="H155" s="56"/>
      <c r="I155" s="56"/>
      <c r="J155" s="54" t="s">
        <v>154</v>
      </c>
      <c r="K155" s="54" t="s">
        <v>154</v>
      </c>
      <c r="L155" s="56" t="s">
        <v>154</v>
      </c>
      <c r="M155" s="56" t="s">
        <v>154</v>
      </c>
      <c r="N155" s="47" t="str">
        <f>IF(CU155&lt;&gt;"",
    IF(INT('Drill Size Info'!$AA$19)=INT('Drill Size Info'!$AB$19),
        --(INT('Drill Size Info'!$AA$19) &amp; "." &amp; CU155),
        IF(AND((--(INT('Drill Size Info'!$AA$19) &amp; "." &amp; CU155)&gt;=--('Drill Size Info'!$AA$19)), (--(INT('Drill Size Info'!$AA$19) &amp; "." &amp; CU155)&lt;=--('Drill Size Info'!$AB$19))),
            --(INT('Drill Size Info'!$AA$19) &amp; "." &amp; CU155),
            --(INT('Drill Size Info'!$AB$19) &amp; "." &amp; CU155)
        )
    ),
    IF(CT155&lt;&gt;"",
        IF(INT('Drill Size Info'!$AA$19)=INT('Drill Size Info'!$AB$19),
            --(INT('Drill Size Info'!$AA$19) &amp; "." &amp; LEFT(CT155,3)),
            IF(AND((--(INT('Drill Size Info'!$AA$19) &amp; "." &amp; LEFT(CT155,3))&gt;=--('Drill Size Info'!$AA$19)), (--(INT('Drill Size Info'!$AA$19) &amp; "." &amp; LEFT(CT155,3))&lt;=--('Drill Size Info'!$AB$19))),
                --(INT('Drill Size Info'!$AA$19) &amp; "." &amp; LEFT(CT155,3)),
                --(INT('Drill Size Info'!$AB$19) &amp; "." &amp; LEFT(CT155,3))
            )
        ),
        "OK"
    )
)</f>
        <v>OK</v>
      </c>
      <c r="O155" s="163" t="str">
        <f>IF(CV155&lt;&gt;"",
    IF(INT('Drill Size Info'!$AA$19)=INT('Drill Size Info'!$AB$19),
        --(INT('Drill Size Info'!$AA$19) &amp; "." &amp; CV155),
        IF(AND((--(INT('Drill Size Info'!$AA$19) &amp; "." &amp; CV155)&gt;=--('Drill Size Info'!$AA$19)), (--(INT('Drill Size Info'!$AA$19) &amp; "." &amp; CV155)&lt;=--('Drill Size Info'!$AB$19))),
            --(INT('Drill Size Info'!$AA$19) &amp; "." &amp; CV155),
            --(INT('Drill Size Info'!$AB$19) &amp; "." &amp; CV155)
        )
    ),
    IF(CT155&lt;&gt;"",
        IF(INT('Drill Size Info'!$AA$19)=INT('Drill Size Info'!$AB$19),
            --(INT('Drill Size Info'!$AA$19) &amp; "." &amp; RIGHT(CT155,3)),
            IF(AND((--(INT('Drill Size Info'!$AA$19) &amp; "." &amp; RIGHT(CT155,3))&gt;=--('Drill Size Info'!$AA$19)), (--(INT('Drill Size Info'!$AA$19) &amp; "." &amp; RIGHT(CT155,3))&lt;=--('Drill Size Info'!$AB$19))),
                --(INT('Drill Size Info'!$AA$19) &amp; "." &amp; RIGHT(CT155,3)),
                --(INT('Drill Size Info'!$AB$19) &amp; "." &amp; RIGHT(CT155,3))
            )
        ),
        "N/A"
    )
)</f>
        <v>N/A</v>
      </c>
      <c r="P155" s="47" t="str">
        <f>IF(CX155&lt;&gt;"",
    IF(INT('Drill Size Info'!$AA$19)=INT('Drill Size Info'!$AB$15),
        --(INT('Drill Size Info'!$AA$15) &amp; "." &amp; CX155),
        IF(AND((--(INT('Drill Size Info'!$AA$15) &amp; "." &amp; CX155)&gt;=--('Drill Size Info'!$AA$15)), (--(INT('Drill Size Info'!$AA$15) &amp; "." &amp; CX155)&lt;=--('Drill Size Info'!$AB$15))),
            --(INT('Drill Size Info'!$AA$15) &amp; "." &amp; CX155),
            --(INT('Drill Size Info'!$AB$15) &amp; "." &amp; CX155)
        )
    ),
    IF(CW155&lt;&gt;"",
        IF(INT('Drill Size Info'!$AA$15)=INT('Drill Size Info'!$AB$15),
            --(INT('Drill Size Info'!$AA$15) &amp; "." &amp; LEFT(CW155,3)),
            IF(AND((--(INT('Drill Size Info'!$AA$15) &amp; "." &amp; LEFT(CW155,3))&gt;=--('Drill Size Info'!$AA$15)), (--(INT('Drill Size Info'!$AA$15) &amp; "." &amp; LEFT(CW155,3))&lt;=--('Drill Size Info'!$AB$15))),
                --(INT('Drill Size Info'!$AA$15) &amp; "." &amp; LEFT(CW155,3)),
                --(INT('Drill Size Info'!$AB$15) &amp; "." &amp; LEFT(CW155,3))
            )
        ),
        "OK"
    )
)</f>
        <v>OK</v>
      </c>
      <c r="Q155" s="163" t="str">
        <f>IF(CY155&lt;&gt;"",
    IF(INT('Drill Size Info'!$AA$19)=INT('Drill Size Info'!$AB$15),
        --(INT('Drill Size Info'!$AA$15) &amp; "." &amp; CY155),
        IF(AND((--(INT('Drill Size Info'!$AA$15) &amp; "." &amp; CY155)&gt;=--('Drill Size Info'!$AA$15)), (--(INT('Drill Size Info'!$AA$15) &amp; "." &amp; CY155)&lt;=--('Drill Size Info'!$AB$15))),
            --(INT('Drill Size Info'!$AA$15) &amp; "." &amp; CY155),
            --(INT('Drill Size Info'!$AB$15) &amp; "." &amp; CY155)
        )
    ),
    IF(CW155&lt;&gt;"",
        IF(INT('Drill Size Info'!$AA$15)=INT('Drill Size Info'!$AB$15),
            --(INT('Drill Size Info'!$AA$15) &amp; "." &amp; RIGHT(CW155,3)),
            IF(AND((--(INT('Drill Size Info'!$AA$15) &amp; "." &amp; RIGHT(CW155,3))&gt;=--('Drill Size Info'!$AA$15)), (--(INT('Drill Size Info'!$AA$15) &amp; "." &amp; RIGHT(CW155,3))&lt;=--('Drill Size Info'!$AB$15))),
                --(INT('Drill Size Info'!$AA$15) &amp; "." &amp; RIGHT(CW155,3)),
                --(INT('Drill Size Info'!$AB$15) &amp; "." &amp; RIGHT(CW155,3))
            )
        ),
        "N/A"
    )
)</f>
        <v>N/A</v>
      </c>
      <c r="R155" s="57"/>
      <c r="S155" s="57"/>
      <c r="T155" s="57"/>
      <c r="U155" s="57"/>
      <c r="V155" s="57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9"/>
      <c r="AX155" s="59"/>
      <c r="AY155" s="59"/>
      <c r="AZ155" s="60"/>
      <c r="BA155" s="52"/>
      <c r="BB155" s="52"/>
      <c r="BC155" s="203"/>
      <c r="BD155" s="203"/>
      <c r="BE155" s="52"/>
      <c r="BF155" s="52"/>
      <c r="BG155" s="192" t="str">
        <f t="shared" si="124"/>
        <v/>
      </c>
      <c r="BH155" s="52"/>
      <c r="BI155" s="52"/>
      <c r="BJ155" s="52"/>
      <c r="BK155" s="52"/>
      <c r="BM155" s="19">
        <f t="shared" si="92"/>
        <v>0</v>
      </c>
      <c r="BN155" s="19">
        <f t="shared" si="125"/>
        <v>0</v>
      </c>
      <c r="BO155" s="19">
        <f t="shared" si="93"/>
        <v>0</v>
      </c>
      <c r="BP155" s="19">
        <f t="shared" si="94"/>
        <v>0</v>
      </c>
      <c r="BQ155" s="19">
        <f t="shared" si="95"/>
        <v>0</v>
      </c>
      <c r="BR155" s="19">
        <f t="shared" si="96"/>
        <v>0</v>
      </c>
      <c r="BS155" s="19">
        <f t="shared" si="97"/>
        <v>0</v>
      </c>
      <c r="BT155" s="19">
        <f t="shared" si="98"/>
        <v>0</v>
      </c>
      <c r="BU155" s="19">
        <f t="shared" si="99"/>
        <v>0</v>
      </c>
      <c r="BV155" s="19">
        <f t="shared" si="100"/>
        <v>0</v>
      </c>
      <c r="BW155" s="19">
        <f t="shared" si="101"/>
        <v>0</v>
      </c>
      <c r="BX155" s="19">
        <f t="shared" si="102"/>
        <v>0</v>
      </c>
      <c r="BY155" s="19">
        <f t="shared" si="103"/>
        <v>0</v>
      </c>
      <c r="BZ155" s="19">
        <f t="shared" si="104"/>
        <v>0</v>
      </c>
      <c r="CA155" s="19">
        <f t="shared" si="105"/>
        <v>0</v>
      </c>
      <c r="CB155" s="19">
        <f t="shared" si="126"/>
        <v>0</v>
      </c>
      <c r="CC155" s="19">
        <f t="shared" si="106"/>
        <v>0</v>
      </c>
      <c r="CD155" s="19">
        <f t="shared" si="107"/>
        <v>0</v>
      </c>
      <c r="CE155" s="19">
        <f t="shared" si="108"/>
        <v>0</v>
      </c>
      <c r="CF155" s="19">
        <f t="shared" si="109"/>
        <v>0</v>
      </c>
      <c r="CG155" s="19">
        <f t="shared" si="110"/>
        <v>0</v>
      </c>
      <c r="CH155" s="19">
        <f t="shared" si="111"/>
        <v>0</v>
      </c>
      <c r="CI155" s="19">
        <f t="shared" si="112"/>
        <v>0</v>
      </c>
      <c r="CJ155" s="19">
        <f t="shared" si="113"/>
        <v>0</v>
      </c>
      <c r="CK155" s="19">
        <f t="shared" si="114"/>
        <v>0</v>
      </c>
      <c r="CL155" s="19">
        <f t="shared" si="115"/>
        <v>0</v>
      </c>
      <c r="CM155" s="19">
        <f t="shared" si="116"/>
        <v>0</v>
      </c>
      <c r="CN155" s="19">
        <f t="shared" si="117"/>
        <v>0</v>
      </c>
      <c r="CO155" s="19">
        <f t="shared" si="118"/>
        <v>0</v>
      </c>
      <c r="CP155" s="19">
        <f t="shared" si="119"/>
        <v>0</v>
      </c>
      <c r="CQ155" s="19">
        <f t="shared" si="120"/>
        <v>0</v>
      </c>
      <c r="CR155" s="19">
        <f t="shared" si="121"/>
        <v>0</v>
      </c>
      <c r="CS155" s="19">
        <f t="shared" si="122"/>
        <v>0</v>
      </c>
    </row>
    <row r="156" spans="2:97" ht="15" customHeight="1" x14ac:dyDescent="0.2">
      <c r="B156" s="53">
        <f t="shared" si="127"/>
        <v>148</v>
      </c>
      <c r="C156" s="197" t="str" cm="1">
        <f t="array" aca="1" ref="C156" ca="1">CELL("contents",BG156)</f>
        <v/>
      </c>
      <c r="D156" s="54" t="str">
        <f t="shared" si="123"/>
        <v>OK</v>
      </c>
      <c r="E156" s="55" t="e">
        <f>VLOOKUP('DATA SHEET'!$B$9,'Drill Size Info'!$T$2:$U$8,2,FALSE)</f>
        <v>#N/A</v>
      </c>
      <c r="F156" s="55" t="str">
        <f t="shared" si="128"/>
        <v/>
      </c>
      <c r="G156" s="161">
        <f t="shared" si="129"/>
        <v>0</v>
      </c>
      <c r="H156" s="56"/>
      <c r="I156" s="56"/>
      <c r="J156" s="54" t="s">
        <v>154</v>
      </c>
      <c r="K156" s="54" t="s">
        <v>154</v>
      </c>
      <c r="L156" s="56" t="s">
        <v>154</v>
      </c>
      <c r="M156" s="56" t="s">
        <v>154</v>
      </c>
      <c r="N156" s="47" t="str">
        <f>IF(CU156&lt;&gt;"",
    IF(INT('Drill Size Info'!$AA$19)=INT('Drill Size Info'!$AB$19),
        --(INT('Drill Size Info'!$AA$19) &amp; "." &amp; CU156),
        IF(AND((--(INT('Drill Size Info'!$AA$19) &amp; "." &amp; CU156)&gt;=--('Drill Size Info'!$AA$19)), (--(INT('Drill Size Info'!$AA$19) &amp; "." &amp; CU156)&lt;=--('Drill Size Info'!$AB$19))),
            --(INT('Drill Size Info'!$AA$19) &amp; "." &amp; CU156),
            --(INT('Drill Size Info'!$AB$19) &amp; "." &amp; CU156)
        )
    ),
    IF(CT156&lt;&gt;"",
        IF(INT('Drill Size Info'!$AA$19)=INT('Drill Size Info'!$AB$19),
            --(INT('Drill Size Info'!$AA$19) &amp; "." &amp; LEFT(CT156,3)),
            IF(AND((--(INT('Drill Size Info'!$AA$19) &amp; "." &amp; LEFT(CT156,3))&gt;=--('Drill Size Info'!$AA$19)), (--(INT('Drill Size Info'!$AA$19) &amp; "." &amp; LEFT(CT156,3))&lt;=--('Drill Size Info'!$AB$19))),
                --(INT('Drill Size Info'!$AA$19) &amp; "." &amp; LEFT(CT156,3)),
                --(INT('Drill Size Info'!$AB$19) &amp; "." &amp; LEFT(CT156,3))
            )
        ),
        "OK"
    )
)</f>
        <v>OK</v>
      </c>
      <c r="O156" s="163" t="str">
        <f>IF(CV156&lt;&gt;"",
    IF(INT('Drill Size Info'!$AA$19)=INT('Drill Size Info'!$AB$19),
        --(INT('Drill Size Info'!$AA$19) &amp; "." &amp; CV156),
        IF(AND((--(INT('Drill Size Info'!$AA$19) &amp; "." &amp; CV156)&gt;=--('Drill Size Info'!$AA$19)), (--(INT('Drill Size Info'!$AA$19) &amp; "." &amp; CV156)&lt;=--('Drill Size Info'!$AB$19))),
            --(INT('Drill Size Info'!$AA$19) &amp; "." &amp; CV156),
            --(INT('Drill Size Info'!$AB$19) &amp; "." &amp; CV156)
        )
    ),
    IF(CT156&lt;&gt;"",
        IF(INT('Drill Size Info'!$AA$19)=INT('Drill Size Info'!$AB$19),
            --(INT('Drill Size Info'!$AA$19) &amp; "." &amp; RIGHT(CT156,3)),
            IF(AND((--(INT('Drill Size Info'!$AA$19) &amp; "." &amp; RIGHT(CT156,3))&gt;=--('Drill Size Info'!$AA$19)), (--(INT('Drill Size Info'!$AA$19) &amp; "." &amp; RIGHT(CT156,3))&lt;=--('Drill Size Info'!$AB$19))),
                --(INT('Drill Size Info'!$AA$19) &amp; "." &amp; RIGHT(CT156,3)),
                --(INT('Drill Size Info'!$AB$19) &amp; "." &amp; RIGHT(CT156,3))
            )
        ),
        "N/A"
    )
)</f>
        <v>N/A</v>
      </c>
      <c r="P156" s="47" t="str">
        <f>IF(CX156&lt;&gt;"",
    IF(INT('Drill Size Info'!$AA$19)=INT('Drill Size Info'!$AB$15),
        --(INT('Drill Size Info'!$AA$15) &amp; "." &amp; CX156),
        IF(AND((--(INT('Drill Size Info'!$AA$15) &amp; "." &amp; CX156)&gt;=--('Drill Size Info'!$AA$15)), (--(INT('Drill Size Info'!$AA$15) &amp; "." &amp; CX156)&lt;=--('Drill Size Info'!$AB$15))),
            --(INT('Drill Size Info'!$AA$15) &amp; "." &amp; CX156),
            --(INT('Drill Size Info'!$AB$15) &amp; "." &amp; CX156)
        )
    ),
    IF(CW156&lt;&gt;"",
        IF(INT('Drill Size Info'!$AA$15)=INT('Drill Size Info'!$AB$15),
            --(INT('Drill Size Info'!$AA$15) &amp; "." &amp; LEFT(CW156,3)),
            IF(AND((--(INT('Drill Size Info'!$AA$15) &amp; "." &amp; LEFT(CW156,3))&gt;=--('Drill Size Info'!$AA$15)), (--(INT('Drill Size Info'!$AA$15) &amp; "." &amp; LEFT(CW156,3))&lt;=--('Drill Size Info'!$AB$15))),
                --(INT('Drill Size Info'!$AA$15) &amp; "." &amp; LEFT(CW156,3)),
                --(INT('Drill Size Info'!$AB$15) &amp; "." &amp; LEFT(CW156,3))
            )
        ),
        "OK"
    )
)</f>
        <v>OK</v>
      </c>
      <c r="Q156" s="163" t="str">
        <f>IF(CY156&lt;&gt;"",
    IF(INT('Drill Size Info'!$AA$19)=INT('Drill Size Info'!$AB$15),
        --(INT('Drill Size Info'!$AA$15) &amp; "." &amp; CY156),
        IF(AND((--(INT('Drill Size Info'!$AA$15) &amp; "." &amp; CY156)&gt;=--('Drill Size Info'!$AA$15)), (--(INT('Drill Size Info'!$AA$15) &amp; "." &amp; CY156)&lt;=--('Drill Size Info'!$AB$15))),
            --(INT('Drill Size Info'!$AA$15) &amp; "." &amp; CY156),
            --(INT('Drill Size Info'!$AB$15) &amp; "." &amp; CY156)
        )
    ),
    IF(CW156&lt;&gt;"",
        IF(INT('Drill Size Info'!$AA$15)=INT('Drill Size Info'!$AB$15),
            --(INT('Drill Size Info'!$AA$15) &amp; "." &amp; RIGHT(CW156,3)),
            IF(AND((--(INT('Drill Size Info'!$AA$15) &amp; "." &amp; RIGHT(CW156,3))&gt;=--('Drill Size Info'!$AA$15)), (--(INT('Drill Size Info'!$AA$15) &amp; "." &amp; RIGHT(CW156,3))&lt;=--('Drill Size Info'!$AB$15))),
                --(INT('Drill Size Info'!$AA$15) &amp; "." &amp; RIGHT(CW156,3)),
                --(INT('Drill Size Info'!$AB$15) &amp; "." &amp; RIGHT(CW156,3))
            )
        ),
        "N/A"
    )
)</f>
        <v>N/A</v>
      </c>
      <c r="R156" s="57"/>
      <c r="S156" s="57"/>
      <c r="T156" s="57"/>
      <c r="U156" s="57"/>
      <c r="V156" s="57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9"/>
      <c r="AX156" s="59"/>
      <c r="AY156" s="59"/>
      <c r="AZ156" s="60"/>
      <c r="BA156" s="52"/>
      <c r="BB156" s="52"/>
      <c r="BC156" s="203"/>
      <c r="BD156" s="203"/>
      <c r="BE156" s="52"/>
      <c r="BF156" s="52"/>
      <c r="BG156" s="192" t="str">
        <f t="shared" si="124"/>
        <v/>
      </c>
      <c r="BH156" s="52"/>
      <c r="BI156" s="52"/>
      <c r="BJ156" s="52"/>
      <c r="BK156" s="52"/>
      <c r="BM156" s="19">
        <f t="shared" si="92"/>
        <v>0</v>
      </c>
      <c r="BN156" s="19">
        <f t="shared" si="125"/>
        <v>0</v>
      </c>
      <c r="BO156" s="19">
        <f t="shared" si="93"/>
        <v>0</v>
      </c>
      <c r="BP156" s="19">
        <f t="shared" si="94"/>
        <v>0</v>
      </c>
      <c r="BQ156" s="19">
        <f t="shared" si="95"/>
        <v>0</v>
      </c>
      <c r="BR156" s="19">
        <f t="shared" si="96"/>
        <v>0</v>
      </c>
      <c r="BS156" s="19">
        <f t="shared" si="97"/>
        <v>0</v>
      </c>
      <c r="BT156" s="19">
        <f t="shared" si="98"/>
        <v>0</v>
      </c>
      <c r="BU156" s="19">
        <f t="shared" si="99"/>
        <v>0</v>
      </c>
      <c r="BV156" s="19">
        <f t="shared" si="100"/>
        <v>0</v>
      </c>
      <c r="BW156" s="19">
        <f t="shared" si="101"/>
        <v>0</v>
      </c>
      <c r="BX156" s="19">
        <f t="shared" si="102"/>
        <v>0</v>
      </c>
      <c r="BY156" s="19">
        <f t="shared" si="103"/>
        <v>0</v>
      </c>
      <c r="BZ156" s="19">
        <f t="shared" si="104"/>
        <v>0</v>
      </c>
      <c r="CA156" s="19">
        <f t="shared" si="105"/>
        <v>0</v>
      </c>
      <c r="CB156" s="19">
        <f t="shared" si="126"/>
        <v>0</v>
      </c>
      <c r="CC156" s="19">
        <f t="shared" si="106"/>
        <v>0</v>
      </c>
      <c r="CD156" s="19">
        <f t="shared" si="107"/>
        <v>0</v>
      </c>
      <c r="CE156" s="19">
        <f t="shared" si="108"/>
        <v>0</v>
      </c>
      <c r="CF156" s="19">
        <f t="shared" si="109"/>
        <v>0</v>
      </c>
      <c r="CG156" s="19">
        <f t="shared" si="110"/>
        <v>0</v>
      </c>
      <c r="CH156" s="19">
        <f t="shared" si="111"/>
        <v>0</v>
      </c>
      <c r="CI156" s="19">
        <f t="shared" si="112"/>
        <v>0</v>
      </c>
      <c r="CJ156" s="19">
        <f t="shared" si="113"/>
        <v>0</v>
      </c>
      <c r="CK156" s="19">
        <f t="shared" si="114"/>
        <v>0</v>
      </c>
      <c r="CL156" s="19">
        <f t="shared" si="115"/>
        <v>0</v>
      </c>
      <c r="CM156" s="19">
        <f t="shared" si="116"/>
        <v>0</v>
      </c>
      <c r="CN156" s="19">
        <f t="shared" si="117"/>
        <v>0</v>
      </c>
      <c r="CO156" s="19">
        <f t="shared" si="118"/>
        <v>0</v>
      </c>
      <c r="CP156" s="19">
        <f t="shared" si="119"/>
        <v>0</v>
      </c>
      <c r="CQ156" s="19">
        <f t="shared" si="120"/>
        <v>0</v>
      </c>
      <c r="CR156" s="19">
        <f t="shared" si="121"/>
        <v>0</v>
      </c>
      <c r="CS156" s="19">
        <f t="shared" si="122"/>
        <v>0</v>
      </c>
    </row>
    <row r="157" spans="2:97" ht="15" customHeight="1" x14ac:dyDescent="0.2">
      <c r="B157" s="53">
        <f t="shared" si="127"/>
        <v>149</v>
      </c>
      <c r="C157" s="197" t="str" cm="1">
        <f t="array" aca="1" ref="C157" ca="1">CELL("contents",BG157)</f>
        <v/>
      </c>
      <c r="D157" s="54" t="str">
        <f t="shared" si="123"/>
        <v>OK</v>
      </c>
      <c r="E157" s="55" t="e">
        <f>VLOOKUP('DATA SHEET'!$B$9,'Drill Size Info'!$T$2:$U$8,2,FALSE)</f>
        <v>#N/A</v>
      </c>
      <c r="F157" s="55" t="str">
        <f t="shared" si="128"/>
        <v/>
      </c>
      <c r="G157" s="161">
        <f t="shared" si="129"/>
        <v>0</v>
      </c>
      <c r="H157" s="56"/>
      <c r="I157" s="56"/>
      <c r="J157" s="54" t="s">
        <v>154</v>
      </c>
      <c r="K157" s="54" t="s">
        <v>154</v>
      </c>
      <c r="L157" s="56" t="s">
        <v>154</v>
      </c>
      <c r="M157" s="56" t="s">
        <v>154</v>
      </c>
      <c r="N157" s="47" t="str">
        <f>IF(CU157&lt;&gt;"",
    IF(INT('Drill Size Info'!$AA$19)=INT('Drill Size Info'!$AB$19),
        --(INT('Drill Size Info'!$AA$19) &amp; "." &amp; CU157),
        IF(AND((--(INT('Drill Size Info'!$AA$19) &amp; "." &amp; CU157)&gt;=--('Drill Size Info'!$AA$19)), (--(INT('Drill Size Info'!$AA$19) &amp; "." &amp; CU157)&lt;=--('Drill Size Info'!$AB$19))),
            --(INT('Drill Size Info'!$AA$19) &amp; "." &amp; CU157),
            --(INT('Drill Size Info'!$AB$19) &amp; "." &amp; CU157)
        )
    ),
    IF(CT157&lt;&gt;"",
        IF(INT('Drill Size Info'!$AA$19)=INT('Drill Size Info'!$AB$19),
            --(INT('Drill Size Info'!$AA$19) &amp; "." &amp; LEFT(CT157,3)),
            IF(AND((--(INT('Drill Size Info'!$AA$19) &amp; "." &amp; LEFT(CT157,3))&gt;=--('Drill Size Info'!$AA$19)), (--(INT('Drill Size Info'!$AA$19) &amp; "." &amp; LEFT(CT157,3))&lt;=--('Drill Size Info'!$AB$19))),
                --(INT('Drill Size Info'!$AA$19) &amp; "." &amp; LEFT(CT157,3)),
                --(INT('Drill Size Info'!$AB$19) &amp; "." &amp; LEFT(CT157,3))
            )
        ),
        "OK"
    )
)</f>
        <v>OK</v>
      </c>
      <c r="O157" s="163" t="str">
        <f>IF(CV157&lt;&gt;"",
    IF(INT('Drill Size Info'!$AA$19)=INT('Drill Size Info'!$AB$19),
        --(INT('Drill Size Info'!$AA$19) &amp; "." &amp; CV157),
        IF(AND((--(INT('Drill Size Info'!$AA$19) &amp; "." &amp; CV157)&gt;=--('Drill Size Info'!$AA$19)), (--(INT('Drill Size Info'!$AA$19) &amp; "." &amp; CV157)&lt;=--('Drill Size Info'!$AB$19))),
            --(INT('Drill Size Info'!$AA$19) &amp; "." &amp; CV157),
            --(INT('Drill Size Info'!$AB$19) &amp; "." &amp; CV157)
        )
    ),
    IF(CT157&lt;&gt;"",
        IF(INT('Drill Size Info'!$AA$19)=INT('Drill Size Info'!$AB$19),
            --(INT('Drill Size Info'!$AA$19) &amp; "." &amp; RIGHT(CT157,3)),
            IF(AND((--(INT('Drill Size Info'!$AA$19) &amp; "." &amp; RIGHT(CT157,3))&gt;=--('Drill Size Info'!$AA$19)), (--(INT('Drill Size Info'!$AA$19) &amp; "." &amp; RIGHT(CT157,3))&lt;=--('Drill Size Info'!$AB$19))),
                --(INT('Drill Size Info'!$AA$19) &amp; "." &amp; RIGHT(CT157,3)),
                --(INT('Drill Size Info'!$AB$19) &amp; "." &amp; RIGHT(CT157,3))
            )
        ),
        "N/A"
    )
)</f>
        <v>N/A</v>
      </c>
      <c r="P157" s="47" t="str">
        <f>IF(CX157&lt;&gt;"",
    IF(INT('Drill Size Info'!$AA$19)=INT('Drill Size Info'!$AB$15),
        --(INT('Drill Size Info'!$AA$15) &amp; "." &amp; CX157),
        IF(AND((--(INT('Drill Size Info'!$AA$15) &amp; "." &amp; CX157)&gt;=--('Drill Size Info'!$AA$15)), (--(INT('Drill Size Info'!$AA$15) &amp; "." &amp; CX157)&lt;=--('Drill Size Info'!$AB$15))),
            --(INT('Drill Size Info'!$AA$15) &amp; "." &amp; CX157),
            --(INT('Drill Size Info'!$AB$15) &amp; "." &amp; CX157)
        )
    ),
    IF(CW157&lt;&gt;"",
        IF(INT('Drill Size Info'!$AA$15)=INT('Drill Size Info'!$AB$15),
            --(INT('Drill Size Info'!$AA$15) &amp; "." &amp; LEFT(CW157,3)),
            IF(AND((--(INT('Drill Size Info'!$AA$15) &amp; "." &amp; LEFT(CW157,3))&gt;=--('Drill Size Info'!$AA$15)), (--(INT('Drill Size Info'!$AA$15) &amp; "." &amp; LEFT(CW157,3))&lt;=--('Drill Size Info'!$AB$15))),
                --(INT('Drill Size Info'!$AA$15) &amp; "." &amp; LEFT(CW157,3)),
                --(INT('Drill Size Info'!$AB$15) &amp; "." &amp; LEFT(CW157,3))
            )
        ),
        "OK"
    )
)</f>
        <v>OK</v>
      </c>
      <c r="Q157" s="163" t="str">
        <f>IF(CY157&lt;&gt;"",
    IF(INT('Drill Size Info'!$AA$19)=INT('Drill Size Info'!$AB$15),
        --(INT('Drill Size Info'!$AA$15) &amp; "." &amp; CY157),
        IF(AND((--(INT('Drill Size Info'!$AA$15) &amp; "." &amp; CY157)&gt;=--('Drill Size Info'!$AA$15)), (--(INT('Drill Size Info'!$AA$15) &amp; "." &amp; CY157)&lt;=--('Drill Size Info'!$AB$15))),
            --(INT('Drill Size Info'!$AA$15) &amp; "." &amp; CY157),
            --(INT('Drill Size Info'!$AB$15) &amp; "." &amp; CY157)
        )
    ),
    IF(CW157&lt;&gt;"",
        IF(INT('Drill Size Info'!$AA$15)=INT('Drill Size Info'!$AB$15),
            --(INT('Drill Size Info'!$AA$15) &amp; "." &amp; RIGHT(CW157,3)),
            IF(AND((--(INT('Drill Size Info'!$AA$15) &amp; "." &amp; RIGHT(CW157,3))&gt;=--('Drill Size Info'!$AA$15)), (--(INT('Drill Size Info'!$AA$15) &amp; "." &amp; RIGHT(CW157,3))&lt;=--('Drill Size Info'!$AB$15))),
                --(INT('Drill Size Info'!$AA$15) &amp; "." &amp; RIGHT(CW157,3)),
                --(INT('Drill Size Info'!$AB$15) &amp; "." &amp; RIGHT(CW157,3))
            )
        ),
        "N/A"
    )
)</f>
        <v>N/A</v>
      </c>
      <c r="R157" s="57"/>
      <c r="S157" s="57"/>
      <c r="T157" s="57"/>
      <c r="U157" s="57"/>
      <c r="V157" s="57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9"/>
      <c r="AX157" s="59"/>
      <c r="AY157" s="59"/>
      <c r="AZ157" s="60"/>
      <c r="BA157" s="52"/>
      <c r="BB157" s="52"/>
      <c r="BC157" s="203"/>
      <c r="BD157" s="203"/>
      <c r="BE157" s="52"/>
      <c r="BF157" s="52"/>
      <c r="BG157" s="192" t="str">
        <f t="shared" si="124"/>
        <v/>
      </c>
      <c r="BH157" s="52"/>
      <c r="BI157" s="52"/>
      <c r="BJ157" s="52"/>
      <c r="BK157" s="52"/>
      <c r="BM157" s="19">
        <f t="shared" si="92"/>
        <v>0</v>
      </c>
      <c r="BN157" s="19">
        <f t="shared" si="125"/>
        <v>0</v>
      </c>
      <c r="BO157" s="19">
        <f t="shared" si="93"/>
        <v>0</v>
      </c>
      <c r="BP157" s="19">
        <f t="shared" si="94"/>
        <v>0</v>
      </c>
      <c r="BQ157" s="19">
        <f t="shared" si="95"/>
        <v>0</v>
      </c>
      <c r="BR157" s="19">
        <f t="shared" si="96"/>
        <v>0</v>
      </c>
      <c r="BS157" s="19">
        <f t="shared" si="97"/>
        <v>0</v>
      </c>
      <c r="BT157" s="19">
        <f t="shared" si="98"/>
        <v>0</v>
      </c>
      <c r="BU157" s="19">
        <f t="shared" si="99"/>
        <v>0</v>
      </c>
      <c r="BV157" s="19">
        <f t="shared" si="100"/>
        <v>0</v>
      </c>
      <c r="BW157" s="19">
        <f t="shared" si="101"/>
        <v>0</v>
      </c>
      <c r="BX157" s="19">
        <f t="shared" si="102"/>
        <v>0</v>
      </c>
      <c r="BY157" s="19">
        <f t="shared" si="103"/>
        <v>0</v>
      </c>
      <c r="BZ157" s="19">
        <f t="shared" si="104"/>
        <v>0</v>
      </c>
      <c r="CA157" s="19">
        <f t="shared" si="105"/>
        <v>0</v>
      </c>
      <c r="CB157" s="19">
        <f t="shared" si="126"/>
        <v>0</v>
      </c>
      <c r="CC157" s="19">
        <f t="shared" si="106"/>
        <v>0</v>
      </c>
      <c r="CD157" s="19">
        <f t="shared" si="107"/>
        <v>0</v>
      </c>
      <c r="CE157" s="19">
        <f t="shared" si="108"/>
        <v>0</v>
      </c>
      <c r="CF157" s="19">
        <f t="shared" si="109"/>
        <v>0</v>
      </c>
      <c r="CG157" s="19">
        <f t="shared" si="110"/>
        <v>0</v>
      </c>
      <c r="CH157" s="19">
        <f t="shared" si="111"/>
        <v>0</v>
      </c>
      <c r="CI157" s="19">
        <f t="shared" si="112"/>
        <v>0</v>
      </c>
      <c r="CJ157" s="19">
        <f t="shared" si="113"/>
        <v>0</v>
      </c>
      <c r="CK157" s="19">
        <f t="shared" si="114"/>
        <v>0</v>
      </c>
      <c r="CL157" s="19">
        <f t="shared" si="115"/>
        <v>0</v>
      </c>
      <c r="CM157" s="19">
        <f t="shared" si="116"/>
        <v>0</v>
      </c>
      <c r="CN157" s="19">
        <f t="shared" si="117"/>
        <v>0</v>
      </c>
      <c r="CO157" s="19">
        <f t="shared" si="118"/>
        <v>0</v>
      </c>
      <c r="CP157" s="19">
        <f t="shared" si="119"/>
        <v>0</v>
      </c>
      <c r="CQ157" s="19">
        <f t="shared" si="120"/>
        <v>0</v>
      </c>
      <c r="CR157" s="19">
        <f t="shared" si="121"/>
        <v>0</v>
      </c>
      <c r="CS157" s="19">
        <f t="shared" si="122"/>
        <v>0</v>
      </c>
    </row>
    <row r="158" spans="2:97" ht="15" customHeight="1" x14ac:dyDescent="0.2">
      <c r="B158" s="53">
        <f t="shared" si="127"/>
        <v>150</v>
      </c>
      <c r="C158" s="197" t="str" cm="1">
        <f t="array" aca="1" ref="C158" ca="1">CELL("contents",BG158)</f>
        <v/>
      </c>
      <c r="D158" s="54" t="str">
        <f t="shared" si="123"/>
        <v>OK</v>
      </c>
      <c r="E158" s="55" t="e">
        <f>VLOOKUP('DATA SHEET'!$B$9,'Drill Size Info'!$T$2:$U$8,2,FALSE)</f>
        <v>#N/A</v>
      </c>
      <c r="F158" s="55" t="str">
        <f t="shared" si="128"/>
        <v/>
      </c>
      <c r="G158" s="161">
        <f t="shared" si="129"/>
        <v>0</v>
      </c>
      <c r="H158" s="56"/>
      <c r="I158" s="56"/>
      <c r="J158" s="54" t="s">
        <v>154</v>
      </c>
      <c r="K158" s="54" t="s">
        <v>154</v>
      </c>
      <c r="L158" s="56" t="s">
        <v>154</v>
      </c>
      <c r="M158" s="56" t="s">
        <v>154</v>
      </c>
      <c r="N158" s="47" t="str">
        <f>IF(CU158&lt;&gt;"",
    IF(INT('Drill Size Info'!$AA$19)=INT('Drill Size Info'!$AB$19),
        --(INT('Drill Size Info'!$AA$19) &amp; "." &amp; CU158),
        IF(AND((--(INT('Drill Size Info'!$AA$19) &amp; "." &amp; CU158)&gt;=--('Drill Size Info'!$AA$19)), (--(INT('Drill Size Info'!$AA$19) &amp; "." &amp; CU158)&lt;=--('Drill Size Info'!$AB$19))),
            --(INT('Drill Size Info'!$AA$19) &amp; "." &amp; CU158),
            --(INT('Drill Size Info'!$AB$19) &amp; "." &amp; CU158)
        )
    ),
    IF(CT158&lt;&gt;"",
        IF(INT('Drill Size Info'!$AA$19)=INT('Drill Size Info'!$AB$19),
            --(INT('Drill Size Info'!$AA$19) &amp; "." &amp; LEFT(CT158,3)),
            IF(AND((--(INT('Drill Size Info'!$AA$19) &amp; "." &amp; LEFT(CT158,3))&gt;=--('Drill Size Info'!$AA$19)), (--(INT('Drill Size Info'!$AA$19) &amp; "." &amp; LEFT(CT158,3))&lt;=--('Drill Size Info'!$AB$19))),
                --(INT('Drill Size Info'!$AA$19) &amp; "." &amp; LEFT(CT158,3)),
                --(INT('Drill Size Info'!$AB$19) &amp; "." &amp; LEFT(CT158,3))
            )
        ),
        "OK"
    )
)</f>
        <v>OK</v>
      </c>
      <c r="O158" s="163" t="str">
        <f>IF(CV158&lt;&gt;"",
    IF(INT('Drill Size Info'!$AA$19)=INT('Drill Size Info'!$AB$19),
        --(INT('Drill Size Info'!$AA$19) &amp; "." &amp; CV158),
        IF(AND((--(INT('Drill Size Info'!$AA$19) &amp; "." &amp; CV158)&gt;=--('Drill Size Info'!$AA$19)), (--(INT('Drill Size Info'!$AA$19) &amp; "." &amp; CV158)&lt;=--('Drill Size Info'!$AB$19))),
            --(INT('Drill Size Info'!$AA$19) &amp; "." &amp; CV158),
            --(INT('Drill Size Info'!$AB$19) &amp; "." &amp; CV158)
        )
    ),
    IF(CT158&lt;&gt;"",
        IF(INT('Drill Size Info'!$AA$19)=INT('Drill Size Info'!$AB$19),
            --(INT('Drill Size Info'!$AA$19) &amp; "." &amp; RIGHT(CT158,3)),
            IF(AND((--(INT('Drill Size Info'!$AA$19) &amp; "." &amp; RIGHT(CT158,3))&gt;=--('Drill Size Info'!$AA$19)), (--(INT('Drill Size Info'!$AA$19) &amp; "." &amp; RIGHT(CT158,3))&lt;=--('Drill Size Info'!$AB$19))),
                --(INT('Drill Size Info'!$AA$19) &amp; "." &amp; RIGHT(CT158,3)),
                --(INT('Drill Size Info'!$AB$19) &amp; "." &amp; RIGHT(CT158,3))
            )
        ),
        "N/A"
    )
)</f>
        <v>N/A</v>
      </c>
      <c r="P158" s="47" t="str">
        <f>IF(CX158&lt;&gt;"",
    IF(INT('Drill Size Info'!$AA$19)=INT('Drill Size Info'!$AB$15),
        --(INT('Drill Size Info'!$AA$15) &amp; "." &amp; CX158),
        IF(AND((--(INT('Drill Size Info'!$AA$15) &amp; "." &amp; CX158)&gt;=--('Drill Size Info'!$AA$15)), (--(INT('Drill Size Info'!$AA$15) &amp; "." &amp; CX158)&lt;=--('Drill Size Info'!$AB$15))),
            --(INT('Drill Size Info'!$AA$15) &amp; "." &amp; CX158),
            --(INT('Drill Size Info'!$AB$15) &amp; "." &amp; CX158)
        )
    ),
    IF(CW158&lt;&gt;"",
        IF(INT('Drill Size Info'!$AA$15)=INT('Drill Size Info'!$AB$15),
            --(INT('Drill Size Info'!$AA$15) &amp; "." &amp; LEFT(CW158,3)),
            IF(AND((--(INT('Drill Size Info'!$AA$15) &amp; "." &amp; LEFT(CW158,3))&gt;=--('Drill Size Info'!$AA$15)), (--(INT('Drill Size Info'!$AA$15) &amp; "." &amp; LEFT(CW158,3))&lt;=--('Drill Size Info'!$AB$15))),
                --(INT('Drill Size Info'!$AA$15) &amp; "." &amp; LEFT(CW158,3)),
                --(INT('Drill Size Info'!$AB$15) &amp; "." &amp; LEFT(CW158,3))
            )
        ),
        "OK"
    )
)</f>
        <v>OK</v>
      </c>
      <c r="Q158" s="163" t="str">
        <f>IF(CY158&lt;&gt;"",
    IF(INT('Drill Size Info'!$AA$19)=INT('Drill Size Info'!$AB$15),
        --(INT('Drill Size Info'!$AA$15) &amp; "." &amp; CY158),
        IF(AND((--(INT('Drill Size Info'!$AA$15) &amp; "." &amp; CY158)&gt;=--('Drill Size Info'!$AA$15)), (--(INT('Drill Size Info'!$AA$15) &amp; "." &amp; CY158)&lt;=--('Drill Size Info'!$AB$15))),
            --(INT('Drill Size Info'!$AA$15) &amp; "." &amp; CY158),
            --(INT('Drill Size Info'!$AB$15) &amp; "." &amp; CY158)
        )
    ),
    IF(CW158&lt;&gt;"",
        IF(INT('Drill Size Info'!$AA$15)=INT('Drill Size Info'!$AB$15),
            --(INT('Drill Size Info'!$AA$15) &amp; "." &amp; RIGHT(CW158,3)),
            IF(AND((--(INT('Drill Size Info'!$AA$15) &amp; "." &amp; RIGHT(CW158,3))&gt;=--('Drill Size Info'!$AA$15)), (--(INT('Drill Size Info'!$AA$15) &amp; "." &amp; RIGHT(CW158,3))&lt;=--('Drill Size Info'!$AB$15))),
                --(INT('Drill Size Info'!$AA$15) &amp; "." &amp; RIGHT(CW158,3)),
                --(INT('Drill Size Info'!$AB$15) &amp; "." &amp; RIGHT(CW158,3))
            )
        ),
        "N/A"
    )
)</f>
        <v>N/A</v>
      </c>
      <c r="R158" s="57"/>
      <c r="S158" s="57"/>
      <c r="T158" s="57"/>
      <c r="U158" s="57"/>
      <c r="V158" s="57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9"/>
      <c r="AX158" s="59"/>
      <c r="AY158" s="59"/>
      <c r="AZ158" s="60"/>
      <c r="BA158" s="52"/>
      <c r="BB158" s="52"/>
      <c r="BC158" s="203"/>
      <c r="BD158" s="203"/>
      <c r="BE158" s="52"/>
      <c r="BF158" s="52"/>
      <c r="BG158" s="192" t="str">
        <f t="shared" si="124"/>
        <v/>
      </c>
      <c r="BH158" s="52"/>
      <c r="BI158" s="52"/>
      <c r="BJ158" s="52"/>
      <c r="BK158" s="52"/>
      <c r="BM158" s="19">
        <f t="shared" si="92"/>
        <v>0</v>
      </c>
      <c r="BN158" s="19">
        <f t="shared" si="125"/>
        <v>0</v>
      </c>
      <c r="BO158" s="19">
        <f t="shared" si="93"/>
        <v>0</v>
      </c>
      <c r="BP158" s="19">
        <f t="shared" si="94"/>
        <v>0</v>
      </c>
      <c r="BQ158" s="19">
        <f t="shared" si="95"/>
        <v>0</v>
      </c>
      <c r="BR158" s="19">
        <f t="shared" si="96"/>
        <v>0</v>
      </c>
      <c r="BS158" s="19">
        <f t="shared" si="97"/>
        <v>0</v>
      </c>
      <c r="BT158" s="19">
        <f t="shared" si="98"/>
        <v>0</v>
      </c>
      <c r="BU158" s="19">
        <f t="shared" si="99"/>
        <v>0</v>
      </c>
      <c r="BV158" s="19">
        <f t="shared" si="100"/>
        <v>0</v>
      </c>
      <c r="BW158" s="19">
        <f t="shared" si="101"/>
        <v>0</v>
      </c>
      <c r="BX158" s="19">
        <f t="shared" si="102"/>
        <v>0</v>
      </c>
      <c r="BY158" s="19">
        <f t="shared" si="103"/>
        <v>0</v>
      </c>
      <c r="BZ158" s="19">
        <f t="shared" si="104"/>
        <v>0</v>
      </c>
      <c r="CA158" s="19">
        <f t="shared" si="105"/>
        <v>0</v>
      </c>
      <c r="CB158" s="19">
        <f t="shared" si="126"/>
        <v>0</v>
      </c>
      <c r="CC158" s="19">
        <f t="shared" si="106"/>
        <v>0</v>
      </c>
      <c r="CD158" s="19">
        <f t="shared" si="107"/>
        <v>0</v>
      </c>
      <c r="CE158" s="19">
        <f t="shared" si="108"/>
        <v>0</v>
      </c>
      <c r="CF158" s="19">
        <f t="shared" si="109"/>
        <v>0</v>
      </c>
      <c r="CG158" s="19">
        <f t="shared" si="110"/>
        <v>0</v>
      </c>
      <c r="CH158" s="19">
        <f t="shared" si="111"/>
        <v>0</v>
      </c>
      <c r="CI158" s="19">
        <f t="shared" si="112"/>
        <v>0</v>
      </c>
      <c r="CJ158" s="19">
        <f t="shared" si="113"/>
        <v>0</v>
      </c>
      <c r="CK158" s="19">
        <f t="shared" si="114"/>
        <v>0</v>
      </c>
      <c r="CL158" s="19">
        <f t="shared" si="115"/>
        <v>0</v>
      </c>
      <c r="CM158" s="19">
        <f t="shared" si="116"/>
        <v>0</v>
      </c>
      <c r="CN158" s="19">
        <f t="shared" si="117"/>
        <v>0</v>
      </c>
      <c r="CO158" s="19">
        <f t="shared" si="118"/>
        <v>0</v>
      </c>
      <c r="CP158" s="19">
        <f t="shared" si="119"/>
        <v>0</v>
      </c>
      <c r="CQ158" s="19">
        <f t="shared" si="120"/>
        <v>0</v>
      </c>
      <c r="CR158" s="19">
        <f t="shared" si="121"/>
        <v>0</v>
      </c>
      <c r="CS158" s="19">
        <f t="shared" si="122"/>
        <v>0</v>
      </c>
    </row>
    <row r="159" spans="2:97" ht="15" customHeight="1" x14ac:dyDescent="0.2">
      <c r="B159" s="53">
        <f t="shared" si="127"/>
        <v>151</v>
      </c>
      <c r="C159" s="197" t="str" cm="1">
        <f t="array" aca="1" ref="C159" ca="1">CELL("contents",BG159)</f>
        <v/>
      </c>
      <c r="D159" s="54" t="str">
        <f t="shared" si="123"/>
        <v>OK</v>
      </c>
      <c r="E159" s="55" t="e">
        <f>VLOOKUP('DATA SHEET'!$B$9,'Drill Size Info'!$T$2:$U$8,2,FALSE)</f>
        <v>#N/A</v>
      </c>
      <c r="F159" s="55" t="str">
        <f t="shared" si="128"/>
        <v/>
      </c>
      <c r="G159" s="161">
        <f t="shared" si="129"/>
        <v>0</v>
      </c>
      <c r="H159" s="56"/>
      <c r="I159" s="56"/>
      <c r="J159" s="54" t="s">
        <v>154</v>
      </c>
      <c r="K159" s="54" t="s">
        <v>154</v>
      </c>
      <c r="L159" s="56" t="s">
        <v>154</v>
      </c>
      <c r="M159" s="56" t="s">
        <v>154</v>
      </c>
      <c r="N159" s="47" t="str">
        <f>IF(CU159&lt;&gt;"",
    IF(INT('Drill Size Info'!$AA$19)=INT('Drill Size Info'!$AB$19),
        --(INT('Drill Size Info'!$AA$19) &amp; "." &amp; CU159),
        IF(AND((--(INT('Drill Size Info'!$AA$19) &amp; "." &amp; CU159)&gt;=--('Drill Size Info'!$AA$19)), (--(INT('Drill Size Info'!$AA$19) &amp; "." &amp; CU159)&lt;=--('Drill Size Info'!$AB$19))),
            --(INT('Drill Size Info'!$AA$19) &amp; "." &amp; CU159),
            --(INT('Drill Size Info'!$AB$19) &amp; "." &amp; CU159)
        )
    ),
    IF(CT159&lt;&gt;"",
        IF(INT('Drill Size Info'!$AA$19)=INT('Drill Size Info'!$AB$19),
            --(INT('Drill Size Info'!$AA$19) &amp; "." &amp; LEFT(CT159,3)),
            IF(AND((--(INT('Drill Size Info'!$AA$19) &amp; "." &amp; LEFT(CT159,3))&gt;=--('Drill Size Info'!$AA$19)), (--(INT('Drill Size Info'!$AA$19) &amp; "." &amp; LEFT(CT159,3))&lt;=--('Drill Size Info'!$AB$19))),
                --(INT('Drill Size Info'!$AA$19) &amp; "." &amp; LEFT(CT159,3)),
                --(INT('Drill Size Info'!$AB$19) &amp; "." &amp; LEFT(CT159,3))
            )
        ),
        "OK"
    )
)</f>
        <v>OK</v>
      </c>
      <c r="O159" s="163" t="str">
        <f>IF(CV159&lt;&gt;"",
    IF(INT('Drill Size Info'!$AA$19)=INT('Drill Size Info'!$AB$19),
        --(INT('Drill Size Info'!$AA$19) &amp; "." &amp; CV159),
        IF(AND((--(INT('Drill Size Info'!$AA$19) &amp; "." &amp; CV159)&gt;=--('Drill Size Info'!$AA$19)), (--(INT('Drill Size Info'!$AA$19) &amp; "." &amp; CV159)&lt;=--('Drill Size Info'!$AB$19))),
            --(INT('Drill Size Info'!$AA$19) &amp; "." &amp; CV159),
            --(INT('Drill Size Info'!$AB$19) &amp; "." &amp; CV159)
        )
    ),
    IF(CT159&lt;&gt;"",
        IF(INT('Drill Size Info'!$AA$19)=INT('Drill Size Info'!$AB$19),
            --(INT('Drill Size Info'!$AA$19) &amp; "." &amp; RIGHT(CT159,3)),
            IF(AND((--(INT('Drill Size Info'!$AA$19) &amp; "." &amp; RIGHT(CT159,3))&gt;=--('Drill Size Info'!$AA$19)), (--(INT('Drill Size Info'!$AA$19) &amp; "." &amp; RIGHT(CT159,3))&lt;=--('Drill Size Info'!$AB$19))),
                --(INT('Drill Size Info'!$AA$19) &amp; "." &amp; RIGHT(CT159,3)),
                --(INT('Drill Size Info'!$AB$19) &amp; "." &amp; RIGHT(CT159,3))
            )
        ),
        "N/A"
    )
)</f>
        <v>N/A</v>
      </c>
      <c r="P159" s="47" t="str">
        <f>IF(CX159&lt;&gt;"",
    IF(INT('Drill Size Info'!$AA$19)=INT('Drill Size Info'!$AB$15),
        --(INT('Drill Size Info'!$AA$15) &amp; "." &amp; CX159),
        IF(AND((--(INT('Drill Size Info'!$AA$15) &amp; "." &amp; CX159)&gt;=--('Drill Size Info'!$AA$15)), (--(INT('Drill Size Info'!$AA$15) &amp; "." &amp; CX159)&lt;=--('Drill Size Info'!$AB$15))),
            --(INT('Drill Size Info'!$AA$15) &amp; "." &amp; CX159),
            --(INT('Drill Size Info'!$AB$15) &amp; "." &amp; CX159)
        )
    ),
    IF(CW159&lt;&gt;"",
        IF(INT('Drill Size Info'!$AA$15)=INT('Drill Size Info'!$AB$15),
            --(INT('Drill Size Info'!$AA$15) &amp; "." &amp; LEFT(CW159,3)),
            IF(AND((--(INT('Drill Size Info'!$AA$15) &amp; "." &amp; LEFT(CW159,3))&gt;=--('Drill Size Info'!$AA$15)), (--(INT('Drill Size Info'!$AA$15) &amp; "." &amp; LEFT(CW159,3))&lt;=--('Drill Size Info'!$AB$15))),
                --(INT('Drill Size Info'!$AA$15) &amp; "." &amp; LEFT(CW159,3)),
                --(INT('Drill Size Info'!$AB$15) &amp; "." &amp; LEFT(CW159,3))
            )
        ),
        "OK"
    )
)</f>
        <v>OK</v>
      </c>
      <c r="Q159" s="163" t="str">
        <f>IF(CY159&lt;&gt;"",
    IF(INT('Drill Size Info'!$AA$19)=INT('Drill Size Info'!$AB$15),
        --(INT('Drill Size Info'!$AA$15) &amp; "." &amp; CY159),
        IF(AND((--(INT('Drill Size Info'!$AA$15) &amp; "." &amp; CY159)&gt;=--('Drill Size Info'!$AA$15)), (--(INT('Drill Size Info'!$AA$15) &amp; "." &amp; CY159)&lt;=--('Drill Size Info'!$AB$15))),
            --(INT('Drill Size Info'!$AA$15) &amp; "." &amp; CY159),
            --(INT('Drill Size Info'!$AB$15) &amp; "." &amp; CY159)
        )
    ),
    IF(CW159&lt;&gt;"",
        IF(INT('Drill Size Info'!$AA$15)=INT('Drill Size Info'!$AB$15),
            --(INT('Drill Size Info'!$AA$15) &amp; "." &amp; RIGHT(CW159,3)),
            IF(AND((--(INT('Drill Size Info'!$AA$15) &amp; "." &amp; RIGHT(CW159,3))&gt;=--('Drill Size Info'!$AA$15)), (--(INT('Drill Size Info'!$AA$15) &amp; "." &amp; RIGHT(CW159,3))&lt;=--('Drill Size Info'!$AB$15))),
                --(INT('Drill Size Info'!$AA$15) &amp; "." &amp; RIGHT(CW159,3)),
                --(INT('Drill Size Info'!$AB$15) &amp; "." &amp; RIGHT(CW159,3))
            )
        ),
        "N/A"
    )
)</f>
        <v>N/A</v>
      </c>
      <c r="R159" s="57"/>
      <c r="S159" s="57"/>
      <c r="T159" s="57"/>
      <c r="U159" s="57"/>
      <c r="V159" s="57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9"/>
      <c r="AX159" s="59"/>
      <c r="AY159" s="59"/>
      <c r="AZ159" s="60"/>
      <c r="BA159" s="52"/>
      <c r="BB159" s="52"/>
      <c r="BC159" s="52"/>
      <c r="BD159" s="52"/>
      <c r="BE159" s="52"/>
      <c r="BF159" s="52"/>
      <c r="BG159" s="192" t="str">
        <f t="shared" si="124"/>
        <v/>
      </c>
      <c r="BH159" s="52"/>
      <c r="BI159" s="52"/>
      <c r="BJ159" s="52"/>
      <c r="BK159" s="52"/>
      <c r="BM159" s="19">
        <f t="shared" si="92"/>
        <v>0</v>
      </c>
      <c r="BN159" s="19">
        <f t="shared" si="125"/>
        <v>0</v>
      </c>
      <c r="BO159" s="19">
        <f t="shared" si="93"/>
        <v>0</v>
      </c>
      <c r="BP159" s="19">
        <f t="shared" si="94"/>
        <v>0</v>
      </c>
      <c r="BQ159" s="19">
        <f t="shared" si="95"/>
        <v>0</v>
      </c>
      <c r="BR159" s="19">
        <f t="shared" si="96"/>
        <v>0</v>
      </c>
      <c r="BS159" s="19">
        <f t="shared" si="97"/>
        <v>0</v>
      </c>
      <c r="BT159" s="19">
        <f t="shared" si="98"/>
        <v>0</v>
      </c>
      <c r="BU159" s="19">
        <f t="shared" si="99"/>
        <v>0</v>
      </c>
      <c r="BV159" s="19">
        <f t="shared" si="100"/>
        <v>0</v>
      </c>
      <c r="BW159" s="19">
        <f t="shared" si="101"/>
        <v>0</v>
      </c>
      <c r="BX159" s="19">
        <f t="shared" si="102"/>
        <v>0</v>
      </c>
      <c r="BY159" s="19">
        <f t="shared" si="103"/>
        <v>0</v>
      </c>
      <c r="BZ159" s="19">
        <f t="shared" si="104"/>
        <v>0</v>
      </c>
      <c r="CA159" s="19">
        <f t="shared" si="105"/>
        <v>0</v>
      </c>
      <c r="CB159" s="19">
        <f t="shared" si="126"/>
        <v>0</v>
      </c>
      <c r="CC159" s="19">
        <f t="shared" si="106"/>
        <v>0</v>
      </c>
      <c r="CD159" s="19">
        <f t="shared" si="107"/>
        <v>0</v>
      </c>
      <c r="CE159" s="19">
        <f t="shared" si="108"/>
        <v>0</v>
      </c>
      <c r="CF159" s="19">
        <f t="shared" si="109"/>
        <v>0</v>
      </c>
      <c r="CG159" s="19">
        <f t="shared" si="110"/>
        <v>0</v>
      </c>
      <c r="CH159" s="19">
        <f t="shared" si="111"/>
        <v>0</v>
      </c>
      <c r="CI159" s="19">
        <f t="shared" si="112"/>
        <v>0</v>
      </c>
      <c r="CJ159" s="19">
        <f t="shared" si="113"/>
        <v>0</v>
      </c>
      <c r="CK159" s="19">
        <f t="shared" si="114"/>
        <v>0</v>
      </c>
      <c r="CL159" s="19">
        <f t="shared" si="115"/>
        <v>0</v>
      </c>
      <c r="CM159" s="19">
        <f t="shared" si="116"/>
        <v>0</v>
      </c>
      <c r="CN159" s="19">
        <f t="shared" si="117"/>
        <v>0</v>
      </c>
      <c r="CO159" s="19">
        <f t="shared" si="118"/>
        <v>0</v>
      </c>
      <c r="CP159" s="19">
        <f t="shared" si="119"/>
        <v>0</v>
      </c>
      <c r="CQ159" s="19">
        <f t="shared" si="120"/>
        <v>0</v>
      </c>
      <c r="CR159" s="19">
        <f t="shared" si="121"/>
        <v>0</v>
      </c>
      <c r="CS159" s="19">
        <f t="shared" si="122"/>
        <v>0</v>
      </c>
    </row>
    <row r="160" spans="2:97" ht="15" customHeight="1" x14ac:dyDescent="0.2">
      <c r="B160" s="53">
        <f t="shared" si="127"/>
        <v>152</v>
      </c>
      <c r="C160" s="197" t="str" cm="1">
        <f t="array" aca="1" ref="C160" ca="1">CELL("contents",BG160)</f>
        <v/>
      </c>
      <c r="D160" s="54" t="str">
        <f t="shared" si="123"/>
        <v>OK</v>
      </c>
      <c r="E160" s="55" t="e">
        <f>VLOOKUP('DATA SHEET'!$B$9,'Drill Size Info'!$T$2:$U$8,2,FALSE)</f>
        <v>#N/A</v>
      </c>
      <c r="F160" s="55" t="str">
        <f t="shared" si="128"/>
        <v/>
      </c>
      <c r="G160" s="161">
        <f t="shared" si="129"/>
        <v>0</v>
      </c>
      <c r="H160" s="56"/>
      <c r="I160" s="56"/>
      <c r="J160" s="54" t="s">
        <v>154</v>
      </c>
      <c r="K160" s="54" t="s">
        <v>154</v>
      </c>
      <c r="L160" s="56" t="s">
        <v>154</v>
      </c>
      <c r="M160" s="56" t="s">
        <v>154</v>
      </c>
      <c r="N160" s="47" t="str">
        <f>IF(CU160&lt;&gt;"",
    IF(INT('Drill Size Info'!$AA$19)=INT('Drill Size Info'!$AB$19),
        --(INT('Drill Size Info'!$AA$19) &amp; "." &amp; CU160),
        IF(AND((--(INT('Drill Size Info'!$AA$19) &amp; "." &amp; CU160)&gt;=--('Drill Size Info'!$AA$19)), (--(INT('Drill Size Info'!$AA$19) &amp; "." &amp; CU160)&lt;=--('Drill Size Info'!$AB$19))),
            --(INT('Drill Size Info'!$AA$19) &amp; "." &amp; CU160),
            --(INT('Drill Size Info'!$AB$19) &amp; "." &amp; CU160)
        )
    ),
    IF(CT160&lt;&gt;"",
        IF(INT('Drill Size Info'!$AA$19)=INT('Drill Size Info'!$AB$19),
            --(INT('Drill Size Info'!$AA$19) &amp; "." &amp; LEFT(CT160,3)),
            IF(AND((--(INT('Drill Size Info'!$AA$19) &amp; "." &amp; LEFT(CT160,3))&gt;=--('Drill Size Info'!$AA$19)), (--(INT('Drill Size Info'!$AA$19) &amp; "." &amp; LEFT(CT160,3))&lt;=--('Drill Size Info'!$AB$19))),
                --(INT('Drill Size Info'!$AA$19) &amp; "." &amp; LEFT(CT160,3)),
                --(INT('Drill Size Info'!$AB$19) &amp; "." &amp; LEFT(CT160,3))
            )
        ),
        "OK"
    )
)</f>
        <v>OK</v>
      </c>
      <c r="O160" s="163" t="str">
        <f>IF(CV160&lt;&gt;"",
    IF(INT('Drill Size Info'!$AA$19)=INT('Drill Size Info'!$AB$19),
        --(INT('Drill Size Info'!$AA$19) &amp; "." &amp; CV160),
        IF(AND((--(INT('Drill Size Info'!$AA$19) &amp; "." &amp; CV160)&gt;=--('Drill Size Info'!$AA$19)), (--(INT('Drill Size Info'!$AA$19) &amp; "." &amp; CV160)&lt;=--('Drill Size Info'!$AB$19))),
            --(INT('Drill Size Info'!$AA$19) &amp; "." &amp; CV160),
            --(INT('Drill Size Info'!$AB$19) &amp; "." &amp; CV160)
        )
    ),
    IF(CT160&lt;&gt;"",
        IF(INT('Drill Size Info'!$AA$19)=INT('Drill Size Info'!$AB$19),
            --(INT('Drill Size Info'!$AA$19) &amp; "." &amp; RIGHT(CT160,3)),
            IF(AND((--(INT('Drill Size Info'!$AA$19) &amp; "." &amp; RIGHT(CT160,3))&gt;=--('Drill Size Info'!$AA$19)), (--(INT('Drill Size Info'!$AA$19) &amp; "." &amp; RIGHT(CT160,3))&lt;=--('Drill Size Info'!$AB$19))),
                --(INT('Drill Size Info'!$AA$19) &amp; "." &amp; RIGHT(CT160,3)),
                --(INT('Drill Size Info'!$AB$19) &amp; "." &amp; RIGHT(CT160,3))
            )
        ),
        "N/A"
    )
)</f>
        <v>N/A</v>
      </c>
      <c r="P160" s="47" t="str">
        <f>IF(CX160&lt;&gt;"",
    IF(INT('Drill Size Info'!$AA$19)=INT('Drill Size Info'!$AB$15),
        --(INT('Drill Size Info'!$AA$15) &amp; "." &amp; CX160),
        IF(AND((--(INT('Drill Size Info'!$AA$15) &amp; "." &amp; CX160)&gt;=--('Drill Size Info'!$AA$15)), (--(INT('Drill Size Info'!$AA$15) &amp; "." &amp; CX160)&lt;=--('Drill Size Info'!$AB$15))),
            --(INT('Drill Size Info'!$AA$15) &amp; "." &amp; CX160),
            --(INT('Drill Size Info'!$AB$15) &amp; "." &amp; CX160)
        )
    ),
    IF(CW160&lt;&gt;"",
        IF(INT('Drill Size Info'!$AA$15)=INT('Drill Size Info'!$AB$15),
            --(INT('Drill Size Info'!$AA$15) &amp; "." &amp; LEFT(CW160,3)),
            IF(AND((--(INT('Drill Size Info'!$AA$15) &amp; "." &amp; LEFT(CW160,3))&gt;=--('Drill Size Info'!$AA$15)), (--(INT('Drill Size Info'!$AA$15) &amp; "." &amp; LEFT(CW160,3))&lt;=--('Drill Size Info'!$AB$15))),
                --(INT('Drill Size Info'!$AA$15) &amp; "." &amp; LEFT(CW160,3)),
                --(INT('Drill Size Info'!$AB$15) &amp; "." &amp; LEFT(CW160,3))
            )
        ),
        "OK"
    )
)</f>
        <v>OK</v>
      </c>
      <c r="Q160" s="163" t="str">
        <f>IF(CY160&lt;&gt;"",
    IF(INT('Drill Size Info'!$AA$19)=INT('Drill Size Info'!$AB$15),
        --(INT('Drill Size Info'!$AA$15) &amp; "." &amp; CY160),
        IF(AND((--(INT('Drill Size Info'!$AA$15) &amp; "." &amp; CY160)&gt;=--('Drill Size Info'!$AA$15)), (--(INT('Drill Size Info'!$AA$15) &amp; "." &amp; CY160)&lt;=--('Drill Size Info'!$AB$15))),
            --(INT('Drill Size Info'!$AA$15) &amp; "." &amp; CY160),
            --(INT('Drill Size Info'!$AB$15) &amp; "." &amp; CY160)
        )
    ),
    IF(CW160&lt;&gt;"",
        IF(INT('Drill Size Info'!$AA$15)=INT('Drill Size Info'!$AB$15),
            --(INT('Drill Size Info'!$AA$15) &amp; "." &amp; RIGHT(CW160,3)),
            IF(AND((--(INT('Drill Size Info'!$AA$15) &amp; "." &amp; RIGHT(CW160,3))&gt;=--('Drill Size Info'!$AA$15)), (--(INT('Drill Size Info'!$AA$15) &amp; "." &amp; RIGHT(CW160,3))&lt;=--('Drill Size Info'!$AB$15))),
                --(INT('Drill Size Info'!$AA$15) &amp; "." &amp; RIGHT(CW160,3)),
                --(INT('Drill Size Info'!$AB$15) &amp; "." &amp; RIGHT(CW160,3))
            )
        ),
        "N/A"
    )
)</f>
        <v>N/A</v>
      </c>
      <c r="R160" s="57"/>
      <c r="S160" s="57"/>
      <c r="T160" s="57"/>
      <c r="U160" s="57"/>
      <c r="V160" s="57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9"/>
      <c r="AX160" s="59"/>
      <c r="AY160" s="59"/>
      <c r="AZ160" s="60"/>
      <c r="BA160" s="52"/>
      <c r="BB160" s="52"/>
      <c r="BC160" s="52"/>
      <c r="BD160" s="52"/>
      <c r="BE160" s="52"/>
      <c r="BF160" s="52"/>
      <c r="BG160" s="192" t="str">
        <f t="shared" si="124"/>
        <v/>
      </c>
      <c r="BH160" s="52"/>
      <c r="BI160" s="52"/>
      <c r="BJ160" s="52"/>
      <c r="BK160" s="52"/>
      <c r="BM160" s="19">
        <f t="shared" si="92"/>
        <v>0</v>
      </c>
      <c r="BN160" s="19">
        <f t="shared" si="125"/>
        <v>0</v>
      </c>
      <c r="BO160" s="19">
        <f t="shared" si="93"/>
        <v>0</v>
      </c>
      <c r="BP160" s="19">
        <f t="shared" si="94"/>
        <v>0</v>
      </c>
      <c r="BQ160" s="19">
        <f t="shared" si="95"/>
        <v>0</v>
      </c>
      <c r="BR160" s="19">
        <f t="shared" si="96"/>
        <v>0</v>
      </c>
      <c r="BS160" s="19">
        <f t="shared" si="97"/>
        <v>0</v>
      </c>
      <c r="BT160" s="19">
        <f t="shared" si="98"/>
        <v>0</v>
      </c>
      <c r="BU160" s="19">
        <f t="shared" si="99"/>
        <v>0</v>
      </c>
      <c r="BV160" s="19">
        <f t="shared" si="100"/>
        <v>0</v>
      </c>
      <c r="BW160" s="19">
        <f t="shared" si="101"/>
        <v>0</v>
      </c>
      <c r="BX160" s="19">
        <f t="shared" si="102"/>
        <v>0</v>
      </c>
      <c r="BY160" s="19">
        <f t="shared" si="103"/>
        <v>0</v>
      </c>
      <c r="BZ160" s="19">
        <f t="shared" si="104"/>
        <v>0</v>
      </c>
      <c r="CA160" s="19">
        <f t="shared" si="105"/>
        <v>0</v>
      </c>
      <c r="CB160" s="19">
        <f t="shared" si="126"/>
        <v>0</v>
      </c>
      <c r="CC160" s="19">
        <f t="shared" si="106"/>
        <v>0</v>
      </c>
      <c r="CD160" s="19">
        <f t="shared" si="107"/>
        <v>0</v>
      </c>
      <c r="CE160" s="19">
        <f t="shared" si="108"/>
        <v>0</v>
      </c>
      <c r="CF160" s="19">
        <f t="shared" si="109"/>
        <v>0</v>
      </c>
      <c r="CG160" s="19">
        <f t="shared" si="110"/>
        <v>0</v>
      </c>
      <c r="CH160" s="19">
        <f t="shared" si="111"/>
        <v>0</v>
      </c>
      <c r="CI160" s="19">
        <f t="shared" si="112"/>
        <v>0</v>
      </c>
      <c r="CJ160" s="19">
        <f t="shared" si="113"/>
        <v>0</v>
      </c>
      <c r="CK160" s="19">
        <f t="shared" si="114"/>
        <v>0</v>
      </c>
      <c r="CL160" s="19">
        <f t="shared" si="115"/>
        <v>0</v>
      </c>
      <c r="CM160" s="19">
        <f t="shared" si="116"/>
        <v>0</v>
      </c>
      <c r="CN160" s="19">
        <f t="shared" si="117"/>
        <v>0</v>
      </c>
      <c r="CO160" s="19">
        <f t="shared" si="118"/>
        <v>0</v>
      </c>
      <c r="CP160" s="19">
        <f t="shared" si="119"/>
        <v>0</v>
      </c>
      <c r="CQ160" s="19">
        <f t="shared" si="120"/>
        <v>0</v>
      </c>
      <c r="CR160" s="19">
        <f t="shared" si="121"/>
        <v>0</v>
      </c>
      <c r="CS160" s="19">
        <f t="shared" si="122"/>
        <v>0</v>
      </c>
    </row>
    <row r="161" spans="2:97" ht="15" customHeight="1" x14ac:dyDescent="0.2">
      <c r="B161" s="53">
        <f t="shared" si="127"/>
        <v>153</v>
      </c>
      <c r="C161" s="197" t="str" cm="1">
        <f t="array" aca="1" ref="C161" ca="1">CELL("contents",BG161)</f>
        <v/>
      </c>
      <c r="D161" s="54" t="str">
        <f t="shared" si="123"/>
        <v>OK</v>
      </c>
      <c r="E161" s="55" t="e">
        <f>VLOOKUP('DATA SHEET'!$B$9,'Drill Size Info'!$T$2:$U$8,2,FALSE)</f>
        <v>#N/A</v>
      </c>
      <c r="F161" s="55" t="str">
        <f t="shared" si="128"/>
        <v/>
      </c>
      <c r="G161" s="161">
        <f t="shared" si="129"/>
        <v>0</v>
      </c>
      <c r="H161" s="56"/>
      <c r="I161" s="56"/>
      <c r="J161" s="54" t="s">
        <v>154</v>
      </c>
      <c r="K161" s="54" t="s">
        <v>154</v>
      </c>
      <c r="L161" s="56" t="s">
        <v>154</v>
      </c>
      <c r="M161" s="56" t="s">
        <v>154</v>
      </c>
      <c r="N161" s="47" t="str">
        <f>IF(CU161&lt;&gt;"",
    IF(INT('Drill Size Info'!$AA$19)=INT('Drill Size Info'!$AB$19),
        --(INT('Drill Size Info'!$AA$19) &amp; "." &amp; CU161),
        IF(AND((--(INT('Drill Size Info'!$AA$19) &amp; "." &amp; CU161)&gt;=--('Drill Size Info'!$AA$19)), (--(INT('Drill Size Info'!$AA$19) &amp; "." &amp; CU161)&lt;=--('Drill Size Info'!$AB$19))),
            --(INT('Drill Size Info'!$AA$19) &amp; "." &amp; CU161),
            --(INT('Drill Size Info'!$AB$19) &amp; "." &amp; CU161)
        )
    ),
    IF(CT161&lt;&gt;"",
        IF(INT('Drill Size Info'!$AA$19)=INT('Drill Size Info'!$AB$19),
            --(INT('Drill Size Info'!$AA$19) &amp; "." &amp; LEFT(CT161,3)),
            IF(AND((--(INT('Drill Size Info'!$AA$19) &amp; "." &amp; LEFT(CT161,3))&gt;=--('Drill Size Info'!$AA$19)), (--(INT('Drill Size Info'!$AA$19) &amp; "." &amp; LEFT(CT161,3))&lt;=--('Drill Size Info'!$AB$19))),
                --(INT('Drill Size Info'!$AA$19) &amp; "." &amp; LEFT(CT161,3)),
                --(INT('Drill Size Info'!$AB$19) &amp; "." &amp; LEFT(CT161,3))
            )
        ),
        "OK"
    )
)</f>
        <v>OK</v>
      </c>
      <c r="O161" s="163" t="str">
        <f>IF(CV161&lt;&gt;"",
    IF(INT('Drill Size Info'!$AA$19)=INT('Drill Size Info'!$AB$19),
        --(INT('Drill Size Info'!$AA$19) &amp; "." &amp; CV161),
        IF(AND((--(INT('Drill Size Info'!$AA$19) &amp; "." &amp; CV161)&gt;=--('Drill Size Info'!$AA$19)), (--(INT('Drill Size Info'!$AA$19) &amp; "." &amp; CV161)&lt;=--('Drill Size Info'!$AB$19))),
            --(INT('Drill Size Info'!$AA$19) &amp; "." &amp; CV161),
            --(INT('Drill Size Info'!$AB$19) &amp; "." &amp; CV161)
        )
    ),
    IF(CT161&lt;&gt;"",
        IF(INT('Drill Size Info'!$AA$19)=INT('Drill Size Info'!$AB$19),
            --(INT('Drill Size Info'!$AA$19) &amp; "." &amp; RIGHT(CT161,3)),
            IF(AND((--(INT('Drill Size Info'!$AA$19) &amp; "." &amp; RIGHT(CT161,3))&gt;=--('Drill Size Info'!$AA$19)), (--(INT('Drill Size Info'!$AA$19) &amp; "." &amp; RIGHT(CT161,3))&lt;=--('Drill Size Info'!$AB$19))),
                --(INT('Drill Size Info'!$AA$19) &amp; "." &amp; RIGHT(CT161,3)),
                --(INT('Drill Size Info'!$AB$19) &amp; "." &amp; RIGHT(CT161,3))
            )
        ),
        "N/A"
    )
)</f>
        <v>N/A</v>
      </c>
      <c r="P161" s="47" t="str">
        <f>IF(CX161&lt;&gt;"",
    IF(INT('Drill Size Info'!$AA$19)=INT('Drill Size Info'!$AB$15),
        --(INT('Drill Size Info'!$AA$15) &amp; "." &amp; CX161),
        IF(AND((--(INT('Drill Size Info'!$AA$15) &amp; "." &amp; CX161)&gt;=--('Drill Size Info'!$AA$15)), (--(INT('Drill Size Info'!$AA$15) &amp; "." &amp; CX161)&lt;=--('Drill Size Info'!$AB$15))),
            --(INT('Drill Size Info'!$AA$15) &amp; "." &amp; CX161),
            --(INT('Drill Size Info'!$AB$15) &amp; "." &amp; CX161)
        )
    ),
    IF(CW161&lt;&gt;"",
        IF(INT('Drill Size Info'!$AA$15)=INT('Drill Size Info'!$AB$15),
            --(INT('Drill Size Info'!$AA$15) &amp; "." &amp; LEFT(CW161,3)),
            IF(AND((--(INT('Drill Size Info'!$AA$15) &amp; "." &amp; LEFT(CW161,3))&gt;=--('Drill Size Info'!$AA$15)), (--(INT('Drill Size Info'!$AA$15) &amp; "." &amp; LEFT(CW161,3))&lt;=--('Drill Size Info'!$AB$15))),
                --(INT('Drill Size Info'!$AA$15) &amp; "." &amp; LEFT(CW161,3)),
                --(INT('Drill Size Info'!$AB$15) &amp; "." &amp; LEFT(CW161,3))
            )
        ),
        "OK"
    )
)</f>
        <v>OK</v>
      </c>
      <c r="Q161" s="163" t="str">
        <f>IF(CY161&lt;&gt;"",
    IF(INT('Drill Size Info'!$AA$19)=INT('Drill Size Info'!$AB$15),
        --(INT('Drill Size Info'!$AA$15) &amp; "." &amp; CY161),
        IF(AND((--(INT('Drill Size Info'!$AA$15) &amp; "." &amp; CY161)&gt;=--('Drill Size Info'!$AA$15)), (--(INT('Drill Size Info'!$AA$15) &amp; "." &amp; CY161)&lt;=--('Drill Size Info'!$AB$15))),
            --(INT('Drill Size Info'!$AA$15) &amp; "." &amp; CY161),
            --(INT('Drill Size Info'!$AB$15) &amp; "." &amp; CY161)
        )
    ),
    IF(CW161&lt;&gt;"",
        IF(INT('Drill Size Info'!$AA$15)=INT('Drill Size Info'!$AB$15),
            --(INT('Drill Size Info'!$AA$15) &amp; "." &amp; RIGHT(CW161,3)),
            IF(AND((--(INT('Drill Size Info'!$AA$15) &amp; "." &amp; RIGHT(CW161,3))&gt;=--('Drill Size Info'!$AA$15)), (--(INT('Drill Size Info'!$AA$15) &amp; "." &amp; RIGHT(CW161,3))&lt;=--('Drill Size Info'!$AB$15))),
                --(INT('Drill Size Info'!$AA$15) &amp; "." &amp; RIGHT(CW161,3)),
                --(INT('Drill Size Info'!$AB$15) &amp; "." &amp; RIGHT(CW161,3))
            )
        ),
        "N/A"
    )
)</f>
        <v>N/A</v>
      </c>
      <c r="R161" s="57"/>
      <c r="S161" s="57"/>
      <c r="T161" s="57"/>
      <c r="U161" s="57"/>
      <c r="V161" s="57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9"/>
      <c r="AX161" s="59"/>
      <c r="AY161" s="59"/>
      <c r="AZ161" s="60"/>
      <c r="BA161" s="52"/>
      <c r="BB161" s="52"/>
      <c r="BC161" s="52"/>
      <c r="BD161" s="52"/>
      <c r="BE161" s="52"/>
      <c r="BF161" s="52"/>
      <c r="BG161" s="192" t="str">
        <f t="shared" si="124"/>
        <v/>
      </c>
      <c r="BH161" s="52"/>
      <c r="BI161" s="52"/>
      <c r="BJ161" s="52"/>
      <c r="BK161" s="52"/>
      <c r="BM161" s="19">
        <f t="shared" si="92"/>
        <v>0</v>
      </c>
      <c r="BN161" s="19">
        <f t="shared" si="125"/>
        <v>0</v>
      </c>
      <c r="BO161" s="19">
        <f t="shared" si="93"/>
        <v>0</v>
      </c>
      <c r="BP161" s="19">
        <f t="shared" si="94"/>
        <v>0</v>
      </c>
      <c r="BQ161" s="19">
        <f t="shared" si="95"/>
        <v>0</v>
      </c>
      <c r="BR161" s="19">
        <f t="shared" si="96"/>
        <v>0</v>
      </c>
      <c r="BS161" s="19">
        <f t="shared" si="97"/>
        <v>0</v>
      </c>
      <c r="BT161" s="19">
        <f t="shared" si="98"/>
        <v>0</v>
      </c>
      <c r="BU161" s="19">
        <f t="shared" si="99"/>
        <v>0</v>
      </c>
      <c r="BV161" s="19">
        <f t="shared" si="100"/>
        <v>0</v>
      </c>
      <c r="BW161" s="19">
        <f t="shared" si="101"/>
        <v>0</v>
      </c>
      <c r="BX161" s="19">
        <f t="shared" si="102"/>
        <v>0</v>
      </c>
      <c r="BY161" s="19">
        <f t="shared" si="103"/>
        <v>0</v>
      </c>
      <c r="BZ161" s="19">
        <f t="shared" si="104"/>
        <v>0</v>
      </c>
      <c r="CA161" s="19">
        <f t="shared" si="105"/>
        <v>0</v>
      </c>
      <c r="CB161" s="19">
        <f t="shared" si="126"/>
        <v>0</v>
      </c>
      <c r="CC161" s="19">
        <f t="shared" si="106"/>
        <v>0</v>
      </c>
      <c r="CD161" s="19">
        <f t="shared" si="107"/>
        <v>0</v>
      </c>
      <c r="CE161" s="19">
        <f t="shared" si="108"/>
        <v>0</v>
      </c>
      <c r="CF161" s="19">
        <f t="shared" si="109"/>
        <v>0</v>
      </c>
      <c r="CG161" s="19">
        <f t="shared" si="110"/>
        <v>0</v>
      </c>
      <c r="CH161" s="19">
        <f t="shared" si="111"/>
        <v>0</v>
      </c>
      <c r="CI161" s="19">
        <f t="shared" si="112"/>
        <v>0</v>
      </c>
      <c r="CJ161" s="19">
        <f t="shared" si="113"/>
        <v>0</v>
      </c>
      <c r="CK161" s="19">
        <f t="shared" si="114"/>
        <v>0</v>
      </c>
      <c r="CL161" s="19">
        <f t="shared" si="115"/>
        <v>0</v>
      </c>
      <c r="CM161" s="19">
        <f t="shared" si="116"/>
        <v>0</v>
      </c>
      <c r="CN161" s="19">
        <f t="shared" si="117"/>
        <v>0</v>
      </c>
      <c r="CO161" s="19">
        <f t="shared" si="118"/>
        <v>0</v>
      </c>
      <c r="CP161" s="19">
        <f t="shared" si="119"/>
        <v>0</v>
      </c>
      <c r="CQ161" s="19">
        <f t="shared" si="120"/>
        <v>0</v>
      </c>
      <c r="CR161" s="19">
        <f t="shared" si="121"/>
        <v>0</v>
      </c>
      <c r="CS161" s="19">
        <f t="shared" si="122"/>
        <v>0</v>
      </c>
    </row>
    <row r="162" spans="2:97" ht="15" customHeight="1" x14ac:dyDescent="0.2">
      <c r="B162" s="53">
        <f t="shared" si="127"/>
        <v>154</v>
      </c>
      <c r="C162" s="197" t="str" cm="1">
        <f t="array" aca="1" ref="C162" ca="1">CELL("contents",BG162)</f>
        <v/>
      </c>
      <c r="D162" s="54" t="str">
        <f t="shared" si="123"/>
        <v>OK</v>
      </c>
      <c r="E162" s="55" t="e">
        <f>VLOOKUP('DATA SHEET'!$B$9,'Drill Size Info'!$T$2:$U$8,2,FALSE)</f>
        <v>#N/A</v>
      </c>
      <c r="F162" s="55" t="str">
        <f t="shared" si="128"/>
        <v/>
      </c>
      <c r="G162" s="161">
        <f t="shared" si="129"/>
        <v>0</v>
      </c>
      <c r="H162" s="56"/>
      <c r="I162" s="56"/>
      <c r="J162" s="54" t="s">
        <v>154</v>
      </c>
      <c r="K162" s="54" t="s">
        <v>154</v>
      </c>
      <c r="L162" s="56" t="s">
        <v>154</v>
      </c>
      <c r="M162" s="56" t="s">
        <v>154</v>
      </c>
      <c r="N162" s="47" t="str">
        <f>IF(CU162&lt;&gt;"",
    IF(INT('Drill Size Info'!$AA$19)=INT('Drill Size Info'!$AB$19),
        --(INT('Drill Size Info'!$AA$19) &amp; "." &amp; CU162),
        IF(AND((--(INT('Drill Size Info'!$AA$19) &amp; "." &amp; CU162)&gt;=--('Drill Size Info'!$AA$19)), (--(INT('Drill Size Info'!$AA$19) &amp; "." &amp; CU162)&lt;=--('Drill Size Info'!$AB$19))),
            --(INT('Drill Size Info'!$AA$19) &amp; "." &amp; CU162),
            --(INT('Drill Size Info'!$AB$19) &amp; "." &amp; CU162)
        )
    ),
    IF(CT162&lt;&gt;"",
        IF(INT('Drill Size Info'!$AA$19)=INT('Drill Size Info'!$AB$19),
            --(INT('Drill Size Info'!$AA$19) &amp; "." &amp; LEFT(CT162,3)),
            IF(AND((--(INT('Drill Size Info'!$AA$19) &amp; "." &amp; LEFT(CT162,3))&gt;=--('Drill Size Info'!$AA$19)), (--(INT('Drill Size Info'!$AA$19) &amp; "." &amp; LEFT(CT162,3))&lt;=--('Drill Size Info'!$AB$19))),
                --(INT('Drill Size Info'!$AA$19) &amp; "." &amp; LEFT(CT162,3)),
                --(INT('Drill Size Info'!$AB$19) &amp; "." &amp; LEFT(CT162,3))
            )
        ),
        "OK"
    )
)</f>
        <v>OK</v>
      </c>
      <c r="O162" s="163" t="str">
        <f>IF(CV162&lt;&gt;"",
    IF(INT('Drill Size Info'!$AA$19)=INT('Drill Size Info'!$AB$19),
        --(INT('Drill Size Info'!$AA$19) &amp; "." &amp; CV162),
        IF(AND((--(INT('Drill Size Info'!$AA$19) &amp; "." &amp; CV162)&gt;=--('Drill Size Info'!$AA$19)), (--(INT('Drill Size Info'!$AA$19) &amp; "." &amp; CV162)&lt;=--('Drill Size Info'!$AB$19))),
            --(INT('Drill Size Info'!$AA$19) &amp; "." &amp; CV162),
            --(INT('Drill Size Info'!$AB$19) &amp; "." &amp; CV162)
        )
    ),
    IF(CT162&lt;&gt;"",
        IF(INT('Drill Size Info'!$AA$19)=INT('Drill Size Info'!$AB$19),
            --(INT('Drill Size Info'!$AA$19) &amp; "." &amp; RIGHT(CT162,3)),
            IF(AND((--(INT('Drill Size Info'!$AA$19) &amp; "." &amp; RIGHT(CT162,3))&gt;=--('Drill Size Info'!$AA$19)), (--(INT('Drill Size Info'!$AA$19) &amp; "." &amp; RIGHT(CT162,3))&lt;=--('Drill Size Info'!$AB$19))),
                --(INT('Drill Size Info'!$AA$19) &amp; "." &amp; RIGHT(CT162,3)),
                --(INT('Drill Size Info'!$AB$19) &amp; "." &amp; RIGHT(CT162,3))
            )
        ),
        "N/A"
    )
)</f>
        <v>N/A</v>
      </c>
      <c r="P162" s="47" t="str">
        <f>IF(CX162&lt;&gt;"",
    IF(INT('Drill Size Info'!$AA$19)=INT('Drill Size Info'!$AB$15),
        --(INT('Drill Size Info'!$AA$15) &amp; "." &amp; CX162),
        IF(AND((--(INT('Drill Size Info'!$AA$15) &amp; "." &amp; CX162)&gt;=--('Drill Size Info'!$AA$15)), (--(INT('Drill Size Info'!$AA$15) &amp; "." &amp; CX162)&lt;=--('Drill Size Info'!$AB$15))),
            --(INT('Drill Size Info'!$AA$15) &amp; "." &amp; CX162),
            --(INT('Drill Size Info'!$AB$15) &amp; "." &amp; CX162)
        )
    ),
    IF(CW162&lt;&gt;"",
        IF(INT('Drill Size Info'!$AA$15)=INT('Drill Size Info'!$AB$15),
            --(INT('Drill Size Info'!$AA$15) &amp; "." &amp; LEFT(CW162,3)),
            IF(AND((--(INT('Drill Size Info'!$AA$15) &amp; "." &amp; LEFT(CW162,3))&gt;=--('Drill Size Info'!$AA$15)), (--(INT('Drill Size Info'!$AA$15) &amp; "." &amp; LEFT(CW162,3))&lt;=--('Drill Size Info'!$AB$15))),
                --(INT('Drill Size Info'!$AA$15) &amp; "." &amp; LEFT(CW162,3)),
                --(INT('Drill Size Info'!$AB$15) &amp; "." &amp; LEFT(CW162,3))
            )
        ),
        "OK"
    )
)</f>
        <v>OK</v>
      </c>
      <c r="Q162" s="163" t="str">
        <f>IF(CY162&lt;&gt;"",
    IF(INT('Drill Size Info'!$AA$19)=INT('Drill Size Info'!$AB$15),
        --(INT('Drill Size Info'!$AA$15) &amp; "." &amp; CY162),
        IF(AND((--(INT('Drill Size Info'!$AA$15) &amp; "." &amp; CY162)&gt;=--('Drill Size Info'!$AA$15)), (--(INT('Drill Size Info'!$AA$15) &amp; "." &amp; CY162)&lt;=--('Drill Size Info'!$AB$15))),
            --(INT('Drill Size Info'!$AA$15) &amp; "." &amp; CY162),
            --(INT('Drill Size Info'!$AB$15) &amp; "." &amp; CY162)
        )
    ),
    IF(CW162&lt;&gt;"",
        IF(INT('Drill Size Info'!$AA$15)=INT('Drill Size Info'!$AB$15),
            --(INT('Drill Size Info'!$AA$15) &amp; "." &amp; RIGHT(CW162,3)),
            IF(AND((--(INT('Drill Size Info'!$AA$15) &amp; "." &amp; RIGHT(CW162,3))&gt;=--('Drill Size Info'!$AA$15)), (--(INT('Drill Size Info'!$AA$15) &amp; "." &amp; RIGHT(CW162,3))&lt;=--('Drill Size Info'!$AB$15))),
                --(INT('Drill Size Info'!$AA$15) &amp; "." &amp; RIGHT(CW162,3)),
                --(INT('Drill Size Info'!$AB$15) &amp; "." &amp; RIGHT(CW162,3))
            )
        ),
        "N/A"
    )
)</f>
        <v>N/A</v>
      </c>
      <c r="R162" s="57"/>
      <c r="S162" s="57"/>
      <c r="T162" s="57"/>
      <c r="U162" s="57"/>
      <c r="V162" s="57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9"/>
      <c r="AX162" s="59"/>
      <c r="AY162" s="59"/>
      <c r="AZ162" s="60"/>
      <c r="BA162" s="52"/>
      <c r="BB162" s="52"/>
      <c r="BC162" s="52"/>
      <c r="BD162" s="52"/>
      <c r="BE162" s="52"/>
      <c r="BF162" s="52"/>
      <c r="BG162" s="192" t="str">
        <f t="shared" si="124"/>
        <v/>
      </c>
      <c r="BH162" s="52"/>
      <c r="BI162" s="52"/>
      <c r="BJ162" s="52"/>
      <c r="BK162" s="52"/>
      <c r="BM162" s="19">
        <f t="shared" si="92"/>
        <v>0</v>
      </c>
      <c r="BN162" s="19">
        <f t="shared" si="125"/>
        <v>0</v>
      </c>
      <c r="BO162" s="19">
        <f t="shared" si="93"/>
        <v>0</v>
      </c>
      <c r="BP162" s="19">
        <f t="shared" si="94"/>
        <v>0</v>
      </c>
      <c r="BQ162" s="19">
        <f t="shared" si="95"/>
        <v>0</v>
      </c>
      <c r="BR162" s="19">
        <f t="shared" si="96"/>
        <v>0</v>
      </c>
      <c r="BS162" s="19">
        <f t="shared" si="97"/>
        <v>0</v>
      </c>
      <c r="BT162" s="19">
        <f t="shared" si="98"/>
        <v>0</v>
      </c>
      <c r="BU162" s="19">
        <f t="shared" si="99"/>
        <v>0</v>
      </c>
      <c r="BV162" s="19">
        <f t="shared" si="100"/>
        <v>0</v>
      </c>
      <c r="BW162" s="19">
        <f t="shared" si="101"/>
        <v>0</v>
      </c>
      <c r="BX162" s="19">
        <f t="shared" si="102"/>
        <v>0</v>
      </c>
      <c r="BY162" s="19">
        <f t="shared" si="103"/>
        <v>0</v>
      </c>
      <c r="BZ162" s="19">
        <f t="shared" si="104"/>
        <v>0</v>
      </c>
      <c r="CA162" s="19">
        <f t="shared" si="105"/>
        <v>0</v>
      </c>
      <c r="CB162" s="19">
        <f t="shared" si="126"/>
        <v>0</v>
      </c>
      <c r="CC162" s="19">
        <f t="shared" si="106"/>
        <v>0</v>
      </c>
      <c r="CD162" s="19">
        <f t="shared" si="107"/>
        <v>0</v>
      </c>
      <c r="CE162" s="19">
        <f t="shared" si="108"/>
        <v>0</v>
      </c>
      <c r="CF162" s="19">
        <f t="shared" si="109"/>
        <v>0</v>
      </c>
      <c r="CG162" s="19">
        <f t="shared" si="110"/>
        <v>0</v>
      </c>
      <c r="CH162" s="19">
        <f t="shared" si="111"/>
        <v>0</v>
      </c>
      <c r="CI162" s="19">
        <f t="shared" si="112"/>
        <v>0</v>
      </c>
      <c r="CJ162" s="19">
        <f t="shared" si="113"/>
        <v>0</v>
      </c>
      <c r="CK162" s="19">
        <f t="shared" si="114"/>
        <v>0</v>
      </c>
      <c r="CL162" s="19">
        <f t="shared" si="115"/>
        <v>0</v>
      </c>
      <c r="CM162" s="19">
        <f t="shared" si="116"/>
        <v>0</v>
      </c>
      <c r="CN162" s="19">
        <f t="shared" si="117"/>
        <v>0</v>
      </c>
      <c r="CO162" s="19">
        <f t="shared" si="118"/>
        <v>0</v>
      </c>
      <c r="CP162" s="19">
        <f t="shared" si="119"/>
        <v>0</v>
      </c>
      <c r="CQ162" s="19">
        <f t="shared" si="120"/>
        <v>0</v>
      </c>
      <c r="CR162" s="19">
        <f t="shared" si="121"/>
        <v>0</v>
      </c>
      <c r="CS162" s="19">
        <f t="shared" si="122"/>
        <v>0</v>
      </c>
    </row>
    <row r="163" spans="2:97" ht="15" customHeight="1" x14ac:dyDescent="0.2">
      <c r="B163" s="53">
        <f t="shared" si="127"/>
        <v>155</v>
      </c>
      <c r="C163" s="197" t="str" cm="1">
        <f t="array" aca="1" ref="C163" ca="1">CELL("contents",BG163)</f>
        <v/>
      </c>
      <c r="D163" s="54" t="str">
        <f t="shared" si="123"/>
        <v>OK</v>
      </c>
      <c r="E163" s="55" t="e">
        <f>VLOOKUP('DATA SHEET'!$B$9,'Drill Size Info'!$T$2:$U$8,2,FALSE)</f>
        <v>#N/A</v>
      </c>
      <c r="F163" s="55" t="str">
        <f t="shared" si="128"/>
        <v/>
      </c>
      <c r="G163" s="161">
        <f t="shared" si="129"/>
        <v>0</v>
      </c>
      <c r="H163" s="56"/>
      <c r="I163" s="56"/>
      <c r="J163" s="54" t="s">
        <v>154</v>
      </c>
      <c r="K163" s="54" t="s">
        <v>154</v>
      </c>
      <c r="L163" s="56" t="s">
        <v>154</v>
      </c>
      <c r="M163" s="56" t="s">
        <v>154</v>
      </c>
      <c r="N163" s="47" t="str">
        <f>IF(CU163&lt;&gt;"",
    IF(INT('Drill Size Info'!$AA$19)=INT('Drill Size Info'!$AB$19),
        --(INT('Drill Size Info'!$AA$19) &amp; "." &amp; CU163),
        IF(AND((--(INT('Drill Size Info'!$AA$19) &amp; "." &amp; CU163)&gt;=--('Drill Size Info'!$AA$19)), (--(INT('Drill Size Info'!$AA$19) &amp; "." &amp; CU163)&lt;=--('Drill Size Info'!$AB$19))),
            --(INT('Drill Size Info'!$AA$19) &amp; "." &amp; CU163),
            --(INT('Drill Size Info'!$AB$19) &amp; "." &amp; CU163)
        )
    ),
    IF(CT163&lt;&gt;"",
        IF(INT('Drill Size Info'!$AA$19)=INT('Drill Size Info'!$AB$19),
            --(INT('Drill Size Info'!$AA$19) &amp; "." &amp; LEFT(CT163,3)),
            IF(AND((--(INT('Drill Size Info'!$AA$19) &amp; "." &amp; LEFT(CT163,3))&gt;=--('Drill Size Info'!$AA$19)), (--(INT('Drill Size Info'!$AA$19) &amp; "." &amp; LEFT(CT163,3))&lt;=--('Drill Size Info'!$AB$19))),
                --(INT('Drill Size Info'!$AA$19) &amp; "." &amp; LEFT(CT163,3)),
                --(INT('Drill Size Info'!$AB$19) &amp; "." &amp; LEFT(CT163,3))
            )
        ),
        "OK"
    )
)</f>
        <v>OK</v>
      </c>
      <c r="O163" s="163" t="str">
        <f>IF(CV163&lt;&gt;"",
    IF(INT('Drill Size Info'!$AA$19)=INT('Drill Size Info'!$AB$19),
        --(INT('Drill Size Info'!$AA$19) &amp; "." &amp; CV163),
        IF(AND((--(INT('Drill Size Info'!$AA$19) &amp; "." &amp; CV163)&gt;=--('Drill Size Info'!$AA$19)), (--(INT('Drill Size Info'!$AA$19) &amp; "." &amp; CV163)&lt;=--('Drill Size Info'!$AB$19))),
            --(INT('Drill Size Info'!$AA$19) &amp; "." &amp; CV163),
            --(INT('Drill Size Info'!$AB$19) &amp; "." &amp; CV163)
        )
    ),
    IF(CT163&lt;&gt;"",
        IF(INT('Drill Size Info'!$AA$19)=INT('Drill Size Info'!$AB$19),
            --(INT('Drill Size Info'!$AA$19) &amp; "." &amp; RIGHT(CT163,3)),
            IF(AND((--(INT('Drill Size Info'!$AA$19) &amp; "." &amp; RIGHT(CT163,3))&gt;=--('Drill Size Info'!$AA$19)), (--(INT('Drill Size Info'!$AA$19) &amp; "." &amp; RIGHT(CT163,3))&lt;=--('Drill Size Info'!$AB$19))),
                --(INT('Drill Size Info'!$AA$19) &amp; "." &amp; RIGHT(CT163,3)),
                --(INT('Drill Size Info'!$AB$19) &amp; "." &amp; RIGHT(CT163,3))
            )
        ),
        "N/A"
    )
)</f>
        <v>N/A</v>
      </c>
      <c r="P163" s="47" t="str">
        <f>IF(CX163&lt;&gt;"",
    IF(INT('Drill Size Info'!$AA$19)=INT('Drill Size Info'!$AB$15),
        --(INT('Drill Size Info'!$AA$15) &amp; "." &amp; CX163),
        IF(AND((--(INT('Drill Size Info'!$AA$15) &amp; "." &amp; CX163)&gt;=--('Drill Size Info'!$AA$15)), (--(INT('Drill Size Info'!$AA$15) &amp; "." &amp; CX163)&lt;=--('Drill Size Info'!$AB$15))),
            --(INT('Drill Size Info'!$AA$15) &amp; "." &amp; CX163),
            --(INT('Drill Size Info'!$AB$15) &amp; "." &amp; CX163)
        )
    ),
    IF(CW163&lt;&gt;"",
        IF(INT('Drill Size Info'!$AA$15)=INT('Drill Size Info'!$AB$15),
            --(INT('Drill Size Info'!$AA$15) &amp; "." &amp; LEFT(CW163,3)),
            IF(AND((--(INT('Drill Size Info'!$AA$15) &amp; "." &amp; LEFT(CW163,3))&gt;=--('Drill Size Info'!$AA$15)), (--(INT('Drill Size Info'!$AA$15) &amp; "." &amp; LEFT(CW163,3))&lt;=--('Drill Size Info'!$AB$15))),
                --(INT('Drill Size Info'!$AA$15) &amp; "." &amp; LEFT(CW163,3)),
                --(INT('Drill Size Info'!$AB$15) &amp; "." &amp; LEFT(CW163,3))
            )
        ),
        "OK"
    )
)</f>
        <v>OK</v>
      </c>
      <c r="Q163" s="163" t="str">
        <f>IF(CY163&lt;&gt;"",
    IF(INT('Drill Size Info'!$AA$19)=INT('Drill Size Info'!$AB$15),
        --(INT('Drill Size Info'!$AA$15) &amp; "." &amp; CY163),
        IF(AND((--(INT('Drill Size Info'!$AA$15) &amp; "." &amp; CY163)&gt;=--('Drill Size Info'!$AA$15)), (--(INT('Drill Size Info'!$AA$15) &amp; "." &amp; CY163)&lt;=--('Drill Size Info'!$AB$15))),
            --(INT('Drill Size Info'!$AA$15) &amp; "." &amp; CY163),
            --(INT('Drill Size Info'!$AB$15) &amp; "." &amp; CY163)
        )
    ),
    IF(CW163&lt;&gt;"",
        IF(INT('Drill Size Info'!$AA$15)=INT('Drill Size Info'!$AB$15),
            --(INT('Drill Size Info'!$AA$15) &amp; "." &amp; RIGHT(CW163,3)),
            IF(AND((--(INT('Drill Size Info'!$AA$15) &amp; "." &amp; RIGHT(CW163,3))&gt;=--('Drill Size Info'!$AA$15)), (--(INT('Drill Size Info'!$AA$15) &amp; "." &amp; RIGHT(CW163,3))&lt;=--('Drill Size Info'!$AB$15))),
                --(INT('Drill Size Info'!$AA$15) &amp; "." &amp; RIGHT(CW163,3)),
                --(INT('Drill Size Info'!$AB$15) &amp; "." &amp; RIGHT(CW163,3))
            )
        ),
        "N/A"
    )
)</f>
        <v>N/A</v>
      </c>
      <c r="R163" s="57"/>
      <c r="S163" s="57"/>
      <c r="T163" s="57"/>
      <c r="U163" s="57"/>
      <c r="V163" s="57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9"/>
      <c r="AX163" s="59"/>
      <c r="AY163" s="59"/>
      <c r="AZ163" s="60"/>
      <c r="BA163" s="52"/>
      <c r="BB163" s="52"/>
      <c r="BC163" s="52"/>
      <c r="BD163" s="52"/>
      <c r="BE163" s="52"/>
      <c r="BF163" s="52"/>
      <c r="BG163" s="192" t="str">
        <f t="shared" si="124"/>
        <v/>
      </c>
      <c r="BH163" s="52"/>
      <c r="BI163" s="52"/>
      <c r="BJ163" s="52"/>
      <c r="BK163" s="52"/>
      <c r="BM163" s="19">
        <f t="shared" si="92"/>
        <v>0</v>
      </c>
      <c r="BN163" s="19">
        <f t="shared" si="125"/>
        <v>0</v>
      </c>
      <c r="BO163" s="19">
        <f t="shared" si="93"/>
        <v>0</v>
      </c>
      <c r="BP163" s="19">
        <f t="shared" si="94"/>
        <v>0</v>
      </c>
      <c r="BQ163" s="19">
        <f t="shared" si="95"/>
        <v>0</v>
      </c>
      <c r="BR163" s="19">
        <f t="shared" si="96"/>
        <v>0</v>
      </c>
      <c r="BS163" s="19">
        <f t="shared" si="97"/>
        <v>0</v>
      </c>
      <c r="BT163" s="19">
        <f t="shared" si="98"/>
        <v>0</v>
      </c>
      <c r="BU163" s="19">
        <f t="shared" si="99"/>
        <v>0</v>
      </c>
      <c r="BV163" s="19">
        <f t="shared" si="100"/>
        <v>0</v>
      </c>
      <c r="BW163" s="19">
        <f t="shared" si="101"/>
        <v>0</v>
      </c>
      <c r="BX163" s="19">
        <f t="shared" si="102"/>
        <v>0</v>
      </c>
      <c r="BY163" s="19">
        <f t="shared" si="103"/>
        <v>0</v>
      </c>
      <c r="BZ163" s="19">
        <f t="shared" si="104"/>
        <v>0</v>
      </c>
      <c r="CA163" s="19">
        <f t="shared" si="105"/>
        <v>0</v>
      </c>
      <c r="CB163" s="19">
        <f t="shared" si="126"/>
        <v>0</v>
      </c>
      <c r="CC163" s="19">
        <f t="shared" si="106"/>
        <v>0</v>
      </c>
      <c r="CD163" s="19">
        <f t="shared" si="107"/>
        <v>0</v>
      </c>
      <c r="CE163" s="19">
        <f t="shared" si="108"/>
        <v>0</v>
      </c>
      <c r="CF163" s="19">
        <f t="shared" si="109"/>
        <v>0</v>
      </c>
      <c r="CG163" s="19">
        <f t="shared" si="110"/>
        <v>0</v>
      </c>
      <c r="CH163" s="19">
        <f t="shared" si="111"/>
        <v>0</v>
      </c>
      <c r="CI163" s="19">
        <f t="shared" si="112"/>
        <v>0</v>
      </c>
      <c r="CJ163" s="19">
        <f t="shared" si="113"/>
        <v>0</v>
      </c>
      <c r="CK163" s="19">
        <f t="shared" si="114"/>
        <v>0</v>
      </c>
      <c r="CL163" s="19">
        <f t="shared" si="115"/>
        <v>0</v>
      </c>
      <c r="CM163" s="19">
        <f t="shared" si="116"/>
        <v>0</v>
      </c>
      <c r="CN163" s="19">
        <f t="shared" si="117"/>
        <v>0</v>
      </c>
      <c r="CO163" s="19">
        <f t="shared" si="118"/>
        <v>0</v>
      </c>
      <c r="CP163" s="19">
        <f t="shared" si="119"/>
        <v>0</v>
      </c>
      <c r="CQ163" s="19">
        <f t="shared" si="120"/>
        <v>0</v>
      </c>
      <c r="CR163" s="19">
        <f t="shared" si="121"/>
        <v>0</v>
      </c>
      <c r="CS163" s="19">
        <f t="shared" si="122"/>
        <v>0</v>
      </c>
    </row>
    <row r="164" spans="2:97" ht="15" customHeight="1" x14ac:dyDescent="0.2">
      <c r="B164" s="53">
        <f t="shared" si="127"/>
        <v>156</v>
      </c>
      <c r="C164" s="197" t="str" cm="1">
        <f t="array" aca="1" ref="C164" ca="1">CELL("contents",BG164)</f>
        <v/>
      </c>
      <c r="D164" s="54" t="str">
        <f t="shared" si="123"/>
        <v>OK</v>
      </c>
      <c r="E164" s="55" t="e">
        <f>VLOOKUP('DATA SHEET'!$B$9,'Drill Size Info'!$T$2:$U$8,2,FALSE)</f>
        <v>#N/A</v>
      </c>
      <c r="F164" s="55" t="str">
        <f t="shared" si="128"/>
        <v/>
      </c>
      <c r="G164" s="161">
        <f t="shared" si="129"/>
        <v>0</v>
      </c>
      <c r="H164" s="56"/>
      <c r="I164" s="56"/>
      <c r="J164" s="54" t="s">
        <v>154</v>
      </c>
      <c r="K164" s="54" t="s">
        <v>154</v>
      </c>
      <c r="L164" s="56" t="s">
        <v>154</v>
      </c>
      <c r="M164" s="56" t="s">
        <v>154</v>
      </c>
      <c r="N164" s="47" t="str">
        <f>IF(CU164&lt;&gt;"",
    IF(INT('Drill Size Info'!$AA$19)=INT('Drill Size Info'!$AB$19),
        --(INT('Drill Size Info'!$AA$19) &amp; "." &amp; CU164),
        IF(AND((--(INT('Drill Size Info'!$AA$19) &amp; "." &amp; CU164)&gt;=--('Drill Size Info'!$AA$19)), (--(INT('Drill Size Info'!$AA$19) &amp; "." &amp; CU164)&lt;=--('Drill Size Info'!$AB$19))),
            --(INT('Drill Size Info'!$AA$19) &amp; "." &amp; CU164),
            --(INT('Drill Size Info'!$AB$19) &amp; "." &amp; CU164)
        )
    ),
    IF(CT164&lt;&gt;"",
        IF(INT('Drill Size Info'!$AA$19)=INT('Drill Size Info'!$AB$19),
            --(INT('Drill Size Info'!$AA$19) &amp; "." &amp; LEFT(CT164,3)),
            IF(AND((--(INT('Drill Size Info'!$AA$19) &amp; "." &amp; LEFT(CT164,3))&gt;=--('Drill Size Info'!$AA$19)), (--(INT('Drill Size Info'!$AA$19) &amp; "." &amp; LEFT(CT164,3))&lt;=--('Drill Size Info'!$AB$19))),
                --(INT('Drill Size Info'!$AA$19) &amp; "." &amp; LEFT(CT164,3)),
                --(INT('Drill Size Info'!$AB$19) &amp; "." &amp; LEFT(CT164,3))
            )
        ),
        "OK"
    )
)</f>
        <v>OK</v>
      </c>
      <c r="O164" s="163" t="str">
        <f>IF(CV164&lt;&gt;"",
    IF(INT('Drill Size Info'!$AA$19)=INT('Drill Size Info'!$AB$19),
        --(INT('Drill Size Info'!$AA$19) &amp; "." &amp; CV164),
        IF(AND((--(INT('Drill Size Info'!$AA$19) &amp; "." &amp; CV164)&gt;=--('Drill Size Info'!$AA$19)), (--(INT('Drill Size Info'!$AA$19) &amp; "." &amp; CV164)&lt;=--('Drill Size Info'!$AB$19))),
            --(INT('Drill Size Info'!$AA$19) &amp; "." &amp; CV164),
            --(INT('Drill Size Info'!$AB$19) &amp; "." &amp; CV164)
        )
    ),
    IF(CT164&lt;&gt;"",
        IF(INT('Drill Size Info'!$AA$19)=INT('Drill Size Info'!$AB$19),
            --(INT('Drill Size Info'!$AA$19) &amp; "." &amp; RIGHT(CT164,3)),
            IF(AND((--(INT('Drill Size Info'!$AA$19) &amp; "." &amp; RIGHT(CT164,3))&gt;=--('Drill Size Info'!$AA$19)), (--(INT('Drill Size Info'!$AA$19) &amp; "." &amp; RIGHT(CT164,3))&lt;=--('Drill Size Info'!$AB$19))),
                --(INT('Drill Size Info'!$AA$19) &amp; "." &amp; RIGHT(CT164,3)),
                --(INT('Drill Size Info'!$AB$19) &amp; "." &amp; RIGHT(CT164,3))
            )
        ),
        "N/A"
    )
)</f>
        <v>N/A</v>
      </c>
      <c r="P164" s="47" t="str">
        <f>IF(CX164&lt;&gt;"",
    IF(INT('Drill Size Info'!$AA$19)=INT('Drill Size Info'!$AB$15),
        --(INT('Drill Size Info'!$AA$15) &amp; "." &amp; CX164),
        IF(AND((--(INT('Drill Size Info'!$AA$15) &amp; "." &amp; CX164)&gt;=--('Drill Size Info'!$AA$15)), (--(INT('Drill Size Info'!$AA$15) &amp; "." &amp; CX164)&lt;=--('Drill Size Info'!$AB$15))),
            --(INT('Drill Size Info'!$AA$15) &amp; "." &amp; CX164),
            --(INT('Drill Size Info'!$AB$15) &amp; "." &amp; CX164)
        )
    ),
    IF(CW164&lt;&gt;"",
        IF(INT('Drill Size Info'!$AA$15)=INT('Drill Size Info'!$AB$15),
            --(INT('Drill Size Info'!$AA$15) &amp; "." &amp; LEFT(CW164,3)),
            IF(AND((--(INT('Drill Size Info'!$AA$15) &amp; "." &amp; LEFT(CW164,3))&gt;=--('Drill Size Info'!$AA$15)), (--(INT('Drill Size Info'!$AA$15) &amp; "." &amp; LEFT(CW164,3))&lt;=--('Drill Size Info'!$AB$15))),
                --(INT('Drill Size Info'!$AA$15) &amp; "." &amp; LEFT(CW164,3)),
                --(INT('Drill Size Info'!$AB$15) &amp; "." &amp; LEFT(CW164,3))
            )
        ),
        "OK"
    )
)</f>
        <v>OK</v>
      </c>
      <c r="Q164" s="163" t="str">
        <f>IF(CY164&lt;&gt;"",
    IF(INT('Drill Size Info'!$AA$19)=INT('Drill Size Info'!$AB$15),
        --(INT('Drill Size Info'!$AA$15) &amp; "." &amp; CY164),
        IF(AND((--(INT('Drill Size Info'!$AA$15) &amp; "." &amp; CY164)&gt;=--('Drill Size Info'!$AA$15)), (--(INT('Drill Size Info'!$AA$15) &amp; "." &amp; CY164)&lt;=--('Drill Size Info'!$AB$15))),
            --(INT('Drill Size Info'!$AA$15) &amp; "." &amp; CY164),
            --(INT('Drill Size Info'!$AB$15) &amp; "." &amp; CY164)
        )
    ),
    IF(CW164&lt;&gt;"",
        IF(INT('Drill Size Info'!$AA$15)=INT('Drill Size Info'!$AB$15),
            --(INT('Drill Size Info'!$AA$15) &amp; "." &amp; RIGHT(CW164,3)),
            IF(AND((--(INT('Drill Size Info'!$AA$15) &amp; "." &amp; RIGHT(CW164,3))&gt;=--('Drill Size Info'!$AA$15)), (--(INT('Drill Size Info'!$AA$15) &amp; "." &amp; RIGHT(CW164,3))&lt;=--('Drill Size Info'!$AB$15))),
                --(INT('Drill Size Info'!$AA$15) &amp; "." &amp; RIGHT(CW164,3)),
                --(INT('Drill Size Info'!$AB$15) &amp; "." &amp; RIGHT(CW164,3))
            )
        ),
        "N/A"
    )
)</f>
        <v>N/A</v>
      </c>
      <c r="R164" s="57"/>
      <c r="S164" s="57"/>
      <c r="T164" s="57"/>
      <c r="U164" s="57"/>
      <c r="V164" s="57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9"/>
      <c r="AX164" s="59"/>
      <c r="AY164" s="59"/>
      <c r="AZ164" s="60"/>
      <c r="BA164" s="52"/>
      <c r="BB164" s="52"/>
      <c r="BC164" s="52"/>
      <c r="BD164" s="52"/>
      <c r="BE164" s="52"/>
      <c r="BF164" s="52"/>
      <c r="BG164" s="192" t="str">
        <f t="shared" si="124"/>
        <v/>
      </c>
      <c r="BH164" s="52"/>
      <c r="BI164" s="52"/>
      <c r="BJ164" s="52"/>
      <c r="BK164" s="52"/>
      <c r="BM164" s="19">
        <f t="shared" si="92"/>
        <v>0</v>
      </c>
      <c r="BN164" s="19">
        <f t="shared" si="125"/>
        <v>0</v>
      </c>
      <c r="BO164" s="19">
        <f t="shared" si="93"/>
        <v>0</v>
      </c>
      <c r="BP164" s="19">
        <f t="shared" si="94"/>
        <v>0</v>
      </c>
      <c r="BQ164" s="19">
        <f t="shared" si="95"/>
        <v>0</v>
      </c>
      <c r="BR164" s="19">
        <f t="shared" si="96"/>
        <v>0</v>
      </c>
      <c r="BS164" s="19">
        <f t="shared" si="97"/>
        <v>0</v>
      </c>
      <c r="BT164" s="19">
        <f t="shared" si="98"/>
        <v>0</v>
      </c>
      <c r="BU164" s="19">
        <f t="shared" si="99"/>
        <v>0</v>
      </c>
      <c r="BV164" s="19">
        <f t="shared" si="100"/>
        <v>0</v>
      </c>
      <c r="BW164" s="19">
        <f t="shared" si="101"/>
        <v>0</v>
      </c>
      <c r="BX164" s="19">
        <f t="shared" si="102"/>
        <v>0</v>
      </c>
      <c r="BY164" s="19">
        <f t="shared" si="103"/>
        <v>0</v>
      </c>
      <c r="BZ164" s="19">
        <f t="shared" si="104"/>
        <v>0</v>
      </c>
      <c r="CA164" s="19">
        <f t="shared" si="105"/>
        <v>0</v>
      </c>
      <c r="CB164" s="19">
        <f t="shared" si="126"/>
        <v>0</v>
      </c>
      <c r="CC164" s="19">
        <f t="shared" si="106"/>
        <v>0</v>
      </c>
      <c r="CD164" s="19">
        <f t="shared" si="107"/>
        <v>0</v>
      </c>
      <c r="CE164" s="19">
        <f t="shared" si="108"/>
        <v>0</v>
      </c>
      <c r="CF164" s="19">
        <f t="shared" si="109"/>
        <v>0</v>
      </c>
      <c r="CG164" s="19">
        <f t="shared" si="110"/>
        <v>0</v>
      </c>
      <c r="CH164" s="19">
        <f t="shared" si="111"/>
        <v>0</v>
      </c>
      <c r="CI164" s="19">
        <f t="shared" si="112"/>
        <v>0</v>
      </c>
      <c r="CJ164" s="19">
        <f t="shared" si="113"/>
        <v>0</v>
      </c>
      <c r="CK164" s="19">
        <f t="shared" si="114"/>
        <v>0</v>
      </c>
      <c r="CL164" s="19">
        <f t="shared" si="115"/>
        <v>0</v>
      </c>
      <c r="CM164" s="19">
        <f t="shared" si="116"/>
        <v>0</v>
      </c>
      <c r="CN164" s="19">
        <f t="shared" si="117"/>
        <v>0</v>
      </c>
      <c r="CO164" s="19">
        <f t="shared" si="118"/>
        <v>0</v>
      </c>
      <c r="CP164" s="19">
        <f t="shared" si="119"/>
        <v>0</v>
      </c>
      <c r="CQ164" s="19">
        <f t="shared" si="120"/>
        <v>0</v>
      </c>
      <c r="CR164" s="19">
        <f t="shared" si="121"/>
        <v>0</v>
      </c>
      <c r="CS164" s="19">
        <f t="shared" si="122"/>
        <v>0</v>
      </c>
    </row>
    <row r="165" spans="2:97" ht="15" customHeight="1" x14ac:dyDescent="0.2">
      <c r="B165" s="53">
        <f t="shared" si="127"/>
        <v>157</v>
      </c>
      <c r="C165" s="197" t="str" cm="1">
        <f t="array" aca="1" ref="C165" ca="1">CELL("contents",BG165)</f>
        <v/>
      </c>
      <c r="D165" s="54" t="str">
        <f t="shared" si="123"/>
        <v>OK</v>
      </c>
      <c r="E165" s="55" t="e">
        <f>VLOOKUP('DATA SHEET'!$B$9,'Drill Size Info'!$T$2:$U$8,2,FALSE)</f>
        <v>#N/A</v>
      </c>
      <c r="F165" s="55" t="str">
        <f t="shared" si="128"/>
        <v/>
      </c>
      <c r="G165" s="161">
        <f t="shared" si="129"/>
        <v>0</v>
      </c>
      <c r="H165" s="56"/>
      <c r="I165" s="56"/>
      <c r="J165" s="54" t="s">
        <v>154</v>
      </c>
      <c r="K165" s="54" t="s">
        <v>154</v>
      </c>
      <c r="L165" s="56" t="s">
        <v>154</v>
      </c>
      <c r="M165" s="56" t="s">
        <v>154</v>
      </c>
      <c r="N165" s="47" t="str">
        <f>IF(CU165&lt;&gt;"",
    IF(INT('Drill Size Info'!$AA$19)=INT('Drill Size Info'!$AB$19),
        --(INT('Drill Size Info'!$AA$19) &amp; "." &amp; CU165),
        IF(AND((--(INT('Drill Size Info'!$AA$19) &amp; "." &amp; CU165)&gt;=--('Drill Size Info'!$AA$19)), (--(INT('Drill Size Info'!$AA$19) &amp; "." &amp; CU165)&lt;=--('Drill Size Info'!$AB$19))),
            --(INT('Drill Size Info'!$AA$19) &amp; "." &amp; CU165),
            --(INT('Drill Size Info'!$AB$19) &amp; "." &amp; CU165)
        )
    ),
    IF(CT165&lt;&gt;"",
        IF(INT('Drill Size Info'!$AA$19)=INT('Drill Size Info'!$AB$19),
            --(INT('Drill Size Info'!$AA$19) &amp; "." &amp; LEFT(CT165,3)),
            IF(AND((--(INT('Drill Size Info'!$AA$19) &amp; "." &amp; LEFT(CT165,3))&gt;=--('Drill Size Info'!$AA$19)), (--(INT('Drill Size Info'!$AA$19) &amp; "." &amp; LEFT(CT165,3))&lt;=--('Drill Size Info'!$AB$19))),
                --(INT('Drill Size Info'!$AA$19) &amp; "." &amp; LEFT(CT165,3)),
                --(INT('Drill Size Info'!$AB$19) &amp; "." &amp; LEFT(CT165,3))
            )
        ),
        "OK"
    )
)</f>
        <v>OK</v>
      </c>
      <c r="O165" s="163" t="str">
        <f>IF(CV165&lt;&gt;"",
    IF(INT('Drill Size Info'!$AA$19)=INT('Drill Size Info'!$AB$19),
        --(INT('Drill Size Info'!$AA$19) &amp; "." &amp; CV165),
        IF(AND((--(INT('Drill Size Info'!$AA$19) &amp; "." &amp; CV165)&gt;=--('Drill Size Info'!$AA$19)), (--(INT('Drill Size Info'!$AA$19) &amp; "." &amp; CV165)&lt;=--('Drill Size Info'!$AB$19))),
            --(INT('Drill Size Info'!$AA$19) &amp; "." &amp; CV165),
            --(INT('Drill Size Info'!$AB$19) &amp; "." &amp; CV165)
        )
    ),
    IF(CT165&lt;&gt;"",
        IF(INT('Drill Size Info'!$AA$19)=INT('Drill Size Info'!$AB$19),
            --(INT('Drill Size Info'!$AA$19) &amp; "." &amp; RIGHT(CT165,3)),
            IF(AND((--(INT('Drill Size Info'!$AA$19) &amp; "." &amp; RIGHT(CT165,3))&gt;=--('Drill Size Info'!$AA$19)), (--(INT('Drill Size Info'!$AA$19) &amp; "." &amp; RIGHT(CT165,3))&lt;=--('Drill Size Info'!$AB$19))),
                --(INT('Drill Size Info'!$AA$19) &amp; "." &amp; RIGHT(CT165,3)),
                --(INT('Drill Size Info'!$AB$19) &amp; "." &amp; RIGHT(CT165,3))
            )
        ),
        "N/A"
    )
)</f>
        <v>N/A</v>
      </c>
      <c r="P165" s="47" t="str">
        <f>IF(CX165&lt;&gt;"",
    IF(INT('Drill Size Info'!$AA$19)=INT('Drill Size Info'!$AB$15),
        --(INT('Drill Size Info'!$AA$15) &amp; "." &amp; CX165),
        IF(AND((--(INT('Drill Size Info'!$AA$15) &amp; "." &amp; CX165)&gt;=--('Drill Size Info'!$AA$15)), (--(INT('Drill Size Info'!$AA$15) &amp; "." &amp; CX165)&lt;=--('Drill Size Info'!$AB$15))),
            --(INT('Drill Size Info'!$AA$15) &amp; "." &amp; CX165),
            --(INT('Drill Size Info'!$AB$15) &amp; "." &amp; CX165)
        )
    ),
    IF(CW165&lt;&gt;"",
        IF(INT('Drill Size Info'!$AA$15)=INT('Drill Size Info'!$AB$15),
            --(INT('Drill Size Info'!$AA$15) &amp; "." &amp; LEFT(CW165,3)),
            IF(AND((--(INT('Drill Size Info'!$AA$15) &amp; "." &amp; LEFT(CW165,3))&gt;=--('Drill Size Info'!$AA$15)), (--(INT('Drill Size Info'!$AA$15) &amp; "." &amp; LEFT(CW165,3))&lt;=--('Drill Size Info'!$AB$15))),
                --(INT('Drill Size Info'!$AA$15) &amp; "." &amp; LEFT(CW165,3)),
                --(INT('Drill Size Info'!$AB$15) &amp; "." &amp; LEFT(CW165,3))
            )
        ),
        "OK"
    )
)</f>
        <v>OK</v>
      </c>
      <c r="Q165" s="163" t="str">
        <f>IF(CY165&lt;&gt;"",
    IF(INT('Drill Size Info'!$AA$19)=INT('Drill Size Info'!$AB$15),
        --(INT('Drill Size Info'!$AA$15) &amp; "." &amp; CY165),
        IF(AND((--(INT('Drill Size Info'!$AA$15) &amp; "." &amp; CY165)&gt;=--('Drill Size Info'!$AA$15)), (--(INT('Drill Size Info'!$AA$15) &amp; "." &amp; CY165)&lt;=--('Drill Size Info'!$AB$15))),
            --(INT('Drill Size Info'!$AA$15) &amp; "." &amp; CY165),
            --(INT('Drill Size Info'!$AB$15) &amp; "." &amp; CY165)
        )
    ),
    IF(CW165&lt;&gt;"",
        IF(INT('Drill Size Info'!$AA$15)=INT('Drill Size Info'!$AB$15),
            --(INT('Drill Size Info'!$AA$15) &amp; "." &amp; RIGHT(CW165,3)),
            IF(AND((--(INT('Drill Size Info'!$AA$15) &amp; "." &amp; RIGHT(CW165,3))&gt;=--('Drill Size Info'!$AA$15)), (--(INT('Drill Size Info'!$AA$15) &amp; "." &amp; RIGHT(CW165,3))&lt;=--('Drill Size Info'!$AB$15))),
                --(INT('Drill Size Info'!$AA$15) &amp; "." &amp; RIGHT(CW165,3)),
                --(INT('Drill Size Info'!$AB$15) &amp; "." &amp; RIGHT(CW165,3))
            )
        ),
        "N/A"
    )
)</f>
        <v>N/A</v>
      </c>
      <c r="R165" s="57"/>
      <c r="S165" s="57"/>
      <c r="T165" s="57"/>
      <c r="U165" s="57"/>
      <c r="V165" s="57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9"/>
      <c r="AX165" s="59"/>
      <c r="AY165" s="59"/>
      <c r="AZ165" s="60"/>
      <c r="BA165" s="52"/>
      <c r="BB165" s="52"/>
      <c r="BC165" s="52"/>
      <c r="BD165" s="52"/>
      <c r="BE165" s="52"/>
      <c r="BF165" s="52"/>
      <c r="BG165" s="192" t="str">
        <f t="shared" si="124"/>
        <v/>
      </c>
      <c r="BH165" s="52"/>
      <c r="BI165" s="52"/>
      <c r="BJ165" s="52"/>
      <c r="BK165" s="52"/>
      <c r="BM165" s="19">
        <f t="shared" si="92"/>
        <v>0</v>
      </c>
      <c r="BN165" s="19">
        <f t="shared" si="125"/>
        <v>0</v>
      </c>
      <c r="BO165" s="19">
        <f t="shared" si="93"/>
        <v>0</v>
      </c>
      <c r="BP165" s="19">
        <f t="shared" si="94"/>
        <v>0</v>
      </c>
      <c r="BQ165" s="19">
        <f t="shared" si="95"/>
        <v>0</v>
      </c>
      <c r="BR165" s="19">
        <f t="shared" si="96"/>
        <v>0</v>
      </c>
      <c r="BS165" s="19">
        <f t="shared" si="97"/>
        <v>0</v>
      </c>
      <c r="BT165" s="19">
        <f t="shared" si="98"/>
        <v>0</v>
      </c>
      <c r="BU165" s="19">
        <f t="shared" si="99"/>
        <v>0</v>
      </c>
      <c r="BV165" s="19">
        <f t="shared" si="100"/>
        <v>0</v>
      </c>
      <c r="BW165" s="19">
        <f t="shared" si="101"/>
        <v>0</v>
      </c>
      <c r="BX165" s="19">
        <f t="shared" si="102"/>
        <v>0</v>
      </c>
      <c r="BY165" s="19">
        <f t="shared" si="103"/>
        <v>0</v>
      </c>
      <c r="BZ165" s="19">
        <f t="shared" si="104"/>
        <v>0</v>
      </c>
      <c r="CA165" s="19">
        <f t="shared" si="105"/>
        <v>0</v>
      </c>
      <c r="CB165" s="19">
        <f t="shared" si="126"/>
        <v>0</v>
      </c>
      <c r="CC165" s="19">
        <f t="shared" si="106"/>
        <v>0</v>
      </c>
      <c r="CD165" s="19">
        <f t="shared" si="107"/>
        <v>0</v>
      </c>
      <c r="CE165" s="19">
        <f t="shared" si="108"/>
        <v>0</v>
      </c>
      <c r="CF165" s="19">
        <f t="shared" si="109"/>
        <v>0</v>
      </c>
      <c r="CG165" s="19">
        <f t="shared" si="110"/>
        <v>0</v>
      </c>
      <c r="CH165" s="19">
        <f t="shared" si="111"/>
        <v>0</v>
      </c>
      <c r="CI165" s="19">
        <f t="shared" si="112"/>
        <v>0</v>
      </c>
      <c r="CJ165" s="19">
        <f t="shared" si="113"/>
        <v>0</v>
      </c>
      <c r="CK165" s="19">
        <f t="shared" si="114"/>
        <v>0</v>
      </c>
      <c r="CL165" s="19">
        <f t="shared" si="115"/>
        <v>0</v>
      </c>
      <c r="CM165" s="19">
        <f t="shared" si="116"/>
        <v>0</v>
      </c>
      <c r="CN165" s="19">
        <f t="shared" si="117"/>
        <v>0</v>
      </c>
      <c r="CO165" s="19">
        <f t="shared" si="118"/>
        <v>0</v>
      </c>
      <c r="CP165" s="19">
        <f t="shared" si="119"/>
        <v>0</v>
      </c>
      <c r="CQ165" s="19">
        <f t="shared" si="120"/>
        <v>0</v>
      </c>
      <c r="CR165" s="19">
        <f t="shared" si="121"/>
        <v>0</v>
      </c>
      <c r="CS165" s="19">
        <f t="shared" si="122"/>
        <v>0</v>
      </c>
    </row>
    <row r="166" spans="2:97" ht="15" customHeight="1" x14ac:dyDescent="0.2">
      <c r="B166" s="53">
        <f t="shared" si="127"/>
        <v>158</v>
      </c>
      <c r="C166" s="197" t="str" cm="1">
        <f t="array" aca="1" ref="C166" ca="1">CELL("contents",BG166)</f>
        <v/>
      </c>
      <c r="D166" s="54" t="str">
        <f t="shared" si="123"/>
        <v>OK</v>
      </c>
      <c r="E166" s="55" t="e">
        <f>VLOOKUP('DATA SHEET'!$B$9,'Drill Size Info'!$T$2:$U$8,2,FALSE)</f>
        <v>#N/A</v>
      </c>
      <c r="F166" s="55" t="str">
        <f t="shared" si="128"/>
        <v/>
      </c>
      <c r="G166" s="161">
        <f t="shared" si="129"/>
        <v>0</v>
      </c>
      <c r="H166" s="56"/>
      <c r="I166" s="56"/>
      <c r="J166" s="54" t="s">
        <v>154</v>
      </c>
      <c r="K166" s="54" t="s">
        <v>154</v>
      </c>
      <c r="L166" s="56" t="s">
        <v>154</v>
      </c>
      <c r="M166" s="56" t="s">
        <v>154</v>
      </c>
      <c r="N166" s="47" t="str">
        <f>IF(CU166&lt;&gt;"",
    IF(INT('Drill Size Info'!$AA$19)=INT('Drill Size Info'!$AB$19),
        --(INT('Drill Size Info'!$AA$19) &amp; "." &amp; CU166),
        IF(AND((--(INT('Drill Size Info'!$AA$19) &amp; "." &amp; CU166)&gt;=--('Drill Size Info'!$AA$19)), (--(INT('Drill Size Info'!$AA$19) &amp; "." &amp; CU166)&lt;=--('Drill Size Info'!$AB$19))),
            --(INT('Drill Size Info'!$AA$19) &amp; "." &amp; CU166),
            --(INT('Drill Size Info'!$AB$19) &amp; "." &amp; CU166)
        )
    ),
    IF(CT166&lt;&gt;"",
        IF(INT('Drill Size Info'!$AA$19)=INT('Drill Size Info'!$AB$19),
            --(INT('Drill Size Info'!$AA$19) &amp; "." &amp; LEFT(CT166,3)),
            IF(AND((--(INT('Drill Size Info'!$AA$19) &amp; "." &amp; LEFT(CT166,3))&gt;=--('Drill Size Info'!$AA$19)), (--(INT('Drill Size Info'!$AA$19) &amp; "." &amp; LEFT(CT166,3))&lt;=--('Drill Size Info'!$AB$19))),
                --(INT('Drill Size Info'!$AA$19) &amp; "." &amp; LEFT(CT166,3)),
                --(INT('Drill Size Info'!$AB$19) &amp; "." &amp; LEFT(CT166,3))
            )
        ),
        "OK"
    )
)</f>
        <v>OK</v>
      </c>
      <c r="O166" s="163" t="str">
        <f>IF(CV166&lt;&gt;"",
    IF(INT('Drill Size Info'!$AA$19)=INT('Drill Size Info'!$AB$19),
        --(INT('Drill Size Info'!$AA$19) &amp; "." &amp; CV166),
        IF(AND((--(INT('Drill Size Info'!$AA$19) &amp; "." &amp; CV166)&gt;=--('Drill Size Info'!$AA$19)), (--(INT('Drill Size Info'!$AA$19) &amp; "." &amp; CV166)&lt;=--('Drill Size Info'!$AB$19))),
            --(INT('Drill Size Info'!$AA$19) &amp; "." &amp; CV166),
            --(INT('Drill Size Info'!$AB$19) &amp; "." &amp; CV166)
        )
    ),
    IF(CT166&lt;&gt;"",
        IF(INT('Drill Size Info'!$AA$19)=INT('Drill Size Info'!$AB$19),
            --(INT('Drill Size Info'!$AA$19) &amp; "." &amp; RIGHT(CT166,3)),
            IF(AND((--(INT('Drill Size Info'!$AA$19) &amp; "." &amp; RIGHT(CT166,3))&gt;=--('Drill Size Info'!$AA$19)), (--(INT('Drill Size Info'!$AA$19) &amp; "." &amp; RIGHT(CT166,3))&lt;=--('Drill Size Info'!$AB$19))),
                --(INT('Drill Size Info'!$AA$19) &amp; "." &amp; RIGHT(CT166,3)),
                --(INT('Drill Size Info'!$AB$19) &amp; "." &amp; RIGHT(CT166,3))
            )
        ),
        "N/A"
    )
)</f>
        <v>N/A</v>
      </c>
      <c r="P166" s="47" t="str">
        <f>IF(CX166&lt;&gt;"",
    IF(INT('Drill Size Info'!$AA$19)=INT('Drill Size Info'!$AB$15),
        --(INT('Drill Size Info'!$AA$15) &amp; "." &amp; CX166),
        IF(AND((--(INT('Drill Size Info'!$AA$15) &amp; "." &amp; CX166)&gt;=--('Drill Size Info'!$AA$15)), (--(INT('Drill Size Info'!$AA$15) &amp; "." &amp; CX166)&lt;=--('Drill Size Info'!$AB$15))),
            --(INT('Drill Size Info'!$AA$15) &amp; "." &amp; CX166),
            --(INT('Drill Size Info'!$AB$15) &amp; "." &amp; CX166)
        )
    ),
    IF(CW166&lt;&gt;"",
        IF(INT('Drill Size Info'!$AA$15)=INT('Drill Size Info'!$AB$15),
            --(INT('Drill Size Info'!$AA$15) &amp; "." &amp; LEFT(CW166,3)),
            IF(AND((--(INT('Drill Size Info'!$AA$15) &amp; "." &amp; LEFT(CW166,3))&gt;=--('Drill Size Info'!$AA$15)), (--(INT('Drill Size Info'!$AA$15) &amp; "." &amp; LEFT(CW166,3))&lt;=--('Drill Size Info'!$AB$15))),
                --(INT('Drill Size Info'!$AA$15) &amp; "." &amp; LEFT(CW166,3)),
                --(INT('Drill Size Info'!$AB$15) &amp; "." &amp; LEFT(CW166,3))
            )
        ),
        "OK"
    )
)</f>
        <v>OK</v>
      </c>
      <c r="Q166" s="163" t="str">
        <f>IF(CY166&lt;&gt;"",
    IF(INT('Drill Size Info'!$AA$19)=INT('Drill Size Info'!$AB$15),
        --(INT('Drill Size Info'!$AA$15) &amp; "." &amp; CY166),
        IF(AND((--(INT('Drill Size Info'!$AA$15) &amp; "." &amp; CY166)&gt;=--('Drill Size Info'!$AA$15)), (--(INT('Drill Size Info'!$AA$15) &amp; "." &amp; CY166)&lt;=--('Drill Size Info'!$AB$15))),
            --(INT('Drill Size Info'!$AA$15) &amp; "." &amp; CY166),
            --(INT('Drill Size Info'!$AB$15) &amp; "." &amp; CY166)
        )
    ),
    IF(CW166&lt;&gt;"",
        IF(INT('Drill Size Info'!$AA$15)=INT('Drill Size Info'!$AB$15),
            --(INT('Drill Size Info'!$AA$15) &amp; "." &amp; RIGHT(CW166,3)),
            IF(AND((--(INT('Drill Size Info'!$AA$15) &amp; "." &amp; RIGHT(CW166,3))&gt;=--('Drill Size Info'!$AA$15)), (--(INT('Drill Size Info'!$AA$15) &amp; "." &amp; RIGHT(CW166,3))&lt;=--('Drill Size Info'!$AB$15))),
                --(INT('Drill Size Info'!$AA$15) &amp; "." &amp; RIGHT(CW166,3)),
                --(INT('Drill Size Info'!$AB$15) &amp; "." &amp; RIGHT(CW166,3))
            )
        ),
        "N/A"
    )
)</f>
        <v>N/A</v>
      </c>
      <c r="R166" s="57"/>
      <c r="S166" s="57"/>
      <c r="T166" s="57"/>
      <c r="U166" s="57"/>
      <c r="V166" s="57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9"/>
      <c r="AX166" s="59"/>
      <c r="AY166" s="59"/>
      <c r="AZ166" s="60"/>
      <c r="BA166" s="52"/>
      <c r="BB166" s="52"/>
      <c r="BC166" s="52"/>
      <c r="BD166" s="52"/>
      <c r="BE166" s="52"/>
      <c r="BF166" s="52"/>
      <c r="BG166" s="192" t="str">
        <f t="shared" si="124"/>
        <v/>
      </c>
      <c r="BH166" s="52"/>
      <c r="BI166" s="52"/>
      <c r="BJ166" s="52"/>
      <c r="BK166" s="52"/>
      <c r="BM166" s="19">
        <f t="shared" si="92"/>
        <v>0</v>
      </c>
      <c r="BN166" s="19">
        <f t="shared" si="125"/>
        <v>0</v>
      </c>
      <c r="BO166" s="19">
        <f t="shared" si="93"/>
        <v>0</v>
      </c>
      <c r="BP166" s="19">
        <f t="shared" si="94"/>
        <v>0</v>
      </c>
      <c r="BQ166" s="19">
        <f t="shared" si="95"/>
        <v>0</v>
      </c>
      <c r="BR166" s="19">
        <f t="shared" si="96"/>
        <v>0</v>
      </c>
      <c r="BS166" s="19">
        <f t="shared" si="97"/>
        <v>0</v>
      </c>
      <c r="BT166" s="19">
        <f t="shared" si="98"/>
        <v>0</v>
      </c>
      <c r="BU166" s="19">
        <f t="shared" si="99"/>
        <v>0</v>
      </c>
      <c r="BV166" s="19">
        <f t="shared" si="100"/>
        <v>0</v>
      </c>
      <c r="BW166" s="19">
        <f t="shared" si="101"/>
        <v>0</v>
      </c>
      <c r="BX166" s="19">
        <f t="shared" si="102"/>
        <v>0</v>
      </c>
      <c r="BY166" s="19">
        <f t="shared" si="103"/>
        <v>0</v>
      </c>
      <c r="BZ166" s="19">
        <f t="shared" si="104"/>
        <v>0</v>
      </c>
      <c r="CA166" s="19">
        <f t="shared" si="105"/>
        <v>0</v>
      </c>
      <c r="CB166" s="19">
        <f t="shared" si="126"/>
        <v>0</v>
      </c>
      <c r="CC166" s="19">
        <f t="shared" si="106"/>
        <v>0</v>
      </c>
      <c r="CD166" s="19">
        <f t="shared" si="107"/>
        <v>0</v>
      </c>
      <c r="CE166" s="19">
        <f t="shared" si="108"/>
        <v>0</v>
      </c>
      <c r="CF166" s="19">
        <f t="shared" si="109"/>
        <v>0</v>
      </c>
      <c r="CG166" s="19">
        <f t="shared" si="110"/>
        <v>0</v>
      </c>
      <c r="CH166" s="19">
        <f t="shared" si="111"/>
        <v>0</v>
      </c>
      <c r="CI166" s="19">
        <f t="shared" si="112"/>
        <v>0</v>
      </c>
      <c r="CJ166" s="19">
        <f t="shared" si="113"/>
        <v>0</v>
      </c>
      <c r="CK166" s="19">
        <f t="shared" si="114"/>
        <v>0</v>
      </c>
      <c r="CL166" s="19">
        <f t="shared" si="115"/>
        <v>0</v>
      </c>
      <c r="CM166" s="19">
        <f t="shared" si="116"/>
        <v>0</v>
      </c>
      <c r="CN166" s="19">
        <f t="shared" si="117"/>
        <v>0</v>
      </c>
      <c r="CO166" s="19">
        <f t="shared" si="118"/>
        <v>0</v>
      </c>
      <c r="CP166" s="19">
        <f t="shared" si="119"/>
        <v>0</v>
      </c>
      <c r="CQ166" s="19">
        <f t="shared" si="120"/>
        <v>0</v>
      </c>
      <c r="CR166" s="19">
        <f t="shared" si="121"/>
        <v>0</v>
      </c>
      <c r="CS166" s="19">
        <f t="shared" si="122"/>
        <v>0</v>
      </c>
    </row>
    <row r="167" spans="2:97" ht="15" customHeight="1" x14ac:dyDescent="0.2">
      <c r="B167" s="53">
        <f t="shared" si="127"/>
        <v>159</v>
      </c>
      <c r="C167" s="197" t="str" cm="1">
        <f t="array" aca="1" ref="C167" ca="1">CELL("contents",BG167)</f>
        <v/>
      </c>
      <c r="D167" s="54" t="str">
        <f t="shared" si="123"/>
        <v>OK</v>
      </c>
      <c r="E167" s="55" t="e">
        <f>VLOOKUP('DATA SHEET'!$B$9,'Drill Size Info'!$T$2:$U$8,2,FALSE)</f>
        <v>#N/A</v>
      </c>
      <c r="F167" s="55" t="str">
        <f t="shared" si="128"/>
        <v/>
      </c>
      <c r="G167" s="161">
        <f t="shared" si="129"/>
        <v>0</v>
      </c>
      <c r="H167" s="56"/>
      <c r="I167" s="56"/>
      <c r="J167" s="54" t="s">
        <v>154</v>
      </c>
      <c r="K167" s="54" t="s">
        <v>154</v>
      </c>
      <c r="L167" s="56" t="s">
        <v>154</v>
      </c>
      <c r="M167" s="56" t="s">
        <v>154</v>
      </c>
      <c r="N167" s="47" t="str">
        <f>IF(CU167&lt;&gt;"",
    IF(INT('Drill Size Info'!$AA$19)=INT('Drill Size Info'!$AB$19),
        --(INT('Drill Size Info'!$AA$19) &amp; "." &amp; CU167),
        IF(AND((--(INT('Drill Size Info'!$AA$19) &amp; "." &amp; CU167)&gt;=--('Drill Size Info'!$AA$19)), (--(INT('Drill Size Info'!$AA$19) &amp; "." &amp; CU167)&lt;=--('Drill Size Info'!$AB$19))),
            --(INT('Drill Size Info'!$AA$19) &amp; "." &amp; CU167),
            --(INT('Drill Size Info'!$AB$19) &amp; "." &amp; CU167)
        )
    ),
    IF(CT167&lt;&gt;"",
        IF(INT('Drill Size Info'!$AA$19)=INT('Drill Size Info'!$AB$19),
            --(INT('Drill Size Info'!$AA$19) &amp; "." &amp; LEFT(CT167,3)),
            IF(AND((--(INT('Drill Size Info'!$AA$19) &amp; "." &amp; LEFT(CT167,3))&gt;=--('Drill Size Info'!$AA$19)), (--(INT('Drill Size Info'!$AA$19) &amp; "." &amp; LEFT(CT167,3))&lt;=--('Drill Size Info'!$AB$19))),
                --(INT('Drill Size Info'!$AA$19) &amp; "." &amp; LEFT(CT167,3)),
                --(INT('Drill Size Info'!$AB$19) &amp; "." &amp; LEFT(CT167,3))
            )
        ),
        "OK"
    )
)</f>
        <v>OK</v>
      </c>
      <c r="O167" s="163" t="str">
        <f>IF(CV167&lt;&gt;"",
    IF(INT('Drill Size Info'!$AA$19)=INT('Drill Size Info'!$AB$19),
        --(INT('Drill Size Info'!$AA$19) &amp; "." &amp; CV167),
        IF(AND((--(INT('Drill Size Info'!$AA$19) &amp; "." &amp; CV167)&gt;=--('Drill Size Info'!$AA$19)), (--(INT('Drill Size Info'!$AA$19) &amp; "." &amp; CV167)&lt;=--('Drill Size Info'!$AB$19))),
            --(INT('Drill Size Info'!$AA$19) &amp; "." &amp; CV167),
            --(INT('Drill Size Info'!$AB$19) &amp; "." &amp; CV167)
        )
    ),
    IF(CT167&lt;&gt;"",
        IF(INT('Drill Size Info'!$AA$19)=INT('Drill Size Info'!$AB$19),
            --(INT('Drill Size Info'!$AA$19) &amp; "." &amp; RIGHT(CT167,3)),
            IF(AND((--(INT('Drill Size Info'!$AA$19) &amp; "." &amp; RIGHT(CT167,3))&gt;=--('Drill Size Info'!$AA$19)), (--(INT('Drill Size Info'!$AA$19) &amp; "." &amp; RIGHT(CT167,3))&lt;=--('Drill Size Info'!$AB$19))),
                --(INT('Drill Size Info'!$AA$19) &amp; "." &amp; RIGHT(CT167,3)),
                --(INT('Drill Size Info'!$AB$19) &amp; "." &amp; RIGHT(CT167,3))
            )
        ),
        "N/A"
    )
)</f>
        <v>N/A</v>
      </c>
      <c r="P167" s="47" t="str">
        <f>IF(CX167&lt;&gt;"",
    IF(INT('Drill Size Info'!$AA$19)=INT('Drill Size Info'!$AB$15),
        --(INT('Drill Size Info'!$AA$15) &amp; "." &amp; CX167),
        IF(AND((--(INT('Drill Size Info'!$AA$15) &amp; "." &amp; CX167)&gt;=--('Drill Size Info'!$AA$15)), (--(INT('Drill Size Info'!$AA$15) &amp; "." &amp; CX167)&lt;=--('Drill Size Info'!$AB$15))),
            --(INT('Drill Size Info'!$AA$15) &amp; "." &amp; CX167),
            --(INT('Drill Size Info'!$AB$15) &amp; "." &amp; CX167)
        )
    ),
    IF(CW167&lt;&gt;"",
        IF(INT('Drill Size Info'!$AA$15)=INT('Drill Size Info'!$AB$15),
            --(INT('Drill Size Info'!$AA$15) &amp; "." &amp; LEFT(CW167,3)),
            IF(AND((--(INT('Drill Size Info'!$AA$15) &amp; "." &amp; LEFT(CW167,3))&gt;=--('Drill Size Info'!$AA$15)), (--(INT('Drill Size Info'!$AA$15) &amp; "." &amp; LEFT(CW167,3))&lt;=--('Drill Size Info'!$AB$15))),
                --(INT('Drill Size Info'!$AA$15) &amp; "." &amp; LEFT(CW167,3)),
                --(INT('Drill Size Info'!$AB$15) &amp; "." &amp; LEFT(CW167,3))
            )
        ),
        "OK"
    )
)</f>
        <v>OK</v>
      </c>
      <c r="Q167" s="163" t="str">
        <f>IF(CY167&lt;&gt;"",
    IF(INT('Drill Size Info'!$AA$19)=INT('Drill Size Info'!$AB$15),
        --(INT('Drill Size Info'!$AA$15) &amp; "." &amp; CY167),
        IF(AND((--(INT('Drill Size Info'!$AA$15) &amp; "." &amp; CY167)&gt;=--('Drill Size Info'!$AA$15)), (--(INT('Drill Size Info'!$AA$15) &amp; "." &amp; CY167)&lt;=--('Drill Size Info'!$AB$15))),
            --(INT('Drill Size Info'!$AA$15) &amp; "." &amp; CY167),
            --(INT('Drill Size Info'!$AB$15) &amp; "." &amp; CY167)
        )
    ),
    IF(CW167&lt;&gt;"",
        IF(INT('Drill Size Info'!$AA$15)=INT('Drill Size Info'!$AB$15),
            --(INT('Drill Size Info'!$AA$15) &amp; "." &amp; RIGHT(CW167,3)),
            IF(AND((--(INT('Drill Size Info'!$AA$15) &amp; "." &amp; RIGHT(CW167,3))&gt;=--('Drill Size Info'!$AA$15)), (--(INT('Drill Size Info'!$AA$15) &amp; "." &amp; RIGHT(CW167,3))&lt;=--('Drill Size Info'!$AB$15))),
                --(INT('Drill Size Info'!$AA$15) &amp; "." &amp; RIGHT(CW167,3)),
                --(INT('Drill Size Info'!$AB$15) &amp; "." &amp; RIGHT(CW167,3))
            )
        ),
        "N/A"
    )
)</f>
        <v>N/A</v>
      </c>
      <c r="R167" s="57"/>
      <c r="S167" s="57"/>
      <c r="T167" s="57"/>
      <c r="U167" s="57"/>
      <c r="V167" s="57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9"/>
      <c r="AX167" s="59"/>
      <c r="AY167" s="59"/>
      <c r="AZ167" s="60"/>
      <c r="BA167" s="52"/>
      <c r="BB167" s="52"/>
      <c r="BC167" s="52"/>
      <c r="BD167" s="52"/>
      <c r="BE167" s="52"/>
      <c r="BF167" s="52"/>
      <c r="BG167" s="192" t="str">
        <f t="shared" si="124"/>
        <v/>
      </c>
      <c r="BH167" s="52"/>
      <c r="BI167" s="52"/>
      <c r="BJ167" s="52"/>
      <c r="BK167" s="52"/>
      <c r="BM167" s="19">
        <f t="shared" si="92"/>
        <v>0</v>
      </c>
      <c r="BN167" s="19">
        <f t="shared" si="125"/>
        <v>0</v>
      </c>
      <c r="BO167" s="19">
        <f t="shared" si="93"/>
        <v>0</v>
      </c>
      <c r="BP167" s="19">
        <f t="shared" si="94"/>
        <v>0</v>
      </c>
      <c r="BQ167" s="19">
        <f t="shared" si="95"/>
        <v>0</v>
      </c>
      <c r="BR167" s="19">
        <f t="shared" si="96"/>
        <v>0</v>
      </c>
      <c r="BS167" s="19">
        <f t="shared" si="97"/>
        <v>0</v>
      </c>
      <c r="BT167" s="19">
        <f t="shared" si="98"/>
        <v>0</v>
      </c>
      <c r="BU167" s="19">
        <f t="shared" si="99"/>
        <v>0</v>
      </c>
      <c r="BV167" s="19">
        <f t="shared" si="100"/>
        <v>0</v>
      </c>
      <c r="BW167" s="19">
        <f t="shared" si="101"/>
        <v>0</v>
      </c>
      <c r="BX167" s="19">
        <f t="shared" si="102"/>
        <v>0</v>
      </c>
      <c r="BY167" s="19">
        <f t="shared" si="103"/>
        <v>0</v>
      </c>
      <c r="BZ167" s="19">
        <f t="shared" si="104"/>
        <v>0</v>
      </c>
      <c r="CA167" s="19">
        <f t="shared" si="105"/>
        <v>0</v>
      </c>
      <c r="CB167" s="19">
        <f t="shared" si="126"/>
        <v>0</v>
      </c>
      <c r="CC167" s="19">
        <f t="shared" si="106"/>
        <v>0</v>
      </c>
      <c r="CD167" s="19">
        <f t="shared" si="107"/>
        <v>0</v>
      </c>
      <c r="CE167" s="19">
        <f t="shared" si="108"/>
        <v>0</v>
      </c>
      <c r="CF167" s="19">
        <f t="shared" si="109"/>
        <v>0</v>
      </c>
      <c r="CG167" s="19">
        <f t="shared" si="110"/>
        <v>0</v>
      </c>
      <c r="CH167" s="19">
        <f t="shared" si="111"/>
        <v>0</v>
      </c>
      <c r="CI167" s="19">
        <f t="shared" si="112"/>
        <v>0</v>
      </c>
      <c r="CJ167" s="19">
        <f t="shared" si="113"/>
        <v>0</v>
      </c>
      <c r="CK167" s="19">
        <f t="shared" si="114"/>
        <v>0</v>
      </c>
      <c r="CL167" s="19">
        <f t="shared" si="115"/>
        <v>0</v>
      </c>
      <c r="CM167" s="19">
        <f t="shared" si="116"/>
        <v>0</v>
      </c>
      <c r="CN167" s="19">
        <f t="shared" si="117"/>
        <v>0</v>
      </c>
      <c r="CO167" s="19">
        <f t="shared" si="118"/>
        <v>0</v>
      </c>
      <c r="CP167" s="19">
        <f t="shared" si="119"/>
        <v>0</v>
      </c>
      <c r="CQ167" s="19">
        <f t="shared" si="120"/>
        <v>0</v>
      </c>
      <c r="CR167" s="19">
        <f t="shared" si="121"/>
        <v>0</v>
      </c>
      <c r="CS167" s="19">
        <f t="shared" si="122"/>
        <v>0</v>
      </c>
    </row>
    <row r="168" spans="2:97" ht="15" customHeight="1" x14ac:dyDescent="0.2">
      <c r="B168" s="53">
        <f t="shared" si="127"/>
        <v>160</v>
      </c>
      <c r="C168" s="197" t="str" cm="1">
        <f t="array" aca="1" ref="C168" ca="1">CELL("contents",BG168)</f>
        <v/>
      </c>
      <c r="D168" s="54" t="str">
        <f t="shared" si="123"/>
        <v>OK</v>
      </c>
      <c r="E168" s="55" t="e">
        <f>VLOOKUP('DATA SHEET'!$B$9,'Drill Size Info'!$T$2:$U$8,2,FALSE)</f>
        <v>#N/A</v>
      </c>
      <c r="F168" s="55" t="str">
        <f t="shared" si="128"/>
        <v/>
      </c>
      <c r="G168" s="161">
        <f t="shared" si="129"/>
        <v>0</v>
      </c>
      <c r="H168" s="56"/>
      <c r="I168" s="56"/>
      <c r="J168" s="54" t="s">
        <v>154</v>
      </c>
      <c r="K168" s="54" t="s">
        <v>154</v>
      </c>
      <c r="L168" s="56" t="s">
        <v>154</v>
      </c>
      <c r="M168" s="56" t="s">
        <v>154</v>
      </c>
      <c r="N168" s="47" t="str">
        <f>IF(CU168&lt;&gt;"",
    IF(INT('Drill Size Info'!$AA$19)=INT('Drill Size Info'!$AB$19),
        --(INT('Drill Size Info'!$AA$19) &amp; "." &amp; CU168),
        IF(AND((--(INT('Drill Size Info'!$AA$19) &amp; "." &amp; CU168)&gt;=--('Drill Size Info'!$AA$19)), (--(INT('Drill Size Info'!$AA$19) &amp; "." &amp; CU168)&lt;=--('Drill Size Info'!$AB$19))),
            --(INT('Drill Size Info'!$AA$19) &amp; "." &amp; CU168),
            --(INT('Drill Size Info'!$AB$19) &amp; "." &amp; CU168)
        )
    ),
    IF(CT168&lt;&gt;"",
        IF(INT('Drill Size Info'!$AA$19)=INT('Drill Size Info'!$AB$19),
            --(INT('Drill Size Info'!$AA$19) &amp; "." &amp; LEFT(CT168,3)),
            IF(AND((--(INT('Drill Size Info'!$AA$19) &amp; "." &amp; LEFT(CT168,3))&gt;=--('Drill Size Info'!$AA$19)), (--(INT('Drill Size Info'!$AA$19) &amp; "." &amp; LEFT(CT168,3))&lt;=--('Drill Size Info'!$AB$19))),
                --(INT('Drill Size Info'!$AA$19) &amp; "." &amp; LEFT(CT168,3)),
                --(INT('Drill Size Info'!$AB$19) &amp; "." &amp; LEFT(CT168,3))
            )
        ),
        "OK"
    )
)</f>
        <v>OK</v>
      </c>
      <c r="O168" s="163" t="str">
        <f>IF(CV168&lt;&gt;"",
    IF(INT('Drill Size Info'!$AA$19)=INT('Drill Size Info'!$AB$19),
        --(INT('Drill Size Info'!$AA$19) &amp; "." &amp; CV168),
        IF(AND((--(INT('Drill Size Info'!$AA$19) &amp; "." &amp; CV168)&gt;=--('Drill Size Info'!$AA$19)), (--(INT('Drill Size Info'!$AA$19) &amp; "." &amp; CV168)&lt;=--('Drill Size Info'!$AB$19))),
            --(INT('Drill Size Info'!$AA$19) &amp; "." &amp; CV168),
            --(INT('Drill Size Info'!$AB$19) &amp; "." &amp; CV168)
        )
    ),
    IF(CT168&lt;&gt;"",
        IF(INT('Drill Size Info'!$AA$19)=INT('Drill Size Info'!$AB$19),
            --(INT('Drill Size Info'!$AA$19) &amp; "." &amp; RIGHT(CT168,3)),
            IF(AND((--(INT('Drill Size Info'!$AA$19) &amp; "." &amp; RIGHT(CT168,3))&gt;=--('Drill Size Info'!$AA$19)), (--(INT('Drill Size Info'!$AA$19) &amp; "." &amp; RIGHT(CT168,3))&lt;=--('Drill Size Info'!$AB$19))),
                --(INT('Drill Size Info'!$AA$19) &amp; "." &amp; RIGHT(CT168,3)),
                --(INT('Drill Size Info'!$AB$19) &amp; "." &amp; RIGHT(CT168,3))
            )
        ),
        "N/A"
    )
)</f>
        <v>N/A</v>
      </c>
      <c r="P168" s="47" t="str">
        <f>IF(CX168&lt;&gt;"",
    IF(INT('Drill Size Info'!$AA$19)=INT('Drill Size Info'!$AB$15),
        --(INT('Drill Size Info'!$AA$15) &amp; "." &amp; CX168),
        IF(AND((--(INT('Drill Size Info'!$AA$15) &amp; "." &amp; CX168)&gt;=--('Drill Size Info'!$AA$15)), (--(INT('Drill Size Info'!$AA$15) &amp; "." &amp; CX168)&lt;=--('Drill Size Info'!$AB$15))),
            --(INT('Drill Size Info'!$AA$15) &amp; "." &amp; CX168),
            --(INT('Drill Size Info'!$AB$15) &amp; "." &amp; CX168)
        )
    ),
    IF(CW168&lt;&gt;"",
        IF(INT('Drill Size Info'!$AA$15)=INT('Drill Size Info'!$AB$15),
            --(INT('Drill Size Info'!$AA$15) &amp; "." &amp; LEFT(CW168,3)),
            IF(AND((--(INT('Drill Size Info'!$AA$15) &amp; "." &amp; LEFT(CW168,3))&gt;=--('Drill Size Info'!$AA$15)), (--(INT('Drill Size Info'!$AA$15) &amp; "." &amp; LEFT(CW168,3))&lt;=--('Drill Size Info'!$AB$15))),
                --(INT('Drill Size Info'!$AA$15) &amp; "." &amp; LEFT(CW168,3)),
                --(INT('Drill Size Info'!$AB$15) &amp; "." &amp; LEFT(CW168,3))
            )
        ),
        "OK"
    )
)</f>
        <v>OK</v>
      </c>
      <c r="Q168" s="163" t="str">
        <f>IF(CY168&lt;&gt;"",
    IF(INT('Drill Size Info'!$AA$19)=INT('Drill Size Info'!$AB$15),
        --(INT('Drill Size Info'!$AA$15) &amp; "." &amp; CY168),
        IF(AND((--(INT('Drill Size Info'!$AA$15) &amp; "." &amp; CY168)&gt;=--('Drill Size Info'!$AA$15)), (--(INT('Drill Size Info'!$AA$15) &amp; "." &amp; CY168)&lt;=--('Drill Size Info'!$AB$15))),
            --(INT('Drill Size Info'!$AA$15) &amp; "." &amp; CY168),
            --(INT('Drill Size Info'!$AB$15) &amp; "." &amp; CY168)
        )
    ),
    IF(CW168&lt;&gt;"",
        IF(INT('Drill Size Info'!$AA$15)=INT('Drill Size Info'!$AB$15),
            --(INT('Drill Size Info'!$AA$15) &amp; "." &amp; RIGHT(CW168,3)),
            IF(AND((--(INT('Drill Size Info'!$AA$15) &amp; "." &amp; RIGHT(CW168,3))&gt;=--('Drill Size Info'!$AA$15)), (--(INT('Drill Size Info'!$AA$15) &amp; "." &amp; RIGHT(CW168,3))&lt;=--('Drill Size Info'!$AB$15))),
                --(INT('Drill Size Info'!$AA$15) &amp; "." &amp; RIGHT(CW168,3)),
                --(INT('Drill Size Info'!$AB$15) &amp; "." &amp; RIGHT(CW168,3))
            )
        ),
        "N/A"
    )
)</f>
        <v>N/A</v>
      </c>
      <c r="R168" s="57"/>
      <c r="S168" s="57"/>
      <c r="T168" s="57"/>
      <c r="U168" s="57"/>
      <c r="V168" s="57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9"/>
      <c r="AX168" s="59"/>
      <c r="AY168" s="59"/>
      <c r="AZ168" s="60"/>
      <c r="BA168" s="52"/>
      <c r="BB168" s="52"/>
      <c r="BC168" s="52"/>
      <c r="BD168" s="52"/>
      <c r="BE168" s="52"/>
      <c r="BF168" s="52"/>
      <c r="BG168" s="192" t="str">
        <f t="shared" si="124"/>
        <v/>
      </c>
      <c r="BH168" s="52"/>
      <c r="BI168" s="52"/>
      <c r="BJ168" s="52"/>
      <c r="BK168" s="52"/>
      <c r="BM168" s="19">
        <f t="shared" si="92"/>
        <v>0</v>
      </c>
      <c r="BN168" s="19">
        <f t="shared" si="125"/>
        <v>0</v>
      </c>
      <c r="BO168" s="19">
        <f t="shared" si="93"/>
        <v>0</v>
      </c>
      <c r="BP168" s="19">
        <f t="shared" si="94"/>
        <v>0</v>
      </c>
      <c r="BQ168" s="19">
        <f t="shared" si="95"/>
        <v>0</v>
      </c>
      <c r="BR168" s="19">
        <f t="shared" si="96"/>
        <v>0</v>
      </c>
      <c r="BS168" s="19">
        <f t="shared" si="97"/>
        <v>0</v>
      </c>
      <c r="BT168" s="19">
        <f t="shared" si="98"/>
        <v>0</v>
      </c>
      <c r="BU168" s="19">
        <f t="shared" si="99"/>
        <v>0</v>
      </c>
      <c r="BV168" s="19">
        <f t="shared" si="100"/>
        <v>0</v>
      </c>
      <c r="BW168" s="19">
        <f t="shared" si="101"/>
        <v>0</v>
      </c>
      <c r="BX168" s="19">
        <f t="shared" si="102"/>
        <v>0</v>
      </c>
      <c r="BY168" s="19">
        <f t="shared" si="103"/>
        <v>0</v>
      </c>
      <c r="BZ168" s="19">
        <f t="shared" si="104"/>
        <v>0</v>
      </c>
      <c r="CA168" s="19">
        <f t="shared" si="105"/>
        <v>0</v>
      </c>
      <c r="CB168" s="19">
        <f t="shared" si="126"/>
        <v>0</v>
      </c>
      <c r="CC168" s="19">
        <f t="shared" si="106"/>
        <v>0</v>
      </c>
      <c r="CD168" s="19">
        <f t="shared" si="107"/>
        <v>0</v>
      </c>
      <c r="CE168" s="19">
        <f t="shared" si="108"/>
        <v>0</v>
      </c>
      <c r="CF168" s="19">
        <f t="shared" si="109"/>
        <v>0</v>
      </c>
      <c r="CG168" s="19">
        <f t="shared" si="110"/>
        <v>0</v>
      </c>
      <c r="CH168" s="19">
        <f t="shared" si="111"/>
        <v>0</v>
      </c>
      <c r="CI168" s="19">
        <f t="shared" si="112"/>
        <v>0</v>
      </c>
      <c r="CJ168" s="19">
        <f t="shared" si="113"/>
        <v>0</v>
      </c>
      <c r="CK168" s="19">
        <f t="shared" si="114"/>
        <v>0</v>
      </c>
      <c r="CL168" s="19">
        <f t="shared" si="115"/>
        <v>0</v>
      </c>
      <c r="CM168" s="19">
        <f t="shared" si="116"/>
        <v>0</v>
      </c>
      <c r="CN168" s="19">
        <f t="shared" si="117"/>
        <v>0</v>
      </c>
      <c r="CO168" s="19">
        <f t="shared" si="118"/>
        <v>0</v>
      </c>
      <c r="CP168" s="19">
        <f t="shared" si="119"/>
        <v>0</v>
      </c>
      <c r="CQ168" s="19">
        <f t="shared" si="120"/>
        <v>0</v>
      </c>
      <c r="CR168" s="19">
        <f t="shared" si="121"/>
        <v>0</v>
      </c>
      <c r="CS168" s="19">
        <f t="shared" si="122"/>
        <v>0</v>
      </c>
    </row>
    <row r="169" spans="2:97" ht="15" customHeight="1" x14ac:dyDescent="0.2">
      <c r="B169" s="53">
        <f t="shared" si="127"/>
        <v>161</v>
      </c>
      <c r="C169" s="197" t="str" cm="1">
        <f t="array" aca="1" ref="C169" ca="1">CELL("contents",BG169)</f>
        <v/>
      </c>
      <c r="D169" s="54" t="str">
        <f t="shared" si="123"/>
        <v>OK</v>
      </c>
      <c r="E169" s="55" t="e">
        <f>VLOOKUP('DATA SHEET'!$B$9,'Drill Size Info'!$T$2:$U$8,2,FALSE)</f>
        <v>#N/A</v>
      </c>
      <c r="F169" s="55" t="str">
        <f t="shared" si="128"/>
        <v/>
      </c>
      <c r="G169" s="161">
        <f t="shared" si="129"/>
        <v>0</v>
      </c>
      <c r="H169" s="56"/>
      <c r="I169" s="56"/>
      <c r="J169" s="54" t="s">
        <v>154</v>
      </c>
      <c r="K169" s="54" t="s">
        <v>154</v>
      </c>
      <c r="L169" s="56" t="s">
        <v>154</v>
      </c>
      <c r="M169" s="56" t="s">
        <v>154</v>
      </c>
      <c r="N169" s="47" t="str">
        <f>IF(CU169&lt;&gt;"",
    IF(INT('Drill Size Info'!$AA$19)=INT('Drill Size Info'!$AB$19),
        --(INT('Drill Size Info'!$AA$19) &amp; "." &amp; CU169),
        IF(AND((--(INT('Drill Size Info'!$AA$19) &amp; "." &amp; CU169)&gt;=--('Drill Size Info'!$AA$19)), (--(INT('Drill Size Info'!$AA$19) &amp; "." &amp; CU169)&lt;=--('Drill Size Info'!$AB$19))),
            --(INT('Drill Size Info'!$AA$19) &amp; "." &amp; CU169),
            --(INT('Drill Size Info'!$AB$19) &amp; "." &amp; CU169)
        )
    ),
    IF(CT169&lt;&gt;"",
        IF(INT('Drill Size Info'!$AA$19)=INT('Drill Size Info'!$AB$19),
            --(INT('Drill Size Info'!$AA$19) &amp; "." &amp; LEFT(CT169,3)),
            IF(AND((--(INT('Drill Size Info'!$AA$19) &amp; "." &amp; LEFT(CT169,3))&gt;=--('Drill Size Info'!$AA$19)), (--(INT('Drill Size Info'!$AA$19) &amp; "." &amp; LEFT(CT169,3))&lt;=--('Drill Size Info'!$AB$19))),
                --(INT('Drill Size Info'!$AA$19) &amp; "." &amp; LEFT(CT169,3)),
                --(INT('Drill Size Info'!$AB$19) &amp; "." &amp; LEFT(CT169,3))
            )
        ),
        "OK"
    )
)</f>
        <v>OK</v>
      </c>
      <c r="O169" s="163" t="str">
        <f>IF(CV169&lt;&gt;"",
    IF(INT('Drill Size Info'!$AA$19)=INT('Drill Size Info'!$AB$19),
        --(INT('Drill Size Info'!$AA$19) &amp; "." &amp; CV169),
        IF(AND((--(INT('Drill Size Info'!$AA$19) &amp; "." &amp; CV169)&gt;=--('Drill Size Info'!$AA$19)), (--(INT('Drill Size Info'!$AA$19) &amp; "." &amp; CV169)&lt;=--('Drill Size Info'!$AB$19))),
            --(INT('Drill Size Info'!$AA$19) &amp; "." &amp; CV169),
            --(INT('Drill Size Info'!$AB$19) &amp; "." &amp; CV169)
        )
    ),
    IF(CT169&lt;&gt;"",
        IF(INT('Drill Size Info'!$AA$19)=INT('Drill Size Info'!$AB$19),
            --(INT('Drill Size Info'!$AA$19) &amp; "." &amp; RIGHT(CT169,3)),
            IF(AND((--(INT('Drill Size Info'!$AA$19) &amp; "." &amp; RIGHT(CT169,3))&gt;=--('Drill Size Info'!$AA$19)), (--(INT('Drill Size Info'!$AA$19) &amp; "." &amp; RIGHT(CT169,3))&lt;=--('Drill Size Info'!$AB$19))),
                --(INT('Drill Size Info'!$AA$19) &amp; "." &amp; RIGHT(CT169,3)),
                --(INT('Drill Size Info'!$AB$19) &amp; "." &amp; RIGHT(CT169,3))
            )
        ),
        "N/A"
    )
)</f>
        <v>N/A</v>
      </c>
      <c r="P169" s="47" t="str">
        <f>IF(CX169&lt;&gt;"",
    IF(INT('Drill Size Info'!$AA$19)=INT('Drill Size Info'!$AB$15),
        --(INT('Drill Size Info'!$AA$15) &amp; "." &amp; CX169),
        IF(AND((--(INT('Drill Size Info'!$AA$15) &amp; "." &amp; CX169)&gt;=--('Drill Size Info'!$AA$15)), (--(INT('Drill Size Info'!$AA$15) &amp; "." &amp; CX169)&lt;=--('Drill Size Info'!$AB$15))),
            --(INT('Drill Size Info'!$AA$15) &amp; "." &amp; CX169),
            --(INT('Drill Size Info'!$AB$15) &amp; "." &amp; CX169)
        )
    ),
    IF(CW169&lt;&gt;"",
        IF(INT('Drill Size Info'!$AA$15)=INT('Drill Size Info'!$AB$15),
            --(INT('Drill Size Info'!$AA$15) &amp; "." &amp; LEFT(CW169,3)),
            IF(AND((--(INT('Drill Size Info'!$AA$15) &amp; "." &amp; LEFT(CW169,3))&gt;=--('Drill Size Info'!$AA$15)), (--(INT('Drill Size Info'!$AA$15) &amp; "." &amp; LEFT(CW169,3))&lt;=--('Drill Size Info'!$AB$15))),
                --(INT('Drill Size Info'!$AA$15) &amp; "." &amp; LEFT(CW169,3)),
                --(INT('Drill Size Info'!$AB$15) &amp; "." &amp; LEFT(CW169,3))
            )
        ),
        "OK"
    )
)</f>
        <v>OK</v>
      </c>
      <c r="Q169" s="163" t="str">
        <f>IF(CY169&lt;&gt;"",
    IF(INT('Drill Size Info'!$AA$19)=INT('Drill Size Info'!$AB$15),
        --(INT('Drill Size Info'!$AA$15) &amp; "." &amp; CY169),
        IF(AND((--(INT('Drill Size Info'!$AA$15) &amp; "." &amp; CY169)&gt;=--('Drill Size Info'!$AA$15)), (--(INT('Drill Size Info'!$AA$15) &amp; "." &amp; CY169)&lt;=--('Drill Size Info'!$AB$15))),
            --(INT('Drill Size Info'!$AA$15) &amp; "." &amp; CY169),
            --(INT('Drill Size Info'!$AB$15) &amp; "." &amp; CY169)
        )
    ),
    IF(CW169&lt;&gt;"",
        IF(INT('Drill Size Info'!$AA$15)=INT('Drill Size Info'!$AB$15),
            --(INT('Drill Size Info'!$AA$15) &amp; "." &amp; RIGHT(CW169,3)),
            IF(AND((--(INT('Drill Size Info'!$AA$15) &amp; "." &amp; RIGHT(CW169,3))&gt;=--('Drill Size Info'!$AA$15)), (--(INT('Drill Size Info'!$AA$15) &amp; "." &amp; RIGHT(CW169,3))&lt;=--('Drill Size Info'!$AB$15))),
                --(INT('Drill Size Info'!$AA$15) &amp; "." &amp; RIGHT(CW169,3)),
                --(INT('Drill Size Info'!$AB$15) &amp; "." &amp; RIGHT(CW169,3))
            )
        ),
        "N/A"
    )
)</f>
        <v>N/A</v>
      </c>
      <c r="R169" s="57"/>
      <c r="S169" s="57"/>
      <c r="T169" s="57"/>
      <c r="U169" s="57"/>
      <c r="V169" s="57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9"/>
      <c r="AX169" s="59"/>
      <c r="AY169" s="59"/>
      <c r="AZ169" s="60"/>
      <c r="BA169" s="52"/>
      <c r="BB169" s="52"/>
      <c r="BC169" s="52"/>
      <c r="BD169" s="52"/>
      <c r="BE169" s="52"/>
      <c r="BF169" s="52"/>
      <c r="BG169" s="192" t="str">
        <f t="shared" si="124"/>
        <v/>
      </c>
      <c r="BH169" s="52"/>
      <c r="BI169" s="52"/>
      <c r="BJ169" s="52"/>
      <c r="BK169" s="52"/>
      <c r="BM169" s="19">
        <f t="shared" si="92"/>
        <v>0</v>
      </c>
      <c r="BN169" s="19">
        <f t="shared" si="125"/>
        <v>0</v>
      </c>
      <c r="BO169" s="19">
        <f t="shared" si="93"/>
        <v>0</v>
      </c>
      <c r="BP169" s="19">
        <f t="shared" si="94"/>
        <v>0</v>
      </c>
      <c r="BQ169" s="19">
        <f t="shared" si="95"/>
        <v>0</v>
      </c>
      <c r="BR169" s="19">
        <f t="shared" si="96"/>
        <v>0</v>
      </c>
      <c r="BS169" s="19">
        <f t="shared" si="97"/>
        <v>0</v>
      </c>
      <c r="BT169" s="19">
        <f t="shared" si="98"/>
        <v>0</v>
      </c>
      <c r="BU169" s="19">
        <f t="shared" si="99"/>
        <v>0</v>
      </c>
      <c r="BV169" s="19">
        <f t="shared" si="100"/>
        <v>0</v>
      </c>
      <c r="BW169" s="19">
        <f t="shared" si="101"/>
        <v>0</v>
      </c>
      <c r="BX169" s="19">
        <f t="shared" si="102"/>
        <v>0</v>
      </c>
      <c r="BY169" s="19">
        <f t="shared" si="103"/>
        <v>0</v>
      </c>
      <c r="BZ169" s="19">
        <f t="shared" si="104"/>
        <v>0</v>
      </c>
      <c r="CA169" s="19">
        <f t="shared" si="105"/>
        <v>0</v>
      </c>
      <c r="CB169" s="19">
        <f t="shared" si="126"/>
        <v>0</v>
      </c>
      <c r="CC169" s="19">
        <f t="shared" si="106"/>
        <v>0</v>
      </c>
      <c r="CD169" s="19">
        <f t="shared" si="107"/>
        <v>0</v>
      </c>
      <c r="CE169" s="19">
        <f t="shared" si="108"/>
        <v>0</v>
      </c>
      <c r="CF169" s="19">
        <f t="shared" si="109"/>
        <v>0</v>
      </c>
      <c r="CG169" s="19">
        <f t="shared" si="110"/>
        <v>0</v>
      </c>
      <c r="CH169" s="19">
        <f t="shared" si="111"/>
        <v>0</v>
      </c>
      <c r="CI169" s="19">
        <f t="shared" si="112"/>
        <v>0</v>
      </c>
      <c r="CJ169" s="19">
        <f t="shared" si="113"/>
        <v>0</v>
      </c>
      <c r="CK169" s="19">
        <f t="shared" si="114"/>
        <v>0</v>
      </c>
      <c r="CL169" s="19">
        <f t="shared" si="115"/>
        <v>0</v>
      </c>
      <c r="CM169" s="19">
        <f t="shared" si="116"/>
        <v>0</v>
      </c>
      <c r="CN169" s="19">
        <f t="shared" si="117"/>
        <v>0</v>
      </c>
      <c r="CO169" s="19">
        <f t="shared" si="118"/>
        <v>0</v>
      </c>
      <c r="CP169" s="19">
        <f t="shared" si="119"/>
        <v>0</v>
      </c>
      <c r="CQ169" s="19">
        <f t="shared" si="120"/>
        <v>0</v>
      </c>
      <c r="CR169" s="19">
        <f t="shared" si="121"/>
        <v>0</v>
      </c>
      <c r="CS169" s="19">
        <f t="shared" si="122"/>
        <v>0</v>
      </c>
    </row>
    <row r="170" spans="2:97" ht="15" customHeight="1" x14ac:dyDescent="0.2">
      <c r="B170" s="53">
        <f t="shared" si="127"/>
        <v>162</v>
      </c>
      <c r="C170" s="197" t="str" cm="1">
        <f t="array" aca="1" ref="C170" ca="1">CELL("contents",BG170)</f>
        <v/>
      </c>
      <c r="D170" s="54" t="str">
        <f t="shared" si="123"/>
        <v>OK</v>
      </c>
      <c r="E170" s="55" t="e">
        <f>VLOOKUP('DATA SHEET'!$B$9,'Drill Size Info'!$T$2:$U$8,2,FALSE)</f>
        <v>#N/A</v>
      </c>
      <c r="F170" s="55" t="str">
        <f t="shared" si="128"/>
        <v/>
      </c>
      <c r="G170" s="161">
        <f t="shared" si="129"/>
        <v>0</v>
      </c>
      <c r="H170" s="56"/>
      <c r="I170" s="56"/>
      <c r="J170" s="54" t="s">
        <v>154</v>
      </c>
      <c r="K170" s="54" t="s">
        <v>154</v>
      </c>
      <c r="L170" s="56" t="s">
        <v>154</v>
      </c>
      <c r="M170" s="56" t="s">
        <v>154</v>
      </c>
      <c r="N170" s="47" t="str">
        <f>IF(CU170&lt;&gt;"",
    IF(INT('Drill Size Info'!$AA$19)=INT('Drill Size Info'!$AB$19),
        --(INT('Drill Size Info'!$AA$19) &amp; "." &amp; CU170),
        IF(AND((--(INT('Drill Size Info'!$AA$19) &amp; "." &amp; CU170)&gt;=--('Drill Size Info'!$AA$19)), (--(INT('Drill Size Info'!$AA$19) &amp; "." &amp; CU170)&lt;=--('Drill Size Info'!$AB$19))),
            --(INT('Drill Size Info'!$AA$19) &amp; "." &amp; CU170),
            --(INT('Drill Size Info'!$AB$19) &amp; "." &amp; CU170)
        )
    ),
    IF(CT170&lt;&gt;"",
        IF(INT('Drill Size Info'!$AA$19)=INT('Drill Size Info'!$AB$19),
            --(INT('Drill Size Info'!$AA$19) &amp; "." &amp; LEFT(CT170,3)),
            IF(AND((--(INT('Drill Size Info'!$AA$19) &amp; "." &amp; LEFT(CT170,3))&gt;=--('Drill Size Info'!$AA$19)), (--(INT('Drill Size Info'!$AA$19) &amp; "." &amp; LEFT(CT170,3))&lt;=--('Drill Size Info'!$AB$19))),
                --(INT('Drill Size Info'!$AA$19) &amp; "." &amp; LEFT(CT170,3)),
                --(INT('Drill Size Info'!$AB$19) &amp; "." &amp; LEFT(CT170,3))
            )
        ),
        "OK"
    )
)</f>
        <v>OK</v>
      </c>
      <c r="O170" s="163" t="str">
        <f>IF(CV170&lt;&gt;"",
    IF(INT('Drill Size Info'!$AA$19)=INT('Drill Size Info'!$AB$19),
        --(INT('Drill Size Info'!$AA$19) &amp; "." &amp; CV170),
        IF(AND((--(INT('Drill Size Info'!$AA$19) &amp; "." &amp; CV170)&gt;=--('Drill Size Info'!$AA$19)), (--(INT('Drill Size Info'!$AA$19) &amp; "." &amp; CV170)&lt;=--('Drill Size Info'!$AB$19))),
            --(INT('Drill Size Info'!$AA$19) &amp; "." &amp; CV170),
            --(INT('Drill Size Info'!$AB$19) &amp; "." &amp; CV170)
        )
    ),
    IF(CT170&lt;&gt;"",
        IF(INT('Drill Size Info'!$AA$19)=INT('Drill Size Info'!$AB$19),
            --(INT('Drill Size Info'!$AA$19) &amp; "." &amp; RIGHT(CT170,3)),
            IF(AND((--(INT('Drill Size Info'!$AA$19) &amp; "." &amp; RIGHT(CT170,3))&gt;=--('Drill Size Info'!$AA$19)), (--(INT('Drill Size Info'!$AA$19) &amp; "." &amp; RIGHT(CT170,3))&lt;=--('Drill Size Info'!$AB$19))),
                --(INT('Drill Size Info'!$AA$19) &amp; "." &amp; RIGHT(CT170,3)),
                --(INT('Drill Size Info'!$AB$19) &amp; "." &amp; RIGHT(CT170,3))
            )
        ),
        "N/A"
    )
)</f>
        <v>N/A</v>
      </c>
      <c r="P170" s="47" t="str">
        <f>IF(CX170&lt;&gt;"",
    IF(INT('Drill Size Info'!$AA$19)=INT('Drill Size Info'!$AB$15),
        --(INT('Drill Size Info'!$AA$15) &amp; "." &amp; CX170),
        IF(AND((--(INT('Drill Size Info'!$AA$15) &amp; "." &amp; CX170)&gt;=--('Drill Size Info'!$AA$15)), (--(INT('Drill Size Info'!$AA$15) &amp; "." &amp; CX170)&lt;=--('Drill Size Info'!$AB$15))),
            --(INT('Drill Size Info'!$AA$15) &amp; "." &amp; CX170),
            --(INT('Drill Size Info'!$AB$15) &amp; "." &amp; CX170)
        )
    ),
    IF(CW170&lt;&gt;"",
        IF(INT('Drill Size Info'!$AA$15)=INT('Drill Size Info'!$AB$15),
            --(INT('Drill Size Info'!$AA$15) &amp; "." &amp; LEFT(CW170,3)),
            IF(AND((--(INT('Drill Size Info'!$AA$15) &amp; "." &amp; LEFT(CW170,3))&gt;=--('Drill Size Info'!$AA$15)), (--(INT('Drill Size Info'!$AA$15) &amp; "." &amp; LEFT(CW170,3))&lt;=--('Drill Size Info'!$AB$15))),
                --(INT('Drill Size Info'!$AA$15) &amp; "." &amp; LEFT(CW170,3)),
                --(INT('Drill Size Info'!$AB$15) &amp; "." &amp; LEFT(CW170,3))
            )
        ),
        "OK"
    )
)</f>
        <v>OK</v>
      </c>
      <c r="Q170" s="163" t="str">
        <f>IF(CY170&lt;&gt;"",
    IF(INT('Drill Size Info'!$AA$19)=INT('Drill Size Info'!$AB$15),
        --(INT('Drill Size Info'!$AA$15) &amp; "." &amp; CY170),
        IF(AND((--(INT('Drill Size Info'!$AA$15) &amp; "." &amp; CY170)&gt;=--('Drill Size Info'!$AA$15)), (--(INT('Drill Size Info'!$AA$15) &amp; "." &amp; CY170)&lt;=--('Drill Size Info'!$AB$15))),
            --(INT('Drill Size Info'!$AA$15) &amp; "." &amp; CY170),
            --(INT('Drill Size Info'!$AB$15) &amp; "." &amp; CY170)
        )
    ),
    IF(CW170&lt;&gt;"",
        IF(INT('Drill Size Info'!$AA$15)=INT('Drill Size Info'!$AB$15),
            --(INT('Drill Size Info'!$AA$15) &amp; "." &amp; RIGHT(CW170,3)),
            IF(AND((--(INT('Drill Size Info'!$AA$15) &amp; "." &amp; RIGHT(CW170,3))&gt;=--('Drill Size Info'!$AA$15)), (--(INT('Drill Size Info'!$AA$15) &amp; "." &amp; RIGHT(CW170,3))&lt;=--('Drill Size Info'!$AB$15))),
                --(INT('Drill Size Info'!$AA$15) &amp; "." &amp; RIGHT(CW170,3)),
                --(INT('Drill Size Info'!$AB$15) &amp; "." &amp; RIGHT(CW170,3))
            )
        ),
        "N/A"
    )
)</f>
        <v>N/A</v>
      </c>
      <c r="R170" s="57"/>
      <c r="S170" s="57"/>
      <c r="T170" s="57"/>
      <c r="U170" s="57"/>
      <c r="V170" s="57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9"/>
      <c r="AX170" s="59"/>
      <c r="AY170" s="59"/>
      <c r="AZ170" s="60"/>
      <c r="BA170" s="52"/>
      <c r="BB170" s="52"/>
      <c r="BC170" s="52"/>
      <c r="BD170" s="52"/>
      <c r="BE170" s="52"/>
      <c r="BF170" s="52"/>
      <c r="BG170" s="192" t="str">
        <f t="shared" si="124"/>
        <v/>
      </c>
      <c r="BH170" s="52"/>
      <c r="BI170" s="52"/>
      <c r="BJ170" s="52"/>
      <c r="BK170" s="52"/>
      <c r="BM170" s="19">
        <f t="shared" si="92"/>
        <v>0</v>
      </c>
      <c r="BN170" s="19">
        <f t="shared" si="125"/>
        <v>0</v>
      </c>
      <c r="BO170" s="19">
        <f t="shared" si="93"/>
        <v>0</v>
      </c>
      <c r="BP170" s="19">
        <f t="shared" si="94"/>
        <v>0</v>
      </c>
      <c r="BQ170" s="19">
        <f t="shared" si="95"/>
        <v>0</v>
      </c>
      <c r="BR170" s="19">
        <f t="shared" si="96"/>
        <v>0</v>
      </c>
      <c r="BS170" s="19">
        <f t="shared" si="97"/>
        <v>0</v>
      </c>
      <c r="BT170" s="19">
        <f t="shared" si="98"/>
        <v>0</v>
      </c>
      <c r="BU170" s="19">
        <f t="shared" si="99"/>
        <v>0</v>
      </c>
      <c r="BV170" s="19">
        <f t="shared" si="100"/>
        <v>0</v>
      </c>
      <c r="BW170" s="19">
        <f t="shared" si="101"/>
        <v>0</v>
      </c>
      <c r="BX170" s="19">
        <f t="shared" si="102"/>
        <v>0</v>
      </c>
      <c r="BY170" s="19">
        <f t="shared" si="103"/>
        <v>0</v>
      </c>
      <c r="BZ170" s="19">
        <f t="shared" si="104"/>
        <v>0</v>
      </c>
      <c r="CA170" s="19">
        <f t="shared" si="105"/>
        <v>0</v>
      </c>
      <c r="CB170" s="19">
        <f t="shared" si="126"/>
        <v>0</v>
      </c>
      <c r="CC170" s="19">
        <f t="shared" si="106"/>
        <v>0</v>
      </c>
      <c r="CD170" s="19">
        <f t="shared" si="107"/>
        <v>0</v>
      </c>
      <c r="CE170" s="19">
        <f t="shared" si="108"/>
        <v>0</v>
      </c>
      <c r="CF170" s="19">
        <f t="shared" si="109"/>
        <v>0</v>
      </c>
      <c r="CG170" s="19">
        <f t="shared" si="110"/>
        <v>0</v>
      </c>
      <c r="CH170" s="19">
        <f t="shared" si="111"/>
        <v>0</v>
      </c>
      <c r="CI170" s="19">
        <f t="shared" si="112"/>
        <v>0</v>
      </c>
      <c r="CJ170" s="19">
        <f t="shared" si="113"/>
        <v>0</v>
      </c>
      <c r="CK170" s="19">
        <f t="shared" si="114"/>
        <v>0</v>
      </c>
      <c r="CL170" s="19">
        <f t="shared" si="115"/>
        <v>0</v>
      </c>
      <c r="CM170" s="19">
        <f t="shared" si="116"/>
        <v>0</v>
      </c>
      <c r="CN170" s="19">
        <f t="shared" si="117"/>
        <v>0</v>
      </c>
      <c r="CO170" s="19">
        <f t="shared" si="118"/>
        <v>0</v>
      </c>
      <c r="CP170" s="19">
        <f t="shared" si="119"/>
        <v>0</v>
      </c>
      <c r="CQ170" s="19">
        <f t="shared" si="120"/>
        <v>0</v>
      </c>
      <c r="CR170" s="19">
        <f t="shared" si="121"/>
        <v>0</v>
      </c>
      <c r="CS170" s="19">
        <f t="shared" si="122"/>
        <v>0</v>
      </c>
    </row>
    <row r="171" spans="2:97" ht="15" customHeight="1" x14ac:dyDescent="0.2">
      <c r="B171" s="53">
        <f t="shared" si="127"/>
        <v>163</v>
      </c>
      <c r="C171" s="197" t="str" cm="1">
        <f t="array" aca="1" ref="C171" ca="1">CELL("contents",BG171)</f>
        <v/>
      </c>
      <c r="D171" s="54" t="str">
        <f t="shared" si="123"/>
        <v>OK</v>
      </c>
      <c r="E171" s="55" t="e">
        <f>VLOOKUP('DATA SHEET'!$B$9,'Drill Size Info'!$T$2:$U$8,2,FALSE)</f>
        <v>#N/A</v>
      </c>
      <c r="F171" s="55" t="str">
        <f t="shared" si="128"/>
        <v/>
      </c>
      <c r="G171" s="161">
        <f t="shared" si="129"/>
        <v>0</v>
      </c>
      <c r="H171" s="56"/>
      <c r="I171" s="56"/>
      <c r="J171" s="54" t="s">
        <v>154</v>
      </c>
      <c r="K171" s="54" t="s">
        <v>154</v>
      </c>
      <c r="L171" s="56" t="s">
        <v>154</v>
      </c>
      <c r="M171" s="56" t="s">
        <v>154</v>
      </c>
      <c r="N171" s="47" t="str">
        <f>IF(CU171&lt;&gt;"",
    IF(INT('Drill Size Info'!$AA$19)=INT('Drill Size Info'!$AB$19),
        --(INT('Drill Size Info'!$AA$19) &amp; "." &amp; CU171),
        IF(AND((--(INT('Drill Size Info'!$AA$19) &amp; "." &amp; CU171)&gt;=--('Drill Size Info'!$AA$19)), (--(INT('Drill Size Info'!$AA$19) &amp; "." &amp; CU171)&lt;=--('Drill Size Info'!$AB$19))),
            --(INT('Drill Size Info'!$AA$19) &amp; "." &amp; CU171),
            --(INT('Drill Size Info'!$AB$19) &amp; "." &amp; CU171)
        )
    ),
    IF(CT171&lt;&gt;"",
        IF(INT('Drill Size Info'!$AA$19)=INT('Drill Size Info'!$AB$19),
            --(INT('Drill Size Info'!$AA$19) &amp; "." &amp; LEFT(CT171,3)),
            IF(AND((--(INT('Drill Size Info'!$AA$19) &amp; "." &amp; LEFT(CT171,3))&gt;=--('Drill Size Info'!$AA$19)), (--(INT('Drill Size Info'!$AA$19) &amp; "." &amp; LEFT(CT171,3))&lt;=--('Drill Size Info'!$AB$19))),
                --(INT('Drill Size Info'!$AA$19) &amp; "." &amp; LEFT(CT171,3)),
                --(INT('Drill Size Info'!$AB$19) &amp; "." &amp; LEFT(CT171,3))
            )
        ),
        "OK"
    )
)</f>
        <v>OK</v>
      </c>
      <c r="O171" s="163" t="str">
        <f>IF(CV171&lt;&gt;"",
    IF(INT('Drill Size Info'!$AA$19)=INT('Drill Size Info'!$AB$19),
        --(INT('Drill Size Info'!$AA$19) &amp; "." &amp; CV171),
        IF(AND((--(INT('Drill Size Info'!$AA$19) &amp; "." &amp; CV171)&gt;=--('Drill Size Info'!$AA$19)), (--(INT('Drill Size Info'!$AA$19) &amp; "." &amp; CV171)&lt;=--('Drill Size Info'!$AB$19))),
            --(INT('Drill Size Info'!$AA$19) &amp; "." &amp; CV171),
            --(INT('Drill Size Info'!$AB$19) &amp; "." &amp; CV171)
        )
    ),
    IF(CT171&lt;&gt;"",
        IF(INT('Drill Size Info'!$AA$19)=INT('Drill Size Info'!$AB$19),
            --(INT('Drill Size Info'!$AA$19) &amp; "." &amp; RIGHT(CT171,3)),
            IF(AND((--(INT('Drill Size Info'!$AA$19) &amp; "." &amp; RIGHT(CT171,3))&gt;=--('Drill Size Info'!$AA$19)), (--(INT('Drill Size Info'!$AA$19) &amp; "." &amp; RIGHT(CT171,3))&lt;=--('Drill Size Info'!$AB$19))),
                --(INT('Drill Size Info'!$AA$19) &amp; "." &amp; RIGHT(CT171,3)),
                --(INT('Drill Size Info'!$AB$19) &amp; "." &amp; RIGHT(CT171,3))
            )
        ),
        "N/A"
    )
)</f>
        <v>N/A</v>
      </c>
      <c r="P171" s="47" t="str">
        <f>IF(CX171&lt;&gt;"",
    IF(INT('Drill Size Info'!$AA$19)=INT('Drill Size Info'!$AB$15),
        --(INT('Drill Size Info'!$AA$15) &amp; "." &amp; CX171),
        IF(AND((--(INT('Drill Size Info'!$AA$15) &amp; "." &amp; CX171)&gt;=--('Drill Size Info'!$AA$15)), (--(INT('Drill Size Info'!$AA$15) &amp; "." &amp; CX171)&lt;=--('Drill Size Info'!$AB$15))),
            --(INT('Drill Size Info'!$AA$15) &amp; "." &amp; CX171),
            --(INT('Drill Size Info'!$AB$15) &amp; "." &amp; CX171)
        )
    ),
    IF(CW171&lt;&gt;"",
        IF(INT('Drill Size Info'!$AA$15)=INT('Drill Size Info'!$AB$15),
            --(INT('Drill Size Info'!$AA$15) &amp; "." &amp; LEFT(CW171,3)),
            IF(AND((--(INT('Drill Size Info'!$AA$15) &amp; "." &amp; LEFT(CW171,3))&gt;=--('Drill Size Info'!$AA$15)), (--(INT('Drill Size Info'!$AA$15) &amp; "." &amp; LEFT(CW171,3))&lt;=--('Drill Size Info'!$AB$15))),
                --(INT('Drill Size Info'!$AA$15) &amp; "." &amp; LEFT(CW171,3)),
                --(INT('Drill Size Info'!$AB$15) &amp; "." &amp; LEFT(CW171,3))
            )
        ),
        "OK"
    )
)</f>
        <v>OK</v>
      </c>
      <c r="Q171" s="163" t="str">
        <f>IF(CY171&lt;&gt;"",
    IF(INT('Drill Size Info'!$AA$19)=INT('Drill Size Info'!$AB$15),
        --(INT('Drill Size Info'!$AA$15) &amp; "." &amp; CY171),
        IF(AND((--(INT('Drill Size Info'!$AA$15) &amp; "." &amp; CY171)&gt;=--('Drill Size Info'!$AA$15)), (--(INT('Drill Size Info'!$AA$15) &amp; "." &amp; CY171)&lt;=--('Drill Size Info'!$AB$15))),
            --(INT('Drill Size Info'!$AA$15) &amp; "." &amp; CY171),
            --(INT('Drill Size Info'!$AB$15) &amp; "." &amp; CY171)
        )
    ),
    IF(CW171&lt;&gt;"",
        IF(INT('Drill Size Info'!$AA$15)=INT('Drill Size Info'!$AB$15),
            --(INT('Drill Size Info'!$AA$15) &amp; "." &amp; RIGHT(CW171,3)),
            IF(AND((--(INT('Drill Size Info'!$AA$15) &amp; "." &amp; RIGHT(CW171,3))&gt;=--('Drill Size Info'!$AA$15)), (--(INT('Drill Size Info'!$AA$15) &amp; "." &amp; RIGHT(CW171,3))&lt;=--('Drill Size Info'!$AB$15))),
                --(INT('Drill Size Info'!$AA$15) &amp; "." &amp; RIGHT(CW171,3)),
                --(INT('Drill Size Info'!$AB$15) &amp; "." &amp; RIGHT(CW171,3))
            )
        ),
        "N/A"
    )
)</f>
        <v>N/A</v>
      </c>
      <c r="R171" s="57"/>
      <c r="S171" s="57"/>
      <c r="T171" s="57"/>
      <c r="U171" s="57"/>
      <c r="V171" s="57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9"/>
      <c r="AX171" s="59"/>
      <c r="AY171" s="59"/>
      <c r="AZ171" s="60"/>
      <c r="BA171" s="52"/>
      <c r="BB171" s="52"/>
      <c r="BC171" s="52"/>
      <c r="BD171" s="52"/>
      <c r="BE171" s="52"/>
      <c r="BF171" s="52"/>
      <c r="BG171" s="192" t="str">
        <f t="shared" si="124"/>
        <v/>
      </c>
      <c r="BH171" s="52"/>
      <c r="BI171" s="52"/>
      <c r="BJ171" s="52"/>
      <c r="BK171" s="52"/>
      <c r="BM171" s="19">
        <f t="shared" si="92"/>
        <v>0</v>
      </c>
      <c r="BN171" s="19">
        <f t="shared" si="125"/>
        <v>0</v>
      </c>
      <c r="BO171" s="19">
        <f t="shared" si="93"/>
        <v>0</v>
      </c>
      <c r="BP171" s="19">
        <f t="shared" si="94"/>
        <v>0</v>
      </c>
      <c r="BQ171" s="19">
        <f t="shared" si="95"/>
        <v>0</v>
      </c>
      <c r="BR171" s="19">
        <f t="shared" si="96"/>
        <v>0</v>
      </c>
      <c r="BS171" s="19">
        <f t="shared" si="97"/>
        <v>0</v>
      </c>
      <c r="BT171" s="19">
        <f t="shared" si="98"/>
        <v>0</v>
      </c>
      <c r="BU171" s="19">
        <f t="shared" si="99"/>
        <v>0</v>
      </c>
      <c r="BV171" s="19">
        <f t="shared" si="100"/>
        <v>0</v>
      </c>
      <c r="BW171" s="19">
        <f t="shared" si="101"/>
        <v>0</v>
      </c>
      <c r="BX171" s="19">
        <f t="shared" si="102"/>
        <v>0</v>
      </c>
      <c r="BY171" s="19">
        <f t="shared" si="103"/>
        <v>0</v>
      </c>
      <c r="BZ171" s="19">
        <f t="shared" si="104"/>
        <v>0</v>
      </c>
      <c r="CA171" s="19">
        <f t="shared" si="105"/>
        <v>0</v>
      </c>
      <c r="CB171" s="19">
        <f t="shared" si="126"/>
        <v>0</v>
      </c>
      <c r="CC171" s="19">
        <f t="shared" si="106"/>
        <v>0</v>
      </c>
      <c r="CD171" s="19">
        <f t="shared" si="107"/>
        <v>0</v>
      </c>
      <c r="CE171" s="19">
        <f t="shared" si="108"/>
        <v>0</v>
      </c>
      <c r="CF171" s="19">
        <f t="shared" si="109"/>
        <v>0</v>
      </c>
      <c r="CG171" s="19">
        <f t="shared" si="110"/>
        <v>0</v>
      </c>
      <c r="CH171" s="19">
        <f t="shared" si="111"/>
        <v>0</v>
      </c>
      <c r="CI171" s="19">
        <f t="shared" si="112"/>
        <v>0</v>
      </c>
      <c r="CJ171" s="19">
        <f t="shared" si="113"/>
        <v>0</v>
      </c>
      <c r="CK171" s="19">
        <f t="shared" si="114"/>
        <v>0</v>
      </c>
      <c r="CL171" s="19">
        <f t="shared" si="115"/>
        <v>0</v>
      </c>
      <c r="CM171" s="19">
        <f t="shared" si="116"/>
        <v>0</v>
      </c>
      <c r="CN171" s="19">
        <f t="shared" si="117"/>
        <v>0</v>
      </c>
      <c r="CO171" s="19">
        <f t="shared" si="118"/>
        <v>0</v>
      </c>
      <c r="CP171" s="19">
        <f t="shared" si="119"/>
        <v>0</v>
      </c>
      <c r="CQ171" s="19">
        <f t="shared" si="120"/>
        <v>0</v>
      </c>
      <c r="CR171" s="19">
        <f t="shared" si="121"/>
        <v>0</v>
      </c>
      <c r="CS171" s="19">
        <f t="shared" si="122"/>
        <v>0</v>
      </c>
    </row>
    <row r="172" spans="2:97" ht="15" customHeight="1" x14ac:dyDescent="0.2">
      <c r="B172" s="53">
        <f t="shared" si="127"/>
        <v>164</v>
      </c>
      <c r="C172" s="197" t="str" cm="1">
        <f t="array" aca="1" ref="C172" ca="1">CELL("contents",BG172)</f>
        <v/>
      </c>
      <c r="D172" s="54" t="str">
        <f t="shared" si="123"/>
        <v>OK</v>
      </c>
      <c r="E172" s="55" t="e">
        <f>VLOOKUP('DATA SHEET'!$B$9,'Drill Size Info'!$T$2:$U$8,2,FALSE)</f>
        <v>#N/A</v>
      </c>
      <c r="F172" s="55" t="str">
        <f t="shared" si="128"/>
        <v/>
      </c>
      <c r="G172" s="161">
        <f t="shared" si="129"/>
        <v>0</v>
      </c>
      <c r="H172" s="56"/>
      <c r="I172" s="56"/>
      <c r="J172" s="54" t="s">
        <v>154</v>
      </c>
      <c r="K172" s="54" t="s">
        <v>154</v>
      </c>
      <c r="L172" s="56" t="s">
        <v>154</v>
      </c>
      <c r="M172" s="56" t="s">
        <v>154</v>
      </c>
      <c r="N172" s="47" t="str">
        <f>IF(CU172&lt;&gt;"",
    IF(INT('Drill Size Info'!$AA$19)=INT('Drill Size Info'!$AB$19),
        --(INT('Drill Size Info'!$AA$19) &amp; "." &amp; CU172),
        IF(AND((--(INT('Drill Size Info'!$AA$19) &amp; "." &amp; CU172)&gt;=--('Drill Size Info'!$AA$19)), (--(INT('Drill Size Info'!$AA$19) &amp; "." &amp; CU172)&lt;=--('Drill Size Info'!$AB$19))),
            --(INT('Drill Size Info'!$AA$19) &amp; "." &amp; CU172),
            --(INT('Drill Size Info'!$AB$19) &amp; "." &amp; CU172)
        )
    ),
    IF(CT172&lt;&gt;"",
        IF(INT('Drill Size Info'!$AA$19)=INT('Drill Size Info'!$AB$19),
            --(INT('Drill Size Info'!$AA$19) &amp; "." &amp; LEFT(CT172,3)),
            IF(AND((--(INT('Drill Size Info'!$AA$19) &amp; "." &amp; LEFT(CT172,3))&gt;=--('Drill Size Info'!$AA$19)), (--(INT('Drill Size Info'!$AA$19) &amp; "." &amp; LEFT(CT172,3))&lt;=--('Drill Size Info'!$AB$19))),
                --(INT('Drill Size Info'!$AA$19) &amp; "." &amp; LEFT(CT172,3)),
                --(INT('Drill Size Info'!$AB$19) &amp; "." &amp; LEFT(CT172,3))
            )
        ),
        "OK"
    )
)</f>
        <v>OK</v>
      </c>
      <c r="O172" s="163" t="str">
        <f>IF(CV172&lt;&gt;"",
    IF(INT('Drill Size Info'!$AA$19)=INT('Drill Size Info'!$AB$19),
        --(INT('Drill Size Info'!$AA$19) &amp; "." &amp; CV172),
        IF(AND((--(INT('Drill Size Info'!$AA$19) &amp; "." &amp; CV172)&gt;=--('Drill Size Info'!$AA$19)), (--(INT('Drill Size Info'!$AA$19) &amp; "." &amp; CV172)&lt;=--('Drill Size Info'!$AB$19))),
            --(INT('Drill Size Info'!$AA$19) &amp; "." &amp; CV172),
            --(INT('Drill Size Info'!$AB$19) &amp; "." &amp; CV172)
        )
    ),
    IF(CT172&lt;&gt;"",
        IF(INT('Drill Size Info'!$AA$19)=INT('Drill Size Info'!$AB$19),
            --(INT('Drill Size Info'!$AA$19) &amp; "." &amp; RIGHT(CT172,3)),
            IF(AND((--(INT('Drill Size Info'!$AA$19) &amp; "." &amp; RIGHT(CT172,3))&gt;=--('Drill Size Info'!$AA$19)), (--(INT('Drill Size Info'!$AA$19) &amp; "." &amp; RIGHT(CT172,3))&lt;=--('Drill Size Info'!$AB$19))),
                --(INT('Drill Size Info'!$AA$19) &amp; "." &amp; RIGHT(CT172,3)),
                --(INT('Drill Size Info'!$AB$19) &amp; "." &amp; RIGHT(CT172,3))
            )
        ),
        "N/A"
    )
)</f>
        <v>N/A</v>
      </c>
      <c r="P172" s="47" t="str">
        <f>IF(CX172&lt;&gt;"",
    IF(INT('Drill Size Info'!$AA$19)=INT('Drill Size Info'!$AB$15),
        --(INT('Drill Size Info'!$AA$15) &amp; "." &amp; CX172),
        IF(AND((--(INT('Drill Size Info'!$AA$15) &amp; "." &amp; CX172)&gt;=--('Drill Size Info'!$AA$15)), (--(INT('Drill Size Info'!$AA$15) &amp; "." &amp; CX172)&lt;=--('Drill Size Info'!$AB$15))),
            --(INT('Drill Size Info'!$AA$15) &amp; "." &amp; CX172),
            --(INT('Drill Size Info'!$AB$15) &amp; "." &amp; CX172)
        )
    ),
    IF(CW172&lt;&gt;"",
        IF(INT('Drill Size Info'!$AA$15)=INT('Drill Size Info'!$AB$15),
            --(INT('Drill Size Info'!$AA$15) &amp; "." &amp; LEFT(CW172,3)),
            IF(AND((--(INT('Drill Size Info'!$AA$15) &amp; "." &amp; LEFT(CW172,3))&gt;=--('Drill Size Info'!$AA$15)), (--(INT('Drill Size Info'!$AA$15) &amp; "." &amp; LEFT(CW172,3))&lt;=--('Drill Size Info'!$AB$15))),
                --(INT('Drill Size Info'!$AA$15) &amp; "." &amp; LEFT(CW172,3)),
                --(INT('Drill Size Info'!$AB$15) &amp; "." &amp; LEFT(CW172,3))
            )
        ),
        "OK"
    )
)</f>
        <v>OK</v>
      </c>
      <c r="Q172" s="163" t="str">
        <f>IF(CY172&lt;&gt;"",
    IF(INT('Drill Size Info'!$AA$19)=INT('Drill Size Info'!$AB$15),
        --(INT('Drill Size Info'!$AA$15) &amp; "." &amp; CY172),
        IF(AND((--(INT('Drill Size Info'!$AA$15) &amp; "." &amp; CY172)&gt;=--('Drill Size Info'!$AA$15)), (--(INT('Drill Size Info'!$AA$15) &amp; "." &amp; CY172)&lt;=--('Drill Size Info'!$AB$15))),
            --(INT('Drill Size Info'!$AA$15) &amp; "." &amp; CY172),
            --(INT('Drill Size Info'!$AB$15) &amp; "." &amp; CY172)
        )
    ),
    IF(CW172&lt;&gt;"",
        IF(INT('Drill Size Info'!$AA$15)=INT('Drill Size Info'!$AB$15),
            --(INT('Drill Size Info'!$AA$15) &amp; "." &amp; RIGHT(CW172,3)),
            IF(AND((--(INT('Drill Size Info'!$AA$15) &amp; "." &amp; RIGHT(CW172,3))&gt;=--('Drill Size Info'!$AA$15)), (--(INT('Drill Size Info'!$AA$15) &amp; "." &amp; RIGHT(CW172,3))&lt;=--('Drill Size Info'!$AB$15))),
                --(INT('Drill Size Info'!$AA$15) &amp; "." &amp; RIGHT(CW172,3)),
                --(INT('Drill Size Info'!$AB$15) &amp; "." &amp; RIGHT(CW172,3))
            )
        ),
        "N/A"
    )
)</f>
        <v>N/A</v>
      </c>
      <c r="R172" s="57"/>
      <c r="S172" s="57"/>
      <c r="T172" s="57"/>
      <c r="U172" s="57"/>
      <c r="V172" s="57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9"/>
      <c r="AX172" s="59"/>
      <c r="AY172" s="59"/>
      <c r="AZ172" s="60"/>
      <c r="BA172" s="52"/>
      <c r="BB172" s="52"/>
      <c r="BC172" s="52"/>
      <c r="BD172" s="52"/>
      <c r="BE172" s="52"/>
      <c r="BF172" s="52"/>
      <c r="BG172" s="192" t="str">
        <f t="shared" si="124"/>
        <v/>
      </c>
      <c r="BH172" s="52"/>
      <c r="BI172" s="52"/>
      <c r="BJ172" s="52"/>
      <c r="BK172" s="52"/>
      <c r="BM172" s="19">
        <f t="shared" si="92"/>
        <v>0</v>
      </c>
      <c r="BN172" s="19">
        <f t="shared" si="125"/>
        <v>0</v>
      </c>
      <c r="BO172" s="19">
        <f t="shared" si="93"/>
        <v>0</v>
      </c>
      <c r="BP172" s="19">
        <f t="shared" si="94"/>
        <v>0</v>
      </c>
      <c r="BQ172" s="19">
        <f t="shared" si="95"/>
        <v>0</v>
      </c>
      <c r="BR172" s="19">
        <f t="shared" si="96"/>
        <v>0</v>
      </c>
      <c r="BS172" s="19">
        <f t="shared" si="97"/>
        <v>0</v>
      </c>
      <c r="BT172" s="19">
        <f t="shared" si="98"/>
        <v>0</v>
      </c>
      <c r="BU172" s="19">
        <f t="shared" si="99"/>
        <v>0</v>
      </c>
      <c r="BV172" s="19">
        <f t="shared" si="100"/>
        <v>0</v>
      </c>
      <c r="BW172" s="19">
        <f t="shared" si="101"/>
        <v>0</v>
      </c>
      <c r="BX172" s="19">
        <f t="shared" si="102"/>
        <v>0</v>
      </c>
      <c r="BY172" s="19">
        <f t="shared" si="103"/>
        <v>0</v>
      </c>
      <c r="BZ172" s="19">
        <f t="shared" si="104"/>
        <v>0</v>
      </c>
      <c r="CA172" s="19">
        <f t="shared" si="105"/>
        <v>0</v>
      </c>
      <c r="CB172" s="19">
        <f t="shared" si="126"/>
        <v>0</v>
      </c>
      <c r="CC172" s="19">
        <f t="shared" si="106"/>
        <v>0</v>
      </c>
      <c r="CD172" s="19">
        <f t="shared" si="107"/>
        <v>0</v>
      </c>
      <c r="CE172" s="19">
        <f t="shared" si="108"/>
        <v>0</v>
      </c>
      <c r="CF172" s="19">
        <f t="shared" si="109"/>
        <v>0</v>
      </c>
      <c r="CG172" s="19">
        <f t="shared" si="110"/>
        <v>0</v>
      </c>
      <c r="CH172" s="19">
        <f t="shared" si="111"/>
        <v>0</v>
      </c>
      <c r="CI172" s="19">
        <f t="shared" si="112"/>
        <v>0</v>
      </c>
      <c r="CJ172" s="19">
        <f t="shared" si="113"/>
        <v>0</v>
      </c>
      <c r="CK172" s="19">
        <f t="shared" si="114"/>
        <v>0</v>
      </c>
      <c r="CL172" s="19">
        <f t="shared" si="115"/>
        <v>0</v>
      </c>
      <c r="CM172" s="19">
        <f t="shared" si="116"/>
        <v>0</v>
      </c>
      <c r="CN172" s="19">
        <f t="shared" si="117"/>
        <v>0</v>
      </c>
      <c r="CO172" s="19">
        <f t="shared" si="118"/>
        <v>0</v>
      </c>
      <c r="CP172" s="19">
        <f t="shared" si="119"/>
        <v>0</v>
      </c>
      <c r="CQ172" s="19">
        <f t="shared" si="120"/>
        <v>0</v>
      </c>
      <c r="CR172" s="19">
        <f t="shared" si="121"/>
        <v>0</v>
      </c>
      <c r="CS172" s="19">
        <f t="shared" si="122"/>
        <v>0</v>
      </c>
    </row>
    <row r="173" spans="2:97" ht="15" customHeight="1" x14ac:dyDescent="0.2">
      <c r="B173" s="53">
        <f t="shared" si="127"/>
        <v>165</v>
      </c>
      <c r="C173" s="197" t="str" cm="1">
        <f t="array" aca="1" ref="C173" ca="1">CELL("contents",BG173)</f>
        <v/>
      </c>
      <c r="D173" s="54" t="str">
        <f t="shared" si="123"/>
        <v>OK</v>
      </c>
      <c r="E173" s="55" t="e">
        <f>VLOOKUP('DATA SHEET'!$B$9,'Drill Size Info'!$T$2:$U$8,2,FALSE)</f>
        <v>#N/A</v>
      </c>
      <c r="F173" s="55" t="str">
        <f t="shared" si="128"/>
        <v/>
      </c>
      <c r="G173" s="161">
        <f t="shared" si="129"/>
        <v>0</v>
      </c>
      <c r="H173" s="56"/>
      <c r="I173" s="56"/>
      <c r="J173" s="54" t="s">
        <v>154</v>
      </c>
      <c r="K173" s="54" t="s">
        <v>154</v>
      </c>
      <c r="L173" s="56" t="s">
        <v>154</v>
      </c>
      <c r="M173" s="56" t="s">
        <v>154</v>
      </c>
      <c r="N173" s="47" t="str">
        <f>IF(CU173&lt;&gt;"",
    IF(INT('Drill Size Info'!$AA$19)=INT('Drill Size Info'!$AB$19),
        --(INT('Drill Size Info'!$AA$19) &amp; "." &amp; CU173),
        IF(AND((--(INT('Drill Size Info'!$AA$19) &amp; "." &amp; CU173)&gt;=--('Drill Size Info'!$AA$19)), (--(INT('Drill Size Info'!$AA$19) &amp; "." &amp; CU173)&lt;=--('Drill Size Info'!$AB$19))),
            --(INT('Drill Size Info'!$AA$19) &amp; "." &amp; CU173),
            --(INT('Drill Size Info'!$AB$19) &amp; "." &amp; CU173)
        )
    ),
    IF(CT173&lt;&gt;"",
        IF(INT('Drill Size Info'!$AA$19)=INT('Drill Size Info'!$AB$19),
            --(INT('Drill Size Info'!$AA$19) &amp; "." &amp; LEFT(CT173,3)),
            IF(AND((--(INT('Drill Size Info'!$AA$19) &amp; "." &amp; LEFT(CT173,3))&gt;=--('Drill Size Info'!$AA$19)), (--(INT('Drill Size Info'!$AA$19) &amp; "." &amp; LEFT(CT173,3))&lt;=--('Drill Size Info'!$AB$19))),
                --(INT('Drill Size Info'!$AA$19) &amp; "." &amp; LEFT(CT173,3)),
                --(INT('Drill Size Info'!$AB$19) &amp; "." &amp; LEFT(CT173,3))
            )
        ),
        "OK"
    )
)</f>
        <v>OK</v>
      </c>
      <c r="O173" s="163" t="str">
        <f>IF(CV173&lt;&gt;"",
    IF(INT('Drill Size Info'!$AA$19)=INT('Drill Size Info'!$AB$19),
        --(INT('Drill Size Info'!$AA$19) &amp; "." &amp; CV173),
        IF(AND((--(INT('Drill Size Info'!$AA$19) &amp; "." &amp; CV173)&gt;=--('Drill Size Info'!$AA$19)), (--(INT('Drill Size Info'!$AA$19) &amp; "." &amp; CV173)&lt;=--('Drill Size Info'!$AB$19))),
            --(INT('Drill Size Info'!$AA$19) &amp; "." &amp; CV173),
            --(INT('Drill Size Info'!$AB$19) &amp; "." &amp; CV173)
        )
    ),
    IF(CT173&lt;&gt;"",
        IF(INT('Drill Size Info'!$AA$19)=INT('Drill Size Info'!$AB$19),
            --(INT('Drill Size Info'!$AA$19) &amp; "." &amp; RIGHT(CT173,3)),
            IF(AND((--(INT('Drill Size Info'!$AA$19) &amp; "." &amp; RIGHT(CT173,3))&gt;=--('Drill Size Info'!$AA$19)), (--(INT('Drill Size Info'!$AA$19) &amp; "." &amp; RIGHT(CT173,3))&lt;=--('Drill Size Info'!$AB$19))),
                --(INT('Drill Size Info'!$AA$19) &amp; "." &amp; RIGHT(CT173,3)),
                --(INT('Drill Size Info'!$AB$19) &amp; "." &amp; RIGHT(CT173,3))
            )
        ),
        "N/A"
    )
)</f>
        <v>N/A</v>
      </c>
      <c r="P173" s="47" t="str">
        <f>IF(CX173&lt;&gt;"",
    IF(INT('Drill Size Info'!$AA$19)=INT('Drill Size Info'!$AB$15),
        --(INT('Drill Size Info'!$AA$15) &amp; "." &amp; CX173),
        IF(AND((--(INT('Drill Size Info'!$AA$15) &amp; "." &amp; CX173)&gt;=--('Drill Size Info'!$AA$15)), (--(INT('Drill Size Info'!$AA$15) &amp; "." &amp; CX173)&lt;=--('Drill Size Info'!$AB$15))),
            --(INT('Drill Size Info'!$AA$15) &amp; "." &amp; CX173),
            --(INT('Drill Size Info'!$AB$15) &amp; "." &amp; CX173)
        )
    ),
    IF(CW173&lt;&gt;"",
        IF(INT('Drill Size Info'!$AA$15)=INT('Drill Size Info'!$AB$15),
            --(INT('Drill Size Info'!$AA$15) &amp; "." &amp; LEFT(CW173,3)),
            IF(AND((--(INT('Drill Size Info'!$AA$15) &amp; "." &amp; LEFT(CW173,3))&gt;=--('Drill Size Info'!$AA$15)), (--(INT('Drill Size Info'!$AA$15) &amp; "." &amp; LEFT(CW173,3))&lt;=--('Drill Size Info'!$AB$15))),
                --(INT('Drill Size Info'!$AA$15) &amp; "." &amp; LEFT(CW173,3)),
                --(INT('Drill Size Info'!$AB$15) &amp; "." &amp; LEFT(CW173,3))
            )
        ),
        "OK"
    )
)</f>
        <v>OK</v>
      </c>
      <c r="Q173" s="163" t="str">
        <f>IF(CY173&lt;&gt;"",
    IF(INT('Drill Size Info'!$AA$19)=INT('Drill Size Info'!$AB$15),
        --(INT('Drill Size Info'!$AA$15) &amp; "." &amp; CY173),
        IF(AND((--(INT('Drill Size Info'!$AA$15) &amp; "." &amp; CY173)&gt;=--('Drill Size Info'!$AA$15)), (--(INT('Drill Size Info'!$AA$15) &amp; "." &amp; CY173)&lt;=--('Drill Size Info'!$AB$15))),
            --(INT('Drill Size Info'!$AA$15) &amp; "." &amp; CY173),
            --(INT('Drill Size Info'!$AB$15) &amp; "." &amp; CY173)
        )
    ),
    IF(CW173&lt;&gt;"",
        IF(INT('Drill Size Info'!$AA$15)=INT('Drill Size Info'!$AB$15),
            --(INT('Drill Size Info'!$AA$15) &amp; "." &amp; RIGHT(CW173,3)),
            IF(AND((--(INT('Drill Size Info'!$AA$15) &amp; "." &amp; RIGHT(CW173,3))&gt;=--('Drill Size Info'!$AA$15)), (--(INT('Drill Size Info'!$AA$15) &amp; "." &amp; RIGHT(CW173,3))&lt;=--('Drill Size Info'!$AB$15))),
                --(INT('Drill Size Info'!$AA$15) &amp; "." &amp; RIGHT(CW173,3)),
                --(INT('Drill Size Info'!$AB$15) &amp; "." &amp; RIGHT(CW173,3))
            )
        ),
        "N/A"
    )
)</f>
        <v>N/A</v>
      </c>
      <c r="R173" s="57"/>
      <c r="S173" s="57"/>
      <c r="T173" s="57"/>
      <c r="U173" s="57"/>
      <c r="V173" s="57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9"/>
      <c r="AX173" s="59"/>
      <c r="AY173" s="59"/>
      <c r="AZ173" s="60"/>
      <c r="BA173" s="52"/>
      <c r="BB173" s="52"/>
      <c r="BC173" s="52"/>
      <c r="BD173" s="52"/>
      <c r="BE173" s="52"/>
      <c r="BF173" s="52"/>
      <c r="BG173" s="192" t="str">
        <f t="shared" si="124"/>
        <v/>
      </c>
      <c r="BH173" s="52"/>
      <c r="BI173" s="52"/>
      <c r="BJ173" s="52"/>
      <c r="BK173" s="52"/>
      <c r="BM173" s="19">
        <f t="shared" si="92"/>
        <v>0</v>
      </c>
      <c r="BN173" s="19">
        <f t="shared" si="125"/>
        <v>0</v>
      </c>
      <c r="BO173" s="19">
        <f t="shared" si="93"/>
        <v>0</v>
      </c>
      <c r="BP173" s="19">
        <f t="shared" si="94"/>
        <v>0</v>
      </c>
      <c r="BQ173" s="19">
        <f t="shared" si="95"/>
        <v>0</v>
      </c>
      <c r="BR173" s="19">
        <f t="shared" si="96"/>
        <v>0</v>
      </c>
      <c r="BS173" s="19">
        <f t="shared" si="97"/>
        <v>0</v>
      </c>
      <c r="BT173" s="19">
        <f t="shared" si="98"/>
        <v>0</v>
      </c>
      <c r="BU173" s="19">
        <f t="shared" si="99"/>
        <v>0</v>
      </c>
      <c r="BV173" s="19">
        <f t="shared" si="100"/>
        <v>0</v>
      </c>
      <c r="BW173" s="19">
        <f t="shared" si="101"/>
        <v>0</v>
      </c>
      <c r="BX173" s="19">
        <f t="shared" si="102"/>
        <v>0</v>
      </c>
      <c r="BY173" s="19">
        <f t="shared" si="103"/>
        <v>0</v>
      </c>
      <c r="BZ173" s="19">
        <f t="shared" si="104"/>
        <v>0</v>
      </c>
      <c r="CA173" s="19">
        <f t="shared" si="105"/>
        <v>0</v>
      </c>
      <c r="CB173" s="19">
        <f t="shared" si="126"/>
        <v>0</v>
      </c>
      <c r="CC173" s="19">
        <f t="shared" si="106"/>
        <v>0</v>
      </c>
      <c r="CD173" s="19">
        <f t="shared" si="107"/>
        <v>0</v>
      </c>
      <c r="CE173" s="19">
        <f t="shared" si="108"/>
        <v>0</v>
      </c>
      <c r="CF173" s="19">
        <f t="shared" si="109"/>
        <v>0</v>
      </c>
      <c r="CG173" s="19">
        <f t="shared" si="110"/>
        <v>0</v>
      </c>
      <c r="CH173" s="19">
        <f t="shared" si="111"/>
        <v>0</v>
      </c>
      <c r="CI173" s="19">
        <f t="shared" si="112"/>
        <v>0</v>
      </c>
      <c r="CJ173" s="19">
        <f t="shared" si="113"/>
        <v>0</v>
      </c>
      <c r="CK173" s="19">
        <f t="shared" si="114"/>
        <v>0</v>
      </c>
      <c r="CL173" s="19">
        <f t="shared" si="115"/>
        <v>0</v>
      </c>
      <c r="CM173" s="19">
        <f t="shared" si="116"/>
        <v>0</v>
      </c>
      <c r="CN173" s="19">
        <f t="shared" si="117"/>
        <v>0</v>
      </c>
      <c r="CO173" s="19">
        <f t="shared" si="118"/>
        <v>0</v>
      </c>
      <c r="CP173" s="19">
        <f t="shared" si="119"/>
        <v>0</v>
      </c>
      <c r="CQ173" s="19">
        <f t="shared" si="120"/>
        <v>0</v>
      </c>
      <c r="CR173" s="19">
        <f t="shared" si="121"/>
        <v>0</v>
      </c>
      <c r="CS173" s="19">
        <f t="shared" si="122"/>
        <v>0</v>
      </c>
    </row>
    <row r="174" spans="2:97" ht="15" customHeight="1" x14ac:dyDescent="0.2">
      <c r="B174" s="53">
        <f t="shared" si="127"/>
        <v>166</v>
      </c>
      <c r="C174" s="197" t="str" cm="1">
        <f t="array" aca="1" ref="C174" ca="1">CELL("contents",BG174)</f>
        <v/>
      </c>
      <c r="D174" s="54" t="str">
        <f t="shared" si="123"/>
        <v>OK</v>
      </c>
      <c r="E174" s="55" t="e">
        <f>VLOOKUP('DATA SHEET'!$B$9,'Drill Size Info'!$T$2:$U$8,2,FALSE)</f>
        <v>#N/A</v>
      </c>
      <c r="F174" s="55" t="str">
        <f t="shared" si="128"/>
        <v/>
      </c>
      <c r="G174" s="161">
        <f t="shared" si="129"/>
        <v>0</v>
      </c>
      <c r="H174" s="56"/>
      <c r="I174" s="56"/>
      <c r="J174" s="54" t="s">
        <v>154</v>
      </c>
      <c r="K174" s="54" t="s">
        <v>154</v>
      </c>
      <c r="L174" s="56" t="s">
        <v>154</v>
      </c>
      <c r="M174" s="56" t="s">
        <v>154</v>
      </c>
      <c r="N174" s="47" t="str">
        <f>IF(CU174&lt;&gt;"",
    IF(INT('Drill Size Info'!$AA$19)=INT('Drill Size Info'!$AB$19),
        --(INT('Drill Size Info'!$AA$19) &amp; "." &amp; CU174),
        IF(AND((--(INT('Drill Size Info'!$AA$19) &amp; "." &amp; CU174)&gt;=--('Drill Size Info'!$AA$19)), (--(INT('Drill Size Info'!$AA$19) &amp; "." &amp; CU174)&lt;=--('Drill Size Info'!$AB$19))),
            --(INT('Drill Size Info'!$AA$19) &amp; "." &amp; CU174),
            --(INT('Drill Size Info'!$AB$19) &amp; "." &amp; CU174)
        )
    ),
    IF(CT174&lt;&gt;"",
        IF(INT('Drill Size Info'!$AA$19)=INT('Drill Size Info'!$AB$19),
            --(INT('Drill Size Info'!$AA$19) &amp; "." &amp; LEFT(CT174,3)),
            IF(AND((--(INT('Drill Size Info'!$AA$19) &amp; "." &amp; LEFT(CT174,3))&gt;=--('Drill Size Info'!$AA$19)), (--(INT('Drill Size Info'!$AA$19) &amp; "." &amp; LEFT(CT174,3))&lt;=--('Drill Size Info'!$AB$19))),
                --(INT('Drill Size Info'!$AA$19) &amp; "." &amp; LEFT(CT174,3)),
                --(INT('Drill Size Info'!$AB$19) &amp; "." &amp; LEFT(CT174,3))
            )
        ),
        "OK"
    )
)</f>
        <v>OK</v>
      </c>
      <c r="O174" s="163" t="str">
        <f>IF(CV174&lt;&gt;"",
    IF(INT('Drill Size Info'!$AA$19)=INT('Drill Size Info'!$AB$19),
        --(INT('Drill Size Info'!$AA$19) &amp; "." &amp; CV174),
        IF(AND((--(INT('Drill Size Info'!$AA$19) &amp; "." &amp; CV174)&gt;=--('Drill Size Info'!$AA$19)), (--(INT('Drill Size Info'!$AA$19) &amp; "." &amp; CV174)&lt;=--('Drill Size Info'!$AB$19))),
            --(INT('Drill Size Info'!$AA$19) &amp; "." &amp; CV174),
            --(INT('Drill Size Info'!$AB$19) &amp; "." &amp; CV174)
        )
    ),
    IF(CT174&lt;&gt;"",
        IF(INT('Drill Size Info'!$AA$19)=INT('Drill Size Info'!$AB$19),
            --(INT('Drill Size Info'!$AA$19) &amp; "." &amp; RIGHT(CT174,3)),
            IF(AND((--(INT('Drill Size Info'!$AA$19) &amp; "." &amp; RIGHT(CT174,3))&gt;=--('Drill Size Info'!$AA$19)), (--(INT('Drill Size Info'!$AA$19) &amp; "." &amp; RIGHT(CT174,3))&lt;=--('Drill Size Info'!$AB$19))),
                --(INT('Drill Size Info'!$AA$19) &amp; "." &amp; RIGHT(CT174,3)),
                --(INT('Drill Size Info'!$AB$19) &amp; "." &amp; RIGHT(CT174,3))
            )
        ),
        "N/A"
    )
)</f>
        <v>N/A</v>
      </c>
      <c r="P174" s="47" t="str">
        <f>IF(CX174&lt;&gt;"",
    IF(INT('Drill Size Info'!$AA$19)=INT('Drill Size Info'!$AB$15),
        --(INT('Drill Size Info'!$AA$15) &amp; "." &amp; CX174),
        IF(AND((--(INT('Drill Size Info'!$AA$15) &amp; "." &amp; CX174)&gt;=--('Drill Size Info'!$AA$15)), (--(INT('Drill Size Info'!$AA$15) &amp; "." &amp; CX174)&lt;=--('Drill Size Info'!$AB$15))),
            --(INT('Drill Size Info'!$AA$15) &amp; "." &amp; CX174),
            --(INT('Drill Size Info'!$AB$15) &amp; "." &amp; CX174)
        )
    ),
    IF(CW174&lt;&gt;"",
        IF(INT('Drill Size Info'!$AA$15)=INT('Drill Size Info'!$AB$15),
            --(INT('Drill Size Info'!$AA$15) &amp; "." &amp; LEFT(CW174,3)),
            IF(AND((--(INT('Drill Size Info'!$AA$15) &amp; "." &amp; LEFT(CW174,3))&gt;=--('Drill Size Info'!$AA$15)), (--(INT('Drill Size Info'!$AA$15) &amp; "." &amp; LEFT(CW174,3))&lt;=--('Drill Size Info'!$AB$15))),
                --(INT('Drill Size Info'!$AA$15) &amp; "." &amp; LEFT(CW174,3)),
                --(INT('Drill Size Info'!$AB$15) &amp; "." &amp; LEFT(CW174,3))
            )
        ),
        "OK"
    )
)</f>
        <v>OK</v>
      </c>
      <c r="Q174" s="163" t="str">
        <f>IF(CY174&lt;&gt;"",
    IF(INT('Drill Size Info'!$AA$19)=INT('Drill Size Info'!$AB$15),
        --(INT('Drill Size Info'!$AA$15) &amp; "." &amp; CY174),
        IF(AND((--(INT('Drill Size Info'!$AA$15) &amp; "." &amp; CY174)&gt;=--('Drill Size Info'!$AA$15)), (--(INT('Drill Size Info'!$AA$15) &amp; "." &amp; CY174)&lt;=--('Drill Size Info'!$AB$15))),
            --(INT('Drill Size Info'!$AA$15) &amp; "." &amp; CY174),
            --(INT('Drill Size Info'!$AB$15) &amp; "." &amp; CY174)
        )
    ),
    IF(CW174&lt;&gt;"",
        IF(INT('Drill Size Info'!$AA$15)=INT('Drill Size Info'!$AB$15),
            --(INT('Drill Size Info'!$AA$15) &amp; "." &amp; RIGHT(CW174,3)),
            IF(AND((--(INT('Drill Size Info'!$AA$15) &amp; "." &amp; RIGHT(CW174,3))&gt;=--('Drill Size Info'!$AA$15)), (--(INT('Drill Size Info'!$AA$15) &amp; "." &amp; RIGHT(CW174,3))&lt;=--('Drill Size Info'!$AB$15))),
                --(INT('Drill Size Info'!$AA$15) &amp; "." &amp; RIGHT(CW174,3)),
                --(INT('Drill Size Info'!$AB$15) &amp; "." &amp; RIGHT(CW174,3))
            )
        ),
        "N/A"
    )
)</f>
        <v>N/A</v>
      </c>
      <c r="R174" s="57"/>
      <c r="S174" s="57"/>
      <c r="T174" s="57"/>
      <c r="U174" s="57"/>
      <c r="V174" s="57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9"/>
      <c r="AX174" s="59"/>
      <c r="AY174" s="59"/>
      <c r="AZ174" s="60"/>
      <c r="BA174" s="52"/>
      <c r="BB174" s="52"/>
      <c r="BC174" s="52"/>
      <c r="BD174" s="52"/>
      <c r="BE174" s="52"/>
      <c r="BF174" s="52"/>
      <c r="BG174" s="192" t="str">
        <f t="shared" si="124"/>
        <v/>
      </c>
      <c r="BH174" s="52"/>
      <c r="BI174" s="52"/>
      <c r="BJ174" s="52"/>
      <c r="BK174" s="52"/>
      <c r="BM174" s="19">
        <f t="shared" si="92"/>
        <v>0</v>
      </c>
      <c r="BN174" s="19">
        <f t="shared" si="125"/>
        <v>0</v>
      </c>
      <c r="BO174" s="19">
        <f t="shared" si="93"/>
        <v>0</v>
      </c>
      <c r="BP174" s="19">
        <f t="shared" si="94"/>
        <v>0</v>
      </c>
      <c r="BQ174" s="19">
        <f t="shared" si="95"/>
        <v>0</v>
      </c>
      <c r="BR174" s="19">
        <f t="shared" si="96"/>
        <v>0</v>
      </c>
      <c r="BS174" s="19">
        <f t="shared" si="97"/>
        <v>0</v>
      </c>
      <c r="BT174" s="19">
        <f t="shared" si="98"/>
        <v>0</v>
      </c>
      <c r="BU174" s="19">
        <f t="shared" si="99"/>
        <v>0</v>
      </c>
      <c r="BV174" s="19">
        <f t="shared" si="100"/>
        <v>0</v>
      </c>
      <c r="BW174" s="19">
        <f t="shared" si="101"/>
        <v>0</v>
      </c>
      <c r="BX174" s="19">
        <f t="shared" si="102"/>
        <v>0</v>
      </c>
      <c r="BY174" s="19">
        <f t="shared" si="103"/>
        <v>0</v>
      </c>
      <c r="BZ174" s="19">
        <f t="shared" si="104"/>
        <v>0</v>
      </c>
      <c r="CA174" s="19">
        <f t="shared" si="105"/>
        <v>0</v>
      </c>
      <c r="CB174" s="19">
        <f t="shared" si="126"/>
        <v>0</v>
      </c>
      <c r="CC174" s="19">
        <f t="shared" si="106"/>
        <v>0</v>
      </c>
      <c r="CD174" s="19">
        <f t="shared" si="107"/>
        <v>0</v>
      </c>
      <c r="CE174" s="19">
        <f t="shared" si="108"/>
        <v>0</v>
      </c>
      <c r="CF174" s="19">
        <f t="shared" si="109"/>
        <v>0</v>
      </c>
      <c r="CG174" s="19">
        <f t="shared" si="110"/>
        <v>0</v>
      </c>
      <c r="CH174" s="19">
        <f t="shared" si="111"/>
        <v>0</v>
      </c>
      <c r="CI174" s="19">
        <f t="shared" si="112"/>
        <v>0</v>
      </c>
      <c r="CJ174" s="19">
        <f t="shared" si="113"/>
        <v>0</v>
      </c>
      <c r="CK174" s="19">
        <f t="shared" si="114"/>
        <v>0</v>
      </c>
      <c r="CL174" s="19">
        <f t="shared" si="115"/>
        <v>0</v>
      </c>
      <c r="CM174" s="19">
        <f t="shared" si="116"/>
        <v>0</v>
      </c>
      <c r="CN174" s="19">
        <f t="shared" si="117"/>
        <v>0</v>
      </c>
      <c r="CO174" s="19">
        <f t="shared" si="118"/>
        <v>0</v>
      </c>
      <c r="CP174" s="19">
        <f t="shared" si="119"/>
        <v>0</v>
      </c>
      <c r="CQ174" s="19">
        <f t="shared" si="120"/>
        <v>0</v>
      </c>
      <c r="CR174" s="19">
        <f t="shared" si="121"/>
        <v>0</v>
      </c>
      <c r="CS174" s="19">
        <f t="shared" si="122"/>
        <v>0</v>
      </c>
    </row>
    <row r="175" spans="2:97" ht="15" customHeight="1" x14ac:dyDescent="0.2">
      <c r="B175" s="53">
        <f t="shared" si="127"/>
        <v>167</v>
      </c>
      <c r="C175" s="197" t="str" cm="1">
        <f t="array" aca="1" ref="C175" ca="1">CELL("contents",BG175)</f>
        <v/>
      </c>
      <c r="D175" s="54" t="str">
        <f t="shared" si="123"/>
        <v>OK</v>
      </c>
      <c r="E175" s="55" t="e">
        <f>VLOOKUP('DATA SHEET'!$B$9,'Drill Size Info'!$T$2:$U$8,2,FALSE)</f>
        <v>#N/A</v>
      </c>
      <c r="F175" s="55" t="str">
        <f t="shared" si="128"/>
        <v/>
      </c>
      <c r="G175" s="161">
        <f t="shared" si="129"/>
        <v>0</v>
      </c>
      <c r="H175" s="56"/>
      <c r="I175" s="56"/>
      <c r="J175" s="54" t="s">
        <v>154</v>
      </c>
      <c r="K175" s="54" t="s">
        <v>154</v>
      </c>
      <c r="L175" s="56" t="s">
        <v>154</v>
      </c>
      <c r="M175" s="56" t="s">
        <v>154</v>
      </c>
      <c r="N175" s="47" t="str">
        <f>IF(CU175&lt;&gt;"",
    IF(INT('Drill Size Info'!$AA$19)=INT('Drill Size Info'!$AB$19),
        --(INT('Drill Size Info'!$AA$19) &amp; "." &amp; CU175),
        IF(AND((--(INT('Drill Size Info'!$AA$19) &amp; "." &amp; CU175)&gt;=--('Drill Size Info'!$AA$19)), (--(INT('Drill Size Info'!$AA$19) &amp; "." &amp; CU175)&lt;=--('Drill Size Info'!$AB$19))),
            --(INT('Drill Size Info'!$AA$19) &amp; "." &amp; CU175),
            --(INT('Drill Size Info'!$AB$19) &amp; "." &amp; CU175)
        )
    ),
    IF(CT175&lt;&gt;"",
        IF(INT('Drill Size Info'!$AA$19)=INT('Drill Size Info'!$AB$19),
            --(INT('Drill Size Info'!$AA$19) &amp; "." &amp; LEFT(CT175,3)),
            IF(AND((--(INT('Drill Size Info'!$AA$19) &amp; "." &amp; LEFT(CT175,3))&gt;=--('Drill Size Info'!$AA$19)), (--(INT('Drill Size Info'!$AA$19) &amp; "." &amp; LEFT(CT175,3))&lt;=--('Drill Size Info'!$AB$19))),
                --(INT('Drill Size Info'!$AA$19) &amp; "." &amp; LEFT(CT175,3)),
                --(INT('Drill Size Info'!$AB$19) &amp; "." &amp; LEFT(CT175,3))
            )
        ),
        "OK"
    )
)</f>
        <v>OK</v>
      </c>
      <c r="O175" s="163" t="str">
        <f>IF(CV175&lt;&gt;"",
    IF(INT('Drill Size Info'!$AA$19)=INT('Drill Size Info'!$AB$19),
        --(INT('Drill Size Info'!$AA$19) &amp; "." &amp; CV175),
        IF(AND((--(INT('Drill Size Info'!$AA$19) &amp; "." &amp; CV175)&gt;=--('Drill Size Info'!$AA$19)), (--(INT('Drill Size Info'!$AA$19) &amp; "." &amp; CV175)&lt;=--('Drill Size Info'!$AB$19))),
            --(INT('Drill Size Info'!$AA$19) &amp; "." &amp; CV175),
            --(INT('Drill Size Info'!$AB$19) &amp; "." &amp; CV175)
        )
    ),
    IF(CT175&lt;&gt;"",
        IF(INT('Drill Size Info'!$AA$19)=INT('Drill Size Info'!$AB$19),
            --(INT('Drill Size Info'!$AA$19) &amp; "." &amp; RIGHT(CT175,3)),
            IF(AND((--(INT('Drill Size Info'!$AA$19) &amp; "." &amp; RIGHT(CT175,3))&gt;=--('Drill Size Info'!$AA$19)), (--(INT('Drill Size Info'!$AA$19) &amp; "." &amp; RIGHT(CT175,3))&lt;=--('Drill Size Info'!$AB$19))),
                --(INT('Drill Size Info'!$AA$19) &amp; "." &amp; RIGHT(CT175,3)),
                --(INT('Drill Size Info'!$AB$19) &amp; "." &amp; RIGHT(CT175,3))
            )
        ),
        "N/A"
    )
)</f>
        <v>N/A</v>
      </c>
      <c r="P175" s="47" t="str">
        <f>IF(CX175&lt;&gt;"",
    IF(INT('Drill Size Info'!$AA$19)=INT('Drill Size Info'!$AB$15),
        --(INT('Drill Size Info'!$AA$15) &amp; "." &amp; CX175),
        IF(AND((--(INT('Drill Size Info'!$AA$15) &amp; "." &amp; CX175)&gt;=--('Drill Size Info'!$AA$15)), (--(INT('Drill Size Info'!$AA$15) &amp; "." &amp; CX175)&lt;=--('Drill Size Info'!$AB$15))),
            --(INT('Drill Size Info'!$AA$15) &amp; "." &amp; CX175),
            --(INT('Drill Size Info'!$AB$15) &amp; "." &amp; CX175)
        )
    ),
    IF(CW175&lt;&gt;"",
        IF(INT('Drill Size Info'!$AA$15)=INT('Drill Size Info'!$AB$15),
            --(INT('Drill Size Info'!$AA$15) &amp; "." &amp; LEFT(CW175,3)),
            IF(AND((--(INT('Drill Size Info'!$AA$15) &amp; "." &amp; LEFT(CW175,3))&gt;=--('Drill Size Info'!$AA$15)), (--(INT('Drill Size Info'!$AA$15) &amp; "." &amp; LEFT(CW175,3))&lt;=--('Drill Size Info'!$AB$15))),
                --(INT('Drill Size Info'!$AA$15) &amp; "." &amp; LEFT(CW175,3)),
                --(INT('Drill Size Info'!$AB$15) &amp; "." &amp; LEFT(CW175,3))
            )
        ),
        "OK"
    )
)</f>
        <v>OK</v>
      </c>
      <c r="Q175" s="163" t="str">
        <f>IF(CY175&lt;&gt;"",
    IF(INT('Drill Size Info'!$AA$19)=INT('Drill Size Info'!$AB$15),
        --(INT('Drill Size Info'!$AA$15) &amp; "." &amp; CY175),
        IF(AND((--(INT('Drill Size Info'!$AA$15) &amp; "." &amp; CY175)&gt;=--('Drill Size Info'!$AA$15)), (--(INT('Drill Size Info'!$AA$15) &amp; "." &amp; CY175)&lt;=--('Drill Size Info'!$AB$15))),
            --(INT('Drill Size Info'!$AA$15) &amp; "." &amp; CY175),
            --(INT('Drill Size Info'!$AB$15) &amp; "." &amp; CY175)
        )
    ),
    IF(CW175&lt;&gt;"",
        IF(INT('Drill Size Info'!$AA$15)=INT('Drill Size Info'!$AB$15),
            --(INT('Drill Size Info'!$AA$15) &amp; "." &amp; RIGHT(CW175,3)),
            IF(AND((--(INT('Drill Size Info'!$AA$15) &amp; "." &amp; RIGHT(CW175,3))&gt;=--('Drill Size Info'!$AA$15)), (--(INT('Drill Size Info'!$AA$15) &amp; "." &amp; RIGHT(CW175,3))&lt;=--('Drill Size Info'!$AB$15))),
                --(INT('Drill Size Info'!$AA$15) &amp; "." &amp; RIGHT(CW175,3)),
                --(INT('Drill Size Info'!$AB$15) &amp; "." &amp; RIGHT(CW175,3))
            )
        ),
        "N/A"
    )
)</f>
        <v>N/A</v>
      </c>
      <c r="R175" s="57"/>
      <c r="S175" s="57"/>
      <c r="T175" s="57"/>
      <c r="U175" s="57"/>
      <c r="V175" s="57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9"/>
      <c r="AX175" s="59"/>
      <c r="AY175" s="59"/>
      <c r="AZ175" s="60"/>
      <c r="BA175" s="52"/>
      <c r="BB175" s="52"/>
      <c r="BC175" s="52"/>
      <c r="BD175" s="52"/>
      <c r="BE175" s="52"/>
      <c r="BF175" s="52"/>
      <c r="BG175" s="192" t="str">
        <f t="shared" si="124"/>
        <v/>
      </c>
      <c r="BH175" s="52"/>
      <c r="BI175" s="52"/>
      <c r="BJ175" s="52"/>
      <c r="BK175" s="52"/>
      <c r="BM175" s="19">
        <f t="shared" si="92"/>
        <v>0</v>
      </c>
      <c r="BN175" s="19">
        <f t="shared" si="125"/>
        <v>0</v>
      </c>
      <c r="BO175" s="19">
        <f t="shared" si="93"/>
        <v>0</v>
      </c>
      <c r="BP175" s="19">
        <f t="shared" si="94"/>
        <v>0</v>
      </c>
      <c r="BQ175" s="19">
        <f t="shared" si="95"/>
        <v>0</v>
      </c>
      <c r="BR175" s="19">
        <f t="shared" si="96"/>
        <v>0</v>
      </c>
      <c r="BS175" s="19">
        <f t="shared" si="97"/>
        <v>0</v>
      </c>
      <c r="BT175" s="19">
        <f t="shared" si="98"/>
        <v>0</v>
      </c>
      <c r="BU175" s="19">
        <f t="shared" si="99"/>
        <v>0</v>
      </c>
      <c r="BV175" s="19">
        <f t="shared" si="100"/>
        <v>0</v>
      </c>
      <c r="BW175" s="19">
        <f t="shared" si="101"/>
        <v>0</v>
      </c>
      <c r="BX175" s="19">
        <f t="shared" si="102"/>
        <v>0</v>
      </c>
      <c r="BY175" s="19">
        <f t="shared" si="103"/>
        <v>0</v>
      </c>
      <c r="BZ175" s="19">
        <f t="shared" si="104"/>
        <v>0</v>
      </c>
      <c r="CA175" s="19">
        <f t="shared" si="105"/>
        <v>0</v>
      </c>
      <c r="CB175" s="19">
        <f t="shared" si="126"/>
        <v>0</v>
      </c>
      <c r="CC175" s="19">
        <f t="shared" si="106"/>
        <v>0</v>
      </c>
      <c r="CD175" s="19">
        <f t="shared" si="107"/>
        <v>0</v>
      </c>
      <c r="CE175" s="19">
        <f t="shared" si="108"/>
        <v>0</v>
      </c>
      <c r="CF175" s="19">
        <f t="shared" si="109"/>
        <v>0</v>
      </c>
      <c r="CG175" s="19">
        <f t="shared" si="110"/>
        <v>0</v>
      </c>
      <c r="CH175" s="19">
        <f t="shared" si="111"/>
        <v>0</v>
      </c>
      <c r="CI175" s="19">
        <f t="shared" si="112"/>
        <v>0</v>
      </c>
      <c r="CJ175" s="19">
        <f t="shared" si="113"/>
        <v>0</v>
      </c>
      <c r="CK175" s="19">
        <f t="shared" si="114"/>
        <v>0</v>
      </c>
      <c r="CL175" s="19">
        <f t="shared" si="115"/>
        <v>0</v>
      </c>
      <c r="CM175" s="19">
        <f t="shared" si="116"/>
        <v>0</v>
      </c>
      <c r="CN175" s="19">
        <f t="shared" si="117"/>
        <v>0</v>
      </c>
      <c r="CO175" s="19">
        <f t="shared" si="118"/>
        <v>0</v>
      </c>
      <c r="CP175" s="19">
        <f t="shared" si="119"/>
        <v>0</v>
      </c>
      <c r="CQ175" s="19">
        <f t="shared" si="120"/>
        <v>0</v>
      </c>
      <c r="CR175" s="19">
        <f t="shared" si="121"/>
        <v>0</v>
      </c>
      <c r="CS175" s="19">
        <f t="shared" si="122"/>
        <v>0</v>
      </c>
    </row>
    <row r="176" spans="2:97" ht="15" customHeight="1" x14ac:dyDescent="0.2">
      <c r="B176" s="53">
        <f t="shared" si="127"/>
        <v>168</v>
      </c>
      <c r="C176" s="197" t="str" cm="1">
        <f t="array" aca="1" ref="C176" ca="1">CELL("contents",BG176)</f>
        <v/>
      </c>
      <c r="D176" s="54" t="str">
        <f t="shared" si="123"/>
        <v>OK</v>
      </c>
      <c r="E176" s="55" t="e">
        <f>VLOOKUP('DATA SHEET'!$B$9,'Drill Size Info'!$T$2:$U$8,2,FALSE)</f>
        <v>#N/A</v>
      </c>
      <c r="F176" s="55" t="str">
        <f t="shared" si="128"/>
        <v/>
      </c>
      <c r="G176" s="161">
        <f t="shared" si="129"/>
        <v>0</v>
      </c>
      <c r="H176" s="56"/>
      <c r="I176" s="56"/>
      <c r="J176" s="54" t="s">
        <v>154</v>
      </c>
      <c r="K176" s="54" t="s">
        <v>154</v>
      </c>
      <c r="L176" s="56" t="s">
        <v>154</v>
      </c>
      <c r="M176" s="56" t="s">
        <v>154</v>
      </c>
      <c r="N176" s="47" t="str">
        <f>IF(CU176&lt;&gt;"",
    IF(INT('Drill Size Info'!$AA$19)=INT('Drill Size Info'!$AB$19),
        --(INT('Drill Size Info'!$AA$19) &amp; "." &amp; CU176),
        IF(AND((--(INT('Drill Size Info'!$AA$19) &amp; "." &amp; CU176)&gt;=--('Drill Size Info'!$AA$19)), (--(INT('Drill Size Info'!$AA$19) &amp; "." &amp; CU176)&lt;=--('Drill Size Info'!$AB$19))),
            --(INT('Drill Size Info'!$AA$19) &amp; "." &amp; CU176),
            --(INT('Drill Size Info'!$AB$19) &amp; "." &amp; CU176)
        )
    ),
    IF(CT176&lt;&gt;"",
        IF(INT('Drill Size Info'!$AA$19)=INT('Drill Size Info'!$AB$19),
            --(INT('Drill Size Info'!$AA$19) &amp; "." &amp; LEFT(CT176,3)),
            IF(AND((--(INT('Drill Size Info'!$AA$19) &amp; "." &amp; LEFT(CT176,3))&gt;=--('Drill Size Info'!$AA$19)), (--(INT('Drill Size Info'!$AA$19) &amp; "." &amp; LEFT(CT176,3))&lt;=--('Drill Size Info'!$AB$19))),
                --(INT('Drill Size Info'!$AA$19) &amp; "." &amp; LEFT(CT176,3)),
                --(INT('Drill Size Info'!$AB$19) &amp; "." &amp; LEFT(CT176,3))
            )
        ),
        "OK"
    )
)</f>
        <v>OK</v>
      </c>
      <c r="O176" s="163" t="str">
        <f>IF(CV176&lt;&gt;"",
    IF(INT('Drill Size Info'!$AA$19)=INT('Drill Size Info'!$AB$19),
        --(INT('Drill Size Info'!$AA$19) &amp; "." &amp; CV176),
        IF(AND((--(INT('Drill Size Info'!$AA$19) &amp; "." &amp; CV176)&gt;=--('Drill Size Info'!$AA$19)), (--(INT('Drill Size Info'!$AA$19) &amp; "." &amp; CV176)&lt;=--('Drill Size Info'!$AB$19))),
            --(INT('Drill Size Info'!$AA$19) &amp; "." &amp; CV176),
            --(INT('Drill Size Info'!$AB$19) &amp; "." &amp; CV176)
        )
    ),
    IF(CT176&lt;&gt;"",
        IF(INT('Drill Size Info'!$AA$19)=INT('Drill Size Info'!$AB$19),
            --(INT('Drill Size Info'!$AA$19) &amp; "." &amp; RIGHT(CT176,3)),
            IF(AND((--(INT('Drill Size Info'!$AA$19) &amp; "." &amp; RIGHT(CT176,3))&gt;=--('Drill Size Info'!$AA$19)), (--(INT('Drill Size Info'!$AA$19) &amp; "." &amp; RIGHT(CT176,3))&lt;=--('Drill Size Info'!$AB$19))),
                --(INT('Drill Size Info'!$AA$19) &amp; "." &amp; RIGHT(CT176,3)),
                --(INT('Drill Size Info'!$AB$19) &amp; "." &amp; RIGHT(CT176,3))
            )
        ),
        "N/A"
    )
)</f>
        <v>N/A</v>
      </c>
      <c r="P176" s="47" t="str">
        <f>IF(CX176&lt;&gt;"",
    IF(INT('Drill Size Info'!$AA$19)=INT('Drill Size Info'!$AB$15),
        --(INT('Drill Size Info'!$AA$15) &amp; "." &amp; CX176),
        IF(AND((--(INT('Drill Size Info'!$AA$15) &amp; "." &amp; CX176)&gt;=--('Drill Size Info'!$AA$15)), (--(INT('Drill Size Info'!$AA$15) &amp; "." &amp; CX176)&lt;=--('Drill Size Info'!$AB$15))),
            --(INT('Drill Size Info'!$AA$15) &amp; "." &amp; CX176),
            --(INT('Drill Size Info'!$AB$15) &amp; "." &amp; CX176)
        )
    ),
    IF(CW176&lt;&gt;"",
        IF(INT('Drill Size Info'!$AA$15)=INT('Drill Size Info'!$AB$15),
            --(INT('Drill Size Info'!$AA$15) &amp; "." &amp; LEFT(CW176,3)),
            IF(AND((--(INT('Drill Size Info'!$AA$15) &amp; "." &amp; LEFT(CW176,3))&gt;=--('Drill Size Info'!$AA$15)), (--(INT('Drill Size Info'!$AA$15) &amp; "." &amp; LEFT(CW176,3))&lt;=--('Drill Size Info'!$AB$15))),
                --(INT('Drill Size Info'!$AA$15) &amp; "." &amp; LEFT(CW176,3)),
                --(INT('Drill Size Info'!$AB$15) &amp; "." &amp; LEFT(CW176,3))
            )
        ),
        "OK"
    )
)</f>
        <v>OK</v>
      </c>
      <c r="Q176" s="163" t="str">
        <f>IF(CY176&lt;&gt;"",
    IF(INT('Drill Size Info'!$AA$19)=INT('Drill Size Info'!$AB$15),
        --(INT('Drill Size Info'!$AA$15) &amp; "." &amp; CY176),
        IF(AND((--(INT('Drill Size Info'!$AA$15) &amp; "." &amp; CY176)&gt;=--('Drill Size Info'!$AA$15)), (--(INT('Drill Size Info'!$AA$15) &amp; "." &amp; CY176)&lt;=--('Drill Size Info'!$AB$15))),
            --(INT('Drill Size Info'!$AA$15) &amp; "." &amp; CY176),
            --(INT('Drill Size Info'!$AB$15) &amp; "." &amp; CY176)
        )
    ),
    IF(CW176&lt;&gt;"",
        IF(INT('Drill Size Info'!$AA$15)=INT('Drill Size Info'!$AB$15),
            --(INT('Drill Size Info'!$AA$15) &amp; "." &amp; RIGHT(CW176,3)),
            IF(AND((--(INT('Drill Size Info'!$AA$15) &amp; "." &amp; RIGHT(CW176,3))&gt;=--('Drill Size Info'!$AA$15)), (--(INT('Drill Size Info'!$AA$15) &amp; "." &amp; RIGHT(CW176,3))&lt;=--('Drill Size Info'!$AB$15))),
                --(INT('Drill Size Info'!$AA$15) &amp; "." &amp; RIGHT(CW176,3)),
                --(INT('Drill Size Info'!$AB$15) &amp; "." &amp; RIGHT(CW176,3))
            )
        ),
        "N/A"
    )
)</f>
        <v>N/A</v>
      </c>
      <c r="R176" s="57"/>
      <c r="S176" s="57"/>
      <c r="T176" s="57"/>
      <c r="U176" s="57"/>
      <c r="V176" s="57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9"/>
      <c r="AX176" s="59"/>
      <c r="AY176" s="59"/>
      <c r="AZ176" s="60"/>
      <c r="BA176" s="52"/>
      <c r="BB176" s="52"/>
      <c r="BC176" s="52"/>
      <c r="BD176" s="52"/>
      <c r="BE176" s="52"/>
      <c r="BF176" s="52"/>
      <c r="BG176" s="192" t="str">
        <f t="shared" si="124"/>
        <v/>
      </c>
      <c r="BH176" s="52"/>
      <c r="BI176" s="52"/>
      <c r="BJ176" s="52"/>
      <c r="BK176" s="52"/>
      <c r="BM176" s="19">
        <f t="shared" si="92"/>
        <v>0</v>
      </c>
      <c r="BN176" s="19">
        <f t="shared" si="125"/>
        <v>0</v>
      </c>
      <c r="BO176" s="19">
        <f t="shared" si="93"/>
        <v>0</v>
      </c>
      <c r="BP176" s="19">
        <f t="shared" si="94"/>
        <v>0</v>
      </c>
      <c r="BQ176" s="19">
        <f t="shared" si="95"/>
        <v>0</v>
      </c>
      <c r="BR176" s="19">
        <f t="shared" si="96"/>
        <v>0</v>
      </c>
      <c r="BS176" s="19">
        <f t="shared" si="97"/>
        <v>0</v>
      </c>
      <c r="BT176" s="19">
        <f t="shared" si="98"/>
        <v>0</v>
      </c>
      <c r="BU176" s="19">
        <f t="shared" si="99"/>
        <v>0</v>
      </c>
      <c r="BV176" s="19">
        <f t="shared" si="100"/>
        <v>0</v>
      </c>
      <c r="BW176" s="19">
        <f t="shared" si="101"/>
        <v>0</v>
      </c>
      <c r="BX176" s="19">
        <f t="shared" si="102"/>
        <v>0</v>
      </c>
      <c r="BY176" s="19">
        <f t="shared" si="103"/>
        <v>0</v>
      </c>
      <c r="BZ176" s="19">
        <f t="shared" si="104"/>
        <v>0</v>
      </c>
      <c r="CA176" s="19">
        <f t="shared" si="105"/>
        <v>0</v>
      </c>
      <c r="CB176" s="19">
        <f t="shared" si="126"/>
        <v>0</v>
      </c>
      <c r="CC176" s="19">
        <f t="shared" si="106"/>
        <v>0</v>
      </c>
      <c r="CD176" s="19">
        <f t="shared" si="107"/>
        <v>0</v>
      </c>
      <c r="CE176" s="19">
        <f t="shared" si="108"/>
        <v>0</v>
      </c>
      <c r="CF176" s="19">
        <f t="shared" si="109"/>
        <v>0</v>
      </c>
      <c r="CG176" s="19">
        <f t="shared" si="110"/>
        <v>0</v>
      </c>
      <c r="CH176" s="19">
        <f t="shared" si="111"/>
        <v>0</v>
      </c>
      <c r="CI176" s="19">
        <f t="shared" si="112"/>
        <v>0</v>
      </c>
      <c r="CJ176" s="19">
        <f t="shared" si="113"/>
        <v>0</v>
      </c>
      <c r="CK176" s="19">
        <f t="shared" si="114"/>
        <v>0</v>
      </c>
      <c r="CL176" s="19">
        <f t="shared" si="115"/>
        <v>0</v>
      </c>
      <c r="CM176" s="19">
        <f t="shared" si="116"/>
        <v>0</v>
      </c>
      <c r="CN176" s="19">
        <f t="shared" si="117"/>
        <v>0</v>
      </c>
      <c r="CO176" s="19">
        <f t="shared" si="118"/>
        <v>0</v>
      </c>
      <c r="CP176" s="19">
        <f t="shared" si="119"/>
        <v>0</v>
      </c>
      <c r="CQ176" s="19">
        <f t="shared" si="120"/>
        <v>0</v>
      </c>
      <c r="CR176" s="19">
        <f t="shared" si="121"/>
        <v>0</v>
      </c>
      <c r="CS176" s="19">
        <f t="shared" si="122"/>
        <v>0</v>
      </c>
    </row>
    <row r="177" spans="2:97" ht="15" customHeight="1" x14ac:dyDescent="0.2">
      <c r="B177" s="53">
        <f t="shared" si="127"/>
        <v>169</v>
      </c>
      <c r="C177" s="197" t="str" cm="1">
        <f t="array" aca="1" ref="C177" ca="1">CELL("contents",BG177)</f>
        <v/>
      </c>
      <c r="D177" s="54" t="str">
        <f t="shared" si="123"/>
        <v>OK</v>
      </c>
      <c r="E177" s="55" t="e">
        <f>VLOOKUP('DATA SHEET'!$B$9,'Drill Size Info'!$T$2:$U$8,2,FALSE)</f>
        <v>#N/A</v>
      </c>
      <c r="F177" s="55" t="str">
        <f t="shared" si="128"/>
        <v/>
      </c>
      <c r="G177" s="161">
        <f t="shared" si="129"/>
        <v>0</v>
      </c>
      <c r="H177" s="56"/>
      <c r="I177" s="56"/>
      <c r="J177" s="54" t="s">
        <v>154</v>
      </c>
      <c r="K177" s="54" t="s">
        <v>154</v>
      </c>
      <c r="L177" s="56" t="s">
        <v>154</v>
      </c>
      <c r="M177" s="56" t="s">
        <v>154</v>
      </c>
      <c r="N177" s="47" t="str">
        <f>IF(CU177&lt;&gt;"",
    IF(INT('Drill Size Info'!$AA$19)=INT('Drill Size Info'!$AB$19),
        --(INT('Drill Size Info'!$AA$19) &amp; "." &amp; CU177),
        IF(AND((--(INT('Drill Size Info'!$AA$19) &amp; "." &amp; CU177)&gt;=--('Drill Size Info'!$AA$19)), (--(INT('Drill Size Info'!$AA$19) &amp; "." &amp; CU177)&lt;=--('Drill Size Info'!$AB$19))),
            --(INT('Drill Size Info'!$AA$19) &amp; "." &amp; CU177),
            --(INT('Drill Size Info'!$AB$19) &amp; "." &amp; CU177)
        )
    ),
    IF(CT177&lt;&gt;"",
        IF(INT('Drill Size Info'!$AA$19)=INT('Drill Size Info'!$AB$19),
            --(INT('Drill Size Info'!$AA$19) &amp; "." &amp; LEFT(CT177,3)),
            IF(AND((--(INT('Drill Size Info'!$AA$19) &amp; "." &amp; LEFT(CT177,3))&gt;=--('Drill Size Info'!$AA$19)), (--(INT('Drill Size Info'!$AA$19) &amp; "." &amp; LEFT(CT177,3))&lt;=--('Drill Size Info'!$AB$19))),
                --(INT('Drill Size Info'!$AA$19) &amp; "." &amp; LEFT(CT177,3)),
                --(INT('Drill Size Info'!$AB$19) &amp; "." &amp; LEFT(CT177,3))
            )
        ),
        "OK"
    )
)</f>
        <v>OK</v>
      </c>
      <c r="O177" s="163" t="str">
        <f>IF(CV177&lt;&gt;"",
    IF(INT('Drill Size Info'!$AA$19)=INT('Drill Size Info'!$AB$19),
        --(INT('Drill Size Info'!$AA$19) &amp; "." &amp; CV177),
        IF(AND((--(INT('Drill Size Info'!$AA$19) &amp; "." &amp; CV177)&gt;=--('Drill Size Info'!$AA$19)), (--(INT('Drill Size Info'!$AA$19) &amp; "." &amp; CV177)&lt;=--('Drill Size Info'!$AB$19))),
            --(INT('Drill Size Info'!$AA$19) &amp; "." &amp; CV177),
            --(INT('Drill Size Info'!$AB$19) &amp; "." &amp; CV177)
        )
    ),
    IF(CT177&lt;&gt;"",
        IF(INT('Drill Size Info'!$AA$19)=INT('Drill Size Info'!$AB$19),
            --(INT('Drill Size Info'!$AA$19) &amp; "." &amp; RIGHT(CT177,3)),
            IF(AND((--(INT('Drill Size Info'!$AA$19) &amp; "." &amp; RIGHT(CT177,3))&gt;=--('Drill Size Info'!$AA$19)), (--(INT('Drill Size Info'!$AA$19) &amp; "." &amp; RIGHT(CT177,3))&lt;=--('Drill Size Info'!$AB$19))),
                --(INT('Drill Size Info'!$AA$19) &amp; "." &amp; RIGHT(CT177,3)),
                --(INT('Drill Size Info'!$AB$19) &amp; "." &amp; RIGHT(CT177,3))
            )
        ),
        "N/A"
    )
)</f>
        <v>N/A</v>
      </c>
      <c r="P177" s="47" t="str">
        <f>IF(CX177&lt;&gt;"",
    IF(INT('Drill Size Info'!$AA$19)=INT('Drill Size Info'!$AB$15),
        --(INT('Drill Size Info'!$AA$15) &amp; "." &amp; CX177),
        IF(AND((--(INT('Drill Size Info'!$AA$15) &amp; "." &amp; CX177)&gt;=--('Drill Size Info'!$AA$15)), (--(INT('Drill Size Info'!$AA$15) &amp; "." &amp; CX177)&lt;=--('Drill Size Info'!$AB$15))),
            --(INT('Drill Size Info'!$AA$15) &amp; "." &amp; CX177),
            --(INT('Drill Size Info'!$AB$15) &amp; "." &amp; CX177)
        )
    ),
    IF(CW177&lt;&gt;"",
        IF(INT('Drill Size Info'!$AA$15)=INT('Drill Size Info'!$AB$15),
            --(INT('Drill Size Info'!$AA$15) &amp; "." &amp; LEFT(CW177,3)),
            IF(AND((--(INT('Drill Size Info'!$AA$15) &amp; "." &amp; LEFT(CW177,3))&gt;=--('Drill Size Info'!$AA$15)), (--(INT('Drill Size Info'!$AA$15) &amp; "." &amp; LEFT(CW177,3))&lt;=--('Drill Size Info'!$AB$15))),
                --(INT('Drill Size Info'!$AA$15) &amp; "." &amp; LEFT(CW177,3)),
                --(INT('Drill Size Info'!$AB$15) &amp; "." &amp; LEFT(CW177,3))
            )
        ),
        "OK"
    )
)</f>
        <v>OK</v>
      </c>
      <c r="Q177" s="163" t="str">
        <f>IF(CY177&lt;&gt;"",
    IF(INT('Drill Size Info'!$AA$19)=INT('Drill Size Info'!$AB$15),
        --(INT('Drill Size Info'!$AA$15) &amp; "." &amp; CY177),
        IF(AND((--(INT('Drill Size Info'!$AA$15) &amp; "." &amp; CY177)&gt;=--('Drill Size Info'!$AA$15)), (--(INT('Drill Size Info'!$AA$15) &amp; "." &amp; CY177)&lt;=--('Drill Size Info'!$AB$15))),
            --(INT('Drill Size Info'!$AA$15) &amp; "." &amp; CY177),
            --(INT('Drill Size Info'!$AB$15) &amp; "." &amp; CY177)
        )
    ),
    IF(CW177&lt;&gt;"",
        IF(INT('Drill Size Info'!$AA$15)=INT('Drill Size Info'!$AB$15),
            --(INT('Drill Size Info'!$AA$15) &amp; "." &amp; RIGHT(CW177,3)),
            IF(AND((--(INT('Drill Size Info'!$AA$15) &amp; "." &amp; RIGHT(CW177,3))&gt;=--('Drill Size Info'!$AA$15)), (--(INT('Drill Size Info'!$AA$15) &amp; "." &amp; RIGHT(CW177,3))&lt;=--('Drill Size Info'!$AB$15))),
                --(INT('Drill Size Info'!$AA$15) &amp; "." &amp; RIGHT(CW177,3)),
                --(INT('Drill Size Info'!$AB$15) &amp; "." &amp; RIGHT(CW177,3))
            )
        ),
        "N/A"
    )
)</f>
        <v>N/A</v>
      </c>
      <c r="R177" s="57"/>
      <c r="S177" s="57"/>
      <c r="T177" s="57"/>
      <c r="U177" s="57"/>
      <c r="V177" s="57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9"/>
      <c r="AX177" s="59"/>
      <c r="AY177" s="59"/>
      <c r="AZ177" s="60"/>
      <c r="BA177" s="52"/>
      <c r="BB177" s="52"/>
      <c r="BC177" s="52"/>
      <c r="BD177" s="52"/>
      <c r="BE177" s="52"/>
      <c r="BF177" s="52"/>
      <c r="BG177" s="192" t="str">
        <f t="shared" si="124"/>
        <v/>
      </c>
      <c r="BH177" s="52"/>
      <c r="BI177" s="52"/>
      <c r="BJ177" s="52"/>
      <c r="BK177" s="52"/>
      <c r="BM177" s="19">
        <f t="shared" si="92"/>
        <v>0</v>
      </c>
      <c r="BN177" s="19">
        <f t="shared" si="125"/>
        <v>0</v>
      </c>
      <c r="BO177" s="19">
        <f t="shared" si="93"/>
        <v>0</v>
      </c>
      <c r="BP177" s="19">
        <f t="shared" si="94"/>
        <v>0</v>
      </c>
      <c r="BQ177" s="19">
        <f t="shared" si="95"/>
        <v>0</v>
      </c>
      <c r="BR177" s="19">
        <f t="shared" si="96"/>
        <v>0</v>
      </c>
      <c r="BS177" s="19">
        <f t="shared" si="97"/>
        <v>0</v>
      </c>
      <c r="BT177" s="19">
        <f t="shared" si="98"/>
        <v>0</v>
      </c>
      <c r="BU177" s="19">
        <f t="shared" si="99"/>
        <v>0</v>
      </c>
      <c r="BV177" s="19">
        <f t="shared" si="100"/>
        <v>0</v>
      </c>
      <c r="BW177" s="19">
        <f t="shared" si="101"/>
        <v>0</v>
      </c>
      <c r="BX177" s="19">
        <f t="shared" si="102"/>
        <v>0</v>
      </c>
      <c r="BY177" s="19">
        <f t="shared" si="103"/>
        <v>0</v>
      </c>
      <c r="BZ177" s="19">
        <f t="shared" si="104"/>
        <v>0</v>
      </c>
      <c r="CA177" s="19">
        <f t="shared" si="105"/>
        <v>0</v>
      </c>
      <c r="CB177" s="19">
        <f t="shared" si="126"/>
        <v>0</v>
      </c>
      <c r="CC177" s="19">
        <f t="shared" si="106"/>
        <v>0</v>
      </c>
      <c r="CD177" s="19">
        <f t="shared" si="107"/>
        <v>0</v>
      </c>
      <c r="CE177" s="19">
        <f t="shared" si="108"/>
        <v>0</v>
      </c>
      <c r="CF177" s="19">
        <f t="shared" si="109"/>
        <v>0</v>
      </c>
      <c r="CG177" s="19">
        <f t="shared" si="110"/>
        <v>0</v>
      </c>
      <c r="CH177" s="19">
        <f t="shared" si="111"/>
        <v>0</v>
      </c>
      <c r="CI177" s="19">
        <f t="shared" si="112"/>
        <v>0</v>
      </c>
      <c r="CJ177" s="19">
        <f t="shared" si="113"/>
        <v>0</v>
      </c>
      <c r="CK177" s="19">
        <f t="shared" si="114"/>
        <v>0</v>
      </c>
      <c r="CL177" s="19">
        <f t="shared" si="115"/>
        <v>0</v>
      </c>
      <c r="CM177" s="19">
        <f t="shared" si="116"/>
        <v>0</v>
      </c>
      <c r="CN177" s="19">
        <f t="shared" si="117"/>
        <v>0</v>
      </c>
      <c r="CO177" s="19">
        <f t="shared" si="118"/>
        <v>0</v>
      </c>
      <c r="CP177" s="19">
        <f t="shared" si="119"/>
        <v>0</v>
      </c>
      <c r="CQ177" s="19">
        <f t="shared" si="120"/>
        <v>0</v>
      </c>
      <c r="CR177" s="19">
        <f t="shared" si="121"/>
        <v>0</v>
      </c>
      <c r="CS177" s="19">
        <f t="shared" si="122"/>
        <v>0</v>
      </c>
    </row>
    <row r="178" spans="2:97" ht="15" customHeight="1" x14ac:dyDescent="0.2">
      <c r="B178" s="53">
        <f t="shared" si="127"/>
        <v>170</v>
      </c>
      <c r="C178" s="197" t="str" cm="1">
        <f t="array" aca="1" ref="C178" ca="1">CELL("contents",BG178)</f>
        <v/>
      </c>
      <c r="D178" s="54" t="str">
        <f t="shared" si="123"/>
        <v>OK</v>
      </c>
      <c r="E178" s="55" t="e">
        <f>VLOOKUP('DATA SHEET'!$B$9,'Drill Size Info'!$T$2:$U$8,2,FALSE)</f>
        <v>#N/A</v>
      </c>
      <c r="F178" s="55" t="str">
        <f t="shared" si="128"/>
        <v/>
      </c>
      <c r="G178" s="161">
        <f t="shared" si="129"/>
        <v>0</v>
      </c>
      <c r="H178" s="56"/>
      <c r="I178" s="56"/>
      <c r="J178" s="54" t="s">
        <v>154</v>
      </c>
      <c r="K178" s="54" t="s">
        <v>154</v>
      </c>
      <c r="L178" s="56" t="s">
        <v>154</v>
      </c>
      <c r="M178" s="56" t="s">
        <v>154</v>
      </c>
      <c r="N178" s="47" t="str">
        <f>IF(CU178&lt;&gt;"",
    IF(INT('Drill Size Info'!$AA$19)=INT('Drill Size Info'!$AB$19),
        --(INT('Drill Size Info'!$AA$19) &amp; "." &amp; CU178),
        IF(AND((--(INT('Drill Size Info'!$AA$19) &amp; "." &amp; CU178)&gt;=--('Drill Size Info'!$AA$19)), (--(INT('Drill Size Info'!$AA$19) &amp; "." &amp; CU178)&lt;=--('Drill Size Info'!$AB$19))),
            --(INT('Drill Size Info'!$AA$19) &amp; "." &amp; CU178),
            --(INT('Drill Size Info'!$AB$19) &amp; "." &amp; CU178)
        )
    ),
    IF(CT178&lt;&gt;"",
        IF(INT('Drill Size Info'!$AA$19)=INT('Drill Size Info'!$AB$19),
            --(INT('Drill Size Info'!$AA$19) &amp; "." &amp; LEFT(CT178,3)),
            IF(AND((--(INT('Drill Size Info'!$AA$19) &amp; "." &amp; LEFT(CT178,3))&gt;=--('Drill Size Info'!$AA$19)), (--(INT('Drill Size Info'!$AA$19) &amp; "." &amp; LEFT(CT178,3))&lt;=--('Drill Size Info'!$AB$19))),
                --(INT('Drill Size Info'!$AA$19) &amp; "." &amp; LEFT(CT178,3)),
                --(INT('Drill Size Info'!$AB$19) &amp; "." &amp; LEFT(CT178,3))
            )
        ),
        "OK"
    )
)</f>
        <v>OK</v>
      </c>
      <c r="O178" s="163" t="str">
        <f>IF(CV178&lt;&gt;"",
    IF(INT('Drill Size Info'!$AA$19)=INT('Drill Size Info'!$AB$19),
        --(INT('Drill Size Info'!$AA$19) &amp; "." &amp; CV178),
        IF(AND((--(INT('Drill Size Info'!$AA$19) &amp; "." &amp; CV178)&gt;=--('Drill Size Info'!$AA$19)), (--(INT('Drill Size Info'!$AA$19) &amp; "." &amp; CV178)&lt;=--('Drill Size Info'!$AB$19))),
            --(INT('Drill Size Info'!$AA$19) &amp; "." &amp; CV178),
            --(INT('Drill Size Info'!$AB$19) &amp; "." &amp; CV178)
        )
    ),
    IF(CT178&lt;&gt;"",
        IF(INT('Drill Size Info'!$AA$19)=INT('Drill Size Info'!$AB$19),
            --(INT('Drill Size Info'!$AA$19) &amp; "." &amp; RIGHT(CT178,3)),
            IF(AND((--(INT('Drill Size Info'!$AA$19) &amp; "." &amp; RIGHT(CT178,3))&gt;=--('Drill Size Info'!$AA$19)), (--(INT('Drill Size Info'!$AA$19) &amp; "." &amp; RIGHT(CT178,3))&lt;=--('Drill Size Info'!$AB$19))),
                --(INT('Drill Size Info'!$AA$19) &amp; "." &amp; RIGHT(CT178,3)),
                --(INT('Drill Size Info'!$AB$19) &amp; "." &amp; RIGHT(CT178,3))
            )
        ),
        "N/A"
    )
)</f>
        <v>N/A</v>
      </c>
      <c r="P178" s="47" t="str">
        <f>IF(CX178&lt;&gt;"",
    IF(INT('Drill Size Info'!$AA$19)=INT('Drill Size Info'!$AB$15),
        --(INT('Drill Size Info'!$AA$15) &amp; "." &amp; CX178),
        IF(AND((--(INT('Drill Size Info'!$AA$15) &amp; "." &amp; CX178)&gt;=--('Drill Size Info'!$AA$15)), (--(INT('Drill Size Info'!$AA$15) &amp; "." &amp; CX178)&lt;=--('Drill Size Info'!$AB$15))),
            --(INT('Drill Size Info'!$AA$15) &amp; "." &amp; CX178),
            --(INT('Drill Size Info'!$AB$15) &amp; "." &amp; CX178)
        )
    ),
    IF(CW178&lt;&gt;"",
        IF(INT('Drill Size Info'!$AA$15)=INT('Drill Size Info'!$AB$15),
            --(INT('Drill Size Info'!$AA$15) &amp; "." &amp; LEFT(CW178,3)),
            IF(AND((--(INT('Drill Size Info'!$AA$15) &amp; "." &amp; LEFT(CW178,3))&gt;=--('Drill Size Info'!$AA$15)), (--(INT('Drill Size Info'!$AA$15) &amp; "." &amp; LEFT(CW178,3))&lt;=--('Drill Size Info'!$AB$15))),
                --(INT('Drill Size Info'!$AA$15) &amp; "." &amp; LEFT(CW178,3)),
                --(INT('Drill Size Info'!$AB$15) &amp; "." &amp; LEFT(CW178,3))
            )
        ),
        "OK"
    )
)</f>
        <v>OK</v>
      </c>
      <c r="Q178" s="163" t="str">
        <f>IF(CY178&lt;&gt;"",
    IF(INT('Drill Size Info'!$AA$19)=INT('Drill Size Info'!$AB$15),
        --(INT('Drill Size Info'!$AA$15) &amp; "." &amp; CY178),
        IF(AND((--(INT('Drill Size Info'!$AA$15) &amp; "." &amp; CY178)&gt;=--('Drill Size Info'!$AA$15)), (--(INT('Drill Size Info'!$AA$15) &amp; "." &amp; CY178)&lt;=--('Drill Size Info'!$AB$15))),
            --(INT('Drill Size Info'!$AA$15) &amp; "." &amp; CY178),
            --(INT('Drill Size Info'!$AB$15) &amp; "." &amp; CY178)
        )
    ),
    IF(CW178&lt;&gt;"",
        IF(INT('Drill Size Info'!$AA$15)=INT('Drill Size Info'!$AB$15),
            --(INT('Drill Size Info'!$AA$15) &amp; "." &amp; RIGHT(CW178,3)),
            IF(AND((--(INT('Drill Size Info'!$AA$15) &amp; "." &amp; RIGHT(CW178,3))&gt;=--('Drill Size Info'!$AA$15)), (--(INT('Drill Size Info'!$AA$15) &amp; "." &amp; RIGHT(CW178,3))&lt;=--('Drill Size Info'!$AB$15))),
                --(INT('Drill Size Info'!$AA$15) &amp; "." &amp; RIGHT(CW178,3)),
                --(INT('Drill Size Info'!$AB$15) &amp; "." &amp; RIGHT(CW178,3))
            )
        ),
        "N/A"
    )
)</f>
        <v>N/A</v>
      </c>
      <c r="R178" s="57"/>
      <c r="S178" s="57"/>
      <c r="T178" s="57"/>
      <c r="U178" s="57"/>
      <c r="V178" s="57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9"/>
      <c r="AX178" s="59"/>
      <c r="AY178" s="59"/>
      <c r="AZ178" s="60"/>
      <c r="BA178" s="52"/>
      <c r="BB178" s="52"/>
      <c r="BC178" s="52"/>
      <c r="BD178" s="52"/>
      <c r="BE178" s="52"/>
      <c r="BF178" s="52"/>
      <c r="BG178" s="192" t="str">
        <f t="shared" si="124"/>
        <v/>
      </c>
      <c r="BH178" s="52"/>
      <c r="BI178" s="52"/>
      <c r="BJ178" s="52"/>
      <c r="BK178" s="52"/>
      <c r="BM178" s="19">
        <f t="shared" si="92"/>
        <v>0</v>
      </c>
      <c r="BN178" s="19">
        <f t="shared" si="125"/>
        <v>0</v>
      </c>
      <c r="BO178" s="19">
        <f t="shared" si="93"/>
        <v>0</v>
      </c>
      <c r="BP178" s="19">
        <f t="shared" si="94"/>
        <v>0</v>
      </c>
      <c r="BQ178" s="19">
        <f t="shared" si="95"/>
        <v>0</v>
      </c>
      <c r="BR178" s="19">
        <f t="shared" si="96"/>
        <v>0</v>
      </c>
      <c r="BS178" s="19">
        <f t="shared" si="97"/>
        <v>0</v>
      </c>
      <c r="BT178" s="19">
        <f t="shared" si="98"/>
        <v>0</v>
      </c>
      <c r="BU178" s="19">
        <f t="shared" si="99"/>
        <v>0</v>
      </c>
      <c r="BV178" s="19">
        <f t="shared" si="100"/>
        <v>0</v>
      </c>
      <c r="BW178" s="19">
        <f t="shared" si="101"/>
        <v>0</v>
      </c>
      <c r="BX178" s="19">
        <f t="shared" si="102"/>
        <v>0</v>
      </c>
      <c r="BY178" s="19">
        <f t="shared" si="103"/>
        <v>0</v>
      </c>
      <c r="BZ178" s="19">
        <f t="shared" si="104"/>
        <v>0</v>
      </c>
      <c r="CA178" s="19">
        <f t="shared" si="105"/>
        <v>0</v>
      </c>
      <c r="CB178" s="19">
        <f t="shared" si="126"/>
        <v>0</v>
      </c>
      <c r="CC178" s="19">
        <f t="shared" si="106"/>
        <v>0</v>
      </c>
      <c r="CD178" s="19">
        <f t="shared" si="107"/>
        <v>0</v>
      </c>
      <c r="CE178" s="19">
        <f t="shared" si="108"/>
        <v>0</v>
      </c>
      <c r="CF178" s="19">
        <f t="shared" si="109"/>
        <v>0</v>
      </c>
      <c r="CG178" s="19">
        <f t="shared" si="110"/>
        <v>0</v>
      </c>
      <c r="CH178" s="19">
        <f t="shared" si="111"/>
        <v>0</v>
      </c>
      <c r="CI178" s="19">
        <f t="shared" si="112"/>
        <v>0</v>
      </c>
      <c r="CJ178" s="19">
        <f t="shared" si="113"/>
        <v>0</v>
      </c>
      <c r="CK178" s="19">
        <f t="shared" si="114"/>
        <v>0</v>
      </c>
      <c r="CL178" s="19">
        <f t="shared" si="115"/>
        <v>0</v>
      </c>
      <c r="CM178" s="19">
        <f t="shared" si="116"/>
        <v>0</v>
      </c>
      <c r="CN178" s="19">
        <f t="shared" si="117"/>
        <v>0</v>
      </c>
      <c r="CO178" s="19">
        <f t="shared" si="118"/>
        <v>0</v>
      </c>
      <c r="CP178" s="19">
        <f t="shared" si="119"/>
        <v>0</v>
      </c>
      <c r="CQ178" s="19">
        <f t="shared" si="120"/>
        <v>0</v>
      </c>
      <c r="CR178" s="19">
        <f t="shared" si="121"/>
        <v>0</v>
      </c>
      <c r="CS178" s="19">
        <f t="shared" si="122"/>
        <v>0</v>
      </c>
    </row>
    <row r="179" spans="2:97" ht="15" customHeight="1" x14ac:dyDescent="0.2">
      <c r="B179" s="53">
        <f t="shared" si="127"/>
        <v>171</v>
      </c>
      <c r="C179" s="197" t="str" cm="1">
        <f t="array" aca="1" ref="C179" ca="1">CELL("contents",BG179)</f>
        <v/>
      </c>
      <c r="D179" s="54" t="str">
        <f t="shared" si="123"/>
        <v>OK</v>
      </c>
      <c r="E179" s="55" t="e">
        <f>VLOOKUP('DATA SHEET'!$B$9,'Drill Size Info'!$T$2:$U$8,2,FALSE)</f>
        <v>#N/A</v>
      </c>
      <c r="F179" s="55" t="str">
        <f t="shared" si="128"/>
        <v/>
      </c>
      <c r="G179" s="161">
        <f t="shared" si="129"/>
        <v>0</v>
      </c>
      <c r="H179" s="56"/>
      <c r="I179" s="56"/>
      <c r="J179" s="54" t="s">
        <v>154</v>
      </c>
      <c r="K179" s="54" t="s">
        <v>154</v>
      </c>
      <c r="L179" s="56" t="s">
        <v>154</v>
      </c>
      <c r="M179" s="56" t="s">
        <v>154</v>
      </c>
      <c r="N179" s="47" t="str">
        <f>IF(CU179&lt;&gt;"",
    IF(INT('Drill Size Info'!$AA$19)=INT('Drill Size Info'!$AB$19),
        --(INT('Drill Size Info'!$AA$19) &amp; "." &amp; CU179),
        IF(AND((--(INT('Drill Size Info'!$AA$19) &amp; "." &amp; CU179)&gt;=--('Drill Size Info'!$AA$19)), (--(INT('Drill Size Info'!$AA$19) &amp; "." &amp; CU179)&lt;=--('Drill Size Info'!$AB$19))),
            --(INT('Drill Size Info'!$AA$19) &amp; "." &amp; CU179),
            --(INT('Drill Size Info'!$AB$19) &amp; "." &amp; CU179)
        )
    ),
    IF(CT179&lt;&gt;"",
        IF(INT('Drill Size Info'!$AA$19)=INT('Drill Size Info'!$AB$19),
            --(INT('Drill Size Info'!$AA$19) &amp; "." &amp; LEFT(CT179,3)),
            IF(AND((--(INT('Drill Size Info'!$AA$19) &amp; "." &amp; LEFT(CT179,3))&gt;=--('Drill Size Info'!$AA$19)), (--(INT('Drill Size Info'!$AA$19) &amp; "." &amp; LEFT(CT179,3))&lt;=--('Drill Size Info'!$AB$19))),
                --(INT('Drill Size Info'!$AA$19) &amp; "." &amp; LEFT(CT179,3)),
                --(INT('Drill Size Info'!$AB$19) &amp; "." &amp; LEFT(CT179,3))
            )
        ),
        "OK"
    )
)</f>
        <v>OK</v>
      </c>
      <c r="O179" s="163" t="str">
        <f>IF(CV179&lt;&gt;"",
    IF(INT('Drill Size Info'!$AA$19)=INT('Drill Size Info'!$AB$19),
        --(INT('Drill Size Info'!$AA$19) &amp; "." &amp; CV179),
        IF(AND((--(INT('Drill Size Info'!$AA$19) &amp; "." &amp; CV179)&gt;=--('Drill Size Info'!$AA$19)), (--(INT('Drill Size Info'!$AA$19) &amp; "." &amp; CV179)&lt;=--('Drill Size Info'!$AB$19))),
            --(INT('Drill Size Info'!$AA$19) &amp; "." &amp; CV179),
            --(INT('Drill Size Info'!$AB$19) &amp; "." &amp; CV179)
        )
    ),
    IF(CT179&lt;&gt;"",
        IF(INT('Drill Size Info'!$AA$19)=INT('Drill Size Info'!$AB$19),
            --(INT('Drill Size Info'!$AA$19) &amp; "." &amp; RIGHT(CT179,3)),
            IF(AND((--(INT('Drill Size Info'!$AA$19) &amp; "." &amp; RIGHT(CT179,3))&gt;=--('Drill Size Info'!$AA$19)), (--(INT('Drill Size Info'!$AA$19) &amp; "." &amp; RIGHT(CT179,3))&lt;=--('Drill Size Info'!$AB$19))),
                --(INT('Drill Size Info'!$AA$19) &amp; "." &amp; RIGHT(CT179,3)),
                --(INT('Drill Size Info'!$AB$19) &amp; "." &amp; RIGHT(CT179,3))
            )
        ),
        "N/A"
    )
)</f>
        <v>N/A</v>
      </c>
      <c r="P179" s="47" t="str">
        <f>IF(CX179&lt;&gt;"",
    IF(INT('Drill Size Info'!$AA$19)=INT('Drill Size Info'!$AB$15),
        --(INT('Drill Size Info'!$AA$15) &amp; "." &amp; CX179),
        IF(AND((--(INT('Drill Size Info'!$AA$15) &amp; "." &amp; CX179)&gt;=--('Drill Size Info'!$AA$15)), (--(INT('Drill Size Info'!$AA$15) &amp; "." &amp; CX179)&lt;=--('Drill Size Info'!$AB$15))),
            --(INT('Drill Size Info'!$AA$15) &amp; "." &amp; CX179),
            --(INT('Drill Size Info'!$AB$15) &amp; "." &amp; CX179)
        )
    ),
    IF(CW179&lt;&gt;"",
        IF(INT('Drill Size Info'!$AA$15)=INT('Drill Size Info'!$AB$15),
            --(INT('Drill Size Info'!$AA$15) &amp; "." &amp; LEFT(CW179,3)),
            IF(AND((--(INT('Drill Size Info'!$AA$15) &amp; "." &amp; LEFT(CW179,3))&gt;=--('Drill Size Info'!$AA$15)), (--(INT('Drill Size Info'!$AA$15) &amp; "." &amp; LEFT(CW179,3))&lt;=--('Drill Size Info'!$AB$15))),
                --(INT('Drill Size Info'!$AA$15) &amp; "." &amp; LEFT(CW179,3)),
                --(INT('Drill Size Info'!$AB$15) &amp; "." &amp; LEFT(CW179,3))
            )
        ),
        "OK"
    )
)</f>
        <v>OK</v>
      </c>
      <c r="Q179" s="163" t="str">
        <f>IF(CY179&lt;&gt;"",
    IF(INT('Drill Size Info'!$AA$19)=INT('Drill Size Info'!$AB$15),
        --(INT('Drill Size Info'!$AA$15) &amp; "." &amp; CY179),
        IF(AND((--(INT('Drill Size Info'!$AA$15) &amp; "." &amp; CY179)&gt;=--('Drill Size Info'!$AA$15)), (--(INT('Drill Size Info'!$AA$15) &amp; "." &amp; CY179)&lt;=--('Drill Size Info'!$AB$15))),
            --(INT('Drill Size Info'!$AA$15) &amp; "." &amp; CY179),
            --(INT('Drill Size Info'!$AB$15) &amp; "." &amp; CY179)
        )
    ),
    IF(CW179&lt;&gt;"",
        IF(INT('Drill Size Info'!$AA$15)=INT('Drill Size Info'!$AB$15),
            --(INT('Drill Size Info'!$AA$15) &amp; "." &amp; RIGHT(CW179,3)),
            IF(AND((--(INT('Drill Size Info'!$AA$15) &amp; "." &amp; RIGHT(CW179,3))&gt;=--('Drill Size Info'!$AA$15)), (--(INT('Drill Size Info'!$AA$15) &amp; "." &amp; RIGHT(CW179,3))&lt;=--('Drill Size Info'!$AB$15))),
                --(INT('Drill Size Info'!$AA$15) &amp; "." &amp; RIGHT(CW179,3)),
                --(INT('Drill Size Info'!$AB$15) &amp; "." &amp; RIGHT(CW179,3))
            )
        ),
        "N/A"
    )
)</f>
        <v>N/A</v>
      </c>
      <c r="R179" s="57"/>
      <c r="S179" s="57"/>
      <c r="T179" s="57"/>
      <c r="U179" s="57"/>
      <c r="V179" s="57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9"/>
      <c r="AX179" s="59"/>
      <c r="AY179" s="59"/>
      <c r="AZ179" s="60"/>
      <c r="BA179" s="52"/>
      <c r="BB179" s="52"/>
      <c r="BC179" s="52"/>
      <c r="BD179" s="52"/>
      <c r="BE179" s="52"/>
      <c r="BF179" s="52"/>
      <c r="BG179" s="192" t="str">
        <f t="shared" si="124"/>
        <v/>
      </c>
      <c r="BH179" s="52"/>
      <c r="BI179" s="52"/>
      <c r="BJ179" s="52"/>
      <c r="BK179" s="52"/>
      <c r="BM179" s="19">
        <f t="shared" si="92"/>
        <v>0</v>
      </c>
      <c r="BN179" s="19">
        <f t="shared" si="125"/>
        <v>0</v>
      </c>
      <c r="BO179" s="19">
        <f t="shared" si="93"/>
        <v>0</v>
      </c>
      <c r="BP179" s="19">
        <f t="shared" si="94"/>
        <v>0</v>
      </c>
      <c r="BQ179" s="19">
        <f t="shared" si="95"/>
        <v>0</v>
      </c>
      <c r="BR179" s="19">
        <f t="shared" si="96"/>
        <v>0</v>
      </c>
      <c r="BS179" s="19">
        <f t="shared" si="97"/>
        <v>0</v>
      </c>
      <c r="BT179" s="19">
        <f t="shared" si="98"/>
        <v>0</v>
      </c>
      <c r="BU179" s="19">
        <f t="shared" si="99"/>
        <v>0</v>
      </c>
      <c r="BV179" s="19">
        <f t="shared" si="100"/>
        <v>0</v>
      </c>
      <c r="BW179" s="19">
        <f t="shared" si="101"/>
        <v>0</v>
      </c>
      <c r="BX179" s="19">
        <f t="shared" si="102"/>
        <v>0</v>
      </c>
      <c r="BY179" s="19">
        <f t="shared" si="103"/>
        <v>0</v>
      </c>
      <c r="BZ179" s="19">
        <f t="shared" si="104"/>
        <v>0</v>
      </c>
      <c r="CA179" s="19">
        <f t="shared" si="105"/>
        <v>0</v>
      </c>
      <c r="CB179" s="19">
        <f t="shared" si="126"/>
        <v>0</v>
      </c>
      <c r="CC179" s="19">
        <f t="shared" si="106"/>
        <v>0</v>
      </c>
      <c r="CD179" s="19">
        <f t="shared" si="107"/>
        <v>0</v>
      </c>
      <c r="CE179" s="19">
        <f t="shared" si="108"/>
        <v>0</v>
      </c>
      <c r="CF179" s="19">
        <f t="shared" si="109"/>
        <v>0</v>
      </c>
      <c r="CG179" s="19">
        <f t="shared" si="110"/>
        <v>0</v>
      </c>
      <c r="CH179" s="19">
        <f t="shared" si="111"/>
        <v>0</v>
      </c>
      <c r="CI179" s="19">
        <f t="shared" si="112"/>
        <v>0</v>
      </c>
      <c r="CJ179" s="19">
        <f t="shared" si="113"/>
        <v>0</v>
      </c>
      <c r="CK179" s="19">
        <f t="shared" si="114"/>
        <v>0</v>
      </c>
      <c r="CL179" s="19">
        <f t="shared" si="115"/>
        <v>0</v>
      </c>
      <c r="CM179" s="19">
        <f t="shared" si="116"/>
        <v>0</v>
      </c>
      <c r="CN179" s="19">
        <f t="shared" si="117"/>
        <v>0</v>
      </c>
      <c r="CO179" s="19">
        <f t="shared" si="118"/>
        <v>0</v>
      </c>
      <c r="CP179" s="19">
        <f t="shared" si="119"/>
        <v>0</v>
      </c>
      <c r="CQ179" s="19">
        <f t="shared" si="120"/>
        <v>0</v>
      </c>
      <c r="CR179" s="19">
        <f t="shared" si="121"/>
        <v>0</v>
      </c>
      <c r="CS179" s="19">
        <f t="shared" si="122"/>
        <v>0</v>
      </c>
    </row>
    <row r="180" spans="2:97" ht="15" customHeight="1" x14ac:dyDescent="0.2">
      <c r="B180" s="53">
        <f t="shared" si="127"/>
        <v>172</v>
      </c>
      <c r="C180" s="197" t="str" cm="1">
        <f t="array" aca="1" ref="C180" ca="1">CELL("contents",BG180)</f>
        <v/>
      </c>
      <c r="D180" s="54" t="str">
        <f t="shared" si="123"/>
        <v>OK</v>
      </c>
      <c r="E180" s="55" t="e">
        <f>VLOOKUP('DATA SHEET'!$B$9,'Drill Size Info'!$T$2:$U$8,2,FALSE)</f>
        <v>#N/A</v>
      </c>
      <c r="F180" s="55" t="str">
        <f t="shared" si="128"/>
        <v/>
      </c>
      <c r="G180" s="161">
        <f t="shared" si="129"/>
        <v>0</v>
      </c>
      <c r="H180" s="56"/>
      <c r="I180" s="56"/>
      <c r="J180" s="54" t="s">
        <v>154</v>
      </c>
      <c r="K180" s="54" t="s">
        <v>154</v>
      </c>
      <c r="L180" s="56" t="s">
        <v>154</v>
      </c>
      <c r="M180" s="56" t="s">
        <v>154</v>
      </c>
      <c r="N180" s="47" t="str">
        <f>IF(CU180&lt;&gt;"",
    IF(INT('Drill Size Info'!$AA$19)=INT('Drill Size Info'!$AB$19),
        --(INT('Drill Size Info'!$AA$19) &amp; "." &amp; CU180),
        IF(AND((--(INT('Drill Size Info'!$AA$19) &amp; "." &amp; CU180)&gt;=--('Drill Size Info'!$AA$19)), (--(INT('Drill Size Info'!$AA$19) &amp; "." &amp; CU180)&lt;=--('Drill Size Info'!$AB$19))),
            --(INT('Drill Size Info'!$AA$19) &amp; "." &amp; CU180),
            --(INT('Drill Size Info'!$AB$19) &amp; "." &amp; CU180)
        )
    ),
    IF(CT180&lt;&gt;"",
        IF(INT('Drill Size Info'!$AA$19)=INT('Drill Size Info'!$AB$19),
            --(INT('Drill Size Info'!$AA$19) &amp; "." &amp; LEFT(CT180,3)),
            IF(AND((--(INT('Drill Size Info'!$AA$19) &amp; "." &amp; LEFT(CT180,3))&gt;=--('Drill Size Info'!$AA$19)), (--(INT('Drill Size Info'!$AA$19) &amp; "." &amp; LEFT(CT180,3))&lt;=--('Drill Size Info'!$AB$19))),
                --(INT('Drill Size Info'!$AA$19) &amp; "." &amp; LEFT(CT180,3)),
                --(INT('Drill Size Info'!$AB$19) &amp; "." &amp; LEFT(CT180,3))
            )
        ),
        "OK"
    )
)</f>
        <v>OK</v>
      </c>
      <c r="O180" s="163" t="str">
        <f>IF(CV180&lt;&gt;"",
    IF(INT('Drill Size Info'!$AA$19)=INT('Drill Size Info'!$AB$19),
        --(INT('Drill Size Info'!$AA$19) &amp; "." &amp; CV180),
        IF(AND((--(INT('Drill Size Info'!$AA$19) &amp; "." &amp; CV180)&gt;=--('Drill Size Info'!$AA$19)), (--(INT('Drill Size Info'!$AA$19) &amp; "." &amp; CV180)&lt;=--('Drill Size Info'!$AB$19))),
            --(INT('Drill Size Info'!$AA$19) &amp; "." &amp; CV180),
            --(INT('Drill Size Info'!$AB$19) &amp; "." &amp; CV180)
        )
    ),
    IF(CT180&lt;&gt;"",
        IF(INT('Drill Size Info'!$AA$19)=INT('Drill Size Info'!$AB$19),
            --(INT('Drill Size Info'!$AA$19) &amp; "." &amp; RIGHT(CT180,3)),
            IF(AND((--(INT('Drill Size Info'!$AA$19) &amp; "." &amp; RIGHT(CT180,3))&gt;=--('Drill Size Info'!$AA$19)), (--(INT('Drill Size Info'!$AA$19) &amp; "." &amp; RIGHT(CT180,3))&lt;=--('Drill Size Info'!$AB$19))),
                --(INT('Drill Size Info'!$AA$19) &amp; "." &amp; RIGHT(CT180,3)),
                --(INT('Drill Size Info'!$AB$19) &amp; "." &amp; RIGHT(CT180,3))
            )
        ),
        "N/A"
    )
)</f>
        <v>N/A</v>
      </c>
      <c r="P180" s="47" t="str">
        <f>IF(CX180&lt;&gt;"",
    IF(INT('Drill Size Info'!$AA$19)=INT('Drill Size Info'!$AB$15),
        --(INT('Drill Size Info'!$AA$15) &amp; "." &amp; CX180),
        IF(AND((--(INT('Drill Size Info'!$AA$15) &amp; "." &amp; CX180)&gt;=--('Drill Size Info'!$AA$15)), (--(INT('Drill Size Info'!$AA$15) &amp; "." &amp; CX180)&lt;=--('Drill Size Info'!$AB$15))),
            --(INT('Drill Size Info'!$AA$15) &amp; "." &amp; CX180),
            --(INT('Drill Size Info'!$AB$15) &amp; "." &amp; CX180)
        )
    ),
    IF(CW180&lt;&gt;"",
        IF(INT('Drill Size Info'!$AA$15)=INT('Drill Size Info'!$AB$15),
            --(INT('Drill Size Info'!$AA$15) &amp; "." &amp; LEFT(CW180,3)),
            IF(AND((--(INT('Drill Size Info'!$AA$15) &amp; "." &amp; LEFT(CW180,3))&gt;=--('Drill Size Info'!$AA$15)), (--(INT('Drill Size Info'!$AA$15) &amp; "." &amp; LEFT(CW180,3))&lt;=--('Drill Size Info'!$AB$15))),
                --(INT('Drill Size Info'!$AA$15) &amp; "." &amp; LEFT(CW180,3)),
                --(INT('Drill Size Info'!$AB$15) &amp; "." &amp; LEFT(CW180,3))
            )
        ),
        "OK"
    )
)</f>
        <v>OK</v>
      </c>
      <c r="Q180" s="163" t="str">
        <f>IF(CY180&lt;&gt;"",
    IF(INT('Drill Size Info'!$AA$19)=INT('Drill Size Info'!$AB$15),
        --(INT('Drill Size Info'!$AA$15) &amp; "." &amp; CY180),
        IF(AND((--(INT('Drill Size Info'!$AA$15) &amp; "." &amp; CY180)&gt;=--('Drill Size Info'!$AA$15)), (--(INT('Drill Size Info'!$AA$15) &amp; "." &amp; CY180)&lt;=--('Drill Size Info'!$AB$15))),
            --(INT('Drill Size Info'!$AA$15) &amp; "." &amp; CY180),
            --(INT('Drill Size Info'!$AB$15) &amp; "." &amp; CY180)
        )
    ),
    IF(CW180&lt;&gt;"",
        IF(INT('Drill Size Info'!$AA$15)=INT('Drill Size Info'!$AB$15),
            --(INT('Drill Size Info'!$AA$15) &amp; "." &amp; RIGHT(CW180,3)),
            IF(AND((--(INT('Drill Size Info'!$AA$15) &amp; "." &amp; RIGHT(CW180,3))&gt;=--('Drill Size Info'!$AA$15)), (--(INT('Drill Size Info'!$AA$15) &amp; "." &amp; RIGHT(CW180,3))&lt;=--('Drill Size Info'!$AB$15))),
                --(INT('Drill Size Info'!$AA$15) &amp; "." &amp; RIGHT(CW180,3)),
                --(INT('Drill Size Info'!$AB$15) &amp; "." &amp; RIGHT(CW180,3))
            )
        ),
        "N/A"
    )
)</f>
        <v>N/A</v>
      </c>
      <c r="R180" s="57"/>
      <c r="S180" s="57"/>
      <c r="T180" s="57"/>
      <c r="U180" s="57"/>
      <c r="V180" s="57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9"/>
      <c r="AX180" s="59"/>
      <c r="AY180" s="59"/>
      <c r="AZ180" s="60"/>
      <c r="BA180" s="52"/>
      <c r="BB180" s="52"/>
      <c r="BC180" s="52"/>
      <c r="BD180" s="52"/>
      <c r="BE180" s="52"/>
      <c r="BF180" s="52"/>
      <c r="BG180" s="192" t="str">
        <f t="shared" si="124"/>
        <v/>
      </c>
      <c r="BH180" s="52"/>
      <c r="BI180" s="52"/>
      <c r="BJ180" s="52"/>
      <c r="BK180" s="52"/>
      <c r="BM180" s="19">
        <f t="shared" si="92"/>
        <v>0</v>
      </c>
      <c r="BN180" s="19">
        <f t="shared" si="125"/>
        <v>0</v>
      </c>
      <c r="BO180" s="19">
        <f t="shared" si="93"/>
        <v>0</v>
      </c>
      <c r="BP180" s="19">
        <f t="shared" si="94"/>
        <v>0</v>
      </c>
      <c r="BQ180" s="19">
        <f t="shared" si="95"/>
        <v>0</v>
      </c>
      <c r="BR180" s="19">
        <f t="shared" si="96"/>
        <v>0</v>
      </c>
      <c r="BS180" s="19">
        <f t="shared" si="97"/>
        <v>0</v>
      </c>
      <c r="BT180" s="19">
        <f t="shared" si="98"/>
        <v>0</v>
      </c>
      <c r="BU180" s="19">
        <f t="shared" si="99"/>
        <v>0</v>
      </c>
      <c r="BV180" s="19">
        <f t="shared" si="100"/>
        <v>0</v>
      </c>
      <c r="BW180" s="19">
        <f t="shared" si="101"/>
        <v>0</v>
      </c>
      <c r="BX180" s="19">
        <f t="shared" si="102"/>
        <v>0</v>
      </c>
      <c r="BY180" s="19">
        <f t="shared" si="103"/>
        <v>0</v>
      </c>
      <c r="BZ180" s="19">
        <f t="shared" si="104"/>
        <v>0</v>
      </c>
      <c r="CA180" s="19">
        <f t="shared" si="105"/>
        <v>0</v>
      </c>
      <c r="CB180" s="19">
        <f t="shared" si="126"/>
        <v>0</v>
      </c>
      <c r="CC180" s="19">
        <f t="shared" si="106"/>
        <v>0</v>
      </c>
      <c r="CD180" s="19">
        <f t="shared" si="107"/>
        <v>0</v>
      </c>
      <c r="CE180" s="19">
        <f t="shared" si="108"/>
        <v>0</v>
      </c>
      <c r="CF180" s="19">
        <f t="shared" si="109"/>
        <v>0</v>
      </c>
      <c r="CG180" s="19">
        <f t="shared" si="110"/>
        <v>0</v>
      </c>
      <c r="CH180" s="19">
        <f t="shared" si="111"/>
        <v>0</v>
      </c>
      <c r="CI180" s="19">
        <f t="shared" si="112"/>
        <v>0</v>
      </c>
      <c r="CJ180" s="19">
        <f t="shared" si="113"/>
        <v>0</v>
      </c>
      <c r="CK180" s="19">
        <f t="shared" si="114"/>
        <v>0</v>
      </c>
      <c r="CL180" s="19">
        <f t="shared" si="115"/>
        <v>0</v>
      </c>
      <c r="CM180" s="19">
        <f t="shared" si="116"/>
        <v>0</v>
      </c>
      <c r="CN180" s="19">
        <f t="shared" si="117"/>
        <v>0</v>
      </c>
      <c r="CO180" s="19">
        <f t="shared" si="118"/>
        <v>0</v>
      </c>
      <c r="CP180" s="19">
        <f t="shared" si="119"/>
        <v>0</v>
      </c>
      <c r="CQ180" s="19">
        <f t="shared" si="120"/>
        <v>0</v>
      </c>
      <c r="CR180" s="19">
        <f t="shared" si="121"/>
        <v>0</v>
      </c>
      <c r="CS180" s="19">
        <f t="shared" si="122"/>
        <v>0</v>
      </c>
    </row>
    <row r="181" spans="2:97" ht="15" customHeight="1" x14ac:dyDescent="0.2">
      <c r="B181" s="53">
        <f t="shared" si="127"/>
        <v>173</v>
      </c>
      <c r="C181" s="197" t="str" cm="1">
        <f t="array" aca="1" ref="C181" ca="1">CELL("contents",BG181)</f>
        <v/>
      </c>
      <c r="D181" s="54" t="str">
        <f t="shared" si="123"/>
        <v>OK</v>
      </c>
      <c r="E181" s="55" t="e">
        <f>VLOOKUP('DATA SHEET'!$B$9,'Drill Size Info'!$T$2:$U$8,2,FALSE)</f>
        <v>#N/A</v>
      </c>
      <c r="F181" s="55" t="str">
        <f t="shared" si="128"/>
        <v/>
      </c>
      <c r="G181" s="161">
        <f t="shared" si="129"/>
        <v>0</v>
      </c>
      <c r="H181" s="56"/>
      <c r="I181" s="56"/>
      <c r="J181" s="54" t="s">
        <v>154</v>
      </c>
      <c r="K181" s="54" t="s">
        <v>154</v>
      </c>
      <c r="L181" s="56" t="s">
        <v>154</v>
      </c>
      <c r="M181" s="56" t="s">
        <v>154</v>
      </c>
      <c r="N181" s="47" t="str">
        <f>IF(CU181&lt;&gt;"",
    IF(INT('Drill Size Info'!$AA$19)=INT('Drill Size Info'!$AB$19),
        --(INT('Drill Size Info'!$AA$19) &amp; "." &amp; CU181),
        IF(AND((--(INT('Drill Size Info'!$AA$19) &amp; "." &amp; CU181)&gt;=--('Drill Size Info'!$AA$19)), (--(INT('Drill Size Info'!$AA$19) &amp; "." &amp; CU181)&lt;=--('Drill Size Info'!$AB$19))),
            --(INT('Drill Size Info'!$AA$19) &amp; "." &amp; CU181),
            --(INT('Drill Size Info'!$AB$19) &amp; "." &amp; CU181)
        )
    ),
    IF(CT181&lt;&gt;"",
        IF(INT('Drill Size Info'!$AA$19)=INT('Drill Size Info'!$AB$19),
            --(INT('Drill Size Info'!$AA$19) &amp; "." &amp; LEFT(CT181,3)),
            IF(AND((--(INT('Drill Size Info'!$AA$19) &amp; "." &amp; LEFT(CT181,3))&gt;=--('Drill Size Info'!$AA$19)), (--(INT('Drill Size Info'!$AA$19) &amp; "." &amp; LEFT(CT181,3))&lt;=--('Drill Size Info'!$AB$19))),
                --(INT('Drill Size Info'!$AA$19) &amp; "." &amp; LEFT(CT181,3)),
                --(INT('Drill Size Info'!$AB$19) &amp; "." &amp; LEFT(CT181,3))
            )
        ),
        "OK"
    )
)</f>
        <v>OK</v>
      </c>
      <c r="O181" s="163" t="str">
        <f>IF(CV181&lt;&gt;"",
    IF(INT('Drill Size Info'!$AA$19)=INT('Drill Size Info'!$AB$19),
        --(INT('Drill Size Info'!$AA$19) &amp; "." &amp; CV181),
        IF(AND((--(INT('Drill Size Info'!$AA$19) &amp; "." &amp; CV181)&gt;=--('Drill Size Info'!$AA$19)), (--(INT('Drill Size Info'!$AA$19) &amp; "." &amp; CV181)&lt;=--('Drill Size Info'!$AB$19))),
            --(INT('Drill Size Info'!$AA$19) &amp; "." &amp; CV181),
            --(INT('Drill Size Info'!$AB$19) &amp; "." &amp; CV181)
        )
    ),
    IF(CT181&lt;&gt;"",
        IF(INT('Drill Size Info'!$AA$19)=INT('Drill Size Info'!$AB$19),
            --(INT('Drill Size Info'!$AA$19) &amp; "." &amp; RIGHT(CT181,3)),
            IF(AND((--(INT('Drill Size Info'!$AA$19) &amp; "." &amp; RIGHT(CT181,3))&gt;=--('Drill Size Info'!$AA$19)), (--(INT('Drill Size Info'!$AA$19) &amp; "." &amp; RIGHT(CT181,3))&lt;=--('Drill Size Info'!$AB$19))),
                --(INT('Drill Size Info'!$AA$19) &amp; "." &amp; RIGHT(CT181,3)),
                --(INT('Drill Size Info'!$AB$19) &amp; "." &amp; RIGHT(CT181,3))
            )
        ),
        "N/A"
    )
)</f>
        <v>N/A</v>
      </c>
      <c r="P181" s="47" t="str">
        <f>IF(CX181&lt;&gt;"",
    IF(INT('Drill Size Info'!$AA$19)=INT('Drill Size Info'!$AB$15),
        --(INT('Drill Size Info'!$AA$15) &amp; "." &amp; CX181),
        IF(AND((--(INT('Drill Size Info'!$AA$15) &amp; "." &amp; CX181)&gt;=--('Drill Size Info'!$AA$15)), (--(INT('Drill Size Info'!$AA$15) &amp; "." &amp; CX181)&lt;=--('Drill Size Info'!$AB$15))),
            --(INT('Drill Size Info'!$AA$15) &amp; "." &amp; CX181),
            --(INT('Drill Size Info'!$AB$15) &amp; "." &amp; CX181)
        )
    ),
    IF(CW181&lt;&gt;"",
        IF(INT('Drill Size Info'!$AA$15)=INT('Drill Size Info'!$AB$15),
            --(INT('Drill Size Info'!$AA$15) &amp; "." &amp; LEFT(CW181,3)),
            IF(AND((--(INT('Drill Size Info'!$AA$15) &amp; "." &amp; LEFT(CW181,3))&gt;=--('Drill Size Info'!$AA$15)), (--(INT('Drill Size Info'!$AA$15) &amp; "." &amp; LEFT(CW181,3))&lt;=--('Drill Size Info'!$AB$15))),
                --(INT('Drill Size Info'!$AA$15) &amp; "." &amp; LEFT(CW181,3)),
                --(INT('Drill Size Info'!$AB$15) &amp; "." &amp; LEFT(CW181,3))
            )
        ),
        "OK"
    )
)</f>
        <v>OK</v>
      </c>
      <c r="Q181" s="163" t="str">
        <f>IF(CY181&lt;&gt;"",
    IF(INT('Drill Size Info'!$AA$19)=INT('Drill Size Info'!$AB$15),
        --(INT('Drill Size Info'!$AA$15) &amp; "." &amp; CY181),
        IF(AND((--(INT('Drill Size Info'!$AA$15) &amp; "." &amp; CY181)&gt;=--('Drill Size Info'!$AA$15)), (--(INT('Drill Size Info'!$AA$15) &amp; "." &amp; CY181)&lt;=--('Drill Size Info'!$AB$15))),
            --(INT('Drill Size Info'!$AA$15) &amp; "." &amp; CY181),
            --(INT('Drill Size Info'!$AB$15) &amp; "." &amp; CY181)
        )
    ),
    IF(CW181&lt;&gt;"",
        IF(INT('Drill Size Info'!$AA$15)=INT('Drill Size Info'!$AB$15),
            --(INT('Drill Size Info'!$AA$15) &amp; "." &amp; RIGHT(CW181,3)),
            IF(AND((--(INT('Drill Size Info'!$AA$15) &amp; "." &amp; RIGHT(CW181,3))&gt;=--('Drill Size Info'!$AA$15)), (--(INT('Drill Size Info'!$AA$15) &amp; "." &amp; RIGHT(CW181,3))&lt;=--('Drill Size Info'!$AB$15))),
                --(INT('Drill Size Info'!$AA$15) &amp; "." &amp; RIGHT(CW181,3)),
                --(INT('Drill Size Info'!$AB$15) &amp; "." &amp; RIGHT(CW181,3))
            )
        ),
        "N/A"
    )
)</f>
        <v>N/A</v>
      </c>
      <c r="R181" s="57"/>
      <c r="S181" s="57"/>
      <c r="T181" s="57"/>
      <c r="U181" s="57"/>
      <c r="V181" s="57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9"/>
      <c r="AX181" s="59"/>
      <c r="AY181" s="59"/>
      <c r="AZ181" s="60"/>
      <c r="BA181" s="52"/>
      <c r="BB181" s="52"/>
      <c r="BC181" s="52"/>
      <c r="BD181" s="52"/>
      <c r="BE181" s="52"/>
      <c r="BF181" s="52"/>
      <c r="BG181" s="192" t="str">
        <f t="shared" si="124"/>
        <v/>
      </c>
      <c r="BH181" s="52"/>
      <c r="BI181" s="52"/>
      <c r="BJ181" s="52"/>
      <c r="BK181" s="52"/>
      <c r="BM181" s="19">
        <f t="shared" si="92"/>
        <v>0</v>
      </c>
      <c r="BN181" s="19">
        <f t="shared" si="125"/>
        <v>0</v>
      </c>
      <c r="BO181" s="19">
        <f t="shared" si="93"/>
        <v>0</v>
      </c>
      <c r="BP181" s="19">
        <f t="shared" si="94"/>
        <v>0</v>
      </c>
      <c r="BQ181" s="19">
        <f t="shared" si="95"/>
        <v>0</v>
      </c>
      <c r="BR181" s="19">
        <f t="shared" si="96"/>
        <v>0</v>
      </c>
      <c r="BS181" s="19">
        <f t="shared" si="97"/>
        <v>0</v>
      </c>
      <c r="BT181" s="19">
        <f t="shared" si="98"/>
        <v>0</v>
      </c>
      <c r="BU181" s="19">
        <f t="shared" si="99"/>
        <v>0</v>
      </c>
      <c r="BV181" s="19">
        <f t="shared" si="100"/>
        <v>0</v>
      </c>
      <c r="BW181" s="19">
        <f t="shared" si="101"/>
        <v>0</v>
      </c>
      <c r="BX181" s="19">
        <f t="shared" si="102"/>
        <v>0</v>
      </c>
      <c r="BY181" s="19">
        <f t="shared" si="103"/>
        <v>0</v>
      </c>
      <c r="BZ181" s="19">
        <f t="shared" si="104"/>
        <v>0</v>
      </c>
      <c r="CA181" s="19">
        <f t="shared" si="105"/>
        <v>0</v>
      </c>
      <c r="CB181" s="19">
        <f t="shared" si="126"/>
        <v>0</v>
      </c>
      <c r="CC181" s="19">
        <f t="shared" si="106"/>
        <v>0</v>
      </c>
      <c r="CD181" s="19">
        <f t="shared" si="107"/>
        <v>0</v>
      </c>
      <c r="CE181" s="19">
        <f t="shared" si="108"/>
        <v>0</v>
      </c>
      <c r="CF181" s="19">
        <f t="shared" si="109"/>
        <v>0</v>
      </c>
      <c r="CG181" s="19">
        <f t="shared" si="110"/>
        <v>0</v>
      </c>
      <c r="CH181" s="19">
        <f t="shared" si="111"/>
        <v>0</v>
      </c>
      <c r="CI181" s="19">
        <f t="shared" si="112"/>
        <v>0</v>
      </c>
      <c r="CJ181" s="19">
        <f t="shared" si="113"/>
        <v>0</v>
      </c>
      <c r="CK181" s="19">
        <f t="shared" si="114"/>
        <v>0</v>
      </c>
      <c r="CL181" s="19">
        <f t="shared" si="115"/>
        <v>0</v>
      </c>
      <c r="CM181" s="19">
        <f t="shared" si="116"/>
        <v>0</v>
      </c>
      <c r="CN181" s="19">
        <f t="shared" si="117"/>
        <v>0</v>
      </c>
      <c r="CO181" s="19">
        <f t="shared" si="118"/>
        <v>0</v>
      </c>
      <c r="CP181" s="19">
        <f t="shared" si="119"/>
        <v>0</v>
      </c>
      <c r="CQ181" s="19">
        <f t="shared" si="120"/>
        <v>0</v>
      </c>
      <c r="CR181" s="19">
        <f t="shared" si="121"/>
        <v>0</v>
      </c>
      <c r="CS181" s="19">
        <f t="shared" si="122"/>
        <v>0</v>
      </c>
    </row>
    <row r="182" spans="2:97" ht="15" customHeight="1" x14ac:dyDescent="0.2">
      <c r="B182" s="53">
        <f t="shared" si="127"/>
        <v>174</v>
      </c>
      <c r="C182" s="197" t="str" cm="1">
        <f t="array" aca="1" ref="C182" ca="1">CELL("contents",BG182)</f>
        <v/>
      </c>
      <c r="D182" s="54" t="str">
        <f t="shared" si="123"/>
        <v>OK</v>
      </c>
      <c r="E182" s="55" t="e">
        <f>VLOOKUP('DATA SHEET'!$B$9,'Drill Size Info'!$T$2:$U$8,2,FALSE)</f>
        <v>#N/A</v>
      </c>
      <c r="F182" s="55" t="str">
        <f t="shared" si="128"/>
        <v/>
      </c>
      <c r="G182" s="161">
        <f t="shared" si="129"/>
        <v>0</v>
      </c>
      <c r="H182" s="56"/>
      <c r="I182" s="56"/>
      <c r="J182" s="54" t="s">
        <v>154</v>
      </c>
      <c r="K182" s="54" t="s">
        <v>154</v>
      </c>
      <c r="L182" s="56" t="s">
        <v>154</v>
      </c>
      <c r="M182" s="56" t="s">
        <v>154</v>
      </c>
      <c r="N182" s="47" t="str">
        <f>IF(CU182&lt;&gt;"",
    IF(INT('Drill Size Info'!$AA$19)=INT('Drill Size Info'!$AB$19),
        --(INT('Drill Size Info'!$AA$19) &amp; "." &amp; CU182),
        IF(AND((--(INT('Drill Size Info'!$AA$19) &amp; "." &amp; CU182)&gt;=--('Drill Size Info'!$AA$19)), (--(INT('Drill Size Info'!$AA$19) &amp; "." &amp; CU182)&lt;=--('Drill Size Info'!$AB$19))),
            --(INT('Drill Size Info'!$AA$19) &amp; "." &amp; CU182),
            --(INT('Drill Size Info'!$AB$19) &amp; "." &amp; CU182)
        )
    ),
    IF(CT182&lt;&gt;"",
        IF(INT('Drill Size Info'!$AA$19)=INT('Drill Size Info'!$AB$19),
            --(INT('Drill Size Info'!$AA$19) &amp; "." &amp; LEFT(CT182,3)),
            IF(AND((--(INT('Drill Size Info'!$AA$19) &amp; "." &amp; LEFT(CT182,3))&gt;=--('Drill Size Info'!$AA$19)), (--(INT('Drill Size Info'!$AA$19) &amp; "." &amp; LEFT(CT182,3))&lt;=--('Drill Size Info'!$AB$19))),
                --(INT('Drill Size Info'!$AA$19) &amp; "." &amp; LEFT(CT182,3)),
                --(INT('Drill Size Info'!$AB$19) &amp; "." &amp; LEFT(CT182,3))
            )
        ),
        "OK"
    )
)</f>
        <v>OK</v>
      </c>
      <c r="O182" s="163" t="str">
        <f>IF(CV182&lt;&gt;"",
    IF(INT('Drill Size Info'!$AA$19)=INT('Drill Size Info'!$AB$19),
        --(INT('Drill Size Info'!$AA$19) &amp; "." &amp; CV182),
        IF(AND((--(INT('Drill Size Info'!$AA$19) &amp; "." &amp; CV182)&gt;=--('Drill Size Info'!$AA$19)), (--(INT('Drill Size Info'!$AA$19) &amp; "." &amp; CV182)&lt;=--('Drill Size Info'!$AB$19))),
            --(INT('Drill Size Info'!$AA$19) &amp; "." &amp; CV182),
            --(INT('Drill Size Info'!$AB$19) &amp; "." &amp; CV182)
        )
    ),
    IF(CT182&lt;&gt;"",
        IF(INT('Drill Size Info'!$AA$19)=INT('Drill Size Info'!$AB$19),
            --(INT('Drill Size Info'!$AA$19) &amp; "." &amp; RIGHT(CT182,3)),
            IF(AND((--(INT('Drill Size Info'!$AA$19) &amp; "." &amp; RIGHT(CT182,3))&gt;=--('Drill Size Info'!$AA$19)), (--(INT('Drill Size Info'!$AA$19) &amp; "." &amp; RIGHT(CT182,3))&lt;=--('Drill Size Info'!$AB$19))),
                --(INT('Drill Size Info'!$AA$19) &amp; "." &amp; RIGHT(CT182,3)),
                --(INT('Drill Size Info'!$AB$19) &amp; "." &amp; RIGHT(CT182,3))
            )
        ),
        "N/A"
    )
)</f>
        <v>N/A</v>
      </c>
      <c r="P182" s="47" t="str">
        <f>IF(CX182&lt;&gt;"",
    IF(INT('Drill Size Info'!$AA$19)=INT('Drill Size Info'!$AB$15),
        --(INT('Drill Size Info'!$AA$15) &amp; "." &amp; CX182),
        IF(AND((--(INT('Drill Size Info'!$AA$15) &amp; "." &amp; CX182)&gt;=--('Drill Size Info'!$AA$15)), (--(INT('Drill Size Info'!$AA$15) &amp; "." &amp; CX182)&lt;=--('Drill Size Info'!$AB$15))),
            --(INT('Drill Size Info'!$AA$15) &amp; "." &amp; CX182),
            --(INT('Drill Size Info'!$AB$15) &amp; "." &amp; CX182)
        )
    ),
    IF(CW182&lt;&gt;"",
        IF(INT('Drill Size Info'!$AA$15)=INT('Drill Size Info'!$AB$15),
            --(INT('Drill Size Info'!$AA$15) &amp; "." &amp; LEFT(CW182,3)),
            IF(AND((--(INT('Drill Size Info'!$AA$15) &amp; "." &amp; LEFT(CW182,3))&gt;=--('Drill Size Info'!$AA$15)), (--(INT('Drill Size Info'!$AA$15) &amp; "." &amp; LEFT(CW182,3))&lt;=--('Drill Size Info'!$AB$15))),
                --(INT('Drill Size Info'!$AA$15) &amp; "." &amp; LEFT(CW182,3)),
                --(INT('Drill Size Info'!$AB$15) &amp; "." &amp; LEFT(CW182,3))
            )
        ),
        "OK"
    )
)</f>
        <v>OK</v>
      </c>
      <c r="Q182" s="163" t="str">
        <f>IF(CY182&lt;&gt;"",
    IF(INT('Drill Size Info'!$AA$19)=INT('Drill Size Info'!$AB$15),
        --(INT('Drill Size Info'!$AA$15) &amp; "." &amp; CY182),
        IF(AND((--(INT('Drill Size Info'!$AA$15) &amp; "." &amp; CY182)&gt;=--('Drill Size Info'!$AA$15)), (--(INT('Drill Size Info'!$AA$15) &amp; "." &amp; CY182)&lt;=--('Drill Size Info'!$AB$15))),
            --(INT('Drill Size Info'!$AA$15) &amp; "." &amp; CY182),
            --(INT('Drill Size Info'!$AB$15) &amp; "." &amp; CY182)
        )
    ),
    IF(CW182&lt;&gt;"",
        IF(INT('Drill Size Info'!$AA$15)=INT('Drill Size Info'!$AB$15),
            --(INT('Drill Size Info'!$AA$15) &amp; "." &amp; RIGHT(CW182,3)),
            IF(AND((--(INT('Drill Size Info'!$AA$15) &amp; "." &amp; RIGHT(CW182,3))&gt;=--('Drill Size Info'!$AA$15)), (--(INT('Drill Size Info'!$AA$15) &amp; "." &amp; RIGHT(CW182,3))&lt;=--('Drill Size Info'!$AB$15))),
                --(INT('Drill Size Info'!$AA$15) &amp; "." &amp; RIGHT(CW182,3)),
                --(INT('Drill Size Info'!$AB$15) &amp; "." &amp; RIGHT(CW182,3))
            )
        ),
        "N/A"
    )
)</f>
        <v>N/A</v>
      </c>
      <c r="R182" s="57"/>
      <c r="S182" s="57"/>
      <c r="T182" s="57"/>
      <c r="U182" s="57"/>
      <c r="V182" s="57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9"/>
      <c r="AX182" s="59"/>
      <c r="AY182" s="59"/>
      <c r="AZ182" s="60"/>
      <c r="BA182" s="52"/>
      <c r="BB182" s="52"/>
      <c r="BC182" s="52"/>
      <c r="BD182" s="52"/>
      <c r="BE182" s="52"/>
      <c r="BF182" s="52"/>
      <c r="BG182" s="192" t="str">
        <f t="shared" si="124"/>
        <v/>
      </c>
      <c r="BH182" s="52"/>
      <c r="BI182" s="52"/>
      <c r="BJ182" s="52"/>
      <c r="BK182" s="52"/>
      <c r="BM182" s="19">
        <f t="shared" si="92"/>
        <v>0</v>
      </c>
      <c r="BN182" s="19">
        <f t="shared" si="125"/>
        <v>0</v>
      </c>
      <c r="BO182" s="19">
        <f t="shared" si="93"/>
        <v>0</v>
      </c>
      <c r="BP182" s="19">
        <f t="shared" si="94"/>
        <v>0</v>
      </c>
      <c r="BQ182" s="19">
        <f t="shared" si="95"/>
        <v>0</v>
      </c>
      <c r="BR182" s="19">
        <f t="shared" si="96"/>
        <v>0</v>
      </c>
      <c r="BS182" s="19">
        <f t="shared" si="97"/>
        <v>0</v>
      </c>
      <c r="BT182" s="19">
        <f t="shared" si="98"/>
        <v>0</v>
      </c>
      <c r="BU182" s="19">
        <f t="shared" si="99"/>
        <v>0</v>
      </c>
      <c r="BV182" s="19">
        <f t="shared" si="100"/>
        <v>0</v>
      </c>
      <c r="BW182" s="19">
        <f t="shared" si="101"/>
        <v>0</v>
      </c>
      <c r="BX182" s="19">
        <f t="shared" si="102"/>
        <v>0</v>
      </c>
      <c r="BY182" s="19">
        <f t="shared" si="103"/>
        <v>0</v>
      </c>
      <c r="BZ182" s="19">
        <f t="shared" si="104"/>
        <v>0</v>
      </c>
      <c r="CA182" s="19">
        <f t="shared" si="105"/>
        <v>0</v>
      </c>
      <c r="CB182" s="19">
        <f t="shared" si="126"/>
        <v>0</v>
      </c>
      <c r="CC182" s="19">
        <f t="shared" si="106"/>
        <v>0</v>
      </c>
      <c r="CD182" s="19">
        <f t="shared" si="107"/>
        <v>0</v>
      </c>
      <c r="CE182" s="19">
        <f t="shared" si="108"/>
        <v>0</v>
      </c>
      <c r="CF182" s="19">
        <f t="shared" si="109"/>
        <v>0</v>
      </c>
      <c r="CG182" s="19">
        <f t="shared" si="110"/>
        <v>0</v>
      </c>
      <c r="CH182" s="19">
        <f t="shared" si="111"/>
        <v>0</v>
      </c>
      <c r="CI182" s="19">
        <f t="shared" si="112"/>
        <v>0</v>
      </c>
      <c r="CJ182" s="19">
        <f t="shared" si="113"/>
        <v>0</v>
      </c>
      <c r="CK182" s="19">
        <f t="shared" si="114"/>
        <v>0</v>
      </c>
      <c r="CL182" s="19">
        <f t="shared" si="115"/>
        <v>0</v>
      </c>
      <c r="CM182" s="19">
        <f t="shared" si="116"/>
        <v>0</v>
      </c>
      <c r="CN182" s="19">
        <f t="shared" si="117"/>
        <v>0</v>
      </c>
      <c r="CO182" s="19">
        <f t="shared" si="118"/>
        <v>0</v>
      </c>
      <c r="CP182" s="19">
        <f t="shared" si="119"/>
        <v>0</v>
      </c>
      <c r="CQ182" s="19">
        <f t="shared" si="120"/>
        <v>0</v>
      </c>
      <c r="CR182" s="19">
        <f t="shared" si="121"/>
        <v>0</v>
      </c>
      <c r="CS182" s="19">
        <f t="shared" si="122"/>
        <v>0</v>
      </c>
    </row>
    <row r="183" spans="2:97" ht="15" customHeight="1" x14ac:dyDescent="0.2">
      <c r="B183" s="53">
        <f t="shared" si="127"/>
        <v>175</v>
      </c>
      <c r="C183" s="197" t="str" cm="1">
        <f t="array" aca="1" ref="C183" ca="1">CELL("contents",BG183)</f>
        <v/>
      </c>
      <c r="D183" s="54" t="str">
        <f t="shared" si="123"/>
        <v>OK</v>
      </c>
      <c r="E183" s="55" t="e">
        <f>VLOOKUP('DATA SHEET'!$B$9,'Drill Size Info'!$T$2:$U$8,2,FALSE)</f>
        <v>#N/A</v>
      </c>
      <c r="F183" s="55" t="str">
        <f t="shared" si="128"/>
        <v/>
      </c>
      <c r="G183" s="161">
        <f t="shared" si="129"/>
        <v>0</v>
      </c>
      <c r="H183" s="56"/>
      <c r="I183" s="56"/>
      <c r="J183" s="54" t="s">
        <v>154</v>
      </c>
      <c r="K183" s="54" t="s">
        <v>154</v>
      </c>
      <c r="L183" s="56" t="s">
        <v>154</v>
      </c>
      <c r="M183" s="56" t="s">
        <v>154</v>
      </c>
      <c r="N183" s="47" t="str">
        <f>IF(CU183&lt;&gt;"",
    IF(INT('Drill Size Info'!$AA$19)=INT('Drill Size Info'!$AB$19),
        --(INT('Drill Size Info'!$AA$19) &amp; "." &amp; CU183),
        IF(AND((--(INT('Drill Size Info'!$AA$19) &amp; "." &amp; CU183)&gt;=--('Drill Size Info'!$AA$19)), (--(INT('Drill Size Info'!$AA$19) &amp; "." &amp; CU183)&lt;=--('Drill Size Info'!$AB$19))),
            --(INT('Drill Size Info'!$AA$19) &amp; "." &amp; CU183),
            --(INT('Drill Size Info'!$AB$19) &amp; "." &amp; CU183)
        )
    ),
    IF(CT183&lt;&gt;"",
        IF(INT('Drill Size Info'!$AA$19)=INT('Drill Size Info'!$AB$19),
            --(INT('Drill Size Info'!$AA$19) &amp; "." &amp; LEFT(CT183,3)),
            IF(AND((--(INT('Drill Size Info'!$AA$19) &amp; "." &amp; LEFT(CT183,3))&gt;=--('Drill Size Info'!$AA$19)), (--(INT('Drill Size Info'!$AA$19) &amp; "." &amp; LEFT(CT183,3))&lt;=--('Drill Size Info'!$AB$19))),
                --(INT('Drill Size Info'!$AA$19) &amp; "." &amp; LEFT(CT183,3)),
                --(INT('Drill Size Info'!$AB$19) &amp; "." &amp; LEFT(CT183,3))
            )
        ),
        "OK"
    )
)</f>
        <v>OK</v>
      </c>
      <c r="O183" s="163" t="str">
        <f>IF(CV183&lt;&gt;"",
    IF(INT('Drill Size Info'!$AA$19)=INT('Drill Size Info'!$AB$19),
        --(INT('Drill Size Info'!$AA$19) &amp; "." &amp; CV183),
        IF(AND((--(INT('Drill Size Info'!$AA$19) &amp; "." &amp; CV183)&gt;=--('Drill Size Info'!$AA$19)), (--(INT('Drill Size Info'!$AA$19) &amp; "." &amp; CV183)&lt;=--('Drill Size Info'!$AB$19))),
            --(INT('Drill Size Info'!$AA$19) &amp; "." &amp; CV183),
            --(INT('Drill Size Info'!$AB$19) &amp; "." &amp; CV183)
        )
    ),
    IF(CT183&lt;&gt;"",
        IF(INT('Drill Size Info'!$AA$19)=INT('Drill Size Info'!$AB$19),
            --(INT('Drill Size Info'!$AA$19) &amp; "." &amp; RIGHT(CT183,3)),
            IF(AND((--(INT('Drill Size Info'!$AA$19) &amp; "." &amp; RIGHT(CT183,3))&gt;=--('Drill Size Info'!$AA$19)), (--(INT('Drill Size Info'!$AA$19) &amp; "." &amp; RIGHT(CT183,3))&lt;=--('Drill Size Info'!$AB$19))),
                --(INT('Drill Size Info'!$AA$19) &amp; "." &amp; RIGHT(CT183,3)),
                --(INT('Drill Size Info'!$AB$19) &amp; "." &amp; RIGHT(CT183,3))
            )
        ),
        "N/A"
    )
)</f>
        <v>N/A</v>
      </c>
      <c r="P183" s="47" t="str">
        <f>IF(CX183&lt;&gt;"",
    IF(INT('Drill Size Info'!$AA$19)=INT('Drill Size Info'!$AB$15),
        --(INT('Drill Size Info'!$AA$15) &amp; "." &amp; CX183),
        IF(AND((--(INT('Drill Size Info'!$AA$15) &amp; "." &amp; CX183)&gt;=--('Drill Size Info'!$AA$15)), (--(INT('Drill Size Info'!$AA$15) &amp; "." &amp; CX183)&lt;=--('Drill Size Info'!$AB$15))),
            --(INT('Drill Size Info'!$AA$15) &amp; "." &amp; CX183),
            --(INT('Drill Size Info'!$AB$15) &amp; "." &amp; CX183)
        )
    ),
    IF(CW183&lt;&gt;"",
        IF(INT('Drill Size Info'!$AA$15)=INT('Drill Size Info'!$AB$15),
            --(INT('Drill Size Info'!$AA$15) &amp; "." &amp; LEFT(CW183,3)),
            IF(AND((--(INT('Drill Size Info'!$AA$15) &amp; "." &amp; LEFT(CW183,3))&gt;=--('Drill Size Info'!$AA$15)), (--(INT('Drill Size Info'!$AA$15) &amp; "." &amp; LEFT(CW183,3))&lt;=--('Drill Size Info'!$AB$15))),
                --(INT('Drill Size Info'!$AA$15) &amp; "." &amp; LEFT(CW183,3)),
                --(INT('Drill Size Info'!$AB$15) &amp; "." &amp; LEFT(CW183,3))
            )
        ),
        "OK"
    )
)</f>
        <v>OK</v>
      </c>
      <c r="Q183" s="163" t="str">
        <f>IF(CY183&lt;&gt;"",
    IF(INT('Drill Size Info'!$AA$19)=INT('Drill Size Info'!$AB$15),
        --(INT('Drill Size Info'!$AA$15) &amp; "." &amp; CY183),
        IF(AND((--(INT('Drill Size Info'!$AA$15) &amp; "." &amp; CY183)&gt;=--('Drill Size Info'!$AA$15)), (--(INT('Drill Size Info'!$AA$15) &amp; "." &amp; CY183)&lt;=--('Drill Size Info'!$AB$15))),
            --(INT('Drill Size Info'!$AA$15) &amp; "." &amp; CY183),
            --(INT('Drill Size Info'!$AB$15) &amp; "." &amp; CY183)
        )
    ),
    IF(CW183&lt;&gt;"",
        IF(INT('Drill Size Info'!$AA$15)=INT('Drill Size Info'!$AB$15),
            --(INT('Drill Size Info'!$AA$15) &amp; "." &amp; RIGHT(CW183,3)),
            IF(AND((--(INT('Drill Size Info'!$AA$15) &amp; "." &amp; RIGHT(CW183,3))&gt;=--('Drill Size Info'!$AA$15)), (--(INT('Drill Size Info'!$AA$15) &amp; "." &amp; RIGHT(CW183,3))&lt;=--('Drill Size Info'!$AB$15))),
                --(INT('Drill Size Info'!$AA$15) &amp; "." &amp; RIGHT(CW183,3)),
                --(INT('Drill Size Info'!$AB$15) &amp; "." &amp; RIGHT(CW183,3))
            )
        ),
        "N/A"
    )
)</f>
        <v>N/A</v>
      </c>
      <c r="R183" s="57"/>
      <c r="S183" s="57"/>
      <c r="T183" s="57"/>
      <c r="U183" s="57"/>
      <c r="V183" s="57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9"/>
      <c r="AX183" s="59"/>
      <c r="AY183" s="59"/>
      <c r="AZ183" s="60"/>
      <c r="BA183" s="52"/>
      <c r="BB183" s="52"/>
      <c r="BC183" s="52"/>
      <c r="BD183" s="52"/>
      <c r="BE183" s="52"/>
      <c r="BF183" s="52"/>
      <c r="BG183" s="192" t="str">
        <f t="shared" si="124"/>
        <v/>
      </c>
      <c r="BH183" s="52"/>
      <c r="BI183" s="52"/>
      <c r="BJ183" s="52"/>
      <c r="BK183" s="52"/>
      <c r="BM183" s="19">
        <f t="shared" si="92"/>
        <v>0</v>
      </c>
      <c r="BN183" s="19">
        <f t="shared" si="125"/>
        <v>0</v>
      </c>
      <c r="BO183" s="19">
        <f t="shared" si="93"/>
        <v>0</v>
      </c>
      <c r="BP183" s="19">
        <f t="shared" si="94"/>
        <v>0</v>
      </c>
      <c r="BQ183" s="19">
        <f t="shared" si="95"/>
        <v>0</v>
      </c>
      <c r="BR183" s="19">
        <f t="shared" si="96"/>
        <v>0</v>
      </c>
      <c r="BS183" s="19">
        <f t="shared" si="97"/>
        <v>0</v>
      </c>
      <c r="BT183" s="19">
        <f t="shared" si="98"/>
        <v>0</v>
      </c>
      <c r="BU183" s="19">
        <f t="shared" si="99"/>
        <v>0</v>
      </c>
      <c r="BV183" s="19">
        <f t="shared" si="100"/>
        <v>0</v>
      </c>
      <c r="BW183" s="19">
        <f t="shared" si="101"/>
        <v>0</v>
      </c>
      <c r="BX183" s="19">
        <f t="shared" si="102"/>
        <v>0</v>
      </c>
      <c r="BY183" s="19">
        <f t="shared" si="103"/>
        <v>0</v>
      </c>
      <c r="BZ183" s="19">
        <f t="shared" si="104"/>
        <v>0</v>
      </c>
      <c r="CA183" s="19">
        <f t="shared" si="105"/>
        <v>0</v>
      </c>
      <c r="CB183" s="19">
        <f t="shared" si="126"/>
        <v>0</v>
      </c>
      <c r="CC183" s="19">
        <f t="shared" si="106"/>
        <v>0</v>
      </c>
      <c r="CD183" s="19">
        <f t="shared" si="107"/>
        <v>0</v>
      </c>
      <c r="CE183" s="19">
        <f t="shared" si="108"/>
        <v>0</v>
      </c>
      <c r="CF183" s="19">
        <f t="shared" si="109"/>
        <v>0</v>
      </c>
      <c r="CG183" s="19">
        <f t="shared" si="110"/>
        <v>0</v>
      </c>
      <c r="CH183" s="19">
        <f t="shared" si="111"/>
        <v>0</v>
      </c>
      <c r="CI183" s="19">
        <f t="shared" si="112"/>
        <v>0</v>
      </c>
      <c r="CJ183" s="19">
        <f t="shared" si="113"/>
        <v>0</v>
      </c>
      <c r="CK183" s="19">
        <f t="shared" si="114"/>
        <v>0</v>
      </c>
      <c r="CL183" s="19">
        <f t="shared" si="115"/>
        <v>0</v>
      </c>
      <c r="CM183" s="19">
        <f t="shared" si="116"/>
        <v>0</v>
      </c>
      <c r="CN183" s="19">
        <f t="shared" si="117"/>
        <v>0</v>
      </c>
      <c r="CO183" s="19">
        <f t="shared" si="118"/>
        <v>0</v>
      </c>
      <c r="CP183" s="19">
        <f t="shared" si="119"/>
        <v>0</v>
      </c>
      <c r="CQ183" s="19">
        <f t="shared" si="120"/>
        <v>0</v>
      </c>
      <c r="CR183" s="19">
        <f t="shared" si="121"/>
        <v>0</v>
      </c>
      <c r="CS183" s="19">
        <f t="shared" si="122"/>
        <v>0</v>
      </c>
    </row>
    <row r="184" spans="2:97" ht="15" customHeight="1" x14ac:dyDescent="0.2">
      <c r="B184" s="53">
        <f t="shared" si="127"/>
        <v>176</v>
      </c>
      <c r="C184" s="197" t="str" cm="1">
        <f t="array" aca="1" ref="C184" ca="1">CELL("contents",BG184)</f>
        <v/>
      </c>
      <c r="D184" s="54" t="str">
        <f t="shared" si="123"/>
        <v>OK</v>
      </c>
      <c r="E184" s="55" t="e">
        <f>VLOOKUP('DATA SHEET'!$B$9,'Drill Size Info'!$T$2:$U$8,2,FALSE)</f>
        <v>#N/A</v>
      </c>
      <c r="F184" s="55" t="str">
        <f t="shared" si="128"/>
        <v/>
      </c>
      <c r="G184" s="161">
        <f t="shared" si="129"/>
        <v>0</v>
      </c>
      <c r="H184" s="56"/>
      <c r="I184" s="56"/>
      <c r="J184" s="54" t="s">
        <v>154</v>
      </c>
      <c r="K184" s="54" t="s">
        <v>154</v>
      </c>
      <c r="L184" s="56" t="s">
        <v>154</v>
      </c>
      <c r="M184" s="56" t="s">
        <v>154</v>
      </c>
      <c r="N184" s="47" t="str">
        <f>IF(CU184&lt;&gt;"",
    IF(INT('Drill Size Info'!$AA$19)=INT('Drill Size Info'!$AB$19),
        --(INT('Drill Size Info'!$AA$19) &amp; "." &amp; CU184),
        IF(AND((--(INT('Drill Size Info'!$AA$19) &amp; "." &amp; CU184)&gt;=--('Drill Size Info'!$AA$19)), (--(INT('Drill Size Info'!$AA$19) &amp; "." &amp; CU184)&lt;=--('Drill Size Info'!$AB$19))),
            --(INT('Drill Size Info'!$AA$19) &amp; "." &amp; CU184),
            --(INT('Drill Size Info'!$AB$19) &amp; "." &amp; CU184)
        )
    ),
    IF(CT184&lt;&gt;"",
        IF(INT('Drill Size Info'!$AA$19)=INT('Drill Size Info'!$AB$19),
            --(INT('Drill Size Info'!$AA$19) &amp; "." &amp; LEFT(CT184,3)),
            IF(AND((--(INT('Drill Size Info'!$AA$19) &amp; "." &amp; LEFT(CT184,3))&gt;=--('Drill Size Info'!$AA$19)), (--(INT('Drill Size Info'!$AA$19) &amp; "." &amp; LEFT(CT184,3))&lt;=--('Drill Size Info'!$AB$19))),
                --(INT('Drill Size Info'!$AA$19) &amp; "." &amp; LEFT(CT184,3)),
                --(INT('Drill Size Info'!$AB$19) &amp; "." &amp; LEFT(CT184,3))
            )
        ),
        "OK"
    )
)</f>
        <v>OK</v>
      </c>
      <c r="O184" s="163" t="str">
        <f>IF(CV184&lt;&gt;"",
    IF(INT('Drill Size Info'!$AA$19)=INT('Drill Size Info'!$AB$19),
        --(INT('Drill Size Info'!$AA$19) &amp; "." &amp; CV184),
        IF(AND((--(INT('Drill Size Info'!$AA$19) &amp; "." &amp; CV184)&gt;=--('Drill Size Info'!$AA$19)), (--(INT('Drill Size Info'!$AA$19) &amp; "." &amp; CV184)&lt;=--('Drill Size Info'!$AB$19))),
            --(INT('Drill Size Info'!$AA$19) &amp; "." &amp; CV184),
            --(INT('Drill Size Info'!$AB$19) &amp; "." &amp; CV184)
        )
    ),
    IF(CT184&lt;&gt;"",
        IF(INT('Drill Size Info'!$AA$19)=INT('Drill Size Info'!$AB$19),
            --(INT('Drill Size Info'!$AA$19) &amp; "." &amp; RIGHT(CT184,3)),
            IF(AND((--(INT('Drill Size Info'!$AA$19) &amp; "." &amp; RIGHT(CT184,3))&gt;=--('Drill Size Info'!$AA$19)), (--(INT('Drill Size Info'!$AA$19) &amp; "." &amp; RIGHT(CT184,3))&lt;=--('Drill Size Info'!$AB$19))),
                --(INT('Drill Size Info'!$AA$19) &amp; "." &amp; RIGHT(CT184,3)),
                --(INT('Drill Size Info'!$AB$19) &amp; "." &amp; RIGHT(CT184,3))
            )
        ),
        "N/A"
    )
)</f>
        <v>N/A</v>
      </c>
      <c r="P184" s="47" t="str">
        <f>IF(CX184&lt;&gt;"",
    IF(INT('Drill Size Info'!$AA$19)=INT('Drill Size Info'!$AB$15),
        --(INT('Drill Size Info'!$AA$15) &amp; "." &amp; CX184),
        IF(AND((--(INT('Drill Size Info'!$AA$15) &amp; "." &amp; CX184)&gt;=--('Drill Size Info'!$AA$15)), (--(INT('Drill Size Info'!$AA$15) &amp; "." &amp; CX184)&lt;=--('Drill Size Info'!$AB$15))),
            --(INT('Drill Size Info'!$AA$15) &amp; "." &amp; CX184),
            --(INT('Drill Size Info'!$AB$15) &amp; "." &amp; CX184)
        )
    ),
    IF(CW184&lt;&gt;"",
        IF(INT('Drill Size Info'!$AA$15)=INT('Drill Size Info'!$AB$15),
            --(INT('Drill Size Info'!$AA$15) &amp; "." &amp; LEFT(CW184,3)),
            IF(AND((--(INT('Drill Size Info'!$AA$15) &amp; "." &amp; LEFT(CW184,3))&gt;=--('Drill Size Info'!$AA$15)), (--(INT('Drill Size Info'!$AA$15) &amp; "." &amp; LEFT(CW184,3))&lt;=--('Drill Size Info'!$AB$15))),
                --(INT('Drill Size Info'!$AA$15) &amp; "." &amp; LEFT(CW184,3)),
                --(INT('Drill Size Info'!$AB$15) &amp; "." &amp; LEFT(CW184,3))
            )
        ),
        "OK"
    )
)</f>
        <v>OK</v>
      </c>
      <c r="Q184" s="163" t="str">
        <f>IF(CY184&lt;&gt;"",
    IF(INT('Drill Size Info'!$AA$19)=INT('Drill Size Info'!$AB$15),
        --(INT('Drill Size Info'!$AA$15) &amp; "." &amp; CY184),
        IF(AND((--(INT('Drill Size Info'!$AA$15) &amp; "." &amp; CY184)&gt;=--('Drill Size Info'!$AA$15)), (--(INT('Drill Size Info'!$AA$15) &amp; "." &amp; CY184)&lt;=--('Drill Size Info'!$AB$15))),
            --(INT('Drill Size Info'!$AA$15) &amp; "." &amp; CY184),
            --(INT('Drill Size Info'!$AB$15) &amp; "." &amp; CY184)
        )
    ),
    IF(CW184&lt;&gt;"",
        IF(INT('Drill Size Info'!$AA$15)=INT('Drill Size Info'!$AB$15),
            --(INT('Drill Size Info'!$AA$15) &amp; "." &amp; RIGHT(CW184,3)),
            IF(AND((--(INT('Drill Size Info'!$AA$15) &amp; "." &amp; RIGHT(CW184,3))&gt;=--('Drill Size Info'!$AA$15)), (--(INT('Drill Size Info'!$AA$15) &amp; "." &amp; RIGHT(CW184,3))&lt;=--('Drill Size Info'!$AB$15))),
                --(INT('Drill Size Info'!$AA$15) &amp; "." &amp; RIGHT(CW184,3)),
                --(INT('Drill Size Info'!$AB$15) &amp; "." &amp; RIGHT(CW184,3))
            )
        ),
        "N/A"
    )
)</f>
        <v>N/A</v>
      </c>
      <c r="R184" s="57"/>
      <c r="S184" s="57"/>
      <c r="T184" s="57"/>
      <c r="U184" s="57"/>
      <c r="V184" s="57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9"/>
      <c r="AX184" s="59"/>
      <c r="AY184" s="59"/>
      <c r="AZ184" s="60"/>
      <c r="BA184" s="52"/>
      <c r="BB184" s="52"/>
      <c r="BC184" s="52"/>
      <c r="BD184" s="52"/>
      <c r="BE184" s="52"/>
      <c r="BF184" s="52"/>
      <c r="BG184" s="192" t="str">
        <f t="shared" si="124"/>
        <v/>
      </c>
      <c r="BH184" s="52"/>
      <c r="BI184" s="52"/>
      <c r="BJ184" s="52"/>
      <c r="BK184" s="52"/>
      <c r="BM184" s="19">
        <f t="shared" si="92"/>
        <v>0</v>
      </c>
      <c r="BN184" s="19">
        <f t="shared" si="125"/>
        <v>0</v>
      </c>
      <c r="BO184" s="19">
        <f t="shared" si="93"/>
        <v>0</v>
      </c>
      <c r="BP184" s="19">
        <f t="shared" si="94"/>
        <v>0</v>
      </c>
      <c r="BQ184" s="19">
        <f t="shared" si="95"/>
        <v>0</v>
      </c>
      <c r="BR184" s="19">
        <f t="shared" si="96"/>
        <v>0</v>
      </c>
      <c r="BS184" s="19">
        <f t="shared" si="97"/>
        <v>0</v>
      </c>
      <c r="BT184" s="19">
        <f t="shared" si="98"/>
        <v>0</v>
      </c>
      <c r="BU184" s="19">
        <f t="shared" si="99"/>
        <v>0</v>
      </c>
      <c r="BV184" s="19">
        <f t="shared" si="100"/>
        <v>0</v>
      </c>
      <c r="BW184" s="19">
        <f t="shared" si="101"/>
        <v>0</v>
      </c>
      <c r="BX184" s="19">
        <f t="shared" si="102"/>
        <v>0</v>
      </c>
      <c r="BY184" s="19">
        <f t="shared" si="103"/>
        <v>0</v>
      </c>
      <c r="BZ184" s="19">
        <f t="shared" si="104"/>
        <v>0</v>
      </c>
      <c r="CA184" s="19">
        <f t="shared" si="105"/>
        <v>0</v>
      </c>
      <c r="CB184" s="19">
        <f t="shared" si="126"/>
        <v>0</v>
      </c>
      <c r="CC184" s="19">
        <f t="shared" si="106"/>
        <v>0</v>
      </c>
      <c r="CD184" s="19">
        <f t="shared" si="107"/>
        <v>0</v>
      </c>
      <c r="CE184" s="19">
        <f t="shared" si="108"/>
        <v>0</v>
      </c>
      <c r="CF184" s="19">
        <f t="shared" si="109"/>
        <v>0</v>
      </c>
      <c r="CG184" s="19">
        <f t="shared" si="110"/>
        <v>0</v>
      </c>
      <c r="CH184" s="19">
        <f t="shared" si="111"/>
        <v>0</v>
      </c>
      <c r="CI184" s="19">
        <f t="shared" si="112"/>
        <v>0</v>
      </c>
      <c r="CJ184" s="19">
        <f t="shared" si="113"/>
        <v>0</v>
      </c>
      <c r="CK184" s="19">
        <f t="shared" si="114"/>
        <v>0</v>
      </c>
      <c r="CL184" s="19">
        <f t="shared" si="115"/>
        <v>0</v>
      </c>
      <c r="CM184" s="19">
        <f t="shared" si="116"/>
        <v>0</v>
      </c>
      <c r="CN184" s="19">
        <f t="shared" si="117"/>
        <v>0</v>
      </c>
      <c r="CO184" s="19">
        <f t="shared" si="118"/>
        <v>0</v>
      </c>
      <c r="CP184" s="19">
        <f t="shared" si="119"/>
        <v>0</v>
      </c>
      <c r="CQ184" s="19">
        <f t="shared" si="120"/>
        <v>0</v>
      </c>
      <c r="CR184" s="19">
        <f t="shared" si="121"/>
        <v>0</v>
      </c>
      <c r="CS184" s="19">
        <f t="shared" si="122"/>
        <v>0</v>
      </c>
    </row>
    <row r="185" spans="2:97" ht="15" customHeight="1" x14ac:dyDescent="0.2">
      <c r="B185" s="53">
        <f t="shared" si="127"/>
        <v>177</v>
      </c>
      <c r="C185" s="197" t="str" cm="1">
        <f t="array" aca="1" ref="C185" ca="1">CELL("contents",BG185)</f>
        <v/>
      </c>
      <c r="D185" s="54" t="str">
        <f t="shared" si="123"/>
        <v>OK</v>
      </c>
      <c r="E185" s="55" t="e">
        <f>VLOOKUP('DATA SHEET'!$B$9,'Drill Size Info'!$T$2:$U$8,2,FALSE)</f>
        <v>#N/A</v>
      </c>
      <c r="F185" s="55" t="str">
        <f t="shared" si="128"/>
        <v/>
      </c>
      <c r="G185" s="161">
        <f t="shared" si="129"/>
        <v>0</v>
      </c>
      <c r="H185" s="56"/>
      <c r="I185" s="56"/>
      <c r="J185" s="54" t="s">
        <v>154</v>
      </c>
      <c r="K185" s="54" t="s">
        <v>154</v>
      </c>
      <c r="L185" s="56" t="s">
        <v>154</v>
      </c>
      <c r="M185" s="56" t="s">
        <v>154</v>
      </c>
      <c r="N185" s="47" t="str">
        <f>IF(CU185&lt;&gt;"",
    IF(INT('Drill Size Info'!$AA$19)=INT('Drill Size Info'!$AB$19),
        --(INT('Drill Size Info'!$AA$19) &amp; "." &amp; CU185),
        IF(AND((--(INT('Drill Size Info'!$AA$19) &amp; "." &amp; CU185)&gt;=--('Drill Size Info'!$AA$19)), (--(INT('Drill Size Info'!$AA$19) &amp; "." &amp; CU185)&lt;=--('Drill Size Info'!$AB$19))),
            --(INT('Drill Size Info'!$AA$19) &amp; "." &amp; CU185),
            --(INT('Drill Size Info'!$AB$19) &amp; "." &amp; CU185)
        )
    ),
    IF(CT185&lt;&gt;"",
        IF(INT('Drill Size Info'!$AA$19)=INT('Drill Size Info'!$AB$19),
            --(INT('Drill Size Info'!$AA$19) &amp; "." &amp; LEFT(CT185,3)),
            IF(AND((--(INT('Drill Size Info'!$AA$19) &amp; "." &amp; LEFT(CT185,3))&gt;=--('Drill Size Info'!$AA$19)), (--(INT('Drill Size Info'!$AA$19) &amp; "." &amp; LEFT(CT185,3))&lt;=--('Drill Size Info'!$AB$19))),
                --(INT('Drill Size Info'!$AA$19) &amp; "." &amp; LEFT(CT185,3)),
                --(INT('Drill Size Info'!$AB$19) &amp; "." &amp; LEFT(CT185,3))
            )
        ),
        "OK"
    )
)</f>
        <v>OK</v>
      </c>
      <c r="O185" s="163" t="str">
        <f>IF(CV185&lt;&gt;"",
    IF(INT('Drill Size Info'!$AA$19)=INT('Drill Size Info'!$AB$19),
        --(INT('Drill Size Info'!$AA$19) &amp; "." &amp; CV185),
        IF(AND((--(INT('Drill Size Info'!$AA$19) &amp; "." &amp; CV185)&gt;=--('Drill Size Info'!$AA$19)), (--(INT('Drill Size Info'!$AA$19) &amp; "." &amp; CV185)&lt;=--('Drill Size Info'!$AB$19))),
            --(INT('Drill Size Info'!$AA$19) &amp; "." &amp; CV185),
            --(INT('Drill Size Info'!$AB$19) &amp; "." &amp; CV185)
        )
    ),
    IF(CT185&lt;&gt;"",
        IF(INT('Drill Size Info'!$AA$19)=INT('Drill Size Info'!$AB$19),
            --(INT('Drill Size Info'!$AA$19) &amp; "." &amp; RIGHT(CT185,3)),
            IF(AND((--(INT('Drill Size Info'!$AA$19) &amp; "." &amp; RIGHT(CT185,3))&gt;=--('Drill Size Info'!$AA$19)), (--(INT('Drill Size Info'!$AA$19) &amp; "." &amp; RIGHT(CT185,3))&lt;=--('Drill Size Info'!$AB$19))),
                --(INT('Drill Size Info'!$AA$19) &amp; "." &amp; RIGHT(CT185,3)),
                --(INT('Drill Size Info'!$AB$19) &amp; "." &amp; RIGHT(CT185,3))
            )
        ),
        "N/A"
    )
)</f>
        <v>N/A</v>
      </c>
      <c r="P185" s="47" t="str">
        <f>IF(CX185&lt;&gt;"",
    IF(INT('Drill Size Info'!$AA$19)=INT('Drill Size Info'!$AB$15),
        --(INT('Drill Size Info'!$AA$15) &amp; "." &amp; CX185),
        IF(AND((--(INT('Drill Size Info'!$AA$15) &amp; "." &amp; CX185)&gt;=--('Drill Size Info'!$AA$15)), (--(INT('Drill Size Info'!$AA$15) &amp; "." &amp; CX185)&lt;=--('Drill Size Info'!$AB$15))),
            --(INT('Drill Size Info'!$AA$15) &amp; "." &amp; CX185),
            --(INT('Drill Size Info'!$AB$15) &amp; "." &amp; CX185)
        )
    ),
    IF(CW185&lt;&gt;"",
        IF(INT('Drill Size Info'!$AA$15)=INT('Drill Size Info'!$AB$15),
            --(INT('Drill Size Info'!$AA$15) &amp; "." &amp; LEFT(CW185,3)),
            IF(AND((--(INT('Drill Size Info'!$AA$15) &amp; "." &amp; LEFT(CW185,3))&gt;=--('Drill Size Info'!$AA$15)), (--(INT('Drill Size Info'!$AA$15) &amp; "." &amp; LEFT(CW185,3))&lt;=--('Drill Size Info'!$AB$15))),
                --(INT('Drill Size Info'!$AA$15) &amp; "." &amp; LEFT(CW185,3)),
                --(INT('Drill Size Info'!$AB$15) &amp; "." &amp; LEFT(CW185,3))
            )
        ),
        "OK"
    )
)</f>
        <v>OK</v>
      </c>
      <c r="Q185" s="163" t="str">
        <f>IF(CY185&lt;&gt;"",
    IF(INT('Drill Size Info'!$AA$19)=INT('Drill Size Info'!$AB$15),
        --(INT('Drill Size Info'!$AA$15) &amp; "." &amp; CY185),
        IF(AND((--(INT('Drill Size Info'!$AA$15) &amp; "." &amp; CY185)&gt;=--('Drill Size Info'!$AA$15)), (--(INT('Drill Size Info'!$AA$15) &amp; "." &amp; CY185)&lt;=--('Drill Size Info'!$AB$15))),
            --(INT('Drill Size Info'!$AA$15) &amp; "." &amp; CY185),
            --(INT('Drill Size Info'!$AB$15) &amp; "." &amp; CY185)
        )
    ),
    IF(CW185&lt;&gt;"",
        IF(INT('Drill Size Info'!$AA$15)=INT('Drill Size Info'!$AB$15),
            --(INT('Drill Size Info'!$AA$15) &amp; "." &amp; RIGHT(CW185,3)),
            IF(AND((--(INT('Drill Size Info'!$AA$15) &amp; "." &amp; RIGHT(CW185,3))&gt;=--('Drill Size Info'!$AA$15)), (--(INT('Drill Size Info'!$AA$15) &amp; "." &amp; RIGHT(CW185,3))&lt;=--('Drill Size Info'!$AB$15))),
                --(INT('Drill Size Info'!$AA$15) &amp; "." &amp; RIGHT(CW185,3)),
                --(INT('Drill Size Info'!$AB$15) &amp; "." &amp; RIGHT(CW185,3))
            )
        ),
        "N/A"
    )
)</f>
        <v>N/A</v>
      </c>
      <c r="R185" s="57"/>
      <c r="S185" s="57"/>
      <c r="T185" s="57"/>
      <c r="U185" s="57"/>
      <c r="V185" s="57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9"/>
      <c r="AX185" s="59"/>
      <c r="AY185" s="59"/>
      <c r="AZ185" s="60"/>
      <c r="BA185" s="52"/>
      <c r="BB185" s="52"/>
      <c r="BC185" s="52"/>
      <c r="BD185" s="52"/>
      <c r="BE185" s="52"/>
      <c r="BF185" s="52"/>
      <c r="BG185" s="192" t="str">
        <f t="shared" si="124"/>
        <v/>
      </c>
      <c r="BH185" s="52"/>
      <c r="BI185" s="52"/>
      <c r="BJ185" s="52"/>
      <c r="BK185" s="52"/>
      <c r="BM185" s="19">
        <f t="shared" si="92"/>
        <v>0</v>
      </c>
      <c r="BN185" s="19">
        <f t="shared" si="125"/>
        <v>0</v>
      </c>
      <c r="BO185" s="19">
        <f t="shared" si="93"/>
        <v>0</v>
      </c>
      <c r="BP185" s="19">
        <f t="shared" si="94"/>
        <v>0</v>
      </c>
      <c r="BQ185" s="19">
        <f t="shared" si="95"/>
        <v>0</v>
      </c>
      <c r="BR185" s="19">
        <f t="shared" si="96"/>
        <v>0</v>
      </c>
      <c r="BS185" s="19">
        <f t="shared" si="97"/>
        <v>0</v>
      </c>
      <c r="BT185" s="19">
        <f t="shared" si="98"/>
        <v>0</v>
      </c>
      <c r="BU185" s="19">
        <f t="shared" si="99"/>
        <v>0</v>
      </c>
      <c r="BV185" s="19">
        <f t="shared" si="100"/>
        <v>0</v>
      </c>
      <c r="BW185" s="19">
        <f t="shared" si="101"/>
        <v>0</v>
      </c>
      <c r="BX185" s="19">
        <f t="shared" si="102"/>
        <v>0</v>
      </c>
      <c r="BY185" s="19">
        <f t="shared" si="103"/>
        <v>0</v>
      </c>
      <c r="BZ185" s="19">
        <f t="shared" si="104"/>
        <v>0</v>
      </c>
      <c r="CA185" s="19">
        <f t="shared" si="105"/>
        <v>0</v>
      </c>
      <c r="CB185" s="19">
        <f t="shared" si="126"/>
        <v>0</v>
      </c>
      <c r="CC185" s="19">
        <f t="shared" si="106"/>
        <v>0</v>
      </c>
      <c r="CD185" s="19">
        <f t="shared" si="107"/>
        <v>0</v>
      </c>
      <c r="CE185" s="19">
        <f t="shared" si="108"/>
        <v>0</v>
      </c>
      <c r="CF185" s="19">
        <f t="shared" si="109"/>
        <v>0</v>
      </c>
      <c r="CG185" s="19">
        <f t="shared" si="110"/>
        <v>0</v>
      </c>
      <c r="CH185" s="19">
        <f t="shared" si="111"/>
        <v>0</v>
      </c>
      <c r="CI185" s="19">
        <f t="shared" si="112"/>
        <v>0</v>
      </c>
      <c r="CJ185" s="19">
        <f t="shared" si="113"/>
        <v>0</v>
      </c>
      <c r="CK185" s="19">
        <f t="shared" si="114"/>
        <v>0</v>
      </c>
      <c r="CL185" s="19">
        <f t="shared" si="115"/>
        <v>0</v>
      </c>
      <c r="CM185" s="19">
        <f t="shared" si="116"/>
        <v>0</v>
      </c>
      <c r="CN185" s="19">
        <f t="shared" si="117"/>
        <v>0</v>
      </c>
      <c r="CO185" s="19">
        <f t="shared" si="118"/>
        <v>0</v>
      </c>
      <c r="CP185" s="19">
        <f t="shared" si="119"/>
        <v>0</v>
      </c>
      <c r="CQ185" s="19">
        <f t="shared" si="120"/>
        <v>0</v>
      </c>
      <c r="CR185" s="19">
        <f t="shared" si="121"/>
        <v>0</v>
      </c>
      <c r="CS185" s="19">
        <f t="shared" si="122"/>
        <v>0</v>
      </c>
    </row>
    <row r="186" spans="2:97" ht="15" customHeight="1" x14ac:dyDescent="0.2">
      <c r="B186" s="53">
        <f t="shared" si="127"/>
        <v>178</v>
      </c>
      <c r="C186" s="197" t="str" cm="1">
        <f t="array" aca="1" ref="C186" ca="1">CELL("contents",BG186)</f>
        <v/>
      </c>
      <c r="D186" s="54" t="str">
        <f t="shared" si="123"/>
        <v>OK</v>
      </c>
      <c r="E186" s="55" t="e">
        <f>VLOOKUP('DATA SHEET'!$B$9,'Drill Size Info'!$T$2:$U$8,2,FALSE)</f>
        <v>#N/A</v>
      </c>
      <c r="F186" s="55" t="str">
        <f t="shared" si="128"/>
        <v/>
      </c>
      <c r="G186" s="161">
        <f t="shared" si="129"/>
        <v>0</v>
      </c>
      <c r="H186" s="56"/>
      <c r="I186" s="56"/>
      <c r="J186" s="54" t="s">
        <v>154</v>
      </c>
      <c r="K186" s="54" t="s">
        <v>154</v>
      </c>
      <c r="L186" s="56" t="s">
        <v>154</v>
      </c>
      <c r="M186" s="56" t="s">
        <v>154</v>
      </c>
      <c r="N186" s="47" t="str">
        <f>IF(CU186&lt;&gt;"",
    IF(INT('Drill Size Info'!$AA$19)=INT('Drill Size Info'!$AB$19),
        --(INT('Drill Size Info'!$AA$19) &amp; "." &amp; CU186),
        IF(AND((--(INT('Drill Size Info'!$AA$19) &amp; "." &amp; CU186)&gt;=--('Drill Size Info'!$AA$19)), (--(INT('Drill Size Info'!$AA$19) &amp; "." &amp; CU186)&lt;=--('Drill Size Info'!$AB$19))),
            --(INT('Drill Size Info'!$AA$19) &amp; "." &amp; CU186),
            --(INT('Drill Size Info'!$AB$19) &amp; "." &amp; CU186)
        )
    ),
    IF(CT186&lt;&gt;"",
        IF(INT('Drill Size Info'!$AA$19)=INT('Drill Size Info'!$AB$19),
            --(INT('Drill Size Info'!$AA$19) &amp; "." &amp; LEFT(CT186,3)),
            IF(AND((--(INT('Drill Size Info'!$AA$19) &amp; "." &amp; LEFT(CT186,3))&gt;=--('Drill Size Info'!$AA$19)), (--(INT('Drill Size Info'!$AA$19) &amp; "." &amp; LEFT(CT186,3))&lt;=--('Drill Size Info'!$AB$19))),
                --(INT('Drill Size Info'!$AA$19) &amp; "." &amp; LEFT(CT186,3)),
                --(INT('Drill Size Info'!$AB$19) &amp; "." &amp; LEFT(CT186,3))
            )
        ),
        "OK"
    )
)</f>
        <v>OK</v>
      </c>
      <c r="O186" s="163" t="str">
        <f>IF(CV186&lt;&gt;"",
    IF(INT('Drill Size Info'!$AA$19)=INT('Drill Size Info'!$AB$19),
        --(INT('Drill Size Info'!$AA$19) &amp; "." &amp; CV186),
        IF(AND((--(INT('Drill Size Info'!$AA$19) &amp; "." &amp; CV186)&gt;=--('Drill Size Info'!$AA$19)), (--(INT('Drill Size Info'!$AA$19) &amp; "." &amp; CV186)&lt;=--('Drill Size Info'!$AB$19))),
            --(INT('Drill Size Info'!$AA$19) &amp; "." &amp; CV186),
            --(INT('Drill Size Info'!$AB$19) &amp; "." &amp; CV186)
        )
    ),
    IF(CT186&lt;&gt;"",
        IF(INT('Drill Size Info'!$AA$19)=INT('Drill Size Info'!$AB$19),
            --(INT('Drill Size Info'!$AA$19) &amp; "." &amp; RIGHT(CT186,3)),
            IF(AND((--(INT('Drill Size Info'!$AA$19) &amp; "." &amp; RIGHT(CT186,3))&gt;=--('Drill Size Info'!$AA$19)), (--(INT('Drill Size Info'!$AA$19) &amp; "." &amp; RIGHT(CT186,3))&lt;=--('Drill Size Info'!$AB$19))),
                --(INT('Drill Size Info'!$AA$19) &amp; "." &amp; RIGHT(CT186,3)),
                --(INT('Drill Size Info'!$AB$19) &amp; "." &amp; RIGHT(CT186,3))
            )
        ),
        "N/A"
    )
)</f>
        <v>N/A</v>
      </c>
      <c r="P186" s="47" t="str">
        <f>IF(CX186&lt;&gt;"",
    IF(INT('Drill Size Info'!$AA$19)=INT('Drill Size Info'!$AB$15),
        --(INT('Drill Size Info'!$AA$15) &amp; "." &amp; CX186),
        IF(AND((--(INT('Drill Size Info'!$AA$15) &amp; "." &amp; CX186)&gt;=--('Drill Size Info'!$AA$15)), (--(INT('Drill Size Info'!$AA$15) &amp; "." &amp; CX186)&lt;=--('Drill Size Info'!$AB$15))),
            --(INT('Drill Size Info'!$AA$15) &amp; "." &amp; CX186),
            --(INT('Drill Size Info'!$AB$15) &amp; "." &amp; CX186)
        )
    ),
    IF(CW186&lt;&gt;"",
        IF(INT('Drill Size Info'!$AA$15)=INT('Drill Size Info'!$AB$15),
            --(INT('Drill Size Info'!$AA$15) &amp; "." &amp; LEFT(CW186,3)),
            IF(AND((--(INT('Drill Size Info'!$AA$15) &amp; "." &amp; LEFT(CW186,3))&gt;=--('Drill Size Info'!$AA$15)), (--(INT('Drill Size Info'!$AA$15) &amp; "." &amp; LEFT(CW186,3))&lt;=--('Drill Size Info'!$AB$15))),
                --(INT('Drill Size Info'!$AA$15) &amp; "." &amp; LEFT(CW186,3)),
                --(INT('Drill Size Info'!$AB$15) &amp; "." &amp; LEFT(CW186,3))
            )
        ),
        "OK"
    )
)</f>
        <v>OK</v>
      </c>
      <c r="Q186" s="163" t="str">
        <f>IF(CY186&lt;&gt;"",
    IF(INT('Drill Size Info'!$AA$19)=INT('Drill Size Info'!$AB$15),
        --(INT('Drill Size Info'!$AA$15) &amp; "." &amp; CY186),
        IF(AND((--(INT('Drill Size Info'!$AA$15) &amp; "." &amp; CY186)&gt;=--('Drill Size Info'!$AA$15)), (--(INT('Drill Size Info'!$AA$15) &amp; "." &amp; CY186)&lt;=--('Drill Size Info'!$AB$15))),
            --(INT('Drill Size Info'!$AA$15) &amp; "." &amp; CY186),
            --(INT('Drill Size Info'!$AB$15) &amp; "." &amp; CY186)
        )
    ),
    IF(CW186&lt;&gt;"",
        IF(INT('Drill Size Info'!$AA$15)=INT('Drill Size Info'!$AB$15),
            --(INT('Drill Size Info'!$AA$15) &amp; "." &amp; RIGHT(CW186,3)),
            IF(AND((--(INT('Drill Size Info'!$AA$15) &amp; "." &amp; RIGHT(CW186,3))&gt;=--('Drill Size Info'!$AA$15)), (--(INT('Drill Size Info'!$AA$15) &amp; "." &amp; RIGHT(CW186,3))&lt;=--('Drill Size Info'!$AB$15))),
                --(INT('Drill Size Info'!$AA$15) &amp; "." &amp; RIGHT(CW186,3)),
                --(INT('Drill Size Info'!$AB$15) &amp; "." &amp; RIGHT(CW186,3))
            )
        ),
        "N/A"
    )
)</f>
        <v>N/A</v>
      </c>
      <c r="R186" s="57"/>
      <c r="S186" s="57"/>
      <c r="T186" s="57"/>
      <c r="U186" s="57"/>
      <c r="V186" s="57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9"/>
      <c r="AX186" s="59"/>
      <c r="AY186" s="59"/>
      <c r="AZ186" s="60"/>
      <c r="BA186" s="52"/>
      <c r="BB186" s="52"/>
      <c r="BC186" s="52"/>
      <c r="BD186" s="52"/>
      <c r="BE186" s="52"/>
      <c r="BF186" s="52"/>
      <c r="BG186" s="192" t="str">
        <f t="shared" si="124"/>
        <v/>
      </c>
      <c r="BH186" s="52"/>
      <c r="BI186" s="52"/>
      <c r="BJ186" s="52"/>
      <c r="BK186" s="52"/>
      <c r="BM186" s="19">
        <f t="shared" si="92"/>
        <v>0</v>
      </c>
      <c r="BN186" s="19">
        <f t="shared" si="125"/>
        <v>0</v>
      </c>
      <c r="BO186" s="19">
        <f t="shared" si="93"/>
        <v>0</v>
      </c>
      <c r="BP186" s="19">
        <f t="shared" si="94"/>
        <v>0</v>
      </c>
      <c r="BQ186" s="19">
        <f t="shared" si="95"/>
        <v>0</v>
      </c>
      <c r="BR186" s="19">
        <f t="shared" si="96"/>
        <v>0</v>
      </c>
      <c r="BS186" s="19">
        <f t="shared" si="97"/>
        <v>0</v>
      </c>
      <c r="BT186" s="19">
        <f t="shared" si="98"/>
        <v>0</v>
      </c>
      <c r="BU186" s="19">
        <f t="shared" si="99"/>
        <v>0</v>
      </c>
      <c r="BV186" s="19">
        <f t="shared" si="100"/>
        <v>0</v>
      </c>
      <c r="BW186" s="19">
        <f t="shared" si="101"/>
        <v>0</v>
      </c>
      <c r="BX186" s="19">
        <f t="shared" si="102"/>
        <v>0</v>
      </c>
      <c r="BY186" s="19">
        <f t="shared" si="103"/>
        <v>0</v>
      </c>
      <c r="BZ186" s="19">
        <f t="shared" si="104"/>
        <v>0</v>
      </c>
      <c r="CA186" s="19">
        <f t="shared" si="105"/>
        <v>0</v>
      </c>
      <c r="CB186" s="19">
        <f t="shared" si="126"/>
        <v>0</v>
      </c>
      <c r="CC186" s="19">
        <f t="shared" si="106"/>
        <v>0</v>
      </c>
      <c r="CD186" s="19">
        <f t="shared" si="107"/>
        <v>0</v>
      </c>
      <c r="CE186" s="19">
        <f t="shared" si="108"/>
        <v>0</v>
      </c>
      <c r="CF186" s="19">
        <f t="shared" si="109"/>
        <v>0</v>
      </c>
      <c r="CG186" s="19">
        <f t="shared" si="110"/>
        <v>0</v>
      </c>
      <c r="CH186" s="19">
        <f t="shared" si="111"/>
        <v>0</v>
      </c>
      <c r="CI186" s="19">
        <f t="shared" si="112"/>
        <v>0</v>
      </c>
      <c r="CJ186" s="19">
        <f t="shared" si="113"/>
        <v>0</v>
      </c>
      <c r="CK186" s="19">
        <f t="shared" si="114"/>
        <v>0</v>
      </c>
      <c r="CL186" s="19">
        <f t="shared" si="115"/>
        <v>0</v>
      </c>
      <c r="CM186" s="19">
        <f t="shared" si="116"/>
        <v>0</v>
      </c>
      <c r="CN186" s="19">
        <f t="shared" si="117"/>
        <v>0</v>
      </c>
      <c r="CO186" s="19">
        <f t="shared" si="118"/>
        <v>0</v>
      </c>
      <c r="CP186" s="19">
        <f t="shared" si="119"/>
        <v>0</v>
      </c>
      <c r="CQ186" s="19">
        <f t="shared" si="120"/>
        <v>0</v>
      </c>
      <c r="CR186" s="19">
        <f t="shared" si="121"/>
        <v>0</v>
      </c>
      <c r="CS186" s="19">
        <f t="shared" si="122"/>
        <v>0</v>
      </c>
    </row>
    <row r="187" spans="2:97" ht="15" customHeight="1" x14ac:dyDescent="0.2">
      <c r="B187" s="53">
        <f t="shared" si="127"/>
        <v>179</v>
      </c>
      <c r="C187" s="197" t="str" cm="1">
        <f t="array" aca="1" ref="C187" ca="1">CELL("contents",BG187)</f>
        <v/>
      </c>
      <c r="D187" s="54" t="str">
        <f t="shared" si="123"/>
        <v>OK</v>
      </c>
      <c r="E187" s="55" t="e">
        <f>VLOOKUP('DATA SHEET'!$B$9,'Drill Size Info'!$T$2:$U$8,2,FALSE)</f>
        <v>#N/A</v>
      </c>
      <c r="F187" s="55" t="str">
        <f t="shared" si="128"/>
        <v/>
      </c>
      <c r="G187" s="161">
        <f t="shared" si="129"/>
        <v>0</v>
      </c>
      <c r="H187" s="56"/>
      <c r="I187" s="56"/>
      <c r="J187" s="54" t="s">
        <v>154</v>
      </c>
      <c r="K187" s="54" t="s">
        <v>154</v>
      </c>
      <c r="L187" s="56" t="s">
        <v>154</v>
      </c>
      <c r="M187" s="56" t="s">
        <v>154</v>
      </c>
      <c r="N187" s="47" t="str">
        <f>IF(CU187&lt;&gt;"",
    IF(INT('Drill Size Info'!$AA$19)=INT('Drill Size Info'!$AB$19),
        --(INT('Drill Size Info'!$AA$19) &amp; "." &amp; CU187),
        IF(AND((--(INT('Drill Size Info'!$AA$19) &amp; "." &amp; CU187)&gt;=--('Drill Size Info'!$AA$19)), (--(INT('Drill Size Info'!$AA$19) &amp; "." &amp; CU187)&lt;=--('Drill Size Info'!$AB$19))),
            --(INT('Drill Size Info'!$AA$19) &amp; "." &amp; CU187),
            --(INT('Drill Size Info'!$AB$19) &amp; "." &amp; CU187)
        )
    ),
    IF(CT187&lt;&gt;"",
        IF(INT('Drill Size Info'!$AA$19)=INT('Drill Size Info'!$AB$19),
            --(INT('Drill Size Info'!$AA$19) &amp; "." &amp; LEFT(CT187,3)),
            IF(AND((--(INT('Drill Size Info'!$AA$19) &amp; "." &amp; LEFT(CT187,3))&gt;=--('Drill Size Info'!$AA$19)), (--(INT('Drill Size Info'!$AA$19) &amp; "." &amp; LEFT(CT187,3))&lt;=--('Drill Size Info'!$AB$19))),
                --(INT('Drill Size Info'!$AA$19) &amp; "." &amp; LEFT(CT187,3)),
                --(INT('Drill Size Info'!$AB$19) &amp; "." &amp; LEFT(CT187,3))
            )
        ),
        "OK"
    )
)</f>
        <v>OK</v>
      </c>
      <c r="O187" s="163" t="str">
        <f>IF(CV187&lt;&gt;"",
    IF(INT('Drill Size Info'!$AA$19)=INT('Drill Size Info'!$AB$19),
        --(INT('Drill Size Info'!$AA$19) &amp; "." &amp; CV187),
        IF(AND((--(INT('Drill Size Info'!$AA$19) &amp; "." &amp; CV187)&gt;=--('Drill Size Info'!$AA$19)), (--(INT('Drill Size Info'!$AA$19) &amp; "." &amp; CV187)&lt;=--('Drill Size Info'!$AB$19))),
            --(INT('Drill Size Info'!$AA$19) &amp; "." &amp; CV187),
            --(INT('Drill Size Info'!$AB$19) &amp; "." &amp; CV187)
        )
    ),
    IF(CT187&lt;&gt;"",
        IF(INT('Drill Size Info'!$AA$19)=INT('Drill Size Info'!$AB$19),
            --(INT('Drill Size Info'!$AA$19) &amp; "." &amp; RIGHT(CT187,3)),
            IF(AND((--(INT('Drill Size Info'!$AA$19) &amp; "." &amp; RIGHT(CT187,3))&gt;=--('Drill Size Info'!$AA$19)), (--(INT('Drill Size Info'!$AA$19) &amp; "." &amp; RIGHT(CT187,3))&lt;=--('Drill Size Info'!$AB$19))),
                --(INT('Drill Size Info'!$AA$19) &amp; "." &amp; RIGHT(CT187,3)),
                --(INT('Drill Size Info'!$AB$19) &amp; "." &amp; RIGHT(CT187,3))
            )
        ),
        "N/A"
    )
)</f>
        <v>N/A</v>
      </c>
      <c r="P187" s="47" t="str">
        <f>IF(CX187&lt;&gt;"",
    IF(INT('Drill Size Info'!$AA$19)=INT('Drill Size Info'!$AB$15),
        --(INT('Drill Size Info'!$AA$15) &amp; "." &amp; CX187),
        IF(AND((--(INT('Drill Size Info'!$AA$15) &amp; "." &amp; CX187)&gt;=--('Drill Size Info'!$AA$15)), (--(INT('Drill Size Info'!$AA$15) &amp; "." &amp; CX187)&lt;=--('Drill Size Info'!$AB$15))),
            --(INT('Drill Size Info'!$AA$15) &amp; "." &amp; CX187),
            --(INT('Drill Size Info'!$AB$15) &amp; "." &amp; CX187)
        )
    ),
    IF(CW187&lt;&gt;"",
        IF(INT('Drill Size Info'!$AA$15)=INT('Drill Size Info'!$AB$15),
            --(INT('Drill Size Info'!$AA$15) &amp; "." &amp; LEFT(CW187,3)),
            IF(AND((--(INT('Drill Size Info'!$AA$15) &amp; "." &amp; LEFT(CW187,3))&gt;=--('Drill Size Info'!$AA$15)), (--(INT('Drill Size Info'!$AA$15) &amp; "." &amp; LEFT(CW187,3))&lt;=--('Drill Size Info'!$AB$15))),
                --(INT('Drill Size Info'!$AA$15) &amp; "." &amp; LEFT(CW187,3)),
                --(INT('Drill Size Info'!$AB$15) &amp; "." &amp; LEFT(CW187,3))
            )
        ),
        "OK"
    )
)</f>
        <v>OK</v>
      </c>
      <c r="Q187" s="163" t="str">
        <f>IF(CY187&lt;&gt;"",
    IF(INT('Drill Size Info'!$AA$19)=INT('Drill Size Info'!$AB$15),
        --(INT('Drill Size Info'!$AA$15) &amp; "." &amp; CY187),
        IF(AND((--(INT('Drill Size Info'!$AA$15) &amp; "." &amp; CY187)&gt;=--('Drill Size Info'!$AA$15)), (--(INT('Drill Size Info'!$AA$15) &amp; "." &amp; CY187)&lt;=--('Drill Size Info'!$AB$15))),
            --(INT('Drill Size Info'!$AA$15) &amp; "." &amp; CY187),
            --(INT('Drill Size Info'!$AB$15) &amp; "." &amp; CY187)
        )
    ),
    IF(CW187&lt;&gt;"",
        IF(INT('Drill Size Info'!$AA$15)=INT('Drill Size Info'!$AB$15),
            --(INT('Drill Size Info'!$AA$15) &amp; "." &amp; RIGHT(CW187,3)),
            IF(AND((--(INT('Drill Size Info'!$AA$15) &amp; "." &amp; RIGHT(CW187,3))&gt;=--('Drill Size Info'!$AA$15)), (--(INT('Drill Size Info'!$AA$15) &amp; "." &amp; RIGHT(CW187,3))&lt;=--('Drill Size Info'!$AB$15))),
                --(INT('Drill Size Info'!$AA$15) &amp; "." &amp; RIGHT(CW187,3)),
                --(INT('Drill Size Info'!$AB$15) &amp; "." &amp; RIGHT(CW187,3))
            )
        ),
        "N/A"
    )
)</f>
        <v>N/A</v>
      </c>
      <c r="R187" s="57"/>
      <c r="S187" s="57"/>
      <c r="T187" s="57"/>
      <c r="U187" s="57"/>
      <c r="V187" s="57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9"/>
      <c r="AX187" s="59"/>
      <c r="AY187" s="59"/>
      <c r="AZ187" s="60"/>
      <c r="BA187" s="52"/>
      <c r="BB187" s="52"/>
      <c r="BC187" s="52"/>
      <c r="BD187" s="52"/>
      <c r="BE187" s="52"/>
      <c r="BF187" s="52"/>
      <c r="BG187" s="192" t="str">
        <f t="shared" si="124"/>
        <v/>
      </c>
      <c r="BH187" s="52"/>
      <c r="BI187" s="52"/>
      <c r="BJ187" s="52"/>
      <c r="BK187" s="52"/>
      <c r="BM187" s="19">
        <f t="shared" si="92"/>
        <v>0</v>
      </c>
      <c r="BN187" s="19">
        <f t="shared" si="125"/>
        <v>0</v>
      </c>
      <c r="BO187" s="19">
        <f t="shared" si="93"/>
        <v>0</v>
      </c>
      <c r="BP187" s="19">
        <f t="shared" si="94"/>
        <v>0</v>
      </c>
      <c r="BQ187" s="19">
        <f t="shared" si="95"/>
        <v>0</v>
      </c>
      <c r="BR187" s="19">
        <f t="shared" si="96"/>
        <v>0</v>
      </c>
      <c r="BS187" s="19">
        <f t="shared" si="97"/>
        <v>0</v>
      </c>
      <c r="BT187" s="19">
        <f t="shared" si="98"/>
        <v>0</v>
      </c>
      <c r="BU187" s="19">
        <f t="shared" si="99"/>
        <v>0</v>
      </c>
      <c r="BV187" s="19">
        <f t="shared" si="100"/>
        <v>0</v>
      </c>
      <c r="BW187" s="19">
        <f t="shared" si="101"/>
        <v>0</v>
      </c>
      <c r="BX187" s="19">
        <f t="shared" si="102"/>
        <v>0</v>
      </c>
      <c r="BY187" s="19">
        <f t="shared" si="103"/>
        <v>0</v>
      </c>
      <c r="BZ187" s="19">
        <f t="shared" si="104"/>
        <v>0</v>
      </c>
      <c r="CA187" s="19">
        <f t="shared" si="105"/>
        <v>0</v>
      </c>
      <c r="CB187" s="19">
        <f t="shared" si="126"/>
        <v>0</v>
      </c>
      <c r="CC187" s="19">
        <f t="shared" si="106"/>
        <v>0</v>
      </c>
      <c r="CD187" s="19">
        <f t="shared" si="107"/>
        <v>0</v>
      </c>
      <c r="CE187" s="19">
        <f t="shared" si="108"/>
        <v>0</v>
      </c>
      <c r="CF187" s="19">
        <f t="shared" si="109"/>
        <v>0</v>
      </c>
      <c r="CG187" s="19">
        <f t="shared" si="110"/>
        <v>0</v>
      </c>
      <c r="CH187" s="19">
        <f t="shared" si="111"/>
        <v>0</v>
      </c>
      <c r="CI187" s="19">
        <f t="shared" si="112"/>
        <v>0</v>
      </c>
      <c r="CJ187" s="19">
        <f t="shared" si="113"/>
        <v>0</v>
      </c>
      <c r="CK187" s="19">
        <f t="shared" si="114"/>
        <v>0</v>
      </c>
      <c r="CL187" s="19">
        <f t="shared" si="115"/>
        <v>0</v>
      </c>
      <c r="CM187" s="19">
        <f t="shared" si="116"/>
        <v>0</v>
      </c>
      <c r="CN187" s="19">
        <f t="shared" si="117"/>
        <v>0</v>
      </c>
      <c r="CO187" s="19">
        <f t="shared" si="118"/>
        <v>0</v>
      </c>
      <c r="CP187" s="19">
        <f t="shared" si="119"/>
        <v>0</v>
      </c>
      <c r="CQ187" s="19">
        <f t="shared" si="120"/>
        <v>0</v>
      </c>
      <c r="CR187" s="19">
        <f t="shared" si="121"/>
        <v>0</v>
      </c>
      <c r="CS187" s="19">
        <f t="shared" si="122"/>
        <v>0</v>
      </c>
    </row>
    <row r="188" spans="2:97" ht="15" customHeight="1" x14ac:dyDescent="0.2">
      <c r="B188" s="53">
        <f t="shared" si="127"/>
        <v>180</v>
      </c>
      <c r="C188" s="197" t="str" cm="1">
        <f t="array" aca="1" ref="C188" ca="1">CELL("contents",BG188)</f>
        <v/>
      </c>
      <c r="D188" s="54" t="str">
        <f t="shared" si="123"/>
        <v>OK</v>
      </c>
      <c r="E188" s="55" t="e">
        <f>VLOOKUP('DATA SHEET'!$B$9,'Drill Size Info'!$T$2:$U$8,2,FALSE)</f>
        <v>#N/A</v>
      </c>
      <c r="F188" s="55" t="str">
        <f t="shared" si="128"/>
        <v/>
      </c>
      <c r="G188" s="161">
        <f t="shared" si="129"/>
        <v>0</v>
      </c>
      <c r="H188" s="56"/>
      <c r="I188" s="56"/>
      <c r="J188" s="54" t="s">
        <v>154</v>
      </c>
      <c r="K188" s="54" t="s">
        <v>154</v>
      </c>
      <c r="L188" s="56" t="s">
        <v>154</v>
      </c>
      <c r="M188" s="56" t="s">
        <v>154</v>
      </c>
      <c r="N188" s="47" t="str">
        <f>IF(CU188&lt;&gt;"",
    IF(INT('Drill Size Info'!$AA$19)=INT('Drill Size Info'!$AB$19),
        --(INT('Drill Size Info'!$AA$19) &amp; "." &amp; CU188),
        IF(AND((--(INT('Drill Size Info'!$AA$19) &amp; "." &amp; CU188)&gt;=--('Drill Size Info'!$AA$19)), (--(INT('Drill Size Info'!$AA$19) &amp; "." &amp; CU188)&lt;=--('Drill Size Info'!$AB$19))),
            --(INT('Drill Size Info'!$AA$19) &amp; "." &amp; CU188),
            --(INT('Drill Size Info'!$AB$19) &amp; "." &amp; CU188)
        )
    ),
    IF(CT188&lt;&gt;"",
        IF(INT('Drill Size Info'!$AA$19)=INT('Drill Size Info'!$AB$19),
            --(INT('Drill Size Info'!$AA$19) &amp; "." &amp; LEFT(CT188,3)),
            IF(AND((--(INT('Drill Size Info'!$AA$19) &amp; "." &amp; LEFT(CT188,3))&gt;=--('Drill Size Info'!$AA$19)), (--(INT('Drill Size Info'!$AA$19) &amp; "." &amp; LEFT(CT188,3))&lt;=--('Drill Size Info'!$AB$19))),
                --(INT('Drill Size Info'!$AA$19) &amp; "." &amp; LEFT(CT188,3)),
                --(INT('Drill Size Info'!$AB$19) &amp; "." &amp; LEFT(CT188,3))
            )
        ),
        "OK"
    )
)</f>
        <v>OK</v>
      </c>
      <c r="O188" s="163" t="str">
        <f>IF(CV188&lt;&gt;"",
    IF(INT('Drill Size Info'!$AA$19)=INT('Drill Size Info'!$AB$19),
        --(INT('Drill Size Info'!$AA$19) &amp; "." &amp; CV188),
        IF(AND((--(INT('Drill Size Info'!$AA$19) &amp; "." &amp; CV188)&gt;=--('Drill Size Info'!$AA$19)), (--(INT('Drill Size Info'!$AA$19) &amp; "." &amp; CV188)&lt;=--('Drill Size Info'!$AB$19))),
            --(INT('Drill Size Info'!$AA$19) &amp; "." &amp; CV188),
            --(INT('Drill Size Info'!$AB$19) &amp; "." &amp; CV188)
        )
    ),
    IF(CT188&lt;&gt;"",
        IF(INT('Drill Size Info'!$AA$19)=INT('Drill Size Info'!$AB$19),
            --(INT('Drill Size Info'!$AA$19) &amp; "." &amp; RIGHT(CT188,3)),
            IF(AND((--(INT('Drill Size Info'!$AA$19) &amp; "." &amp; RIGHT(CT188,3))&gt;=--('Drill Size Info'!$AA$19)), (--(INT('Drill Size Info'!$AA$19) &amp; "." &amp; RIGHT(CT188,3))&lt;=--('Drill Size Info'!$AB$19))),
                --(INT('Drill Size Info'!$AA$19) &amp; "." &amp; RIGHT(CT188,3)),
                --(INT('Drill Size Info'!$AB$19) &amp; "." &amp; RIGHT(CT188,3))
            )
        ),
        "N/A"
    )
)</f>
        <v>N/A</v>
      </c>
      <c r="P188" s="47" t="str">
        <f>IF(CX188&lt;&gt;"",
    IF(INT('Drill Size Info'!$AA$19)=INT('Drill Size Info'!$AB$15),
        --(INT('Drill Size Info'!$AA$15) &amp; "." &amp; CX188),
        IF(AND((--(INT('Drill Size Info'!$AA$15) &amp; "." &amp; CX188)&gt;=--('Drill Size Info'!$AA$15)), (--(INT('Drill Size Info'!$AA$15) &amp; "." &amp; CX188)&lt;=--('Drill Size Info'!$AB$15))),
            --(INT('Drill Size Info'!$AA$15) &amp; "." &amp; CX188),
            --(INT('Drill Size Info'!$AB$15) &amp; "." &amp; CX188)
        )
    ),
    IF(CW188&lt;&gt;"",
        IF(INT('Drill Size Info'!$AA$15)=INT('Drill Size Info'!$AB$15),
            --(INT('Drill Size Info'!$AA$15) &amp; "." &amp; LEFT(CW188,3)),
            IF(AND((--(INT('Drill Size Info'!$AA$15) &amp; "." &amp; LEFT(CW188,3))&gt;=--('Drill Size Info'!$AA$15)), (--(INT('Drill Size Info'!$AA$15) &amp; "." &amp; LEFT(CW188,3))&lt;=--('Drill Size Info'!$AB$15))),
                --(INT('Drill Size Info'!$AA$15) &amp; "." &amp; LEFT(CW188,3)),
                --(INT('Drill Size Info'!$AB$15) &amp; "." &amp; LEFT(CW188,3))
            )
        ),
        "OK"
    )
)</f>
        <v>OK</v>
      </c>
      <c r="Q188" s="163" t="str">
        <f>IF(CY188&lt;&gt;"",
    IF(INT('Drill Size Info'!$AA$19)=INT('Drill Size Info'!$AB$15),
        --(INT('Drill Size Info'!$AA$15) &amp; "." &amp; CY188),
        IF(AND((--(INT('Drill Size Info'!$AA$15) &amp; "." &amp; CY188)&gt;=--('Drill Size Info'!$AA$15)), (--(INT('Drill Size Info'!$AA$15) &amp; "." &amp; CY188)&lt;=--('Drill Size Info'!$AB$15))),
            --(INT('Drill Size Info'!$AA$15) &amp; "." &amp; CY188),
            --(INT('Drill Size Info'!$AB$15) &amp; "." &amp; CY188)
        )
    ),
    IF(CW188&lt;&gt;"",
        IF(INT('Drill Size Info'!$AA$15)=INT('Drill Size Info'!$AB$15),
            --(INT('Drill Size Info'!$AA$15) &amp; "." &amp; RIGHT(CW188,3)),
            IF(AND((--(INT('Drill Size Info'!$AA$15) &amp; "." &amp; RIGHT(CW188,3))&gt;=--('Drill Size Info'!$AA$15)), (--(INT('Drill Size Info'!$AA$15) &amp; "." &amp; RIGHT(CW188,3))&lt;=--('Drill Size Info'!$AB$15))),
                --(INT('Drill Size Info'!$AA$15) &amp; "." &amp; RIGHT(CW188,3)),
                --(INT('Drill Size Info'!$AB$15) &amp; "." &amp; RIGHT(CW188,3))
            )
        ),
        "N/A"
    )
)</f>
        <v>N/A</v>
      </c>
      <c r="R188" s="57"/>
      <c r="S188" s="57"/>
      <c r="T188" s="57"/>
      <c r="U188" s="57"/>
      <c r="V188" s="57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9"/>
      <c r="AX188" s="59"/>
      <c r="AY188" s="59"/>
      <c r="AZ188" s="60"/>
      <c r="BA188" s="52"/>
      <c r="BB188" s="52"/>
      <c r="BC188" s="52"/>
      <c r="BD188" s="52"/>
      <c r="BE188" s="52"/>
      <c r="BF188" s="52"/>
      <c r="BG188" s="192" t="str">
        <f t="shared" si="124"/>
        <v/>
      </c>
      <c r="BH188" s="52"/>
      <c r="BI188" s="52"/>
      <c r="BJ188" s="52"/>
      <c r="BK188" s="52"/>
      <c r="BM188" s="19">
        <f t="shared" si="92"/>
        <v>0</v>
      </c>
      <c r="BN188" s="19">
        <f t="shared" si="125"/>
        <v>0</v>
      </c>
      <c r="BO188" s="19">
        <f t="shared" si="93"/>
        <v>0</v>
      </c>
      <c r="BP188" s="19">
        <f t="shared" si="94"/>
        <v>0</v>
      </c>
      <c r="BQ188" s="19">
        <f t="shared" si="95"/>
        <v>0</v>
      </c>
      <c r="BR188" s="19">
        <f t="shared" si="96"/>
        <v>0</v>
      </c>
      <c r="BS188" s="19">
        <f t="shared" si="97"/>
        <v>0</v>
      </c>
      <c r="BT188" s="19">
        <f t="shared" si="98"/>
        <v>0</v>
      </c>
      <c r="BU188" s="19">
        <f t="shared" si="99"/>
        <v>0</v>
      </c>
      <c r="BV188" s="19">
        <f t="shared" si="100"/>
        <v>0</v>
      </c>
      <c r="BW188" s="19">
        <f t="shared" si="101"/>
        <v>0</v>
      </c>
      <c r="BX188" s="19">
        <f t="shared" si="102"/>
        <v>0</v>
      </c>
      <c r="BY188" s="19">
        <f t="shared" si="103"/>
        <v>0</v>
      </c>
      <c r="BZ188" s="19">
        <f t="shared" si="104"/>
        <v>0</v>
      </c>
      <c r="CA188" s="19">
        <f t="shared" si="105"/>
        <v>0</v>
      </c>
      <c r="CB188" s="19">
        <f t="shared" si="126"/>
        <v>0</v>
      </c>
      <c r="CC188" s="19">
        <f t="shared" si="106"/>
        <v>0</v>
      </c>
      <c r="CD188" s="19">
        <f t="shared" si="107"/>
        <v>0</v>
      </c>
      <c r="CE188" s="19">
        <f t="shared" si="108"/>
        <v>0</v>
      </c>
      <c r="CF188" s="19">
        <f t="shared" si="109"/>
        <v>0</v>
      </c>
      <c r="CG188" s="19">
        <f t="shared" si="110"/>
        <v>0</v>
      </c>
      <c r="CH188" s="19">
        <f t="shared" si="111"/>
        <v>0</v>
      </c>
      <c r="CI188" s="19">
        <f t="shared" si="112"/>
        <v>0</v>
      </c>
      <c r="CJ188" s="19">
        <f t="shared" si="113"/>
        <v>0</v>
      </c>
      <c r="CK188" s="19">
        <f t="shared" si="114"/>
        <v>0</v>
      </c>
      <c r="CL188" s="19">
        <f t="shared" si="115"/>
        <v>0</v>
      </c>
      <c r="CM188" s="19">
        <f t="shared" si="116"/>
        <v>0</v>
      </c>
      <c r="CN188" s="19">
        <f t="shared" si="117"/>
        <v>0</v>
      </c>
      <c r="CO188" s="19">
        <f t="shared" si="118"/>
        <v>0</v>
      </c>
      <c r="CP188" s="19">
        <f t="shared" si="119"/>
        <v>0</v>
      </c>
      <c r="CQ188" s="19">
        <f t="shared" si="120"/>
        <v>0</v>
      </c>
      <c r="CR188" s="19">
        <f t="shared" si="121"/>
        <v>0</v>
      </c>
      <c r="CS188" s="19">
        <f t="shared" si="122"/>
        <v>0</v>
      </c>
    </row>
    <row r="189" spans="2:97" ht="15" customHeight="1" x14ac:dyDescent="0.2">
      <c r="B189" s="53">
        <f t="shared" si="127"/>
        <v>181</v>
      </c>
      <c r="C189" s="197" t="str" cm="1">
        <f t="array" aca="1" ref="C189" ca="1">CELL("contents",BG189)</f>
        <v/>
      </c>
      <c r="D189" s="54" t="str">
        <f t="shared" si="123"/>
        <v>OK</v>
      </c>
      <c r="E189" s="55" t="e">
        <f>VLOOKUP('DATA SHEET'!$B$9,'Drill Size Info'!$T$2:$U$8,2,FALSE)</f>
        <v>#N/A</v>
      </c>
      <c r="F189" s="55" t="str">
        <f t="shared" si="128"/>
        <v/>
      </c>
      <c r="G189" s="161">
        <f t="shared" si="129"/>
        <v>0</v>
      </c>
      <c r="H189" s="56"/>
      <c r="I189" s="56"/>
      <c r="J189" s="54" t="s">
        <v>154</v>
      </c>
      <c r="K189" s="54" t="s">
        <v>154</v>
      </c>
      <c r="L189" s="56" t="s">
        <v>154</v>
      </c>
      <c r="M189" s="56" t="s">
        <v>154</v>
      </c>
      <c r="N189" s="47" t="str">
        <f>IF(CU189&lt;&gt;"",
    IF(INT('Drill Size Info'!$AA$19)=INT('Drill Size Info'!$AB$19),
        --(INT('Drill Size Info'!$AA$19) &amp; "." &amp; CU189),
        IF(AND((--(INT('Drill Size Info'!$AA$19) &amp; "." &amp; CU189)&gt;=--('Drill Size Info'!$AA$19)), (--(INT('Drill Size Info'!$AA$19) &amp; "." &amp; CU189)&lt;=--('Drill Size Info'!$AB$19))),
            --(INT('Drill Size Info'!$AA$19) &amp; "." &amp; CU189),
            --(INT('Drill Size Info'!$AB$19) &amp; "." &amp; CU189)
        )
    ),
    IF(CT189&lt;&gt;"",
        IF(INT('Drill Size Info'!$AA$19)=INT('Drill Size Info'!$AB$19),
            --(INT('Drill Size Info'!$AA$19) &amp; "." &amp; LEFT(CT189,3)),
            IF(AND((--(INT('Drill Size Info'!$AA$19) &amp; "." &amp; LEFT(CT189,3))&gt;=--('Drill Size Info'!$AA$19)), (--(INT('Drill Size Info'!$AA$19) &amp; "." &amp; LEFT(CT189,3))&lt;=--('Drill Size Info'!$AB$19))),
                --(INT('Drill Size Info'!$AA$19) &amp; "." &amp; LEFT(CT189,3)),
                --(INT('Drill Size Info'!$AB$19) &amp; "." &amp; LEFT(CT189,3))
            )
        ),
        "OK"
    )
)</f>
        <v>OK</v>
      </c>
      <c r="O189" s="163" t="str">
        <f>IF(CV189&lt;&gt;"",
    IF(INT('Drill Size Info'!$AA$19)=INT('Drill Size Info'!$AB$19),
        --(INT('Drill Size Info'!$AA$19) &amp; "." &amp; CV189),
        IF(AND((--(INT('Drill Size Info'!$AA$19) &amp; "." &amp; CV189)&gt;=--('Drill Size Info'!$AA$19)), (--(INT('Drill Size Info'!$AA$19) &amp; "." &amp; CV189)&lt;=--('Drill Size Info'!$AB$19))),
            --(INT('Drill Size Info'!$AA$19) &amp; "." &amp; CV189),
            --(INT('Drill Size Info'!$AB$19) &amp; "." &amp; CV189)
        )
    ),
    IF(CT189&lt;&gt;"",
        IF(INT('Drill Size Info'!$AA$19)=INT('Drill Size Info'!$AB$19),
            --(INT('Drill Size Info'!$AA$19) &amp; "." &amp; RIGHT(CT189,3)),
            IF(AND((--(INT('Drill Size Info'!$AA$19) &amp; "." &amp; RIGHT(CT189,3))&gt;=--('Drill Size Info'!$AA$19)), (--(INT('Drill Size Info'!$AA$19) &amp; "." &amp; RIGHT(CT189,3))&lt;=--('Drill Size Info'!$AB$19))),
                --(INT('Drill Size Info'!$AA$19) &amp; "." &amp; RIGHT(CT189,3)),
                --(INT('Drill Size Info'!$AB$19) &amp; "." &amp; RIGHT(CT189,3))
            )
        ),
        "N/A"
    )
)</f>
        <v>N/A</v>
      </c>
      <c r="P189" s="47" t="str">
        <f>IF(CX189&lt;&gt;"",
    IF(INT('Drill Size Info'!$AA$19)=INT('Drill Size Info'!$AB$15),
        --(INT('Drill Size Info'!$AA$15) &amp; "." &amp; CX189),
        IF(AND((--(INT('Drill Size Info'!$AA$15) &amp; "." &amp; CX189)&gt;=--('Drill Size Info'!$AA$15)), (--(INT('Drill Size Info'!$AA$15) &amp; "." &amp; CX189)&lt;=--('Drill Size Info'!$AB$15))),
            --(INT('Drill Size Info'!$AA$15) &amp; "." &amp; CX189),
            --(INT('Drill Size Info'!$AB$15) &amp; "." &amp; CX189)
        )
    ),
    IF(CW189&lt;&gt;"",
        IF(INT('Drill Size Info'!$AA$15)=INT('Drill Size Info'!$AB$15),
            --(INT('Drill Size Info'!$AA$15) &amp; "." &amp; LEFT(CW189,3)),
            IF(AND((--(INT('Drill Size Info'!$AA$15) &amp; "." &amp; LEFT(CW189,3))&gt;=--('Drill Size Info'!$AA$15)), (--(INT('Drill Size Info'!$AA$15) &amp; "." &amp; LEFT(CW189,3))&lt;=--('Drill Size Info'!$AB$15))),
                --(INT('Drill Size Info'!$AA$15) &amp; "." &amp; LEFT(CW189,3)),
                --(INT('Drill Size Info'!$AB$15) &amp; "." &amp; LEFT(CW189,3))
            )
        ),
        "OK"
    )
)</f>
        <v>OK</v>
      </c>
      <c r="Q189" s="163" t="str">
        <f>IF(CY189&lt;&gt;"",
    IF(INT('Drill Size Info'!$AA$19)=INT('Drill Size Info'!$AB$15),
        --(INT('Drill Size Info'!$AA$15) &amp; "." &amp; CY189),
        IF(AND((--(INT('Drill Size Info'!$AA$15) &amp; "." &amp; CY189)&gt;=--('Drill Size Info'!$AA$15)), (--(INT('Drill Size Info'!$AA$15) &amp; "." &amp; CY189)&lt;=--('Drill Size Info'!$AB$15))),
            --(INT('Drill Size Info'!$AA$15) &amp; "." &amp; CY189),
            --(INT('Drill Size Info'!$AB$15) &amp; "." &amp; CY189)
        )
    ),
    IF(CW189&lt;&gt;"",
        IF(INT('Drill Size Info'!$AA$15)=INT('Drill Size Info'!$AB$15),
            --(INT('Drill Size Info'!$AA$15) &amp; "." &amp; RIGHT(CW189,3)),
            IF(AND((--(INT('Drill Size Info'!$AA$15) &amp; "." &amp; RIGHT(CW189,3))&gt;=--('Drill Size Info'!$AA$15)), (--(INT('Drill Size Info'!$AA$15) &amp; "." &amp; RIGHT(CW189,3))&lt;=--('Drill Size Info'!$AB$15))),
                --(INT('Drill Size Info'!$AA$15) &amp; "." &amp; RIGHT(CW189,3)),
                --(INT('Drill Size Info'!$AB$15) &amp; "." &amp; RIGHT(CW189,3))
            )
        ),
        "N/A"
    )
)</f>
        <v>N/A</v>
      </c>
      <c r="R189" s="57"/>
      <c r="S189" s="57"/>
      <c r="T189" s="57"/>
      <c r="U189" s="57"/>
      <c r="V189" s="57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9"/>
      <c r="AX189" s="59"/>
      <c r="AY189" s="59"/>
      <c r="AZ189" s="60"/>
      <c r="BA189" s="52"/>
      <c r="BB189" s="52"/>
      <c r="BC189" s="52"/>
      <c r="BD189" s="52"/>
      <c r="BE189" s="52"/>
      <c r="BF189" s="52"/>
      <c r="BG189" s="192" t="str">
        <f t="shared" si="124"/>
        <v/>
      </c>
      <c r="BH189" s="52"/>
      <c r="BI189" s="52"/>
      <c r="BJ189" s="52"/>
      <c r="BK189" s="52"/>
      <c r="BM189" s="19">
        <f t="shared" si="92"/>
        <v>0</v>
      </c>
      <c r="BN189" s="19">
        <f t="shared" si="125"/>
        <v>0</v>
      </c>
      <c r="BO189" s="19">
        <f t="shared" si="93"/>
        <v>0</v>
      </c>
      <c r="BP189" s="19">
        <f t="shared" si="94"/>
        <v>0</v>
      </c>
      <c r="BQ189" s="19">
        <f t="shared" si="95"/>
        <v>0</v>
      </c>
      <c r="BR189" s="19">
        <f t="shared" si="96"/>
        <v>0</v>
      </c>
      <c r="BS189" s="19">
        <f t="shared" si="97"/>
        <v>0</v>
      </c>
      <c r="BT189" s="19">
        <f t="shared" si="98"/>
        <v>0</v>
      </c>
      <c r="BU189" s="19">
        <f t="shared" si="99"/>
        <v>0</v>
      </c>
      <c r="BV189" s="19">
        <f t="shared" si="100"/>
        <v>0</v>
      </c>
      <c r="BW189" s="19">
        <f t="shared" si="101"/>
        <v>0</v>
      </c>
      <c r="BX189" s="19">
        <f t="shared" si="102"/>
        <v>0</v>
      </c>
      <c r="BY189" s="19">
        <f t="shared" si="103"/>
        <v>0</v>
      </c>
      <c r="BZ189" s="19">
        <f t="shared" si="104"/>
        <v>0</v>
      </c>
      <c r="CA189" s="19">
        <f t="shared" si="105"/>
        <v>0</v>
      </c>
      <c r="CB189" s="19">
        <f t="shared" si="126"/>
        <v>0</v>
      </c>
      <c r="CC189" s="19">
        <f t="shared" si="106"/>
        <v>0</v>
      </c>
      <c r="CD189" s="19">
        <f t="shared" si="107"/>
        <v>0</v>
      </c>
      <c r="CE189" s="19">
        <f t="shared" si="108"/>
        <v>0</v>
      </c>
      <c r="CF189" s="19">
        <f t="shared" si="109"/>
        <v>0</v>
      </c>
      <c r="CG189" s="19">
        <f t="shared" si="110"/>
        <v>0</v>
      </c>
      <c r="CH189" s="19">
        <f t="shared" si="111"/>
        <v>0</v>
      </c>
      <c r="CI189" s="19">
        <f t="shared" si="112"/>
        <v>0</v>
      </c>
      <c r="CJ189" s="19">
        <f t="shared" si="113"/>
        <v>0</v>
      </c>
      <c r="CK189" s="19">
        <f t="shared" si="114"/>
        <v>0</v>
      </c>
      <c r="CL189" s="19">
        <f t="shared" si="115"/>
        <v>0</v>
      </c>
      <c r="CM189" s="19">
        <f t="shared" si="116"/>
        <v>0</v>
      </c>
      <c r="CN189" s="19">
        <f t="shared" si="117"/>
        <v>0</v>
      </c>
      <c r="CO189" s="19">
        <f t="shared" si="118"/>
        <v>0</v>
      </c>
      <c r="CP189" s="19">
        <f t="shared" si="119"/>
        <v>0</v>
      </c>
      <c r="CQ189" s="19">
        <f t="shared" si="120"/>
        <v>0</v>
      </c>
      <c r="CR189" s="19">
        <f t="shared" si="121"/>
        <v>0</v>
      </c>
      <c r="CS189" s="19">
        <f t="shared" si="122"/>
        <v>0</v>
      </c>
    </row>
    <row r="190" spans="2:97" ht="15" customHeight="1" x14ac:dyDescent="0.2">
      <c r="B190" s="53">
        <f t="shared" si="127"/>
        <v>182</v>
      </c>
      <c r="C190" s="197" t="str" cm="1">
        <f t="array" aca="1" ref="C190" ca="1">CELL("contents",BG190)</f>
        <v/>
      </c>
      <c r="D190" s="54" t="str">
        <f t="shared" si="123"/>
        <v>OK</v>
      </c>
      <c r="E190" s="55" t="e">
        <f>VLOOKUP('DATA SHEET'!$B$9,'Drill Size Info'!$T$2:$U$8,2,FALSE)</f>
        <v>#N/A</v>
      </c>
      <c r="F190" s="55" t="str">
        <f t="shared" si="128"/>
        <v/>
      </c>
      <c r="G190" s="161">
        <f t="shared" si="129"/>
        <v>0</v>
      </c>
      <c r="H190" s="56"/>
      <c r="I190" s="56"/>
      <c r="J190" s="54" t="s">
        <v>154</v>
      </c>
      <c r="K190" s="54" t="s">
        <v>154</v>
      </c>
      <c r="L190" s="56" t="s">
        <v>154</v>
      </c>
      <c r="M190" s="56" t="s">
        <v>154</v>
      </c>
      <c r="N190" s="47" t="str">
        <f>IF(CU190&lt;&gt;"",
    IF(INT('Drill Size Info'!$AA$19)=INT('Drill Size Info'!$AB$19),
        --(INT('Drill Size Info'!$AA$19) &amp; "." &amp; CU190),
        IF(AND((--(INT('Drill Size Info'!$AA$19) &amp; "." &amp; CU190)&gt;=--('Drill Size Info'!$AA$19)), (--(INT('Drill Size Info'!$AA$19) &amp; "." &amp; CU190)&lt;=--('Drill Size Info'!$AB$19))),
            --(INT('Drill Size Info'!$AA$19) &amp; "." &amp; CU190),
            --(INT('Drill Size Info'!$AB$19) &amp; "." &amp; CU190)
        )
    ),
    IF(CT190&lt;&gt;"",
        IF(INT('Drill Size Info'!$AA$19)=INT('Drill Size Info'!$AB$19),
            --(INT('Drill Size Info'!$AA$19) &amp; "." &amp; LEFT(CT190,3)),
            IF(AND((--(INT('Drill Size Info'!$AA$19) &amp; "." &amp; LEFT(CT190,3))&gt;=--('Drill Size Info'!$AA$19)), (--(INT('Drill Size Info'!$AA$19) &amp; "." &amp; LEFT(CT190,3))&lt;=--('Drill Size Info'!$AB$19))),
                --(INT('Drill Size Info'!$AA$19) &amp; "." &amp; LEFT(CT190,3)),
                --(INT('Drill Size Info'!$AB$19) &amp; "." &amp; LEFT(CT190,3))
            )
        ),
        "OK"
    )
)</f>
        <v>OK</v>
      </c>
      <c r="O190" s="163" t="str">
        <f>IF(CV190&lt;&gt;"",
    IF(INT('Drill Size Info'!$AA$19)=INT('Drill Size Info'!$AB$19),
        --(INT('Drill Size Info'!$AA$19) &amp; "." &amp; CV190),
        IF(AND((--(INT('Drill Size Info'!$AA$19) &amp; "." &amp; CV190)&gt;=--('Drill Size Info'!$AA$19)), (--(INT('Drill Size Info'!$AA$19) &amp; "." &amp; CV190)&lt;=--('Drill Size Info'!$AB$19))),
            --(INT('Drill Size Info'!$AA$19) &amp; "." &amp; CV190),
            --(INT('Drill Size Info'!$AB$19) &amp; "." &amp; CV190)
        )
    ),
    IF(CT190&lt;&gt;"",
        IF(INT('Drill Size Info'!$AA$19)=INT('Drill Size Info'!$AB$19),
            --(INT('Drill Size Info'!$AA$19) &amp; "." &amp; RIGHT(CT190,3)),
            IF(AND((--(INT('Drill Size Info'!$AA$19) &amp; "." &amp; RIGHT(CT190,3))&gt;=--('Drill Size Info'!$AA$19)), (--(INT('Drill Size Info'!$AA$19) &amp; "." &amp; RIGHT(CT190,3))&lt;=--('Drill Size Info'!$AB$19))),
                --(INT('Drill Size Info'!$AA$19) &amp; "." &amp; RIGHT(CT190,3)),
                --(INT('Drill Size Info'!$AB$19) &amp; "." &amp; RIGHT(CT190,3))
            )
        ),
        "N/A"
    )
)</f>
        <v>N/A</v>
      </c>
      <c r="P190" s="47" t="str">
        <f>IF(CX190&lt;&gt;"",
    IF(INT('Drill Size Info'!$AA$19)=INT('Drill Size Info'!$AB$15),
        --(INT('Drill Size Info'!$AA$15) &amp; "." &amp; CX190),
        IF(AND((--(INT('Drill Size Info'!$AA$15) &amp; "." &amp; CX190)&gt;=--('Drill Size Info'!$AA$15)), (--(INT('Drill Size Info'!$AA$15) &amp; "." &amp; CX190)&lt;=--('Drill Size Info'!$AB$15))),
            --(INT('Drill Size Info'!$AA$15) &amp; "." &amp; CX190),
            --(INT('Drill Size Info'!$AB$15) &amp; "." &amp; CX190)
        )
    ),
    IF(CW190&lt;&gt;"",
        IF(INT('Drill Size Info'!$AA$15)=INT('Drill Size Info'!$AB$15),
            --(INT('Drill Size Info'!$AA$15) &amp; "." &amp; LEFT(CW190,3)),
            IF(AND((--(INT('Drill Size Info'!$AA$15) &amp; "." &amp; LEFT(CW190,3))&gt;=--('Drill Size Info'!$AA$15)), (--(INT('Drill Size Info'!$AA$15) &amp; "." &amp; LEFT(CW190,3))&lt;=--('Drill Size Info'!$AB$15))),
                --(INT('Drill Size Info'!$AA$15) &amp; "." &amp; LEFT(CW190,3)),
                --(INT('Drill Size Info'!$AB$15) &amp; "." &amp; LEFT(CW190,3))
            )
        ),
        "OK"
    )
)</f>
        <v>OK</v>
      </c>
      <c r="Q190" s="163" t="str">
        <f>IF(CY190&lt;&gt;"",
    IF(INT('Drill Size Info'!$AA$19)=INT('Drill Size Info'!$AB$15),
        --(INT('Drill Size Info'!$AA$15) &amp; "." &amp; CY190),
        IF(AND((--(INT('Drill Size Info'!$AA$15) &amp; "." &amp; CY190)&gt;=--('Drill Size Info'!$AA$15)), (--(INT('Drill Size Info'!$AA$15) &amp; "." &amp; CY190)&lt;=--('Drill Size Info'!$AB$15))),
            --(INT('Drill Size Info'!$AA$15) &amp; "." &amp; CY190),
            --(INT('Drill Size Info'!$AB$15) &amp; "." &amp; CY190)
        )
    ),
    IF(CW190&lt;&gt;"",
        IF(INT('Drill Size Info'!$AA$15)=INT('Drill Size Info'!$AB$15),
            --(INT('Drill Size Info'!$AA$15) &amp; "." &amp; RIGHT(CW190,3)),
            IF(AND((--(INT('Drill Size Info'!$AA$15) &amp; "." &amp; RIGHT(CW190,3))&gt;=--('Drill Size Info'!$AA$15)), (--(INT('Drill Size Info'!$AA$15) &amp; "." &amp; RIGHT(CW190,3))&lt;=--('Drill Size Info'!$AB$15))),
                --(INT('Drill Size Info'!$AA$15) &amp; "." &amp; RIGHT(CW190,3)),
                --(INT('Drill Size Info'!$AB$15) &amp; "." &amp; RIGHT(CW190,3))
            )
        ),
        "N/A"
    )
)</f>
        <v>N/A</v>
      </c>
      <c r="R190" s="57"/>
      <c r="S190" s="57"/>
      <c r="T190" s="57"/>
      <c r="U190" s="57"/>
      <c r="V190" s="57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9"/>
      <c r="AX190" s="59"/>
      <c r="AY190" s="59"/>
      <c r="AZ190" s="60"/>
      <c r="BA190" s="52"/>
      <c r="BB190" s="52"/>
      <c r="BC190" s="52"/>
      <c r="BD190" s="52"/>
      <c r="BE190" s="52"/>
      <c r="BF190" s="52"/>
      <c r="BG190" s="192" t="str">
        <f t="shared" si="124"/>
        <v/>
      </c>
      <c r="BH190" s="52"/>
      <c r="BI190" s="52"/>
      <c r="BJ190" s="52"/>
      <c r="BK190" s="52"/>
      <c r="BM190" s="19">
        <f t="shared" si="92"/>
        <v>0</v>
      </c>
      <c r="BN190" s="19">
        <f t="shared" si="125"/>
        <v>0</v>
      </c>
      <c r="BO190" s="19">
        <f t="shared" si="93"/>
        <v>0</v>
      </c>
      <c r="BP190" s="19">
        <f t="shared" si="94"/>
        <v>0</v>
      </c>
      <c r="BQ190" s="19">
        <f t="shared" si="95"/>
        <v>0</v>
      </c>
      <c r="BR190" s="19">
        <f t="shared" si="96"/>
        <v>0</v>
      </c>
      <c r="BS190" s="19">
        <f t="shared" si="97"/>
        <v>0</v>
      </c>
      <c r="BT190" s="19">
        <f t="shared" si="98"/>
        <v>0</v>
      </c>
      <c r="BU190" s="19">
        <f t="shared" si="99"/>
        <v>0</v>
      </c>
      <c r="BV190" s="19">
        <f t="shared" si="100"/>
        <v>0</v>
      </c>
      <c r="BW190" s="19">
        <f t="shared" si="101"/>
        <v>0</v>
      </c>
      <c r="BX190" s="19">
        <f t="shared" si="102"/>
        <v>0</v>
      </c>
      <c r="BY190" s="19">
        <f t="shared" si="103"/>
        <v>0</v>
      </c>
      <c r="BZ190" s="19">
        <f t="shared" si="104"/>
        <v>0</v>
      </c>
      <c r="CA190" s="19">
        <f t="shared" si="105"/>
        <v>0</v>
      </c>
      <c r="CB190" s="19">
        <f t="shared" si="126"/>
        <v>0</v>
      </c>
      <c r="CC190" s="19">
        <f t="shared" si="106"/>
        <v>0</v>
      </c>
      <c r="CD190" s="19">
        <f t="shared" si="107"/>
        <v>0</v>
      </c>
      <c r="CE190" s="19">
        <f t="shared" si="108"/>
        <v>0</v>
      </c>
      <c r="CF190" s="19">
        <f t="shared" si="109"/>
        <v>0</v>
      </c>
      <c r="CG190" s="19">
        <f t="shared" si="110"/>
        <v>0</v>
      </c>
      <c r="CH190" s="19">
        <f t="shared" si="111"/>
        <v>0</v>
      </c>
      <c r="CI190" s="19">
        <f t="shared" si="112"/>
        <v>0</v>
      </c>
      <c r="CJ190" s="19">
        <f t="shared" si="113"/>
        <v>0</v>
      </c>
      <c r="CK190" s="19">
        <f t="shared" si="114"/>
        <v>0</v>
      </c>
      <c r="CL190" s="19">
        <f t="shared" si="115"/>
        <v>0</v>
      </c>
      <c r="CM190" s="19">
        <f t="shared" si="116"/>
        <v>0</v>
      </c>
      <c r="CN190" s="19">
        <f t="shared" si="117"/>
        <v>0</v>
      </c>
      <c r="CO190" s="19">
        <f t="shared" si="118"/>
        <v>0</v>
      </c>
      <c r="CP190" s="19">
        <f t="shared" si="119"/>
        <v>0</v>
      </c>
      <c r="CQ190" s="19">
        <f t="shared" si="120"/>
        <v>0</v>
      </c>
      <c r="CR190" s="19">
        <f t="shared" si="121"/>
        <v>0</v>
      </c>
      <c r="CS190" s="19">
        <f t="shared" si="122"/>
        <v>0</v>
      </c>
    </row>
    <row r="191" spans="2:97" ht="15" customHeight="1" x14ac:dyDescent="0.2">
      <c r="B191" s="53">
        <f t="shared" si="127"/>
        <v>183</v>
      </c>
      <c r="C191" s="197" t="str" cm="1">
        <f t="array" aca="1" ref="C191" ca="1">CELL("contents",BG191)</f>
        <v/>
      </c>
      <c r="D191" s="54" t="str">
        <f t="shared" si="123"/>
        <v>OK</v>
      </c>
      <c r="E191" s="55" t="e">
        <f>VLOOKUP('DATA SHEET'!$B$9,'Drill Size Info'!$T$2:$U$8,2,FALSE)</f>
        <v>#N/A</v>
      </c>
      <c r="F191" s="55" t="str">
        <f t="shared" si="128"/>
        <v/>
      </c>
      <c r="G191" s="161">
        <f t="shared" si="129"/>
        <v>0</v>
      </c>
      <c r="H191" s="56"/>
      <c r="I191" s="56"/>
      <c r="J191" s="54" t="s">
        <v>154</v>
      </c>
      <c r="K191" s="54" t="s">
        <v>154</v>
      </c>
      <c r="L191" s="56" t="s">
        <v>154</v>
      </c>
      <c r="M191" s="56" t="s">
        <v>154</v>
      </c>
      <c r="N191" s="47" t="str">
        <f>IF(CU191&lt;&gt;"",
    IF(INT('Drill Size Info'!$AA$19)=INT('Drill Size Info'!$AB$19),
        --(INT('Drill Size Info'!$AA$19) &amp; "." &amp; CU191),
        IF(AND((--(INT('Drill Size Info'!$AA$19) &amp; "." &amp; CU191)&gt;=--('Drill Size Info'!$AA$19)), (--(INT('Drill Size Info'!$AA$19) &amp; "." &amp; CU191)&lt;=--('Drill Size Info'!$AB$19))),
            --(INT('Drill Size Info'!$AA$19) &amp; "." &amp; CU191),
            --(INT('Drill Size Info'!$AB$19) &amp; "." &amp; CU191)
        )
    ),
    IF(CT191&lt;&gt;"",
        IF(INT('Drill Size Info'!$AA$19)=INT('Drill Size Info'!$AB$19),
            --(INT('Drill Size Info'!$AA$19) &amp; "." &amp; LEFT(CT191,3)),
            IF(AND((--(INT('Drill Size Info'!$AA$19) &amp; "." &amp; LEFT(CT191,3))&gt;=--('Drill Size Info'!$AA$19)), (--(INT('Drill Size Info'!$AA$19) &amp; "." &amp; LEFT(CT191,3))&lt;=--('Drill Size Info'!$AB$19))),
                --(INT('Drill Size Info'!$AA$19) &amp; "." &amp; LEFT(CT191,3)),
                --(INT('Drill Size Info'!$AB$19) &amp; "." &amp; LEFT(CT191,3))
            )
        ),
        "OK"
    )
)</f>
        <v>OK</v>
      </c>
      <c r="O191" s="163" t="str">
        <f>IF(CV191&lt;&gt;"",
    IF(INT('Drill Size Info'!$AA$19)=INT('Drill Size Info'!$AB$19),
        --(INT('Drill Size Info'!$AA$19) &amp; "." &amp; CV191),
        IF(AND((--(INT('Drill Size Info'!$AA$19) &amp; "." &amp; CV191)&gt;=--('Drill Size Info'!$AA$19)), (--(INT('Drill Size Info'!$AA$19) &amp; "." &amp; CV191)&lt;=--('Drill Size Info'!$AB$19))),
            --(INT('Drill Size Info'!$AA$19) &amp; "." &amp; CV191),
            --(INT('Drill Size Info'!$AB$19) &amp; "." &amp; CV191)
        )
    ),
    IF(CT191&lt;&gt;"",
        IF(INT('Drill Size Info'!$AA$19)=INT('Drill Size Info'!$AB$19),
            --(INT('Drill Size Info'!$AA$19) &amp; "." &amp; RIGHT(CT191,3)),
            IF(AND((--(INT('Drill Size Info'!$AA$19) &amp; "." &amp; RIGHT(CT191,3))&gt;=--('Drill Size Info'!$AA$19)), (--(INT('Drill Size Info'!$AA$19) &amp; "." &amp; RIGHT(CT191,3))&lt;=--('Drill Size Info'!$AB$19))),
                --(INT('Drill Size Info'!$AA$19) &amp; "." &amp; RIGHT(CT191,3)),
                --(INT('Drill Size Info'!$AB$19) &amp; "." &amp; RIGHT(CT191,3))
            )
        ),
        "N/A"
    )
)</f>
        <v>N/A</v>
      </c>
      <c r="P191" s="47" t="str">
        <f>IF(CX191&lt;&gt;"",
    IF(INT('Drill Size Info'!$AA$19)=INT('Drill Size Info'!$AB$15),
        --(INT('Drill Size Info'!$AA$15) &amp; "." &amp; CX191),
        IF(AND((--(INT('Drill Size Info'!$AA$15) &amp; "." &amp; CX191)&gt;=--('Drill Size Info'!$AA$15)), (--(INT('Drill Size Info'!$AA$15) &amp; "." &amp; CX191)&lt;=--('Drill Size Info'!$AB$15))),
            --(INT('Drill Size Info'!$AA$15) &amp; "." &amp; CX191),
            --(INT('Drill Size Info'!$AB$15) &amp; "." &amp; CX191)
        )
    ),
    IF(CW191&lt;&gt;"",
        IF(INT('Drill Size Info'!$AA$15)=INT('Drill Size Info'!$AB$15),
            --(INT('Drill Size Info'!$AA$15) &amp; "." &amp; LEFT(CW191,3)),
            IF(AND((--(INT('Drill Size Info'!$AA$15) &amp; "." &amp; LEFT(CW191,3))&gt;=--('Drill Size Info'!$AA$15)), (--(INT('Drill Size Info'!$AA$15) &amp; "." &amp; LEFT(CW191,3))&lt;=--('Drill Size Info'!$AB$15))),
                --(INT('Drill Size Info'!$AA$15) &amp; "." &amp; LEFT(CW191,3)),
                --(INT('Drill Size Info'!$AB$15) &amp; "." &amp; LEFT(CW191,3))
            )
        ),
        "OK"
    )
)</f>
        <v>OK</v>
      </c>
      <c r="Q191" s="163" t="str">
        <f>IF(CY191&lt;&gt;"",
    IF(INT('Drill Size Info'!$AA$19)=INT('Drill Size Info'!$AB$15),
        --(INT('Drill Size Info'!$AA$15) &amp; "." &amp; CY191),
        IF(AND((--(INT('Drill Size Info'!$AA$15) &amp; "." &amp; CY191)&gt;=--('Drill Size Info'!$AA$15)), (--(INT('Drill Size Info'!$AA$15) &amp; "." &amp; CY191)&lt;=--('Drill Size Info'!$AB$15))),
            --(INT('Drill Size Info'!$AA$15) &amp; "." &amp; CY191),
            --(INT('Drill Size Info'!$AB$15) &amp; "." &amp; CY191)
        )
    ),
    IF(CW191&lt;&gt;"",
        IF(INT('Drill Size Info'!$AA$15)=INT('Drill Size Info'!$AB$15),
            --(INT('Drill Size Info'!$AA$15) &amp; "." &amp; RIGHT(CW191,3)),
            IF(AND((--(INT('Drill Size Info'!$AA$15) &amp; "." &amp; RIGHT(CW191,3))&gt;=--('Drill Size Info'!$AA$15)), (--(INT('Drill Size Info'!$AA$15) &amp; "." &amp; RIGHT(CW191,3))&lt;=--('Drill Size Info'!$AB$15))),
                --(INT('Drill Size Info'!$AA$15) &amp; "." &amp; RIGHT(CW191,3)),
                --(INT('Drill Size Info'!$AB$15) &amp; "." &amp; RIGHT(CW191,3))
            )
        ),
        "N/A"
    )
)</f>
        <v>N/A</v>
      </c>
      <c r="R191" s="57"/>
      <c r="S191" s="57"/>
      <c r="T191" s="57"/>
      <c r="U191" s="57"/>
      <c r="V191" s="57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9"/>
      <c r="AX191" s="59"/>
      <c r="AY191" s="59"/>
      <c r="AZ191" s="60"/>
      <c r="BA191" s="52"/>
      <c r="BB191" s="52"/>
      <c r="BC191" s="52"/>
      <c r="BD191" s="52"/>
      <c r="BE191" s="52"/>
      <c r="BF191" s="52"/>
      <c r="BG191" s="192" t="str">
        <f t="shared" si="124"/>
        <v/>
      </c>
      <c r="BH191" s="52"/>
      <c r="BI191" s="52"/>
      <c r="BJ191" s="52"/>
      <c r="BK191" s="52"/>
      <c r="BM191" s="19">
        <f t="shared" si="92"/>
        <v>0</v>
      </c>
      <c r="BN191" s="19">
        <f t="shared" si="125"/>
        <v>0</v>
      </c>
      <c r="BO191" s="19">
        <f t="shared" si="93"/>
        <v>0</v>
      </c>
      <c r="BP191" s="19">
        <f t="shared" si="94"/>
        <v>0</v>
      </c>
      <c r="BQ191" s="19">
        <f t="shared" si="95"/>
        <v>0</v>
      </c>
      <c r="BR191" s="19">
        <f t="shared" si="96"/>
        <v>0</v>
      </c>
      <c r="BS191" s="19">
        <f t="shared" si="97"/>
        <v>0</v>
      </c>
      <c r="BT191" s="19">
        <f t="shared" si="98"/>
        <v>0</v>
      </c>
      <c r="BU191" s="19">
        <f t="shared" si="99"/>
        <v>0</v>
      </c>
      <c r="BV191" s="19">
        <f t="shared" si="100"/>
        <v>0</v>
      </c>
      <c r="BW191" s="19">
        <f t="shared" si="101"/>
        <v>0</v>
      </c>
      <c r="BX191" s="19">
        <f t="shared" si="102"/>
        <v>0</v>
      </c>
      <c r="BY191" s="19">
        <f t="shared" si="103"/>
        <v>0</v>
      </c>
      <c r="BZ191" s="19">
        <f t="shared" si="104"/>
        <v>0</v>
      </c>
      <c r="CA191" s="19">
        <f t="shared" si="105"/>
        <v>0</v>
      </c>
      <c r="CB191" s="19">
        <f t="shared" si="126"/>
        <v>0</v>
      </c>
      <c r="CC191" s="19">
        <f t="shared" si="106"/>
        <v>0</v>
      </c>
      <c r="CD191" s="19">
        <f t="shared" si="107"/>
        <v>0</v>
      </c>
      <c r="CE191" s="19">
        <f t="shared" si="108"/>
        <v>0</v>
      </c>
      <c r="CF191" s="19">
        <f t="shared" si="109"/>
        <v>0</v>
      </c>
      <c r="CG191" s="19">
        <f t="shared" si="110"/>
        <v>0</v>
      </c>
      <c r="CH191" s="19">
        <f t="shared" si="111"/>
        <v>0</v>
      </c>
      <c r="CI191" s="19">
        <f t="shared" si="112"/>
        <v>0</v>
      </c>
      <c r="CJ191" s="19">
        <f t="shared" si="113"/>
        <v>0</v>
      </c>
      <c r="CK191" s="19">
        <f t="shared" si="114"/>
        <v>0</v>
      </c>
      <c r="CL191" s="19">
        <f t="shared" si="115"/>
        <v>0</v>
      </c>
      <c r="CM191" s="19">
        <f t="shared" si="116"/>
        <v>0</v>
      </c>
      <c r="CN191" s="19">
        <f t="shared" si="117"/>
        <v>0</v>
      </c>
      <c r="CO191" s="19">
        <f t="shared" si="118"/>
        <v>0</v>
      </c>
      <c r="CP191" s="19">
        <f t="shared" si="119"/>
        <v>0</v>
      </c>
      <c r="CQ191" s="19">
        <f t="shared" si="120"/>
        <v>0</v>
      </c>
      <c r="CR191" s="19">
        <f t="shared" si="121"/>
        <v>0</v>
      </c>
      <c r="CS191" s="19">
        <f t="shared" si="122"/>
        <v>0</v>
      </c>
    </row>
    <row r="192" spans="2:97" ht="15" customHeight="1" x14ac:dyDescent="0.2">
      <c r="B192" s="53">
        <f t="shared" si="127"/>
        <v>184</v>
      </c>
      <c r="C192" s="197" t="str" cm="1">
        <f t="array" aca="1" ref="C192" ca="1">CELL("contents",BG192)</f>
        <v/>
      </c>
      <c r="D192" s="54" t="str">
        <f t="shared" si="123"/>
        <v>OK</v>
      </c>
      <c r="E192" s="55" t="e">
        <f>VLOOKUP('DATA SHEET'!$B$9,'Drill Size Info'!$T$2:$U$8,2,FALSE)</f>
        <v>#N/A</v>
      </c>
      <c r="F192" s="55" t="str">
        <f t="shared" si="128"/>
        <v/>
      </c>
      <c r="G192" s="161">
        <f t="shared" si="129"/>
        <v>0</v>
      </c>
      <c r="H192" s="56"/>
      <c r="I192" s="56"/>
      <c r="J192" s="54" t="s">
        <v>154</v>
      </c>
      <c r="K192" s="54" t="s">
        <v>154</v>
      </c>
      <c r="L192" s="56" t="s">
        <v>154</v>
      </c>
      <c r="M192" s="56" t="s">
        <v>154</v>
      </c>
      <c r="N192" s="47" t="str">
        <f>IF(CU192&lt;&gt;"",
    IF(INT('Drill Size Info'!$AA$19)=INT('Drill Size Info'!$AB$19),
        --(INT('Drill Size Info'!$AA$19) &amp; "." &amp; CU192),
        IF(AND((--(INT('Drill Size Info'!$AA$19) &amp; "." &amp; CU192)&gt;=--('Drill Size Info'!$AA$19)), (--(INT('Drill Size Info'!$AA$19) &amp; "." &amp; CU192)&lt;=--('Drill Size Info'!$AB$19))),
            --(INT('Drill Size Info'!$AA$19) &amp; "." &amp; CU192),
            --(INT('Drill Size Info'!$AB$19) &amp; "." &amp; CU192)
        )
    ),
    IF(CT192&lt;&gt;"",
        IF(INT('Drill Size Info'!$AA$19)=INT('Drill Size Info'!$AB$19),
            --(INT('Drill Size Info'!$AA$19) &amp; "." &amp; LEFT(CT192,3)),
            IF(AND((--(INT('Drill Size Info'!$AA$19) &amp; "." &amp; LEFT(CT192,3))&gt;=--('Drill Size Info'!$AA$19)), (--(INT('Drill Size Info'!$AA$19) &amp; "." &amp; LEFT(CT192,3))&lt;=--('Drill Size Info'!$AB$19))),
                --(INT('Drill Size Info'!$AA$19) &amp; "." &amp; LEFT(CT192,3)),
                --(INT('Drill Size Info'!$AB$19) &amp; "." &amp; LEFT(CT192,3))
            )
        ),
        "OK"
    )
)</f>
        <v>OK</v>
      </c>
      <c r="O192" s="163" t="str">
        <f>IF(CV192&lt;&gt;"",
    IF(INT('Drill Size Info'!$AA$19)=INT('Drill Size Info'!$AB$19),
        --(INT('Drill Size Info'!$AA$19) &amp; "." &amp; CV192),
        IF(AND((--(INT('Drill Size Info'!$AA$19) &amp; "." &amp; CV192)&gt;=--('Drill Size Info'!$AA$19)), (--(INT('Drill Size Info'!$AA$19) &amp; "." &amp; CV192)&lt;=--('Drill Size Info'!$AB$19))),
            --(INT('Drill Size Info'!$AA$19) &amp; "." &amp; CV192),
            --(INT('Drill Size Info'!$AB$19) &amp; "." &amp; CV192)
        )
    ),
    IF(CT192&lt;&gt;"",
        IF(INT('Drill Size Info'!$AA$19)=INT('Drill Size Info'!$AB$19),
            --(INT('Drill Size Info'!$AA$19) &amp; "." &amp; RIGHT(CT192,3)),
            IF(AND((--(INT('Drill Size Info'!$AA$19) &amp; "." &amp; RIGHT(CT192,3))&gt;=--('Drill Size Info'!$AA$19)), (--(INT('Drill Size Info'!$AA$19) &amp; "." &amp; RIGHT(CT192,3))&lt;=--('Drill Size Info'!$AB$19))),
                --(INT('Drill Size Info'!$AA$19) &amp; "." &amp; RIGHT(CT192,3)),
                --(INT('Drill Size Info'!$AB$19) &amp; "." &amp; RIGHT(CT192,3))
            )
        ),
        "N/A"
    )
)</f>
        <v>N/A</v>
      </c>
      <c r="P192" s="47" t="str">
        <f>IF(CX192&lt;&gt;"",
    IF(INT('Drill Size Info'!$AA$19)=INT('Drill Size Info'!$AB$15),
        --(INT('Drill Size Info'!$AA$15) &amp; "." &amp; CX192),
        IF(AND((--(INT('Drill Size Info'!$AA$15) &amp; "." &amp; CX192)&gt;=--('Drill Size Info'!$AA$15)), (--(INT('Drill Size Info'!$AA$15) &amp; "." &amp; CX192)&lt;=--('Drill Size Info'!$AB$15))),
            --(INT('Drill Size Info'!$AA$15) &amp; "." &amp; CX192),
            --(INT('Drill Size Info'!$AB$15) &amp; "." &amp; CX192)
        )
    ),
    IF(CW192&lt;&gt;"",
        IF(INT('Drill Size Info'!$AA$15)=INT('Drill Size Info'!$AB$15),
            --(INT('Drill Size Info'!$AA$15) &amp; "." &amp; LEFT(CW192,3)),
            IF(AND((--(INT('Drill Size Info'!$AA$15) &amp; "." &amp; LEFT(CW192,3))&gt;=--('Drill Size Info'!$AA$15)), (--(INT('Drill Size Info'!$AA$15) &amp; "." &amp; LEFT(CW192,3))&lt;=--('Drill Size Info'!$AB$15))),
                --(INT('Drill Size Info'!$AA$15) &amp; "." &amp; LEFT(CW192,3)),
                --(INT('Drill Size Info'!$AB$15) &amp; "." &amp; LEFT(CW192,3))
            )
        ),
        "OK"
    )
)</f>
        <v>OK</v>
      </c>
      <c r="Q192" s="163" t="str">
        <f>IF(CY192&lt;&gt;"",
    IF(INT('Drill Size Info'!$AA$19)=INT('Drill Size Info'!$AB$15),
        --(INT('Drill Size Info'!$AA$15) &amp; "." &amp; CY192),
        IF(AND((--(INT('Drill Size Info'!$AA$15) &amp; "." &amp; CY192)&gt;=--('Drill Size Info'!$AA$15)), (--(INT('Drill Size Info'!$AA$15) &amp; "." &amp; CY192)&lt;=--('Drill Size Info'!$AB$15))),
            --(INT('Drill Size Info'!$AA$15) &amp; "." &amp; CY192),
            --(INT('Drill Size Info'!$AB$15) &amp; "." &amp; CY192)
        )
    ),
    IF(CW192&lt;&gt;"",
        IF(INT('Drill Size Info'!$AA$15)=INT('Drill Size Info'!$AB$15),
            --(INT('Drill Size Info'!$AA$15) &amp; "." &amp; RIGHT(CW192,3)),
            IF(AND((--(INT('Drill Size Info'!$AA$15) &amp; "." &amp; RIGHT(CW192,3))&gt;=--('Drill Size Info'!$AA$15)), (--(INT('Drill Size Info'!$AA$15) &amp; "." &amp; RIGHT(CW192,3))&lt;=--('Drill Size Info'!$AB$15))),
                --(INT('Drill Size Info'!$AA$15) &amp; "." &amp; RIGHT(CW192,3)),
                --(INT('Drill Size Info'!$AB$15) &amp; "." &amp; RIGHT(CW192,3))
            )
        ),
        "N/A"
    )
)</f>
        <v>N/A</v>
      </c>
      <c r="R192" s="57"/>
      <c r="S192" s="57"/>
      <c r="T192" s="57"/>
      <c r="U192" s="57"/>
      <c r="V192" s="57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9"/>
      <c r="AX192" s="59"/>
      <c r="AY192" s="59"/>
      <c r="AZ192" s="60"/>
      <c r="BA192" s="52"/>
      <c r="BB192" s="52"/>
      <c r="BC192" s="52"/>
      <c r="BD192" s="52"/>
      <c r="BE192" s="52"/>
      <c r="BF192" s="52"/>
      <c r="BG192" s="192" t="str">
        <f t="shared" si="124"/>
        <v/>
      </c>
      <c r="BH192" s="52"/>
      <c r="BI192" s="52"/>
      <c r="BJ192" s="52"/>
      <c r="BK192" s="52"/>
      <c r="BM192" s="19">
        <f t="shared" si="92"/>
        <v>0</v>
      </c>
      <c r="BN192" s="19">
        <f t="shared" si="125"/>
        <v>0</v>
      </c>
      <c r="BO192" s="19">
        <f t="shared" si="93"/>
        <v>0</v>
      </c>
      <c r="BP192" s="19">
        <f t="shared" si="94"/>
        <v>0</v>
      </c>
      <c r="BQ192" s="19">
        <f t="shared" si="95"/>
        <v>0</v>
      </c>
      <c r="BR192" s="19">
        <f t="shared" si="96"/>
        <v>0</v>
      </c>
      <c r="BS192" s="19">
        <f t="shared" si="97"/>
        <v>0</v>
      </c>
      <c r="BT192" s="19">
        <f t="shared" si="98"/>
        <v>0</v>
      </c>
      <c r="BU192" s="19">
        <f t="shared" si="99"/>
        <v>0</v>
      </c>
      <c r="BV192" s="19">
        <f t="shared" si="100"/>
        <v>0</v>
      </c>
      <c r="BW192" s="19">
        <f t="shared" si="101"/>
        <v>0</v>
      </c>
      <c r="BX192" s="19">
        <f t="shared" si="102"/>
        <v>0</v>
      </c>
      <c r="BY192" s="19">
        <f t="shared" si="103"/>
        <v>0</v>
      </c>
      <c r="BZ192" s="19">
        <f t="shared" si="104"/>
        <v>0</v>
      </c>
      <c r="CA192" s="19">
        <f t="shared" si="105"/>
        <v>0</v>
      </c>
      <c r="CB192" s="19">
        <f t="shared" si="126"/>
        <v>0</v>
      </c>
      <c r="CC192" s="19">
        <f t="shared" si="106"/>
        <v>0</v>
      </c>
      <c r="CD192" s="19">
        <f t="shared" si="107"/>
        <v>0</v>
      </c>
      <c r="CE192" s="19">
        <f t="shared" si="108"/>
        <v>0</v>
      </c>
      <c r="CF192" s="19">
        <f t="shared" si="109"/>
        <v>0</v>
      </c>
      <c r="CG192" s="19">
        <f t="shared" si="110"/>
        <v>0</v>
      </c>
      <c r="CH192" s="19">
        <f t="shared" si="111"/>
        <v>0</v>
      </c>
      <c r="CI192" s="19">
        <f t="shared" si="112"/>
        <v>0</v>
      </c>
      <c r="CJ192" s="19">
        <f t="shared" si="113"/>
        <v>0</v>
      </c>
      <c r="CK192" s="19">
        <f t="shared" si="114"/>
        <v>0</v>
      </c>
      <c r="CL192" s="19">
        <f t="shared" si="115"/>
        <v>0</v>
      </c>
      <c r="CM192" s="19">
        <f t="shared" si="116"/>
        <v>0</v>
      </c>
      <c r="CN192" s="19">
        <f t="shared" si="117"/>
        <v>0</v>
      </c>
      <c r="CO192" s="19">
        <f t="shared" si="118"/>
        <v>0</v>
      </c>
      <c r="CP192" s="19">
        <f t="shared" si="119"/>
        <v>0</v>
      </c>
      <c r="CQ192" s="19">
        <f t="shared" si="120"/>
        <v>0</v>
      </c>
      <c r="CR192" s="19">
        <f t="shared" si="121"/>
        <v>0</v>
      </c>
      <c r="CS192" s="19">
        <f t="shared" si="122"/>
        <v>0</v>
      </c>
    </row>
    <row r="193" spans="2:97" ht="15" customHeight="1" x14ac:dyDescent="0.2">
      <c r="B193" s="53">
        <f t="shared" si="127"/>
        <v>185</v>
      </c>
      <c r="C193" s="197" t="str" cm="1">
        <f t="array" aca="1" ref="C193" ca="1">CELL("contents",BG193)</f>
        <v/>
      </c>
      <c r="D193" s="54" t="str">
        <f t="shared" si="123"/>
        <v>OK</v>
      </c>
      <c r="E193" s="55" t="e">
        <f>VLOOKUP('DATA SHEET'!$B$9,'Drill Size Info'!$T$2:$U$8,2,FALSE)</f>
        <v>#N/A</v>
      </c>
      <c r="F193" s="55" t="str">
        <f t="shared" si="128"/>
        <v/>
      </c>
      <c r="G193" s="161">
        <f t="shared" si="129"/>
        <v>0</v>
      </c>
      <c r="H193" s="56"/>
      <c r="I193" s="56"/>
      <c r="J193" s="54" t="s">
        <v>154</v>
      </c>
      <c r="K193" s="54" t="s">
        <v>154</v>
      </c>
      <c r="L193" s="56" t="s">
        <v>154</v>
      </c>
      <c r="M193" s="56" t="s">
        <v>154</v>
      </c>
      <c r="N193" s="47" t="str">
        <f>IF(CU193&lt;&gt;"",
    IF(INT('Drill Size Info'!$AA$19)=INT('Drill Size Info'!$AB$19),
        --(INT('Drill Size Info'!$AA$19) &amp; "." &amp; CU193),
        IF(AND((--(INT('Drill Size Info'!$AA$19) &amp; "." &amp; CU193)&gt;=--('Drill Size Info'!$AA$19)), (--(INT('Drill Size Info'!$AA$19) &amp; "." &amp; CU193)&lt;=--('Drill Size Info'!$AB$19))),
            --(INT('Drill Size Info'!$AA$19) &amp; "." &amp; CU193),
            --(INT('Drill Size Info'!$AB$19) &amp; "." &amp; CU193)
        )
    ),
    IF(CT193&lt;&gt;"",
        IF(INT('Drill Size Info'!$AA$19)=INT('Drill Size Info'!$AB$19),
            --(INT('Drill Size Info'!$AA$19) &amp; "." &amp; LEFT(CT193,3)),
            IF(AND((--(INT('Drill Size Info'!$AA$19) &amp; "." &amp; LEFT(CT193,3))&gt;=--('Drill Size Info'!$AA$19)), (--(INT('Drill Size Info'!$AA$19) &amp; "." &amp; LEFT(CT193,3))&lt;=--('Drill Size Info'!$AB$19))),
                --(INT('Drill Size Info'!$AA$19) &amp; "." &amp; LEFT(CT193,3)),
                --(INT('Drill Size Info'!$AB$19) &amp; "." &amp; LEFT(CT193,3))
            )
        ),
        "OK"
    )
)</f>
        <v>OK</v>
      </c>
      <c r="O193" s="163" t="str">
        <f>IF(CV193&lt;&gt;"",
    IF(INT('Drill Size Info'!$AA$19)=INT('Drill Size Info'!$AB$19),
        --(INT('Drill Size Info'!$AA$19) &amp; "." &amp; CV193),
        IF(AND((--(INT('Drill Size Info'!$AA$19) &amp; "." &amp; CV193)&gt;=--('Drill Size Info'!$AA$19)), (--(INT('Drill Size Info'!$AA$19) &amp; "." &amp; CV193)&lt;=--('Drill Size Info'!$AB$19))),
            --(INT('Drill Size Info'!$AA$19) &amp; "." &amp; CV193),
            --(INT('Drill Size Info'!$AB$19) &amp; "." &amp; CV193)
        )
    ),
    IF(CT193&lt;&gt;"",
        IF(INT('Drill Size Info'!$AA$19)=INT('Drill Size Info'!$AB$19),
            --(INT('Drill Size Info'!$AA$19) &amp; "." &amp; RIGHT(CT193,3)),
            IF(AND((--(INT('Drill Size Info'!$AA$19) &amp; "." &amp; RIGHT(CT193,3))&gt;=--('Drill Size Info'!$AA$19)), (--(INT('Drill Size Info'!$AA$19) &amp; "." &amp; RIGHT(CT193,3))&lt;=--('Drill Size Info'!$AB$19))),
                --(INT('Drill Size Info'!$AA$19) &amp; "." &amp; RIGHT(CT193,3)),
                --(INT('Drill Size Info'!$AB$19) &amp; "." &amp; RIGHT(CT193,3))
            )
        ),
        "N/A"
    )
)</f>
        <v>N/A</v>
      </c>
      <c r="P193" s="47" t="str">
        <f>IF(CX193&lt;&gt;"",
    IF(INT('Drill Size Info'!$AA$19)=INT('Drill Size Info'!$AB$15),
        --(INT('Drill Size Info'!$AA$15) &amp; "." &amp; CX193),
        IF(AND((--(INT('Drill Size Info'!$AA$15) &amp; "." &amp; CX193)&gt;=--('Drill Size Info'!$AA$15)), (--(INT('Drill Size Info'!$AA$15) &amp; "." &amp; CX193)&lt;=--('Drill Size Info'!$AB$15))),
            --(INT('Drill Size Info'!$AA$15) &amp; "." &amp; CX193),
            --(INT('Drill Size Info'!$AB$15) &amp; "." &amp; CX193)
        )
    ),
    IF(CW193&lt;&gt;"",
        IF(INT('Drill Size Info'!$AA$15)=INT('Drill Size Info'!$AB$15),
            --(INT('Drill Size Info'!$AA$15) &amp; "." &amp; LEFT(CW193,3)),
            IF(AND((--(INT('Drill Size Info'!$AA$15) &amp; "." &amp; LEFT(CW193,3))&gt;=--('Drill Size Info'!$AA$15)), (--(INT('Drill Size Info'!$AA$15) &amp; "." &amp; LEFT(CW193,3))&lt;=--('Drill Size Info'!$AB$15))),
                --(INT('Drill Size Info'!$AA$15) &amp; "." &amp; LEFT(CW193,3)),
                --(INT('Drill Size Info'!$AB$15) &amp; "." &amp; LEFT(CW193,3))
            )
        ),
        "OK"
    )
)</f>
        <v>OK</v>
      </c>
      <c r="Q193" s="163" t="str">
        <f>IF(CY193&lt;&gt;"",
    IF(INT('Drill Size Info'!$AA$19)=INT('Drill Size Info'!$AB$15),
        --(INT('Drill Size Info'!$AA$15) &amp; "." &amp; CY193),
        IF(AND((--(INT('Drill Size Info'!$AA$15) &amp; "." &amp; CY193)&gt;=--('Drill Size Info'!$AA$15)), (--(INT('Drill Size Info'!$AA$15) &amp; "." &amp; CY193)&lt;=--('Drill Size Info'!$AB$15))),
            --(INT('Drill Size Info'!$AA$15) &amp; "." &amp; CY193),
            --(INT('Drill Size Info'!$AB$15) &amp; "." &amp; CY193)
        )
    ),
    IF(CW193&lt;&gt;"",
        IF(INT('Drill Size Info'!$AA$15)=INT('Drill Size Info'!$AB$15),
            --(INT('Drill Size Info'!$AA$15) &amp; "." &amp; RIGHT(CW193,3)),
            IF(AND((--(INT('Drill Size Info'!$AA$15) &amp; "." &amp; RIGHT(CW193,3))&gt;=--('Drill Size Info'!$AA$15)), (--(INT('Drill Size Info'!$AA$15) &amp; "." &amp; RIGHT(CW193,3))&lt;=--('Drill Size Info'!$AB$15))),
                --(INT('Drill Size Info'!$AA$15) &amp; "." &amp; RIGHT(CW193,3)),
                --(INT('Drill Size Info'!$AB$15) &amp; "." &amp; RIGHT(CW193,3))
            )
        ),
        "N/A"
    )
)</f>
        <v>N/A</v>
      </c>
      <c r="R193" s="57"/>
      <c r="S193" s="57"/>
      <c r="T193" s="57"/>
      <c r="U193" s="57"/>
      <c r="V193" s="57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9"/>
      <c r="AX193" s="59"/>
      <c r="AY193" s="59"/>
      <c r="AZ193" s="60"/>
      <c r="BA193" s="52"/>
      <c r="BB193" s="52"/>
      <c r="BC193" s="52"/>
      <c r="BD193" s="52"/>
      <c r="BE193" s="52"/>
      <c r="BF193" s="52"/>
      <c r="BG193" s="192" t="str">
        <f t="shared" si="124"/>
        <v/>
      </c>
      <c r="BH193" s="52"/>
      <c r="BI193" s="52"/>
      <c r="BJ193" s="52"/>
      <c r="BK193" s="52"/>
      <c r="BM193" s="19">
        <f t="shared" si="92"/>
        <v>0</v>
      </c>
      <c r="BN193" s="19">
        <f t="shared" si="125"/>
        <v>0</v>
      </c>
      <c r="BO193" s="19">
        <f t="shared" si="93"/>
        <v>0</v>
      </c>
      <c r="BP193" s="19">
        <f t="shared" si="94"/>
        <v>0</v>
      </c>
      <c r="BQ193" s="19">
        <f t="shared" si="95"/>
        <v>0</v>
      </c>
      <c r="BR193" s="19">
        <f t="shared" si="96"/>
        <v>0</v>
      </c>
      <c r="BS193" s="19">
        <f t="shared" si="97"/>
        <v>0</v>
      </c>
      <c r="BT193" s="19">
        <f t="shared" si="98"/>
        <v>0</v>
      </c>
      <c r="BU193" s="19">
        <f t="shared" si="99"/>
        <v>0</v>
      </c>
      <c r="BV193" s="19">
        <f t="shared" si="100"/>
        <v>0</v>
      </c>
      <c r="BW193" s="19">
        <f t="shared" si="101"/>
        <v>0</v>
      </c>
      <c r="BX193" s="19">
        <f t="shared" si="102"/>
        <v>0</v>
      </c>
      <c r="BY193" s="19">
        <f t="shared" si="103"/>
        <v>0</v>
      </c>
      <c r="BZ193" s="19">
        <f t="shared" si="104"/>
        <v>0</v>
      </c>
      <c r="CA193" s="19">
        <f t="shared" si="105"/>
        <v>0</v>
      </c>
      <c r="CB193" s="19">
        <f t="shared" si="126"/>
        <v>0</v>
      </c>
      <c r="CC193" s="19">
        <f t="shared" si="106"/>
        <v>0</v>
      </c>
      <c r="CD193" s="19">
        <f t="shared" si="107"/>
        <v>0</v>
      </c>
      <c r="CE193" s="19">
        <f t="shared" si="108"/>
        <v>0</v>
      </c>
      <c r="CF193" s="19">
        <f t="shared" si="109"/>
        <v>0</v>
      </c>
      <c r="CG193" s="19">
        <f t="shared" si="110"/>
        <v>0</v>
      </c>
      <c r="CH193" s="19">
        <f t="shared" si="111"/>
        <v>0</v>
      </c>
      <c r="CI193" s="19">
        <f t="shared" si="112"/>
        <v>0</v>
      </c>
      <c r="CJ193" s="19">
        <f t="shared" si="113"/>
        <v>0</v>
      </c>
      <c r="CK193" s="19">
        <f t="shared" si="114"/>
        <v>0</v>
      </c>
      <c r="CL193" s="19">
        <f t="shared" si="115"/>
        <v>0</v>
      </c>
      <c r="CM193" s="19">
        <f t="shared" si="116"/>
        <v>0</v>
      </c>
      <c r="CN193" s="19">
        <f t="shared" si="117"/>
        <v>0</v>
      </c>
      <c r="CO193" s="19">
        <f t="shared" si="118"/>
        <v>0</v>
      </c>
      <c r="CP193" s="19">
        <f t="shared" si="119"/>
        <v>0</v>
      </c>
      <c r="CQ193" s="19">
        <f t="shared" si="120"/>
        <v>0</v>
      </c>
      <c r="CR193" s="19">
        <f t="shared" si="121"/>
        <v>0</v>
      </c>
      <c r="CS193" s="19">
        <f t="shared" si="122"/>
        <v>0</v>
      </c>
    </row>
    <row r="194" spans="2:97" ht="15" customHeight="1" x14ac:dyDescent="0.2">
      <c r="B194" s="53">
        <f t="shared" si="127"/>
        <v>186</v>
      </c>
      <c r="C194" s="197" t="str" cm="1">
        <f t="array" aca="1" ref="C194" ca="1">CELL("contents",BG194)</f>
        <v/>
      </c>
      <c r="D194" s="54" t="str">
        <f t="shared" si="123"/>
        <v>OK</v>
      </c>
      <c r="E194" s="55" t="e">
        <f>VLOOKUP('DATA SHEET'!$B$9,'Drill Size Info'!$T$2:$U$8,2,FALSE)</f>
        <v>#N/A</v>
      </c>
      <c r="F194" s="55" t="str">
        <f t="shared" si="128"/>
        <v/>
      </c>
      <c r="G194" s="161">
        <f t="shared" si="129"/>
        <v>0</v>
      </c>
      <c r="H194" s="56"/>
      <c r="I194" s="56"/>
      <c r="J194" s="54" t="s">
        <v>154</v>
      </c>
      <c r="K194" s="54" t="s">
        <v>154</v>
      </c>
      <c r="L194" s="56" t="s">
        <v>154</v>
      </c>
      <c r="M194" s="56" t="s">
        <v>154</v>
      </c>
      <c r="N194" s="47" t="str">
        <f>IF(CU194&lt;&gt;"",
    IF(INT('Drill Size Info'!$AA$19)=INT('Drill Size Info'!$AB$19),
        --(INT('Drill Size Info'!$AA$19) &amp; "." &amp; CU194),
        IF(AND((--(INT('Drill Size Info'!$AA$19) &amp; "." &amp; CU194)&gt;=--('Drill Size Info'!$AA$19)), (--(INT('Drill Size Info'!$AA$19) &amp; "." &amp; CU194)&lt;=--('Drill Size Info'!$AB$19))),
            --(INT('Drill Size Info'!$AA$19) &amp; "." &amp; CU194),
            --(INT('Drill Size Info'!$AB$19) &amp; "." &amp; CU194)
        )
    ),
    IF(CT194&lt;&gt;"",
        IF(INT('Drill Size Info'!$AA$19)=INT('Drill Size Info'!$AB$19),
            --(INT('Drill Size Info'!$AA$19) &amp; "." &amp; LEFT(CT194,3)),
            IF(AND((--(INT('Drill Size Info'!$AA$19) &amp; "." &amp; LEFT(CT194,3))&gt;=--('Drill Size Info'!$AA$19)), (--(INT('Drill Size Info'!$AA$19) &amp; "." &amp; LEFT(CT194,3))&lt;=--('Drill Size Info'!$AB$19))),
                --(INT('Drill Size Info'!$AA$19) &amp; "." &amp; LEFT(CT194,3)),
                --(INT('Drill Size Info'!$AB$19) &amp; "." &amp; LEFT(CT194,3))
            )
        ),
        "OK"
    )
)</f>
        <v>OK</v>
      </c>
      <c r="O194" s="163" t="str">
        <f>IF(CV194&lt;&gt;"",
    IF(INT('Drill Size Info'!$AA$19)=INT('Drill Size Info'!$AB$19),
        --(INT('Drill Size Info'!$AA$19) &amp; "." &amp; CV194),
        IF(AND((--(INT('Drill Size Info'!$AA$19) &amp; "." &amp; CV194)&gt;=--('Drill Size Info'!$AA$19)), (--(INT('Drill Size Info'!$AA$19) &amp; "." &amp; CV194)&lt;=--('Drill Size Info'!$AB$19))),
            --(INT('Drill Size Info'!$AA$19) &amp; "." &amp; CV194),
            --(INT('Drill Size Info'!$AB$19) &amp; "." &amp; CV194)
        )
    ),
    IF(CT194&lt;&gt;"",
        IF(INT('Drill Size Info'!$AA$19)=INT('Drill Size Info'!$AB$19),
            --(INT('Drill Size Info'!$AA$19) &amp; "." &amp; RIGHT(CT194,3)),
            IF(AND((--(INT('Drill Size Info'!$AA$19) &amp; "." &amp; RIGHT(CT194,3))&gt;=--('Drill Size Info'!$AA$19)), (--(INT('Drill Size Info'!$AA$19) &amp; "." &amp; RIGHT(CT194,3))&lt;=--('Drill Size Info'!$AB$19))),
                --(INT('Drill Size Info'!$AA$19) &amp; "." &amp; RIGHT(CT194,3)),
                --(INT('Drill Size Info'!$AB$19) &amp; "." &amp; RIGHT(CT194,3))
            )
        ),
        "N/A"
    )
)</f>
        <v>N/A</v>
      </c>
      <c r="P194" s="47" t="str">
        <f>IF(CX194&lt;&gt;"",
    IF(INT('Drill Size Info'!$AA$19)=INT('Drill Size Info'!$AB$15),
        --(INT('Drill Size Info'!$AA$15) &amp; "." &amp; CX194),
        IF(AND((--(INT('Drill Size Info'!$AA$15) &amp; "." &amp; CX194)&gt;=--('Drill Size Info'!$AA$15)), (--(INT('Drill Size Info'!$AA$15) &amp; "." &amp; CX194)&lt;=--('Drill Size Info'!$AB$15))),
            --(INT('Drill Size Info'!$AA$15) &amp; "." &amp; CX194),
            --(INT('Drill Size Info'!$AB$15) &amp; "." &amp; CX194)
        )
    ),
    IF(CW194&lt;&gt;"",
        IF(INT('Drill Size Info'!$AA$15)=INT('Drill Size Info'!$AB$15),
            --(INT('Drill Size Info'!$AA$15) &amp; "." &amp; LEFT(CW194,3)),
            IF(AND((--(INT('Drill Size Info'!$AA$15) &amp; "." &amp; LEFT(CW194,3))&gt;=--('Drill Size Info'!$AA$15)), (--(INT('Drill Size Info'!$AA$15) &amp; "." &amp; LEFT(CW194,3))&lt;=--('Drill Size Info'!$AB$15))),
                --(INT('Drill Size Info'!$AA$15) &amp; "." &amp; LEFT(CW194,3)),
                --(INT('Drill Size Info'!$AB$15) &amp; "." &amp; LEFT(CW194,3))
            )
        ),
        "OK"
    )
)</f>
        <v>OK</v>
      </c>
      <c r="Q194" s="163" t="str">
        <f>IF(CY194&lt;&gt;"",
    IF(INT('Drill Size Info'!$AA$19)=INT('Drill Size Info'!$AB$15),
        --(INT('Drill Size Info'!$AA$15) &amp; "." &amp; CY194),
        IF(AND((--(INT('Drill Size Info'!$AA$15) &amp; "." &amp; CY194)&gt;=--('Drill Size Info'!$AA$15)), (--(INT('Drill Size Info'!$AA$15) &amp; "." &amp; CY194)&lt;=--('Drill Size Info'!$AB$15))),
            --(INT('Drill Size Info'!$AA$15) &amp; "." &amp; CY194),
            --(INT('Drill Size Info'!$AB$15) &amp; "." &amp; CY194)
        )
    ),
    IF(CW194&lt;&gt;"",
        IF(INT('Drill Size Info'!$AA$15)=INT('Drill Size Info'!$AB$15),
            --(INT('Drill Size Info'!$AA$15) &amp; "." &amp; RIGHT(CW194,3)),
            IF(AND((--(INT('Drill Size Info'!$AA$15) &amp; "." &amp; RIGHT(CW194,3))&gt;=--('Drill Size Info'!$AA$15)), (--(INT('Drill Size Info'!$AA$15) &amp; "." &amp; RIGHT(CW194,3))&lt;=--('Drill Size Info'!$AB$15))),
                --(INT('Drill Size Info'!$AA$15) &amp; "." &amp; RIGHT(CW194,3)),
                --(INT('Drill Size Info'!$AB$15) &amp; "." &amp; RIGHT(CW194,3))
            )
        ),
        "N/A"
    )
)</f>
        <v>N/A</v>
      </c>
      <c r="R194" s="57"/>
      <c r="S194" s="57"/>
      <c r="T194" s="57"/>
      <c r="U194" s="57"/>
      <c r="V194" s="57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9"/>
      <c r="AX194" s="59"/>
      <c r="AY194" s="59"/>
      <c r="AZ194" s="60"/>
      <c r="BA194" s="52"/>
      <c r="BB194" s="52"/>
      <c r="BC194" s="52"/>
      <c r="BD194" s="52"/>
      <c r="BE194" s="52"/>
      <c r="BF194" s="52"/>
      <c r="BG194" s="192" t="str">
        <f t="shared" si="124"/>
        <v/>
      </c>
      <c r="BH194" s="52"/>
      <c r="BI194" s="52"/>
      <c r="BJ194" s="52"/>
      <c r="BK194" s="52"/>
      <c r="BM194" s="19">
        <f t="shared" si="92"/>
        <v>0</v>
      </c>
      <c r="BN194" s="19">
        <f t="shared" si="125"/>
        <v>0</v>
      </c>
      <c r="BO194" s="19">
        <f t="shared" si="93"/>
        <v>0</v>
      </c>
      <c r="BP194" s="19">
        <f t="shared" si="94"/>
        <v>0</v>
      </c>
      <c r="BQ194" s="19">
        <f t="shared" si="95"/>
        <v>0</v>
      </c>
      <c r="BR194" s="19">
        <f t="shared" si="96"/>
        <v>0</v>
      </c>
      <c r="BS194" s="19">
        <f t="shared" si="97"/>
        <v>0</v>
      </c>
      <c r="BT194" s="19">
        <f t="shared" si="98"/>
        <v>0</v>
      </c>
      <c r="BU194" s="19">
        <f t="shared" si="99"/>
        <v>0</v>
      </c>
      <c r="BV194" s="19">
        <f t="shared" si="100"/>
        <v>0</v>
      </c>
      <c r="BW194" s="19">
        <f t="shared" si="101"/>
        <v>0</v>
      </c>
      <c r="BX194" s="19">
        <f t="shared" si="102"/>
        <v>0</v>
      </c>
      <c r="BY194" s="19">
        <f t="shared" si="103"/>
        <v>0</v>
      </c>
      <c r="BZ194" s="19">
        <f t="shared" si="104"/>
        <v>0</v>
      </c>
      <c r="CA194" s="19">
        <f t="shared" si="105"/>
        <v>0</v>
      </c>
      <c r="CB194" s="19">
        <f t="shared" si="126"/>
        <v>0</v>
      </c>
      <c r="CC194" s="19">
        <f t="shared" si="106"/>
        <v>0</v>
      </c>
      <c r="CD194" s="19">
        <f t="shared" si="107"/>
        <v>0</v>
      </c>
      <c r="CE194" s="19">
        <f t="shared" si="108"/>
        <v>0</v>
      </c>
      <c r="CF194" s="19">
        <f t="shared" si="109"/>
        <v>0</v>
      </c>
      <c r="CG194" s="19">
        <f t="shared" si="110"/>
        <v>0</v>
      </c>
      <c r="CH194" s="19">
        <f t="shared" si="111"/>
        <v>0</v>
      </c>
      <c r="CI194" s="19">
        <f t="shared" si="112"/>
        <v>0</v>
      </c>
      <c r="CJ194" s="19">
        <f t="shared" si="113"/>
        <v>0</v>
      </c>
      <c r="CK194" s="19">
        <f t="shared" si="114"/>
        <v>0</v>
      </c>
      <c r="CL194" s="19">
        <f t="shared" si="115"/>
        <v>0</v>
      </c>
      <c r="CM194" s="19">
        <f t="shared" si="116"/>
        <v>0</v>
      </c>
      <c r="CN194" s="19">
        <f t="shared" si="117"/>
        <v>0</v>
      </c>
      <c r="CO194" s="19">
        <f t="shared" si="118"/>
        <v>0</v>
      </c>
      <c r="CP194" s="19">
        <f t="shared" si="119"/>
        <v>0</v>
      </c>
      <c r="CQ194" s="19">
        <f t="shared" si="120"/>
        <v>0</v>
      </c>
      <c r="CR194" s="19">
        <f t="shared" si="121"/>
        <v>0</v>
      </c>
      <c r="CS194" s="19">
        <f t="shared" si="122"/>
        <v>0</v>
      </c>
    </row>
    <row r="195" spans="2:97" ht="15" customHeight="1" x14ac:dyDescent="0.2">
      <c r="B195" s="53">
        <f t="shared" si="127"/>
        <v>187</v>
      </c>
      <c r="C195" s="197" t="str" cm="1">
        <f t="array" aca="1" ref="C195" ca="1">CELL("contents",BG195)</f>
        <v/>
      </c>
      <c r="D195" s="54" t="str">
        <f t="shared" si="123"/>
        <v>OK</v>
      </c>
      <c r="E195" s="55" t="e">
        <f>VLOOKUP('DATA SHEET'!$B$9,'Drill Size Info'!$T$2:$U$8,2,FALSE)</f>
        <v>#N/A</v>
      </c>
      <c r="F195" s="55" t="str">
        <f t="shared" si="128"/>
        <v/>
      </c>
      <c r="G195" s="161">
        <f t="shared" si="129"/>
        <v>0</v>
      </c>
      <c r="H195" s="56"/>
      <c r="I195" s="56"/>
      <c r="J195" s="54" t="s">
        <v>154</v>
      </c>
      <c r="K195" s="54" t="s">
        <v>154</v>
      </c>
      <c r="L195" s="56" t="s">
        <v>154</v>
      </c>
      <c r="M195" s="56" t="s">
        <v>154</v>
      </c>
      <c r="N195" s="47" t="str">
        <f>IF(CU195&lt;&gt;"",
    IF(INT('Drill Size Info'!$AA$19)=INT('Drill Size Info'!$AB$19),
        --(INT('Drill Size Info'!$AA$19) &amp; "." &amp; CU195),
        IF(AND((--(INT('Drill Size Info'!$AA$19) &amp; "." &amp; CU195)&gt;=--('Drill Size Info'!$AA$19)), (--(INT('Drill Size Info'!$AA$19) &amp; "." &amp; CU195)&lt;=--('Drill Size Info'!$AB$19))),
            --(INT('Drill Size Info'!$AA$19) &amp; "." &amp; CU195),
            --(INT('Drill Size Info'!$AB$19) &amp; "." &amp; CU195)
        )
    ),
    IF(CT195&lt;&gt;"",
        IF(INT('Drill Size Info'!$AA$19)=INT('Drill Size Info'!$AB$19),
            --(INT('Drill Size Info'!$AA$19) &amp; "." &amp; LEFT(CT195,3)),
            IF(AND((--(INT('Drill Size Info'!$AA$19) &amp; "." &amp; LEFT(CT195,3))&gt;=--('Drill Size Info'!$AA$19)), (--(INT('Drill Size Info'!$AA$19) &amp; "." &amp; LEFT(CT195,3))&lt;=--('Drill Size Info'!$AB$19))),
                --(INT('Drill Size Info'!$AA$19) &amp; "." &amp; LEFT(CT195,3)),
                --(INT('Drill Size Info'!$AB$19) &amp; "." &amp; LEFT(CT195,3))
            )
        ),
        "OK"
    )
)</f>
        <v>OK</v>
      </c>
      <c r="O195" s="163" t="str">
        <f>IF(CV195&lt;&gt;"",
    IF(INT('Drill Size Info'!$AA$19)=INT('Drill Size Info'!$AB$19),
        --(INT('Drill Size Info'!$AA$19) &amp; "." &amp; CV195),
        IF(AND((--(INT('Drill Size Info'!$AA$19) &amp; "." &amp; CV195)&gt;=--('Drill Size Info'!$AA$19)), (--(INT('Drill Size Info'!$AA$19) &amp; "." &amp; CV195)&lt;=--('Drill Size Info'!$AB$19))),
            --(INT('Drill Size Info'!$AA$19) &amp; "." &amp; CV195),
            --(INT('Drill Size Info'!$AB$19) &amp; "." &amp; CV195)
        )
    ),
    IF(CT195&lt;&gt;"",
        IF(INT('Drill Size Info'!$AA$19)=INT('Drill Size Info'!$AB$19),
            --(INT('Drill Size Info'!$AA$19) &amp; "." &amp; RIGHT(CT195,3)),
            IF(AND((--(INT('Drill Size Info'!$AA$19) &amp; "." &amp; RIGHT(CT195,3))&gt;=--('Drill Size Info'!$AA$19)), (--(INT('Drill Size Info'!$AA$19) &amp; "." &amp; RIGHT(CT195,3))&lt;=--('Drill Size Info'!$AB$19))),
                --(INT('Drill Size Info'!$AA$19) &amp; "." &amp; RIGHT(CT195,3)),
                --(INT('Drill Size Info'!$AB$19) &amp; "." &amp; RIGHT(CT195,3))
            )
        ),
        "N/A"
    )
)</f>
        <v>N/A</v>
      </c>
      <c r="P195" s="47" t="str">
        <f>IF(CX195&lt;&gt;"",
    IF(INT('Drill Size Info'!$AA$19)=INT('Drill Size Info'!$AB$15),
        --(INT('Drill Size Info'!$AA$15) &amp; "." &amp; CX195),
        IF(AND((--(INT('Drill Size Info'!$AA$15) &amp; "." &amp; CX195)&gt;=--('Drill Size Info'!$AA$15)), (--(INT('Drill Size Info'!$AA$15) &amp; "." &amp; CX195)&lt;=--('Drill Size Info'!$AB$15))),
            --(INT('Drill Size Info'!$AA$15) &amp; "." &amp; CX195),
            --(INT('Drill Size Info'!$AB$15) &amp; "." &amp; CX195)
        )
    ),
    IF(CW195&lt;&gt;"",
        IF(INT('Drill Size Info'!$AA$15)=INT('Drill Size Info'!$AB$15),
            --(INT('Drill Size Info'!$AA$15) &amp; "." &amp; LEFT(CW195,3)),
            IF(AND((--(INT('Drill Size Info'!$AA$15) &amp; "." &amp; LEFT(CW195,3))&gt;=--('Drill Size Info'!$AA$15)), (--(INT('Drill Size Info'!$AA$15) &amp; "." &amp; LEFT(CW195,3))&lt;=--('Drill Size Info'!$AB$15))),
                --(INT('Drill Size Info'!$AA$15) &amp; "." &amp; LEFT(CW195,3)),
                --(INT('Drill Size Info'!$AB$15) &amp; "." &amp; LEFT(CW195,3))
            )
        ),
        "OK"
    )
)</f>
        <v>OK</v>
      </c>
      <c r="Q195" s="163" t="str">
        <f>IF(CY195&lt;&gt;"",
    IF(INT('Drill Size Info'!$AA$19)=INT('Drill Size Info'!$AB$15),
        --(INT('Drill Size Info'!$AA$15) &amp; "." &amp; CY195),
        IF(AND((--(INT('Drill Size Info'!$AA$15) &amp; "." &amp; CY195)&gt;=--('Drill Size Info'!$AA$15)), (--(INT('Drill Size Info'!$AA$15) &amp; "." &amp; CY195)&lt;=--('Drill Size Info'!$AB$15))),
            --(INT('Drill Size Info'!$AA$15) &amp; "." &amp; CY195),
            --(INT('Drill Size Info'!$AB$15) &amp; "." &amp; CY195)
        )
    ),
    IF(CW195&lt;&gt;"",
        IF(INT('Drill Size Info'!$AA$15)=INT('Drill Size Info'!$AB$15),
            --(INT('Drill Size Info'!$AA$15) &amp; "." &amp; RIGHT(CW195,3)),
            IF(AND((--(INT('Drill Size Info'!$AA$15) &amp; "." &amp; RIGHT(CW195,3))&gt;=--('Drill Size Info'!$AA$15)), (--(INT('Drill Size Info'!$AA$15) &amp; "." &amp; RIGHT(CW195,3))&lt;=--('Drill Size Info'!$AB$15))),
                --(INT('Drill Size Info'!$AA$15) &amp; "." &amp; RIGHT(CW195,3)),
                --(INT('Drill Size Info'!$AB$15) &amp; "." &amp; RIGHT(CW195,3))
            )
        ),
        "N/A"
    )
)</f>
        <v>N/A</v>
      </c>
      <c r="R195" s="57"/>
      <c r="S195" s="57"/>
      <c r="T195" s="57"/>
      <c r="U195" s="57"/>
      <c r="V195" s="57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9"/>
      <c r="AX195" s="59"/>
      <c r="AY195" s="59"/>
      <c r="AZ195" s="60"/>
      <c r="BA195" s="52"/>
      <c r="BB195" s="52"/>
      <c r="BC195" s="52"/>
      <c r="BD195" s="52"/>
      <c r="BE195" s="52"/>
      <c r="BF195" s="52"/>
      <c r="BG195" s="192" t="str">
        <f t="shared" si="124"/>
        <v/>
      </c>
      <c r="BH195" s="52"/>
      <c r="BI195" s="52"/>
      <c r="BJ195" s="52"/>
      <c r="BK195" s="52"/>
      <c r="BM195" s="19">
        <f t="shared" si="92"/>
        <v>0</v>
      </c>
      <c r="BN195" s="19">
        <f t="shared" si="125"/>
        <v>0</v>
      </c>
      <c r="BO195" s="19">
        <f t="shared" si="93"/>
        <v>0</v>
      </c>
      <c r="BP195" s="19">
        <f t="shared" si="94"/>
        <v>0</v>
      </c>
      <c r="BQ195" s="19">
        <f t="shared" si="95"/>
        <v>0</v>
      </c>
      <c r="BR195" s="19">
        <f t="shared" si="96"/>
        <v>0</v>
      </c>
      <c r="BS195" s="19">
        <f t="shared" si="97"/>
        <v>0</v>
      </c>
      <c r="BT195" s="19">
        <f t="shared" si="98"/>
        <v>0</v>
      </c>
      <c r="BU195" s="19">
        <f t="shared" si="99"/>
        <v>0</v>
      </c>
      <c r="BV195" s="19">
        <f t="shared" si="100"/>
        <v>0</v>
      </c>
      <c r="BW195" s="19">
        <f t="shared" si="101"/>
        <v>0</v>
      </c>
      <c r="BX195" s="19">
        <f t="shared" si="102"/>
        <v>0</v>
      </c>
      <c r="BY195" s="19">
        <f t="shared" si="103"/>
        <v>0</v>
      </c>
      <c r="BZ195" s="19">
        <f t="shared" si="104"/>
        <v>0</v>
      </c>
      <c r="CA195" s="19">
        <f t="shared" si="105"/>
        <v>0</v>
      </c>
      <c r="CB195" s="19">
        <f t="shared" si="126"/>
        <v>0</v>
      </c>
      <c r="CC195" s="19">
        <f t="shared" si="106"/>
        <v>0</v>
      </c>
      <c r="CD195" s="19">
        <f t="shared" si="107"/>
        <v>0</v>
      </c>
      <c r="CE195" s="19">
        <f t="shared" si="108"/>
        <v>0</v>
      </c>
      <c r="CF195" s="19">
        <f t="shared" si="109"/>
        <v>0</v>
      </c>
      <c r="CG195" s="19">
        <f t="shared" si="110"/>
        <v>0</v>
      </c>
      <c r="CH195" s="19">
        <f t="shared" si="111"/>
        <v>0</v>
      </c>
      <c r="CI195" s="19">
        <f t="shared" si="112"/>
        <v>0</v>
      </c>
      <c r="CJ195" s="19">
        <f t="shared" si="113"/>
        <v>0</v>
      </c>
      <c r="CK195" s="19">
        <f t="shared" si="114"/>
        <v>0</v>
      </c>
      <c r="CL195" s="19">
        <f t="shared" si="115"/>
        <v>0</v>
      </c>
      <c r="CM195" s="19">
        <f t="shared" si="116"/>
        <v>0</v>
      </c>
      <c r="CN195" s="19">
        <f t="shared" si="117"/>
        <v>0</v>
      </c>
      <c r="CO195" s="19">
        <f t="shared" si="118"/>
        <v>0</v>
      </c>
      <c r="CP195" s="19">
        <f t="shared" si="119"/>
        <v>0</v>
      </c>
      <c r="CQ195" s="19">
        <f t="shared" si="120"/>
        <v>0</v>
      </c>
      <c r="CR195" s="19">
        <f t="shared" si="121"/>
        <v>0</v>
      </c>
      <c r="CS195" s="19">
        <f t="shared" si="122"/>
        <v>0</v>
      </c>
    </row>
    <row r="196" spans="2:97" ht="15" customHeight="1" x14ac:dyDescent="0.2">
      <c r="B196" s="53">
        <f t="shared" si="127"/>
        <v>188</v>
      </c>
      <c r="C196" s="197" t="str" cm="1">
        <f t="array" aca="1" ref="C196" ca="1">CELL("contents",BG196)</f>
        <v/>
      </c>
      <c r="D196" s="54" t="str">
        <f t="shared" si="123"/>
        <v>OK</v>
      </c>
      <c r="E196" s="55" t="e">
        <f>VLOOKUP('DATA SHEET'!$B$9,'Drill Size Info'!$T$2:$U$8,2,FALSE)</f>
        <v>#N/A</v>
      </c>
      <c r="F196" s="55" t="str">
        <f t="shared" si="128"/>
        <v/>
      </c>
      <c r="G196" s="161">
        <f t="shared" si="129"/>
        <v>0</v>
      </c>
      <c r="H196" s="56"/>
      <c r="I196" s="56"/>
      <c r="J196" s="54" t="s">
        <v>154</v>
      </c>
      <c r="K196" s="54" t="s">
        <v>154</v>
      </c>
      <c r="L196" s="56" t="s">
        <v>154</v>
      </c>
      <c r="M196" s="56" t="s">
        <v>154</v>
      </c>
      <c r="N196" s="47" t="str">
        <f>IF(CU196&lt;&gt;"",
    IF(INT('Drill Size Info'!$AA$19)=INT('Drill Size Info'!$AB$19),
        --(INT('Drill Size Info'!$AA$19) &amp; "." &amp; CU196),
        IF(AND((--(INT('Drill Size Info'!$AA$19) &amp; "." &amp; CU196)&gt;=--('Drill Size Info'!$AA$19)), (--(INT('Drill Size Info'!$AA$19) &amp; "." &amp; CU196)&lt;=--('Drill Size Info'!$AB$19))),
            --(INT('Drill Size Info'!$AA$19) &amp; "." &amp; CU196),
            --(INT('Drill Size Info'!$AB$19) &amp; "." &amp; CU196)
        )
    ),
    IF(CT196&lt;&gt;"",
        IF(INT('Drill Size Info'!$AA$19)=INT('Drill Size Info'!$AB$19),
            --(INT('Drill Size Info'!$AA$19) &amp; "." &amp; LEFT(CT196,3)),
            IF(AND((--(INT('Drill Size Info'!$AA$19) &amp; "." &amp; LEFT(CT196,3))&gt;=--('Drill Size Info'!$AA$19)), (--(INT('Drill Size Info'!$AA$19) &amp; "." &amp; LEFT(CT196,3))&lt;=--('Drill Size Info'!$AB$19))),
                --(INT('Drill Size Info'!$AA$19) &amp; "." &amp; LEFT(CT196,3)),
                --(INT('Drill Size Info'!$AB$19) &amp; "." &amp; LEFT(CT196,3))
            )
        ),
        "OK"
    )
)</f>
        <v>OK</v>
      </c>
      <c r="O196" s="163" t="str">
        <f>IF(CV196&lt;&gt;"",
    IF(INT('Drill Size Info'!$AA$19)=INT('Drill Size Info'!$AB$19),
        --(INT('Drill Size Info'!$AA$19) &amp; "." &amp; CV196),
        IF(AND((--(INT('Drill Size Info'!$AA$19) &amp; "." &amp; CV196)&gt;=--('Drill Size Info'!$AA$19)), (--(INT('Drill Size Info'!$AA$19) &amp; "." &amp; CV196)&lt;=--('Drill Size Info'!$AB$19))),
            --(INT('Drill Size Info'!$AA$19) &amp; "." &amp; CV196),
            --(INT('Drill Size Info'!$AB$19) &amp; "." &amp; CV196)
        )
    ),
    IF(CT196&lt;&gt;"",
        IF(INT('Drill Size Info'!$AA$19)=INT('Drill Size Info'!$AB$19),
            --(INT('Drill Size Info'!$AA$19) &amp; "." &amp; RIGHT(CT196,3)),
            IF(AND((--(INT('Drill Size Info'!$AA$19) &amp; "." &amp; RIGHT(CT196,3))&gt;=--('Drill Size Info'!$AA$19)), (--(INT('Drill Size Info'!$AA$19) &amp; "." &amp; RIGHT(CT196,3))&lt;=--('Drill Size Info'!$AB$19))),
                --(INT('Drill Size Info'!$AA$19) &amp; "." &amp; RIGHT(CT196,3)),
                --(INT('Drill Size Info'!$AB$19) &amp; "." &amp; RIGHT(CT196,3))
            )
        ),
        "N/A"
    )
)</f>
        <v>N/A</v>
      </c>
      <c r="P196" s="47" t="str">
        <f>IF(CX196&lt;&gt;"",
    IF(INT('Drill Size Info'!$AA$19)=INT('Drill Size Info'!$AB$15),
        --(INT('Drill Size Info'!$AA$15) &amp; "." &amp; CX196),
        IF(AND((--(INT('Drill Size Info'!$AA$15) &amp; "." &amp; CX196)&gt;=--('Drill Size Info'!$AA$15)), (--(INT('Drill Size Info'!$AA$15) &amp; "." &amp; CX196)&lt;=--('Drill Size Info'!$AB$15))),
            --(INT('Drill Size Info'!$AA$15) &amp; "." &amp; CX196),
            --(INT('Drill Size Info'!$AB$15) &amp; "." &amp; CX196)
        )
    ),
    IF(CW196&lt;&gt;"",
        IF(INT('Drill Size Info'!$AA$15)=INT('Drill Size Info'!$AB$15),
            --(INT('Drill Size Info'!$AA$15) &amp; "." &amp; LEFT(CW196,3)),
            IF(AND((--(INT('Drill Size Info'!$AA$15) &amp; "." &amp; LEFT(CW196,3))&gt;=--('Drill Size Info'!$AA$15)), (--(INT('Drill Size Info'!$AA$15) &amp; "." &amp; LEFT(CW196,3))&lt;=--('Drill Size Info'!$AB$15))),
                --(INT('Drill Size Info'!$AA$15) &amp; "." &amp; LEFT(CW196,3)),
                --(INT('Drill Size Info'!$AB$15) &amp; "." &amp; LEFT(CW196,3))
            )
        ),
        "OK"
    )
)</f>
        <v>OK</v>
      </c>
      <c r="Q196" s="163" t="str">
        <f>IF(CY196&lt;&gt;"",
    IF(INT('Drill Size Info'!$AA$19)=INT('Drill Size Info'!$AB$15),
        --(INT('Drill Size Info'!$AA$15) &amp; "." &amp; CY196),
        IF(AND((--(INT('Drill Size Info'!$AA$15) &amp; "." &amp; CY196)&gt;=--('Drill Size Info'!$AA$15)), (--(INT('Drill Size Info'!$AA$15) &amp; "." &amp; CY196)&lt;=--('Drill Size Info'!$AB$15))),
            --(INT('Drill Size Info'!$AA$15) &amp; "." &amp; CY196),
            --(INT('Drill Size Info'!$AB$15) &amp; "." &amp; CY196)
        )
    ),
    IF(CW196&lt;&gt;"",
        IF(INT('Drill Size Info'!$AA$15)=INT('Drill Size Info'!$AB$15),
            --(INT('Drill Size Info'!$AA$15) &amp; "." &amp; RIGHT(CW196,3)),
            IF(AND((--(INT('Drill Size Info'!$AA$15) &amp; "." &amp; RIGHT(CW196,3))&gt;=--('Drill Size Info'!$AA$15)), (--(INT('Drill Size Info'!$AA$15) &amp; "." &amp; RIGHT(CW196,3))&lt;=--('Drill Size Info'!$AB$15))),
                --(INT('Drill Size Info'!$AA$15) &amp; "." &amp; RIGHT(CW196,3)),
                --(INT('Drill Size Info'!$AB$15) &amp; "." &amp; RIGHT(CW196,3))
            )
        ),
        "N/A"
    )
)</f>
        <v>N/A</v>
      </c>
      <c r="R196" s="57"/>
      <c r="S196" s="57"/>
      <c r="T196" s="57"/>
      <c r="U196" s="57"/>
      <c r="V196" s="57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9"/>
      <c r="AX196" s="59"/>
      <c r="AY196" s="59"/>
      <c r="AZ196" s="60"/>
      <c r="BA196" s="52"/>
      <c r="BB196" s="52"/>
      <c r="BC196" s="52"/>
      <c r="BD196" s="52"/>
      <c r="BE196" s="52"/>
      <c r="BF196" s="52"/>
      <c r="BG196" s="192" t="str">
        <f t="shared" si="124"/>
        <v/>
      </c>
      <c r="BH196" s="52"/>
      <c r="BI196" s="52"/>
      <c r="BJ196" s="52"/>
      <c r="BK196" s="52"/>
      <c r="BM196" s="19">
        <f t="shared" si="92"/>
        <v>0</v>
      </c>
      <c r="BN196" s="19">
        <f t="shared" si="125"/>
        <v>0</v>
      </c>
      <c r="BO196" s="19">
        <f t="shared" si="93"/>
        <v>0</v>
      </c>
      <c r="BP196" s="19">
        <f t="shared" si="94"/>
        <v>0</v>
      </c>
      <c r="BQ196" s="19">
        <f t="shared" si="95"/>
        <v>0</v>
      </c>
      <c r="BR196" s="19">
        <f t="shared" si="96"/>
        <v>0</v>
      </c>
      <c r="BS196" s="19">
        <f t="shared" si="97"/>
        <v>0</v>
      </c>
      <c r="BT196" s="19">
        <f t="shared" si="98"/>
        <v>0</v>
      </c>
      <c r="BU196" s="19">
        <f t="shared" si="99"/>
        <v>0</v>
      </c>
      <c r="BV196" s="19">
        <f t="shared" si="100"/>
        <v>0</v>
      </c>
      <c r="BW196" s="19">
        <f t="shared" si="101"/>
        <v>0</v>
      </c>
      <c r="BX196" s="19">
        <f t="shared" si="102"/>
        <v>0</v>
      </c>
      <c r="BY196" s="19">
        <f t="shared" si="103"/>
        <v>0</v>
      </c>
      <c r="BZ196" s="19">
        <f t="shared" si="104"/>
        <v>0</v>
      </c>
      <c r="CA196" s="19">
        <f t="shared" si="105"/>
        <v>0</v>
      </c>
      <c r="CB196" s="19">
        <f t="shared" si="126"/>
        <v>0</v>
      </c>
      <c r="CC196" s="19">
        <f t="shared" si="106"/>
        <v>0</v>
      </c>
      <c r="CD196" s="19">
        <f t="shared" si="107"/>
        <v>0</v>
      </c>
      <c r="CE196" s="19">
        <f t="shared" si="108"/>
        <v>0</v>
      </c>
      <c r="CF196" s="19">
        <f t="shared" si="109"/>
        <v>0</v>
      </c>
      <c r="CG196" s="19">
        <f t="shared" si="110"/>
        <v>0</v>
      </c>
      <c r="CH196" s="19">
        <f t="shared" si="111"/>
        <v>0</v>
      </c>
      <c r="CI196" s="19">
        <f t="shared" si="112"/>
        <v>0</v>
      </c>
      <c r="CJ196" s="19">
        <f t="shared" si="113"/>
        <v>0</v>
      </c>
      <c r="CK196" s="19">
        <f t="shared" si="114"/>
        <v>0</v>
      </c>
      <c r="CL196" s="19">
        <f t="shared" si="115"/>
        <v>0</v>
      </c>
      <c r="CM196" s="19">
        <f t="shared" si="116"/>
        <v>0</v>
      </c>
      <c r="CN196" s="19">
        <f t="shared" si="117"/>
        <v>0</v>
      </c>
      <c r="CO196" s="19">
        <f t="shared" si="118"/>
        <v>0</v>
      </c>
      <c r="CP196" s="19">
        <f t="shared" si="119"/>
        <v>0</v>
      </c>
      <c r="CQ196" s="19">
        <f t="shared" si="120"/>
        <v>0</v>
      </c>
      <c r="CR196" s="19">
        <f t="shared" si="121"/>
        <v>0</v>
      </c>
      <c r="CS196" s="19">
        <f t="shared" si="122"/>
        <v>0</v>
      </c>
    </row>
    <row r="197" spans="2:97" ht="15" customHeight="1" x14ac:dyDescent="0.2">
      <c r="B197" s="53">
        <f t="shared" si="127"/>
        <v>189</v>
      </c>
      <c r="C197" s="197" t="str" cm="1">
        <f t="array" aca="1" ref="C197" ca="1">CELL("contents",BG197)</f>
        <v/>
      </c>
      <c r="D197" s="54" t="str">
        <f t="shared" si="123"/>
        <v>OK</v>
      </c>
      <c r="E197" s="55" t="e">
        <f>VLOOKUP('DATA SHEET'!$B$9,'Drill Size Info'!$T$2:$U$8,2,FALSE)</f>
        <v>#N/A</v>
      </c>
      <c r="F197" s="55" t="str">
        <f t="shared" si="128"/>
        <v/>
      </c>
      <c r="G197" s="161">
        <f t="shared" si="129"/>
        <v>0</v>
      </c>
      <c r="H197" s="56"/>
      <c r="I197" s="56"/>
      <c r="J197" s="54" t="s">
        <v>154</v>
      </c>
      <c r="K197" s="54" t="s">
        <v>154</v>
      </c>
      <c r="L197" s="56" t="s">
        <v>154</v>
      </c>
      <c r="M197" s="56" t="s">
        <v>154</v>
      </c>
      <c r="N197" s="47" t="str">
        <f>IF(CU197&lt;&gt;"",
    IF(INT('Drill Size Info'!$AA$19)=INT('Drill Size Info'!$AB$19),
        --(INT('Drill Size Info'!$AA$19) &amp; "." &amp; CU197),
        IF(AND((--(INT('Drill Size Info'!$AA$19) &amp; "." &amp; CU197)&gt;=--('Drill Size Info'!$AA$19)), (--(INT('Drill Size Info'!$AA$19) &amp; "." &amp; CU197)&lt;=--('Drill Size Info'!$AB$19))),
            --(INT('Drill Size Info'!$AA$19) &amp; "." &amp; CU197),
            --(INT('Drill Size Info'!$AB$19) &amp; "." &amp; CU197)
        )
    ),
    IF(CT197&lt;&gt;"",
        IF(INT('Drill Size Info'!$AA$19)=INT('Drill Size Info'!$AB$19),
            --(INT('Drill Size Info'!$AA$19) &amp; "." &amp; LEFT(CT197,3)),
            IF(AND((--(INT('Drill Size Info'!$AA$19) &amp; "." &amp; LEFT(CT197,3))&gt;=--('Drill Size Info'!$AA$19)), (--(INT('Drill Size Info'!$AA$19) &amp; "." &amp; LEFT(CT197,3))&lt;=--('Drill Size Info'!$AB$19))),
                --(INT('Drill Size Info'!$AA$19) &amp; "." &amp; LEFT(CT197,3)),
                --(INT('Drill Size Info'!$AB$19) &amp; "." &amp; LEFT(CT197,3))
            )
        ),
        "OK"
    )
)</f>
        <v>OK</v>
      </c>
      <c r="O197" s="163" t="str">
        <f>IF(CV197&lt;&gt;"",
    IF(INT('Drill Size Info'!$AA$19)=INT('Drill Size Info'!$AB$19),
        --(INT('Drill Size Info'!$AA$19) &amp; "." &amp; CV197),
        IF(AND((--(INT('Drill Size Info'!$AA$19) &amp; "." &amp; CV197)&gt;=--('Drill Size Info'!$AA$19)), (--(INT('Drill Size Info'!$AA$19) &amp; "." &amp; CV197)&lt;=--('Drill Size Info'!$AB$19))),
            --(INT('Drill Size Info'!$AA$19) &amp; "." &amp; CV197),
            --(INT('Drill Size Info'!$AB$19) &amp; "." &amp; CV197)
        )
    ),
    IF(CT197&lt;&gt;"",
        IF(INT('Drill Size Info'!$AA$19)=INT('Drill Size Info'!$AB$19),
            --(INT('Drill Size Info'!$AA$19) &amp; "." &amp; RIGHT(CT197,3)),
            IF(AND((--(INT('Drill Size Info'!$AA$19) &amp; "." &amp; RIGHT(CT197,3))&gt;=--('Drill Size Info'!$AA$19)), (--(INT('Drill Size Info'!$AA$19) &amp; "." &amp; RIGHT(CT197,3))&lt;=--('Drill Size Info'!$AB$19))),
                --(INT('Drill Size Info'!$AA$19) &amp; "." &amp; RIGHT(CT197,3)),
                --(INT('Drill Size Info'!$AB$19) &amp; "." &amp; RIGHT(CT197,3))
            )
        ),
        "N/A"
    )
)</f>
        <v>N/A</v>
      </c>
      <c r="P197" s="47" t="str">
        <f>IF(CX197&lt;&gt;"",
    IF(INT('Drill Size Info'!$AA$19)=INT('Drill Size Info'!$AB$15),
        --(INT('Drill Size Info'!$AA$15) &amp; "." &amp; CX197),
        IF(AND((--(INT('Drill Size Info'!$AA$15) &amp; "." &amp; CX197)&gt;=--('Drill Size Info'!$AA$15)), (--(INT('Drill Size Info'!$AA$15) &amp; "." &amp; CX197)&lt;=--('Drill Size Info'!$AB$15))),
            --(INT('Drill Size Info'!$AA$15) &amp; "." &amp; CX197),
            --(INT('Drill Size Info'!$AB$15) &amp; "." &amp; CX197)
        )
    ),
    IF(CW197&lt;&gt;"",
        IF(INT('Drill Size Info'!$AA$15)=INT('Drill Size Info'!$AB$15),
            --(INT('Drill Size Info'!$AA$15) &amp; "." &amp; LEFT(CW197,3)),
            IF(AND((--(INT('Drill Size Info'!$AA$15) &amp; "." &amp; LEFT(CW197,3))&gt;=--('Drill Size Info'!$AA$15)), (--(INT('Drill Size Info'!$AA$15) &amp; "." &amp; LEFT(CW197,3))&lt;=--('Drill Size Info'!$AB$15))),
                --(INT('Drill Size Info'!$AA$15) &amp; "." &amp; LEFT(CW197,3)),
                --(INT('Drill Size Info'!$AB$15) &amp; "." &amp; LEFT(CW197,3))
            )
        ),
        "OK"
    )
)</f>
        <v>OK</v>
      </c>
      <c r="Q197" s="163" t="str">
        <f>IF(CY197&lt;&gt;"",
    IF(INT('Drill Size Info'!$AA$19)=INT('Drill Size Info'!$AB$15),
        --(INT('Drill Size Info'!$AA$15) &amp; "." &amp; CY197),
        IF(AND((--(INT('Drill Size Info'!$AA$15) &amp; "." &amp; CY197)&gt;=--('Drill Size Info'!$AA$15)), (--(INT('Drill Size Info'!$AA$15) &amp; "." &amp; CY197)&lt;=--('Drill Size Info'!$AB$15))),
            --(INT('Drill Size Info'!$AA$15) &amp; "." &amp; CY197),
            --(INT('Drill Size Info'!$AB$15) &amp; "." &amp; CY197)
        )
    ),
    IF(CW197&lt;&gt;"",
        IF(INT('Drill Size Info'!$AA$15)=INT('Drill Size Info'!$AB$15),
            --(INT('Drill Size Info'!$AA$15) &amp; "." &amp; RIGHT(CW197,3)),
            IF(AND((--(INT('Drill Size Info'!$AA$15) &amp; "." &amp; RIGHT(CW197,3))&gt;=--('Drill Size Info'!$AA$15)), (--(INT('Drill Size Info'!$AA$15) &amp; "." &amp; RIGHT(CW197,3))&lt;=--('Drill Size Info'!$AB$15))),
                --(INT('Drill Size Info'!$AA$15) &amp; "." &amp; RIGHT(CW197,3)),
                --(INT('Drill Size Info'!$AB$15) &amp; "." &amp; RIGHT(CW197,3))
            )
        ),
        "N/A"
    )
)</f>
        <v>N/A</v>
      </c>
      <c r="R197" s="57"/>
      <c r="S197" s="57"/>
      <c r="T197" s="57"/>
      <c r="U197" s="57"/>
      <c r="V197" s="57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9"/>
      <c r="AX197" s="59"/>
      <c r="AY197" s="59"/>
      <c r="AZ197" s="60"/>
      <c r="BA197" s="52"/>
      <c r="BB197" s="52"/>
      <c r="BC197" s="52"/>
      <c r="BD197" s="52"/>
      <c r="BE197" s="52"/>
      <c r="BF197" s="52"/>
      <c r="BG197" s="192" t="str">
        <f t="shared" si="124"/>
        <v/>
      </c>
      <c r="BH197" s="52"/>
      <c r="BI197" s="52"/>
      <c r="BJ197" s="52"/>
      <c r="BK197" s="52"/>
      <c r="BM197" s="19">
        <f t="shared" si="92"/>
        <v>0</v>
      </c>
      <c r="BN197" s="19">
        <f t="shared" si="125"/>
        <v>0</v>
      </c>
      <c r="BO197" s="19">
        <f t="shared" si="93"/>
        <v>0</v>
      </c>
      <c r="BP197" s="19">
        <f t="shared" si="94"/>
        <v>0</v>
      </c>
      <c r="BQ197" s="19">
        <f t="shared" si="95"/>
        <v>0</v>
      </c>
      <c r="BR197" s="19">
        <f t="shared" si="96"/>
        <v>0</v>
      </c>
      <c r="BS197" s="19">
        <f t="shared" si="97"/>
        <v>0</v>
      </c>
      <c r="BT197" s="19">
        <f t="shared" si="98"/>
        <v>0</v>
      </c>
      <c r="BU197" s="19">
        <f t="shared" si="99"/>
        <v>0</v>
      </c>
      <c r="BV197" s="19">
        <f t="shared" si="100"/>
        <v>0</v>
      </c>
      <c r="BW197" s="19">
        <f t="shared" si="101"/>
        <v>0</v>
      </c>
      <c r="BX197" s="19">
        <f t="shared" si="102"/>
        <v>0</v>
      </c>
      <c r="BY197" s="19">
        <f t="shared" si="103"/>
        <v>0</v>
      </c>
      <c r="BZ197" s="19">
        <f t="shared" si="104"/>
        <v>0</v>
      </c>
      <c r="CA197" s="19">
        <f t="shared" si="105"/>
        <v>0</v>
      </c>
      <c r="CB197" s="19">
        <f t="shared" si="126"/>
        <v>0</v>
      </c>
      <c r="CC197" s="19">
        <f t="shared" si="106"/>
        <v>0</v>
      </c>
      <c r="CD197" s="19">
        <f t="shared" si="107"/>
        <v>0</v>
      </c>
      <c r="CE197" s="19">
        <f t="shared" si="108"/>
        <v>0</v>
      </c>
      <c r="CF197" s="19">
        <f t="shared" si="109"/>
        <v>0</v>
      </c>
      <c r="CG197" s="19">
        <f t="shared" si="110"/>
        <v>0</v>
      </c>
      <c r="CH197" s="19">
        <f t="shared" si="111"/>
        <v>0</v>
      </c>
      <c r="CI197" s="19">
        <f t="shared" si="112"/>
        <v>0</v>
      </c>
      <c r="CJ197" s="19">
        <f t="shared" si="113"/>
        <v>0</v>
      </c>
      <c r="CK197" s="19">
        <f t="shared" si="114"/>
        <v>0</v>
      </c>
      <c r="CL197" s="19">
        <f t="shared" si="115"/>
        <v>0</v>
      </c>
      <c r="CM197" s="19">
        <f t="shared" si="116"/>
        <v>0</v>
      </c>
      <c r="CN197" s="19">
        <f t="shared" si="117"/>
        <v>0</v>
      </c>
      <c r="CO197" s="19">
        <f t="shared" si="118"/>
        <v>0</v>
      </c>
      <c r="CP197" s="19">
        <f t="shared" si="119"/>
        <v>0</v>
      </c>
      <c r="CQ197" s="19">
        <f t="shared" si="120"/>
        <v>0</v>
      </c>
      <c r="CR197" s="19">
        <f t="shared" si="121"/>
        <v>0</v>
      </c>
      <c r="CS197" s="19">
        <f t="shared" si="122"/>
        <v>0</v>
      </c>
    </row>
    <row r="198" spans="2:97" ht="15" customHeight="1" x14ac:dyDescent="0.2">
      <c r="B198" s="53">
        <f t="shared" si="127"/>
        <v>190</v>
      </c>
      <c r="C198" s="197" t="str" cm="1">
        <f t="array" aca="1" ref="C198" ca="1">CELL("contents",BG198)</f>
        <v/>
      </c>
      <c r="D198" s="54" t="str">
        <f t="shared" si="123"/>
        <v>OK</v>
      </c>
      <c r="E198" s="55" t="e">
        <f>VLOOKUP('DATA SHEET'!$B$9,'Drill Size Info'!$T$2:$U$8,2,FALSE)</f>
        <v>#N/A</v>
      </c>
      <c r="F198" s="55" t="str">
        <f t="shared" si="128"/>
        <v/>
      </c>
      <c r="G198" s="161">
        <f t="shared" si="129"/>
        <v>0</v>
      </c>
      <c r="H198" s="56"/>
      <c r="I198" s="56"/>
      <c r="J198" s="54" t="s">
        <v>154</v>
      </c>
      <c r="K198" s="54" t="s">
        <v>154</v>
      </c>
      <c r="L198" s="56" t="s">
        <v>154</v>
      </c>
      <c r="M198" s="56" t="s">
        <v>154</v>
      </c>
      <c r="N198" s="47" t="str">
        <f>IF(CU198&lt;&gt;"",
    IF(INT('Drill Size Info'!$AA$19)=INT('Drill Size Info'!$AB$19),
        --(INT('Drill Size Info'!$AA$19) &amp; "." &amp; CU198),
        IF(AND((--(INT('Drill Size Info'!$AA$19) &amp; "." &amp; CU198)&gt;=--('Drill Size Info'!$AA$19)), (--(INT('Drill Size Info'!$AA$19) &amp; "." &amp; CU198)&lt;=--('Drill Size Info'!$AB$19))),
            --(INT('Drill Size Info'!$AA$19) &amp; "." &amp; CU198),
            --(INT('Drill Size Info'!$AB$19) &amp; "." &amp; CU198)
        )
    ),
    IF(CT198&lt;&gt;"",
        IF(INT('Drill Size Info'!$AA$19)=INT('Drill Size Info'!$AB$19),
            --(INT('Drill Size Info'!$AA$19) &amp; "." &amp; LEFT(CT198,3)),
            IF(AND((--(INT('Drill Size Info'!$AA$19) &amp; "." &amp; LEFT(CT198,3))&gt;=--('Drill Size Info'!$AA$19)), (--(INT('Drill Size Info'!$AA$19) &amp; "." &amp; LEFT(CT198,3))&lt;=--('Drill Size Info'!$AB$19))),
                --(INT('Drill Size Info'!$AA$19) &amp; "." &amp; LEFT(CT198,3)),
                --(INT('Drill Size Info'!$AB$19) &amp; "." &amp; LEFT(CT198,3))
            )
        ),
        "OK"
    )
)</f>
        <v>OK</v>
      </c>
      <c r="O198" s="163" t="str">
        <f>IF(CV198&lt;&gt;"",
    IF(INT('Drill Size Info'!$AA$19)=INT('Drill Size Info'!$AB$19),
        --(INT('Drill Size Info'!$AA$19) &amp; "." &amp; CV198),
        IF(AND((--(INT('Drill Size Info'!$AA$19) &amp; "." &amp; CV198)&gt;=--('Drill Size Info'!$AA$19)), (--(INT('Drill Size Info'!$AA$19) &amp; "." &amp; CV198)&lt;=--('Drill Size Info'!$AB$19))),
            --(INT('Drill Size Info'!$AA$19) &amp; "." &amp; CV198),
            --(INT('Drill Size Info'!$AB$19) &amp; "." &amp; CV198)
        )
    ),
    IF(CT198&lt;&gt;"",
        IF(INT('Drill Size Info'!$AA$19)=INT('Drill Size Info'!$AB$19),
            --(INT('Drill Size Info'!$AA$19) &amp; "." &amp; RIGHT(CT198,3)),
            IF(AND((--(INT('Drill Size Info'!$AA$19) &amp; "." &amp; RIGHT(CT198,3))&gt;=--('Drill Size Info'!$AA$19)), (--(INT('Drill Size Info'!$AA$19) &amp; "." &amp; RIGHT(CT198,3))&lt;=--('Drill Size Info'!$AB$19))),
                --(INT('Drill Size Info'!$AA$19) &amp; "." &amp; RIGHT(CT198,3)),
                --(INT('Drill Size Info'!$AB$19) &amp; "." &amp; RIGHT(CT198,3))
            )
        ),
        "N/A"
    )
)</f>
        <v>N/A</v>
      </c>
      <c r="P198" s="47" t="str">
        <f>IF(CX198&lt;&gt;"",
    IF(INT('Drill Size Info'!$AA$19)=INT('Drill Size Info'!$AB$15),
        --(INT('Drill Size Info'!$AA$15) &amp; "." &amp; CX198),
        IF(AND((--(INT('Drill Size Info'!$AA$15) &amp; "." &amp; CX198)&gt;=--('Drill Size Info'!$AA$15)), (--(INT('Drill Size Info'!$AA$15) &amp; "." &amp; CX198)&lt;=--('Drill Size Info'!$AB$15))),
            --(INT('Drill Size Info'!$AA$15) &amp; "." &amp; CX198),
            --(INT('Drill Size Info'!$AB$15) &amp; "." &amp; CX198)
        )
    ),
    IF(CW198&lt;&gt;"",
        IF(INT('Drill Size Info'!$AA$15)=INT('Drill Size Info'!$AB$15),
            --(INT('Drill Size Info'!$AA$15) &amp; "." &amp; LEFT(CW198,3)),
            IF(AND((--(INT('Drill Size Info'!$AA$15) &amp; "." &amp; LEFT(CW198,3))&gt;=--('Drill Size Info'!$AA$15)), (--(INT('Drill Size Info'!$AA$15) &amp; "." &amp; LEFT(CW198,3))&lt;=--('Drill Size Info'!$AB$15))),
                --(INT('Drill Size Info'!$AA$15) &amp; "." &amp; LEFT(CW198,3)),
                --(INT('Drill Size Info'!$AB$15) &amp; "." &amp; LEFT(CW198,3))
            )
        ),
        "OK"
    )
)</f>
        <v>OK</v>
      </c>
      <c r="Q198" s="163" t="str">
        <f>IF(CY198&lt;&gt;"",
    IF(INT('Drill Size Info'!$AA$19)=INT('Drill Size Info'!$AB$15),
        --(INT('Drill Size Info'!$AA$15) &amp; "." &amp; CY198),
        IF(AND((--(INT('Drill Size Info'!$AA$15) &amp; "." &amp; CY198)&gt;=--('Drill Size Info'!$AA$15)), (--(INT('Drill Size Info'!$AA$15) &amp; "." &amp; CY198)&lt;=--('Drill Size Info'!$AB$15))),
            --(INT('Drill Size Info'!$AA$15) &amp; "." &amp; CY198),
            --(INT('Drill Size Info'!$AB$15) &amp; "." &amp; CY198)
        )
    ),
    IF(CW198&lt;&gt;"",
        IF(INT('Drill Size Info'!$AA$15)=INT('Drill Size Info'!$AB$15),
            --(INT('Drill Size Info'!$AA$15) &amp; "." &amp; RIGHT(CW198,3)),
            IF(AND((--(INT('Drill Size Info'!$AA$15) &amp; "." &amp; RIGHT(CW198,3))&gt;=--('Drill Size Info'!$AA$15)), (--(INT('Drill Size Info'!$AA$15) &amp; "." &amp; RIGHT(CW198,3))&lt;=--('Drill Size Info'!$AB$15))),
                --(INT('Drill Size Info'!$AA$15) &amp; "." &amp; RIGHT(CW198,3)),
                --(INT('Drill Size Info'!$AB$15) &amp; "." &amp; RIGHT(CW198,3))
            )
        ),
        "N/A"
    )
)</f>
        <v>N/A</v>
      </c>
      <c r="R198" s="57"/>
      <c r="S198" s="57"/>
      <c r="T198" s="57"/>
      <c r="U198" s="57"/>
      <c r="V198" s="57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9"/>
      <c r="AX198" s="59"/>
      <c r="AY198" s="59"/>
      <c r="AZ198" s="60"/>
      <c r="BA198" s="52"/>
      <c r="BB198" s="52"/>
      <c r="BC198" s="52"/>
      <c r="BD198" s="52"/>
      <c r="BE198" s="52"/>
      <c r="BF198" s="52"/>
      <c r="BG198" s="192" t="str">
        <f t="shared" si="124"/>
        <v/>
      </c>
      <c r="BH198" s="52"/>
      <c r="BI198" s="52"/>
      <c r="BJ198" s="52"/>
      <c r="BK198" s="52"/>
      <c r="BM198" s="19">
        <f t="shared" ref="BM198:BM261" si="130">IF(R198="x",1,0)</f>
        <v>0</v>
      </c>
      <c r="BN198" s="19">
        <f t="shared" si="125"/>
        <v>0</v>
      </c>
      <c r="BO198" s="19">
        <f t="shared" ref="BO198:BO261" si="131">IF(V198="x",1,0)</f>
        <v>0</v>
      </c>
      <c r="BP198" s="19">
        <f t="shared" ref="BP198:BP261" si="132">IF(W198="x",1,0)</f>
        <v>0</v>
      </c>
      <c r="BQ198" s="19">
        <f t="shared" ref="BQ198:BQ261" si="133">IF(X198="x",1,0)</f>
        <v>0</v>
      </c>
      <c r="BR198" s="19">
        <f t="shared" ref="BR198:BR261" si="134">IF(Y198="x",1,0)</f>
        <v>0</v>
      </c>
      <c r="BS198" s="19">
        <f t="shared" ref="BS198:BS261" si="135">IF(Z198="x",1,0)</f>
        <v>0</v>
      </c>
      <c r="BT198" s="19">
        <f t="shared" ref="BT198:BT261" si="136">IF(AA198="x",1,0)</f>
        <v>0</v>
      </c>
      <c r="BU198" s="19">
        <f t="shared" ref="BU198:BU261" si="137">IF(AB198="x",1,0)</f>
        <v>0</v>
      </c>
      <c r="BV198" s="19">
        <f t="shared" ref="BV198:BV261" si="138">IF(AC198="x",1,0)</f>
        <v>0</v>
      </c>
      <c r="BW198" s="19">
        <f t="shared" ref="BW198:BW261" si="139">IF(AD198="x",1,0)</f>
        <v>0</v>
      </c>
      <c r="BX198" s="19">
        <f t="shared" ref="BX198:BX261" si="140">IF(AE198="x",1,0)</f>
        <v>0</v>
      </c>
      <c r="BY198" s="19">
        <f t="shared" ref="BY198:BY261" si="141">IF(AF198="x",1,0)</f>
        <v>0</v>
      </c>
      <c r="BZ198" s="19">
        <f t="shared" ref="BZ198:BZ261" si="142">IF(AG198="x",1,0)</f>
        <v>0</v>
      </c>
      <c r="CA198" s="19">
        <f t="shared" ref="CA198:CA261" si="143">IF(AH198="x",1,0)</f>
        <v>0</v>
      </c>
      <c r="CB198" s="19">
        <f t="shared" si="126"/>
        <v>0</v>
      </c>
      <c r="CC198" s="19">
        <f t="shared" ref="CC198:CC261" si="144">IF(AJ198="x",1,0)</f>
        <v>0</v>
      </c>
      <c r="CD198" s="19">
        <f t="shared" ref="CD198:CD261" si="145">IF(AK198="x",1,0)</f>
        <v>0</v>
      </c>
      <c r="CE198" s="19">
        <f t="shared" ref="CE198:CE261" si="146">IF(AL198="x",1,0)</f>
        <v>0</v>
      </c>
      <c r="CF198" s="19">
        <f t="shared" ref="CF198:CF261" si="147">IF(AM198="x",1,0)</f>
        <v>0</v>
      </c>
      <c r="CG198" s="19">
        <f t="shared" ref="CG198:CG261" si="148">IF(AN198="x",1,0)</f>
        <v>0</v>
      </c>
      <c r="CH198" s="19">
        <f t="shared" ref="CH198:CH261" si="149">IF(AO198="x",1,0)</f>
        <v>0</v>
      </c>
      <c r="CI198" s="19">
        <f t="shared" ref="CI198:CI261" si="150">IF(AP198="x",1,0)</f>
        <v>0</v>
      </c>
      <c r="CJ198" s="19">
        <f t="shared" ref="CJ198:CJ261" si="151">IF(AQ198="x",1,0)</f>
        <v>0</v>
      </c>
      <c r="CK198" s="19">
        <f t="shared" ref="CK198:CK261" si="152">IF(AR198="x",1,0)</f>
        <v>0</v>
      </c>
      <c r="CL198" s="19">
        <f t="shared" ref="CL198:CL261" si="153">IF(AS198="x",1,0)</f>
        <v>0</v>
      </c>
      <c r="CM198" s="19">
        <f t="shared" ref="CM198:CM261" si="154">IF(AT198="x",1,0)</f>
        <v>0</v>
      </c>
      <c r="CN198" s="19">
        <f t="shared" ref="CN198:CN261" si="155">IF(AU198="x",1,0)</f>
        <v>0</v>
      </c>
      <c r="CO198" s="19">
        <f t="shared" ref="CO198:CO261" si="156">IF(AV198="x",1,0)</f>
        <v>0</v>
      </c>
      <c r="CP198" s="19">
        <f t="shared" ref="CP198:CP261" si="157">IF(AW198="x",1,0)</f>
        <v>0</v>
      </c>
      <c r="CQ198" s="19">
        <f t="shared" ref="CQ198:CQ261" si="158">IF(AX198="x",1,0)</f>
        <v>0</v>
      </c>
      <c r="CR198" s="19">
        <f t="shared" ref="CR198:CR261" si="159">IF(AY198="x",1,0)</f>
        <v>0</v>
      </c>
      <c r="CS198" s="19">
        <f t="shared" ref="CS198:CS261" si="160">IF(AZ198="x",1,0)</f>
        <v>0</v>
      </c>
    </row>
    <row r="199" spans="2:97" ht="15" customHeight="1" x14ac:dyDescent="0.2">
      <c r="B199" s="53">
        <f t="shared" si="127"/>
        <v>191</v>
      </c>
      <c r="C199" s="197" t="str" cm="1">
        <f t="array" aca="1" ref="C199" ca="1">CELL("contents",BG199)</f>
        <v/>
      </c>
      <c r="D199" s="54" t="str">
        <f t="shared" si="123"/>
        <v>OK</v>
      </c>
      <c r="E199" s="55" t="e">
        <f>VLOOKUP('DATA SHEET'!$B$9,'Drill Size Info'!$T$2:$U$8,2,FALSE)</f>
        <v>#N/A</v>
      </c>
      <c r="F199" s="55" t="str">
        <f t="shared" si="128"/>
        <v/>
      </c>
      <c r="G199" s="161">
        <f t="shared" si="129"/>
        <v>0</v>
      </c>
      <c r="H199" s="56"/>
      <c r="I199" s="56"/>
      <c r="J199" s="54" t="s">
        <v>154</v>
      </c>
      <c r="K199" s="54" t="s">
        <v>154</v>
      </c>
      <c r="L199" s="56" t="s">
        <v>154</v>
      </c>
      <c r="M199" s="56" t="s">
        <v>154</v>
      </c>
      <c r="N199" s="47" t="str">
        <f>IF(CU199&lt;&gt;"",
    IF(INT('Drill Size Info'!$AA$19)=INT('Drill Size Info'!$AB$19),
        --(INT('Drill Size Info'!$AA$19) &amp; "." &amp; CU199),
        IF(AND((--(INT('Drill Size Info'!$AA$19) &amp; "." &amp; CU199)&gt;=--('Drill Size Info'!$AA$19)), (--(INT('Drill Size Info'!$AA$19) &amp; "." &amp; CU199)&lt;=--('Drill Size Info'!$AB$19))),
            --(INT('Drill Size Info'!$AA$19) &amp; "." &amp; CU199),
            --(INT('Drill Size Info'!$AB$19) &amp; "." &amp; CU199)
        )
    ),
    IF(CT199&lt;&gt;"",
        IF(INT('Drill Size Info'!$AA$19)=INT('Drill Size Info'!$AB$19),
            --(INT('Drill Size Info'!$AA$19) &amp; "." &amp; LEFT(CT199,3)),
            IF(AND((--(INT('Drill Size Info'!$AA$19) &amp; "." &amp; LEFT(CT199,3))&gt;=--('Drill Size Info'!$AA$19)), (--(INT('Drill Size Info'!$AA$19) &amp; "." &amp; LEFT(CT199,3))&lt;=--('Drill Size Info'!$AB$19))),
                --(INT('Drill Size Info'!$AA$19) &amp; "." &amp; LEFT(CT199,3)),
                --(INT('Drill Size Info'!$AB$19) &amp; "." &amp; LEFT(CT199,3))
            )
        ),
        "OK"
    )
)</f>
        <v>OK</v>
      </c>
      <c r="O199" s="163" t="str">
        <f>IF(CV199&lt;&gt;"",
    IF(INT('Drill Size Info'!$AA$19)=INT('Drill Size Info'!$AB$19),
        --(INT('Drill Size Info'!$AA$19) &amp; "." &amp; CV199),
        IF(AND((--(INT('Drill Size Info'!$AA$19) &amp; "." &amp; CV199)&gt;=--('Drill Size Info'!$AA$19)), (--(INT('Drill Size Info'!$AA$19) &amp; "." &amp; CV199)&lt;=--('Drill Size Info'!$AB$19))),
            --(INT('Drill Size Info'!$AA$19) &amp; "." &amp; CV199),
            --(INT('Drill Size Info'!$AB$19) &amp; "." &amp; CV199)
        )
    ),
    IF(CT199&lt;&gt;"",
        IF(INT('Drill Size Info'!$AA$19)=INT('Drill Size Info'!$AB$19),
            --(INT('Drill Size Info'!$AA$19) &amp; "." &amp; RIGHT(CT199,3)),
            IF(AND((--(INT('Drill Size Info'!$AA$19) &amp; "." &amp; RIGHT(CT199,3))&gt;=--('Drill Size Info'!$AA$19)), (--(INT('Drill Size Info'!$AA$19) &amp; "." &amp; RIGHT(CT199,3))&lt;=--('Drill Size Info'!$AB$19))),
                --(INT('Drill Size Info'!$AA$19) &amp; "." &amp; RIGHT(CT199,3)),
                --(INT('Drill Size Info'!$AB$19) &amp; "." &amp; RIGHT(CT199,3))
            )
        ),
        "N/A"
    )
)</f>
        <v>N/A</v>
      </c>
      <c r="P199" s="47" t="str">
        <f>IF(CX199&lt;&gt;"",
    IF(INT('Drill Size Info'!$AA$19)=INT('Drill Size Info'!$AB$15),
        --(INT('Drill Size Info'!$AA$15) &amp; "." &amp; CX199),
        IF(AND((--(INT('Drill Size Info'!$AA$15) &amp; "." &amp; CX199)&gt;=--('Drill Size Info'!$AA$15)), (--(INT('Drill Size Info'!$AA$15) &amp; "." &amp; CX199)&lt;=--('Drill Size Info'!$AB$15))),
            --(INT('Drill Size Info'!$AA$15) &amp; "." &amp; CX199),
            --(INT('Drill Size Info'!$AB$15) &amp; "." &amp; CX199)
        )
    ),
    IF(CW199&lt;&gt;"",
        IF(INT('Drill Size Info'!$AA$15)=INT('Drill Size Info'!$AB$15),
            --(INT('Drill Size Info'!$AA$15) &amp; "." &amp; LEFT(CW199,3)),
            IF(AND((--(INT('Drill Size Info'!$AA$15) &amp; "." &amp; LEFT(CW199,3))&gt;=--('Drill Size Info'!$AA$15)), (--(INT('Drill Size Info'!$AA$15) &amp; "." &amp; LEFT(CW199,3))&lt;=--('Drill Size Info'!$AB$15))),
                --(INT('Drill Size Info'!$AA$15) &amp; "." &amp; LEFT(CW199,3)),
                --(INT('Drill Size Info'!$AB$15) &amp; "." &amp; LEFT(CW199,3))
            )
        ),
        "OK"
    )
)</f>
        <v>OK</v>
      </c>
      <c r="Q199" s="163" t="str">
        <f>IF(CY199&lt;&gt;"",
    IF(INT('Drill Size Info'!$AA$19)=INT('Drill Size Info'!$AB$15),
        --(INT('Drill Size Info'!$AA$15) &amp; "." &amp; CY199),
        IF(AND((--(INT('Drill Size Info'!$AA$15) &amp; "." &amp; CY199)&gt;=--('Drill Size Info'!$AA$15)), (--(INT('Drill Size Info'!$AA$15) &amp; "." &amp; CY199)&lt;=--('Drill Size Info'!$AB$15))),
            --(INT('Drill Size Info'!$AA$15) &amp; "." &amp; CY199),
            --(INT('Drill Size Info'!$AB$15) &amp; "." &amp; CY199)
        )
    ),
    IF(CW199&lt;&gt;"",
        IF(INT('Drill Size Info'!$AA$15)=INT('Drill Size Info'!$AB$15),
            --(INT('Drill Size Info'!$AA$15) &amp; "." &amp; RIGHT(CW199,3)),
            IF(AND((--(INT('Drill Size Info'!$AA$15) &amp; "." &amp; RIGHT(CW199,3))&gt;=--('Drill Size Info'!$AA$15)), (--(INT('Drill Size Info'!$AA$15) &amp; "." &amp; RIGHT(CW199,3))&lt;=--('Drill Size Info'!$AB$15))),
                --(INT('Drill Size Info'!$AA$15) &amp; "." &amp; RIGHT(CW199,3)),
                --(INT('Drill Size Info'!$AB$15) &amp; "." &amp; RIGHT(CW199,3))
            )
        ),
        "N/A"
    )
)</f>
        <v>N/A</v>
      </c>
      <c r="R199" s="57"/>
      <c r="S199" s="57"/>
      <c r="T199" s="57"/>
      <c r="U199" s="57"/>
      <c r="V199" s="57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9"/>
      <c r="AX199" s="59"/>
      <c r="AY199" s="59"/>
      <c r="AZ199" s="60"/>
      <c r="BA199" s="52"/>
      <c r="BB199" s="52"/>
      <c r="BC199" s="52"/>
      <c r="BD199" s="52"/>
      <c r="BE199" s="52"/>
      <c r="BF199" s="52"/>
      <c r="BG199" s="192" t="str">
        <f t="shared" si="124"/>
        <v/>
      </c>
      <c r="BH199" s="52"/>
      <c r="BI199" s="52"/>
      <c r="BJ199" s="52"/>
      <c r="BK199" s="52"/>
      <c r="BM199" s="19">
        <f t="shared" si="130"/>
        <v>0</v>
      </c>
      <c r="BN199" s="19">
        <f t="shared" si="125"/>
        <v>0</v>
      </c>
      <c r="BO199" s="19">
        <f t="shared" si="131"/>
        <v>0</v>
      </c>
      <c r="BP199" s="19">
        <f t="shared" si="132"/>
        <v>0</v>
      </c>
      <c r="BQ199" s="19">
        <f t="shared" si="133"/>
        <v>0</v>
      </c>
      <c r="BR199" s="19">
        <f t="shared" si="134"/>
        <v>0</v>
      </c>
      <c r="BS199" s="19">
        <f t="shared" si="135"/>
        <v>0</v>
      </c>
      <c r="BT199" s="19">
        <f t="shared" si="136"/>
        <v>0</v>
      </c>
      <c r="BU199" s="19">
        <f t="shared" si="137"/>
        <v>0</v>
      </c>
      <c r="BV199" s="19">
        <f t="shared" si="138"/>
        <v>0</v>
      </c>
      <c r="BW199" s="19">
        <f t="shared" si="139"/>
        <v>0</v>
      </c>
      <c r="BX199" s="19">
        <f t="shared" si="140"/>
        <v>0</v>
      </c>
      <c r="BY199" s="19">
        <f t="shared" si="141"/>
        <v>0</v>
      </c>
      <c r="BZ199" s="19">
        <f t="shared" si="142"/>
        <v>0</v>
      </c>
      <c r="CA199" s="19">
        <f t="shared" si="143"/>
        <v>0</v>
      </c>
      <c r="CB199" s="19">
        <f t="shared" si="126"/>
        <v>0</v>
      </c>
      <c r="CC199" s="19">
        <f t="shared" si="144"/>
        <v>0</v>
      </c>
      <c r="CD199" s="19">
        <f t="shared" si="145"/>
        <v>0</v>
      </c>
      <c r="CE199" s="19">
        <f t="shared" si="146"/>
        <v>0</v>
      </c>
      <c r="CF199" s="19">
        <f t="shared" si="147"/>
        <v>0</v>
      </c>
      <c r="CG199" s="19">
        <f t="shared" si="148"/>
        <v>0</v>
      </c>
      <c r="CH199" s="19">
        <f t="shared" si="149"/>
        <v>0</v>
      </c>
      <c r="CI199" s="19">
        <f t="shared" si="150"/>
        <v>0</v>
      </c>
      <c r="CJ199" s="19">
        <f t="shared" si="151"/>
        <v>0</v>
      </c>
      <c r="CK199" s="19">
        <f t="shared" si="152"/>
        <v>0</v>
      </c>
      <c r="CL199" s="19">
        <f t="shared" si="153"/>
        <v>0</v>
      </c>
      <c r="CM199" s="19">
        <f t="shared" si="154"/>
        <v>0</v>
      </c>
      <c r="CN199" s="19">
        <f t="shared" si="155"/>
        <v>0</v>
      </c>
      <c r="CO199" s="19">
        <f t="shared" si="156"/>
        <v>0</v>
      </c>
      <c r="CP199" s="19">
        <f t="shared" si="157"/>
        <v>0</v>
      </c>
      <c r="CQ199" s="19">
        <f t="shared" si="158"/>
        <v>0</v>
      </c>
      <c r="CR199" s="19">
        <f t="shared" si="159"/>
        <v>0</v>
      </c>
      <c r="CS199" s="19">
        <f t="shared" si="160"/>
        <v>0</v>
      </c>
    </row>
    <row r="200" spans="2:97" ht="15" customHeight="1" x14ac:dyDescent="0.2">
      <c r="B200" s="53">
        <f t="shared" si="127"/>
        <v>192</v>
      </c>
      <c r="C200" s="197" t="str" cm="1">
        <f t="array" aca="1" ref="C200" ca="1">CELL("contents",BG200)</f>
        <v/>
      </c>
      <c r="D200" s="54" t="str">
        <f t="shared" si="123"/>
        <v>OK</v>
      </c>
      <c r="E200" s="55" t="e">
        <f>VLOOKUP('DATA SHEET'!$B$9,'Drill Size Info'!$T$2:$U$8,2,FALSE)</f>
        <v>#N/A</v>
      </c>
      <c r="F200" s="55" t="str">
        <f t="shared" si="128"/>
        <v/>
      </c>
      <c r="G200" s="161">
        <f t="shared" si="129"/>
        <v>0</v>
      </c>
      <c r="H200" s="56"/>
      <c r="I200" s="56"/>
      <c r="J200" s="54" t="s">
        <v>154</v>
      </c>
      <c r="K200" s="54" t="s">
        <v>154</v>
      </c>
      <c r="L200" s="56" t="s">
        <v>154</v>
      </c>
      <c r="M200" s="56" t="s">
        <v>154</v>
      </c>
      <c r="N200" s="47" t="str">
        <f>IF(CU200&lt;&gt;"",
    IF(INT('Drill Size Info'!$AA$19)=INT('Drill Size Info'!$AB$19),
        --(INT('Drill Size Info'!$AA$19) &amp; "." &amp; CU200),
        IF(AND((--(INT('Drill Size Info'!$AA$19) &amp; "." &amp; CU200)&gt;=--('Drill Size Info'!$AA$19)), (--(INT('Drill Size Info'!$AA$19) &amp; "." &amp; CU200)&lt;=--('Drill Size Info'!$AB$19))),
            --(INT('Drill Size Info'!$AA$19) &amp; "." &amp; CU200),
            --(INT('Drill Size Info'!$AB$19) &amp; "." &amp; CU200)
        )
    ),
    IF(CT200&lt;&gt;"",
        IF(INT('Drill Size Info'!$AA$19)=INT('Drill Size Info'!$AB$19),
            --(INT('Drill Size Info'!$AA$19) &amp; "." &amp; LEFT(CT200,3)),
            IF(AND((--(INT('Drill Size Info'!$AA$19) &amp; "." &amp; LEFT(CT200,3))&gt;=--('Drill Size Info'!$AA$19)), (--(INT('Drill Size Info'!$AA$19) &amp; "." &amp; LEFT(CT200,3))&lt;=--('Drill Size Info'!$AB$19))),
                --(INT('Drill Size Info'!$AA$19) &amp; "." &amp; LEFT(CT200,3)),
                --(INT('Drill Size Info'!$AB$19) &amp; "." &amp; LEFT(CT200,3))
            )
        ),
        "OK"
    )
)</f>
        <v>OK</v>
      </c>
      <c r="O200" s="163" t="str">
        <f>IF(CV200&lt;&gt;"",
    IF(INT('Drill Size Info'!$AA$19)=INT('Drill Size Info'!$AB$19),
        --(INT('Drill Size Info'!$AA$19) &amp; "." &amp; CV200),
        IF(AND((--(INT('Drill Size Info'!$AA$19) &amp; "." &amp; CV200)&gt;=--('Drill Size Info'!$AA$19)), (--(INT('Drill Size Info'!$AA$19) &amp; "." &amp; CV200)&lt;=--('Drill Size Info'!$AB$19))),
            --(INT('Drill Size Info'!$AA$19) &amp; "." &amp; CV200),
            --(INT('Drill Size Info'!$AB$19) &amp; "." &amp; CV200)
        )
    ),
    IF(CT200&lt;&gt;"",
        IF(INT('Drill Size Info'!$AA$19)=INT('Drill Size Info'!$AB$19),
            --(INT('Drill Size Info'!$AA$19) &amp; "." &amp; RIGHT(CT200,3)),
            IF(AND((--(INT('Drill Size Info'!$AA$19) &amp; "." &amp; RIGHT(CT200,3))&gt;=--('Drill Size Info'!$AA$19)), (--(INT('Drill Size Info'!$AA$19) &amp; "." &amp; RIGHT(CT200,3))&lt;=--('Drill Size Info'!$AB$19))),
                --(INT('Drill Size Info'!$AA$19) &amp; "." &amp; RIGHT(CT200,3)),
                --(INT('Drill Size Info'!$AB$19) &amp; "." &amp; RIGHT(CT200,3))
            )
        ),
        "N/A"
    )
)</f>
        <v>N/A</v>
      </c>
      <c r="P200" s="47" t="str">
        <f>IF(CX200&lt;&gt;"",
    IF(INT('Drill Size Info'!$AA$19)=INT('Drill Size Info'!$AB$15),
        --(INT('Drill Size Info'!$AA$15) &amp; "." &amp; CX200),
        IF(AND((--(INT('Drill Size Info'!$AA$15) &amp; "." &amp; CX200)&gt;=--('Drill Size Info'!$AA$15)), (--(INT('Drill Size Info'!$AA$15) &amp; "." &amp; CX200)&lt;=--('Drill Size Info'!$AB$15))),
            --(INT('Drill Size Info'!$AA$15) &amp; "." &amp; CX200),
            --(INT('Drill Size Info'!$AB$15) &amp; "." &amp; CX200)
        )
    ),
    IF(CW200&lt;&gt;"",
        IF(INT('Drill Size Info'!$AA$15)=INT('Drill Size Info'!$AB$15),
            --(INT('Drill Size Info'!$AA$15) &amp; "." &amp; LEFT(CW200,3)),
            IF(AND((--(INT('Drill Size Info'!$AA$15) &amp; "." &amp; LEFT(CW200,3))&gt;=--('Drill Size Info'!$AA$15)), (--(INT('Drill Size Info'!$AA$15) &amp; "." &amp; LEFT(CW200,3))&lt;=--('Drill Size Info'!$AB$15))),
                --(INT('Drill Size Info'!$AA$15) &amp; "." &amp; LEFT(CW200,3)),
                --(INT('Drill Size Info'!$AB$15) &amp; "." &amp; LEFT(CW200,3))
            )
        ),
        "OK"
    )
)</f>
        <v>OK</v>
      </c>
      <c r="Q200" s="163" t="str">
        <f>IF(CY200&lt;&gt;"",
    IF(INT('Drill Size Info'!$AA$19)=INT('Drill Size Info'!$AB$15),
        --(INT('Drill Size Info'!$AA$15) &amp; "." &amp; CY200),
        IF(AND((--(INT('Drill Size Info'!$AA$15) &amp; "." &amp; CY200)&gt;=--('Drill Size Info'!$AA$15)), (--(INT('Drill Size Info'!$AA$15) &amp; "." &amp; CY200)&lt;=--('Drill Size Info'!$AB$15))),
            --(INT('Drill Size Info'!$AA$15) &amp; "." &amp; CY200),
            --(INT('Drill Size Info'!$AB$15) &amp; "." &amp; CY200)
        )
    ),
    IF(CW200&lt;&gt;"",
        IF(INT('Drill Size Info'!$AA$15)=INT('Drill Size Info'!$AB$15),
            --(INT('Drill Size Info'!$AA$15) &amp; "." &amp; RIGHT(CW200,3)),
            IF(AND((--(INT('Drill Size Info'!$AA$15) &amp; "." &amp; RIGHT(CW200,3))&gt;=--('Drill Size Info'!$AA$15)), (--(INT('Drill Size Info'!$AA$15) &amp; "." &amp; RIGHT(CW200,3))&lt;=--('Drill Size Info'!$AB$15))),
                --(INT('Drill Size Info'!$AA$15) &amp; "." &amp; RIGHT(CW200,3)),
                --(INT('Drill Size Info'!$AB$15) &amp; "." &amp; RIGHT(CW200,3))
            )
        ),
        "N/A"
    )
)</f>
        <v>N/A</v>
      </c>
      <c r="R200" s="57"/>
      <c r="S200" s="57"/>
      <c r="T200" s="57"/>
      <c r="U200" s="57"/>
      <c r="V200" s="57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9"/>
      <c r="AX200" s="59"/>
      <c r="AY200" s="59"/>
      <c r="AZ200" s="60"/>
      <c r="BA200" s="52"/>
      <c r="BB200" s="52"/>
      <c r="BC200" s="52"/>
      <c r="BD200" s="52"/>
      <c r="BE200" s="52"/>
      <c r="BF200" s="52"/>
      <c r="BG200" s="192" t="str">
        <f t="shared" si="124"/>
        <v/>
      </c>
      <c r="BH200" s="52"/>
      <c r="BI200" s="52"/>
      <c r="BJ200" s="52"/>
      <c r="BK200" s="52"/>
      <c r="BM200" s="19">
        <f t="shared" si="130"/>
        <v>0</v>
      </c>
      <c r="BN200" s="19">
        <f t="shared" si="125"/>
        <v>0</v>
      </c>
      <c r="BO200" s="19">
        <f t="shared" si="131"/>
        <v>0</v>
      </c>
      <c r="BP200" s="19">
        <f t="shared" si="132"/>
        <v>0</v>
      </c>
      <c r="BQ200" s="19">
        <f t="shared" si="133"/>
        <v>0</v>
      </c>
      <c r="BR200" s="19">
        <f t="shared" si="134"/>
        <v>0</v>
      </c>
      <c r="BS200" s="19">
        <f t="shared" si="135"/>
        <v>0</v>
      </c>
      <c r="BT200" s="19">
        <f t="shared" si="136"/>
        <v>0</v>
      </c>
      <c r="BU200" s="19">
        <f t="shared" si="137"/>
        <v>0</v>
      </c>
      <c r="BV200" s="19">
        <f t="shared" si="138"/>
        <v>0</v>
      </c>
      <c r="BW200" s="19">
        <f t="shared" si="139"/>
        <v>0</v>
      </c>
      <c r="BX200" s="19">
        <f t="shared" si="140"/>
        <v>0</v>
      </c>
      <c r="BY200" s="19">
        <f t="shared" si="141"/>
        <v>0</v>
      </c>
      <c r="BZ200" s="19">
        <f t="shared" si="142"/>
        <v>0</v>
      </c>
      <c r="CA200" s="19">
        <f t="shared" si="143"/>
        <v>0</v>
      </c>
      <c r="CB200" s="19">
        <f t="shared" si="126"/>
        <v>0</v>
      </c>
      <c r="CC200" s="19">
        <f t="shared" si="144"/>
        <v>0</v>
      </c>
      <c r="CD200" s="19">
        <f t="shared" si="145"/>
        <v>0</v>
      </c>
      <c r="CE200" s="19">
        <f t="shared" si="146"/>
        <v>0</v>
      </c>
      <c r="CF200" s="19">
        <f t="shared" si="147"/>
        <v>0</v>
      </c>
      <c r="CG200" s="19">
        <f t="shared" si="148"/>
        <v>0</v>
      </c>
      <c r="CH200" s="19">
        <f t="shared" si="149"/>
        <v>0</v>
      </c>
      <c r="CI200" s="19">
        <f t="shared" si="150"/>
        <v>0</v>
      </c>
      <c r="CJ200" s="19">
        <f t="shared" si="151"/>
        <v>0</v>
      </c>
      <c r="CK200" s="19">
        <f t="shared" si="152"/>
        <v>0</v>
      </c>
      <c r="CL200" s="19">
        <f t="shared" si="153"/>
        <v>0</v>
      </c>
      <c r="CM200" s="19">
        <f t="shared" si="154"/>
        <v>0</v>
      </c>
      <c r="CN200" s="19">
        <f t="shared" si="155"/>
        <v>0</v>
      </c>
      <c r="CO200" s="19">
        <f t="shared" si="156"/>
        <v>0</v>
      </c>
      <c r="CP200" s="19">
        <f t="shared" si="157"/>
        <v>0</v>
      </c>
      <c r="CQ200" s="19">
        <f t="shared" si="158"/>
        <v>0</v>
      </c>
      <c r="CR200" s="19">
        <f t="shared" si="159"/>
        <v>0</v>
      </c>
      <c r="CS200" s="19">
        <f t="shared" si="160"/>
        <v>0</v>
      </c>
    </row>
    <row r="201" spans="2:97" ht="15" customHeight="1" x14ac:dyDescent="0.2">
      <c r="B201" s="53">
        <f t="shared" si="127"/>
        <v>193</v>
      </c>
      <c r="C201" s="197" t="str" cm="1">
        <f t="array" aca="1" ref="C201" ca="1">CELL("contents",BG201)</f>
        <v/>
      </c>
      <c r="D201" s="54" t="str">
        <f t="shared" ref="D201:D264" si="161">IF(AP201="x","-","OK")</f>
        <v>OK</v>
      </c>
      <c r="E201" s="55" t="e">
        <f>VLOOKUP('DATA SHEET'!$B$9,'Drill Size Info'!$T$2:$U$8,2,FALSE)</f>
        <v>#N/A</v>
      </c>
      <c r="F201" s="55" t="str">
        <f t="shared" si="128"/>
        <v/>
      </c>
      <c r="G201" s="161">
        <f t="shared" si="129"/>
        <v>0</v>
      </c>
      <c r="H201" s="56"/>
      <c r="I201" s="56"/>
      <c r="J201" s="54" t="s">
        <v>154</v>
      </c>
      <c r="K201" s="54" t="s">
        <v>154</v>
      </c>
      <c r="L201" s="56" t="s">
        <v>154</v>
      </c>
      <c r="M201" s="56" t="s">
        <v>154</v>
      </c>
      <c r="N201" s="47" t="str">
        <f>IF(CU201&lt;&gt;"",
    IF(INT('Drill Size Info'!$AA$19)=INT('Drill Size Info'!$AB$19),
        --(INT('Drill Size Info'!$AA$19) &amp; "." &amp; CU201),
        IF(AND((--(INT('Drill Size Info'!$AA$19) &amp; "." &amp; CU201)&gt;=--('Drill Size Info'!$AA$19)), (--(INT('Drill Size Info'!$AA$19) &amp; "." &amp; CU201)&lt;=--('Drill Size Info'!$AB$19))),
            --(INT('Drill Size Info'!$AA$19) &amp; "." &amp; CU201),
            --(INT('Drill Size Info'!$AB$19) &amp; "." &amp; CU201)
        )
    ),
    IF(CT201&lt;&gt;"",
        IF(INT('Drill Size Info'!$AA$19)=INT('Drill Size Info'!$AB$19),
            --(INT('Drill Size Info'!$AA$19) &amp; "." &amp; LEFT(CT201,3)),
            IF(AND((--(INT('Drill Size Info'!$AA$19) &amp; "." &amp; LEFT(CT201,3))&gt;=--('Drill Size Info'!$AA$19)), (--(INT('Drill Size Info'!$AA$19) &amp; "." &amp; LEFT(CT201,3))&lt;=--('Drill Size Info'!$AB$19))),
                --(INT('Drill Size Info'!$AA$19) &amp; "." &amp; LEFT(CT201,3)),
                --(INT('Drill Size Info'!$AB$19) &amp; "." &amp; LEFT(CT201,3))
            )
        ),
        "OK"
    )
)</f>
        <v>OK</v>
      </c>
      <c r="O201" s="163" t="str">
        <f>IF(CV201&lt;&gt;"",
    IF(INT('Drill Size Info'!$AA$19)=INT('Drill Size Info'!$AB$19),
        --(INT('Drill Size Info'!$AA$19) &amp; "." &amp; CV201),
        IF(AND((--(INT('Drill Size Info'!$AA$19) &amp; "." &amp; CV201)&gt;=--('Drill Size Info'!$AA$19)), (--(INT('Drill Size Info'!$AA$19) &amp; "." &amp; CV201)&lt;=--('Drill Size Info'!$AB$19))),
            --(INT('Drill Size Info'!$AA$19) &amp; "." &amp; CV201),
            --(INT('Drill Size Info'!$AB$19) &amp; "." &amp; CV201)
        )
    ),
    IF(CT201&lt;&gt;"",
        IF(INT('Drill Size Info'!$AA$19)=INT('Drill Size Info'!$AB$19),
            --(INT('Drill Size Info'!$AA$19) &amp; "." &amp; RIGHT(CT201,3)),
            IF(AND((--(INT('Drill Size Info'!$AA$19) &amp; "." &amp; RIGHT(CT201,3))&gt;=--('Drill Size Info'!$AA$19)), (--(INT('Drill Size Info'!$AA$19) &amp; "." &amp; RIGHT(CT201,3))&lt;=--('Drill Size Info'!$AB$19))),
                --(INT('Drill Size Info'!$AA$19) &amp; "." &amp; RIGHT(CT201,3)),
                --(INT('Drill Size Info'!$AB$19) &amp; "." &amp; RIGHT(CT201,3))
            )
        ),
        "N/A"
    )
)</f>
        <v>N/A</v>
      </c>
      <c r="P201" s="47" t="str">
        <f>IF(CX201&lt;&gt;"",
    IF(INT('Drill Size Info'!$AA$19)=INT('Drill Size Info'!$AB$15),
        --(INT('Drill Size Info'!$AA$15) &amp; "." &amp; CX201),
        IF(AND((--(INT('Drill Size Info'!$AA$15) &amp; "." &amp; CX201)&gt;=--('Drill Size Info'!$AA$15)), (--(INT('Drill Size Info'!$AA$15) &amp; "." &amp; CX201)&lt;=--('Drill Size Info'!$AB$15))),
            --(INT('Drill Size Info'!$AA$15) &amp; "." &amp; CX201),
            --(INT('Drill Size Info'!$AB$15) &amp; "." &amp; CX201)
        )
    ),
    IF(CW201&lt;&gt;"",
        IF(INT('Drill Size Info'!$AA$15)=INT('Drill Size Info'!$AB$15),
            --(INT('Drill Size Info'!$AA$15) &amp; "." &amp; LEFT(CW201,3)),
            IF(AND((--(INT('Drill Size Info'!$AA$15) &amp; "." &amp; LEFT(CW201,3))&gt;=--('Drill Size Info'!$AA$15)), (--(INT('Drill Size Info'!$AA$15) &amp; "." &amp; LEFT(CW201,3))&lt;=--('Drill Size Info'!$AB$15))),
                --(INT('Drill Size Info'!$AA$15) &amp; "." &amp; LEFT(CW201,3)),
                --(INT('Drill Size Info'!$AB$15) &amp; "." &amp; LEFT(CW201,3))
            )
        ),
        "OK"
    )
)</f>
        <v>OK</v>
      </c>
      <c r="Q201" s="163" t="str">
        <f>IF(CY201&lt;&gt;"",
    IF(INT('Drill Size Info'!$AA$19)=INT('Drill Size Info'!$AB$15),
        --(INT('Drill Size Info'!$AA$15) &amp; "." &amp; CY201),
        IF(AND((--(INT('Drill Size Info'!$AA$15) &amp; "." &amp; CY201)&gt;=--('Drill Size Info'!$AA$15)), (--(INT('Drill Size Info'!$AA$15) &amp; "." &amp; CY201)&lt;=--('Drill Size Info'!$AB$15))),
            --(INT('Drill Size Info'!$AA$15) &amp; "." &amp; CY201),
            --(INT('Drill Size Info'!$AB$15) &amp; "." &amp; CY201)
        )
    ),
    IF(CW201&lt;&gt;"",
        IF(INT('Drill Size Info'!$AA$15)=INT('Drill Size Info'!$AB$15),
            --(INT('Drill Size Info'!$AA$15) &amp; "." &amp; RIGHT(CW201,3)),
            IF(AND((--(INT('Drill Size Info'!$AA$15) &amp; "." &amp; RIGHT(CW201,3))&gt;=--('Drill Size Info'!$AA$15)), (--(INT('Drill Size Info'!$AA$15) &amp; "." &amp; RIGHT(CW201,3))&lt;=--('Drill Size Info'!$AB$15))),
                --(INT('Drill Size Info'!$AA$15) &amp; "." &amp; RIGHT(CW201,3)),
                --(INT('Drill Size Info'!$AB$15) &amp; "." &amp; RIGHT(CW201,3))
            )
        ),
        "N/A"
    )
)</f>
        <v>N/A</v>
      </c>
      <c r="R201" s="57"/>
      <c r="S201" s="57"/>
      <c r="T201" s="57"/>
      <c r="U201" s="57"/>
      <c r="V201" s="57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9"/>
      <c r="AX201" s="59"/>
      <c r="AY201" s="59"/>
      <c r="AZ201" s="60"/>
      <c r="BA201" s="52"/>
      <c r="BB201" s="52"/>
      <c r="BC201" s="52"/>
      <c r="BD201" s="52"/>
      <c r="BE201" s="52"/>
      <c r="BF201" s="52"/>
      <c r="BG201" s="192" t="str">
        <f t="shared" si="124"/>
        <v/>
      </c>
      <c r="BH201" s="52"/>
      <c r="BI201" s="52"/>
      <c r="BJ201" s="52"/>
      <c r="BK201" s="52"/>
      <c r="BM201" s="19">
        <f t="shared" si="130"/>
        <v>0</v>
      </c>
      <c r="BN201" s="19">
        <f t="shared" si="125"/>
        <v>0</v>
      </c>
      <c r="BO201" s="19">
        <f t="shared" si="131"/>
        <v>0</v>
      </c>
      <c r="BP201" s="19">
        <f t="shared" si="132"/>
        <v>0</v>
      </c>
      <c r="BQ201" s="19">
        <f t="shared" si="133"/>
        <v>0</v>
      </c>
      <c r="BR201" s="19">
        <f t="shared" si="134"/>
        <v>0</v>
      </c>
      <c r="BS201" s="19">
        <f t="shared" si="135"/>
        <v>0</v>
      </c>
      <c r="BT201" s="19">
        <f t="shared" si="136"/>
        <v>0</v>
      </c>
      <c r="BU201" s="19">
        <f t="shared" si="137"/>
        <v>0</v>
      </c>
      <c r="BV201" s="19">
        <f t="shared" si="138"/>
        <v>0</v>
      </c>
      <c r="BW201" s="19">
        <f t="shared" si="139"/>
        <v>0</v>
      </c>
      <c r="BX201" s="19">
        <f t="shared" si="140"/>
        <v>0</v>
      </c>
      <c r="BY201" s="19">
        <f t="shared" si="141"/>
        <v>0</v>
      </c>
      <c r="BZ201" s="19">
        <f t="shared" si="142"/>
        <v>0</v>
      </c>
      <c r="CA201" s="19">
        <f t="shared" si="143"/>
        <v>0</v>
      </c>
      <c r="CB201" s="19">
        <f t="shared" si="126"/>
        <v>0</v>
      </c>
      <c r="CC201" s="19">
        <f t="shared" si="144"/>
        <v>0</v>
      </c>
      <c r="CD201" s="19">
        <f t="shared" si="145"/>
        <v>0</v>
      </c>
      <c r="CE201" s="19">
        <f t="shared" si="146"/>
        <v>0</v>
      </c>
      <c r="CF201" s="19">
        <f t="shared" si="147"/>
        <v>0</v>
      </c>
      <c r="CG201" s="19">
        <f t="shared" si="148"/>
        <v>0</v>
      </c>
      <c r="CH201" s="19">
        <f t="shared" si="149"/>
        <v>0</v>
      </c>
      <c r="CI201" s="19">
        <f t="shared" si="150"/>
        <v>0</v>
      </c>
      <c r="CJ201" s="19">
        <f t="shared" si="151"/>
        <v>0</v>
      </c>
      <c r="CK201" s="19">
        <f t="shared" si="152"/>
        <v>0</v>
      </c>
      <c r="CL201" s="19">
        <f t="shared" si="153"/>
        <v>0</v>
      </c>
      <c r="CM201" s="19">
        <f t="shared" si="154"/>
        <v>0</v>
      </c>
      <c r="CN201" s="19">
        <f t="shared" si="155"/>
        <v>0</v>
      </c>
      <c r="CO201" s="19">
        <f t="shared" si="156"/>
        <v>0</v>
      </c>
      <c r="CP201" s="19">
        <f t="shared" si="157"/>
        <v>0</v>
      </c>
      <c r="CQ201" s="19">
        <f t="shared" si="158"/>
        <v>0</v>
      </c>
      <c r="CR201" s="19">
        <f t="shared" si="159"/>
        <v>0</v>
      </c>
      <c r="CS201" s="19">
        <f t="shared" si="160"/>
        <v>0</v>
      </c>
    </row>
    <row r="202" spans="2:97" ht="15" customHeight="1" x14ac:dyDescent="0.2">
      <c r="B202" s="53">
        <f t="shared" si="127"/>
        <v>194</v>
      </c>
      <c r="C202" s="197" t="str" cm="1">
        <f t="array" aca="1" ref="C202" ca="1">CELL("contents",BG202)</f>
        <v/>
      </c>
      <c r="D202" s="54" t="str">
        <f t="shared" si="161"/>
        <v>OK</v>
      </c>
      <c r="E202" s="55" t="e">
        <f>VLOOKUP('DATA SHEET'!$B$9,'Drill Size Info'!$T$2:$U$8,2,FALSE)</f>
        <v>#N/A</v>
      </c>
      <c r="F202" s="55" t="str">
        <f t="shared" si="128"/>
        <v/>
      </c>
      <c r="G202" s="161">
        <f t="shared" si="129"/>
        <v>0</v>
      </c>
      <c r="H202" s="56"/>
      <c r="I202" s="56"/>
      <c r="J202" s="54" t="s">
        <v>154</v>
      </c>
      <c r="K202" s="54" t="s">
        <v>154</v>
      </c>
      <c r="L202" s="56" t="s">
        <v>154</v>
      </c>
      <c r="M202" s="56" t="s">
        <v>154</v>
      </c>
      <c r="N202" s="47" t="str">
        <f>IF(CU202&lt;&gt;"",
    IF(INT('Drill Size Info'!$AA$19)=INT('Drill Size Info'!$AB$19),
        --(INT('Drill Size Info'!$AA$19) &amp; "." &amp; CU202),
        IF(AND((--(INT('Drill Size Info'!$AA$19) &amp; "." &amp; CU202)&gt;=--('Drill Size Info'!$AA$19)), (--(INT('Drill Size Info'!$AA$19) &amp; "." &amp; CU202)&lt;=--('Drill Size Info'!$AB$19))),
            --(INT('Drill Size Info'!$AA$19) &amp; "." &amp; CU202),
            --(INT('Drill Size Info'!$AB$19) &amp; "." &amp; CU202)
        )
    ),
    IF(CT202&lt;&gt;"",
        IF(INT('Drill Size Info'!$AA$19)=INT('Drill Size Info'!$AB$19),
            --(INT('Drill Size Info'!$AA$19) &amp; "." &amp; LEFT(CT202,3)),
            IF(AND((--(INT('Drill Size Info'!$AA$19) &amp; "." &amp; LEFT(CT202,3))&gt;=--('Drill Size Info'!$AA$19)), (--(INT('Drill Size Info'!$AA$19) &amp; "." &amp; LEFT(CT202,3))&lt;=--('Drill Size Info'!$AB$19))),
                --(INT('Drill Size Info'!$AA$19) &amp; "." &amp; LEFT(CT202,3)),
                --(INT('Drill Size Info'!$AB$19) &amp; "." &amp; LEFT(CT202,3))
            )
        ),
        "OK"
    )
)</f>
        <v>OK</v>
      </c>
      <c r="O202" s="163" t="str">
        <f>IF(CV202&lt;&gt;"",
    IF(INT('Drill Size Info'!$AA$19)=INT('Drill Size Info'!$AB$19),
        --(INT('Drill Size Info'!$AA$19) &amp; "." &amp; CV202),
        IF(AND((--(INT('Drill Size Info'!$AA$19) &amp; "." &amp; CV202)&gt;=--('Drill Size Info'!$AA$19)), (--(INT('Drill Size Info'!$AA$19) &amp; "." &amp; CV202)&lt;=--('Drill Size Info'!$AB$19))),
            --(INT('Drill Size Info'!$AA$19) &amp; "." &amp; CV202),
            --(INT('Drill Size Info'!$AB$19) &amp; "." &amp; CV202)
        )
    ),
    IF(CT202&lt;&gt;"",
        IF(INT('Drill Size Info'!$AA$19)=INT('Drill Size Info'!$AB$19),
            --(INT('Drill Size Info'!$AA$19) &amp; "." &amp; RIGHT(CT202,3)),
            IF(AND((--(INT('Drill Size Info'!$AA$19) &amp; "." &amp; RIGHT(CT202,3))&gt;=--('Drill Size Info'!$AA$19)), (--(INT('Drill Size Info'!$AA$19) &amp; "." &amp; RIGHT(CT202,3))&lt;=--('Drill Size Info'!$AB$19))),
                --(INT('Drill Size Info'!$AA$19) &amp; "." &amp; RIGHT(CT202,3)),
                --(INT('Drill Size Info'!$AB$19) &amp; "." &amp; RIGHT(CT202,3))
            )
        ),
        "N/A"
    )
)</f>
        <v>N/A</v>
      </c>
      <c r="P202" s="47" t="str">
        <f>IF(CX202&lt;&gt;"",
    IF(INT('Drill Size Info'!$AA$19)=INT('Drill Size Info'!$AB$15),
        --(INT('Drill Size Info'!$AA$15) &amp; "." &amp; CX202),
        IF(AND((--(INT('Drill Size Info'!$AA$15) &amp; "." &amp; CX202)&gt;=--('Drill Size Info'!$AA$15)), (--(INT('Drill Size Info'!$AA$15) &amp; "." &amp; CX202)&lt;=--('Drill Size Info'!$AB$15))),
            --(INT('Drill Size Info'!$AA$15) &amp; "." &amp; CX202),
            --(INT('Drill Size Info'!$AB$15) &amp; "." &amp; CX202)
        )
    ),
    IF(CW202&lt;&gt;"",
        IF(INT('Drill Size Info'!$AA$15)=INT('Drill Size Info'!$AB$15),
            --(INT('Drill Size Info'!$AA$15) &amp; "." &amp; LEFT(CW202,3)),
            IF(AND((--(INT('Drill Size Info'!$AA$15) &amp; "." &amp; LEFT(CW202,3))&gt;=--('Drill Size Info'!$AA$15)), (--(INT('Drill Size Info'!$AA$15) &amp; "." &amp; LEFT(CW202,3))&lt;=--('Drill Size Info'!$AB$15))),
                --(INT('Drill Size Info'!$AA$15) &amp; "." &amp; LEFT(CW202,3)),
                --(INT('Drill Size Info'!$AB$15) &amp; "." &amp; LEFT(CW202,3))
            )
        ),
        "OK"
    )
)</f>
        <v>OK</v>
      </c>
      <c r="Q202" s="163" t="str">
        <f>IF(CY202&lt;&gt;"",
    IF(INT('Drill Size Info'!$AA$19)=INT('Drill Size Info'!$AB$15),
        --(INT('Drill Size Info'!$AA$15) &amp; "." &amp; CY202),
        IF(AND((--(INT('Drill Size Info'!$AA$15) &amp; "." &amp; CY202)&gt;=--('Drill Size Info'!$AA$15)), (--(INT('Drill Size Info'!$AA$15) &amp; "." &amp; CY202)&lt;=--('Drill Size Info'!$AB$15))),
            --(INT('Drill Size Info'!$AA$15) &amp; "." &amp; CY202),
            --(INT('Drill Size Info'!$AB$15) &amp; "." &amp; CY202)
        )
    ),
    IF(CW202&lt;&gt;"",
        IF(INT('Drill Size Info'!$AA$15)=INT('Drill Size Info'!$AB$15),
            --(INT('Drill Size Info'!$AA$15) &amp; "." &amp; RIGHT(CW202,3)),
            IF(AND((--(INT('Drill Size Info'!$AA$15) &amp; "." &amp; RIGHT(CW202,3))&gt;=--('Drill Size Info'!$AA$15)), (--(INT('Drill Size Info'!$AA$15) &amp; "." &amp; RIGHT(CW202,3))&lt;=--('Drill Size Info'!$AB$15))),
                --(INT('Drill Size Info'!$AA$15) &amp; "." &amp; RIGHT(CW202,3)),
                --(INT('Drill Size Info'!$AB$15) &amp; "." &amp; RIGHT(CW202,3))
            )
        ),
        "N/A"
    )
)</f>
        <v>N/A</v>
      </c>
      <c r="R202" s="57"/>
      <c r="S202" s="57"/>
      <c r="T202" s="57"/>
      <c r="U202" s="57"/>
      <c r="V202" s="57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9"/>
      <c r="AX202" s="59"/>
      <c r="AY202" s="59"/>
      <c r="AZ202" s="60"/>
      <c r="BA202" s="52"/>
      <c r="BB202" s="52"/>
      <c r="BC202" s="52"/>
      <c r="BD202" s="52"/>
      <c r="BE202" s="52"/>
      <c r="BF202" s="52"/>
      <c r="BG202" s="192" t="str">
        <f t="shared" ref="BG202:BG265" si="162">CONCATENATE(BC202,BD202,BE202,BF202)</f>
        <v/>
      </c>
      <c r="BH202" s="52"/>
      <c r="BI202" s="52"/>
      <c r="BJ202" s="52"/>
      <c r="BK202" s="52"/>
      <c r="BM202" s="19">
        <f t="shared" si="130"/>
        <v>0</v>
      </c>
      <c r="BN202" s="19">
        <f t="shared" ref="BN202:BN265" si="163">IF(T202="x",1,0)</f>
        <v>0</v>
      </c>
      <c r="BO202" s="19">
        <f t="shared" si="131"/>
        <v>0</v>
      </c>
      <c r="BP202" s="19">
        <f t="shared" si="132"/>
        <v>0</v>
      </c>
      <c r="BQ202" s="19">
        <f t="shared" si="133"/>
        <v>0</v>
      </c>
      <c r="BR202" s="19">
        <f t="shared" si="134"/>
        <v>0</v>
      </c>
      <c r="BS202" s="19">
        <f t="shared" si="135"/>
        <v>0</v>
      </c>
      <c r="BT202" s="19">
        <f t="shared" si="136"/>
        <v>0</v>
      </c>
      <c r="BU202" s="19">
        <f t="shared" si="137"/>
        <v>0</v>
      </c>
      <c r="BV202" s="19">
        <f t="shared" si="138"/>
        <v>0</v>
      </c>
      <c r="BW202" s="19">
        <f t="shared" si="139"/>
        <v>0</v>
      </c>
      <c r="BX202" s="19">
        <f t="shared" si="140"/>
        <v>0</v>
      </c>
      <c r="BY202" s="19">
        <f t="shared" si="141"/>
        <v>0</v>
      </c>
      <c r="BZ202" s="19">
        <f t="shared" si="142"/>
        <v>0</v>
      </c>
      <c r="CA202" s="19">
        <f t="shared" si="143"/>
        <v>0</v>
      </c>
      <c r="CB202" s="19">
        <f t="shared" ref="CB202:CB265" si="164">IF(AI202="x",1,0)</f>
        <v>0</v>
      </c>
      <c r="CC202" s="19">
        <f t="shared" si="144"/>
        <v>0</v>
      </c>
      <c r="CD202" s="19">
        <f t="shared" si="145"/>
        <v>0</v>
      </c>
      <c r="CE202" s="19">
        <f t="shared" si="146"/>
        <v>0</v>
      </c>
      <c r="CF202" s="19">
        <f t="shared" si="147"/>
        <v>0</v>
      </c>
      <c r="CG202" s="19">
        <f t="shared" si="148"/>
        <v>0</v>
      </c>
      <c r="CH202" s="19">
        <f t="shared" si="149"/>
        <v>0</v>
      </c>
      <c r="CI202" s="19">
        <f t="shared" si="150"/>
        <v>0</v>
      </c>
      <c r="CJ202" s="19">
        <f t="shared" si="151"/>
        <v>0</v>
      </c>
      <c r="CK202" s="19">
        <f t="shared" si="152"/>
        <v>0</v>
      </c>
      <c r="CL202" s="19">
        <f t="shared" si="153"/>
        <v>0</v>
      </c>
      <c r="CM202" s="19">
        <f t="shared" si="154"/>
        <v>0</v>
      </c>
      <c r="CN202" s="19">
        <f t="shared" si="155"/>
        <v>0</v>
      </c>
      <c r="CO202" s="19">
        <f t="shared" si="156"/>
        <v>0</v>
      </c>
      <c r="CP202" s="19">
        <f t="shared" si="157"/>
        <v>0</v>
      </c>
      <c r="CQ202" s="19">
        <f t="shared" si="158"/>
        <v>0</v>
      </c>
      <c r="CR202" s="19">
        <f t="shared" si="159"/>
        <v>0</v>
      </c>
      <c r="CS202" s="19">
        <f t="shared" si="160"/>
        <v>0</v>
      </c>
    </row>
    <row r="203" spans="2:97" ht="15" customHeight="1" x14ac:dyDescent="0.2">
      <c r="B203" s="53">
        <f t="shared" ref="B203:B266" si="165">B202+1</f>
        <v>195</v>
      </c>
      <c r="C203" s="197" t="str" cm="1">
        <f t="array" aca="1" ref="C203" ca="1">CELL("contents",BG203)</f>
        <v/>
      </c>
      <c r="D203" s="54" t="str">
        <f t="shared" si="161"/>
        <v>OK</v>
      </c>
      <c r="E203" s="55" t="e">
        <f>VLOOKUP('DATA SHEET'!$B$9,'Drill Size Info'!$T$2:$U$8,2,FALSE)</f>
        <v>#N/A</v>
      </c>
      <c r="F203" s="55" t="str">
        <f t="shared" ref="F203:F266" si="166">IF(CZ203="", "", --("0."&amp;CZ203))</f>
        <v/>
      </c>
      <c r="G203" s="161">
        <f t="shared" ref="G203:G266" si="167">IF(F203="", 0, F203/E203)</f>
        <v>0</v>
      </c>
      <c r="H203" s="56"/>
      <c r="I203" s="56"/>
      <c r="J203" s="54" t="s">
        <v>154</v>
      </c>
      <c r="K203" s="54" t="s">
        <v>154</v>
      </c>
      <c r="L203" s="56" t="s">
        <v>154</v>
      </c>
      <c r="M203" s="56" t="s">
        <v>154</v>
      </c>
      <c r="N203" s="47" t="str">
        <f>IF(CU203&lt;&gt;"",
    IF(INT('Drill Size Info'!$AA$19)=INT('Drill Size Info'!$AB$19),
        --(INT('Drill Size Info'!$AA$19) &amp; "." &amp; CU203),
        IF(AND((--(INT('Drill Size Info'!$AA$19) &amp; "." &amp; CU203)&gt;=--('Drill Size Info'!$AA$19)), (--(INT('Drill Size Info'!$AA$19) &amp; "." &amp; CU203)&lt;=--('Drill Size Info'!$AB$19))),
            --(INT('Drill Size Info'!$AA$19) &amp; "." &amp; CU203),
            --(INT('Drill Size Info'!$AB$19) &amp; "." &amp; CU203)
        )
    ),
    IF(CT203&lt;&gt;"",
        IF(INT('Drill Size Info'!$AA$19)=INT('Drill Size Info'!$AB$19),
            --(INT('Drill Size Info'!$AA$19) &amp; "." &amp; LEFT(CT203,3)),
            IF(AND((--(INT('Drill Size Info'!$AA$19) &amp; "." &amp; LEFT(CT203,3))&gt;=--('Drill Size Info'!$AA$19)), (--(INT('Drill Size Info'!$AA$19) &amp; "." &amp; LEFT(CT203,3))&lt;=--('Drill Size Info'!$AB$19))),
                --(INT('Drill Size Info'!$AA$19) &amp; "." &amp; LEFT(CT203,3)),
                --(INT('Drill Size Info'!$AB$19) &amp; "." &amp; LEFT(CT203,3))
            )
        ),
        "OK"
    )
)</f>
        <v>OK</v>
      </c>
      <c r="O203" s="163" t="str">
        <f>IF(CV203&lt;&gt;"",
    IF(INT('Drill Size Info'!$AA$19)=INT('Drill Size Info'!$AB$19),
        --(INT('Drill Size Info'!$AA$19) &amp; "." &amp; CV203),
        IF(AND((--(INT('Drill Size Info'!$AA$19) &amp; "." &amp; CV203)&gt;=--('Drill Size Info'!$AA$19)), (--(INT('Drill Size Info'!$AA$19) &amp; "." &amp; CV203)&lt;=--('Drill Size Info'!$AB$19))),
            --(INT('Drill Size Info'!$AA$19) &amp; "." &amp; CV203),
            --(INT('Drill Size Info'!$AB$19) &amp; "." &amp; CV203)
        )
    ),
    IF(CT203&lt;&gt;"",
        IF(INT('Drill Size Info'!$AA$19)=INT('Drill Size Info'!$AB$19),
            --(INT('Drill Size Info'!$AA$19) &amp; "." &amp; RIGHT(CT203,3)),
            IF(AND((--(INT('Drill Size Info'!$AA$19) &amp; "." &amp; RIGHT(CT203,3))&gt;=--('Drill Size Info'!$AA$19)), (--(INT('Drill Size Info'!$AA$19) &amp; "." &amp; RIGHT(CT203,3))&lt;=--('Drill Size Info'!$AB$19))),
                --(INT('Drill Size Info'!$AA$19) &amp; "." &amp; RIGHT(CT203,3)),
                --(INT('Drill Size Info'!$AB$19) &amp; "." &amp; RIGHT(CT203,3))
            )
        ),
        "N/A"
    )
)</f>
        <v>N/A</v>
      </c>
      <c r="P203" s="47" t="str">
        <f>IF(CX203&lt;&gt;"",
    IF(INT('Drill Size Info'!$AA$19)=INT('Drill Size Info'!$AB$15),
        --(INT('Drill Size Info'!$AA$15) &amp; "." &amp; CX203),
        IF(AND((--(INT('Drill Size Info'!$AA$15) &amp; "." &amp; CX203)&gt;=--('Drill Size Info'!$AA$15)), (--(INT('Drill Size Info'!$AA$15) &amp; "." &amp; CX203)&lt;=--('Drill Size Info'!$AB$15))),
            --(INT('Drill Size Info'!$AA$15) &amp; "." &amp; CX203),
            --(INT('Drill Size Info'!$AB$15) &amp; "." &amp; CX203)
        )
    ),
    IF(CW203&lt;&gt;"",
        IF(INT('Drill Size Info'!$AA$15)=INT('Drill Size Info'!$AB$15),
            --(INT('Drill Size Info'!$AA$15) &amp; "." &amp; LEFT(CW203,3)),
            IF(AND((--(INT('Drill Size Info'!$AA$15) &amp; "." &amp; LEFT(CW203,3))&gt;=--('Drill Size Info'!$AA$15)), (--(INT('Drill Size Info'!$AA$15) &amp; "." &amp; LEFT(CW203,3))&lt;=--('Drill Size Info'!$AB$15))),
                --(INT('Drill Size Info'!$AA$15) &amp; "." &amp; LEFT(CW203,3)),
                --(INT('Drill Size Info'!$AB$15) &amp; "." &amp; LEFT(CW203,3))
            )
        ),
        "OK"
    )
)</f>
        <v>OK</v>
      </c>
      <c r="Q203" s="163" t="str">
        <f>IF(CY203&lt;&gt;"",
    IF(INT('Drill Size Info'!$AA$19)=INT('Drill Size Info'!$AB$15),
        --(INT('Drill Size Info'!$AA$15) &amp; "." &amp; CY203),
        IF(AND((--(INT('Drill Size Info'!$AA$15) &amp; "." &amp; CY203)&gt;=--('Drill Size Info'!$AA$15)), (--(INT('Drill Size Info'!$AA$15) &amp; "." &amp; CY203)&lt;=--('Drill Size Info'!$AB$15))),
            --(INT('Drill Size Info'!$AA$15) &amp; "." &amp; CY203),
            --(INT('Drill Size Info'!$AB$15) &amp; "." &amp; CY203)
        )
    ),
    IF(CW203&lt;&gt;"",
        IF(INT('Drill Size Info'!$AA$15)=INT('Drill Size Info'!$AB$15),
            --(INT('Drill Size Info'!$AA$15) &amp; "." &amp; RIGHT(CW203,3)),
            IF(AND((--(INT('Drill Size Info'!$AA$15) &amp; "." &amp; RIGHT(CW203,3))&gt;=--('Drill Size Info'!$AA$15)), (--(INT('Drill Size Info'!$AA$15) &amp; "." &amp; RIGHT(CW203,3))&lt;=--('Drill Size Info'!$AB$15))),
                --(INT('Drill Size Info'!$AA$15) &amp; "." &amp; RIGHT(CW203,3)),
                --(INT('Drill Size Info'!$AB$15) &amp; "." &amp; RIGHT(CW203,3))
            )
        ),
        "N/A"
    )
)</f>
        <v>N/A</v>
      </c>
      <c r="R203" s="57"/>
      <c r="S203" s="57"/>
      <c r="T203" s="57"/>
      <c r="U203" s="57"/>
      <c r="V203" s="57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9"/>
      <c r="AX203" s="59"/>
      <c r="AY203" s="59"/>
      <c r="AZ203" s="60"/>
      <c r="BA203" s="52"/>
      <c r="BB203" s="52"/>
      <c r="BC203" s="52"/>
      <c r="BD203" s="52"/>
      <c r="BE203" s="52"/>
      <c r="BF203" s="52"/>
      <c r="BG203" s="192" t="str">
        <f t="shared" si="162"/>
        <v/>
      </c>
      <c r="BH203" s="52"/>
      <c r="BI203" s="52"/>
      <c r="BJ203" s="52"/>
      <c r="BK203" s="52"/>
      <c r="BM203" s="19">
        <f t="shared" si="130"/>
        <v>0</v>
      </c>
      <c r="BN203" s="19">
        <f t="shared" si="163"/>
        <v>0</v>
      </c>
      <c r="BO203" s="19">
        <f t="shared" si="131"/>
        <v>0</v>
      </c>
      <c r="BP203" s="19">
        <f t="shared" si="132"/>
        <v>0</v>
      </c>
      <c r="BQ203" s="19">
        <f t="shared" si="133"/>
        <v>0</v>
      </c>
      <c r="BR203" s="19">
        <f t="shared" si="134"/>
        <v>0</v>
      </c>
      <c r="BS203" s="19">
        <f t="shared" si="135"/>
        <v>0</v>
      </c>
      <c r="BT203" s="19">
        <f t="shared" si="136"/>
        <v>0</v>
      </c>
      <c r="BU203" s="19">
        <f t="shared" si="137"/>
        <v>0</v>
      </c>
      <c r="BV203" s="19">
        <f t="shared" si="138"/>
        <v>0</v>
      </c>
      <c r="BW203" s="19">
        <f t="shared" si="139"/>
        <v>0</v>
      </c>
      <c r="BX203" s="19">
        <f t="shared" si="140"/>
        <v>0</v>
      </c>
      <c r="BY203" s="19">
        <f t="shared" si="141"/>
        <v>0</v>
      </c>
      <c r="BZ203" s="19">
        <f t="shared" si="142"/>
        <v>0</v>
      </c>
      <c r="CA203" s="19">
        <f t="shared" si="143"/>
        <v>0</v>
      </c>
      <c r="CB203" s="19">
        <f t="shared" si="164"/>
        <v>0</v>
      </c>
      <c r="CC203" s="19">
        <f t="shared" si="144"/>
        <v>0</v>
      </c>
      <c r="CD203" s="19">
        <f t="shared" si="145"/>
        <v>0</v>
      </c>
      <c r="CE203" s="19">
        <f t="shared" si="146"/>
        <v>0</v>
      </c>
      <c r="CF203" s="19">
        <f t="shared" si="147"/>
        <v>0</v>
      </c>
      <c r="CG203" s="19">
        <f t="shared" si="148"/>
        <v>0</v>
      </c>
      <c r="CH203" s="19">
        <f t="shared" si="149"/>
        <v>0</v>
      </c>
      <c r="CI203" s="19">
        <f t="shared" si="150"/>
        <v>0</v>
      </c>
      <c r="CJ203" s="19">
        <f t="shared" si="151"/>
        <v>0</v>
      </c>
      <c r="CK203" s="19">
        <f t="shared" si="152"/>
        <v>0</v>
      </c>
      <c r="CL203" s="19">
        <f t="shared" si="153"/>
        <v>0</v>
      </c>
      <c r="CM203" s="19">
        <f t="shared" si="154"/>
        <v>0</v>
      </c>
      <c r="CN203" s="19">
        <f t="shared" si="155"/>
        <v>0</v>
      </c>
      <c r="CO203" s="19">
        <f t="shared" si="156"/>
        <v>0</v>
      </c>
      <c r="CP203" s="19">
        <f t="shared" si="157"/>
        <v>0</v>
      </c>
      <c r="CQ203" s="19">
        <f t="shared" si="158"/>
        <v>0</v>
      </c>
      <c r="CR203" s="19">
        <f t="shared" si="159"/>
        <v>0</v>
      </c>
      <c r="CS203" s="19">
        <f t="shared" si="160"/>
        <v>0</v>
      </c>
    </row>
    <row r="204" spans="2:97" ht="15" customHeight="1" x14ac:dyDescent="0.2">
      <c r="B204" s="53">
        <f t="shared" si="165"/>
        <v>196</v>
      </c>
      <c r="C204" s="197" t="str" cm="1">
        <f t="array" aca="1" ref="C204" ca="1">CELL("contents",BG204)</f>
        <v/>
      </c>
      <c r="D204" s="54" t="str">
        <f t="shared" si="161"/>
        <v>OK</v>
      </c>
      <c r="E204" s="55" t="e">
        <f>VLOOKUP('DATA SHEET'!$B$9,'Drill Size Info'!$T$2:$U$8,2,FALSE)</f>
        <v>#N/A</v>
      </c>
      <c r="F204" s="55" t="str">
        <f t="shared" si="166"/>
        <v/>
      </c>
      <c r="G204" s="161">
        <f t="shared" si="167"/>
        <v>0</v>
      </c>
      <c r="H204" s="56"/>
      <c r="I204" s="56"/>
      <c r="J204" s="54" t="s">
        <v>154</v>
      </c>
      <c r="K204" s="54" t="s">
        <v>154</v>
      </c>
      <c r="L204" s="56" t="s">
        <v>154</v>
      </c>
      <c r="M204" s="56" t="s">
        <v>154</v>
      </c>
      <c r="N204" s="47" t="str">
        <f>IF(CU204&lt;&gt;"",
    IF(INT('Drill Size Info'!$AA$19)=INT('Drill Size Info'!$AB$19),
        --(INT('Drill Size Info'!$AA$19) &amp; "." &amp; CU204),
        IF(AND((--(INT('Drill Size Info'!$AA$19) &amp; "." &amp; CU204)&gt;=--('Drill Size Info'!$AA$19)), (--(INT('Drill Size Info'!$AA$19) &amp; "." &amp; CU204)&lt;=--('Drill Size Info'!$AB$19))),
            --(INT('Drill Size Info'!$AA$19) &amp; "." &amp; CU204),
            --(INT('Drill Size Info'!$AB$19) &amp; "." &amp; CU204)
        )
    ),
    IF(CT204&lt;&gt;"",
        IF(INT('Drill Size Info'!$AA$19)=INT('Drill Size Info'!$AB$19),
            --(INT('Drill Size Info'!$AA$19) &amp; "." &amp; LEFT(CT204,3)),
            IF(AND((--(INT('Drill Size Info'!$AA$19) &amp; "." &amp; LEFT(CT204,3))&gt;=--('Drill Size Info'!$AA$19)), (--(INT('Drill Size Info'!$AA$19) &amp; "." &amp; LEFT(CT204,3))&lt;=--('Drill Size Info'!$AB$19))),
                --(INT('Drill Size Info'!$AA$19) &amp; "." &amp; LEFT(CT204,3)),
                --(INT('Drill Size Info'!$AB$19) &amp; "." &amp; LEFT(CT204,3))
            )
        ),
        "OK"
    )
)</f>
        <v>OK</v>
      </c>
      <c r="O204" s="163" t="str">
        <f>IF(CV204&lt;&gt;"",
    IF(INT('Drill Size Info'!$AA$19)=INT('Drill Size Info'!$AB$19),
        --(INT('Drill Size Info'!$AA$19) &amp; "." &amp; CV204),
        IF(AND((--(INT('Drill Size Info'!$AA$19) &amp; "." &amp; CV204)&gt;=--('Drill Size Info'!$AA$19)), (--(INT('Drill Size Info'!$AA$19) &amp; "." &amp; CV204)&lt;=--('Drill Size Info'!$AB$19))),
            --(INT('Drill Size Info'!$AA$19) &amp; "." &amp; CV204),
            --(INT('Drill Size Info'!$AB$19) &amp; "." &amp; CV204)
        )
    ),
    IF(CT204&lt;&gt;"",
        IF(INT('Drill Size Info'!$AA$19)=INT('Drill Size Info'!$AB$19),
            --(INT('Drill Size Info'!$AA$19) &amp; "." &amp; RIGHT(CT204,3)),
            IF(AND((--(INT('Drill Size Info'!$AA$19) &amp; "." &amp; RIGHT(CT204,3))&gt;=--('Drill Size Info'!$AA$19)), (--(INT('Drill Size Info'!$AA$19) &amp; "." &amp; RIGHT(CT204,3))&lt;=--('Drill Size Info'!$AB$19))),
                --(INT('Drill Size Info'!$AA$19) &amp; "." &amp; RIGHT(CT204,3)),
                --(INT('Drill Size Info'!$AB$19) &amp; "." &amp; RIGHT(CT204,3))
            )
        ),
        "N/A"
    )
)</f>
        <v>N/A</v>
      </c>
      <c r="P204" s="47" t="str">
        <f>IF(CX204&lt;&gt;"",
    IF(INT('Drill Size Info'!$AA$19)=INT('Drill Size Info'!$AB$15),
        --(INT('Drill Size Info'!$AA$15) &amp; "." &amp; CX204),
        IF(AND((--(INT('Drill Size Info'!$AA$15) &amp; "." &amp; CX204)&gt;=--('Drill Size Info'!$AA$15)), (--(INT('Drill Size Info'!$AA$15) &amp; "." &amp; CX204)&lt;=--('Drill Size Info'!$AB$15))),
            --(INT('Drill Size Info'!$AA$15) &amp; "." &amp; CX204),
            --(INT('Drill Size Info'!$AB$15) &amp; "." &amp; CX204)
        )
    ),
    IF(CW204&lt;&gt;"",
        IF(INT('Drill Size Info'!$AA$15)=INT('Drill Size Info'!$AB$15),
            --(INT('Drill Size Info'!$AA$15) &amp; "." &amp; LEFT(CW204,3)),
            IF(AND((--(INT('Drill Size Info'!$AA$15) &amp; "." &amp; LEFT(CW204,3))&gt;=--('Drill Size Info'!$AA$15)), (--(INT('Drill Size Info'!$AA$15) &amp; "." &amp; LEFT(CW204,3))&lt;=--('Drill Size Info'!$AB$15))),
                --(INT('Drill Size Info'!$AA$15) &amp; "." &amp; LEFT(CW204,3)),
                --(INT('Drill Size Info'!$AB$15) &amp; "." &amp; LEFT(CW204,3))
            )
        ),
        "OK"
    )
)</f>
        <v>OK</v>
      </c>
      <c r="Q204" s="163" t="str">
        <f>IF(CY204&lt;&gt;"",
    IF(INT('Drill Size Info'!$AA$19)=INT('Drill Size Info'!$AB$15),
        --(INT('Drill Size Info'!$AA$15) &amp; "." &amp; CY204),
        IF(AND((--(INT('Drill Size Info'!$AA$15) &amp; "." &amp; CY204)&gt;=--('Drill Size Info'!$AA$15)), (--(INT('Drill Size Info'!$AA$15) &amp; "." &amp; CY204)&lt;=--('Drill Size Info'!$AB$15))),
            --(INT('Drill Size Info'!$AA$15) &amp; "." &amp; CY204),
            --(INT('Drill Size Info'!$AB$15) &amp; "." &amp; CY204)
        )
    ),
    IF(CW204&lt;&gt;"",
        IF(INT('Drill Size Info'!$AA$15)=INT('Drill Size Info'!$AB$15),
            --(INT('Drill Size Info'!$AA$15) &amp; "." &amp; RIGHT(CW204,3)),
            IF(AND((--(INT('Drill Size Info'!$AA$15) &amp; "." &amp; RIGHT(CW204,3))&gt;=--('Drill Size Info'!$AA$15)), (--(INT('Drill Size Info'!$AA$15) &amp; "." &amp; RIGHT(CW204,3))&lt;=--('Drill Size Info'!$AB$15))),
                --(INT('Drill Size Info'!$AA$15) &amp; "." &amp; RIGHT(CW204,3)),
                --(INT('Drill Size Info'!$AB$15) &amp; "." &amp; RIGHT(CW204,3))
            )
        ),
        "N/A"
    )
)</f>
        <v>N/A</v>
      </c>
      <c r="R204" s="57"/>
      <c r="S204" s="57"/>
      <c r="T204" s="57"/>
      <c r="U204" s="57"/>
      <c r="V204" s="57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9"/>
      <c r="AX204" s="59"/>
      <c r="AY204" s="59"/>
      <c r="AZ204" s="60"/>
      <c r="BA204" s="52"/>
      <c r="BB204" s="52"/>
      <c r="BC204" s="52"/>
      <c r="BD204" s="52"/>
      <c r="BE204" s="52"/>
      <c r="BF204" s="52"/>
      <c r="BG204" s="192" t="str">
        <f t="shared" si="162"/>
        <v/>
      </c>
      <c r="BH204" s="52"/>
      <c r="BI204" s="52"/>
      <c r="BJ204" s="52"/>
      <c r="BK204" s="52"/>
      <c r="BM204" s="19">
        <f t="shared" si="130"/>
        <v>0</v>
      </c>
      <c r="BN204" s="19">
        <f t="shared" si="163"/>
        <v>0</v>
      </c>
      <c r="BO204" s="19">
        <f t="shared" si="131"/>
        <v>0</v>
      </c>
      <c r="BP204" s="19">
        <f t="shared" si="132"/>
        <v>0</v>
      </c>
      <c r="BQ204" s="19">
        <f t="shared" si="133"/>
        <v>0</v>
      </c>
      <c r="BR204" s="19">
        <f t="shared" si="134"/>
        <v>0</v>
      </c>
      <c r="BS204" s="19">
        <f t="shared" si="135"/>
        <v>0</v>
      </c>
      <c r="BT204" s="19">
        <f t="shared" si="136"/>
        <v>0</v>
      </c>
      <c r="BU204" s="19">
        <f t="shared" si="137"/>
        <v>0</v>
      </c>
      <c r="BV204" s="19">
        <f t="shared" si="138"/>
        <v>0</v>
      </c>
      <c r="BW204" s="19">
        <f t="shared" si="139"/>
        <v>0</v>
      </c>
      <c r="BX204" s="19">
        <f t="shared" si="140"/>
        <v>0</v>
      </c>
      <c r="BY204" s="19">
        <f t="shared" si="141"/>
        <v>0</v>
      </c>
      <c r="BZ204" s="19">
        <f t="shared" si="142"/>
        <v>0</v>
      </c>
      <c r="CA204" s="19">
        <f t="shared" si="143"/>
        <v>0</v>
      </c>
      <c r="CB204" s="19">
        <f t="shared" si="164"/>
        <v>0</v>
      </c>
      <c r="CC204" s="19">
        <f t="shared" si="144"/>
        <v>0</v>
      </c>
      <c r="CD204" s="19">
        <f t="shared" si="145"/>
        <v>0</v>
      </c>
      <c r="CE204" s="19">
        <f t="shared" si="146"/>
        <v>0</v>
      </c>
      <c r="CF204" s="19">
        <f t="shared" si="147"/>
        <v>0</v>
      </c>
      <c r="CG204" s="19">
        <f t="shared" si="148"/>
        <v>0</v>
      </c>
      <c r="CH204" s="19">
        <f t="shared" si="149"/>
        <v>0</v>
      </c>
      <c r="CI204" s="19">
        <f t="shared" si="150"/>
        <v>0</v>
      </c>
      <c r="CJ204" s="19">
        <f t="shared" si="151"/>
        <v>0</v>
      </c>
      <c r="CK204" s="19">
        <f t="shared" si="152"/>
        <v>0</v>
      </c>
      <c r="CL204" s="19">
        <f t="shared" si="153"/>
        <v>0</v>
      </c>
      <c r="CM204" s="19">
        <f t="shared" si="154"/>
        <v>0</v>
      </c>
      <c r="CN204" s="19">
        <f t="shared" si="155"/>
        <v>0</v>
      </c>
      <c r="CO204" s="19">
        <f t="shared" si="156"/>
        <v>0</v>
      </c>
      <c r="CP204" s="19">
        <f t="shared" si="157"/>
        <v>0</v>
      </c>
      <c r="CQ204" s="19">
        <f t="shared" si="158"/>
        <v>0</v>
      </c>
      <c r="CR204" s="19">
        <f t="shared" si="159"/>
        <v>0</v>
      </c>
      <c r="CS204" s="19">
        <f t="shared" si="160"/>
        <v>0</v>
      </c>
    </row>
    <row r="205" spans="2:97" ht="15" customHeight="1" x14ac:dyDescent="0.2">
      <c r="B205" s="53">
        <f t="shared" si="165"/>
        <v>197</v>
      </c>
      <c r="C205" s="197" t="str" cm="1">
        <f t="array" aca="1" ref="C205" ca="1">CELL("contents",BG205)</f>
        <v/>
      </c>
      <c r="D205" s="54" t="str">
        <f t="shared" si="161"/>
        <v>OK</v>
      </c>
      <c r="E205" s="55" t="e">
        <f>VLOOKUP('DATA SHEET'!$B$9,'Drill Size Info'!$T$2:$U$8,2,FALSE)</f>
        <v>#N/A</v>
      </c>
      <c r="F205" s="55" t="str">
        <f t="shared" si="166"/>
        <v/>
      </c>
      <c r="G205" s="161">
        <f t="shared" si="167"/>
        <v>0</v>
      </c>
      <c r="H205" s="56"/>
      <c r="I205" s="56"/>
      <c r="J205" s="54" t="s">
        <v>154</v>
      </c>
      <c r="K205" s="54" t="s">
        <v>154</v>
      </c>
      <c r="L205" s="56" t="s">
        <v>154</v>
      </c>
      <c r="M205" s="56" t="s">
        <v>154</v>
      </c>
      <c r="N205" s="47" t="str">
        <f>IF(CU205&lt;&gt;"",
    IF(INT('Drill Size Info'!$AA$19)=INT('Drill Size Info'!$AB$19),
        --(INT('Drill Size Info'!$AA$19) &amp; "." &amp; CU205),
        IF(AND((--(INT('Drill Size Info'!$AA$19) &amp; "." &amp; CU205)&gt;=--('Drill Size Info'!$AA$19)), (--(INT('Drill Size Info'!$AA$19) &amp; "." &amp; CU205)&lt;=--('Drill Size Info'!$AB$19))),
            --(INT('Drill Size Info'!$AA$19) &amp; "." &amp; CU205),
            --(INT('Drill Size Info'!$AB$19) &amp; "." &amp; CU205)
        )
    ),
    IF(CT205&lt;&gt;"",
        IF(INT('Drill Size Info'!$AA$19)=INT('Drill Size Info'!$AB$19),
            --(INT('Drill Size Info'!$AA$19) &amp; "." &amp; LEFT(CT205,3)),
            IF(AND((--(INT('Drill Size Info'!$AA$19) &amp; "." &amp; LEFT(CT205,3))&gt;=--('Drill Size Info'!$AA$19)), (--(INT('Drill Size Info'!$AA$19) &amp; "." &amp; LEFT(CT205,3))&lt;=--('Drill Size Info'!$AB$19))),
                --(INT('Drill Size Info'!$AA$19) &amp; "." &amp; LEFT(CT205,3)),
                --(INT('Drill Size Info'!$AB$19) &amp; "." &amp; LEFT(CT205,3))
            )
        ),
        "OK"
    )
)</f>
        <v>OK</v>
      </c>
      <c r="O205" s="163" t="str">
        <f>IF(CV205&lt;&gt;"",
    IF(INT('Drill Size Info'!$AA$19)=INT('Drill Size Info'!$AB$19),
        --(INT('Drill Size Info'!$AA$19) &amp; "." &amp; CV205),
        IF(AND((--(INT('Drill Size Info'!$AA$19) &amp; "." &amp; CV205)&gt;=--('Drill Size Info'!$AA$19)), (--(INT('Drill Size Info'!$AA$19) &amp; "." &amp; CV205)&lt;=--('Drill Size Info'!$AB$19))),
            --(INT('Drill Size Info'!$AA$19) &amp; "." &amp; CV205),
            --(INT('Drill Size Info'!$AB$19) &amp; "." &amp; CV205)
        )
    ),
    IF(CT205&lt;&gt;"",
        IF(INT('Drill Size Info'!$AA$19)=INT('Drill Size Info'!$AB$19),
            --(INT('Drill Size Info'!$AA$19) &amp; "." &amp; RIGHT(CT205,3)),
            IF(AND((--(INT('Drill Size Info'!$AA$19) &amp; "." &amp; RIGHT(CT205,3))&gt;=--('Drill Size Info'!$AA$19)), (--(INT('Drill Size Info'!$AA$19) &amp; "." &amp; RIGHT(CT205,3))&lt;=--('Drill Size Info'!$AB$19))),
                --(INT('Drill Size Info'!$AA$19) &amp; "." &amp; RIGHT(CT205,3)),
                --(INT('Drill Size Info'!$AB$19) &amp; "." &amp; RIGHT(CT205,3))
            )
        ),
        "N/A"
    )
)</f>
        <v>N/A</v>
      </c>
      <c r="P205" s="47" t="str">
        <f>IF(CX205&lt;&gt;"",
    IF(INT('Drill Size Info'!$AA$19)=INT('Drill Size Info'!$AB$15),
        --(INT('Drill Size Info'!$AA$15) &amp; "." &amp; CX205),
        IF(AND((--(INT('Drill Size Info'!$AA$15) &amp; "." &amp; CX205)&gt;=--('Drill Size Info'!$AA$15)), (--(INT('Drill Size Info'!$AA$15) &amp; "." &amp; CX205)&lt;=--('Drill Size Info'!$AB$15))),
            --(INT('Drill Size Info'!$AA$15) &amp; "." &amp; CX205),
            --(INT('Drill Size Info'!$AB$15) &amp; "." &amp; CX205)
        )
    ),
    IF(CW205&lt;&gt;"",
        IF(INT('Drill Size Info'!$AA$15)=INT('Drill Size Info'!$AB$15),
            --(INT('Drill Size Info'!$AA$15) &amp; "." &amp; LEFT(CW205,3)),
            IF(AND((--(INT('Drill Size Info'!$AA$15) &amp; "." &amp; LEFT(CW205,3))&gt;=--('Drill Size Info'!$AA$15)), (--(INT('Drill Size Info'!$AA$15) &amp; "." &amp; LEFT(CW205,3))&lt;=--('Drill Size Info'!$AB$15))),
                --(INT('Drill Size Info'!$AA$15) &amp; "." &amp; LEFT(CW205,3)),
                --(INT('Drill Size Info'!$AB$15) &amp; "." &amp; LEFT(CW205,3))
            )
        ),
        "OK"
    )
)</f>
        <v>OK</v>
      </c>
      <c r="Q205" s="163" t="str">
        <f>IF(CY205&lt;&gt;"",
    IF(INT('Drill Size Info'!$AA$19)=INT('Drill Size Info'!$AB$15),
        --(INT('Drill Size Info'!$AA$15) &amp; "." &amp; CY205),
        IF(AND((--(INT('Drill Size Info'!$AA$15) &amp; "." &amp; CY205)&gt;=--('Drill Size Info'!$AA$15)), (--(INT('Drill Size Info'!$AA$15) &amp; "." &amp; CY205)&lt;=--('Drill Size Info'!$AB$15))),
            --(INT('Drill Size Info'!$AA$15) &amp; "." &amp; CY205),
            --(INT('Drill Size Info'!$AB$15) &amp; "." &amp; CY205)
        )
    ),
    IF(CW205&lt;&gt;"",
        IF(INT('Drill Size Info'!$AA$15)=INT('Drill Size Info'!$AB$15),
            --(INT('Drill Size Info'!$AA$15) &amp; "." &amp; RIGHT(CW205,3)),
            IF(AND((--(INT('Drill Size Info'!$AA$15) &amp; "." &amp; RIGHT(CW205,3))&gt;=--('Drill Size Info'!$AA$15)), (--(INT('Drill Size Info'!$AA$15) &amp; "." &amp; RIGHT(CW205,3))&lt;=--('Drill Size Info'!$AB$15))),
                --(INT('Drill Size Info'!$AA$15) &amp; "." &amp; RIGHT(CW205,3)),
                --(INT('Drill Size Info'!$AB$15) &amp; "." &amp; RIGHT(CW205,3))
            )
        ),
        "N/A"
    )
)</f>
        <v>N/A</v>
      </c>
      <c r="R205" s="57"/>
      <c r="S205" s="57"/>
      <c r="T205" s="57"/>
      <c r="U205" s="57"/>
      <c r="V205" s="57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9"/>
      <c r="AX205" s="59"/>
      <c r="AY205" s="59"/>
      <c r="AZ205" s="60"/>
      <c r="BA205" s="52"/>
      <c r="BB205" s="52"/>
      <c r="BC205" s="52"/>
      <c r="BD205" s="52"/>
      <c r="BE205" s="52"/>
      <c r="BF205" s="52"/>
      <c r="BG205" s="192" t="str">
        <f t="shared" si="162"/>
        <v/>
      </c>
      <c r="BH205" s="52"/>
      <c r="BI205" s="52"/>
      <c r="BJ205" s="52"/>
      <c r="BK205" s="52"/>
      <c r="BM205" s="19">
        <f t="shared" si="130"/>
        <v>0</v>
      </c>
      <c r="BN205" s="19">
        <f t="shared" si="163"/>
        <v>0</v>
      </c>
      <c r="BO205" s="19">
        <f t="shared" si="131"/>
        <v>0</v>
      </c>
      <c r="BP205" s="19">
        <f t="shared" si="132"/>
        <v>0</v>
      </c>
      <c r="BQ205" s="19">
        <f t="shared" si="133"/>
        <v>0</v>
      </c>
      <c r="BR205" s="19">
        <f t="shared" si="134"/>
        <v>0</v>
      </c>
      <c r="BS205" s="19">
        <f t="shared" si="135"/>
        <v>0</v>
      </c>
      <c r="BT205" s="19">
        <f t="shared" si="136"/>
        <v>0</v>
      </c>
      <c r="BU205" s="19">
        <f t="shared" si="137"/>
        <v>0</v>
      </c>
      <c r="BV205" s="19">
        <f t="shared" si="138"/>
        <v>0</v>
      </c>
      <c r="BW205" s="19">
        <f t="shared" si="139"/>
        <v>0</v>
      </c>
      <c r="BX205" s="19">
        <f t="shared" si="140"/>
        <v>0</v>
      </c>
      <c r="BY205" s="19">
        <f t="shared" si="141"/>
        <v>0</v>
      </c>
      <c r="BZ205" s="19">
        <f t="shared" si="142"/>
        <v>0</v>
      </c>
      <c r="CA205" s="19">
        <f t="shared" si="143"/>
        <v>0</v>
      </c>
      <c r="CB205" s="19">
        <f t="shared" si="164"/>
        <v>0</v>
      </c>
      <c r="CC205" s="19">
        <f t="shared" si="144"/>
        <v>0</v>
      </c>
      <c r="CD205" s="19">
        <f t="shared" si="145"/>
        <v>0</v>
      </c>
      <c r="CE205" s="19">
        <f t="shared" si="146"/>
        <v>0</v>
      </c>
      <c r="CF205" s="19">
        <f t="shared" si="147"/>
        <v>0</v>
      </c>
      <c r="CG205" s="19">
        <f t="shared" si="148"/>
        <v>0</v>
      </c>
      <c r="CH205" s="19">
        <f t="shared" si="149"/>
        <v>0</v>
      </c>
      <c r="CI205" s="19">
        <f t="shared" si="150"/>
        <v>0</v>
      </c>
      <c r="CJ205" s="19">
        <f t="shared" si="151"/>
        <v>0</v>
      </c>
      <c r="CK205" s="19">
        <f t="shared" si="152"/>
        <v>0</v>
      </c>
      <c r="CL205" s="19">
        <f t="shared" si="153"/>
        <v>0</v>
      </c>
      <c r="CM205" s="19">
        <f t="shared" si="154"/>
        <v>0</v>
      </c>
      <c r="CN205" s="19">
        <f t="shared" si="155"/>
        <v>0</v>
      </c>
      <c r="CO205" s="19">
        <f t="shared" si="156"/>
        <v>0</v>
      </c>
      <c r="CP205" s="19">
        <f t="shared" si="157"/>
        <v>0</v>
      </c>
      <c r="CQ205" s="19">
        <f t="shared" si="158"/>
        <v>0</v>
      </c>
      <c r="CR205" s="19">
        <f t="shared" si="159"/>
        <v>0</v>
      </c>
      <c r="CS205" s="19">
        <f t="shared" si="160"/>
        <v>0</v>
      </c>
    </row>
    <row r="206" spans="2:97" ht="15" customHeight="1" x14ac:dyDescent="0.2">
      <c r="B206" s="53">
        <f t="shared" si="165"/>
        <v>198</v>
      </c>
      <c r="C206" s="197" t="str" cm="1">
        <f t="array" aca="1" ref="C206" ca="1">CELL("contents",BG206)</f>
        <v/>
      </c>
      <c r="D206" s="54" t="str">
        <f t="shared" si="161"/>
        <v>OK</v>
      </c>
      <c r="E206" s="55" t="e">
        <f>VLOOKUP('DATA SHEET'!$B$9,'Drill Size Info'!$T$2:$U$8,2,FALSE)</f>
        <v>#N/A</v>
      </c>
      <c r="F206" s="55" t="str">
        <f t="shared" si="166"/>
        <v/>
      </c>
      <c r="G206" s="161">
        <f t="shared" si="167"/>
        <v>0</v>
      </c>
      <c r="H206" s="56"/>
      <c r="I206" s="56"/>
      <c r="J206" s="54" t="s">
        <v>154</v>
      </c>
      <c r="K206" s="54" t="s">
        <v>154</v>
      </c>
      <c r="L206" s="56" t="s">
        <v>154</v>
      </c>
      <c r="M206" s="56" t="s">
        <v>154</v>
      </c>
      <c r="N206" s="47" t="str">
        <f>IF(CU206&lt;&gt;"",
    IF(INT('Drill Size Info'!$AA$19)=INT('Drill Size Info'!$AB$19),
        --(INT('Drill Size Info'!$AA$19) &amp; "." &amp; CU206),
        IF(AND((--(INT('Drill Size Info'!$AA$19) &amp; "." &amp; CU206)&gt;=--('Drill Size Info'!$AA$19)), (--(INT('Drill Size Info'!$AA$19) &amp; "." &amp; CU206)&lt;=--('Drill Size Info'!$AB$19))),
            --(INT('Drill Size Info'!$AA$19) &amp; "." &amp; CU206),
            --(INT('Drill Size Info'!$AB$19) &amp; "." &amp; CU206)
        )
    ),
    IF(CT206&lt;&gt;"",
        IF(INT('Drill Size Info'!$AA$19)=INT('Drill Size Info'!$AB$19),
            --(INT('Drill Size Info'!$AA$19) &amp; "." &amp; LEFT(CT206,3)),
            IF(AND((--(INT('Drill Size Info'!$AA$19) &amp; "." &amp; LEFT(CT206,3))&gt;=--('Drill Size Info'!$AA$19)), (--(INT('Drill Size Info'!$AA$19) &amp; "." &amp; LEFT(CT206,3))&lt;=--('Drill Size Info'!$AB$19))),
                --(INT('Drill Size Info'!$AA$19) &amp; "." &amp; LEFT(CT206,3)),
                --(INT('Drill Size Info'!$AB$19) &amp; "." &amp; LEFT(CT206,3))
            )
        ),
        "OK"
    )
)</f>
        <v>OK</v>
      </c>
      <c r="O206" s="163" t="str">
        <f>IF(CV206&lt;&gt;"",
    IF(INT('Drill Size Info'!$AA$19)=INT('Drill Size Info'!$AB$19),
        --(INT('Drill Size Info'!$AA$19) &amp; "." &amp; CV206),
        IF(AND((--(INT('Drill Size Info'!$AA$19) &amp; "." &amp; CV206)&gt;=--('Drill Size Info'!$AA$19)), (--(INT('Drill Size Info'!$AA$19) &amp; "." &amp; CV206)&lt;=--('Drill Size Info'!$AB$19))),
            --(INT('Drill Size Info'!$AA$19) &amp; "." &amp; CV206),
            --(INT('Drill Size Info'!$AB$19) &amp; "." &amp; CV206)
        )
    ),
    IF(CT206&lt;&gt;"",
        IF(INT('Drill Size Info'!$AA$19)=INT('Drill Size Info'!$AB$19),
            --(INT('Drill Size Info'!$AA$19) &amp; "." &amp; RIGHT(CT206,3)),
            IF(AND((--(INT('Drill Size Info'!$AA$19) &amp; "." &amp; RIGHT(CT206,3))&gt;=--('Drill Size Info'!$AA$19)), (--(INT('Drill Size Info'!$AA$19) &amp; "." &amp; RIGHT(CT206,3))&lt;=--('Drill Size Info'!$AB$19))),
                --(INT('Drill Size Info'!$AA$19) &amp; "." &amp; RIGHT(CT206,3)),
                --(INT('Drill Size Info'!$AB$19) &amp; "." &amp; RIGHT(CT206,3))
            )
        ),
        "N/A"
    )
)</f>
        <v>N/A</v>
      </c>
      <c r="P206" s="47" t="str">
        <f>IF(CX206&lt;&gt;"",
    IF(INT('Drill Size Info'!$AA$19)=INT('Drill Size Info'!$AB$15),
        --(INT('Drill Size Info'!$AA$15) &amp; "." &amp; CX206),
        IF(AND((--(INT('Drill Size Info'!$AA$15) &amp; "." &amp; CX206)&gt;=--('Drill Size Info'!$AA$15)), (--(INT('Drill Size Info'!$AA$15) &amp; "." &amp; CX206)&lt;=--('Drill Size Info'!$AB$15))),
            --(INT('Drill Size Info'!$AA$15) &amp; "." &amp; CX206),
            --(INT('Drill Size Info'!$AB$15) &amp; "." &amp; CX206)
        )
    ),
    IF(CW206&lt;&gt;"",
        IF(INT('Drill Size Info'!$AA$15)=INT('Drill Size Info'!$AB$15),
            --(INT('Drill Size Info'!$AA$15) &amp; "." &amp; LEFT(CW206,3)),
            IF(AND((--(INT('Drill Size Info'!$AA$15) &amp; "." &amp; LEFT(CW206,3))&gt;=--('Drill Size Info'!$AA$15)), (--(INT('Drill Size Info'!$AA$15) &amp; "." &amp; LEFT(CW206,3))&lt;=--('Drill Size Info'!$AB$15))),
                --(INT('Drill Size Info'!$AA$15) &amp; "." &amp; LEFT(CW206,3)),
                --(INT('Drill Size Info'!$AB$15) &amp; "." &amp; LEFT(CW206,3))
            )
        ),
        "OK"
    )
)</f>
        <v>OK</v>
      </c>
      <c r="Q206" s="163" t="str">
        <f>IF(CY206&lt;&gt;"",
    IF(INT('Drill Size Info'!$AA$19)=INT('Drill Size Info'!$AB$15),
        --(INT('Drill Size Info'!$AA$15) &amp; "." &amp; CY206),
        IF(AND((--(INT('Drill Size Info'!$AA$15) &amp; "." &amp; CY206)&gt;=--('Drill Size Info'!$AA$15)), (--(INT('Drill Size Info'!$AA$15) &amp; "." &amp; CY206)&lt;=--('Drill Size Info'!$AB$15))),
            --(INT('Drill Size Info'!$AA$15) &amp; "." &amp; CY206),
            --(INT('Drill Size Info'!$AB$15) &amp; "." &amp; CY206)
        )
    ),
    IF(CW206&lt;&gt;"",
        IF(INT('Drill Size Info'!$AA$15)=INT('Drill Size Info'!$AB$15),
            --(INT('Drill Size Info'!$AA$15) &amp; "." &amp; RIGHT(CW206,3)),
            IF(AND((--(INT('Drill Size Info'!$AA$15) &amp; "." &amp; RIGHT(CW206,3))&gt;=--('Drill Size Info'!$AA$15)), (--(INT('Drill Size Info'!$AA$15) &amp; "." &amp; RIGHT(CW206,3))&lt;=--('Drill Size Info'!$AB$15))),
                --(INT('Drill Size Info'!$AA$15) &amp; "." &amp; RIGHT(CW206,3)),
                --(INT('Drill Size Info'!$AB$15) &amp; "." &amp; RIGHT(CW206,3))
            )
        ),
        "N/A"
    )
)</f>
        <v>N/A</v>
      </c>
      <c r="R206" s="57"/>
      <c r="S206" s="57"/>
      <c r="T206" s="57"/>
      <c r="U206" s="57"/>
      <c r="V206" s="57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9"/>
      <c r="AX206" s="59"/>
      <c r="AY206" s="59"/>
      <c r="AZ206" s="60"/>
      <c r="BA206" s="52"/>
      <c r="BB206" s="52"/>
      <c r="BC206" s="52"/>
      <c r="BD206" s="52"/>
      <c r="BE206" s="52"/>
      <c r="BF206" s="52"/>
      <c r="BG206" s="192" t="str">
        <f t="shared" si="162"/>
        <v/>
      </c>
      <c r="BH206" s="52"/>
      <c r="BI206" s="52"/>
      <c r="BJ206" s="52"/>
      <c r="BK206" s="52"/>
      <c r="BM206" s="19">
        <f t="shared" si="130"/>
        <v>0</v>
      </c>
      <c r="BN206" s="19">
        <f t="shared" si="163"/>
        <v>0</v>
      </c>
      <c r="BO206" s="19">
        <f t="shared" si="131"/>
        <v>0</v>
      </c>
      <c r="BP206" s="19">
        <f t="shared" si="132"/>
        <v>0</v>
      </c>
      <c r="BQ206" s="19">
        <f t="shared" si="133"/>
        <v>0</v>
      </c>
      <c r="BR206" s="19">
        <f t="shared" si="134"/>
        <v>0</v>
      </c>
      <c r="BS206" s="19">
        <f t="shared" si="135"/>
        <v>0</v>
      </c>
      <c r="BT206" s="19">
        <f t="shared" si="136"/>
        <v>0</v>
      </c>
      <c r="BU206" s="19">
        <f t="shared" si="137"/>
        <v>0</v>
      </c>
      <c r="BV206" s="19">
        <f t="shared" si="138"/>
        <v>0</v>
      </c>
      <c r="BW206" s="19">
        <f t="shared" si="139"/>
        <v>0</v>
      </c>
      <c r="BX206" s="19">
        <f t="shared" si="140"/>
        <v>0</v>
      </c>
      <c r="BY206" s="19">
        <f t="shared" si="141"/>
        <v>0</v>
      </c>
      <c r="BZ206" s="19">
        <f t="shared" si="142"/>
        <v>0</v>
      </c>
      <c r="CA206" s="19">
        <f t="shared" si="143"/>
        <v>0</v>
      </c>
      <c r="CB206" s="19">
        <f t="shared" si="164"/>
        <v>0</v>
      </c>
      <c r="CC206" s="19">
        <f t="shared" si="144"/>
        <v>0</v>
      </c>
      <c r="CD206" s="19">
        <f t="shared" si="145"/>
        <v>0</v>
      </c>
      <c r="CE206" s="19">
        <f t="shared" si="146"/>
        <v>0</v>
      </c>
      <c r="CF206" s="19">
        <f t="shared" si="147"/>
        <v>0</v>
      </c>
      <c r="CG206" s="19">
        <f t="shared" si="148"/>
        <v>0</v>
      </c>
      <c r="CH206" s="19">
        <f t="shared" si="149"/>
        <v>0</v>
      </c>
      <c r="CI206" s="19">
        <f t="shared" si="150"/>
        <v>0</v>
      </c>
      <c r="CJ206" s="19">
        <f t="shared" si="151"/>
        <v>0</v>
      </c>
      <c r="CK206" s="19">
        <f t="shared" si="152"/>
        <v>0</v>
      </c>
      <c r="CL206" s="19">
        <f t="shared" si="153"/>
        <v>0</v>
      </c>
      <c r="CM206" s="19">
        <f t="shared" si="154"/>
        <v>0</v>
      </c>
      <c r="CN206" s="19">
        <f t="shared" si="155"/>
        <v>0</v>
      </c>
      <c r="CO206" s="19">
        <f t="shared" si="156"/>
        <v>0</v>
      </c>
      <c r="CP206" s="19">
        <f t="shared" si="157"/>
        <v>0</v>
      </c>
      <c r="CQ206" s="19">
        <f t="shared" si="158"/>
        <v>0</v>
      </c>
      <c r="CR206" s="19">
        <f t="shared" si="159"/>
        <v>0</v>
      </c>
      <c r="CS206" s="19">
        <f t="shared" si="160"/>
        <v>0</v>
      </c>
    </row>
    <row r="207" spans="2:97" ht="15" customHeight="1" x14ac:dyDescent="0.2">
      <c r="B207" s="53">
        <f t="shared" si="165"/>
        <v>199</v>
      </c>
      <c r="C207" s="197" t="str" cm="1">
        <f t="array" aca="1" ref="C207" ca="1">CELL("contents",BG207)</f>
        <v/>
      </c>
      <c r="D207" s="54" t="str">
        <f t="shared" si="161"/>
        <v>OK</v>
      </c>
      <c r="E207" s="55" t="e">
        <f>VLOOKUP('DATA SHEET'!$B$9,'Drill Size Info'!$T$2:$U$8,2,FALSE)</f>
        <v>#N/A</v>
      </c>
      <c r="F207" s="55" t="str">
        <f t="shared" si="166"/>
        <v/>
      </c>
      <c r="G207" s="161">
        <f t="shared" si="167"/>
        <v>0</v>
      </c>
      <c r="H207" s="56"/>
      <c r="I207" s="56"/>
      <c r="J207" s="54" t="s">
        <v>154</v>
      </c>
      <c r="K207" s="54" t="s">
        <v>154</v>
      </c>
      <c r="L207" s="56" t="s">
        <v>154</v>
      </c>
      <c r="M207" s="56" t="s">
        <v>154</v>
      </c>
      <c r="N207" s="47" t="str">
        <f>IF(CU207&lt;&gt;"",
    IF(INT('Drill Size Info'!$AA$19)=INT('Drill Size Info'!$AB$19),
        --(INT('Drill Size Info'!$AA$19) &amp; "." &amp; CU207),
        IF(AND((--(INT('Drill Size Info'!$AA$19) &amp; "." &amp; CU207)&gt;=--('Drill Size Info'!$AA$19)), (--(INT('Drill Size Info'!$AA$19) &amp; "." &amp; CU207)&lt;=--('Drill Size Info'!$AB$19))),
            --(INT('Drill Size Info'!$AA$19) &amp; "." &amp; CU207),
            --(INT('Drill Size Info'!$AB$19) &amp; "." &amp; CU207)
        )
    ),
    IF(CT207&lt;&gt;"",
        IF(INT('Drill Size Info'!$AA$19)=INT('Drill Size Info'!$AB$19),
            --(INT('Drill Size Info'!$AA$19) &amp; "." &amp; LEFT(CT207,3)),
            IF(AND((--(INT('Drill Size Info'!$AA$19) &amp; "." &amp; LEFT(CT207,3))&gt;=--('Drill Size Info'!$AA$19)), (--(INT('Drill Size Info'!$AA$19) &amp; "." &amp; LEFT(CT207,3))&lt;=--('Drill Size Info'!$AB$19))),
                --(INT('Drill Size Info'!$AA$19) &amp; "." &amp; LEFT(CT207,3)),
                --(INT('Drill Size Info'!$AB$19) &amp; "." &amp; LEFT(CT207,3))
            )
        ),
        "OK"
    )
)</f>
        <v>OK</v>
      </c>
      <c r="O207" s="163" t="str">
        <f>IF(CV207&lt;&gt;"",
    IF(INT('Drill Size Info'!$AA$19)=INT('Drill Size Info'!$AB$19),
        --(INT('Drill Size Info'!$AA$19) &amp; "." &amp; CV207),
        IF(AND((--(INT('Drill Size Info'!$AA$19) &amp; "." &amp; CV207)&gt;=--('Drill Size Info'!$AA$19)), (--(INT('Drill Size Info'!$AA$19) &amp; "." &amp; CV207)&lt;=--('Drill Size Info'!$AB$19))),
            --(INT('Drill Size Info'!$AA$19) &amp; "." &amp; CV207),
            --(INT('Drill Size Info'!$AB$19) &amp; "." &amp; CV207)
        )
    ),
    IF(CT207&lt;&gt;"",
        IF(INT('Drill Size Info'!$AA$19)=INT('Drill Size Info'!$AB$19),
            --(INT('Drill Size Info'!$AA$19) &amp; "." &amp; RIGHT(CT207,3)),
            IF(AND((--(INT('Drill Size Info'!$AA$19) &amp; "." &amp; RIGHT(CT207,3))&gt;=--('Drill Size Info'!$AA$19)), (--(INT('Drill Size Info'!$AA$19) &amp; "." &amp; RIGHT(CT207,3))&lt;=--('Drill Size Info'!$AB$19))),
                --(INT('Drill Size Info'!$AA$19) &amp; "." &amp; RIGHT(CT207,3)),
                --(INT('Drill Size Info'!$AB$19) &amp; "." &amp; RIGHT(CT207,3))
            )
        ),
        "N/A"
    )
)</f>
        <v>N/A</v>
      </c>
      <c r="P207" s="47" t="str">
        <f>IF(CX207&lt;&gt;"",
    IF(INT('Drill Size Info'!$AA$19)=INT('Drill Size Info'!$AB$15),
        --(INT('Drill Size Info'!$AA$15) &amp; "." &amp; CX207),
        IF(AND((--(INT('Drill Size Info'!$AA$15) &amp; "." &amp; CX207)&gt;=--('Drill Size Info'!$AA$15)), (--(INT('Drill Size Info'!$AA$15) &amp; "." &amp; CX207)&lt;=--('Drill Size Info'!$AB$15))),
            --(INT('Drill Size Info'!$AA$15) &amp; "." &amp; CX207),
            --(INT('Drill Size Info'!$AB$15) &amp; "." &amp; CX207)
        )
    ),
    IF(CW207&lt;&gt;"",
        IF(INT('Drill Size Info'!$AA$15)=INT('Drill Size Info'!$AB$15),
            --(INT('Drill Size Info'!$AA$15) &amp; "." &amp; LEFT(CW207,3)),
            IF(AND((--(INT('Drill Size Info'!$AA$15) &amp; "." &amp; LEFT(CW207,3))&gt;=--('Drill Size Info'!$AA$15)), (--(INT('Drill Size Info'!$AA$15) &amp; "." &amp; LEFT(CW207,3))&lt;=--('Drill Size Info'!$AB$15))),
                --(INT('Drill Size Info'!$AA$15) &amp; "." &amp; LEFT(CW207,3)),
                --(INT('Drill Size Info'!$AB$15) &amp; "." &amp; LEFT(CW207,3))
            )
        ),
        "OK"
    )
)</f>
        <v>OK</v>
      </c>
      <c r="Q207" s="163" t="str">
        <f>IF(CY207&lt;&gt;"",
    IF(INT('Drill Size Info'!$AA$19)=INT('Drill Size Info'!$AB$15),
        --(INT('Drill Size Info'!$AA$15) &amp; "." &amp; CY207),
        IF(AND((--(INT('Drill Size Info'!$AA$15) &amp; "." &amp; CY207)&gt;=--('Drill Size Info'!$AA$15)), (--(INT('Drill Size Info'!$AA$15) &amp; "." &amp; CY207)&lt;=--('Drill Size Info'!$AB$15))),
            --(INT('Drill Size Info'!$AA$15) &amp; "." &amp; CY207),
            --(INT('Drill Size Info'!$AB$15) &amp; "." &amp; CY207)
        )
    ),
    IF(CW207&lt;&gt;"",
        IF(INT('Drill Size Info'!$AA$15)=INT('Drill Size Info'!$AB$15),
            --(INT('Drill Size Info'!$AA$15) &amp; "." &amp; RIGHT(CW207,3)),
            IF(AND((--(INT('Drill Size Info'!$AA$15) &amp; "." &amp; RIGHT(CW207,3))&gt;=--('Drill Size Info'!$AA$15)), (--(INT('Drill Size Info'!$AA$15) &amp; "." &amp; RIGHT(CW207,3))&lt;=--('Drill Size Info'!$AB$15))),
                --(INT('Drill Size Info'!$AA$15) &amp; "." &amp; RIGHT(CW207,3)),
                --(INT('Drill Size Info'!$AB$15) &amp; "." &amp; RIGHT(CW207,3))
            )
        ),
        "N/A"
    )
)</f>
        <v>N/A</v>
      </c>
      <c r="R207" s="57"/>
      <c r="S207" s="57"/>
      <c r="T207" s="57"/>
      <c r="U207" s="57"/>
      <c r="V207" s="57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9"/>
      <c r="AX207" s="59"/>
      <c r="AY207" s="59"/>
      <c r="AZ207" s="60"/>
      <c r="BA207" s="52"/>
      <c r="BB207" s="52"/>
      <c r="BC207" s="52"/>
      <c r="BD207" s="52"/>
      <c r="BE207" s="52"/>
      <c r="BF207" s="52"/>
      <c r="BG207" s="192" t="str">
        <f t="shared" si="162"/>
        <v/>
      </c>
      <c r="BH207" s="52"/>
      <c r="BI207" s="52"/>
      <c r="BJ207" s="52"/>
      <c r="BK207" s="52"/>
      <c r="BM207" s="19">
        <f t="shared" si="130"/>
        <v>0</v>
      </c>
      <c r="BN207" s="19">
        <f t="shared" si="163"/>
        <v>0</v>
      </c>
      <c r="BO207" s="19">
        <f t="shared" si="131"/>
        <v>0</v>
      </c>
      <c r="BP207" s="19">
        <f t="shared" si="132"/>
        <v>0</v>
      </c>
      <c r="BQ207" s="19">
        <f t="shared" si="133"/>
        <v>0</v>
      </c>
      <c r="BR207" s="19">
        <f t="shared" si="134"/>
        <v>0</v>
      </c>
      <c r="BS207" s="19">
        <f t="shared" si="135"/>
        <v>0</v>
      </c>
      <c r="BT207" s="19">
        <f t="shared" si="136"/>
        <v>0</v>
      </c>
      <c r="BU207" s="19">
        <f t="shared" si="137"/>
        <v>0</v>
      </c>
      <c r="BV207" s="19">
        <f t="shared" si="138"/>
        <v>0</v>
      </c>
      <c r="BW207" s="19">
        <f t="shared" si="139"/>
        <v>0</v>
      </c>
      <c r="BX207" s="19">
        <f t="shared" si="140"/>
        <v>0</v>
      </c>
      <c r="BY207" s="19">
        <f t="shared" si="141"/>
        <v>0</v>
      </c>
      <c r="BZ207" s="19">
        <f t="shared" si="142"/>
        <v>0</v>
      </c>
      <c r="CA207" s="19">
        <f t="shared" si="143"/>
        <v>0</v>
      </c>
      <c r="CB207" s="19">
        <f t="shared" si="164"/>
        <v>0</v>
      </c>
      <c r="CC207" s="19">
        <f t="shared" si="144"/>
        <v>0</v>
      </c>
      <c r="CD207" s="19">
        <f t="shared" si="145"/>
        <v>0</v>
      </c>
      <c r="CE207" s="19">
        <f t="shared" si="146"/>
        <v>0</v>
      </c>
      <c r="CF207" s="19">
        <f t="shared" si="147"/>
        <v>0</v>
      </c>
      <c r="CG207" s="19">
        <f t="shared" si="148"/>
        <v>0</v>
      </c>
      <c r="CH207" s="19">
        <f t="shared" si="149"/>
        <v>0</v>
      </c>
      <c r="CI207" s="19">
        <f t="shared" si="150"/>
        <v>0</v>
      </c>
      <c r="CJ207" s="19">
        <f t="shared" si="151"/>
        <v>0</v>
      </c>
      <c r="CK207" s="19">
        <f t="shared" si="152"/>
        <v>0</v>
      </c>
      <c r="CL207" s="19">
        <f t="shared" si="153"/>
        <v>0</v>
      </c>
      <c r="CM207" s="19">
        <f t="shared" si="154"/>
        <v>0</v>
      </c>
      <c r="CN207" s="19">
        <f t="shared" si="155"/>
        <v>0</v>
      </c>
      <c r="CO207" s="19">
        <f t="shared" si="156"/>
        <v>0</v>
      </c>
      <c r="CP207" s="19">
        <f t="shared" si="157"/>
        <v>0</v>
      </c>
      <c r="CQ207" s="19">
        <f t="shared" si="158"/>
        <v>0</v>
      </c>
      <c r="CR207" s="19">
        <f t="shared" si="159"/>
        <v>0</v>
      </c>
      <c r="CS207" s="19">
        <f t="shared" si="160"/>
        <v>0</v>
      </c>
    </row>
    <row r="208" spans="2:97" ht="15" customHeight="1" x14ac:dyDescent="0.2">
      <c r="B208" s="53">
        <f t="shared" si="165"/>
        <v>200</v>
      </c>
      <c r="C208" s="197" t="str" cm="1">
        <f t="array" aca="1" ref="C208" ca="1">CELL("contents",BG208)</f>
        <v/>
      </c>
      <c r="D208" s="54" t="str">
        <f t="shared" si="161"/>
        <v>OK</v>
      </c>
      <c r="E208" s="55" t="e">
        <f>VLOOKUP('DATA SHEET'!$B$9,'Drill Size Info'!$T$2:$U$8,2,FALSE)</f>
        <v>#N/A</v>
      </c>
      <c r="F208" s="55" t="str">
        <f t="shared" si="166"/>
        <v/>
      </c>
      <c r="G208" s="161">
        <f t="shared" si="167"/>
        <v>0</v>
      </c>
      <c r="H208" s="56"/>
      <c r="I208" s="56"/>
      <c r="J208" s="54" t="s">
        <v>154</v>
      </c>
      <c r="K208" s="54" t="s">
        <v>154</v>
      </c>
      <c r="L208" s="56" t="s">
        <v>154</v>
      </c>
      <c r="M208" s="56" t="s">
        <v>154</v>
      </c>
      <c r="N208" s="47" t="str">
        <f>IF(CU208&lt;&gt;"",
    IF(INT('Drill Size Info'!$AA$19)=INT('Drill Size Info'!$AB$19),
        --(INT('Drill Size Info'!$AA$19) &amp; "." &amp; CU208),
        IF(AND((--(INT('Drill Size Info'!$AA$19) &amp; "." &amp; CU208)&gt;=--('Drill Size Info'!$AA$19)), (--(INT('Drill Size Info'!$AA$19) &amp; "." &amp; CU208)&lt;=--('Drill Size Info'!$AB$19))),
            --(INT('Drill Size Info'!$AA$19) &amp; "." &amp; CU208),
            --(INT('Drill Size Info'!$AB$19) &amp; "." &amp; CU208)
        )
    ),
    IF(CT208&lt;&gt;"",
        IF(INT('Drill Size Info'!$AA$19)=INT('Drill Size Info'!$AB$19),
            --(INT('Drill Size Info'!$AA$19) &amp; "." &amp; LEFT(CT208,3)),
            IF(AND((--(INT('Drill Size Info'!$AA$19) &amp; "." &amp; LEFT(CT208,3))&gt;=--('Drill Size Info'!$AA$19)), (--(INT('Drill Size Info'!$AA$19) &amp; "." &amp; LEFT(CT208,3))&lt;=--('Drill Size Info'!$AB$19))),
                --(INT('Drill Size Info'!$AA$19) &amp; "." &amp; LEFT(CT208,3)),
                --(INT('Drill Size Info'!$AB$19) &amp; "." &amp; LEFT(CT208,3))
            )
        ),
        "OK"
    )
)</f>
        <v>OK</v>
      </c>
      <c r="O208" s="163" t="str">
        <f>IF(CV208&lt;&gt;"",
    IF(INT('Drill Size Info'!$AA$19)=INT('Drill Size Info'!$AB$19),
        --(INT('Drill Size Info'!$AA$19) &amp; "." &amp; CV208),
        IF(AND((--(INT('Drill Size Info'!$AA$19) &amp; "." &amp; CV208)&gt;=--('Drill Size Info'!$AA$19)), (--(INT('Drill Size Info'!$AA$19) &amp; "." &amp; CV208)&lt;=--('Drill Size Info'!$AB$19))),
            --(INT('Drill Size Info'!$AA$19) &amp; "." &amp; CV208),
            --(INT('Drill Size Info'!$AB$19) &amp; "." &amp; CV208)
        )
    ),
    IF(CT208&lt;&gt;"",
        IF(INT('Drill Size Info'!$AA$19)=INT('Drill Size Info'!$AB$19),
            --(INT('Drill Size Info'!$AA$19) &amp; "." &amp; RIGHT(CT208,3)),
            IF(AND((--(INT('Drill Size Info'!$AA$19) &amp; "." &amp; RIGHT(CT208,3))&gt;=--('Drill Size Info'!$AA$19)), (--(INT('Drill Size Info'!$AA$19) &amp; "." &amp; RIGHT(CT208,3))&lt;=--('Drill Size Info'!$AB$19))),
                --(INT('Drill Size Info'!$AA$19) &amp; "." &amp; RIGHT(CT208,3)),
                --(INT('Drill Size Info'!$AB$19) &amp; "." &amp; RIGHT(CT208,3))
            )
        ),
        "N/A"
    )
)</f>
        <v>N/A</v>
      </c>
      <c r="P208" s="47" t="str">
        <f>IF(CX208&lt;&gt;"",
    IF(INT('Drill Size Info'!$AA$19)=INT('Drill Size Info'!$AB$15),
        --(INT('Drill Size Info'!$AA$15) &amp; "." &amp; CX208),
        IF(AND((--(INT('Drill Size Info'!$AA$15) &amp; "." &amp; CX208)&gt;=--('Drill Size Info'!$AA$15)), (--(INT('Drill Size Info'!$AA$15) &amp; "." &amp; CX208)&lt;=--('Drill Size Info'!$AB$15))),
            --(INT('Drill Size Info'!$AA$15) &amp; "." &amp; CX208),
            --(INT('Drill Size Info'!$AB$15) &amp; "." &amp; CX208)
        )
    ),
    IF(CW208&lt;&gt;"",
        IF(INT('Drill Size Info'!$AA$15)=INT('Drill Size Info'!$AB$15),
            --(INT('Drill Size Info'!$AA$15) &amp; "." &amp; LEFT(CW208,3)),
            IF(AND((--(INT('Drill Size Info'!$AA$15) &amp; "." &amp; LEFT(CW208,3))&gt;=--('Drill Size Info'!$AA$15)), (--(INT('Drill Size Info'!$AA$15) &amp; "." &amp; LEFT(CW208,3))&lt;=--('Drill Size Info'!$AB$15))),
                --(INT('Drill Size Info'!$AA$15) &amp; "." &amp; LEFT(CW208,3)),
                --(INT('Drill Size Info'!$AB$15) &amp; "." &amp; LEFT(CW208,3))
            )
        ),
        "OK"
    )
)</f>
        <v>OK</v>
      </c>
      <c r="Q208" s="163" t="str">
        <f>IF(CY208&lt;&gt;"",
    IF(INT('Drill Size Info'!$AA$19)=INT('Drill Size Info'!$AB$15),
        --(INT('Drill Size Info'!$AA$15) &amp; "." &amp; CY208),
        IF(AND((--(INT('Drill Size Info'!$AA$15) &amp; "." &amp; CY208)&gt;=--('Drill Size Info'!$AA$15)), (--(INT('Drill Size Info'!$AA$15) &amp; "." &amp; CY208)&lt;=--('Drill Size Info'!$AB$15))),
            --(INT('Drill Size Info'!$AA$15) &amp; "." &amp; CY208),
            --(INT('Drill Size Info'!$AB$15) &amp; "." &amp; CY208)
        )
    ),
    IF(CW208&lt;&gt;"",
        IF(INT('Drill Size Info'!$AA$15)=INT('Drill Size Info'!$AB$15),
            --(INT('Drill Size Info'!$AA$15) &amp; "." &amp; RIGHT(CW208,3)),
            IF(AND((--(INT('Drill Size Info'!$AA$15) &amp; "." &amp; RIGHT(CW208,3))&gt;=--('Drill Size Info'!$AA$15)), (--(INT('Drill Size Info'!$AA$15) &amp; "." &amp; RIGHT(CW208,3))&lt;=--('Drill Size Info'!$AB$15))),
                --(INT('Drill Size Info'!$AA$15) &amp; "." &amp; RIGHT(CW208,3)),
                --(INT('Drill Size Info'!$AB$15) &amp; "." &amp; RIGHT(CW208,3))
            )
        ),
        "N/A"
    )
)</f>
        <v>N/A</v>
      </c>
      <c r="R208" s="57"/>
      <c r="S208" s="57"/>
      <c r="T208" s="57"/>
      <c r="U208" s="57"/>
      <c r="V208" s="57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9"/>
      <c r="AX208" s="59"/>
      <c r="AY208" s="59"/>
      <c r="AZ208" s="60"/>
      <c r="BA208" s="52"/>
      <c r="BB208" s="52"/>
      <c r="BC208" s="52"/>
      <c r="BD208" s="52"/>
      <c r="BE208" s="52"/>
      <c r="BF208" s="52"/>
      <c r="BG208" s="192" t="str">
        <f t="shared" si="162"/>
        <v/>
      </c>
      <c r="BH208" s="52"/>
      <c r="BI208" s="52"/>
      <c r="BJ208" s="52"/>
      <c r="BK208" s="52"/>
      <c r="BM208" s="19">
        <f t="shared" si="130"/>
        <v>0</v>
      </c>
      <c r="BN208" s="19">
        <f t="shared" si="163"/>
        <v>0</v>
      </c>
      <c r="BO208" s="19">
        <f t="shared" si="131"/>
        <v>0</v>
      </c>
      <c r="BP208" s="19">
        <f t="shared" si="132"/>
        <v>0</v>
      </c>
      <c r="BQ208" s="19">
        <f t="shared" si="133"/>
        <v>0</v>
      </c>
      <c r="BR208" s="19">
        <f t="shared" si="134"/>
        <v>0</v>
      </c>
      <c r="BS208" s="19">
        <f t="shared" si="135"/>
        <v>0</v>
      </c>
      <c r="BT208" s="19">
        <f t="shared" si="136"/>
        <v>0</v>
      </c>
      <c r="BU208" s="19">
        <f t="shared" si="137"/>
        <v>0</v>
      </c>
      <c r="BV208" s="19">
        <f t="shared" si="138"/>
        <v>0</v>
      </c>
      <c r="BW208" s="19">
        <f t="shared" si="139"/>
        <v>0</v>
      </c>
      <c r="BX208" s="19">
        <f t="shared" si="140"/>
        <v>0</v>
      </c>
      <c r="BY208" s="19">
        <f t="shared" si="141"/>
        <v>0</v>
      </c>
      <c r="BZ208" s="19">
        <f t="shared" si="142"/>
        <v>0</v>
      </c>
      <c r="CA208" s="19">
        <f t="shared" si="143"/>
        <v>0</v>
      </c>
      <c r="CB208" s="19">
        <f t="shared" si="164"/>
        <v>0</v>
      </c>
      <c r="CC208" s="19">
        <f t="shared" si="144"/>
        <v>0</v>
      </c>
      <c r="CD208" s="19">
        <f t="shared" si="145"/>
        <v>0</v>
      </c>
      <c r="CE208" s="19">
        <f t="shared" si="146"/>
        <v>0</v>
      </c>
      <c r="CF208" s="19">
        <f t="shared" si="147"/>
        <v>0</v>
      </c>
      <c r="CG208" s="19">
        <f t="shared" si="148"/>
        <v>0</v>
      </c>
      <c r="CH208" s="19">
        <f t="shared" si="149"/>
        <v>0</v>
      </c>
      <c r="CI208" s="19">
        <f t="shared" si="150"/>
        <v>0</v>
      </c>
      <c r="CJ208" s="19">
        <f t="shared" si="151"/>
        <v>0</v>
      </c>
      <c r="CK208" s="19">
        <f t="shared" si="152"/>
        <v>0</v>
      </c>
      <c r="CL208" s="19">
        <f t="shared" si="153"/>
        <v>0</v>
      </c>
      <c r="CM208" s="19">
        <f t="shared" si="154"/>
        <v>0</v>
      </c>
      <c r="CN208" s="19">
        <f t="shared" si="155"/>
        <v>0</v>
      </c>
      <c r="CO208" s="19">
        <f t="shared" si="156"/>
        <v>0</v>
      </c>
      <c r="CP208" s="19">
        <f t="shared" si="157"/>
        <v>0</v>
      </c>
      <c r="CQ208" s="19">
        <f t="shared" si="158"/>
        <v>0</v>
      </c>
      <c r="CR208" s="19">
        <f t="shared" si="159"/>
        <v>0</v>
      </c>
      <c r="CS208" s="19">
        <f t="shared" si="160"/>
        <v>0</v>
      </c>
    </row>
    <row r="209" spans="2:97" ht="15" customHeight="1" x14ac:dyDescent="0.2">
      <c r="B209" s="53">
        <f t="shared" si="165"/>
        <v>201</v>
      </c>
      <c r="C209" s="197" t="str" cm="1">
        <f t="array" aca="1" ref="C209" ca="1">CELL("contents",BG209)</f>
        <v/>
      </c>
      <c r="D209" s="54" t="str">
        <f t="shared" si="161"/>
        <v>OK</v>
      </c>
      <c r="E209" s="55" t="e">
        <f>VLOOKUP('DATA SHEET'!$B$9,'Drill Size Info'!$T$2:$U$8,2,FALSE)</f>
        <v>#N/A</v>
      </c>
      <c r="F209" s="55" t="str">
        <f t="shared" si="166"/>
        <v/>
      </c>
      <c r="G209" s="161">
        <f t="shared" si="167"/>
        <v>0</v>
      </c>
      <c r="H209" s="56"/>
      <c r="I209" s="56"/>
      <c r="J209" s="54" t="s">
        <v>154</v>
      </c>
      <c r="K209" s="54" t="s">
        <v>154</v>
      </c>
      <c r="L209" s="56" t="s">
        <v>154</v>
      </c>
      <c r="M209" s="56" t="s">
        <v>154</v>
      </c>
      <c r="N209" s="47" t="str">
        <f>IF(CU209&lt;&gt;"",
    IF(INT('Drill Size Info'!$AA$19)=INT('Drill Size Info'!$AB$19),
        --(INT('Drill Size Info'!$AA$19) &amp; "." &amp; CU209),
        IF(AND((--(INT('Drill Size Info'!$AA$19) &amp; "." &amp; CU209)&gt;=--('Drill Size Info'!$AA$19)), (--(INT('Drill Size Info'!$AA$19) &amp; "." &amp; CU209)&lt;=--('Drill Size Info'!$AB$19))),
            --(INT('Drill Size Info'!$AA$19) &amp; "." &amp; CU209),
            --(INT('Drill Size Info'!$AB$19) &amp; "." &amp; CU209)
        )
    ),
    IF(CT209&lt;&gt;"",
        IF(INT('Drill Size Info'!$AA$19)=INT('Drill Size Info'!$AB$19),
            --(INT('Drill Size Info'!$AA$19) &amp; "." &amp; LEFT(CT209,3)),
            IF(AND((--(INT('Drill Size Info'!$AA$19) &amp; "." &amp; LEFT(CT209,3))&gt;=--('Drill Size Info'!$AA$19)), (--(INT('Drill Size Info'!$AA$19) &amp; "." &amp; LEFT(CT209,3))&lt;=--('Drill Size Info'!$AB$19))),
                --(INT('Drill Size Info'!$AA$19) &amp; "." &amp; LEFT(CT209,3)),
                --(INT('Drill Size Info'!$AB$19) &amp; "." &amp; LEFT(CT209,3))
            )
        ),
        "OK"
    )
)</f>
        <v>OK</v>
      </c>
      <c r="O209" s="163" t="str">
        <f>IF(CV209&lt;&gt;"",
    IF(INT('Drill Size Info'!$AA$19)=INT('Drill Size Info'!$AB$19),
        --(INT('Drill Size Info'!$AA$19) &amp; "." &amp; CV209),
        IF(AND((--(INT('Drill Size Info'!$AA$19) &amp; "." &amp; CV209)&gt;=--('Drill Size Info'!$AA$19)), (--(INT('Drill Size Info'!$AA$19) &amp; "." &amp; CV209)&lt;=--('Drill Size Info'!$AB$19))),
            --(INT('Drill Size Info'!$AA$19) &amp; "." &amp; CV209),
            --(INT('Drill Size Info'!$AB$19) &amp; "." &amp; CV209)
        )
    ),
    IF(CT209&lt;&gt;"",
        IF(INT('Drill Size Info'!$AA$19)=INT('Drill Size Info'!$AB$19),
            --(INT('Drill Size Info'!$AA$19) &amp; "." &amp; RIGHT(CT209,3)),
            IF(AND((--(INT('Drill Size Info'!$AA$19) &amp; "." &amp; RIGHT(CT209,3))&gt;=--('Drill Size Info'!$AA$19)), (--(INT('Drill Size Info'!$AA$19) &amp; "." &amp; RIGHT(CT209,3))&lt;=--('Drill Size Info'!$AB$19))),
                --(INT('Drill Size Info'!$AA$19) &amp; "." &amp; RIGHT(CT209,3)),
                --(INT('Drill Size Info'!$AB$19) &amp; "." &amp; RIGHT(CT209,3))
            )
        ),
        "N/A"
    )
)</f>
        <v>N/A</v>
      </c>
      <c r="P209" s="47" t="str">
        <f>IF(CX209&lt;&gt;"",
    IF(INT('Drill Size Info'!$AA$19)=INT('Drill Size Info'!$AB$15),
        --(INT('Drill Size Info'!$AA$15) &amp; "." &amp; CX209),
        IF(AND((--(INT('Drill Size Info'!$AA$15) &amp; "." &amp; CX209)&gt;=--('Drill Size Info'!$AA$15)), (--(INT('Drill Size Info'!$AA$15) &amp; "." &amp; CX209)&lt;=--('Drill Size Info'!$AB$15))),
            --(INT('Drill Size Info'!$AA$15) &amp; "." &amp; CX209),
            --(INT('Drill Size Info'!$AB$15) &amp; "." &amp; CX209)
        )
    ),
    IF(CW209&lt;&gt;"",
        IF(INT('Drill Size Info'!$AA$15)=INT('Drill Size Info'!$AB$15),
            --(INT('Drill Size Info'!$AA$15) &amp; "." &amp; LEFT(CW209,3)),
            IF(AND((--(INT('Drill Size Info'!$AA$15) &amp; "." &amp; LEFT(CW209,3))&gt;=--('Drill Size Info'!$AA$15)), (--(INT('Drill Size Info'!$AA$15) &amp; "." &amp; LEFT(CW209,3))&lt;=--('Drill Size Info'!$AB$15))),
                --(INT('Drill Size Info'!$AA$15) &amp; "." &amp; LEFT(CW209,3)),
                --(INT('Drill Size Info'!$AB$15) &amp; "." &amp; LEFT(CW209,3))
            )
        ),
        "OK"
    )
)</f>
        <v>OK</v>
      </c>
      <c r="Q209" s="163" t="str">
        <f>IF(CY209&lt;&gt;"",
    IF(INT('Drill Size Info'!$AA$19)=INT('Drill Size Info'!$AB$15),
        --(INT('Drill Size Info'!$AA$15) &amp; "." &amp; CY209),
        IF(AND((--(INT('Drill Size Info'!$AA$15) &amp; "." &amp; CY209)&gt;=--('Drill Size Info'!$AA$15)), (--(INT('Drill Size Info'!$AA$15) &amp; "." &amp; CY209)&lt;=--('Drill Size Info'!$AB$15))),
            --(INT('Drill Size Info'!$AA$15) &amp; "." &amp; CY209),
            --(INT('Drill Size Info'!$AB$15) &amp; "." &amp; CY209)
        )
    ),
    IF(CW209&lt;&gt;"",
        IF(INT('Drill Size Info'!$AA$15)=INT('Drill Size Info'!$AB$15),
            --(INT('Drill Size Info'!$AA$15) &amp; "." &amp; RIGHT(CW209,3)),
            IF(AND((--(INT('Drill Size Info'!$AA$15) &amp; "." &amp; RIGHT(CW209,3))&gt;=--('Drill Size Info'!$AA$15)), (--(INT('Drill Size Info'!$AA$15) &amp; "." &amp; RIGHT(CW209,3))&lt;=--('Drill Size Info'!$AB$15))),
                --(INT('Drill Size Info'!$AA$15) &amp; "." &amp; RIGHT(CW209,3)),
                --(INT('Drill Size Info'!$AB$15) &amp; "." &amp; RIGHT(CW209,3))
            )
        ),
        "N/A"
    )
)</f>
        <v>N/A</v>
      </c>
      <c r="R209" s="57"/>
      <c r="S209" s="57"/>
      <c r="T209" s="57"/>
      <c r="U209" s="57"/>
      <c r="V209" s="57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9"/>
      <c r="AX209" s="59"/>
      <c r="AY209" s="59"/>
      <c r="AZ209" s="60"/>
      <c r="BA209" s="52"/>
      <c r="BB209" s="52"/>
      <c r="BC209" s="52"/>
      <c r="BD209" s="52"/>
      <c r="BE209" s="52"/>
      <c r="BF209" s="52"/>
      <c r="BG209" s="192" t="str">
        <f t="shared" si="162"/>
        <v/>
      </c>
      <c r="BH209" s="52"/>
      <c r="BI209" s="52"/>
      <c r="BJ209" s="52"/>
      <c r="BK209" s="52"/>
      <c r="BM209" s="19">
        <f t="shared" si="130"/>
        <v>0</v>
      </c>
      <c r="BN209" s="19">
        <f t="shared" si="163"/>
        <v>0</v>
      </c>
      <c r="BO209" s="19">
        <f t="shared" si="131"/>
        <v>0</v>
      </c>
      <c r="BP209" s="19">
        <f t="shared" si="132"/>
        <v>0</v>
      </c>
      <c r="BQ209" s="19">
        <f t="shared" si="133"/>
        <v>0</v>
      </c>
      <c r="BR209" s="19">
        <f t="shared" si="134"/>
        <v>0</v>
      </c>
      <c r="BS209" s="19">
        <f t="shared" si="135"/>
        <v>0</v>
      </c>
      <c r="BT209" s="19">
        <f t="shared" si="136"/>
        <v>0</v>
      </c>
      <c r="BU209" s="19">
        <f t="shared" si="137"/>
        <v>0</v>
      </c>
      <c r="BV209" s="19">
        <f t="shared" si="138"/>
        <v>0</v>
      </c>
      <c r="BW209" s="19">
        <f t="shared" si="139"/>
        <v>0</v>
      </c>
      <c r="BX209" s="19">
        <f t="shared" si="140"/>
        <v>0</v>
      </c>
      <c r="BY209" s="19">
        <f t="shared" si="141"/>
        <v>0</v>
      </c>
      <c r="BZ209" s="19">
        <f t="shared" si="142"/>
        <v>0</v>
      </c>
      <c r="CA209" s="19">
        <f t="shared" si="143"/>
        <v>0</v>
      </c>
      <c r="CB209" s="19">
        <f t="shared" si="164"/>
        <v>0</v>
      </c>
      <c r="CC209" s="19">
        <f t="shared" si="144"/>
        <v>0</v>
      </c>
      <c r="CD209" s="19">
        <f t="shared" si="145"/>
        <v>0</v>
      </c>
      <c r="CE209" s="19">
        <f t="shared" si="146"/>
        <v>0</v>
      </c>
      <c r="CF209" s="19">
        <f t="shared" si="147"/>
        <v>0</v>
      </c>
      <c r="CG209" s="19">
        <f t="shared" si="148"/>
        <v>0</v>
      </c>
      <c r="CH209" s="19">
        <f t="shared" si="149"/>
        <v>0</v>
      </c>
      <c r="CI209" s="19">
        <f t="shared" si="150"/>
        <v>0</v>
      </c>
      <c r="CJ209" s="19">
        <f t="shared" si="151"/>
        <v>0</v>
      </c>
      <c r="CK209" s="19">
        <f t="shared" si="152"/>
        <v>0</v>
      </c>
      <c r="CL209" s="19">
        <f t="shared" si="153"/>
        <v>0</v>
      </c>
      <c r="CM209" s="19">
        <f t="shared" si="154"/>
        <v>0</v>
      </c>
      <c r="CN209" s="19">
        <f t="shared" si="155"/>
        <v>0</v>
      </c>
      <c r="CO209" s="19">
        <f t="shared" si="156"/>
        <v>0</v>
      </c>
      <c r="CP209" s="19">
        <f t="shared" si="157"/>
        <v>0</v>
      </c>
      <c r="CQ209" s="19">
        <f t="shared" si="158"/>
        <v>0</v>
      </c>
      <c r="CR209" s="19">
        <f t="shared" si="159"/>
        <v>0</v>
      </c>
      <c r="CS209" s="19">
        <f t="shared" si="160"/>
        <v>0</v>
      </c>
    </row>
    <row r="210" spans="2:97" ht="15" customHeight="1" x14ac:dyDescent="0.2">
      <c r="B210" s="53">
        <f t="shared" si="165"/>
        <v>202</v>
      </c>
      <c r="C210" s="197" t="str" cm="1">
        <f t="array" aca="1" ref="C210" ca="1">CELL("contents",BG210)</f>
        <v/>
      </c>
      <c r="D210" s="54" t="str">
        <f t="shared" si="161"/>
        <v>OK</v>
      </c>
      <c r="E210" s="55" t="e">
        <f>VLOOKUP('DATA SHEET'!$B$9,'Drill Size Info'!$T$2:$U$8,2,FALSE)</f>
        <v>#N/A</v>
      </c>
      <c r="F210" s="55" t="str">
        <f t="shared" si="166"/>
        <v/>
      </c>
      <c r="G210" s="161">
        <f t="shared" si="167"/>
        <v>0</v>
      </c>
      <c r="H210" s="56"/>
      <c r="I210" s="56"/>
      <c r="J210" s="54" t="s">
        <v>154</v>
      </c>
      <c r="K210" s="54" t="s">
        <v>154</v>
      </c>
      <c r="L210" s="56" t="s">
        <v>154</v>
      </c>
      <c r="M210" s="56" t="s">
        <v>154</v>
      </c>
      <c r="N210" s="47" t="str">
        <f>IF(CU210&lt;&gt;"",
    IF(INT('Drill Size Info'!$AA$19)=INT('Drill Size Info'!$AB$19),
        --(INT('Drill Size Info'!$AA$19) &amp; "." &amp; CU210),
        IF(AND((--(INT('Drill Size Info'!$AA$19) &amp; "." &amp; CU210)&gt;=--('Drill Size Info'!$AA$19)), (--(INT('Drill Size Info'!$AA$19) &amp; "." &amp; CU210)&lt;=--('Drill Size Info'!$AB$19))),
            --(INT('Drill Size Info'!$AA$19) &amp; "." &amp; CU210),
            --(INT('Drill Size Info'!$AB$19) &amp; "." &amp; CU210)
        )
    ),
    IF(CT210&lt;&gt;"",
        IF(INT('Drill Size Info'!$AA$19)=INT('Drill Size Info'!$AB$19),
            --(INT('Drill Size Info'!$AA$19) &amp; "." &amp; LEFT(CT210,3)),
            IF(AND((--(INT('Drill Size Info'!$AA$19) &amp; "." &amp; LEFT(CT210,3))&gt;=--('Drill Size Info'!$AA$19)), (--(INT('Drill Size Info'!$AA$19) &amp; "." &amp; LEFT(CT210,3))&lt;=--('Drill Size Info'!$AB$19))),
                --(INT('Drill Size Info'!$AA$19) &amp; "." &amp; LEFT(CT210,3)),
                --(INT('Drill Size Info'!$AB$19) &amp; "." &amp; LEFT(CT210,3))
            )
        ),
        "OK"
    )
)</f>
        <v>OK</v>
      </c>
      <c r="O210" s="163" t="str">
        <f>IF(CV210&lt;&gt;"",
    IF(INT('Drill Size Info'!$AA$19)=INT('Drill Size Info'!$AB$19),
        --(INT('Drill Size Info'!$AA$19) &amp; "." &amp; CV210),
        IF(AND((--(INT('Drill Size Info'!$AA$19) &amp; "." &amp; CV210)&gt;=--('Drill Size Info'!$AA$19)), (--(INT('Drill Size Info'!$AA$19) &amp; "." &amp; CV210)&lt;=--('Drill Size Info'!$AB$19))),
            --(INT('Drill Size Info'!$AA$19) &amp; "." &amp; CV210),
            --(INT('Drill Size Info'!$AB$19) &amp; "." &amp; CV210)
        )
    ),
    IF(CT210&lt;&gt;"",
        IF(INT('Drill Size Info'!$AA$19)=INT('Drill Size Info'!$AB$19),
            --(INT('Drill Size Info'!$AA$19) &amp; "." &amp; RIGHT(CT210,3)),
            IF(AND((--(INT('Drill Size Info'!$AA$19) &amp; "." &amp; RIGHT(CT210,3))&gt;=--('Drill Size Info'!$AA$19)), (--(INT('Drill Size Info'!$AA$19) &amp; "." &amp; RIGHT(CT210,3))&lt;=--('Drill Size Info'!$AB$19))),
                --(INT('Drill Size Info'!$AA$19) &amp; "." &amp; RIGHT(CT210,3)),
                --(INT('Drill Size Info'!$AB$19) &amp; "." &amp; RIGHT(CT210,3))
            )
        ),
        "N/A"
    )
)</f>
        <v>N/A</v>
      </c>
      <c r="P210" s="47" t="str">
        <f>IF(CX210&lt;&gt;"",
    IF(INT('Drill Size Info'!$AA$19)=INT('Drill Size Info'!$AB$15),
        --(INT('Drill Size Info'!$AA$15) &amp; "." &amp; CX210),
        IF(AND((--(INT('Drill Size Info'!$AA$15) &amp; "." &amp; CX210)&gt;=--('Drill Size Info'!$AA$15)), (--(INT('Drill Size Info'!$AA$15) &amp; "." &amp; CX210)&lt;=--('Drill Size Info'!$AB$15))),
            --(INT('Drill Size Info'!$AA$15) &amp; "." &amp; CX210),
            --(INT('Drill Size Info'!$AB$15) &amp; "." &amp; CX210)
        )
    ),
    IF(CW210&lt;&gt;"",
        IF(INT('Drill Size Info'!$AA$15)=INT('Drill Size Info'!$AB$15),
            --(INT('Drill Size Info'!$AA$15) &amp; "." &amp; LEFT(CW210,3)),
            IF(AND((--(INT('Drill Size Info'!$AA$15) &amp; "." &amp; LEFT(CW210,3))&gt;=--('Drill Size Info'!$AA$15)), (--(INT('Drill Size Info'!$AA$15) &amp; "." &amp; LEFT(CW210,3))&lt;=--('Drill Size Info'!$AB$15))),
                --(INT('Drill Size Info'!$AA$15) &amp; "." &amp; LEFT(CW210,3)),
                --(INT('Drill Size Info'!$AB$15) &amp; "." &amp; LEFT(CW210,3))
            )
        ),
        "OK"
    )
)</f>
        <v>OK</v>
      </c>
      <c r="Q210" s="163" t="str">
        <f>IF(CY210&lt;&gt;"",
    IF(INT('Drill Size Info'!$AA$19)=INT('Drill Size Info'!$AB$15),
        --(INT('Drill Size Info'!$AA$15) &amp; "." &amp; CY210),
        IF(AND((--(INT('Drill Size Info'!$AA$15) &amp; "." &amp; CY210)&gt;=--('Drill Size Info'!$AA$15)), (--(INT('Drill Size Info'!$AA$15) &amp; "." &amp; CY210)&lt;=--('Drill Size Info'!$AB$15))),
            --(INT('Drill Size Info'!$AA$15) &amp; "." &amp; CY210),
            --(INT('Drill Size Info'!$AB$15) &amp; "." &amp; CY210)
        )
    ),
    IF(CW210&lt;&gt;"",
        IF(INT('Drill Size Info'!$AA$15)=INT('Drill Size Info'!$AB$15),
            --(INT('Drill Size Info'!$AA$15) &amp; "." &amp; RIGHT(CW210,3)),
            IF(AND((--(INT('Drill Size Info'!$AA$15) &amp; "." &amp; RIGHT(CW210,3))&gt;=--('Drill Size Info'!$AA$15)), (--(INT('Drill Size Info'!$AA$15) &amp; "." &amp; RIGHT(CW210,3))&lt;=--('Drill Size Info'!$AB$15))),
                --(INT('Drill Size Info'!$AA$15) &amp; "." &amp; RIGHT(CW210,3)),
                --(INT('Drill Size Info'!$AB$15) &amp; "." &amp; RIGHT(CW210,3))
            )
        ),
        "N/A"
    )
)</f>
        <v>N/A</v>
      </c>
      <c r="R210" s="57"/>
      <c r="S210" s="57"/>
      <c r="T210" s="57"/>
      <c r="U210" s="57"/>
      <c r="V210" s="57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9"/>
      <c r="AX210" s="59"/>
      <c r="AY210" s="59"/>
      <c r="AZ210" s="60"/>
      <c r="BA210" s="52"/>
      <c r="BB210" s="52"/>
      <c r="BC210" s="52"/>
      <c r="BD210" s="52"/>
      <c r="BE210" s="52"/>
      <c r="BF210" s="52"/>
      <c r="BG210" s="192" t="str">
        <f t="shared" si="162"/>
        <v/>
      </c>
      <c r="BH210" s="52"/>
      <c r="BI210" s="52"/>
      <c r="BJ210" s="52"/>
      <c r="BK210" s="52"/>
      <c r="BM210" s="19">
        <f t="shared" si="130"/>
        <v>0</v>
      </c>
      <c r="BN210" s="19">
        <f t="shared" si="163"/>
        <v>0</v>
      </c>
      <c r="BO210" s="19">
        <f t="shared" si="131"/>
        <v>0</v>
      </c>
      <c r="BP210" s="19">
        <f t="shared" si="132"/>
        <v>0</v>
      </c>
      <c r="BQ210" s="19">
        <f t="shared" si="133"/>
        <v>0</v>
      </c>
      <c r="BR210" s="19">
        <f t="shared" si="134"/>
        <v>0</v>
      </c>
      <c r="BS210" s="19">
        <f t="shared" si="135"/>
        <v>0</v>
      </c>
      <c r="BT210" s="19">
        <f t="shared" si="136"/>
        <v>0</v>
      </c>
      <c r="BU210" s="19">
        <f t="shared" si="137"/>
        <v>0</v>
      </c>
      <c r="BV210" s="19">
        <f t="shared" si="138"/>
        <v>0</v>
      </c>
      <c r="BW210" s="19">
        <f t="shared" si="139"/>
        <v>0</v>
      </c>
      <c r="BX210" s="19">
        <f t="shared" si="140"/>
        <v>0</v>
      </c>
      <c r="BY210" s="19">
        <f t="shared" si="141"/>
        <v>0</v>
      </c>
      <c r="BZ210" s="19">
        <f t="shared" si="142"/>
        <v>0</v>
      </c>
      <c r="CA210" s="19">
        <f t="shared" si="143"/>
        <v>0</v>
      </c>
      <c r="CB210" s="19">
        <f t="shared" si="164"/>
        <v>0</v>
      </c>
      <c r="CC210" s="19">
        <f t="shared" si="144"/>
        <v>0</v>
      </c>
      <c r="CD210" s="19">
        <f t="shared" si="145"/>
        <v>0</v>
      </c>
      <c r="CE210" s="19">
        <f t="shared" si="146"/>
        <v>0</v>
      </c>
      <c r="CF210" s="19">
        <f t="shared" si="147"/>
        <v>0</v>
      </c>
      <c r="CG210" s="19">
        <f t="shared" si="148"/>
        <v>0</v>
      </c>
      <c r="CH210" s="19">
        <f t="shared" si="149"/>
        <v>0</v>
      </c>
      <c r="CI210" s="19">
        <f t="shared" si="150"/>
        <v>0</v>
      </c>
      <c r="CJ210" s="19">
        <f t="shared" si="151"/>
        <v>0</v>
      </c>
      <c r="CK210" s="19">
        <f t="shared" si="152"/>
        <v>0</v>
      </c>
      <c r="CL210" s="19">
        <f t="shared" si="153"/>
        <v>0</v>
      </c>
      <c r="CM210" s="19">
        <f t="shared" si="154"/>
        <v>0</v>
      </c>
      <c r="CN210" s="19">
        <f t="shared" si="155"/>
        <v>0</v>
      </c>
      <c r="CO210" s="19">
        <f t="shared" si="156"/>
        <v>0</v>
      </c>
      <c r="CP210" s="19">
        <f t="shared" si="157"/>
        <v>0</v>
      </c>
      <c r="CQ210" s="19">
        <f t="shared" si="158"/>
        <v>0</v>
      </c>
      <c r="CR210" s="19">
        <f t="shared" si="159"/>
        <v>0</v>
      </c>
      <c r="CS210" s="19">
        <f t="shared" si="160"/>
        <v>0</v>
      </c>
    </row>
    <row r="211" spans="2:97" ht="15" customHeight="1" x14ac:dyDescent="0.2">
      <c r="B211" s="53">
        <f t="shared" si="165"/>
        <v>203</v>
      </c>
      <c r="C211" s="197" t="str" cm="1">
        <f t="array" aca="1" ref="C211" ca="1">CELL("contents",BG211)</f>
        <v/>
      </c>
      <c r="D211" s="54" t="str">
        <f t="shared" si="161"/>
        <v>OK</v>
      </c>
      <c r="E211" s="55" t="e">
        <f>VLOOKUP('DATA SHEET'!$B$9,'Drill Size Info'!$T$2:$U$8,2,FALSE)</f>
        <v>#N/A</v>
      </c>
      <c r="F211" s="55" t="str">
        <f t="shared" si="166"/>
        <v/>
      </c>
      <c r="G211" s="161">
        <f t="shared" si="167"/>
        <v>0</v>
      </c>
      <c r="H211" s="56"/>
      <c r="I211" s="56"/>
      <c r="J211" s="54" t="s">
        <v>154</v>
      </c>
      <c r="K211" s="54" t="s">
        <v>154</v>
      </c>
      <c r="L211" s="56" t="s">
        <v>154</v>
      </c>
      <c r="M211" s="56" t="s">
        <v>154</v>
      </c>
      <c r="N211" s="47" t="str">
        <f>IF(CU211&lt;&gt;"",
    IF(INT('Drill Size Info'!$AA$19)=INT('Drill Size Info'!$AB$19),
        --(INT('Drill Size Info'!$AA$19) &amp; "." &amp; CU211),
        IF(AND((--(INT('Drill Size Info'!$AA$19) &amp; "." &amp; CU211)&gt;=--('Drill Size Info'!$AA$19)), (--(INT('Drill Size Info'!$AA$19) &amp; "." &amp; CU211)&lt;=--('Drill Size Info'!$AB$19))),
            --(INT('Drill Size Info'!$AA$19) &amp; "." &amp; CU211),
            --(INT('Drill Size Info'!$AB$19) &amp; "." &amp; CU211)
        )
    ),
    IF(CT211&lt;&gt;"",
        IF(INT('Drill Size Info'!$AA$19)=INT('Drill Size Info'!$AB$19),
            --(INT('Drill Size Info'!$AA$19) &amp; "." &amp; LEFT(CT211,3)),
            IF(AND((--(INT('Drill Size Info'!$AA$19) &amp; "." &amp; LEFT(CT211,3))&gt;=--('Drill Size Info'!$AA$19)), (--(INT('Drill Size Info'!$AA$19) &amp; "." &amp; LEFT(CT211,3))&lt;=--('Drill Size Info'!$AB$19))),
                --(INT('Drill Size Info'!$AA$19) &amp; "." &amp; LEFT(CT211,3)),
                --(INT('Drill Size Info'!$AB$19) &amp; "." &amp; LEFT(CT211,3))
            )
        ),
        "OK"
    )
)</f>
        <v>OK</v>
      </c>
      <c r="O211" s="163" t="str">
        <f>IF(CV211&lt;&gt;"",
    IF(INT('Drill Size Info'!$AA$19)=INT('Drill Size Info'!$AB$19),
        --(INT('Drill Size Info'!$AA$19) &amp; "." &amp; CV211),
        IF(AND((--(INT('Drill Size Info'!$AA$19) &amp; "." &amp; CV211)&gt;=--('Drill Size Info'!$AA$19)), (--(INT('Drill Size Info'!$AA$19) &amp; "." &amp; CV211)&lt;=--('Drill Size Info'!$AB$19))),
            --(INT('Drill Size Info'!$AA$19) &amp; "." &amp; CV211),
            --(INT('Drill Size Info'!$AB$19) &amp; "." &amp; CV211)
        )
    ),
    IF(CT211&lt;&gt;"",
        IF(INT('Drill Size Info'!$AA$19)=INT('Drill Size Info'!$AB$19),
            --(INT('Drill Size Info'!$AA$19) &amp; "." &amp; RIGHT(CT211,3)),
            IF(AND((--(INT('Drill Size Info'!$AA$19) &amp; "." &amp; RIGHT(CT211,3))&gt;=--('Drill Size Info'!$AA$19)), (--(INT('Drill Size Info'!$AA$19) &amp; "." &amp; RIGHT(CT211,3))&lt;=--('Drill Size Info'!$AB$19))),
                --(INT('Drill Size Info'!$AA$19) &amp; "." &amp; RIGHT(CT211,3)),
                --(INT('Drill Size Info'!$AB$19) &amp; "." &amp; RIGHT(CT211,3))
            )
        ),
        "N/A"
    )
)</f>
        <v>N/A</v>
      </c>
      <c r="P211" s="47" t="str">
        <f>IF(CX211&lt;&gt;"",
    IF(INT('Drill Size Info'!$AA$19)=INT('Drill Size Info'!$AB$15),
        --(INT('Drill Size Info'!$AA$15) &amp; "." &amp; CX211),
        IF(AND((--(INT('Drill Size Info'!$AA$15) &amp; "." &amp; CX211)&gt;=--('Drill Size Info'!$AA$15)), (--(INT('Drill Size Info'!$AA$15) &amp; "." &amp; CX211)&lt;=--('Drill Size Info'!$AB$15))),
            --(INT('Drill Size Info'!$AA$15) &amp; "." &amp; CX211),
            --(INT('Drill Size Info'!$AB$15) &amp; "." &amp; CX211)
        )
    ),
    IF(CW211&lt;&gt;"",
        IF(INT('Drill Size Info'!$AA$15)=INT('Drill Size Info'!$AB$15),
            --(INT('Drill Size Info'!$AA$15) &amp; "." &amp; LEFT(CW211,3)),
            IF(AND((--(INT('Drill Size Info'!$AA$15) &amp; "." &amp; LEFT(CW211,3))&gt;=--('Drill Size Info'!$AA$15)), (--(INT('Drill Size Info'!$AA$15) &amp; "." &amp; LEFT(CW211,3))&lt;=--('Drill Size Info'!$AB$15))),
                --(INT('Drill Size Info'!$AA$15) &amp; "." &amp; LEFT(CW211,3)),
                --(INT('Drill Size Info'!$AB$15) &amp; "." &amp; LEFT(CW211,3))
            )
        ),
        "OK"
    )
)</f>
        <v>OK</v>
      </c>
      <c r="Q211" s="163" t="str">
        <f>IF(CY211&lt;&gt;"",
    IF(INT('Drill Size Info'!$AA$19)=INT('Drill Size Info'!$AB$15),
        --(INT('Drill Size Info'!$AA$15) &amp; "." &amp; CY211),
        IF(AND((--(INT('Drill Size Info'!$AA$15) &amp; "." &amp; CY211)&gt;=--('Drill Size Info'!$AA$15)), (--(INT('Drill Size Info'!$AA$15) &amp; "." &amp; CY211)&lt;=--('Drill Size Info'!$AB$15))),
            --(INT('Drill Size Info'!$AA$15) &amp; "." &amp; CY211),
            --(INT('Drill Size Info'!$AB$15) &amp; "." &amp; CY211)
        )
    ),
    IF(CW211&lt;&gt;"",
        IF(INT('Drill Size Info'!$AA$15)=INT('Drill Size Info'!$AB$15),
            --(INT('Drill Size Info'!$AA$15) &amp; "." &amp; RIGHT(CW211,3)),
            IF(AND((--(INT('Drill Size Info'!$AA$15) &amp; "." &amp; RIGHT(CW211,3))&gt;=--('Drill Size Info'!$AA$15)), (--(INT('Drill Size Info'!$AA$15) &amp; "." &amp; RIGHT(CW211,3))&lt;=--('Drill Size Info'!$AB$15))),
                --(INT('Drill Size Info'!$AA$15) &amp; "." &amp; RIGHT(CW211,3)),
                --(INT('Drill Size Info'!$AB$15) &amp; "." &amp; RIGHT(CW211,3))
            )
        ),
        "N/A"
    )
)</f>
        <v>N/A</v>
      </c>
      <c r="R211" s="57"/>
      <c r="S211" s="57"/>
      <c r="T211" s="57"/>
      <c r="U211" s="57"/>
      <c r="V211" s="57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9"/>
      <c r="AX211" s="59"/>
      <c r="AY211" s="59"/>
      <c r="AZ211" s="60"/>
      <c r="BA211" s="52"/>
      <c r="BB211" s="52"/>
      <c r="BC211" s="52"/>
      <c r="BD211" s="52"/>
      <c r="BE211" s="52"/>
      <c r="BF211" s="52"/>
      <c r="BG211" s="192" t="str">
        <f t="shared" si="162"/>
        <v/>
      </c>
      <c r="BH211" s="52"/>
      <c r="BI211" s="52"/>
      <c r="BJ211" s="52"/>
      <c r="BK211" s="52"/>
      <c r="BM211" s="19">
        <f t="shared" si="130"/>
        <v>0</v>
      </c>
      <c r="BN211" s="19">
        <f t="shared" si="163"/>
        <v>0</v>
      </c>
      <c r="BO211" s="19">
        <f t="shared" si="131"/>
        <v>0</v>
      </c>
      <c r="BP211" s="19">
        <f t="shared" si="132"/>
        <v>0</v>
      </c>
      <c r="BQ211" s="19">
        <f t="shared" si="133"/>
        <v>0</v>
      </c>
      <c r="BR211" s="19">
        <f t="shared" si="134"/>
        <v>0</v>
      </c>
      <c r="BS211" s="19">
        <f t="shared" si="135"/>
        <v>0</v>
      </c>
      <c r="BT211" s="19">
        <f t="shared" si="136"/>
        <v>0</v>
      </c>
      <c r="BU211" s="19">
        <f t="shared" si="137"/>
        <v>0</v>
      </c>
      <c r="BV211" s="19">
        <f t="shared" si="138"/>
        <v>0</v>
      </c>
      <c r="BW211" s="19">
        <f t="shared" si="139"/>
        <v>0</v>
      </c>
      <c r="BX211" s="19">
        <f t="shared" si="140"/>
        <v>0</v>
      </c>
      <c r="BY211" s="19">
        <f t="shared" si="141"/>
        <v>0</v>
      </c>
      <c r="BZ211" s="19">
        <f t="shared" si="142"/>
        <v>0</v>
      </c>
      <c r="CA211" s="19">
        <f t="shared" si="143"/>
        <v>0</v>
      </c>
      <c r="CB211" s="19">
        <f t="shared" si="164"/>
        <v>0</v>
      </c>
      <c r="CC211" s="19">
        <f t="shared" si="144"/>
        <v>0</v>
      </c>
      <c r="CD211" s="19">
        <f t="shared" si="145"/>
        <v>0</v>
      </c>
      <c r="CE211" s="19">
        <f t="shared" si="146"/>
        <v>0</v>
      </c>
      <c r="CF211" s="19">
        <f t="shared" si="147"/>
        <v>0</v>
      </c>
      <c r="CG211" s="19">
        <f t="shared" si="148"/>
        <v>0</v>
      </c>
      <c r="CH211" s="19">
        <f t="shared" si="149"/>
        <v>0</v>
      </c>
      <c r="CI211" s="19">
        <f t="shared" si="150"/>
        <v>0</v>
      </c>
      <c r="CJ211" s="19">
        <f t="shared" si="151"/>
        <v>0</v>
      </c>
      <c r="CK211" s="19">
        <f t="shared" si="152"/>
        <v>0</v>
      </c>
      <c r="CL211" s="19">
        <f t="shared" si="153"/>
        <v>0</v>
      </c>
      <c r="CM211" s="19">
        <f t="shared" si="154"/>
        <v>0</v>
      </c>
      <c r="CN211" s="19">
        <f t="shared" si="155"/>
        <v>0</v>
      </c>
      <c r="CO211" s="19">
        <f t="shared" si="156"/>
        <v>0</v>
      </c>
      <c r="CP211" s="19">
        <f t="shared" si="157"/>
        <v>0</v>
      </c>
      <c r="CQ211" s="19">
        <f t="shared" si="158"/>
        <v>0</v>
      </c>
      <c r="CR211" s="19">
        <f t="shared" si="159"/>
        <v>0</v>
      </c>
      <c r="CS211" s="19">
        <f t="shared" si="160"/>
        <v>0</v>
      </c>
    </row>
    <row r="212" spans="2:97" ht="15" customHeight="1" x14ac:dyDescent="0.2">
      <c r="B212" s="53">
        <f t="shared" si="165"/>
        <v>204</v>
      </c>
      <c r="C212" s="197" t="str" cm="1">
        <f t="array" aca="1" ref="C212" ca="1">CELL("contents",BG212)</f>
        <v/>
      </c>
      <c r="D212" s="54" t="str">
        <f t="shared" si="161"/>
        <v>OK</v>
      </c>
      <c r="E212" s="55" t="e">
        <f>VLOOKUP('DATA SHEET'!$B$9,'Drill Size Info'!$T$2:$U$8,2,FALSE)</f>
        <v>#N/A</v>
      </c>
      <c r="F212" s="55" t="str">
        <f t="shared" si="166"/>
        <v/>
      </c>
      <c r="G212" s="161">
        <f t="shared" si="167"/>
        <v>0</v>
      </c>
      <c r="H212" s="56"/>
      <c r="I212" s="56"/>
      <c r="J212" s="54" t="s">
        <v>154</v>
      </c>
      <c r="K212" s="54" t="s">
        <v>154</v>
      </c>
      <c r="L212" s="56" t="s">
        <v>154</v>
      </c>
      <c r="M212" s="56" t="s">
        <v>154</v>
      </c>
      <c r="N212" s="47" t="str">
        <f>IF(CU212&lt;&gt;"",
    IF(INT('Drill Size Info'!$AA$19)=INT('Drill Size Info'!$AB$19),
        --(INT('Drill Size Info'!$AA$19) &amp; "." &amp; CU212),
        IF(AND((--(INT('Drill Size Info'!$AA$19) &amp; "." &amp; CU212)&gt;=--('Drill Size Info'!$AA$19)), (--(INT('Drill Size Info'!$AA$19) &amp; "." &amp; CU212)&lt;=--('Drill Size Info'!$AB$19))),
            --(INT('Drill Size Info'!$AA$19) &amp; "." &amp; CU212),
            --(INT('Drill Size Info'!$AB$19) &amp; "." &amp; CU212)
        )
    ),
    IF(CT212&lt;&gt;"",
        IF(INT('Drill Size Info'!$AA$19)=INT('Drill Size Info'!$AB$19),
            --(INT('Drill Size Info'!$AA$19) &amp; "." &amp; LEFT(CT212,3)),
            IF(AND((--(INT('Drill Size Info'!$AA$19) &amp; "." &amp; LEFT(CT212,3))&gt;=--('Drill Size Info'!$AA$19)), (--(INT('Drill Size Info'!$AA$19) &amp; "." &amp; LEFT(CT212,3))&lt;=--('Drill Size Info'!$AB$19))),
                --(INT('Drill Size Info'!$AA$19) &amp; "." &amp; LEFT(CT212,3)),
                --(INT('Drill Size Info'!$AB$19) &amp; "." &amp; LEFT(CT212,3))
            )
        ),
        "OK"
    )
)</f>
        <v>OK</v>
      </c>
      <c r="O212" s="163" t="str">
        <f>IF(CV212&lt;&gt;"",
    IF(INT('Drill Size Info'!$AA$19)=INT('Drill Size Info'!$AB$19),
        --(INT('Drill Size Info'!$AA$19) &amp; "." &amp; CV212),
        IF(AND((--(INT('Drill Size Info'!$AA$19) &amp; "." &amp; CV212)&gt;=--('Drill Size Info'!$AA$19)), (--(INT('Drill Size Info'!$AA$19) &amp; "." &amp; CV212)&lt;=--('Drill Size Info'!$AB$19))),
            --(INT('Drill Size Info'!$AA$19) &amp; "." &amp; CV212),
            --(INT('Drill Size Info'!$AB$19) &amp; "." &amp; CV212)
        )
    ),
    IF(CT212&lt;&gt;"",
        IF(INT('Drill Size Info'!$AA$19)=INT('Drill Size Info'!$AB$19),
            --(INT('Drill Size Info'!$AA$19) &amp; "." &amp; RIGHT(CT212,3)),
            IF(AND((--(INT('Drill Size Info'!$AA$19) &amp; "." &amp; RIGHT(CT212,3))&gt;=--('Drill Size Info'!$AA$19)), (--(INT('Drill Size Info'!$AA$19) &amp; "." &amp; RIGHT(CT212,3))&lt;=--('Drill Size Info'!$AB$19))),
                --(INT('Drill Size Info'!$AA$19) &amp; "." &amp; RIGHT(CT212,3)),
                --(INT('Drill Size Info'!$AB$19) &amp; "." &amp; RIGHT(CT212,3))
            )
        ),
        "N/A"
    )
)</f>
        <v>N/A</v>
      </c>
      <c r="P212" s="47" t="str">
        <f>IF(CX212&lt;&gt;"",
    IF(INT('Drill Size Info'!$AA$19)=INT('Drill Size Info'!$AB$15),
        --(INT('Drill Size Info'!$AA$15) &amp; "." &amp; CX212),
        IF(AND((--(INT('Drill Size Info'!$AA$15) &amp; "." &amp; CX212)&gt;=--('Drill Size Info'!$AA$15)), (--(INT('Drill Size Info'!$AA$15) &amp; "." &amp; CX212)&lt;=--('Drill Size Info'!$AB$15))),
            --(INT('Drill Size Info'!$AA$15) &amp; "." &amp; CX212),
            --(INT('Drill Size Info'!$AB$15) &amp; "." &amp; CX212)
        )
    ),
    IF(CW212&lt;&gt;"",
        IF(INT('Drill Size Info'!$AA$15)=INT('Drill Size Info'!$AB$15),
            --(INT('Drill Size Info'!$AA$15) &amp; "." &amp; LEFT(CW212,3)),
            IF(AND((--(INT('Drill Size Info'!$AA$15) &amp; "." &amp; LEFT(CW212,3))&gt;=--('Drill Size Info'!$AA$15)), (--(INT('Drill Size Info'!$AA$15) &amp; "." &amp; LEFT(CW212,3))&lt;=--('Drill Size Info'!$AB$15))),
                --(INT('Drill Size Info'!$AA$15) &amp; "." &amp; LEFT(CW212,3)),
                --(INT('Drill Size Info'!$AB$15) &amp; "." &amp; LEFT(CW212,3))
            )
        ),
        "OK"
    )
)</f>
        <v>OK</v>
      </c>
      <c r="Q212" s="163" t="str">
        <f>IF(CY212&lt;&gt;"",
    IF(INT('Drill Size Info'!$AA$19)=INT('Drill Size Info'!$AB$15),
        --(INT('Drill Size Info'!$AA$15) &amp; "." &amp; CY212),
        IF(AND((--(INT('Drill Size Info'!$AA$15) &amp; "." &amp; CY212)&gt;=--('Drill Size Info'!$AA$15)), (--(INT('Drill Size Info'!$AA$15) &amp; "." &amp; CY212)&lt;=--('Drill Size Info'!$AB$15))),
            --(INT('Drill Size Info'!$AA$15) &amp; "." &amp; CY212),
            --(INT('Drill Size Info'!$AB$15) &amp; "." &amp; CY212)
        )
    ),
    IF(CW212&lt;&gt;"",
        IF(INT('Drill Size Info'!$AA$15)=INT('Drill Size Info'!$AB$15),
            --(INT('Drill Size Info'!$AA$15) &amp; "." &amp; RIGHT(CW212,3)),
            IF(AND((--(INT('Drill Size Info'!$AA$15) &amp; "." &amp; RIGHT(CW212,3))&gt;=--('Drill Size Info'!$AA$15)), (--(INT('Drill Size Info'!$AA$15) &amp; "." &amp; RIGHT(CW212,3))&lt;=--('Drill Size Info'!$AB$15))),
                --(INT('Drill Size Info'!$AA$15) &amp; "." &amp; RIGHT(CW212,3)),
                --(INT('Drill Size Info'!$AB$15) &amp; "." &amp; RIGHT(CW212,3))
            )
        ),
        "N/A"
    )
)</f>
        <v>N/A</v>
      </c>
      <c r="R212" s="57"/>
      <c r="S212" s="57"/>
      <c r="T212" s="57"/>
      <c r="U212" s="57"/>
      <c r="V212" s="57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9"/>
      <c r="AX212" s="59"/>
      <c r="AY212" s="59"/>
      <c r="AZ212" s="60"/>
      <c r="BA212" s="52"/>
      <c r="BB212" s="52"/>
      <c r="BC212" s="52"/>
      <c r="BD212" s="52"/>
      <c r="BE212" s="52"/>
      <c r="BF212" s="52"/>
      <c r="BG212" s="192" t="str">
        <f t="shared" si="162"/>
        <v/>
      </c>
      <c r="BH212" s="52"/>
      <c r="BI212" s="52"/>
      <c r="BJ212" s="52"/>
      <c r="BK212" s="52"/>
      <c r="BM212" s="19">
        <f t="shared" si="130"/>
        <v>0</v>
      </c>
      <c r="BN212" s="19">
        <f t="shared" si="163"/>
        <v>0</v>
      </c>
      <c r="BO212" s="19">
        <f t="shared" si="131"/>
        <v>0</v>
      </c>
      <c r="BP212" s="19">
        <f t="shared" si="132"/>
        <v>0</v>
      </c>
      <c r="BQ212" s="19">
        <f t="shared" si="133"/>
        <v>0</v>
      </c>
      <c r="BR212" s="19">
        <f t="shared" si="134"/>
        <v>0</v>
      </c>
      <c r="BS212" s="19">
        <f t="shared" si="135"/>
        <v>0</v>
      </c>
      <c r="BT212" s="19">
        <f t="shared" si="136"/>
        <v>0</v>
      </c>
      <c r="BU212" s="19">
        <f t="shared" si="137"/>
        <v>0</v>
      </c>
      <c r="BV212" s="19">
        <f t="shared" si="138"/>
        <v>0</v>
      </c>
      <c r="BW212" s="19">
        <f t="shared" si="139"/>
        <v>0</v>
      </c>
      <c r="BX212" s="19">
        <f t="shared" si="140"/>
        <v>0</v>
      </c>
      <c r="BY212" s="19">
        <f t="shared" si="141"/>
        <v>0</v>
      </c>
      <c r="BZ212" s="19">
        <f t="shared" si="142"/>
        <v>0</v>
      </c>
      <c r="CA212" s="19">
        <f t="shared" si="143"/>
        <v>0</v>
      </c>
      <c r="CB212" s="19">
        <f t="shared" si="164"/>
        <v>0</v>
      </c>
      <c r="CC212" s="19">
        <f t="shared" si="144"/>
        <v>0</v>
      </c>
      <c r="CD212" s="19">
        <f t="shared" si="145"/>
        <v>0</v>
      </c>
      <c r="CE212" s="19">
        <f t="shared" si="146"/>
        <v>0</v>
      </c>
      <c r="CF212" s="19">
        <f t="shared" si="147"/>
        <v>0</v>
      </c>
      <c r="CG212" s="19">
        <f t="shared" si="148"/>
        <v>0</v>
      </c>
      <c r="CH212" s="19">
        <f t="shared" si="149"/>
        <v>0</v>
      </c>
      <c r="CI212" s="19">
        <f t="shared" si="150"/>
        <v>0</v>
      </c>
      <c r="CJ212" s="19">
        <f t="shared" si="151"/>
        <v>0</v>
      </c>
      <c r="CK212" s="19">
        <f t="shared" si="152"/>
        <v>0</v>
      </c>
      <c r="CL212" s="19">
        <f t="shared" si="153"/>
        <v>0</v>
      </c>
      <c r="CM212" s="19">
        <f t="shared" si="154"/>
        <v>0</v>
      </c>
      <c r="CN212" s="19">
        <f t="shared" si="155"/>
        <v>0</v>
      </c>
      <c r="CO212" s="19">
        <f t="shared" si="156"/>
        <v>0</v>
      </c>
      <c r="CP212" s="19">
        <f t="shared" si="157"/>
        <v>0</v>
      </c>
      <c r="CQ212" s="19">
        <f t="shared" si="158"/>
        <v>0</v>
      </c>
      <c r="CR212" s="19">
        <f t="shared" si="159"/>
        <v>0</v>
      </c>
      <c r="CS212" s="19">
        <f t="shared" si="160"/>
        <v>0</v>
      </c>
    </row>
    <row r="213" spans="2:97" ht="15" customHeight="1" x14ac:dyDescent="0.2">
      <c r="B213" s="53">
        <f t="shared" si="165"/>
        <v>205</v>
      </c>
      <c r="C213" s="197" t="str" cm="1">
        <f t="array" aca="1" ref="C213" ca="1">CELL("contents",BG213)</f>
        <v/>
      </c>
      <c r="D213" s="54" t="str">
        <f t="shared" si="161"/>
        <v>OK</v>
      </c>
      <c r="E213" s="55" t="e">
        <f>VLOOKUP('DATA SHEET'!$B$9,'Drill Size Info'!$T$2:$U$8,2,FALSE)</f>
        <v>#N/A</v>
      </c>
      <c r="F213" s="55" t="str">
        <f t="shared" si="166"/>
        <v/>
      </c>
      <c r="G213" s="161">
        <f t="shared" si="167"/>
        <v>0</v>
      </c>
      <c r="H213" s="56"/>
      <c r="I213" s="56"/>
      <c r="J213" s="54" t="s">
        <v>154</v>
      </c>
      <c r="K213" s="54" t="s">
        <v>154</v>
      </c>
      <c r="L213" s="56" t="s">
        <v>154</v>
      </c>
      <c r="M213" s="56" t="s">
        <v>154</v>
      </c>
      <c r="N213" s="47" t="str">
        <f>IF(CU213&lt;&gt;"",
    IF(INT('Drill Size Info'!$AA$19)=INT('Drill Size Info'!$AB$19),
        --(INT('Drill Size Info'!$AA$19) &amp; "." &amp; CU213),
        IF(AND((--(INT('Drill Size Info'!$AA$19) &amp; "." &amp; CU213)&gt;=--('Drill Size Info'!$AA$19)), (--(INT('Drill Size Info'!$AA$19) &amp; "." &amp; CU213)&lt;=--('Drill Size Info'!$AB$19))),
            --(INT('Drill Size Info'!$AA$19) &amp; "." &amp; CU213),
            --(INT('Drill Size Info'!$AB$19) &amp; "." &amp; CU213)
        )
    ),
    IF(CT213&lt;&gt;"",
        IF(INT('Drill Size Info'!$AA$19)=INT('Drill Size Info'!$AB$19),
            --(INT('Drill Size Info'!$AA$19) &amp; "." &amp; LEFT(CT213,3)),
            IF(AND((--(INT('Drill Size Info'!$AA$19) &amp; "." &amp; LEFT(CT213,3))&gt;=--('Drill Size Info'!$AA$19)), (--(INT('Drill Size Info'!$AA$19) &amp; "." &amp; LEFT(CT213,3))&lt;=--('Drill Size Info'!$AB$19))),
                --(INT('Drill Size Info'!$AA$19) &amp; "." &amp; LEFT(CT213,3)),
                --(INT('Drill Size Info'!$AB$19) &amp; "." &amp; LEFT(CT213,3))
            )
        ),
        "OK"
    )
)</f>
        <v>OK</v>
      </c>
      <c r="O213" s="163" t="str">
        <f>IF(CV213&lt;&gt;"",
    IF(INT('Drill Size Info'!$AA$19)=INT('Drill Size Info'!$AB$19),
        --(INT('Drill Size Info'!$AA$19) &amp; "." &amp; CV213),
        IF(AND((--(INT('Drill Size Info'!$AA$19) &amp; "." &amp; CV213)&gt;=--('Drill Size Info'!$AA$19)), (--(INT('Drill Size Info'!$AA$19) &amp; "." &amp; CV213)&lt;=--('Drill Size Info'!$AB$19))),
            --(INT('Drill Size Info'!$AA$19) &amp; "." &amp; CV213),
            --(INT('Drill Size Info'!$AB$19) &amp; "." &amp; CV213)
        )
    ),
    IF(CT213&lt;&gt;"",
        IF(INT('Drill Size Info'!$AA$19)=INT('Drill Size Info'!$AB$19),
            --(INT('Drill Size Info'!$AA$19) &amp; "." &amp; RIGHT(CT213,3)),
            IF(AND((--(INT('Drill Size Info'!$AA$19) &amp; "." &amp; RIGHT(CT213,3))&gt;=--('Drill Size Info'!$AA$19)), (--(INT('Drill Size Info'!$AA$19) &amp; "." &amp; RIGHT(CT213,3))&lt;=--('Drill Size Info'!$AB$19))),
                --(INT('Drill Size Info'!$AA$19) &amp; "." &amp; RIGHT(CT213,3)),
                --(INT('Drill Size Info'!$AB$19) &amp; "." &amp; RIGHT(CT213,3))
            )
        ),
        "N/A"
    )
)</f>
        <v>N/A</v>
      </c>
      <c r="P213" s="47" t="str">
        <f>IF(CX213&lt;&gt;"",
    IF(INT('Drill Size Info'!$AA$19)=INT('Drill Size Info'!$AB$15),
        --(INT('Drill Size Info'!$AA$15) &amp; "." &amp; CX213),
        IF(AND((--(INT('Drill Size Info'!$AA$15) &amp; "." &amp; CX213)&gt;=--('Drill Size Info'!$AA$15)), (--(INT('Drill Size Info'!$AA$15) &amp; "." &amp; CX213)&lt;=--('Drill Size Info'!$AB$15))),
            --(INT('Drill Size Info'!$AA$15) &amp; "." &amp; CX213),
            --(INT('Drill Size Info'!$AB$15) &amp; "." &amp; CX213)
        )
    ),
    IF(CW213&lt;&gt;"",
        IF(INT('Drill Size Info'!$AA$15)=INT('Drill Size Info'!$AB$15),
            --(INT('Drill Size Info'!$AA$15) &amp; "." &amp; LEFT(CW213,3)),
            IF(AND((--(INT('Drill Size Info'!$AA$15) &amp; "." &amp; LEFT(CW213,3))&gt;=--('Drill Size Info'!$AA$15)), (--(INT('Drill Size Info'!$AA$15) &amp; "." &amp; LEFT(CW213,3))&lt;=--('Drill Size Info'!$AB$15))),
                --(INT('Drill Size Info'!$AA$15) &amp; "." &amp; LEFT(CW213,3)),
                --(INT('Drill Size Info'!$AB$15) &amp; "." &amp; LEFT(CW213,3))
            )
        ),
        "OK"
    )
)</f>
        <v>OK</v>
      </c>
      <c r="Q213" s="163" t="str">
        <f>IF(CY213&lt;&gt;"",
    IF(INT('Drill Size Info'!$AA$19)=INT('Drill Size Info'!$AB$15),
        --(INT('Drill Size Info'!$AA$15) &amp; "." &amp; CY213),
        IF(AND((--(INT('Drill Size Info'!$AA$15) &amp; "." &amp; CY213)&gt;=--('Drill Size Info'!$AA$15)), (--(INT('Drill Size Info'!$AA$15) &amp; "." &amp; CY213)&lt;=--('Drill Size Info'!$AB$15))),
            --(INT('Drill Size Info'!$AA$15) &amp; "." &amp; CY213),
            --(INT('Drill Size Info'!$AB$15) &amp; "." &amp; CY213)
        )
    ),
    IF(CW213&lt;&gt;"",
        IF(INT('Drill Size Info'!$AA$15)=INT('Drill Size Info'!$AB$15),
            --(INT('Drill Size Info'!$AA$15) &amp; "." &amp; RIGHT(CW213,3)),
            IF(AND((--(INT('Drill Size Info'!$AA$15) &amp; "." &amp; RIGHT(CW213,3))&gt;=--('Drill Size Info'!$AA$15)), (--(INT('Drill Size Info'!$AA$15) &amp; "." &amp; RIGHT(CW213,3))&lt;=--('Drill Size Info'!$AB$15))),
                --(INT('Drill Size Info'!$AA$15) &amp; "." &amp; RIGHT(CW213,3)),
                --(INT('Drill Size Info'!$AB$15) &amp; "." &amp; RIGHT(CW213,3))
            )
        ),
        "N/A"
    )
)</f>
        <v>N/A</v>
      </c>
      <c r="R213" s="57"/>
      <c r="S213" s="57"/>
      <c r="T213" s="57"/>
      <c r="U213" s="57"/>
      <c r="V213" s="57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9"/>
      <c r="AX213" s="59"/>
      <c r="AY213" s="59"/>
      <c r="AZ213" s="60"/>
      <c r="BA213" s="52"/>
      <c r="BB213" s="52"/>
      <c r="BC213" s="52"/>
      <c r="BD213" s="52"/>
      <c r="BE213" s="52"/>
      <c r="BF213" s="52"/>
      <c r="BG213" s="192" t="str">
        <f t="shared" si="162"/>
        <v/>
      </c>
      <c r="BH213" s="52"/>
      <c r="BI213" s="52"/>
      <c r="BJ213" s="52"/>
      <c r="BK213" s="52"/>
      <c r="BM213" s="19">
        <f t="shared" si="130"/>
        <v>0</v>
      </c>
      <c r="BN213" s="19">
        <f t="shared" si="163"/>
        <v>0</v>
      </c>
      <c r="BO213" s="19">
        <f t="shared" si="131"/>
        <v>0</v>
      </c>
      <c r="BP213" s="19">
        <f t="shared" si="132"/>
        <v>0</v>
      </c>
      <c r="BQ213" s="19">
        <f t="shared" si="133"/>
        <v>0</v>
      </c>
      <c r="BR213" s="19">
        <f t="shared" si="134"/>
        <v>0</v>
      </c>
      <c r="BS213" s="19">
        <f t="shared" si="135"/>
        <v>0</v>
      </c>
      <c r="BT213" s="19">
        <f t="shared" si="136"/>
        <v>0</v>
      </c>
      <c r="BU213" s="19">
        <f t="shared" si="137"/>
        <v>0</v>
      </c>
      <c r="BV213" s="19">
        <f t="shared" si="138"/>
        <v>0</v>
      </c>
      <c r="BW213" s="19">
        <f t="shared" si="139"/>
        <v>0</v>
      </c>
      <c r="BX213" s="19">
        <f t="shared" si="140"/>
        <v>0</v>
      </c>
      <c r="BY213" s="19">
        <f t="shared" si="141"/>
        <v>0</v>
      </c>
      <c r="BZ213" s="19">
        <f t="shared" si="142"/>
        <v>0</v>
      </c>
      <c r="CA213" s="19">
        <f t="shared" si="143"/>
        <v>0</v>
      </c>
      <c r="CB213" s="19">
        <f t="shared" si="164"/>
        <v>0</v>
      </c>
      <c r="CC213" s="19">
        <f t="shared" si="144"/>
        <v>0</v>
      </c>
      <c r="CD213" s="19">
        <f t="shared" si="145"/>
        <v>0</v>
      </c>
      <c r="CE213" s="19">
        <f t="shared" si="146"/>
        <v>0</v>
      </c>
      <c r="CF213" s="19">
        <f t="shared" si="147"/>
        <v>0</v>
      </c>
      <c r="CG213" s="19">
        <f t="shared" si="148"/>
        <v>0</v>
      </c>
      <c r="CH213" s="19">
        <f t="shared" si="149"/>
        <v>0</v>
      </c>
      <c r="CI213" s="19">
        <f t="shared" si="150"/>
        <v>0</v>
      </c>
      <c r="CJ213" s="19">
        <f t="shared" si="151"/>
        <v>0</v>
      </c>
      <c r="CK213" s="19">
        <f t="shared" si="152"/>
        <v>0</v>
      </c>
      <c r="CL213" s="19">
        <f t="shared" si="153"/>
        <v>0</v>
      </c>
      <c r="CM213" s="19">
        <f t="shared" si="154"/>
        <v>0</v>
      </c>
      <c r="CN213" s="19">
        <f t="shared" si="155"/>
        <v>0</v>
      </c>
      <c r="CO213" s="19">
        <f t="shared" si="156"/>
        <v>0</v>
      </c>
      <c r="CP213" s="19">
        <f t="shared" si="157"/>
        <v>0</v>
      </c>
      <c r="CQ213" s="19">
        <f t="shared" si="158"/>
        <v>0</v>
      </c>
      <c r="CR213" s="19">
        <f t="shared" si="159"/>
        <v>0</v>
      </c>
      <c r="CS213" s="19">
        <f t="shared" si="160"/>
        <v>0</v>
      </c>
    </row>
    <row r="214" spans="2:97" ht="15" customHeight="1" x14ac:dyDescent="0.2">
      <c r="B214" s="53">
        <f t="shared" si="165"/>
        <v>206</v>
      </c>
      <c r="C214" s="197" t="str" cm="1">
        <f t="array" aca="1" ref="C214" ca="1">CELL("contents",BG214)</f>
        <v/>
      </c>
      <c r="D214" s="54" t="str">
        <f t="shared" si="161"/>
        <v>OK</v>
      </c>
      <c r="E214" s="55" t="e">
        <f>VLOOKUP('DATA SHEET'!$B$9,'Drill Size Info'!$T$2:$U$8,2,FALSE)</f>
        <v>#N/A</v>
      </c>
      <c r="F214" s="55" t="str">
        <f t="shared" si="166"/>
        <v/>
      </c>
      <c r="G214" s="161">
        <f t="shared" si="167"/>
        <v>0</v>
      </c>
      <c r="H214" s="56"/>
      <c r="I214" s="56"/>
      <c r="J214" s="54" t="s">
        <v>154</v>
      </c>
      <c r="K214" s="54" t="s">
        <v>154</v>
      </c>
      <c r="L214" s="56" t="s">
        <v>154</v>
      </c>
      <c r="M214" s="56" t="s">
        <v>154</v>
      </c>
      <c r="N214" s="47" t="str">
        <f>IF(CU214&lt;&gt;"",
    IF(INT('Drill Size Info'!$AA$19)=INT('Drill Size Info'!$AB$19),
        --(INT('Drill Size Info'!$AA$19) &amp; "." &amp; CU214),
        IF(AND((--(INT('Drill Size Info'!$AA$19) &amp; "." &amp; CU214)&gt;=--('Drill Size Info'!$AA$19)), (--(INT('Drill Size Info'!$AA$19) &amp; "." &amp; CU214)&lt;=--('Drill Size Info'!$AB$19))),
            --(INT('Drill Size Info'!$AA$19) &amp; "." &amp; CU214),
            --(INT('Drill Size Info'!$AB$19) &amp; "." &amp; CU214)
        )
    ),
    IF(CT214&lt;&gt;"",
        IF(INT('Drill Size Info'!$AA$19)=INT('Drill Size Info'!$AB$19),
            --(INT('Drill Size Info'!$AA$19) &amp; "." &amp; LEFT(CT214,3)),
            IF(AND((--(INT('Drill Size Info'!$AA$19) &amp; "." &amp; LEFT(CT214,3))&gt;=--('Drill Size Info'!$AA$19)), (--(INT('Drill Size Info'!$AA$19) &amp; "." &amp; LEFT(CT214,3))&lt;=--('Drill Size Info'!$AB$19))),
                --(INT('Drill Size Info'!$AA$19) &amp; "." &amp; LEFT(CT214,3)),
                --(INT('Drill Size Info'!$AB$19) &amp; "." &amp; LEFT(CT214,3))
            )
        ),
        "OK"
    )
)</f>
        <v>OK</v>
      </c>
      <c r="O214" s="163" t="str">
        <f>IF(CV214&lt;&gt;"",
    IF(INT('Drill Size Info'!$AA$19)=INT('Drill Size Info'!$AB$19),
        --(INT('Drill Size Info'!$AA$19) &amp; "." &amp; CV214),
        IF(AND((--(INT('Drill Size Info'!$AA$19) &amp; "." &amp; CV214)&gt;=--('Drill Size Info'!$AA$19)), (--(INT('Drill Size Info'!$AA$19) &amp; "." &amp; CV214)&lt;=--('Drill Size Info'!$AB$19))),
            --(INT('Drill Size Info'!$AA$19) &amp; "." &amp; CV214),
            --(INT('Drill Size Info'!$AB$19) &amp; "." &amp; CV214)
        )
    ),
    IF(CT214&lt;&gt;"",
        IF(INT('Drill Size Info'!$AA$19)=INT('Drill Size Info'!$AB$19),
            --(INT('Drill Size Info'!$AA$19) &amp; "." &amp; RIGHT(CT214,3)),
            IF(AND((--(INT('Drill Size Info'!$AA$19) &amp; "." &amp; RIGHT(CT214,3))&gt;=--('Drill Size Info'!$AA$19)), (--(INT('Drill Size Info'!$AA$19) &amp; "." &amp; RIGHT(CT214,3))&lt;=--('Drill Size Info'!$AB$19))),
                --(INT('Drill Size Info'!$AA$19) &amp; "." &amp; RIGHT(CT214,3)),
                --(INT('Drill Size Info'!$AB$19) &amp; "." &amp; RIGHT(CT214,3))
            )
        ),
        "N/A"
    )
)</f>
        <v>N/A</v>
      </c>
      <c r="P214" s="47" t="str">
        <f>IF(CX214&lt;&gt;"",
    IF(INT('Drill Size Info'!$AA$19)=INT('Drill Size Info'!$AB$15),
        --(INT('Drill Size Info'!$AA$15) &amp; "." &amp; CX214),
        IF(AND((--(INT('Drill Size Info'!$AA$15) &amp; "." &amp; CX214)&gt;=--('Drill Size Info'!$AA$15)), (--(INT('Drill Size Info'!$AA$15) &amp; "." &amp; CX214)&lt;=--('Drill Size Info'!$AB$15))),
            --(INT('Drill Size Info'!$AA$15) &amp; "." &amp; CX214),
            --(INT('Drill Size Info'!$AB$15) &amp; "." &amp; CX214)
        )
    ),
    IF(CW214&lt;&gt;"",
        IF(INT('Drill Size Info'!$AA$15)=INT('Drill Size Info'!$AB$15),
            --(INT('Drill Size Info'!$AA$15) &amp; "." &amp; LEFT(CW214,3)),
            IF(AND((--(INT('Drill Size Info'!$AA$15) &amp; "." &amp; LEFT(CW214,3))&gt;=--('Drill Size Info'!$AA$15)), (--(INT('Drill Size Info'!$AA$15) &amp; "." &amp; LEFT(CW214,3))&lt;=--('Drill Size Info'!$AB$15))),
                --(INT('Drill Size Info'!$AA$15) &amp; "." &amp; LEFT(CW214,3)),
                --(INT('Drill Size Info'!$AB$15) &amp; "." &amp; LEFT(CW214,3))
            )
        ),
        "OK"
    )
)</f>
        <v>OK</v>
      </c>
      <c r="Q214" s="163" t="str">
        <f>IF(CY214&lt;&gt;"",
    IF(INT('Drill Size Info'!$AA$19)=INT('Drill Size Info'!$AB$15),
        --(INT('Drill Size Info'!$AA$15) &amp; "." &amp; CY214),
        IF(AND((--(INT('Drill Size Info'!$AA$15) &amp; "." &amp; CY214)&gt;=--('Drill Size Info'!$AA$15)), (--(INT('Drill Size Info'!$AA$15) &amp; "." &amp; CY214)&lt;=--('Drill Size Info'!$AB$15))),
            --(INT('Drill Size Info'!$AA$15) &amp; "." &amp; CY214),
            --(INT('Drill Size Info'!$AB$15) &amp; "." &amp; CY214)
        )
    ),
    IF(CW214&lt;&gt;"",
        IF(INT('Drill Size Info'!$AA$15)=INT('Drill Size Info'!$AB$15),
            --(INT('Drill Size Info'!$AA$15) &amp; "." &amp; RIGHT(CW214,3)),
            IF(AND((--(INT('Drill Size Info'!$AA$15) &amp; "." &amp; RIGHT(CW214,3))&gt;=--('Drill Size Info'!$AA$15)), (--(INT('Drill Size Info'!$AA$15) &amp; "." &amp; RIGHT(CW214,3))&lt;=--('Drill Size Info'!$AB$15))),
                --(INT('Drill Size Info'!$AA$15) &amp; "." &amp; RIGHT(CW214,3)),
                --(INT('Drill Size Info'!$AB$15) &amp; "." &amp; RIGHT(CW214,3))
            )
        ),
        "N/A"
    )
)</f>
        <v>N/A</v>
      </c>
      <c r="R214" s="57"/>
      <c r="S214" s="57"/>
      <c r="T214" s="57"/>
      <c r="U214" s="57"/>
      <c r="V214" s="57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9"/>
      <c r="AX214" s="59"/>
      <c r="AY214" s="59"/>
      <c r="AZ214" s="60"/>
      <c r="BA214" s="52"/>
      <c r="BB214" s="52"/>
      <c r="BC214" s="52"/>
      <c r="BD214" s="52"/>
      <c r="BE214" s="52"/>
      <c r="BF214" s="52"/>
      <c r="BG214" s="192" t="str">
        <f t="shared" si="162"/>
        <v/>
      </c>
      <c r="BH214" s="52"/>
      <c r="BI214" s="52"/>
      <c r="BJ214" s="52"/>
      <c r="BK214" s="52"/>
      <c r="BM214" s="19">
        <f t="shared" si="130"/>
        <v>0</v>
      </c>
      <c r="BN214" s="19">
        <f t="shared" si="163"/>
        <v>0</v>
      </c>
      <c r="BO214" s="19">
        <f t="shared" si="131"/>
        <v>0</v>
      </c>
      <c r="BP214" s="19">
        <f t="shared" si="132"/>
        <v>0</v>
      </c>
      <c r="BQ214" s="19">
        <f t="shared" si="133"/>
        <v>0</v>
      </c>
      <c r="BR214" s="19">
        <f t="shared" si="134"/>
        <v>0</v>
      </c>
      <c r="BS214" s="19">
        <f t="shared" si="135"/>
        <v>0</v>
      </c>
      <c r="BT214" s="19">
        <f t="shared" si="136"/>
        <v>0</v>
      </c>
      <c r="BU214" s="19">
        <f t="shared" si="137"/>
        <v>0</v>
      </c>
      <c r="BV214" s="19">
        <f t="shared" si="138"/>
        <v>0</v>
      </c>
      <c r="BW214" s="19">
        <f t="shared" si="139"/>
        <v>0</v>
      </c>
      <c r="BX214" s="19">
        <f t="shared" si="140"/>
        <v>0</v>
      </c>
      <c r="BY214" s="19">
        <f t="shared" si="141"/>
        <v>0</v>
      </c>
      <c r="BZ214" s="19">
        <f t="shared" si="142"/>
        <v>0</v>
      </c>
      <c r="CA214" s="19">
        <f t="shared" si="143"/>
        <v>0</v>
      </c>
      <c r="CB214" s="19">
        <f t="shared" si="164"/>
        <v>0</v>
      </c>
      <c r="CC214" s="19">
        <f t="shared" si="144"/>
        <v>0</v>
      </c>
      <c r="CD214" s="19">
        <f t="shared" si="145"/>
        <v>0</v>
      </c>
      <c r="CE214" s="19">
        <f t="shared" si="146"/>
        <v>0</v>
      </c>
      <c r="CF214" s="19">
        <f t="shared" si="147"/>
        <v>0</v>
      </c>
      <c r="CG214" s="19">
        <f t="shared" si="148"/>
        <v>0</v>
      </c>
      <c r="CH214" s="19">
        <f t="shared" si="149"/>
        <v>0</v>
      </c>
      <c r="CI214" s="19">
        <f t="shared" si="150"/>
        <v>0</v>
      </c>
      <c r="CJ214" s="19">
        <f t="shared" si="151"/>
        <v>0</v>
      </c>
      <c r="CK214" s="19">
        <f t="shared" si="152"/>
        <v>0</v>
      </c>
      <c r="CL214" s="19">
        <f t="shared" si="153"/>
        <v>0</v>
      </c>
      <c r="CM214" s="19">
        <f t="shared" si="154"/>
        <v>0</v>
      </c>
      <c r="CN214" s="19">
        <f t="shared" si="155"/>
        <v>0</v>
      </c>
      <c r="CO214" s="19">
        <f t="shared" si="156"/>
        <v>0</v>
      </c>
      <c r="CP214" s="19">
        <f t="shared" si="157"/>
        <v>0</v>
      </c>
      <c r="CQ214" s="19">
        <f t="shared" si="158"/>
        <v>0</v>
      </c>
      <c r="CR214" s="19">
        <f t="shared" si="159"/>
        <v>0</v>
      </c>
      <c r="CS214" s="19">
        <f t="shared" si="160"/>
        <v>0</v>
      </c>
    </row>
    <row r="215" spans="2:97" ht="15" customHeight="1" x14ac:dyDescent="0.2">
      <c r="B215" s="53">
        <f t="shared" si="165"/>
        <v>207</v>
      </c>
      <c r="C215" s="197" t="str" cm="1">
        <f t="array" aca="1" ref="C215" ca="1">CELL("contents",BG215)</f>
        <v/>
      </c>
      <c r="D215" s="54" t="str">
        <f t="shared" si="161"/>
        <v>OK</v>
      </c>
      <c r="E215" s="55" t="e">
        <f>VLOOKUP('DATA SHEET'!$B$9,'Drill Size Info'!$T$2:$U$8,2,FALSE)</f>
        <v>#N/A</v>
      </c>
      <c r="F215" s="55" t="str">
        <f t="shared" si="166"/>
        <v/>
      </c>
      <c r="G215" s="161">
        <f t="shared" si="167"/>
        <v>0</v>
      </c>
      <c r="H215" s="56"/>
      <c r="I215" s="56"/>
      <c r="J215" s="54" t="s">
        <v>154</v>
      </c>
      <c r="K215" s="54" t="s">
        <v>154</v>
      </c>
      <c r="L215" s="56" t="s">
        <v>154</v>
      </c>
      <c r="M215" s="56" t="s">
        <v>154</v>
      </c>
      <c r="N215" s="47" t="str">
        <f>IF(CU215&lt;&gt;"",
    IF(INT('Drill Size Info'!$AA$19)=INT('Drill Size Info'!$AB$19),
        --(INT('Drill Size Info'!$AA$19) &amp; "." &amp; CU215),
        IF(AND((--(INT('Drill Size Info'!$AA$19) &amp; "." &amp; CU215)&gt;=--('Drill Size Info'!$AA$19)), (--(INT('Drill Size Info'!$AA$19) &amp; "." &amp; CU215)&lt;=--('Drill Size Info'!$AB$19))),
            --(INT('Drill Size Info'!$AA$19) &amp; "." &amp; CU215),
            --(INT('Drill Size Info'!$AB$19) &amp; "." &amp; CU215)
        )
    ),
    IF(CT215&lt;&gt;"",
        IF(INT('Drill Size Info'!$AA$19)=INT('Drill Size Info'!$AB$19),
            --(INT('Drill Size Info'!$AA$19) &amp; "." &amp; LEFT(CT215,3)),
            IF(AND((--(INT('Drill Size Info'!$AA$19) &amp; "." &amp; LEFT(CT215,3))&gt;=--('Drill Size Info'!$AA$19)), (--(INT('Drill Size Info'!$AA$19) &amp; "." &amp; LEFT(CT215,3))&lt;=--('Drill Size Info'!$AB$19))),
                --(INT('Drill Size Info'!$AA$19) &amp; "." &amp; LEFT(CT215,3)),
                --(INT('Drill Size Info'!$AB$19) &amp; "." &amp; LEFT(CT215,3))
            )
        ),
        "OK"
    )
)</f>
        <v>OK</v>
      </c>
      <c r="O215" s="163" t="str">
        <f>IF(CV215&lt;&gt;"",
    IF(INT('Drill Size Info'!$AA$19)=INT('Drill Size Info'!$AB$19),
        --(INT('Drill Size Info'!$AA$19) &amp; "." &amp; CV215),
        IF(AND((--(INT('Drill Size Info'!$AA$19) &amp; "." &amp; CV215)&gt;=--('Drill Size Info'!$AA$19)), (--(INT('Drill Size Info'!$AA$19) &amp; "." &amp; CV215)&lt;=--('Drill Size Info'!$AB$19))),
            --(INT('Drill Size Info'!$AA$19) &amp; "." &amp; CV215),
            --(INT('Drill Size Info'!$AB$19) &amp; "." &amp; CV215)
        )
    ),
    IF(CT215&lt;&gt;"",
        IF(INT('Drill Size Info'!$AA$19)=INT('Drill Size Info'!$AB$19),
            --(INT('Drill Size Info'!$AA$19) &amp; "." &amp; RIGHT(CT215,3)),
            IF(AND((--(INT('Drill Size Info'!$AA$19) &amp; "." &amp; RIGHT(CT215,3))&gt;=--('Drill Size Info'!$AA$19)), (--(INT('Drill Size Info'!$AA$19) &amp; "." &amp; RIGHT(CT215,3))&lt;=--('Drill Size Info'!$AB$19))),
                --(INT('Drill Size Info'!$AA$19) &amp; "." &amp; RIGHT(CT215,3)),
                --(INT('Drill Size Info'!$AB$19) &amp; "." &amp; RIGHT(CT215,3))
            )
        ),
        "N/A"
    )
)</f>
        <v>N/A</v>
      </c>
      <c r="P215" s="47" t="str">
        <f>IF(CX215&lt;&gt;"",
    IF(INT('Drill Size Info'!$AA$19)=INT('Drill Size Info'!$AB$15),
        --(INT('Drill Size Info'!$AA$15) &amp; "." &amp; CX215),
        IF(AND((--(INT('Drill Size Info'!$AA$15) &amp; "." &amp; CX215)&gt;=--('Drill Size Info'!$AA$15)), (--(INT('Drill Size Info'!$AA$15) &amp; "." &amp; CX215)&lt;=--('Drill Size Info'!$AB$15))),
            --(INT('Drill Size Info'!$AA$15) &amp; "." &amp; CX215),
            --(INT('Drill Size Info'!$AB$15) &amp; "." &amp; CX215)
        )
    ),
    IF(CW215&lt;&gt;"",
        IF(INT('Drill Size Info'!$AA$15)=INT('Drill Size Info'!$AB$15),
            --(INT('Drill Size Info'!$AA$15) &amp; "." &amp; LEFT(CW215,3)),
            IF(AND((--(INT('Drill Size Info'!$AA$15) &amp; "." &amp; LEFT(CW215,3))&gt;=--('Drill Size Info'!$AA$15)), (--(INT('Drill Size Info'!$AA$15) &amp; "." &amp; LEFT(CW215,3))&lt;=--('Drill Size Info'!$AB$15))),
                --(INT('Drill Size Info'!$AA$15) &amp; "." &amp; LEFT(CW215,3)),
                --(INT('Drill Size Info'!$AB$15) &amp; "." &amp; LEFT(CW215,3))
            )
        ),
        "OK"
    )
)</f>
        <v>OK</v>
      </c>
      <c r="Q215" s="163" t="str">
        <f>IF(CY215&lt;&gt;"",
    IF(INT('Drill Size Info'!$AA$19)=INT('Drill Size Info'!$AB$15),
        --(INT('Drill Size Info'!$AA$15) &amp; "." &amp; CY215),
        IF(AND((--(INT('Drill Size Info'!$AA$15) &amp; "." &amp; CY215)&gt;=--('Drill Size Info'!$AA$15)), (--(INT('Drill Size Info'!$AA$15) &amp; "." &amp; CY215)&lt;=--('Drill Size Info'!$AB$15))),
            --(INT('Drill Size Info'!$AA$15) &amp; "." &amp; CY215),
            --(INT('Drill Size Info'!$AB$15) &amp; "." &amp; CY215)
        )
    ),
    IF(CW215&lt;&gt;"",
        IF(INT('Drill Size Info'!$AA$15)=INT('Drill Size Info'!$AB$15),
            --(INT('Drill Size Info'!$AA$15) &amp; "." &amp; RIGHT(CW215,3)),
            IF(AND((--(INT('Drill Size Info'!$AA$15) &amp; "." &amp; RIGHT(CW215,3))&gt;=--('Drill Size Info'!$AA$15)), (--(INT('Drill Size Info'!$AA$15) &amp; "." &amp; RIGHT(CW215,3))&lt;=--('Drill Size Info'!$AB$15))),
                --(INT('Drill Size Info'!$AA$15) &amp; "." &amp; RIGHT(CW215,3)),
                --(INT('Drill Size Info'!$AB$15) &amp; "." &amp; RIGHT(CW215,3))
            )
        ),
        "N/A"
    )
)</f>
        <v>N/A</v>
      </c>
      <c r="R215" s="57"/>
      <c r="S215" s="57"/>
      <c r="T215" s="57"/>
      <c r="U215" s="57"/>
      <c r="V215" s="57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9"/>
      <c r="AX215" s="59"/>
      <c r="AY215" s="59"/>
      <c r="AZ215" s="60"/>
      <c r="BA215" s="52"/>
      <c r="BB215" s="52"/>
      <c r="BC215" s="52"/>
      <c r="BD215" s="52"/>
      <c r="BE215" s="52"/>
      <c r="BF215" s="52"/>
      <c r="BG215" s="192" t="str">
        <f t="shared" si="162"/>
        <v/>
      </c>
      <c r="BH215" s="52"/>
      <c r="BI215" s="52"/>
      <c r="BJ215" s="52"/>
      <c r="BK215" s="52"/>
      <c r="BM215" s="19">
        <f t="shared" si="130"/>
        <v>0</v>
      </c>
      <c r="BN215" s="19">
        <f t="shared" si="163"/>
        <v>0</v>
      </c>
      <c r="BO215" s="19">
        <f t="shared" si="131"/>
        <v>0</v>
      </c>
      <c r="BP215" s="19">
        <f t="shared" si="132"/>
        <v>0</v>
      </c>
      <c r="BQ215" s="19">
        <f t="shared" si="133"/>
        <v>0</v>
      </c>
      <c r="BR215" s="19">
        <f t="shared" si="134"/>
        <v>0</v>
      </c>
      <c r="BS215" s="19">
        <f t="shared" si="135"/>
        <v>0</v>
      </c>
      <c r="BT215" s="19">
        <f t="shared" si="136"/>
        <v>0</v>
      </c>
      <c r="BU215" s="19">
        <f t="shared" si="137"/>
        <v>0</v>
      </c>
      <c r="BV215" s="19">
        <f t="shared" si="138"/>
        <v>0</v>
      </c>
      <c r="BW215" s="19">
        <f t="shared" si="139"/>
        <v>0</v>
      </c>
      <c r="BX215" s="19">
        <f t="shared" si="140"/>
        <v>0</v>
      </c>
      <c r="BY215" s="19">
        <f t="shared" si="141"/>
        <v>0</v>
      </c>
      <c r="BZ215" s="19">
        <f t="shared" si="142"/>
        <v>0</v>
      </c>
      <c r="CA215" s="19">
        <f t="shared" si="143"/>
        <v>0</v>
      </c>
      <c r="CB215" s="19">
        <f t="shared" si="164"/>
        <v>0</v>
      </c>
      <c r="CC215" s="19">
        <f t="shared" si="144"/>
        <v>0</v>
      </c>
      <c r="CD215" s="19">
        <f t="shared" si="145"/>
        <v>0</v>
      </c>
      <c r="CE215" s="19">
        <f t="shared" si="146"/>
        <v>0</v>
      </c>
      <c r="CF215" s="19">
        <f t="shared" si="147"/>
        <v>0</v>
      </c>
      <c r="CG215" s="19">
        <f t="shared" si="148"/>
        <v>0</v>
      </c>
      <c r="CH215" s="19">
        <f t="shared" si="149"/>
        <v>0</v>
      </c>
      <c r="CI215" s="19">
        <f t="shared" si="150"/>
        <v>0</v>
      </c>
      <c r="CJ215" s="19">
        <f t="shared" si="151"/>
        <v>0</v>
      </c>
      <c r="CK215" s="19">
        <f t="shared" si="152"/>
        <v>0</v>
      </c>
      <c r="CL215" s="19">
        <f t="shared" si="153"/>
        <v>0</v>
      </c>
      <c r="CM215" s="19">
        <f t="shared" si="154"/>
        <v>0</v>
      </c>
      <c r="CN215" s="19">
        <f t="shared" si="155"/>
        <v>0</v>
      </c>
      <c r="CO215" s="19">
        <f t="shared" si="156"/>
        <v>0</v>
      </c>
      <c r="CP215" s="19">
        <f t="shared" si="157"/>
        <v>0</v>
      </c>
      <c r="CQ215" s="19">
        <f t="shared" si="158"/>
        <v>0</v>
      </c>
      <c r="CR215" s="19">
        <f t="shared" si="159"/>
        <v>0</v>
      </c>
      <c r="CS215" s="19">
        <f t="shared" si="160"/>
        <v>0</v>
      </c>
    </row>
    <row r="216" spans="2:97" ht="15" customHeight="1" x14ac:dyDescent="0.2">
      <c r="B216" s="53">
        <f t="shared" si="165"/>
        <v>208</v>
      </c>
      <c r="C216" s="197" t="str" cm="1">
        <f t="array" aca="1" ref="C216" ca="1">CELL("contents",BG216)</f>
        <v/>
      </c>
      <c r="D216" s="54" t="str">
        <f t="shared" si="161"/>
        <v>OK</v>
      </c>
      <c r="E216" s="55" t="e">
        <f>VLOOKUP('DATA SHEET'!$B$9,'Drill Size Info'!$T$2:$U$8,2,FALSE)</f>
        <v>#N/A</v>
      </c>
      <c r="F216" s="55" t="str">
        <f t="shared" si="166"/>
        <v/>
      </c>
      <c r="G216" s="161">
        <f t="shared" si="167"/>
        <v>0</v>
      </c>
      <c r="H216" s="56"/>
      <c r="I216" s="56"/>
      <c r="J216" s="54" t="s">
        <v>154</v>
      </c>
      <c r="K216" s="54" t="s">
        <v>154</v>
      </c>
      <c r="L216" s="56" t="s">
        <v>154</v>
      </c>
      <c r="M216" s="56" t="s">
        <v>154</v>
      </c>
      <c r="N216" s="47" t="str">
        <f>IF(CU216&lt;&gt;"",
    IF(INT('Drill Size Info'!$AA$19)=INT('Drill Size Info'!$AB$19),
        --(INT('Drill Size Info'!$AA$19) &amp; "." &amp; CU216),
        IF(AND((--(INT('Drill Size Info'!$AA$19) &amp; "." &amp; CU216)&gt;=--('Drill Size Info'!$AA$19)), (--(INT('Drill Size Info'!$AA$19) &amp; "." &amp; CU216)&lt;=--('Drill Size Info'!$AB$19))),
            --(INT('Drill Size Info'!$AA$19) &amp; "." &amp; CU216),
            --(INT('Drill Size Info'!$AB$19) &amp; "." &amp; CU216)
        )
    ),
    IF(CT216&lt;&gt;"",
        IF(INT('Drill Size Info'!$AA$19)=INT('Drill Size Info'!$AB$19),
            --(INT('Drill Size Info'!$AA$19) &amp; "." &amp; LEFT(CT216,3)),
            IF(AND((--(INT('Drill Size Info'!$AA$19) &amp; "." &amp; LEFT(CT216,3))&gt;=--('Drill Size Info'!$AA$19)), (--(INT('Drill Size Info'!$AA$19) &amp; "." &amp; LEFT(CT216,3))&lt;=--('Drill Size Info'!$AB$19))),
                --(INT('Drill Size Info'!$AA$19) &amp; "." &amp; LEFT(CT216,3)),
                --(INT('Drill Size Info'!$AB$19) &amp; "." &amp; LEFT(CT216,3))
            )
        ),
        "OK"
    )
)</f>
        <v>OK</v>
      </c>
      <c r="O216" s="163" t="str">
        <f>IF(CV216&lt;&gt;"",
    IF(INT('Drill Size Info'!$AA$19)=INT('Drill Size Info'!$AB$19),
        --(INT('Drill Size Info'!$AA$19) &amp; "." &amp; CV216),
        IF(AND((--(INT('Drill Size Info'!$AA$19) &amp; "." &amp; CV216)&gt;=--('Drill Size Info'!$AA$19)), (--(INT('Drill Size Info'!$AA$19) &amp; "." &amp; CV216)&lt;=--('Drill Size Info'!$AB$19))),
            --(INT('Drill Size Info'!$AA$19) &amp; "." &amp; CV216),
            --(INT('Drill Size Info'!$AB$19) &amp; "." &amp; CV216)
        )
    ),
    IF(CT216&lt;&gt;"",
        IF(INT('Drill Size Info'!$AA$19)=INT('Drill Size Info'!$AB$19),
            --(INT('Drill Size Info'!$AA$19) &amp; "." &amp; RIGHT(CT216,3)),
            IF(AND((--(INT('Drill Size Info'!$AA$19) &amp; "." &amp; RIGHT(CT216,3))&gt;=--('Drill Size Info'!$AA$19)), (--(INT('Drill Size Info'!$AA$19) &amp; "." &amp; RIGHT(CT216,3))&lt;=--('Drill Size Info'!$AB$19))),
                --(INT('Drill Size Info'!$AA$19) &amp; "." &amp; RIGHT(CT216,3)),
                --(INT('Drill Size Info'!$AB$19) &amp; "." &amp; RIGHT(CT216,3))
            )
        ),
        "N/A"
    )
)</f>
        <v>N/A</v>
      </c>
      <c r="P216" s="47" t="str">
        <f>IF(CX216&lt;&gt;"",
    IF(INT('Drill Size Info'!$AA$19)=INT('Drill Size Info'!$AB$15),
        --(INT('Drill Size Info'!$AA$15) &amp; "." &amp; CX216),
        IF(AND((--(INT('Drill Size Info'!$AA$15) &amp; "." &amp; CX216)&gt;=--('Drill Size Info'!$AA$15)), (--(INT('Drill Size Info'!$AA$15) &amp; "." &amp; CX216)&lt;=--('Drill Size Info'!$AB$15))),
            --(INT('Drill Size Info'!$AA$15) &amp; "." &amp; CX216),
            --(INT('Drill Size Info'!$AB$15) &amp; "." &amp; CX216)
        )
    ),
    IF(CW216&lt;&gt;"",
        IF(INT('Drill Size Info'!$AA$15)=INT('Drill Size Info'!$AB$15),
            --(INT('Drill Size Info'!$AA$15) &amp; "." &amp; LEFT(CW216,3)),
            IF(AND((--(INT('Drill Size Info'!$AA$15) &amp; "." &amp; LEFT(CW216,3))&gt;=--('Drill Size Info'!$AA$15)), (--(INT('Drill Size Info'!$AA$15) &amp; "." &amp; LEFT(CW216,3))&lt;=--('Drill Size Info'!$AB$15))),
                --(INT('Drill Size Info'!$AA$15) &amp; "." &amp; LEFT(CW216,3)),
                --(INT('Drill Size Info'!$AB$15) &amp; "." &amp; LEFT(CW216,3))
            )
        ),
        "OK"
    )
)</f>
        <v>OK</v>
      </c>
      <c r="Q216" s="163" t="str">
        <f>IF(CY216&lt;&gt;"",
    IF(INT('Drill Size Info'!$AA$19)=INT('Drill Size Info'!$AB$15),
        --(INT('Drill Size Info'!$AA$15) &amp; "." &amp; CY216),
        IF(AND((--(INT('Drill Size Info'!$AA$15) &amp; "." &amp; CY216)&gt;=--('Drill Size Info'!$AA$15)), (--(INT('Drill Size Info'!$AA$15) &amp; "." &amp; CY216)&lt;=--('Drill Size Info'!$AB$15))),
            --(INT('Drill Size Info'!$AA$15) &amp; "." &amp; CY216),
            --(INT('Drill Size Info'!$AB$15) &amp; "." &amp; CY216)
        )
    ),
    IF(CW216&lt;&gt;"",
        IF(INT('Drill Size Info'!$AA$15)=INT('Drill Size Info'!$AB$15),
            --(INT('Drill Size Info'!$AA$15) &amp; "." &amp; RIGHT(CW216,3)),
            IF(AND((--(INT('Drill Size Info'!$AA$15) &amp; "." &amp; RIGHT(CW216,3))&gt;=--('Drill Size Info'!$AA$15)), (--(INT('Drill Size Info'!$AA$15) &amp; "." &amp; RIGHT(CW216,3))&lt;=--('Drill Size Info'!$AB$15))),
                --(INT('Drill Size Info'!$AA$15) &amp; "." &amp; RIGHT(CW216,3)),
                --(INT('Drill Size Info'!$AB$15) &amp; "." &amp; RIGHT(CW216,3))
            )
        ),
        "N/A"
    )
)</f>
        <v>N/A</v>
      </c>
      <c r="R216" s="57"/>
      <c r="S216" s="57"/>
      <c r="T216" s="57"/>
      <c r="U216" s="57"/>
      <c r="V216" s="57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9"/>
      <c r="AX216" s="59"/>
      <c r="AY216" s="59"/>
      <c r="AZ216" s="60"/>
      <c r="BA216" s="52"/>
      <c r="BB216" s="52"/>
      <c r="BC216" s="52"/>
      <c r="BD216" s="52"/>
      <c r="BE216" s="52"/>
      <c r="BF216" s="52"/>
      <c r="BG216" s="192" t="str">
        <f t="shared" si="162"/>
        <v/>
      </c>
      <c r="BH216" s="52"/>
      <c r="BI216" s="52"/>
      <c r="BJ216" s="52"/>
      <c r="BK216" s="52"/>
      <c r="BM216" s="19">
        <f t="shared" si="130"/>
        <v>0</v>
      </c>
      <c r="BN216" s="19">
        <f t="shared" si="163"/>
        <v>0</v>
      </c>
      <c r="BO216" s="19">
        <f t="shared" si="131"/>
        <v>0</v>
      </c>
      <c r="BP216" s="19">
        <f t="shared" si="132"/>
        <v>0</v>
      </c>
      <c r="BQ216" s="19">
        <f t="shared" si="133"/>
        <v>0</v>
      </c>
      <c r="BR216" s="19">
        <f t="shared" si="134"/>
        <v>0</v>
      </c>
      <c r="BS216" s="19">
        <f t="shared" si="135"/>
        <v>0</v>
      </c>
      <c r="BT216" s="19">
        <f t="shared" si="136"/>
        <v>0</v>
      </c>
      <c r="BU216" s="19">
        <f t="shared" si="137"/>
        <v>0</v>
      </c>
      <c r="BV216" s="19">
        <f t="shared" si="138"/>
        <v>0</v>
      </c>
      <c r="BW216" s="19">
        <f t="shared" si="139"/>
        <v>0</v>
      </c>
      <c r="BX216" s="19">
        <f t="shared" si="140"/>
        <v>0</v>
      </c>
      <c r="BY216" s="19">
        <f t="shared" si="141"/>
        <v>0</v>
      </c>
      <c r="BZ216" s="19">
        <f t="shared" si="142"/>
        <v>0</v>
      </c>
      <c r="CA216" s="19">
        <f t="shared" si="143"/>
        <v>0</v>
      </c>
      <c r="CB216" s="19">
        <f t="shared" si="164"/>
        <v>0</v>
      </c>
      <c r="CC216" s="19">
        <f t="shared" si="144"/>
        <v>0</v>
      </c>
      <c r="CD216" s="19">
        <f t="shared" si="145"/>
        <v>0</v>
      </c>
      <c r="CE216" s="19">
        <f t="shared" si="146"/>
        <v>0</v>
      </c>
      <c r="CF216" s="19">
        <f t="shared" si="147"/>
        <v>0</v>
      </c>
      <c r="CG216" s="19">
        <f t="shared" si="148"/>
        <v>0</v>
      </c>
      <c r="CH216" s="19">
        <f t="shared" si="149"/>
        <v>0</v>
      </c>
      <c r="CI216" s="19">
        <f t="shared" si="150"/>
        <v>0</v>
      </c>
      <c r="CJ216" s="19">
        <f t="shared" si="151"/>
        <v>0</v>
      </c>
      <c r="CK216" s="19">
        <f t="shared" si="152"/>
        <v>0</v>
      </c>
      <c r="CL216" s="19">
        <f t="shared" si="153"/>
        <v>0</v>
      </c>
      <c r="CM216" s="19">
        <f t="shared" si="154"/>
        <v>0</v>
      </c>
      <c r="CN216" s="19">
        <f t="shared" si="155"/>
        <v>0</v>
      </c>
      <c r="CO216" s="19">
        <f t="shared" si="156"/>
        <v>0</v>
      </c>
      <c r="CP216" s="19">
        <f t="shared" si="157"/>
        <v>0</v>
      </c>
      <c r="CQ216" s="19">
        <f t="shared" si="158"/>
        <v>0</v>
      </c>
      <c r="CR216" s="19">
        <f t="shared" si="159"/>
        <v>0</v>
      </c>
      <c r="CS216" s="19">
        <f t="shared" si="160"/>
        <v>0</v>
      </c>
    </row>
    <row r="217" spans="2:97" ht="15" customHeight="1" x14ac:dyDescent="0.2">
      <c r="B217" s="53">
        <f t="shared" si="165"/>
        <v>209</v>
      </c>
      <c r="C217" s="197" t="str" cm="1">
        <f t="array" aca="1" ref="C217" ca="1">CELL("contents",BG217)</f>
        <v/>
      </c>
      <c r="D217" s="54" t="str">
        <f t="shared" si="161"/>
        <v>OK</v>
      </c>
      <c r="E217" s="55" t="e">
        <f>VLOOKUP('DATA SHEET'!$B$9,'Drill Size Info'!$T$2:$U$8,2,FALSE)</f>
        <v>#N/A</v>
      </c>
      <c r="F217" s="55" t="str">
        <f t="shared" si="166"/>
        <v/>
      </c>
      <c r="G217" s="161">
        <f t="shared" si="167"/>
        <v>0</v>
      </c>
      <c r="H217" s="56"/>
      <c r="I217" s="56"/>
      <c r="J217" s="54" t="s">
        <v>154</v>
      </c>
      <c r="K217" s="54" t="s">
        <v>154</v>
      </c>
      <c r="L217" s="56" t="s">
        <v>154</v>
      </c>
      <c r="M217" s="56" t="s">
        <v>154</v>
      </c>
      <c r="N217" s="47" t="str">
        <f>IF(CU217&lt;&gt;"",
    IF(INT('Drill Size Info'!$AA$19)=INT('Drill Size Info'!$AB$19),
        --(INT('Drill Size Info'!$AA$19) &amp; "." &amp; CU217),
        IF(AND((--(INT('Drill Size Info'!$AA$19) &amp; "." &amp; CU217)&gt;=--('Drill Size Info'!$AA$19)), (--(INT('Drill Size Info'!$AA$19) &amp; "." &amp; CU217)&lt;=--('Drill Size Info'!$AB$19))),
            --(INT('Drill Size Info'!$AA$19) &amp; "." &amp; CU217),
            --(INT('Drill Size Info'!$AB$19) &amp; "." &amp; CU217)
        )
    ),
    IF(CT217&lt;&gt;"",
        IF(INT('Drill Size Info'!$AA$19)=INT('Drill Size Info'!$AB$19),
            --(INT('Drill Size Info'!$AA$19) &amp; "." &amp; LEFT(CT217,3)),
            IF(AND((--(INT('Drill Size Info'!$AA$19) &amp; "." &amp; LEFT(CT217,3))&gt;=--('Drill Size Info'!$AA$19)), (--(INT('Drill Size Info'!$AA$19) &amp; "." &amp; LEFT(CT217,3))&lt;=--('Drill Size Info'!$AB$19))),
                --(INT('Drill Size Info'!$AA$19) &amp; "." &amp; LEFT(CT217,3)),
                --(INT('Drill Size Info'!$AB$19) &amp; "." &amp; LEFT(CT217,3))
            )
        ),
        "OK"
    )
)</f>
        <v>OK</v>
      </c>
      <c r="O217" s="163" t="str">
        <f>IF(CV217&lt;&gt;"",
    IF(INT('Drill Size Info'!$AA$19)=INT('Drill Size Info'!$AB$19),
        --(INT('Drill Size Info'!$AA$19) &amp; "." &amp; CV217),
        IF(AND((--(INT('Drill Size Info'!$AA$19) &amp; "." &amp; CV217)&gt;=--('Drill Size Info'!$AA$19)), (--(INT('Drill Size Info'!$AA$19) &amp; "." &amp; CV217)&lt;=--('Drill Size Info'!$AB$19))),
            --(INT('Drill Size Info'!$AA$19) &amp; "." &amp; CV217),
            --(INT('Drill Size Info'!$AB$19) &amp; "." &amp; CV217)
        )
    ),
    IF(CT217&lt;&gt;"",
        IF(INT('Drill Size Info'!$AA$19)=INT('Drill Size Info'!$AB$19),
            --(INT('Drill Size Info'!$AA$19) &amp; "." &amp; RIGHT(CT217,3)),
            IF(AND((--(INT('Drill Size Info'!$AA$19) &amp; "." &amp; RIGHT(CT217,3))&gt;=--('Drill Size Info'!$AA$19)), (--(INT('Drill Size Info'!$AA$19) &amp; "." &amp; RIGHT(CT217,3))&lt;=--('Drill Size Info'!$AB$19))),
                --(INT('Drill Size Info'!$AA$19) &amp; "." &amp; RIGHT(CT217,3)),
                --(INT('Drill Size Info'!$AB$19) &amp; "." &amp; RIGHT(CT217,3))
            )
        ),
        "N/A"
    )
)</f>
        <v>N/A</v>
      </c>
      <c r="P217" s="47" t="str">
        <f>IF(CX217&lt;&gt;"",
    IF(INT('Drill Size Info'!$AA$19)=INT('Drill Size Info'!$AB$15),
        --(INT('Drill Size Info'!$AA$15) &amp; "." &amp; CX217),
        IF(AND((--(INT('Drill Size Info'!$AA$15) &amp; "." &amp; CX217)&gt;=--('Drill Size Info'!$AA$15)), (--(INT('Drill Size Info'!$AA$15) &amp; "." &amp; CX217)&lt;=--('Drill Size Info'!$AB$15))),
            --(INT('Drill Size Info'!$AA$15) &amp; "." &amp; CX217),
            --(INT('Drill Size Info'!$AB$15) &amp; "." &amp; CX217)
        )
    ),
    IF(CW217&lt;&gt;"",
        IF(INT('Drill Size Info'!$AA$15)=INT('Drill Size Info'!$AB$15),
            --(INT('Drill Size Info'!$AA$15) &amp; "." &amp; LEFT(CW217,3)),
            IF(AND((--(INT('Drill Size Info'!$AA$15) &amp; "." &amp; LEFT(CW217,3))&gt;=--('Drill Size Info'!$AA$15)), (--(INT('Drill Size Info'!$AA$15) &amp; "." &amp; LEFT(CW217,3))&lt;=--('Drill Size Info'!$AB$15))),
                --(INT('Drill Size Info'!$AA$15) &amp; "." &amp; LEFT(CW217,3)),
                --(INT('Drill Size Info'!$AB$15) &amp; "." &amp; LEFT(CW217,3))
            )
        ),
        "OK"
    )
)</f>
        <v>OK</v>
      </c>
      <c r="Q217" s="163" t="str">
        <f>IF(CY217&lt;&gt;"",
    IF(INT('Drill Size Info'!$AA$19)=INT('Drill Size Info'!$AB$15),
        --(INT('Drill Size Info'!$AA$15) &amp; "." &amp; CY217),
        IF(AND((--(INT('Drill Size Info'!$AA$15) &amp; "." &amp; CY217)&gt;=--('Drill Size Info'!$AA$15)), (--(INT('Drill Size Info'!$AA$15) &amp; "." &amp; CY217)&lt;=--('Drill Size Info'!$AB$15))),
            --(INT('Drill Size Info'!$AA$15) &amp; "." &amp; CY217),
            --(INT('Drill Size Info'!$AB$15) &amp; "." &amp; CY217)
        )
    ),
    IF(CW217&lt;&gt;"",
        IF(INT('Drill Size Info'!$AA$15)=INT('Drill Size Info'!$AB$15),
            --(INT('Drill Size Info'!$AA$15) &amp; "." &amp; RIGHT(CW217,3)),
            IF(AND((--(INT('Drill Size Info'!$AA$15) &amp; "." &amp; RIGHT(CW217,3))&gt;=--('Drill Size Info'!$AA$15)), (--(INT('Drill Size Info'!$AA$15) &amp; "." &amp; RIGHT(CW217,3))&lt;=--('Drill Size Info'!$AB$15))),
                --(INT('Drill Size Info'!$AA$15) &amp; "." &amp; RIGHT(CW217,3)),
                --(INT('Drill Size Info'!$AB$15) &amp; "." &amp; RIGHT(CW217,3))
            )
        ),
        "N/A"
    )
)</f>
        <v>N/A</v>
      </c>
      <c r="R217" s="57"/>
      <c r="S217" s="57"/>
      <c r="T217" s="57"/>
      <c r="U217" s="57"/>
      <c r="V217" s="57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9"/>
      <c r="AX217" s="59"/>
      <c r="AY217" s="59"/>
      <c r="AZ217" s="60"/>
      <c r="BA217" s="52"/>
      <c r="BB217" s="52"/>
      <c r="BC217" s="52"/>
      <c r="BD217" s="52"/>
      <c r="BE217" s="52"/>
      <c r="BF217" s="52"/>
      <c r="BG217" s="192" t="str">
        <f t="shared" si="162"/>
        <v/>
      </c>
      <c r="BH217" s="52"/>
      <c r="BI217" s="52"/>
      <c r="BJ217" s="52"/>
      <c r="BK217" s="52"/>
      <c r="BM217" s="19">
        <f t="shared" si="130"/>
        <v>0</v>
      </c>
      <c r="BN217" s="19">
        <f t="shared" si="163"/>
        <v>0</v>
      </c>
      <c r="BO217" s="19">
        <f t="shared" si="131"/>
        <v>0</v>
      </c>
      <c r="BP217" s="19">
        <f t="shared" si="132"/>
        <v>0</v>
      </c>
      <c r="BQ217" s="19">
        <f t="shared" si="133"/>
        <v>0</v>
      </c>
      <c r="BR217" s="19">
        <f t="shared" si="134"/>
        <v>0</v>
      </c>
      <c r="BS217" s="19">
        <f t="shared" si="135"/>
        <v>0</v>
      </c>
      <c r="BT217" s="19">
        <f t="shared" si="136"/>
        <v>0</v>
      </c>
      <c r="BU217" s="19">
        <f t="shared" si="137"/>
        <v>0</v>
      </c>
      <c r="BV217" s="19">
        <f t="shared" si="138"/>
        <v>0</v>
      </c>
      <c r="BW217" s="19">
        <f t="shared" si="139"/>
        <v>0</v>
      </c>
      <c r="BX217" s="19">
        <f t="shared" si="140"/>
        <v>0</v>
      </c>
      <c r="BY217" s="19">
        <f t="shared" si="141"/>
        <v>0</v>
      </c>
      <c r="BZ217" s="19">
        <f t="shared" si="142"/>
        <v>0</v>
      </c>
      <c r="CA217" s="19">
        <f t="shared" si="143"/>
        <v>0</v>
      </c>
      <c r="CB217" s="19">
        <f t="shared" si="164"/>
        <v>0</v>
      </c>
      <c r="CC217" s="19">
        <f t="shared" si="144"/>
        <v>0</v>
      </c>
      <c r="CD217" s="19">
        <f t="shared" si="145"/>
        <v>0</v>
      </c>
      <c r="CE217" s="19">
        <f t="shared" si="146"/>
        <v>0</v>
      </c>
      <c r="CF217" s="19">
        <f t="shared" si="147"/>
        <v>0</v>
      </c>
      <c r="CG217" s="19">
        <f t="shared" si="148"/>
        <v>0</v>
      </c>
      <c r="CH217" s="19">
        <f t="shared" si="149"/>
        <v>0</v>
      </c>
      <c r="CI217" s="19">
        <f t="shared" si="150"/>
        <v>0</v>
      </c>
      <c r="CJ217" s="19">
        <f t="shared" si="151"/>
        <v>0</v>
      </c>
      <c r="CK217" s="19">
        <f t="shared" si="152"/>
        <v>0</v>
      </c>
      <c r="CL217" s="19">
        <f t="shared" si="153"/>
        <v>0</v>
      </c>
      <c r="CM217" s="19">
        <f t="shared" si="154"/>
        <v>0</v>
      </c>
      <c r="CN217" s="19">
        <f t="shared" si="155"/>
        <v>0</v>
      </c>
      <c r="CO217" s="19">
        <f t="shared" si="156"/>
        <v>0</v>
      </c>
      <c r="CP217" s="19">
        <f t="shared" si="157"/>
        <v>0</v>
      </c>
      <c r="CQ217" s="19">
        <f t="shared" si="158"/>
        <v>0</v>
      </c>
      <c r="CR217" s="19">
        <f t="shared" si="159"/>
        <v>0</v>
      </c>
      <c r="CS217" s="19">
        <f t="shared" si="160"/>
        <v>0</v>
      </c>
    </row>
    <row r="218" spans="2:97" ht="15" customHeight="1" x14ac:dyDescent="0.2">
      <c r="B218" s="53">
        <f t="shared" si="165"/>
        <v>210</v>
      </c>
      <c r="C218" s="197" t="str" cm="1">
        <f t="array" aca="1" ref="C218" ca="1">CELL("contents",BG218)</f>
        <v/>
      </c>
      <c r="D218" s="54" t="str">
        <f t="shared" si="161"/>
        <v>OK</v>
      </c>
      <c r="E218" s="55" t="e">
        <f>VLOOKUP('DATA SHEET'!$B$9,'Drill Size Info'!$T$2:$U$8,2,FALSE)</f>
        <v>#N/A</v>
      </c>
      <c r="F218" s="55" t="str">
        <f t="shared" si="166"/>
        <v/>
      </c>
      <c r="G218" s="161">
        <f t="shared" si="167"/>
        <v>0</v>
      </c>
      <c r="H218" s="56"/>
      <c r="I218" s="56"/>
      <c r="J218" s="54" t="s">
        <v>154</v>
      </c>
      <c r="K218" s="54" t="s">
        <v>154</v>
      </c>
      <c r="L218" s="56" t="s">
        <v>154</v>
      </c>
      <c r="M218" s="56" t="s">
        <v>154</v>
      </c>
      <c r="N218" s="47" t="str">
        <f>IF(CU218&lt;&gt;"",
    IF(INT('Drill Size Info'!$AA$19)=INT('Drill Size Info'!$AB$19),
        --(INT('Drill Size Info'!$AA$19) &amp; "." &amp; CU218),
        IF(AND((--(INT('Drill Size Info'!$AA$19) &amp; "." &amp; CU218)&gt;=--('Drill Size Info'!$AA$19)), (--(INT('Drill Size Info'!$AA$19) &amp; "." &amp; CU218)&lt;=--('Drill Size Info'!$AB$19))),
            --(INT('Drill Size Info'!$AA$19) &amp; "." &amp; CU218),
            --(INT('Drill Size Info'!$AB$19) &amp; "." &amp; CU218)
        )
    ),
    IF(CT218&lt;&gt;"",
        IF(INT('Drill Size Info'!$AA$19)=INT('Drill Size Info'!$AB$19),
            --(INT('Drill Size Info'!$AA$19) &amp; "." &amp; LEFT(CT218,3)),
            IF(AND((--(INT('Drill Size Info'!$AA$19) &amp; "." &amp; LEFT(CT218,3))&gt;=--('Drill Size Info'!$AA$19)), (--(INT('Drill Size Info'!$AA$19) &amp; "." &amp; LEFT(CT218,3))&lt;=--('Drill Size Info'!$AB$19))),
                --(INT('Drill Size Info'!$AA$19) &amp; "." &amp; LEFT(CT218,3)),
                --(INT('Drill Size Info'!$AB$19) &amp; "." &amp; LEFT(CT218,3))
            )
        ),
        "OK"
    )
)</f>
        <v>OK</v>
      </c>
      <c r="O218" s="163" t="str">
        <f>IF(CV218&lt;&gt;"",
    IF(INT('Drill Size Info'!$AA$19)=INT('Drill Size Info'!$AB$19),
        --(INT('Drill Size Info'!$AA$19) &amp; "." &amp; CV218),
        IF(AND((--(INT('Drill Size Info'!$AA$19) &amp; "." &amp; CV218)&gt;=--('Drill Size Info'!$AA$19)), (--(INT('Drill Size Info'!$AA$19) &amp; "." &amp; CV218)&lt;=--('Drill Size Info'!$AB$19))),
            --(INT('Drill Size Info'!$AA$19) &amp; "." &amp; CV218),
            --(INT('Drill Size Info'!$AB$19) &amp; "." &amp; CV218)
        )
    ),
    IF(CT218&lt;&gt;"",
        IF(INT('Drill Size Info'!$AA$19)=INT('Drill Size Info'!$AB$19),
            --(INT('Drill Size Info'!$AA$19) &amp; "." &amp; RIGHT(CT218,3)),
            IF(AND((--(INT('Drill Size Info'!$AA$19) &amp; "." &amp; RIGHT(CT218,3))&gt;=--('Drill Size Info'!$AA$19)), (--(INT('Drill Size Info'!$AA$19) &amp; "." &amp; RIGHT(CT218,3))&lt;=--('Drill Size Info'!$AB$19))),
                --(INT('Drill Size Info'!$AA$19) &amp; "." &amp; RIGHT(CT218,3)),
                --(INT('Drill Size Info'!$AB$19) &amp; "." &amp; RIGHT(CT218,3))
            )
        ),
        "N/A"
    )
)</f>
        <v>N/A</v>
      </c>
      <c r="P218" s="47" t="str">
        <f>IF(CX218&lt;&gt;"",
    IF(INT('Drill Size Info'!$AA$19)=INT('Drill Size Info'!$AB$15),
        --(INT('Drill Size Info'!$AA$15) &amp; "." &amp; CX218),
        IF(AND((--(INT('Drill Size Info'!$AA$15) &amp; "." &amp; CX218)&gt;=--('Drill Size Info'!$AA$15)), (--(INT('Drill Size Info'!$AA$15) &amp; "." &amp; CX218)&lt;=--('Drill Size Info'!$AB$15))),
            --(INT('Drill Size Info'!$AA$15) &amp; "." &amp; CX218),
            --(INT('Drill Size Info'!$AB$15) &amp; "." &amp; CX218)
        )
    ),
    IF(CW218&lt;&gt;"",
        IF(INT('Drill Size Info'!$AA$15)=INT('Drill Size Info'!$AB$15),
            --(INT('Drill Size Info'!$AA$15) &amp; "." &amp; LEFT(CW218,3)),
            IF(AND((--(INT('Drill Size Info'!$AA$15) &amp; "." &amp; LEFT(CW218,3))&gt;=--('Drill Size Info'!$AA$15)), (--(INT('Drill Size Info'!$AA$15) &amp; "." &amp; LEFT(CW218,3))&lt;=--('Drill Size Info'!$AB$15))),
                --(INT('Drill Size Info'!$AA$15) &amp; "." &amp; LEFT(CW218,3)),
                --(INT('Drill Size Info'!$AB$15) &amp; "." &amp; LEFT(CW218,3))
            )
        ),
        "OK"
    )
)</f>
        <v>OK</v>
      </c>
      <c r="Q218" s="163" t="str">
        <f>IF(CY218&lt;&gt;"",
    IF(INT('Drill Size Info'!$AA$19)=INT('Drill Size Info'!$AB$15),
        --(INT('Drill Size Info'!$AA$15) &amp; "." &amp; CY218),
        IF(AND((--(INT('Drill Size Info'!$AA$15) &amp; "." &amp; CY218)&gt;=--('Drill Size Info'!$AA$15)), (--(INT('Drill Size Info'!$AA$15) &amp; "." &amp; CY218)&lt;=--('Drill Size Info'!$AB$15))),
            --(INT('Drill Size Info'!$AA$15) &amp; "." &amp; CY218),
            --(INT('Drill Size Info'!$AB$15) &amp; "." &amp; CY218)
        )
    ),
    IF(CW218&lt;&gt;"",
        IF(INT('Drill Size Info'!$AA$15)=INT('Drill Size Info'!$AB$15),
            --(INT('Drill Size Info'!$AA$15) &amp; "." &amp; RIGHT(CW218,3)),
            IF(AND((--(INT('Drill Size Info'!$AA$15) &amp; "." &amp; RIGHT(CW218,3))&gt;=--('Drill Size Info'!$AA$15)), (--(INT('Drill Size Info'!$AA$15) &amp; "." &amp; RIGHT(CW218,3))&lt;=--('Drill Size Info'!$AB$15))),
                --(INT('Drill Size Info'!$AA$15) &amp; "." &amp; RIGHT(CW218,3)),
                --(INT('Drill Size Info'!$AB$15) &amp; "." &amp; RIGHT(CW218,3))
            )
        ),
        "N/A"
    )
)</f>
        <v>N/A</v>
      </c>
      <c r="R218" s="57"/>
      <c r="S218" s="57"/>
      <c r="T218" s="57"/>
      <c r="U218" s="57"/>
      <c r="V218" s="57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9"/>
      <c r="AX218" s="59"/>
      <c r="AY218" s="59"/>
      <c r="AZ218" s="60"/>
      <c r="BA218" s="52"/>
      <c r="BB218" s="52"/>
      <c r="BC218" s="52"/>
      <c r="BD218" s="52"/>
      <c r="BE218" s="52"/>
      <c r="BF218" s="52"/>
      <c r="BG218" s="192" t="str">
        <f t="shared" si="162"/>
        <v/>
      </c>
      <c r="BH218" s="52"/>
      <c r="BI218" s="52"/>
      <c r="BJ218" s="52"/>
      <c r="BK218" s="52"/>
      <c r="BM218" s="19">
        <f t="shared" si="130"/>
        <v>0</v>
      </c>
      <c r="BN218" s="19">
        <f t="shared" si="163"/>
        <v>0</v>
      </c>
      <c r="BO218" s="19">
        <f t="shared" si="131"/>
        <v>0</v>
      </c>
      <c r="BP218" s="19">
        <f t="shared" si="132"/>
        <v>0</v>
      </c>
      <c r="BQ218" s="19">
        <f t="shared" si="133"/>
        <v>0</v>
      </c>
      <c r="BR218" s="19">
        <f t="shared" si="134"/>
        <v>0</v>
      </c>
      <c r="BS218" s="19">
        <f t="shared" si="135"/>
        <v>0</v>
      </c>
      <c r="BT218" s="19">
        <f t="shared" si="136"/>
        <v>0</v>
      </c>
      <c r="BU218" s="19">
        <f t="shared" si="137"/>
        <v>0</v>
      </c>
      <c r="BV218" s="19">
        <f t="shared" si="138"/>
        <v>0</v>
      </c>
      <c r="BW218" s="19">
        <f t="shared" si="139"/>
        <v>0</v>
      </c>
      <c r="BX218" s="19">
        <f t="shared" si="140"/>
        <v>0</v>
      </c>
      <c r="BY218" s="19">
        <f t="shared" si="141"/>
        <v>0</v>
      </c>
      <c r="BZ218" s="19">
        <f t="shared" si="142"/>
        <v>0</v>
      </c>
      <c r="CA218" s="19">
        <f t="shared" si="143"/>
        <v>0</v>
      </c>
      <c r="CB218" s="19">
        <f t="shared" si="164"/>
        <v>0</v>
      </c>
      <c r="CC218" s="19">
        <f t="shared" si="144"/>
        <v>0</v>
      </c>
      <c r="CD218" s="19">
        <f t="shared" si="145"/>
        <v>0</v>
      </c>
      <c r="CE218" s="19">
        <f t="shared" si="146"/>
        <v>0</v>
      </c>
      <c r="CF218" s="19">
        <f t="shared" si="147"/>
        <v>0</v>
      </c>
      <c r="CG218" s="19">
        <f t="shared" si="148"/>
        <v>0</v>
      </c>
      <c r="CH218" s="19">
        <f t="shared" si="149"/>
        <v>0</v>
      </c>
      <c r="CI218" s="19">
        <f t="shared" si="150"/>
        <v>0</v>
      </c>
      <c r="CJ218" s="19">
        <f t="shared" si="151"/>
        <v>0</v>
      </c>
      <c r="CK218" s="19">
        <f t="shared" si="152"/>
        <v>0</v>
      </c>
      <c r="CL218" s="19">
        <f t="shared" si="153"/>
        <v>0</v>
      </c>
      <c r="CM218" s="19">
        <f t="shared" si="154"/>
        <v>0</v>
      </c>
      <c r="CN218" s="19">
        <f t="shared" si="155"/>
        <v>0</v>
      </c>
      <c r="CO218" s="19">
        <f t="shared" si="156"/>
        <v>0</v>
      </c>
      <c r="CP218" s="19">
        <f t="shared" si="157"/>
        <v>0</v>
      </c>
      <c r="CQ218" s="19">
        <f t="shared" si="158"/>
        <v>0</v>
      </c>
      <c r="CR218" s="19">
        <f t="shared" si="159"/>
        <v>0</v>
      </c>
      <c r="CS218" s="19">
        <f t="shared" si="160"/>
        <v>0</v>
      </c>
    </row>
    <row r="219" spans="2:97" ht="15" customHeight="1" x14ac:dyDescent="0.2">
      <c r="B219" s="53">
        <f t="shared" si="165"/>
        <v>211</v>
      </c>
      <c r="C219" s="197" t="str" cm="1">
        <f t="array" aca="1" ref="C219" ca="1">CELL("contents",BG219)</f>
        <v/>
      </c>
      <c r="D219" s="54" t="str">
        <f t="shared" si="161"/>
        <v>OK</v>
      </c>
      <c r="E219" s="55" t="e">
        <f>VLOOKUP('DATA SHEET'!$B$9,'Drill Size Info'!$T$2:$U$8,2,FALSE)</f>
        <v>#N/A</v>
      </c>
      <c r="F219" s="55" t="str">
        <f t="shared" si="166"/>
        <v/>
      </c>
      <c r="G219" s="161">
        <f t="shared" si="167"/>
        <v>0</v>
      </c>
      <c r="H219" s="56"/>
      <c r="I219" s="56"/>
      <c r="J219" s="54" t="s">
        <v>154</v>
      </c>
      <c r="K219" s="54" t="s">
        <v>154</v>
      </c>
      <c r="L219" s="56" t="s">
        <v>154</v>
      </c>
      <c r="M219" s="56" t="s">
        <v>154</v>
      </c>
      <c r="N219" s="47" t="str">
        <f>IF(CU219&lt;&gt;"",
    IF(INT('Drill Size Info'!$AA$19)=INT('Drill Size Info'!$AB$19),
        --(INT('Drill Size Info'!$AA$19) &amp; "." &amp; CU219),
        IF(AND((--(INT('Drill Size Info'!$AA$19) &amp; "." &amp; CU219)&gt;=--('Drill Size Info'!$AA$19)), (--(INT('Drill Size Info'!$AA$19) &amp; "." &amp; CU219)&lt;=--('Drill Size Info'!$AB$19))),
            --(INT('Drill Size Info'!$AA$19) &amp; "." &amp; CU219),
            --(INT('Drill Size Info'!$AB$19) &amp; "." &amp; CU219)
        )
    ),
    IF(CT219&lt;&gt;"",
        IF(INT('Drill Size Info'!$AA$19)=INT('Drill Size Info'!$AB$19),
            --(INT('Drill Size Info'!$AA$19) &amp; "." &amp; LEFT(CT219,3)),
            IF(AND((--(INT('Drill Size Info'!$AA$19) &amp; "." &amp; LEFT(CT219,3))&gt;=--('Drill Size Info'!$AA$19)), (--(INT('Drill Size Info'!$AA$19) &amp; "." &amp; LEFT(CT219,3))&lt;=--('Drill Size Info'!$AB$19))),
                --(INT('Drill Size Info'!$AA$19) &amp; "." &amp; LEFT(CT219,3)),
                --(INT('Drill Size Info'!$AB$19) &amp; "." &amp; LEFT(CT219,3))
            )
        ),
        "OK"
    )
)</f>
        <v>OK</v>
      </c>
      <c r="O219" s="163" t="str">
        <f>IF(CV219&lt;&gt;"",
    IF(INT('Drill Size Info'!$AA$19)=INT('Drill Size Info'!$AB$19),
        --(INT('Drill Size Info'!$AA$19) &amp; "." &amp; CV219),
        IF(AND((--(INT('Drill Size Info'!$AA$19) &amp; "." &amp; CV219)&gt;=--('Drill Size Info'!$AA$19)), (--(INT('Drill Size Info'!$AA$19) &amp; "." &amp; CV219)&lt;=--('Drill Size Info'!$AB$19))),
            --(INT('Drill Size Info'!$AA$19) &amp; "." &amp; CV219),
            --(INT('Drill Size Info'!$AB$19) &amp; "." &amp; CV219)
        )
    ),
    IF(CT219&lt;&gt;"",
        IF(INT('Drill Size Info'!$AA$19)=INT('Drill Size Info'!$AB$19),
            --(INT('Drill Size Info'!$AA$19) &amp; "." &amp; RIGHT(CT219,3)),
            IF(AND((--(INT('Drill Size Info'!$AA$19) &amp; "." &amp; RIGHT(CT219,3))&gt;=--('Drill Size Info'!$AA$19)), (--(INT('Drill Size Info'!$AA$19) &amp; "." &amp; RIGHT(CT219,3))&lt;=--('Drill Size Info'!$AB$19))),
                --(INT('Drill Size Info'!$AA$19) &amp; "." &amp; RIGHT(CT219,3)),
                --(INT('Drill Size Info'!$AB$19) &amp; "." &amp; RIGHT(CT219,3))
            )
        ),
        "N/A"
    )
)</f>
        <v>N/A</v>
      </c>
      <c r="P219" s="47" t="str">
        <f>IF(CX219&lt;&gt;"",
    IF(INT('Drill Size Info'!$AA$19)=INT('Drill Size Info'!$AB$15),
        --(INT('Drill Size Info'!$AA$15) &amp; "." &amp; CX219),
        IF(AND((--(INT('Drill Size Info'!$AA$15) &amp; "." &amp; CX219)&gt;=--('Drill Size Info'!$AA$15)), (--(INT('Drill Size Info'!$AA$15) &amp; "." &amp; CX219)&lt;=--('Drill Size Info'!$AB$15))),
            --(INT('Drill Size Info'!$AA$15) &amp; "." &amp; CX219),
            --(INT('Drill Size Info'!$AB$15) &amp; "." &amp; CX219)
        )
    ),
    IF(CW219&lt;&gt;"",
        IF(INT('Drill Size Info'!$AA$15)=INT('Drill Size Info'!$AB$15),
            --(INT('Drill Size Info'!$AA$15) &amp; "." &amp; LEFT(CW219,3)),
            IF(AND((--(INT('Drill Size Info'!$AA$15) &amp; "." &amp; LEFT(CW219,3))&gt;=--('Drill Size Info'!$AA$15)), (--(INT('Drill Size Info'!$AA$15) &amp; "." &amp; LEFT(CW219,3))&lt;=--('Drill Size Info'!$AB$15))),
                --(INT('Drill Size Info'!$AA$15) &amp; "." &amp; LEFT(CW219,3)),
                --(INT('Drill Size Info'!$AB$15) &amp; "." &amp; LEFT(CW219,3))
            )
        ),
        "OK"
    )
)</f>
        <v>OK</v>
      </c>
      <c r="Q219" s="163" t="str">
        <f>IF(CY219&lt;&gt;"",
    IF(INT('Drill Size Info'!$AA$19)=INT('Drill Size Info'!$AB$15),
        --(INT('Drill Size Info'!$AA$15) &amp; "." &amp; CY219),
        IF(AND((--(INT('Drill Size Info'!$AA$15) &amp; "." &amp; CY219)&gt;=--('Drill Size Info'!$AA$15)), (--(INT('Drill Size Info'!$AA$15) &amp; "." &amp; CY219)&lt;=--('Drill Size Info'!$AB$15))),
            --(INT('Drill Size Info'!$AA$15) &amp; "." &amp; CY219),
            --(INT('Drill Size Info'!$AB$15) &amp; "." &amp; CY219)
        )
    ),
    IF(CW219&lt;&gt;"",
        IF(INT('Drill Size Info'!$AA$15)=INT('Drill Size Info'!$AB$15),
            --(INT('Drill Size Info'!$AA$15) &amp; "." &amp; RIGHT(CW219,3)),
            IF(AND((--(INT('Drill Size Info'!$AA$15) &amp; "." &amp; RIGHT(CW219,3))&gt;=--('Drill Size Info'!$AA$15)), (--(INT('Drill Size Info'!$AA$15) &amp; "." &amp; RIGHT(CW219,3))&lt;=--('Drill Size Info'!$AB$15))),
                --(INT('Drill Size Info'!$AA$15) &amp; "." &amp; RIGHT(CW219,3)),
                --(INT('Drill Size Info'!$AB$15) &amp; "." &amp; RIGHT(CW219,3))
            )
        ),
        "N/A"
    )
)</f>
        <v>N/A</v>
      </c>
      <c r="R219" s="57"/>
      <c r="S219" s="57"/>
      <c r="T219" s="57"/>
      <c r="U219" s="57"/>
      <c r="V219" s="57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9"/>
      <c r="AX219" s="59"/>
      <c r="AY219" s="59"/>
      <c r="AZ219" s="60"/>
      <c r="BA219" s="52"/>
      <c r="BB219" s="52"/>
      <c r="BC219" s="52"/>
      <c r="BD219" s="52"/>
      <c r="BE219" s="52"/>
      <c r="BF219" s="52"/>
      <c r="BG219" s="192" t="str">
        <f t="shared" si="162"/>
        <v/>
      </c>
      <c r="BH219" s="52"/>
      <c r="BI219" s="52"/>
      <c r="BJ219" s="52"/>
      <c r="BK219" s="52"/>
      <c r="BM219" s="19">
        <f t="shared" si="130"/>
        <v>0</v>
      </c>
      <c r="BN219" s="19">
        <f t="shared" si="163"/>
        <v>0</v>
      </c>
      <c r="BO219" s="19">
        <f t="shared" si="131"/>
        <v>0</v>
      </c>
      <c r="BP219" s="19">
        <f t="shared" si="132"/>
        <v>0</v>
      </c>
      <c r="BQ219" s="19">
        <f t="shared" si="133"/>
        <v>0</v>
      </c>
      <c r="BR219" s="19">
        <f t="shared" si="134"/>
        <v>0</v>
      </c>
      <c r="BS219" s="19">
        <f t="shared" si="135"/>
        <v>0</v>
      </c>
      <c r="BT219" s="19">
        <f t="shared" si="136"/>
        <v>0</v>
      </c>
      <c r="BU219" s="19">
        <f t="shared" si="137"/>
        <v>0</v>
      </c>
      <c r="BV219" s="19">
        <f t="shared" si="138"/>
        <v>0</v>
      </c>
      <c r="BW219" s="19">
        <f t="shared" si="139"/>
        <v>0</v>
      </c>
      <c r="BX219" s="19">
        <f t="shared" si="140"/>
        <v>0</v>
      </c>
      <c r="BY219" s="19">
        <f t="shared" si="141"/>
        <v>0</v>
      </c>
      <c r="BZ219" s="19">
        <f t="shared" si="142"/>
        <v>0</v>
      </c>
      <c r="CA219" s="19">
        <f t="shared" si="143"/>
        <v>0</v>
      </c>
      <c r="CB219" s="19">
        <f t="shared" si="164"/>
        <v>0</v>
      </c>
      <c r="CC219" s="19">
        <f t="shared" si="144"/>
        <v>0</v>
      </c>
      <c r="CD219" s="19">
        <f t="shared" si="145"/>
        <v>0</v>
      </c>
      <c r="CE219" s="19">
        <f t="shared" si="146"/>
        <v>0</v>
      </c>
      <c r="CF219" s="19">
        <f t="shared" si="147"/>
        <v>0</v>
      </c>
      <c r="CG219" s="19">
        <f t="shared" si="148"/>
        <v>0</v>
      </c>
      <c r="CH219" s="19">
        <f t="shared" si="149"/>
        <v>0</v>
      </c>
      <c r="CI219" s="19">
        <f t="shared" si="150"/>
        <v>0</v>
      </c>
      <c r="CJ219" s="19">
        <f t="shared" si="151"/>
        <v>0</v>
      </c>
      <c r="CK219" s="19">
        <f t="shared" si="152"/>
        <v>0</v>
      </c>
      <c r="CL219" s="19">
        <f t="shared" si="153"/>
        <v>0</v>
      </c>
      <c r="CM219" s="19">
        <f t="shared" si="154"/>
        <v>0</v>
      </c>
      <c r="CN219" s="19">
        <f t="shared" si="155"/>
        <v>0</v>
      </c>
      <c r="CO219" s="19">
        <f t="shared" si="156"/>
        <v>0</v>
      </c>
      <c r="CP219" s="19">
        <f t="shared" si="157"/>
        <v>0</v>
      </c>
      <c r="CQ219" s="19">
        <f t="shared" si="158"/>
        <v>0</v>
      </c>
      <c r="CR219" s="19">
        <f t="shared" si="159"/>
        <v>0</v>
      </c>
      <c r="CS219" s="19">
        <f t="shared" si="160"/>
        <v>0</v>
      </c>
    </row>
    <row r="220" spans="2:97" ht="15" customHeight="1" x14ac:dyDescent="0.2">
      <c r="B220" s="53">
        <f t="shared" si="165"/>
        <v>212</v>
      </c>
      <c r="C220" s="197" t="str" cm="1">
        <f t="array" aca="1" ref="C220" ca="1">CELL("contents",BG220)</f>
        <v/>
      </c>
      <c r="D220" s="54" t="str">
        <f t="shared" si="161"/>
        <v>OK</v>
      </c>
      <c r="E220" s="55" t="e">
        <f>VLOOKUP('DATA SHEET'!$B$9,'Drill Size Info'!$T$2:$U$8,2,FALSE)</f>
        <v>#N/A</v>
      </c>
      <c r="F220" s="55" t="str">
        <f t="shared" si="166"/>
        <v/>
      </c>
      <c r="G220" s="161">
        <f t="shared" si="167"/>
        <v>0</v>
      </c>
      <c r="H220" s="56"/>
      <c r="I220" s="56"/>
      <c r="J220" s="54" t="s">
        <v>154</v>
      </c>
      <c r="K220" s="54" t="s">
        <v>154</v>
      </c>
      <c r="L220" s="56" t="s">
        <v>154</v>
      </c>
      <c r="M220" s="56" t="s">
        <v>154</v>
      </c>
      <c r="N220" s="47" t="str">
        <f>IF(CU220&lt;&gt;"",
    IF(INT('Drill Size Info'!$AA$19)=INT('Drill Size Info'!$AB$19),
        --(INT('Drill Size Info'!$AA$19) &amp; "." &amp; CU220),
        IF(AND((--(INT('Drill Size Info'!$AA$19) &amp; "." &amp; CU220)&gt;=--('Drill Size Info'!$AA$19)), (--(INT('Drill Size Info'!$AA$19) &amp; "." &amp; CU220)&lt;=--('Drill Size Info'!$AB$19))),
            --(INT('Drill Size Info'!$AA$19) &amp; "." &amp; CU220),
            --(INT('Drill Size Info'!$AB$19) &amp; "." &amp; CU220)
        )
    ),
    IF(CT220&lt;&gt;"",
        IF(INT('Drill Size Info'!$AA$19)=INT('Drill Size Info'!$AB$19),
            --(INT('Drill Size Info'!$AA$19) &amp; "." &amp; LEFT(CT220,3)),
            IF(AND((--(INT('Drill Size Info'!$AA$19) &amp; "." &amp; LEFT(CT220,3))&gt;=--('Drill Size Info'!$AA$19)), (--(INT('Drill Size Info'!$AA$19) &amp; "." &amp; LEFT(CT220,3))&lt;=--('Drill Size Info'!$AB$19))),
                --(INT('Drill Size Info'!$AA$19) &amp; "." &amp; LEFT(CT220,3)),
                --(INT('Drill Size Info'!$AB$19) &amp; "." &amp; LEFT(CT220,3))
            )
        ),
        "OK"
    )
)</f>
        <v>OK</v>
      </c>
      <c r="O220" s="163" t="str">
        <f>IF(CV220&lt;&gt;"",
    IF(INT('Drill Size Info'!$AA$19)=INT('Drill Size Info'!$AB$19),
        --(INT('Drill Size Info'!$AA$19) &amp; "." &amp; CV220),
        IF(AND((--(INT('Drill Size Info'!$AA$19) &amp; "." &amp; CV220)&gt;=--('Drill Size Info'!$AA$19)), (--(INT('Drill Size Info'!$AA$19) &amp; "." &amp; CV220)&lt;=--('Drill Size Info'!$AB$19))),
            --(INT('Drill Size Info'!$AA$19) &amp; "." &amp; CV220),
            --(INT('Drill Size Info'!$AB$19) &amp; "." &amp; CV220)
        )
    ),
    IF(CT220&lt;&gt;"",
        IF(INT('Drill Size Info'!$AA$19)=INT('Drill Size Info'!$AB$19),
            --(INT('Drill Size Info'!$AA$19) &amp; "." &amp; RIGHT(CT220,3)),
            IF(AND((--(INT('Drill Size Info'!$AA$19) &amp; "." &amp; RIGHT(CT220,3))&gt;=--('Drill Size Info'!$AA$19)), (--(INT('Drill Size Info'!$AA$19) &amp; "." &amp; RIGHT(CT220,3))&lt;=--('Drill Size Info'!$AB$19))),
                --(INT('Drill Size Info'!$AA$19) &amp; "." &amp; RIGHT(CT220,3)),
                --(INT('Drill Size Info'!$AB$19) &amp; "." &amp; RIGHT(CT220,3))
            )
        ),
        "N/A"
    )
)</f>
        <v>N/A</v>
      </c>
      <c r="P220" s="47" t="str">
        <f>IF(CX220&lt;&gt;"",
    IF(INT('Drill Size Info'!$AA$19)=INT('Drill Size Info'!$AB$15),
        --(INT('Drill Size Info'!$AA$15) &amp; "." &amp; CX220),
        IF(AND((--(INT('Drill Size Info'!$AA$15) &amp; "." &amp; CX220)&gt;=--('Drill Size Info'!$AA$15)), (--(INT('Drill Size Info'!$AA$15) &amp; "." &amp; CX220)&lt;=--('Drill Size Info'!$AB$15))),
            --(INT('Drill Size Info'!$AA$15) &amp; "." &amp; CX220),
            --(INT('Drill Size Info'!$AB$15) &amp; "." &amp; CX220)
        )
    ),
    IF(CW220&lt;&gt;"",
        IF(INT('Drill Size Info'!$AA$15)=INT('Drill Size Info'!$AB$15),
            --(INT('Drill Size Info'!$AA$15) &amp; "." &amp; LEFT(CW220,3)),
            IF(AND((--(INT('Drill Size Info'!$AA$15) &amp; "." &amp; LEFT(CW220,3))&gt;=--('Drill Size Info'!$AA$15)), (--(INT('Drill Size Info'!$AA$15) &amp; "." &amp; LEFT(CW220,3))&lt;=--('Drill Size Info'!$AB$15))),
                --(INT('Drill Size Info'!$AA$15) &amp; "." &amp; LEFT(CW220,3)),
                --(INT('Drill Size Info'!$AB$15) &amp; "." &amp; LEFT(CW220,3))
            )
        ),
        "OK"
    )
)</f>
        <v>OK</v>
      </c>
      <c r="Q220" s="163" t="str">
        <f>IF(CY220&lt;&gt;"",
    IF(INT('Drill Size Info'!$AA$19)=INT('Drill Size Info'!$AB$15),
        --(INT('Drill Size Info'!$AA$15) &amp; "." &amp; CY220),
        IF(AND((--(INT('Drill Size Info'!$AA$15) &amp; "." &amp; CY220)&gt;=--('Drill Size Info'!$AA$15)), (--(INT('Drill Size Info'!$AA$15) &amp; "." &amp; CY220)&lt;=--('Drill Size Info'!$AB$15))),
            --(INT('Drill Size Info'!$AA$15) &amp; "." &amp; CY220),
            --(INT('Drill Size Info'!$AB$15) &amp; "." &amp; CY220)
        )
    ),
    IF(CW220&lt;&gt;"",
        IF(INT('Drill Size Info'!$AA$15)=INT('Drill Size Info'!$AB$15),
            --(INT('Drill Size Info'!$AA$15) &amp; "." &amp; RIGHT(CW220,3)),
            IF(AND((--(INT('Drill Size Info'!$AA$15) &amp; "." &amp; RIGHT(CW220,3))&gt;=--('Drill Size Info'!$AA$15)), (--(INT('Drill Size Info'!$AA$15) &amp; "." &amp; RIGHT(CW220,3))&lt;=--('Drill Size Info'!$AB$15))),
                --(INT('Drill Size Info'!$AA$15) &amp; "." &amp; RIGHT(CW220,3)),
                --(INT('Drill Size Info'!$AB$15) &amp; "." &amp; RIGHT(CW220,3))
            )
        ),
        "N/A"
    )
)</f>
        <v>N/A</v>
      </c>
      <c r="R220" s="57"/>
      <c r="S220" s="57"/>
      <c r="T220" s="57"/>
      <c r="U220" s="57"/>
      <c r="V220" s="57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9"/>
      <c r="AX220" s="59"/>
      <c r="AY220" s="59"/>
      <c r="AZ220" s="60"/>
      <c r="BA220" s="52"/>
      <c r="BB220" s="52"/>
      <c r="BC220" s="52"/>
      <c r="BD220" s="52"/>
      <c r="BE220" s="52"/>
      <c r="BF220" s="52"/>
      <c r="BG220" s="192" t="str">
        <f t="shared" si="162"/>
        <v/>
      </c>
      <c r="BH220" s="52"/>
      <c r="BI220" s="52"/>
      <c r="BJ220" s="52"/>
      <c r="BK220" s="52"/>
      <c r="BM220" s="19">
        <f t="shared" si="130"/>
        <v>0</v>
      </c>
      <c r="BN220" s="19">
        <f t="shared" si="163"/>
        <v>0</v>
      </c>
      <c r="BO220" s="19">
        <f t="shared" si="131"/>
        <v>0</v>
      </c>
      <c r="BP220" s="19">
        <f t="shared" si="132"/>
        <v>0</v>
      </c>
      <c r="BQ220" s="19">
        <f t="shared" si="133"/>
        <v>0</v>
      </c>
      <c r="BR220" s="19">
        <f t="shared" si="134"/>
        <v>0</v>
      </c>
      <c r="BS220" s="19">
        <f t="shared" si="135"/>
        <v>0</v>
      </c>
      <c r="BT220" s="19">
        <f t="shared" si="136"/>
        <v>0</v>
      </c>
      <c r="BU220" s="19">
        <f t="shared" si="137"/>
        <v>0</v>
      </c>
      <c r="BV220" s="19">
        <f t="shared" si="138"/>
        <v>0</v>
      </c>
      <c r="BW220" s="19">
        <f t="shared" si="139"/>
        <v>0</v>
      </c>
      <c r="BX220" s="19">
        <f t="shared" si="140"/>
        <v>0</v>
      </c>
      <c r="BY220" s="19">
        <f t="shared" si="141"/>
        <v>0</v>
      </c>
      <c r="BZ220" s="19">
        <f t="shared" si="142"/>
        <v>0</v>
      </c>
      <c r="CA220" s="19">
        <f t="shared" si="143"/>
        <v>0</v>
      </c>
      <c r="CB220" s="19">
        <f t="shared" si="164"/>
        <v>0</v>
      </c>
      <c r="CC220" s="19">
        <f t="shared" si="144"/>
        <v>0</v>
      </c>
      <c r="CD220" s="19">
        <f t="shared" si="145"/>
        <v>0</v>
      </c>
      <c r="CE220" s="19">
        <f t="shared" si="146"/>
        <v>0</v>
      </c>
      <c r="CF220" s="19">
        <f t="shared" si="147"/>
        <v>0</v>
      </c>
      <c r="CG220" s="19">
        <f t="shared" si="148"/>
        <v>0</v>
      </c>
      <c r="CH220" s="19">
        <f t="shared" si="149"/>
        <v>0</v>
      </c>
      <c r="CI220" s="19">
        <f t="shared" si="150"/>
        <v>0</v>
      </c>
      <c r="CJ220" s="19">
        <f t="shared" si="151"/>
        <v>0</v>
      </c>
      <c r="CK220" s="19">
        <f t="shared" si="152"/>
        <v>0</v>
      </c>
      <c r="CL220" s="19">
        <f t="shared" si="153"/>
        <v>0</v>
      </c>
      <c r="CM220" s="19">
        <f t="shared" si="154"/>
        <v>0</v>
      </c>
      <c r="CN220" s="19">
        <f t="shared" si="155"/>
        <v>0</v>
      </c>
      <c r="CO220" s="19">
        <f t="shared" si="156"/>
        <v>0</v>
      </c>
      <c r="CP220" s="19">
        <f t="shared" si="157"/>
        <v>0</v>
      </c>
      <c r="CQ220" s="19">
        <f t="shared" si="158"/>
        <v>0</v>
      </c>
      <c r="CR220" s="19">
        <f t="shared" si="159"/>
        <v>0</v>
      </c>
      <c r="CS220" s="19">
        <f t="shared" si="160"/>
        <v>0</v>
      </c>
    </row>
    <row r="221" spans="2:97" ht="15" customHeight="1" x14ac:dyDescent="0.2">
      <c r="B221" s="53">
        <f t="shared" si="165"/>
        <v>213</v>
      </c>
      <c r="C221" s="197" t="str" cm="1">
        <f t="array" aca="1" ref="C221" ca="1">CELL("contents",BG221)</f>
        <v/>
      </c>
      <c r="D221" s="54" t="str">
        <f t="shared" si="161"/>
        <v>OK</v>
      </c>
      <c r="E221" s="55" t="e">
        <f>VLOOKUP('DATA SHEET'!$B$9,'Drill Size Info'!$T$2:$U$8,2,FALSE)</f>
        <v>#N/A</v>
      </c>
      <c r="F221" s="55" t="str">
        <f t="shared" si="166"/>
        <v/>
      </c>
      <c r="G221" s="161">
        <f t="shared" si="167"/>
        <v>0</v>
      </c>
      <c r="H221" s="56"/>
      <c r="I221" s="56"/>
      <c r="J221" s="54" t="s">
        <v>154</v>
      </c>
      <c r="K221" s="54" t="s">
        <v>154</v>
      </c>
      <c r="L221" s="56" t="s">
        <v>154</v>
      </c>
      <c r="M221" s="56" t="s">
        <v>154</v>
      </c>
      <c r="N221" s="47" t="str">
        <f>IF(CU221&lt;&gt;"",
    IF(INT('Drill Size Info'!$AA$19)=INT('Drill Size Info'!$AB$19),
        --(INT('Drill Size Info'!$AA$19) &amp; "." &amp; CU221),
        IF(AND((--(INT('Drill Size Info'!$AA$19) &amp; "." &amp; CU221)&gt;=--('Drill Size Info'!$AA$19)), (--(INT('Drill Size Info'!$AA$19) &amp; "." &amp; CU221)&lt;=--('Drill Size Info'!$AB$19))),
            --(INT('Drill Size Info'!$AA$19) &amp; "." &amp; CU221),
            --(INT('Drill Size Info'!$AB$19) &amp; "." &amp; CU221)
        )
    ),
    IF(CT221&lt;&gt;"",
        IF(INT('Drill Size Info'!$AA$19)=INT('Drill Size Info'!$AB$19),
            --(INT('Drill Size Info'!$AA$19) &amp; "." &amp; LEFT(CT221,3)),
            IF(AND((--(INT('Drill Size Info'!$AA$19) &amp; "." &amp; LEFT(CT221,3))&gt;=--('Drill Size Info'!$AA$19)), (--(INT('Drill Size Info'!$AA$19) &amp; "." &amp; LEFT(CT221,3))&lt;=--('Drill Size Info'!$AB$19))),
                --(INT('Drill Size Info'!$AA$19) &amp; "." &amp; LEFT(CT221,3)),
                --(INT('Drill Size Info'!$AB$19) &amp; "." &amp; LEFT(CT221,3))
            )
        ),
        "OK"
    )
)</f>
        <v>OK</v>
      </c>
      <c r="O221" s="163" t="str">
        <f>IF(CV221&lt;&gt;"",
    IF(INT('Drill Size Info'!$AA$19)=INT('Drill Size Info'!$AB$19),
        --(INT('Drill Size Info'!$AA$19) &amp; "." &amp; CV221),
        IF(AND((--(INT('Drill Size Info'!$AA$19) &amp; "." &amp; CV221)&gt;=--('Drill Size Info'!$AA$19)), (--(INT('Drill Size Info'!$AA$19) &amp; "." &amp; CV221)&lt;=--('Drill Size Info'!$AB$19))),
            --(INT('Drill Size Info'!$AA$19) &amp; "." &amp; CV221),
            --(INT('Drill Size Info'!$AB$19) &amp; "." &amp; CV221)
        )
    ),
    IF(CT221&lt;&gt;"",
        IF(INT('Drill Size Info'!$AA$19)=INT('Drill Size Info'!$AB$19),
            --(INT('Drill Size Info'!$AA$19) &amp; "." &amp; RIGHT(CT221,3)),
            IF(AND((--(INT('Drill Size Info'!$AA$19) &amp; "." &amp; RIGHT(CT221,3))&gt;=--('Drill Size Info'!$AA$19)), (--(INT('Drill Size Info'!$AA$19) &amp; "." &amp; RIGHT(CT221,3))&lt;=--('Drill Size Info'!$AB$19))),
                --(INT('Drill Size Info'!$AA$19) &amp; "." &amp; RIGHT(CT221,3)),
                --(INT('Drill Size Info'!$AB$19) &amp; "." &amp; RIGHT(CT221,3))
            )
        ),
        "N/A"
    )
)</f>
        <v>N/A</v>
      </c>
      <c r="P221" s="47" t="str">
        <f>IF(CX221&lt;&gt;"",
    IF(INT('Drill Size Info'!$AA$19)=INT('Drill Size Info'!$AB$15),
        --(INT('Drill Size Info'!$AA$15) &amp; "." &amp; CX221),
        IF(AND((--(INT('Drill Size Info'!$AA$15) &amp; "." &amp; CX221)&gt;=--('Drill Size Info'!$AA$15)), (--(INT('Drill Size Info'!$AA$15) &amp; "." &amp; CX221)&lt;=--('Drill Size Info'!$AB$15))),
            --(INT('Drill Size Info'!$AA$15) &amp; "." &amp; CX221),
            --(INT('Drill Size Info'!$AB$15) &amp; "." &amp; CX221)
        )
    ),
    IF(CW221&lt;&gt;"",
        IF(INT('Drill Size Info'!$AA$15)=INT('Drill Size Info'!$AB$15),
            --(INT('Drill Size Info'!$AA$15) &amp; "." &amp; LEFT(CW221,3)),
            IF(AND((--(INT('Drill Size Info'!$AA$15) &amp; "." &amp; LEFT(CW221,3))&gt;=--('Drill Size Info'!$AA$15)), (--(INT('Drill Size Info'!$AA$15) &amp; "." &amp; LEFT(CW221,3))&lt;=--('Drill Size Info'!$AB$15))),
                --(INT('Drill Size Info'!$AA$15) &amp; "." &amp; LEFT(CW221,3)),
                --(INT('Drill Size Info'!$AB$15) &amp; "." &amp; LEFT(CW221,3))
            )
        ),
        "OK"
    )
)</f>
        <v>OK</v>
      </c>
      <c r="Q221" s="163" t="str">
        <f>IF(CY221&lt;&gt;"",
    IF(INT('Drill Size Info'!$AA$19)=INT('Drill Size Info'!$AB$15),
        --(INT('Drill Size Info'!$AA$15) &amp; "." &amp; CY221),
        IF(AND((--(INT('Drill Size Info'!$AA$15) &amp; "." &amp; CY221)&gt;=--('Drill Size Info'!$AA$15)), (--(INT('Drill Size Info'!$AA$15) &amp; "." &amp; CY221)&lt;=--('Drill Size Info'!$AB$15))),
            --(INT('Drill Size Info'!$AA$15) &amp; "." &amp; CY221),
            --(INT('Drill Size Info'!$AB$15) &amp; "." &amp; CY221)
        )
    ),
    IF(CW221&lt;&gt;"",
        IF(INT('Drill Size Info'!$AA$15)=INT('Drill Size Info'!$AB$15),
            --(INT('Drill Size Info'!$AA$15) &amp; "." &amp; RIGHT(CW221,3)),
            IF(AND((--(INT('Drill Size Info'!$AA$15) &amp; "." &amp; RIGHT(CW221,3))&gt;=--('Drill Size Info'!$AA$15)), (--(INT('Drill Size Info'!$AA$15) &amp; "." &amp; RIGHT(CW221,3))&lt;=--('Drill Size Info'!$AB$15))),
                --(INT('Drill Size Info'!$AA$15) &amp; "." &amp; RIGHT(CW221,3)),
                --(INT('Drill Size Info'!$AB$15) &amp; "." &amp; RIGHT(CW221,3))
            )
        ),
        "N/A"
    )
)</f>
        <v>N/A</v>
      </c>
      <c r="R221" s="57"/>
      <c r="S221" s="57"/>
      <c r="T221" s="57"/>
      <c r="U221" s="57"/>
      <c r="V221" s="57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9"/>
      <c r="AX221" s="59"/>
      <c r="AY221" s="59"/>
      <c r="AZ221" s="60"/>
      <c r="BA221" s="52"/>
      <c r="BB221" s="52"/>
      <c r="BC221" s="52"/>
      <c r="BD221" s="52"/>
      <c r="BE221" s="52"/>
      <c r="BF221" s="52"/>
      <c r="BG221" s="192" t="str">
        <f t="shared" si="162"/>
        <v/>
      </c>
      <c r="BH221" s="52"/>
      <c r="BI221" s="52"/>
      <c r="BJ221" s="52"/>
      <c r="BK221" s="52"/>
      <c r="BM221" s="19">
        <f t="shared" si="130"/>
        <v>0</v>
      </c>
      <c r="BN221" s="19">
        <f t="shared" si="163"/>
        <v>0</v>
      </c>
      <c r="BO221" s="19">
        <f t="shared" si="131"/>
        <v>0</v>
      </c>
      <c r="BP221" s="19">
        <f t="shared" si="132"/>
        <v>0</v>
      </c>
      <c r="BQ221" s="19">
        <f t="shared" si="133"/>
        <v>0</v>
      </c>
      <c r="BR221" s="19">
        <f t="shared" si="134"/>
        <v>0</v>
      </c>
      <c r="BS221" s="19">
        <f t="shared" si="135"/>
        <v>0</v>
      </c>
      <c r="BT221" s="19">
        <f t="shared" si="136"/>
        <v>0</v>
      </c>
      <c r="BU221" s="19">
        <f t="shared" si="137"/>
        <v>0</v>
      </c>
      <c r="BV221" s="19">
        <f t="shared" si="138"/>
        <v>0</v>
      </c>
      <c r="BW221" s="19">
        <f t="shared" si="139"/>
        <v>0</v>
      </c>
      <c r="BX221" s="19">
        <f t="shared" si="140"/>
        <v>0</v>
      </c>
      <c r="BY221" s="19">
        <f t="shared" si="141"/>
        <v>0</v>
      </c>
      <c r="BZ221" s="19">
        <f t="shared" si="142"/>
        <v>0</v>
      </c>
      <c r="CA221" s="19">
        <f t="shared" si="143"/>
        <v>0</v>
      </c>
      <c r="CB221" s="19">
        <f t="shared" si="164"/>
        <v>0</v>
      </c>
      <c r="CC221" s="19">
        <f t="shared" si="144"/>
        <v>0</v>
      </c>
      <c r="CD221" s="19">
        <f t="shared" si="145"/>
        <v>0</v>
      </c>
      <c r="CE221" s="19">
        <f t="shared" si="146"/>
        <v>0</v>
      </c>
      <c r="CF221" s="19">
        <f t="shared" si="147"/>
        <v>0</v>
      </c>
      <c r="CG221" s="19">
        <f t="shared" si="148"/>
        <v>0</v>
      </c>
      <c r="CH221" s="19">
        <f t="shared" si="149"/>
        <v>0</v>
      </c>
      <c r="CI221" s="19">
        <f t="shared" si="150"/>
        <v>0</v>
      </c>
      <c r="CJ221" s="19">
        <f t="shared" si="151"/>
        <v>0</v>
      </c>
      <c r="CK221" s="19">
        <f t="shared" si="152"/>
        <v>0</v>
      </c>
      <c r="CL221" s="19">
        <f t="shared" si="153"/>
        <v>0</v>
      </c>
      <c r="CM221" s="19">
        <f t="shared" si="154"/>
        <v>0</v>
      </c>
      <c r="CN221" s="19">
        <f t="shared" si="155"/>
        <v>0</v>
      </c>
      <c r="CO221" s="19">
        <f t="shared" si="156"/>
        <v>0</v>
      </c>
      <c r="CP221" s="19">
        <f t="shared" si="157"/>
        <v>0</v>
      </c>
      <c r="CQ221" s="19">
        <f t="shared" si="158"/>
        <v>0</v>
      </c>
      <c r="CR221" s="19">
        <f t="shared" si="159"/>
        <v>0</v>
      </c>
      <c r="CS221" s="19">
        <f t="shared" si="160"/>
        <v>0</v>
      </c>
    </row>
    <row r="222" spans="2:97" ht="15" customHeight="1" x14ac:dyDescent="0.2">
      <c r="B222" s="53">
        <f t="shared" si="165"/>
        <v>214</v>
      </c>
      <c r="C222" s="197" t="str" cm="1">
        <f t="array" aca="1" ref="C222" ca="1">CELL("contents",BG222)</f>
        <v/>
      </c>
      <c r="D222" s="54" t="str">
        <f t="shared" si="161"/>
        <v>OK</v>
      </c>
      <c r="E222" s="55" t="e">
        <f>VLOOKUP('DATA SHEET'!$B$9,'Drill Size Info'!$T$2:$U$8,2,FALSE)</f>
        <v>#N/A</v>
      </c>
      <c r="F222" s="55" t="str">
        <f t="shared" si="166"/>
        <v/>
      </c>
      <c r="G222" s="161">
        <f t="shared" si="167"/>
        <v>0</v>
      </c>
      <c r="H222" s="56"/>
      <c r="I222" s="56"/>
      <c r="J222" s="54" t="s">
        <v>154</v>
      </c>
      <c r="K222" s="54" t="s">
        <v>154</v>
      </c>
      <c r="L222" s="56" t="s">
        <v>154</v>
      </c>
      <c r="M222" s="56" t="s">
        <v>154</v>
      </c>
      <c r="N222" s="47" t="str">
        <f>IF(CU222&lt;&gt;"",
    IF(INT('Drill Size Info'!$AA$19)=INT('Drill Size Info'!$AB$19),
        --(INT('Drill Size Info'!$AA$19) &amp; "." &amp; CU222),
        IF(AND((--(INT('Drill Size Info'!$AA$19) &amp; "." &amp; CU222)&gt;=--('Drill Size Info'!$AA$19)), (--(INT('Drill Size Info'!$AA$19) &amp; "." &amp; CU222)&lt;=--('Drill Size Info'!$AB$19))),
            --(INT('Drill Size Info'!$AA$19) &amp; "." &amp; CU222),
            --(INT('Drill Size Info'!$AB$19) &amp; "." &amp; CU222)
        )
    ),
    IF(CT222&lt;&gt;"",
        IF(INT('Drill Size Info'!$AA$19)=INT('Drill Size Info'!$AB$19),
            --(INT('Drill Size Info'!$AA$19) &amp; "." &amp; LEFT(CT222,3)),
            IF(AND((--(INT('Drill Size Info'!$AA$19) &amp; "." &amp; LEFT(CT222,3))&gt;=--('Drill Size Info'!$AA$19)), (--(INT('Drill Size Info'!$AA$19) &amp; "." &amp; LEFT(CT222,3))&lt;=--('Drill Size Info'!$AB$19))),
                --(INT('Drill Size Info'!$AA$19) &amp; "." &amp; LEFT(CT222,3)),
                --(INT('Drill Size Info'!$AB$19) &amp; "." &amp; LEFT(CT222,3))
            )
        ),
        "OK"
    )
)</f>
        <v>OK</v>
      </c>
      <c r="O222" s="163" t="str">
        <f>IF(CV222&lt;&gt;"",
    IF(INT('Drill Size Info'!$AA$19)=INT('Drill Size Info'!$AB$19),
        --(INT('Drill Size Info'!$AA$19) &amp; "." &amp; CV222),
        IF(AND((--(INT('Drill Size Info'!$AA$19) &amp; "." &amp; CV222)&gt;=--('Drill Size Info'!$AA$19)), (--(INT('Drill Size Info'!$AA$19) &amp; "." &amp; CV222)&lt;=--('Drill Size Info'!$AB$19))),
            --(INT('Drill Size Info'!$AA$19) &amp; "." &amp; CV222),
            --(INT('Drill Size Info'!$AB$19) &amp; "." &amp; CV222)
        )
    ),
    IF(CT222&lt;&gt;"",
        IF(INT('Drill Size Info'!$AA$19)=INT('Drill Size Info'!$AB$19),
            --(INT('Drill Size Info'!$AA$19) &amp; "." &amp; RIGHT(CT222,3)),
            IF(AND((--(INT('Drill Size Info'!$AA$19) &amp; "." &amp; RIGHT(CT222,3))&gt;=--('Drill Size Info'!$AA$19)), (--(INT('Drill Size Info'!$AA$19) &amp; "." &amp; RIGHT(CT222,3))&lt;=--('Drill Size Info'!$AB$19))),
                --(INT('Drill Size Info'!$AA$19) &amp; "." &amp; RIGHT(CT222,3)),
                --(INT('Drill Size Info'!$AB$19) &amp; "." &amp; RIGHT(CT222,3))
            )
        ),
        "N/A"
    )
)</f>
        <v>N/A</v>
      </c>
      <c r="P222" s="47" t="str">
        <f>IF(CX222&lt;&gt;"",
    IF(INT('Drill Size Info'!$AA$19)=INT('Drill Size Info'!$AB$15),
        --(INT('Drill Size Info'!$AA$15) &amp; "." &amp; CX222),
        IF(AND((--(INT('Drill Size Info'!$AA$15) &amp; "." &amp; CX222)&gt;=--('Drill Size Info'!$AA$15)), (--(INT('Drill Size Info'!$AA$15) &amp; "." &amp; CX222)&lt;=--('Drill Size Info'!$AB$15))),
            --(INT('Drill Size Info'!$AA$15) &amp; "." &amp; CX222),
            --(INT('Drill Size Info'!$AB$15) &amp; "." &amp; CX222)
        )
    ),
    IF(CW222&lt;&gt;"",
        IF(INT('Drill Size Info'!$AA$15)=INT('Drill Size Info'!$AB$15),
            --(INT('Drill Size Info'!$AA$15) &amp; "." &amp; LEFT(CW222,3)),
            IF(AND((--(INT('Drill Size Info'!$AA$15) &amp; "." &amp; LEFT(CW222,3))&gt;=--('Drill Size Info'!$AA$15)), (--(INT('Drill Size Info'!$AA$15) &amp; "." &amp; LEFT(CW222,3))&lt;=--('Drill Size Info'!$AB$15))),
                --(INT('Drill Size Info'!$AA$15) &amp; "." &amp; LEFT(CW222,3)),
                --(INT('Drill Size Info'!$AB$15) &amp; "." &amp; LEFT(CW222,3))
            )
        ),
        "OK"
    )
)</f>
        <v>OK</v>
      </c>
      <c r="Q222" s="163" t="str">
        <f>IF(CY222&lt;&gt;"",
    IF(INT('Drill Size Info'!$AA$19)=INT('Drill Size Info'!$AB$15),
        --(INT('Drill Size Info'!$AA$15) &amp; "." &amp; CY222),
        IF(AND((--(INT('Drill Size Info'!$AA$15) &amp; "." &amp; CY222)&gt;=--('Drill Size Info'!$AA$15)), (--(INT('Drill Size Info'!$AA$15) &amp; "." &amp; CY222)&lt;=--('Drill Size Info'!$AB$15))),
            --(INT('Drill Size Info'!$AA$15) &amp; "." &amp; CY222),
            --(INT('Drill Size Info'!$AB$15) &amp; "." &amp; CY222)
        )
    ),
    IF(CW222&lt;&gt;"",
        IF(INT('Drill Size Info'!$AA$15)=INT('Drill Size Info'!$AB$15),
            --(INT('Drill Size Info'!$AA$15) &amp; "." &amp; RIGHT(CW222,3)),
            IF(AND((--(INT('Drill Size Info'!$AA$15) &amp; "." &amp; RIGHT(CW222,3))&gt;=--('Drill Size Info'!$AA$15)), (--(INT('Drill Size Info'!$AA$15) &amp; "." &amp; RIGHT(CW222,3))&lt;=--('Drill Size Info'!$AB$15))),
                --(INT('Drill Size Info'!$AA$15) &amp; "." &amp; RIGHT(CW222,3)),
                --(INT('Drill Size Info'!$AB$15) &amp; "." &amp; RIGHT(CW222,3))
            )
        ),
        "N/A"
    )
)</f>
        <v>N/A</v>
      </c>
      <c r="R222" s="57"/>
      <c r="S222" s="57"/>
      <c r="T222" s="57"/>
      <c r="U222" s="57"/>
      <c r="V222" s="57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9"/>
      <c r="AX222" s="59"/>
      <c r="AY222" s="59"/>
      <c r="AZ222" s="60"/>
      <c r="BA222" s="52"/>
      <c r="BB222" s="52"/>
      <c r="BC222" s="52"/>
      <c r="BD222" s="52"/>
      <c r="BE222" s="52"/>
      <c r="BF222" s="52"/>
      <c r="BG222" s="192" t="str">
        <f t="shared" si="162"/>
        <v/>
      </c>
      <c r="BH222" s="52"/>
      <c r="BI222" s="52"/>
      <c r="BJ222" s="52"/>
      <c r="BK222" s="52"/>
      <c r="BM222" s="19">
        <f t="shared" si="130"/>
        <v>0</v>
      </c>
      <c r="BN222" s="19">
        <f t="shared" si="163"/>
        <v>0</v>
      </c>
      <c r="BO222" s="19">
        <f t="shared" si="131"/>
        <v>0</v>
      </c>
      <c r="BP222" s="19">
        <f t="shared" si="132"/>
        <v>0</v>
      </c>
      <c r="BQ222" s="19">
        <f t="shared" si="133"/>
        <v>0</v>
      </c>
      <c r="BR222" s="19">
        <f t="shared" si="134"/>
        <v>0</v>
      </c>
      <c r="BS222" s="19">
        <f t="shared" si="135"/>
        <v>0</v>
      </c>
      <c r="BT222" s="19">
        <f t="shared" si="136"/>
        <v>0</v>
      </c>
      <c r="BU222" s="19">
        <f t="shared" si="137"/>
        <v>0</v>
      </c>
      <c r="BV222" s="19">
        <f t="shared" si="138"/>
        <v>0</v>
      </c>
      <c r="BW222" s="19">
        <f t="shared" si="139"/>
        <v>0</v>
      </c>
      <c r="BX222" s="19">
        <f t="shared" si="140"/>
        <v>0</v>
      </c>
      <c r="BY222" s="19">
        <f t="shared" si="141"/>
        <v>0</v>
      </c>
      <c r="BZ222" s="19">
        <f t="shared" si="142"/>
        <v>0</v>
      </c>
      <c r="CA222" s="19">
        <f t="shared" si="143"/>
        <v>0</v>
      </c>
      <c r="CB222" s="19">
        <f t="shared" si="164"/>
        <v>0</v>
      </c>
      <c r="CC222" s="19">
        <f t="shared" si="144"/>
        <v>0</v>
      </c>
      <c r="CD222" s="19">
        <f t="shared" si="145"/>
        <v>0</v>
      </c>
      <c r="CE222" s="19">
        <f t="shared" si="146"/>
        <v>0</v>
      </c>
      <c r="CF222" s="19">
        <f t="shared" si="147"/>
        <v>0</v>
      </c>
      <c r="CG222" s="19">
        <f t="shared" si="148"/>
        <v>0</v>
      </c>
      <c r="CH222" s="19">
        <f t="shared" si="149"/>
        <v>0</v>
      </c>
      <c r="CI222" s="19">
        <f t="shared" si="150"/>
        <v>0</v>
      </c>
      <c r="CJ222" s="19">
        <f t="shared" si="151"/>
        <v>0</v>
      </c>
      <c r="CK222" s="19">
        <f t="shared" si="152"/>
        <v>0</v>
      </c>
      <c r="CL222" s="19">
        <f t="shared" si="153"/>
        <v>0</v>
      </c>
      <c r="CM222" s="19">
        <f t="shared" si="154"/>
        <v>0</v>
      </c>
      <c r="CN222" s="19">
        <f t="shared" si="155"/>
        <v>0</v>
      </c>
      <c r="CO222" s="19">
        <f t="shared" si="156"/>
        <v>0</v>
      </c>
      <c r="CP222" s="19">
        <f t="shared" si="157"/>
        <v>0</v>
      </c>
      <c r="CQ222" s="19">
        <f t="shared" si="158"/>
        <v>0</v>
      </c>
      <c r="CR222" s="19">
        <f t="shared" si="159"/>
        <v>0</v>
      </c>
      <c r="CS222" s="19">
        <f t="shared" si="160"/>
        <v>0</v>
      </c>
    </row>
    <row r="223" spans="2:97" ht="15" customHeight="1" x14ac:dyDescent="0.2">
      <c r="B223" s="53">
        <f t="shared" si="165"/>
        <v>215</v>
      </c>
      <c r="C223" s="197" t="str" cm="1">
        <f t="array" aca="1" ref="C223" ca="1">CELL("contents",BG223)</f>
        <v/>
      </c>
      <c r="D223" s="54" t="str">
        <f t="shared" si="161"/>
        <v>OK</v>
      </c>
      <c r="E223" s="55" t="e">
        <f>VLOOKUP('DATA SHEET'!$B$9,'Drill Size Info'!$T$2:$U$8,2,FALSE)</f>
        <v>#N/A</v>
      </c>
      <c r="F223" s="55" t="str">
        <f t="shared" si="166"/>
        <v/>
      </c>
      <c r="G223" s="161">
        <f t="shared" si="167"/>
        <v>0</v>
      </c>
      <c r="H223" s="56"/>
      <c r="I223" s="56"/>
      <c r="J223" s="54" t="s">
        <v>154</v>
      </c>
      <c r="K223" s="54" t="s">
        <v>154</v>
      </c>
      <c r="L223" s="56" t="s">
        <v>154</v>
      </c>
      <c r="M223" s="56" t="s">
        <v>154</v>
      </c>
      <c r="N223" s="47" t="str">
        <f>IF(CU223&lt;&gt;"",
    IF(INT('Drill Size Info'!$AA$19)=INT('Drill Size Info'!$AB$19),
        --(INT('Drill Size Info'!$AA$19) &amp; "." &amp; CU223),
        IF(AND((--(INT('Drill Size Info'!$AA$19) &amp; "." &amp; CU223)&gt;=--('Drill Size Info'!$AA$19)), (--(INT('Drill Size Info'!$AA$19) &amp; "." &amp; CU223)&lt;=--('Drill Size Info'!$AB$19))),
            --(INT('Drill Size Info'!$AA$19) &amp; "." &amp; CU223),
            --(INT('Drill Size Info'!$AB$19) &amp; "." &amp; CU223)
        )
    ),
    IF(CT223&lt;&gt;"",
        IF(INT('Drill Size Info'!$AA$19)=INT('Drill Size Info'!$AB$19),
            --(INT('Drill Size Info'!$AA$19) &amp; "." &amp; LEFT(CT223,3)),
            IF(AND((--(INT('Drill Size Info'!$AA$19) &amp; "." &amp; LEFT(CT223,3))&gt;=--('Drill Size Info'!$AA$19)), (--(INT('Drill Size Info'!$AA$19) &amp; "." &amp; LEFT(CT223,3))&lt;=--('Drill Size Info'!$AB$19))),
                --(INT('Drill Size Info'!$AA$19) &amp; "." &amp; LEFT(CT223,3)),
                --(INT('Drill Size Info'!$AB$19) &amp; "." &amp; LEFT(CT223,3))
            )
        ),
        "OK"
    )
)</f>
        <v>OK</v>
      </c>
      <c r="O223" s="163" t="str">
        <f>IF(CV223&lt;&gt;"",
    IF(INT('Drill Size Info'!$AA$19)=INT('Drill Size Info'!$AB$19),
        --(INT('Drill Size Info'!$AA$19) &amp; "." &amp; CV223),
        IF(AND((--(INT('Drill Size Info'!$AA$19) &amp; "." &amp; CV223)&gt;=--('Drill Size Info'!$AA$19)), (--(INT('Drill Size Info'!$AA$19) &amp; "." &amp; CV223)&lt;=--('Drill Size Info'!$AB$19))),
            --(INT('Drill Size Info'!$AA$19) &amp; "." &amp; CV223),
            --(INT('Drill Size Info'!$AB$19) &amp; "." &amp; CV223)
        )
    ),
    IF(CT223&lt;&gt;"",
        IF(INT('Drill Size Info'!$AA$19)=INT('Drill Size Info'!$AB$19),
            --(INT('Drill Size Info'!$AA$19) &amp; "." &amp; RIGHT(CT223,3)),
            IF(AND((--(INT('Drill Size Info'!$AA$19) &amp; "." &amp; RIGHT(CT223,3))&gt;=--('Drill Size Info'!$AA$19)), (--(INT('Drill Size Info'!$AA$19) &amp; "." &amp; RIGHT(CT223,3))&lt;=--('Drill Size Info'!$AB$19))),
                --(INT('Drill Size Info'!$AA$19) &amp; "." &amp; RIGHT(CT223,3)),
                --(INT('Drill Size Info'!$AB$19) &amp; "." &amp; RIGHT(CT223,3))
            )
        ),
        "N/A"
    )
)</f>
        <v>N/A</v>
      </c>
      <c r="P223" s="47" t="str">
        <f>IF(CX223&lt;&gt;"",
    IF(INT('Drill Size Info'!$AA$19)=INT('Drill Size Info'!$AB$15),
        --(INT('Drill Size Info'!$AA$15) &amp; "." &amp; CX223),
        IF(AND((--(INT('Drill Size Info'!$AA$15) &amp; "." &amp; CX223)&gt;=--('Drill Size Info'!$AA$15)), (--(INT('Drill Size Info'!$AA$15) &amp; "." &amp; CX223)&lt;=--('Drill Size Info'!$AB$15))),
            --(INT('Drill Size Info'!$AA$15) &amp; "." &amp; CX223),
            --(INT('Drill Size Info'!$AB$15) &amp; "." &amp; CX223)
        )
    ),
    IF(CW223&lt;&gt;"",
        IF(INT('Drill Size Info'!$AA$15)=INT('Drill Size Info'!$AB$15),
            --(INT('Drill Size Info'!$AA$15) &amp; "." &amp; LEFT(CW223,3)),
            IF(AND((--(INT('Drill Size Info'!$AA$15) &amp; "." &amp; LEFT(CW223,3))&gt;=--('Drill Size Info'!$AA$15)), (--(INT('Drill Size Info'!$AA$15) &amp; "." &amp; LEFT(CW223,3))&lt;=--('Drill Size Info'!$AB$15))),
                --(INT('Drill Size Info'!$AA$15) &amp; "." &amp; LEFT(CW223,3)),
                --(INT('Drill Size Info'!$AB$15) &amp; "." &amp; LEFT(CW223,3))
            )
        ),
        "OK"
    )
)</f>
        <v>OK</v>
      </c>
      <c r="Q223" s="163" t="str">
        <f>IF(CY223&lt;&gt;"",
    IF(INT('Drill Size Info'!$AA$19)=INT('Drill Size Info'!$AB$15),
        --(INT('Drill Size Info'!$AA$15) &amp; "." &amp; CY223),
        IF(AND((--(INT('Drill Size Info'!$AA$15) &amp; "." &amp; CY223)&gt;=--('Drill Size Info'!$AA$15)), (--(INT('Drill Size Info'!$AA$15) &amp; "." &amp; CY223)&lt;=--('Drill Size Info'!$AB$15))),
            --(INT('Drill Size Info'!$AA$15) &amp; "." &amp; CY223),
            --(INT('Drill Size Info'!$AB$15) &amp; "." &amp; CY223)
        )
    ),
    IF(CW223&lt;&gt;"",
        IF(INT('Drill Size Info'!$AA$15)=INT('Drill Size Info'!$AB$15),
            --(INT('Drill Size Info'!$AA$15) &amp; "." &amp; RIGHT(CW223,3)),
            IF(AND((--(INT('Drill Size Info'!$AA$15) &amp; "." &amp; RIGHT(CW223,3))&gt;=--('Drill Size Info'!$AA$15)), (--(INT('Drill Size Info'!$AA$15) &amp; "." &amp; RIGHT(CW223,3))&lt;=--('Drill Size Info'!$AB$15))),
                --(INT('Drill Size Info'!$AA$15) &amp; "." &amp; RIGHT(CW223,3)),
                --(INT('Drill Size Info'!$AB$15) &amp; "." &amp; RIGHT(CW223,3))
            )
        ),
        "N/A"
    )
)</f>
        <v>N/A</v>
      </c>
      <c r="R223" s="57"/>
      <c r="S223" s="57"/>
      <c r="T223" s="57"/>
      <c r="U223" s="57"/>
      <c r="V223" s="57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9"/>
      <c r="AX223" s="59"/>
      <c r="AY223" s="59"/>
      <c r="AZ223" s="60"/>
      <c r="BA223" s="52"/>
      <c r="BB223" s="52"/>
      <c r="BC223" s="52"/>
      <c r="BD223" s="52"/>
      <c r="BE223" s="52"/>
      <c r="BF223" s="52"/>
      <c r="BG223" s="192" t="str">
        <f t="shared" si="162"/>
        <v/>
      </c>
      <c r="BH223" s="52"/>
      <c r="BI223" s="52"/>
      <c r="BJ223" s="52"/>
      <c r="BK223" s="52"/>
      <c r="BM223" s="19">
        <f t="shared" si="130"/>
        <v>0</v>
      </c>
      <c r="BN223" s="19">
        <f t="shared" si="163"/>
        <v>0</v>
      </c>
      <c r="BO223" s="19">
        <f t="shared" si="131"/>
        <v>0</v>
      </c>
      <c r="BP223" s="19">
        <f t="shared" si="132"/>
        <v>0</v>
      </c>
      <c r="BQ223" s="19">
        <f t="shared" si="133"/>
        <v>0</v>
      </c>
      <c r="BR223" s="19">
        <f t="shared" si="134"/>
        <v>0</v>
      </c>
      <c r="BS223" s="19">
        <f t="shared" si="135"/>
        <v>0</v>
      </c>
      <c r="BT223" s="19">
        <f t="shared" si="136"/>
        <v>0</v>
      </c>
      <c r="BU223" s="19">
        <f t="shared" si="137"/>
        <v>0</v>
      </c>
      <c r="BV223" s="19">
        <f t="shared" si="138"/>
        <v>0</v>
      </c>
      <c r="BW223" s="19">
        <f t="shared" si="139"/>
        <v>0</v>
      </c>
      <c r="BX223" s="19">
        <f t="shared" si="140"/>
        <v>0</v>
      </c>
      <c r="BY223" s="19">
        <f t="shared" si="141"/>
        <v>0</v>
      </c>
      <c r="BZ223" s="19">
        <f t="shared" si="142"/>
        <v>0</v>
      </c>
      <c r="CA223" s="19">
        <f t="shared" si="143"/>
        <v>0</v>
      </c>
      <c r="CB223" s="19">
        <f t="shared" si="164"/>
        <v>0</v>
      </c>
      <c r="CC223" s="19">
        <f t="shared" si="144"/>
        <v>0</v>
      </c>
      <c r="CD223" s="19">
        <f t="shared" si="145"/>
        <v>0</v>
      </c>
      <c r="CE223" s="19">
        <f t="shared" si="146"/>
        <v>0</v>
      </c>
      <c r="CF223" s="19">
        <f t="shared" si="147"/>
        <v>0</v>
      </c>
      <c r="CG223" s="19">
        <f t="shared" si="148"/>
        <v>0</v>
      </c>
      <c r="CH223" s="19">
        <f t="shared" si="149"/>
        <v>0</v>
      </c>
      <c r="CI223" s="19">
        <f t="shared" si="150"/>
        <v>0</v>
      </c>
      <c r="CJ223" s="19">
        <f t="shared" si="151"/>
        <v>0</v>
      </c>
      <c r="CK223" s="19">
        <f t="shared" si="152"/>
        <v>0</v>
      </c>
      <c r="CL223" s="19">
        <f t="shared" si="153"/>
        <v>0</v>
      </c>
      <c r="CM223" s="19">
        <f t="shared" si="154"/>
        <v>0</v>
      </c>
      <c r="CN223" s="19">
        <f t="shared" si="155"/>
        <v>0</v>
      </c>
      <c r="CO223" s="19">
        <f t="shared" si="156"/>
        <v>0</v>
      </c>
      <c r="CP223" s="19">
        <f t="shared" si="157"/>
        <v>0</v>
      </c>
      <c r="CQ223" s="19">
        <f t="shared" si="158"/>
        <v>0</v>
      </c>
      <c r="CR223" s="19">
        <f t="shared" si="159"/>
        <v>0</v>
      </c>
      <c r="CS223" s="19">
        <f t="shared" si="160"/>
        <v>0</v>
      </c>
    </row>
    <row r="224" spans="2:97" ht="15" customHeight="1" x14ac:dyDescent="0.2">
      <c r="B224" s="53">
        <f t="shared" si="165"/>
        <v>216</v>
      </c>
      <c r="C224" s="197" t="str" cm="1">
        <f t="array" aca="1" ref="C224" ca="1">CELL("contents",BG224)</f>
        <v/>
      </c>
      <c r="D224" s="54" t="str">
        <f t="shared" si="161"/>
        <v>OK</v>
      </c>
      <c r="E224" s="55" t="e">
        <f>VLOOKUP('DATA SHEET'!$B$9,'Drill Size Info'!$T$2:$U$8,2,FALSE)</f>
        <v>#N/A</v>
      </c>
      <c r="F224" s="55" t="str">
        <f t="shared" si="166"/>
        <v/>
      </c>
      <c r="G224" s="161">
        <f t="shared" si="167"/>
        <v>0</v>
      </c>
      <c r="H224" s="56"/>
      <c r="I224" s="56"/>
      <c r="J224" s="54" t="s">
        <v>154</v>
      </c>
      <c r="K224" s="54" t="s">
        <v>154</v>
      </c>
      <c r="L224" s="56" t="s">
        <v>154</v>
      </c>
      <c r="M224" s="56" t="s">
        <v>154</v>
      </c>
      <c r="N224" s="47" t="str">
        <f>IF(CU224&lt;&gt;"",
    IF(INT('Drill Size Info'!$AA$19)=INT('Drill Size Info'!$AB$19),
        --(INT('Drill Size Info'!$AA$19) &amp; "." &amp; CU224),
        IF(AND((--(INT('Drill Size Info'!$AA$19) &amp; "." &amp; CU224)&gt;=--('Drill Size Info'!$AA$19)), (--(INT('Drill Size Info'!$AA$19) &amp; "." &amp; CU224)&lt;=--('Drill Size Info'!$AB$19))),
            --(INT('Drill Size Info'!$AA$19) &amp; "." &amp; CU224),
            --(INT('Drill Size Info'!$AB$19) &amp; "." &amp; CU224)
        )
    ),
    IF(CT224&lt;&gt;"",
        IF(INT('Drill Size Info'!$AA$19)=INT('Drill Size Info'!$AB$19),
            --(INT('Drill Size Info'!$AA$19) &amp; "." &amp; LEFT(CT224,3)),
            IF(AND((--(INT('Drill Size Info'!$AA$19) &amp; "." &amp; LEFT(CT224,3))&gt;=--('Drill Size Info'!$AA$19)), (--(INT('Drill Size Info'!$AA$19) &amp; "." &amp; LEFT(CT224,3))&lt;=--('Drill Size Info'!$AB$19))),
                --(INT('Drill Size Info'!$AA$19) &amp; "." &amp; LEFT(CT224,3)),
                --(INT('Drill Size Info'!$AB$19) &amp; "." &amp; LEFT(CT224,3))
            )
        ),
        "OK"
    )
)</f>
        <v>OK</v>
      </c>
      <c r="O224" s="163" t="str">
        <f>IF(CV224&lt;&gt;"",
    IF(INT('Drill Size Info'!$AA$19)=INT('Drill Size Info'!$AB$19),
        --(INT('Drill Size Info'!$AA$19) &amp; "." &amp; CV224),
        IF(AND((--(INT('Drill Size Info'!$AA$19) &amp; "." &amp; CV224)&gt;=--('Drill Size Info'!$AA$19)), (--(INT('Drill Size Info'!$AA$19) &amp; "." &amp; CV224)&lt;=--('Drill Size Info'!$AB$19))),
            --(INT('Drill Size Info'!$AA$19) &amp; "." &amp; CV224),
            --(INT('Drill Size Info'!$AB$19) &amp; "." &amp; CV224)
        )
    ),
    IF(CT224&lt;&gt;"",
        IF(INT('Drill Size Info'!$AA$19)=INT('Drill Size Info'!$AB$19),
            --(INT('Drill Size Info'!$AA$19) &amp; "." &amp; RIGHT(CT224,3)),
            IF(AND((--(INT('Drill Size Info'!$AA$19) &amp; "." &amp; RIGHT(CT224,3))&gt;=--('Drill Size Info'!$AA$19)), (--(INT('Drill Size Info'!$AA$19) &amp; "." &amp; RIGHT(CT224,3))&lt;=--('Drill Size Info'!$AB$19))),
                --(INT('Drill Size Info'!$AA$19) &amp; "." &amp; RIGHT(CT224,3)),
                --(INT('Drill Size Info'!$AB$19) &amp; "." &amp; RIGHT(CT224,3))
            )
        ),
        "N/A"
    )
)</f>
        <v>N/A</v>
      </c>
      <c r="P224" s="47" t="str">
        <f>IF(CX224&lt;&gt;"",
    IF(INT('Drill Size Info'!$AA$19)=INT('Drill Size Info'!$AB$15),
        --(INT('Drill Size Info'!$AA$15) &amp; "." &amp; CX224),
        IF(AND((--(INT('Drill Size Info'!$AA$15) &amp; "." &amp; CX224)&gt;=--('Drill Size Info'!$AA$15)), (--(INT('Drill Size Info'!$AA$15) &amp; "." &amp; CX224)&lt;=--('Drill Size Info'!$AB$15))),
            --(INT('Drill Size Info'!$AA$15) &amp; "." &amp; CX224),
            --(INT('Drill Size Info'!$AB$15) &amp; "." &amp; CX224)
        )
    ),
    IF(CW224&lt;&gt;"",
        IF(INT('Drill Size Info'!$AA$15)=INT('Drill Size Info'!$AB$15),
            --(INT('Drill Size Info'!$AA$15) &amp; "." &amp; LEFT(CW224,3)),
            IF(AND((--(INT('Drill Size Info'!$AA$15) &amp; "." &amp; LEFT(CW224,3))&gt;=--('Drill Size Info'!$AA$15)), (--(INT('Drill Size Info'!$AA$15) &amp; "." &amp; LEFT(CW224,3))&lt;=--('Drill Size Info'!$AB$15))),
                --(INT('Drill Size Info'!$AA$15) &amp; "." &amp; LEFT(CW224,3)),
                --(INT('Drill Size Info'!$AB$15) &amp; "." &amp; LEFT(CW224,3))
            )
        ),
        "OK"
    )
)</f>
        <v>OK</v>
      </c>
      <c r="Q224" s="163" t="str">
        <f>IF(CY224&lt;&gt;"",
    IF(INT('Drill Size Info'!$AA$19)=INT('Drill Size Info'!$AB$15),
        --(INT('Drill Size Info'!$AA$15) &amp; "." &amp; CY224),
        IF(AND((--(INT('Drill Size Info'!$AA$15) &amp; "." &amp; CY224)&gt;=--('Drill Size Info'!$AA$15)), (--(INT('Drill Size Info'!$AA$15) &amp; "." &amp; CY224)&lt;=--('Drill Size Info'!$AB$15))),
            --(INT('Drill Size Info'!$AA$15) &amp; "." &amp; CY224),
            --(INT('Drill Size Info'!$AB$15) &amp; "." &amp; CY224)
        )
    ),
    IF(CW224&lt;&gt;"",
        IF(INT('Drill Size Info'!$AA$15)=INT('Drill Size Info'!$AB$15),
            --(INT('Drill Size Info'!$AA$15) &amp; "." &amp; RIGHT(CW224,3)),
            IF(AND((--(INT('Drill Size Info'!$AA$15) &amp; "." &amp; RIGHT(CW224,3))&gt;=--('Drill Size Info'!$AA$15)), (--(INT('Drill Size Info'!$AA$15) &amp; "." &amp; RIGHT(CW224,3))&lt;=--('Drill Size Info'!$AB$15))),
                --(INT('Drill Size Info'!$AA$15) &amp; "." &amp; RIGHT(CW224,3)),
                --(INT('Drill Size Info'!$AB$15) &amp; "." &amp; RIGHT(CW224,3))
            )
        ),
        "N/A"
    )
)</f>
        <v>N/A</v>
      </c>
      <c r="R224" s="57"/>
      <c r="S224" s="57"/>
      <c r="T224" s="57"/>
      <c r="U224" s="57"/>
      <c r="V224" s="57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9"/>
      <c r="AX224" s="59"/>
      <c r="AY224" s="59"/>
      <c r="AZ224" s="60"/>
      <c r="BA224" s="52"/>
      <c r="BB224" s="52"/>
      <c r="BC224" s="52"/>
      <c r="BD224" s="52"/>
      <c r="BE224" s="52"/>
      <c r="BF224" s="52"/>
      <c r="BG224" s="192" t="str">
        <f t="shared" si="162"/>
        <v/>
      </c>
      <c r="BH224" s="52"/>
      <c r="BI224" s="52"/>
      <c r="BJ224" s="52"/>
      <c r="BK224" s="52"/>
      <c r="BM224" s="19">
        <f t="shared" si="130"/>
        <v>0</v>
      </c>
      <c r="BN224" s="19">
        <f t="shared" si="163"/>
        <v>0</v>
      </c>
      <c r="BO224" s="19">
        <f t="shared" si="131"/>
        <v>0</v>
      </c>
      <c r="BP224" s="19">
        <f t="shared" si="132"/>
        <v>0</v>
      </c>
      <c r="BQ224" s="19">
        <f t="shared" si="133"/>
        <v>0</v>
      </c>
      <c r="BR224" s="19">
        <f t="shared" si="134"/>
        <v>0</v>
      </c>
      <c r="BS224" s="19">
        <f t="shared" si="135"/>
        <v>0</v>
      </c>
      <c r="BT224" s="19">
        <f t="shared" si="136"/>
        <v>0</v>
      </c>
      <c r="BU224" s="19">
        <f t="shared" si="137"/>
        <v>0</v>
      </c>
      <c r="BV224" s="19">
        <f t="shared" si="138"/>
        <v>0</v>
      </c>
      <c r="BW224" s="19">
        <f t="shared" si="139"/>
        <v>0</v>
      </c>
      <c r="BX224" s="19">
        <f t="shared" si="140"/>
        <v>0</v>
      </c>
      <c r="BY224" s="19">
        <f t="shared" si="141"/>
        <v>0</v>
      </c>
      <c r="BZ224" s="19">
        <f t="shared" si="142"/>
        <v>0</v>
      </c>
      <c r="CA224" s="19">
        <f t="shared" si="143"/>
        <v>0</v>
      </c>
      <c r="CB224" s="19">
        <f t="shared" si="164"/>
        <v>0</v>
      </c>
      <c r="CC224" s="19">
        <f t="shared" si="144"/>
        <v>0</v>
      </c>
      <c r="CD224" s="19">
        <f t="shared" si="145"/>
        <v>0</v>
      </c>
      <c r="CE224" s="19">
        <f t="shared" si="146"/>
        <v>0</v>
      </c>
      <c r="CF224" s="19">
        <f t="shared" si="147"/>
        <v>0</v>
      </c>
      <c r="CG224" s="19">
        <f t="shared" si="148"/>
        <v>0</v>
      </c>
      <c r="CH224" s="19">
        <f t="shared" si="149"/>
        <v>0</v>
      </c>
      <c r="CI224" s="19">
        <f t="shared" si="150"/>
        <v>0</v>
      </c>
      <c r="CJ224" s="19">
        <f t="shared" si="151"/>
        <v>0</v>
      </c>
      <c r="CK224" s="19">
        <f t="shared" si="152"/>
        <v>0</v>
      </c>
      <c r="CL224" s="19">
        <f t="shared" si="153"/>
        <v>0</v>
      </c>
      <c r="CM224" s="19">
        <f t="shared" si="154"/>
        <v>0</v>
      </c>
      <c r="CN224" s="19">
        <f t="shared" si="155"/>
        <v>0</v>
      </c>
      <c r="CO224" s="19">
        <f t="shared" si="156"/>
        <v>0</v>
      </c>
      <c r="CP224" s="19">
        <f t="shared" si="157"/>
        <v>0</v>
      </c>
      <c r="CQ224" s="19">
        <f t="shared" si="158"/>
        <v>0</v>
      </c>
      <c r="CR224" s="19">
        <f t="shared" si="159"/>
        <v>0</v>
      </c>
      <c r="CS224" s="19">
        <f t="shared" si="160"/>
        <v>0</v>
      </c>
    </row>
    <row r="225" spans="2:97" ht="15" customHeight="1" x14ac:dyDescent="0.2">
      <c r="B225" s="53">
        <f t="shared" si="165"/>
        <v>217</v>
      </c>
      <c r="C225" s="197" t="str" cm="1">
        <f t="array" aca="1" ref="C225" ca="1">CELL("contents",BG225)</f>
        <v/>
      </c>
      <c r="D225" s="54" t="str">
        <f t="shared" si="161"/>
        <v>OK</v>
      </c>
      <c r="E225" s="55" t="e">
        <f>VLOOKUP('DATA SHEET'!$B$9,'Drill Size Info'!$T$2:$U$8,2,FALSE)</f>
        <v>#N/A</v>
      </c>
      <c r="F225" s="55" t="str">
        <f t="shared" si="166"/>
        <v/>
      </c>
      <c r="G225" s="161">
        <f t="shared" si="167"/>
        <v>0</v>
      </c>
      <c r="H225" s="56"/>
      <c r="I225" s="56"/>
      <c r="J225" s="54" t="s">
        <v>154</v>
      </c>
      <c r="K225" s="54" t="s">
        <v>154</v>
      </c>
      <c r="L225" s="56" t="s">
        <v>154</v>
      </c>
      <c r="M225" s="56" t="s">
        <v>154</v>
      </c>
      <c r="N225" s="47" t="str">
        <f>IF(CU225&lt;&gt;"",
    IF(INT('Drill Size Info'!$AA$19)=INT('Drill Size Info'!$AB$19),
        --(INT('Drill Size Info'!$AA$19) &amp; "." &amp; CU225),
        IF(AND((--(INT('Drill Size Info'!$AA$19) &amp; "." &amp; CU225)&gt;=--('Drill Size Info'!$AA$19)), (--(INT('Drill Size Info'!$AA$19) &amp; "." &amp; CU225)&lt;=--('Drill Size Info'!$AB$19))),
            --(INT('Drill Size Info'!$AA$19) &amp; "." &amp; CU225),
            --(INT('Drill Size Info'!$AB$19) &amp; "." &amp; CU225)
        )
    ),
    IF(CT225&lt;&gt;"",
        IF(INT('Drill Size Info'!$AA$19)=INT('Drill Size Info'!$AB$19),
            --(INT('Drill Size Info'!$AA$19) &amp; "." &amp; LEFT(CT225,3)),
            IF(AND((--(INT('Drill Size Info'!$AA$19) &amp; "." &amp; LEFT(CT225,3))&gt;=--('Drill Size Info'!$AA$19)), (--(INT('Drill Size Info'!$AA$19) &amp; "." &amp; LEFT(CT225,3))&lt;=--('Drill Size Info'!$AB$19))),
                --(INT('Drill Size Info'!$AA$19) &amp; "." &amp; LEFT(CT225,3)),
                --(INT('Drill Size Info'!$AB$19) &amp; "." &amp; LEFT(CT225,3))
            )
        ),
        "OK"
    )
)</f>
        <v>OK</v>
      </c>
      <c r="O225" s="163" t="str">
        <f>IF(CV225&lt;&gt;"",
    IF(INT('Drill Size Info'!$AA$19)=INT('Drill Size Info'!$AB$19),
        --(INT('Drill Size Info'!$AA$19) &amp; "." &amp; CV225),
        IF(AND((--(INT('Drill Size Info'!$AA$19) &amp; "." &amp; CV225)&gt;=--('Drill Size Info'!$AA$19)), (--(INT('Drill Size Info'!$AA$19) &amp; "." &amp; CV225)&lt;=--('Drill Size Info'!$AB$19))),
            --(INT('Drill Size Info'!$AA$19) &amp; "." &amp; CV225),
            --(INT('Drill Size Info'!$AB$19) &amp; "." &amp; CV225)
        )
    ),
    IF(CT225&lt;&gt;"",
        IF(INT('Drill Size Info'!$AA$19)=INT('Drill Size Info'!$AB$19),
            --(INT('Drill Size Info'!$AA$19) &amp; "." &amp; RIGHT(CT225,3)),
            IF(AND((--(INT('Drill Size Info'!$AA$19) &amp; "." &amp; RIGHT(CT225,3))&gt;=--('Drill Size Info'!$AA$19)), (--(INT('Drill Size Info'!$AA$19) &amp; "." &amp; RIGHT(CT225,3))&lt;=--('Drill Size Info'!$AB$19))),
                --(INT('Drill Size Info'!$AA$19) &amp; "." &amp; RIGHT(CT225,3)),
                --(INT('Drill Size Info'!$AB$19) &amp; "." &amp; RIGHT(CT225,3))
            )
        ),
        "N/A"
    )
)</f>
        <v>N/A</v>
      </c>
      <c r="P225" s="47" t="str">
        <f>IF(CX225&lt;&gt;"",
    IF(INT('Drill Size Info'!$AA$19)=INT('Drill Size Info'!$AB$15),
        --(INT('Drill Size Info'!$AA$15) &amp; "." &amp; CX225),
        IF(AND((--(INT('Drill Size Info'!$AA$15) &amp; "." &amp; CX225)&gt;=--('Drill Size Info'!$AA$15)), (--(INT('Drill Size Info'!$AA$15) &amp; "." &amp; CX225)&lt;=--('Drill Size Info'!$AB$15))),
            --(INT('Drill Size Info'!$AA$15) &amp; "." &amp; CX225),
            --(INT('Drill Size Info'!$AB$15) &amp; "." &amp; CX225)
        )
    ),
    IF(CW225&lt;&gt;"",
        IF(INT('Drill Size Info'!$AA$15)=INT('Drill Size Info'!$AB$15),
            --(INT('Drill Size Info'!$AA$15) &amp; "." &amp; LEFT(CW225,3)),
            IF(AND((--(INT('Drill Size Info'!$AA$15) &amp; "." &amp; LEFT(CW225,3))&gt;=--('Drill Size Info'!$AA$15)), (--(INT('Drill Size Info'!$AA$15) &amp; "." &amp; LEFT(CW225,3))&lt;=--('Drill Size Info'!$AB$15))),
                --(INT('Drill Size Info'!$AA$15) &amp; "." &amp; LEFT(CW225,3)),
                --(INT('Drill Size Info'!$AB$15) &amp; "." &amp; LEFT(CW225,3))
            )
        ),
        "OK"
    )
)</f>
        <v>OK</v>
      </c>
      <c r="Q225" s="163" t="str">
        <f>IF(CY225&lt;&gt;"",
    IF(INT('Drill Size Info'!$AA$19)=INT('Drill Size Info'!$AB$15),
        --(INT('Drill Size Info'!$AA$15) &amp; "." &amp; CY225),
        IF(AND((--(INT('Drill Size Info'!$AA$15) &amp; "." &amp; CY225)&gt;=--('Drill Size Info'!$AA$15)), (--(INT('Drill Size Info'!$AA$15) &amp; "." &amp; CY225)&lt;=--('Drill Size Info'!$AB$15))),
            --(INT('Drill Size Info'!$AA$15) &amp; "." &amp; CY225),
            --(INT('Drill Size Info'!$AB$15) &amp; "." &amp; CY225)
        )
    ),
    IF(CW225&lt;&gt;"",
        IF(INT('Drill Size Info'!$AA$15)=INT('Drill Size Info'!$AB$15),
            --(INT('Drill Size Info'!$AA$15) &amp; "." &amp; RIGHT(CW225,3)),
            IF(AND((--(INT('Drill Size Info'!$AA$15) &amp; "." &amp; RIGHT(CW225,3))&gt;=--('Drill Size Info'!$AA$15)), (--(INT('Drill Size Info'!$AA$15) &amp; "." &amp; RIGHT(CW225,3))&lt;=--('Drill Size Info'!$AB$15))),
                --(INT('Drill Size Info'!$AA$15) &amp; "." &amp; RIGHT(CW225,3)),
                --(INT('Drill Size Info'!$AB$15) &amp; "." &amp; RIGHT(CW225,3))
            )
        ),
        "N/A"
    )
)</f>
        <v>N/A</v>
      </c>
      <c r="R225" s="57"/>
      <c r="S225" s="57"/>
      <c r="T225" s="57"/>
      <c r="U225" s="57"/>
      <c r="V225" s="57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9"/>
      <c r="AX225" s="59"/>
      <c r="AY225" s="59"/>
      <c r="AZ225" s="60"/>
      <c r="BA225" s="52"/>
      <c r="BB225" s="52"/>
      <c r="BC225" s="52"/>
      <c r="BD225" s="52"/>
      <c r="BE225" s="52"/>
      <c r="BF225" s="52"/>
      <c r="BG225" s="192" t="str">
        <f t="shared" si="162"/>
        <v/>
      </c>
      <c r="BH225" s="52"/>
      <c r="BI225" s="52"/>
      <c r="BJ225" s="52"/>
      <c r="BK225" s="52"/>
      <c r="BM225" s="19">
        <f t="shared" si="130"/>
        <v>0</v>
      </c>
      <c r="BN225" s="19">
        <f t="shared" si="163"/>
        <v>0</v>
      </c>
      <c r="BO225" s="19">
        <f t="shared" si="131"/>
        <v>0</v>
      </c>
      <c r="BP225" s="19">
        <f t="shared" si="132"/>
        <v>0</v>
      </c>
      <c r="BQ225" s="19">
        <f t="shared" si="133"/>
        <v>0</v>
      </c>
      <c r="BR225" s="19">
        <f t="shared" si="134"/>
        <v>0</v>
      </c>
      <c r="BS225" s="19">
        <f t="shared" si="135"/>
        <v>0</v>
      </c>
      <c r="BT225" s="19">
        <f t="shared" si="136"/>
        <v>0</v>
      </c>
      <c r="BU225" s="19">
        <f t="shared" si="137"/>
        <v>0</v>
      </c>
      <c r="BV225" s="19">
        <f t="shared" si="138"/>
        <v>0</v>
      </c>
      <c r="BW225" s="19">
        <f t="shared" si="139"/>
        <v>0</v>
      </c>
      <c r="BX225" s="19">
        <f t="shared" si="140"/>
        <v>0</v>
      </c>
      <c r="BY225" s="19">
        <f t="shared" si="141"/>
        <v>0</v>
      </c>
      <c r="BZ225" s="19">
        <f t="shared" si="142"/>
        <v>0</v>
      </c>
      <c r="CA225" s="19">
        <f t="shared" si="143"/>
        <v>0</v>
      </c>
      <c r="CB225" s="19">
        <f t="shared" si="164"/>
        <v>0</v>
      </c>
      <c r="CC225" s="19">
        <f t="shared" si="144"/>
        <v>0</v>
      </c>
      <c r="CD225" s="19">
        <f t="shared" si="145"/>
        <v>0</v>
      </c>
      <c r="CE225" s="19">
        <f t="shared" si="146"/>
        <v>0</v>
      </c>
      <c r="CF225" s="19">
        <f t="shared" si="147"/>
        <v>0</v>
      </c>
      <c r="CG225" s="19">
        <f t="shared" si="148"/>
        <v>0</v>
      </c>
      <c r="CH225" s="19">
        <f t="shared" si="149"/>
        <v>0</v>
      </c>
      <c r="CI225" s="19">
        <f t="shared" si="150"/>
        <v>0</v>
      </c>
      <c r="CJ225" s="19">
        <f t="shared" si="151"/>
        <v>0</v>
      </c>
      <c r="CK225" s="19">
        <f t="shared" si="152"/>
        <v>0</v>
      </c>
      <c r="CL225" s="19">
        <f t="shared" si="153"/>
        <v>0</v>
      </c>
      <c r="CM225" s="19">
        <f t="shared" si="154"/>
        <v>0</v>
      </c>
      <c r="CN225" s="19">
        <f t="shared" si="155"/>
        <v>0</v>
      </c>
      <c r="CO225" s="19">
        <f t="shared" si="156"/>
        <v>0</v>
      </c>
      <c r="CP225" s="19">
        <f t="shared" si="157"/>
        <v>0</v>
      </c>
      <c r="CQ225" s="19">
        <f t="shared" si="158"/>
        <v>0</v>
      </c>
      <c r="CR225" s="19">
        <f t="shared" si="159"/>
        <v>0</v>
      </c>
      <c r="CS225" s="19">
        <f t="shared" si="160"/>
        <v>0</v>
      </c>
    </row>
    <row r="226" spans="2:97" ht="15" customHeight="1" x14ac:dyDescent="0.2">
      <c r="B226" s="53">
        <f t="shared" si="165"/>
        <v>218</v>
      </c>
      <c r="C226" s="197" t="str" cm="1">
        <f t="array" aca="1" ref="C226" ca="1">CELL("contents",BG226)</f>
        <v/>
      </c>
      <c r="D226" s="54" t="str">
        <f t="shared" si="161"/>
        <v>OK</v>
      </c>
      <c r="E226" s="55" t="e">
        <f>VLOOKUP('DATA SHEET'!$B$9,'Drill Size Info'!$T$2:$U$8,2,FALSE)</f>
        <v>#N/A</v>
      </c>
      <c r="F226" s="55" t="str">
        <f t="shared" si="166"/>
        <v/>
      </c>
      <c r="G226" s="161">
        <f t="shared" si="167"/>
        <v>0</v>
      </c>
      <c r="H226" s="56"/>
      <c r="I226" s="56"/>
      <c r="J226" s="54" t="s">
        <v>154</v>
      </c>
      <c r="K226" s="54" t="s">
        <v>154</v>
      </c>
      <c r="L226" s="56" t="s">
        <v>154</v>
      </c>
      <c r="M226" s="56" t="s">
        <v>154</v>
      </c>
      <c r="N226" s="47" t="str">
        <f>IF(CU226&lt;&gt;"",
    IF(INT('Drill Size Info'!$AA$19)=INT('Drill Size Info'!$AB$19),
        --(INT('Drill Size Info'!$AA$19) &amp; "." &amp; CU226),
        IF(AND((--(INT('Drill Size Info'!$AA$19) &amp; "." &amp; CU226)&gt;=--('Drill Size Info'!$AA$19)), (--(INT('Drill Size Info'!$AA$19) &amp; "." &amp; CU226)&lt;=--('Drill Size Info'!$AB$19))),
            --(INT('Drill Size Info'!$AA$19) &amp; "." &amp; CU226),
            --(INT('Drill Size Info'!$AB$19) &amp; "." &amp; CU226)
        )
    ),
    IF(CT226&lt;&gt;"",
        IF(INT('Drill Size Info'!$AA$19)=INT('Drill Size Info'!$AB$19),
            --(INT('Drill Size Info'!$AA$19) &amp; "." &amp; LEFT(CT226,3)),
            IF(AND((--(INT('Drill Size Info'!$AA$19) &amp; "." &amp; LEFT(CT226,3))&gt;=--('Drill Size Info'!$AA$19)), (--(INT('Drill Size Info'!$AA$19) &amp; "." &amp; LEFT(CT226,3))&lt;=--('Drill Size Info'!$AB$19))),
                --(INT('Drill Size Info'!$AA$19) &amp; "." &amp; LEFT(CT226,3)),
                --(INT('Drill Size Info'!$AB$19) &amp; "." &amp; LEFT(CT226,3))
            )
        ),
        "OK"
    )
)</f>
        <v>OK</v>
      </c>
      <c r="O226" s="163" t="str">
        <f>IF(CV226&lt;&gt;"",
    IF(INT('Drill Size Info'!$AA$19)=INT('Drill Size Info'!$AB$19),
        --(INT('Drill Size Info'!$AA$19) &amp; "." &amp; CV226),
        IF(AND((--(INT('Drill Size Info'!$AA$19) &amp; "." &amp; CV226)&gt;=--('Drill Size Info'!$AA$19)), (--(INT('Drill Size Info'!$AA$19) &amp; "." &amp; CV226)&lt;=--('Drill Size Info'!$AB$19))),
            --(INT('Drill Size Info'!$AA$19) &amp; "." &amp; CV226),
            --(INT('Drill Size Info'!$AB$19) &amp; "." &amp; CV226)
        )
    ),
    IF(CT226&lt;&gt;"",
        IF(INT('Drill Size Info'!$AA$19)=INT('Drill Size Info'!$AB$19),
            --(INT('Drill Size Info'!$AA$19) &amp; "." &amp; RIGHT(CT226,3)),
            IF(AND((--(INT('Drill Size Info'!$AA$19) &amp; "." &amp; RIGHT(CT226,3))&gt;=--('Drill Size Info'!$AA$19)), (--(INT('Drill Size Info'!$AA$19) &amp; "." &amp; RIGHT(CT226,3))&lt;=--('Drill Size Info'!$AB$19))),
                --(INT('Drill Size Info'!$AA$19) &amp; "." &amp; RIGHT(CT226,3)),
                --(INT('Drill Size Info'!$AB$19) &amp; "." &amp; RIGHT(CT226,3))
            )
        ),
        "N/A"
    )
)</f>
        <v>N/A</v>
      </c>
      <c r="P226" s="47" t="str">
        <f>IF(CX226&lt;&gt;"",
    IF(INT('Drill Size Info'!$AA$19)=INT('Drill Size Info'!$AB$15),
        --(INT('Drill Size Info'!$AA$15) &amp; "." &amp; CX226),
        IF(AND((--(INT('Drill Size Info'!$AA$15) &amp; "." &amp; CX226)&gt;=--('Drill Size Info'!$AA$15)), (--(INT('Drill Size Info'!$AA$15) &amp; "." &amp; CX226)&lt;=--('Drill Size Info'!$AB$15))),
            --(INT('Drill Size Info'!$AA$15) &amp; "." &amp; CX226),
            --(INT('Drill Size Info'!$AB$15) &amp; "." &amp; CX226)
        )
    ),
    IF(CW226&lt;&gt;"",
        IF(INT('Drill Size Info'!$AA$15)=INT('Drill Size Info'!$AB$15),
            --(INT('Drill Size Info'!$AA$15) &amp; "." &amp; LEFT(CW226,3)),
            IF(AND((--(INT('Drill Size Info'!$AA$15) &amp; "." &amp; LEFT(CW226,3))&gt;=--('Drill Size Info'!$AA$15)), (--(INT('Drill Size Info'!$AA$15) &amp; "." &amp; LEFT(CW226,3))&lt;=--('Drill Size Info'!$AB$15))),
                --(INT('Drill Size Info'!$AA$15) &amp; "." &amp; LEFT(CW226,3)),
                --(INT('Drill Size Info'!$AB$15) &amp; "." &amp; LEFT(CW226,3))
            )
        ),
        "OK"
    )
)</f>
        <v>OK</v>
      </c>
      <c r="Q226" s="163" t="str">
        <f>IF(CY226&lt;&gt;"",
    IF(INT('Drill Size Info'!$AA$19)=INT('Drill Size Info'!$AB$15),
        --(INT('Drill Size Info'!$AA$15) &amp; "." &amp; CY226),
        IF(AND((--(INT('Drill Size Info'!$AA$15) &amp; "." &amp; CY226)&gt;=--('Drill Size Info'!$AA$15)), (--(INT('Drill Size Info'!$AA$15) &amp; "." &amp; CY226)&lt;=--('Drill Size Info'!$AB$15))),
            --(INT('Drill Size Info'!$AA$15) &amp; "." &amp; CY226),
            --(INT('Drill Size Info'!$AB$15) &amp; "." &amp; CY226)
        )
    ),
    IF(CW226&lt;&gt;"",
        IF(INT('Drill Size Info'!$AA$15)=INT('Drill Size Info'!$AB$15),
            --(INT('Drill Size Info'!$AA$15) &amp; "." &amp; RIGHT(CW226,3)),
            IF(AND((--(INT('Drill Size Info'!$AA$15) &amp; "." &amp; RIGHT(CW226,3))&gt;=--('Drill Size Info'!$AA$15)), (--(INT('Drill Size Info'!$AA$15) &amp; "." &amp; RIGHT(CW226,3))&lt;=--('Drill Size Info'!$AB$15))),
                --(INT('Drill Size Info'!$AA$15) &amp; "." &amp; RIGHT(CW226,3)),
                --(INT('Drill Size Info'!$AB$15) &amp; "." &amp; RIGHT(CW226,3))
            )
        ),
        "N/A"
    )
)</f>
        <v>N/A</v>
      </c>
      <c r="R226" s="57"/>
      <c r="S226" s="57"/>
      <c r="T226" s="57"/>
      <c r="U226" s="57"/>
      <c r="V226" s="57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9"/>
      <c r="AX226" s="59"/>
      <c r="AY226" s="59"/>
      <c r="AZ226" s="60"/>
      <c r="BA226" s="52"/>
      <c r="BB226" s="52"/>
      <c r="BC226" s="52"/>
      <c r="BD226" s="52"/>
      <c r="BE226" s="52"/>
      <c r="BF226" s="52"/>
      <c r="BG226" s="192" t="str">
        <f t="shared" si="162"/>
        <v/>
      </c>
      <c r="BH226" s="52"/>
      <c r="BI226" s="52"/>
      <c r="BJ226" s="52"/>
      <c r="BK226" s="52"/>
      <c r="BM226" s="19">
        <f t="shared" si="130"/>
        <v>0</v>
      </c>
      <c r="BN226" s="19">
        <f t="shared" si="163"/>
        <v>0</v>
      </c>
      <c r="BO226" s="19">
        <f t="shared" si="131"/>
        <v>0</v>
      </c>
      <c r="BP226" s="19">
        <f t="shared" si="132"/>
        <v>0</v>
      </c>
      <c r="BQ226" s="19">
        <f t="shared" si="133"/>
        <v>0</v>
      </c>
      <c r="BR226" s="19">
        <f t="shared" si="134"/>
        <v>0</v>
      </c>
      <c r="BS226" s="19">
        <f t="shared" si="135"/>
        <v>0</v>
      </c>
      <c r="BT226" s="19">
        <f t="shared" si="136"/>
        <v>0</v>
      </c>
      <c r="BU226" s="19">
        <f t="shared" si="137"/>
        <v>0</v>
      </c>
      <c r="BV226" s="19">
        <f t="shared" si="138"/>
        <v>0</v>
      </c>
      <c r="BW226" s="19">
        <f t="shared" si="139"/>
        <v>0</v>
      </c>
      <c r="BX226" s="19">
        <f t="shared" si="140"/>
        <v>0</v>
      </c>
      <c r="BY226" s="19">
        <f t="shared" si="141"/>
        <v>0</v>
      </c>
      <c r="BZ226" s="19">
        <f t="shared" si="142"/>
        <v>0</v>
      </c>
      <c r="CA226" s="19">
        <f t="shared" si="143"/>
        <v>0</v>
      </c>
      <c r="CB226" s="19">
        <f t="shared" si="164"/>
        <v>0</v>
      </c>
      <c r="CC226" s="19">
        <f t="shared" si="144"/>
        <v>0</v>
      </c>
      <c r="CD226" s="19">
        <f t="shared" si="145"/>
        <v>0</v>
      </c>
      <c r="CE226" s="19">
        <f t="shared" si="146"/>
        <v>0</v>
      </c>
      <c r="CF226" s="19">
        <f t="shared" si="147"/>
        <v>0</v>
      </c>
      <c r="CG226" s="19">
        <f t="shared" si="148"/>
        <v>0</v>
      </c>
      <c r="CH226" s="19">
        <f t="shared" si="149"/>
        <v>0</v>
      </c>
      <c r="CI226" s="19">
        <f t="shared" si="150"/>
        <v>0</v>
      </c>
      <c r="CJ226" s="19">
        <f t="shared" si="151"/>
        <v>0</v>
      </c>
      <c r="CK226" s="19">
        <f t="shared" si="152"/>
        <v>0</v>
      </c>
      <c r="CL226" s="19">
        <f t="shared" si="153"/>
        <v>0</v>
      </c>
      <c r="CM226" s="19">
        <f t="shared" si="154"/>
        <v>0</v>
      </c>
      <c r="CN226" s="19">
        <f t="shared" si="155"/>
        <v>0</v>
      </c>
      <c r="CO226" s="19">
        <f t="shared" si="156"/>
        <v>0</v>
      </c>
      <c r="CP226" s="19">
        <f t="shared" si="157"/>
        <v>0</v>
      </c>
      <c r="CQ226" s="19">
        <f t="shared" si="158"/>
        <v>0</v>
      </c>
      <c r="CR226" s="19">
        <f t="shared" si="159"/>
        <v>0</v>
      </c>
      <c r="CS226" s="19">
        <f t="shared" si="160"/>
        <v>0</v>
      </c>
    </row>
    <row r="227" spans="2:97" ht="15" customHeight="1" x14ac:dyDescent="0.2">
      <c r="B227" s="53">
        <f t="shared" si="165"/>
        <v>219</v>
      </c>
      <c r="C227" s="197" t="str" cm="1">
        <f t="array" aca="1" ref="C227" ca="1">CELL("contents",BG227)</f>
        <v/>
      </c>
      <c r="D227" s="54" t="str">
        <f t="shared" si="161"/>
        <v>OK</v>
      </c>
      <c r="E227" s="55" t="e">
        <f>VLOOKUP('DATA SHEET'!$B$9,'Drill Size Info'!$T$2:$U$8,2,FALSE)</f>
        <v>#N/A</v>
      </c>
      <c r="F227" s="55" t="str">
        <f t="shared" si="166"/>
        <v/>
      </c>
      <c r="G227" s="161">
        <f t="shared" si="167"/>
        <v>0</v>
      </c>
      <c r="H227" s="56"/>
      <c r="I227" s="56"/>
      <c r="J227" s="54" t="s">
        <v>154</v>
      </c>
      <c r="K227" s="54" t="s">
        <v>154</v>
      </c>
      <c r="L227" s="56" t="s">
        <v>154</v>
      </c>
      <c r="M227" s="56" t="s">
        <v>154</v>
      </c>
      <c r="N227" s="47" t="str">
        <f>IF(CU227&lt;&gt;"",
    IF(INT('Drill Size Info'!$AA$19)=INT('Drill Size Info'!$AB$19),
        --(INT('Drill Size Info'!$AA$19) &amp; "." &amp; CU227),
        IF(AND((--(INT('Drill Size Info'!$AA$19) &amp; "." &amp; CU227)&gt;=--('Drill Size Info'!$AA$19)), (--(INT('Drill Size Info'!$AA$19) &amp; "." &amp; CU227)&lt;=--('Drill Size Info'!$AB$19))),
            --(INT('Drill Size Info'!$AA$19) &amp; "." &amp; CU227),
            --(INT('Drill Size Info'!$AB$19) &amp; "." &amp; CU227)
        )
    ),
    IF(CT227&lt;&gt;"",
        IF(INT('Drill Size Info'!$AA$19)=INT('Drill Size Info'!$AB$19),
            --(INT('Drill Size Info'!$AA$19) &amp; "." &amp; LEFT(CT227,3)),
            IF(AND((--(INT('Drill Size Info'!$AA$19) &amp; "." &amp; LEFT(CT227,3))&gt;=--('Drill Size Info'!$AA$19)), (--(INT('Drill Size Info'!$AA$19) &amp; "." &amp; LEFT(CT227,3))&lt;=--('Drill Size Info'!$AB$19))),
                --(INT('Drill Size Info'!$AA$19) &amp; "." &amp; LEFT(CT227,3)),
                --(INT('Drill Size Info'!$AB$19) &amp; "." &amp; LEFT(CT227,3))
            )
        ),
        "OK"
    )
)</f>
        <v>OK</v>
      </c>
      <c r="O227" s="163" t="str">
        <f>IF(CV227&lt;&gt;"",
    IF(INT('Drill Size Info'!$AA$19)=INT('Drill Size Info'!$AB$19),
        --(INT('Drill Size Info'!$AA$19) &amp; "." &amp; CV227),
        IF(AND((--(INT('Drill Size Info'!$AA$19) &amp; "." &amp; CV227)&gt;=--('Drill Size Info'!$AA$19)), (--(INT('Drill Size Info'!$AA$19) &amp; "." &amp; CV227)&lt;=--('Drill Size Info'!$AB$19))),
            --(INT('Drill Size Info'!$AA$19) &amp; "." &amp; CV227),
            --(INT('Drill Size Info'!$AB$19) &amp; "." &amp; CV227)
        )
    ),
    IF(CT227&lt;&gt;"",
        IF(INT('Drill Size Info'!$AA$19)=INT('Drill Size Info'!$AB$19),
            --(INT('Drill Size Info'!$AA$19) &amp; "." &amp; RIGHT(CT227,3)),
            IF(AND((--(INT('Drill Size Info'!$AA$19) &amp; "." &amp; RIGHT(CT227,3))&gt;=--('Drill Size Info'!$AA$19)), (--(INT('Drill Size Info'!$AA$19) &amp; "." &amp; RIGHT(CT227,3))&lt;=--('Drill Size Info'!$AB$19))),
                --(INT('Drill Size Info'!$AA$19) &amp; "." &amp; RIGHT(CT227,3)),
                --(INT('Drill Size Info'!$AB$19) &amp; "." &amp; RIGHT(CT227,3))
            )
        ),
        "N/A"
    )
)</f>
        <v>N/A</v>
      </c>
      <c r="P227" s="47" t="str">
        <f>IF(CX227&lt;&gt;"",
    IF(INT('Drill Size Info'!$AA$19)=INT('Drill Size Info'!$AB$15),
        --(INT('Drill Size Info'!$AA$15) &amp; "." &amp; CX227),
        IF(AND((--(INT('Drill Size Info'!$AA$15) &amp; "." &amp; CX227)&gt;=--('Drill Size Info'!$AA$15)), (--(INT('Drill Size Info'!$AA$15) &amp; "." &amp; CX227)&lt;=--('Drill Size Info'!$AB$15))),
            --(INT('Drill Size Info'!$AA$15) &amp; "." &amp; CX227),
            --(INT('Drill Size Info'!$AB$15) &amp; "." &amp; CX227)
        )
    ),
    IF(CW227&lt;&gt;"",
        IF(INT('Drill Size Info'!$AA$15)=INT('Drill Size Info'!$AB$15),
            --(INT('Drill Size Info'!$AA$15) &amp; "." &amp; LEFT(CW227,3)),
            IF(AND((--(INT('Drill Size Info'!$AA$15) &amp; "." &amp; LEFT(CW227,3))&gt;=--('Drill Size Info'!$AA$15)), (--(INT('Drill Size Info'!$AA$15) &amp; "." &amp; LEFT(CW227,3))&lt;=--('Drill Size Info'!$AB$15))),
                --(INT('Drill Size Info'!$AA$15) &amp; "." &amp; LEFT(CW227,3)),
                --(INT('Drill Size Info'!$AB$15) &amp; "." &amp; LEFT(CW227,3))
            )
        ),
        "OK"
    )
)</f>
        <v>OK</v>
      </c>
      <c r="Q227" s="163" t="str">
        <f>IF(CY227&lt;&gt;"",
    IF(INT('Drill Size Info'!$AA$19)=INT('Drill Size Info'!$AB$15),
        --(INT('Drill Size Info'!$AA$15) &amp; "." &amp; CY227),
        IF(AND((--(INT('Drill Size Info'!$AA$15) &amp; "." &amp; CY227)&gt;=--('Drill Size Info'!$AA$15)), (--(INT('Drill Size Info'!$AA$15) &amp; "." &amp; CY227)&lt;=--('Drill Size Info'!$AB$15))),
            --(INT('Drill Size Info'!$AA$15) &amp; "." &amp; CY227),
            --(INT('Drill Size Info'!$AB$15) &amp; "." &amp; CY227)
        )
    ),
    IF(CW227&lt;&gt;"",
        IF(INT('Drill Size Info'!$AA$15)=INT('Drill Size Info'!$AB$15),
            --(INT('Drill Size Info'!$AA$15) &amp; "." &amp; RIGHT(CW227,3)),
            IF(AND((--(INT('Drill Size Info'!$AA$15) &amp; "." &amp; RIGHT(CW227,3))&gt;=--('Drill Size Info'!$AA$15)), (--(INT('Drill Size Info'!$AA$15) &amp; "." &amp; RIGHT(CW227,3))&lt;=--('Drill Size Info'!$AB$15))),
                --(INT('Drill Size Info'!$AA$15) &amp; "." &amp; RIGHT(CW227,3)),
                --(INT('Drill Size Info'!$AB$15) &amp; "." &amp; RIGHT(CW227,3))
            )
        ),
        "N/A"
    )
)</f>
        <v>N/A</v>
      </c>
      <c r="R227" s="57"/>
      <c r="S227" s="57"/>
      <c r="T227" s="57"/>
      <c r="U227" s="57"/>
      <c r="V227" s="57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9"/>
      <c r="AX227" s="59"/>
      <c r="AY227" s="59"/>
      <c r="AZ227" s="60"/>
      <c r="BA227" s="52"/>
      <c r="BB227" s="52"/>
      <c r="BC227" s="52"/>
      <c r="BD227" s="52"/>
      <c r="BE227" s="52"/>
      <c r="BF227" s="52"/>
      <c r="BG227" s="192" t="str">
        <f t="shared" si="162"/>
        <v/>
      </c>
      <c r="BH227" s="52"/>
      <c r="BI227" s="52"/>
      <c r="BJ227" s="52"/>
      <c r="BK227" s="52"/>
      <c r="BM227" s="19">
        <f t="shared" si="130"/>
        <v>0</v>
      </c>
      <c r="BN227" s="19">
        <f t="shared" si="163"/>
        <v>0</v>
      </c>
      <c r="BO227" s="19">
        <f t="shared" si="131"/>
        <v>0</v>
      </c>
      <c r="BP227" s="19">
        <f t="shared" si="132"/>
        <v>0</v>
      </c>
      <c r="BQ227" s="19">
        <f t="shared" si="133"/>
        <v>0</v>
      </c>
      <c r="BR227" s="19">
        <f t="shared" si="134"/>
        <v>0</v>
      </c>
      <c r="BS227" s="19">
        <f t="shared" si="135"/>
        <v>0</v>
      </c>
      <c r="BT227" s="19">
        <f t="shared" si="136"/>
        <v>0</v>
      </c>
      <c r="BU227" s="19">
        <f t="shared" si="137"/>
        <v>0</v>
      </c>
      <c r="BV227" s="19">
        <f t="shared" si="138"/>
        <v>0</v>
      </c>
      <c r="BW227" s="19">
        <f t="shared" si="139"/>
        <v>0</v>
      </c>
      <c r="BX227" s="19">
        <f t="shared" si="140"/>
        <v>0</v>
      </c>
      <c r="BY227" s="19">
        <f t="shared" si="141"/>
        <v>0</v>
      </c>
      <c r="BZ227" s="19">
        <f t="shared" si="142"/>
        <v>0</v>
      </c>
      <c r="CA227" s="19">
        <f t="shared" si="143"/>
        <v>0</v>
      </c>
      <c r="CB227" s="19">
        <f t="shared" si="164"/>
        <v>0</v>
      </c>
      <c r="CC227" s="19">
        <f t="shared" si="144"/>
        <v>0</v>
      </c>
      <c r="CD227" s="19">
        <f t="shared" si="145"/>
        <v>0</v>
      </c>
      <c r="CE227" s="19">
        <f t="shared" si="146"/>
        <v>0</v>
      </c>
      <c r="CF227" s="19">
        <f t="shared" si="147"/>
        <v>0</v>
      </c>
      <c r="CG227" s="19">
        <f t="shared" si="148"/>
        <v>0</v>
      </c>
      <c r="CH227" s="19">
        <f t="shared" si="149"/>
        <v>0</v>
      </c>
      <c r="CI227" s="19">
        <f t="shared" si="150"/>
        <v>0</v>
      </c>
      <c r="CJ227" s="19">
        <f t="shared" si="151"/>
        <v>0</v>
      </c>
      <c r="CK227" s="19">
        <f t="shared" si="152"/>
        <v>0</v>
      </c>
      <c r="CL227" s="19">
        <f t="shared" si="153"/>
        <v>0</v>
      </c>
      <c r="CM227" s="19">
        <f t="shared" si="154"/>
        <v>0</v>
      </c>
      <c r="CN227" s="19">
        <f t="shared" si="155"/>
        <v>0</v>
      </c>
      <c r="CO227" s="19">
        <f t="shared" si="156"/>
        <v>0</v>
      </c>
      <c r="CP227" s="19">
        <f t="shared" si="157"/>
        <v>0</v>
      </c>
      <c r="CQ227" s="19">
        <f t="shared" si="158"/>
        <v>0</v>
      </c>
      <c r="CR227" s="19">
        <f t="shared" si="159"/>
        <v>0</v>
      </c>
      <c r="CS227" s="19">
        <f t="shared" si="160"/>
        <v>0</v>
      </c>
    </row>
    <row r="228" spans="2:97" ht="15" customHeight="1" x14ac:dyDescent="0.2">
      <c r="B228" s="53">
        <f t="shared" si="165"/>
        <v>220</v>
      </c>
      <c r="C228" s="197" t="str" cm="1">
        <f t="array" aca="1" ref="C228" ca="1">CELL("contents",BG228)</f>
        <v/>
      </c>
      <c r="D228" s="54" t="str">
        <f t="shared" si="161"/>
        <v>OK</v>
      </c>
      <c r="E228" s="55" t="e">
        <f>VLOOKUP('DATA SHEET'!$B$9,'Drill Size Info'!$T$2:$U$8,2,FALSE)</f>
        <v>#N/A</v>
      </c>
      <c r="F228" s="55" t="str">
        <f t="shared" si="166"/>
        <v/>
      </c>
      <c r="G228" s="161">
        <f t="shared" si="167"/>
        <v>0</v>
      </c>
      <c r="H228" s="56"/>
      <c r="I228" s="56"/>
      <c r="J228" s="54" t="s">
        <v>154</v>
      </c>
      <c r="K228" s="54" t="s">
        <v>154</v>
      </c>
      <c r="L228" s="56" t="s">
        <v>154</v>
      </c>
      <c r="M228" s="56" t="s">
        <v>154</v>
      </c>
      <c r="N228" s="47" t="str">
        <f>IF(CU228&lt;&gt;"",
    IF(INT('Drill Size Info'!$AA$19)=INT('Drill Size Info'!$AB$19),
        --(INT('Drill Size Info'!$AA$19) &amp; "." &amp; CU228),
        IF(AND((--(INT('Drill Size Info'!$AA$19) &amp; "." &amp; CU228)&gt;=--('Drill Size Info'!$AA$19)), (--(INT('Drill Size Info'!$AA$19) &amp; "." &amp; CU228)&lt;=--('Drill Size Info'!$AB$19))),
            --(INT('Drill Size Info'!$AA$19) &amp; "." &amp; CU228),
            --(INT('Drill Size Info'!$AB$19) &amp; "." &amp; CU228)
        )
    ),
    IF(CT228&lt;&gt;"",
        IF(INT('Drill Size Info'!$AA$19)=INT('Drill Size Info'!$AB$19),
            --(INT('Drill Size Info'!$AA$19) &amp; "." &amp; LEFT(CT228,3)),
            IF(AND((--(INT('Drill Size Info'!$AA$19) &amp; "." &amp; LEFT(CT228,3))&gt;=--('Drill Size Info'!$AA$19)), (--(INT('Drill Size Info'!$AA$19) &amp; "." &amp; LEFT(CT228,3))&lt;=--('Drill Size Info'!$AB$19))),
                --(INT('Drill Size Info'!$AA$19) &amp; "." &amp; LEFT(CT228,3)),
                --(INT('Drill Size Info'!$AB$19) &amp; "." &amp; LEFT(CT228,3))
            )
        ),
        "OK"
    )
)</f>
        <v>OK</v>
      </c>
      <c r="O228" s="163" t="str">
        <f>IF(CV228&lt;&gt;"",
    IF(INT('Drill Size Info'!$AA$19)=INT('Drill Size Info'!$AB$19),
        --(INT('Drill Size Info'!$AA$19) &amp; "." &amp; CV228),
        IF(AND((--(INT('Drill Size Info'!$AA$19) &amp; "." &amp; CV228)&gt;=--('Drill Size Info'!$AA$19)), (--(INT('Drill Size Info'!$AA$19) &amp; "." &amp; CV228)&lt;=--('Drill Size Info'!$AB$19))),
            --(INT('Drill Size Info'!$AA$19) &amp; "." &amp; CV228),
            --(INT('Drill Size Info'!$AB$19) &amp; "." &amp; CV228)
        )
    ),
    IF(CT228&lt;&gt;"",
        IF(INT('Drill Size Info'!$AA$19)=INT('Drill Size Info'!$AB$19),
            --(INT('Drill Size Info'!$AA$19) &amp; "." &amp; RIGHT(CT228,3)),
            IF(AND((--(INT('Drill Size Info'!$AA$19) &amp; "." &amp; RIGHT(CT228,3))&gt;=--('Drill Size Info'!$AA$19)), (--(INT('Drill Size Info'!$AA$19) &amp; "." &amp; RIGHT(CT228,3))&lt;=--('Drill Size Info'!$AB$19))),
                --(INT('Drill Size Info'!$AA$19) &amp; "." &amp; RIGHT(CT228,3)),
                --(INT('Drill Size Info'!$AB$19) &amp; "." &amp; RIGHT(CT228,3))
            )
        ),
        "N/A"
    )
)</f>
        <v>N/A</v>
      </c>
      <c r="P228" s="47" t="str">
        <f>IF(CX228&lt;&gt;"",
    IF(INT('Drill Size Info'!$AA$19)=INT('Drill Size Info'!$AB$15),
        --(INT('Drill Size Info'!$AA$15) &amp; "." &amp; CX228),
        IF(AND((--(INT('Drill Size Info'!$AA$15) &amp; "." &amp; CX228)&gt;=--('Drill Size Info'!$AA$15)), (--(INT('Drill Size Info'!$AA$15) &amp; "." &amp; CX228)&lt;=--('Drill Size Info'!$AB$15))),
            --(INT('Drill Size Info'!$AA$15) &amp; "." &amp; CX228),
            --(INT('Drill Size Info'!$AB$15) &amp; "." &amp; CX228)
        )
    ),
    IF(CW228&lt;&gt;"",
        IF(INT('Drill Size Info'!$AA$15)=INT('Drill Size Info'!$AB$15),
            --(INT('Drill Size Info'!$AA$15) &amp; "." &amp; LEFT(CW228,3)),
            IF(AND((--(INT('Drill Size Info'!$AA$15) &amp; "." &amp; LEFT(CW228,3))&gt;=--('Drill Size Info'!$AA$15)), (--(INT('Drill Size Info'!$AA$15) &amp; "." &amp; LEFT(CW228,3))&lt;=--('Drill Size Info'!$AB$15))),
                --(INT('Drill Size Info'!$AA$15) &amp; "." &amp; LEFT(CW228,3)),
                --(INT('Drill Size Info'!$AB$15) &amp; "." &amp; LEFT(CW228,3))
            )
        ),
        "OK"
    )
)</f>
        <v>OK</v>
      </c>
      <c r="Q228" s="163" t="str">
        <f>IF(CY228&lt;&gt;"",
    IF(INT('Drill Size Info'!$AA$19)=INT('Drill Size Info'!$AB$15),
        --(INT('Drill Size Info'!$AA$15) &amp; "." &amp; CY228),
        IF(AND((--(INT('Drill Size Info'!$AA$15) &amp; "." &amp; CY228)&gt;=--('Drill Size Info'!$AA$15)), (--(INT('Drill Size Info'!$AA$15) &amp; "." &amp; CY228)&lt;=--('Drill Size Info'!$AB$15))),
            --(INT('Drill Size Info'!$AA$15) &amp; "." &amp; CY228),
            --(INT('Drill Size Info'!$AB$15) &amp; "." &amp; CY228)
        )
    ),
    IF(CW228&lt;&gt;"",
        IF(INT('Drill Size Info'!$AA$15)=INT('Drill Size Info'!$AB$15),
            --(INT('Drill Size Info'!$AA$15) &amp; "." &amp; RIGHT(CW228,3)),
            IF(AND((--(INT('Drill Size Info'!$AA$15) &amp; "." &amp; RIGHT(CW228,3))&gt;=--('Drill Size Info'!$AA$15)), (--(INT('Drill Size Info'!$AA$15) &amp; "." &amp; RIGHT(CW228,3))&lt;=--('Drill Size Info'!$AB$15))),
                --(INT('Drill Size Info'!$AA$15) &amp; "." &amp; RIGHT(CW228,3)),
                --(INT('Drill Size Info'!$AB$15) &amp; "." &amp; RIGHT(CW228,3))
            )
        ),
        "N/A"
    )
)</f>
        <v>N/A</v>
      </c>
      <c r="R228" s="57"/>
      <c r="S228" s="57"/>
      <c r="T228" s="57"/>
      <c r="U228" s="57"/>
      <c r="V228" s="57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9"/>
      <c r="AX228" s="59"/>
      <c r="AY228" s="59"/>
      <c r="AZ228" s="60"/>
      <c r="BA228" s="52"/>
      <c r="BB228" s="52"/>
      <c r="BC228" s="52"/>
      <c r="BD228" s="52"/>
      <c r="BE228" s="52"/>
      <c r="BF228" s="52"/>
      <c r="BG228" s="192" t="str">
        <f t="shared" si="162"/>
        <v/>
      </c>
      <c r="BH228" s="52"/>
      <c r="BI228" s="52"/>
      <c r="BJ228" s="52"/>
      <c r="BK228" s="52"/>
      <c r="BM228" s="19">
        <f t="shared" si="130"/>
        <v>0</v>
      </c>
      <c r="BN228" s="19">
        <f t="shared" si="163"/>
        <v>0</v>
      </c>
      <c r="BO228" s="19">
        <f t="shared" si="131"/>
        <v>0</v>
      </c>
      <c r="BP228" s="19">
        <f t="shared" si="132"/>
        <v>0</v>
      </c>
      <c r="BQ228" s="19">
        <f t="shared" si="133"/>
        <v>0</v>
      </c>
      <c r="BR228" s="19">
        <f t="shared" si="134"/>
        <v>0</v>
      </c>
      <c r="BS228" s="19">
        <f t="shared" si="135"/>
        <v>0</v>
      </c>
      <c r="BT228" s="19">
        <f t="shared" si="136"/>
        <v>0</v>
      </c>
      <c r="BU228" s="19">
        <f t="shared" si="137"/>
        <v>0</v>
      </c>
      <c r="BV228" s="19">
        <f t="shared" si="138"/>
        <v>0</v>
      </c>
      <c r="BW228" s="19">
        <f t="shared" si="139"/>
        <v>0</v>
      </c>
      <c r="BX228" s="19">
        <f t="shared" si="140"/>
        <v>0</v>
      </c>
      <c r="BY228" s="19">
        <f t="shared" si="141"/>
        <v>0</v>
      </c>
      <c r="BZ228" s="19">
        <f t="shared" si="142"/>
        <v>0</v>
      </c>
      <c r="CA228" s="19">
        <f t="shared" si="143"/>
        <v>0</v>
      </c>
      <c r="CB228" s="19">
        <f t="shared" si="164"/>
        <v>0</v>
      </c>
      <c r="CC228" s="19">
        <f t="shared" si="144"/>
        <v>0</v>
      </c>
      <c r="CD228" s="19">
        <f t="shared" si="145"/>
        <v>0</v>
      </c>
      <c r="CE228" s="19">
        <f t="shared" si="146"/>
        <v>0</v>
      </c>
      <c r="CF228" s="19">
        <f t="shared" si="147"/>
        <v>0</v>
      </c>
      <c r="CG228" s="19">
        <f t="shared" si="148"/>
        <v>0</v>
      </c>
      <c r="CH228" s="19">
        <f t="shared" si="149"/>
        <v>0</v>
      </c>
      <c r="CI228" s="19">
        <f t="shared" si="150"/>
        <v>0</v>
      </c>
      <c r="CJ228" s="19">
        <f t="shared" si="151"/>
        <v>0</v>
      </c>
      <c r="CK228" s="19">
        <f t="shared" si="152"/>
        <v>0</v>
      </c>
      <c r="CL228" s="19">
        <f t="shared" si="153"/>
        <v>0</v>
      </c>
      <c r="CM228" s="19">
        <f t="shared" si="154"/>
        <v>0</v>
      </c>
      <c r="CN228" s="19">
        <f t="shared" si="155"/>
        <v>0</v>
      </c>
      <c r="CO228" s="19">
        <f t="shared" si="156"/>
        <v>0</v>
      </c>
      <c r="CP228" s="19">
        <f t="shared" si="157"/>
        <v>0</v>
      </c>
      <c r="CQ228" s="19">
        <f t="shared" si="158"/>
        <v>0</v>
      </c>
      <c r="CR228" s="19">
        <f t="shared" si="159"/>
        <v>0</v>
      </c>
      <c r="CS228" s="19">
        <f t="shared" si="160"/>
        <v>0</v>
      </c>
    </row>
    <row r="229" spans="2:97" ht="15" customHeight="1" x14ac:dyDescent="0.2">
      <c r="B229" s="53">
        <f t="shared" si="165"/>
        <v>221</v>
      </c>
      <c r="C229" s="197" t="str" cm="1">
        <f t="array" aca="1" ref="C229" ca="1">CELL("contents",BG229)</f>
        <v/>
      </c>
      <c r="D229" s="54" t="str">
        <f t="shared" si="161"/>
        <v>OK</v>
      </c>
      <c r="E229" s="55" t="e">
        <f>VLOOKUP('DATA SHEET'!$B$9,'Drill Size Info'!$T$2:$U$8,2,FALSE)</f>
        <v>#N/A</v>
      </c>
      <c r="F229" s="55" t="str">
        <f t="shared" si="166"/>
        <v/>
      </c>
      <c r="G229" s="161">
        <f t="shared" si="167"/>
        <v>0</v>
      </c>
      <c r="H229" s="56"/>
      <c r="I229" s="56"/>
      <c r="J229" s="54" t="s">
        <v>154</v>
      </c>
      <c r="K229" s="54" t="s">
        <v>154</v>
      </c>
      <c r="L229" s="56" t="s">
        <v>154</v>
      </c>
      <c r="M229" s="56" t="s">
        <v>154</v>
      </c>
      <c r="N229" s="47" t="str">
        <f>IF(CU229&lt;&gt;"",
    IF(INT('Drill Size Info'!$AA$19)=INT('Drill Size Info'!$AB$19),
        --(INT('Drill Size Info'!$AA$19) &amp; "." &amp; CU229),
        IF(AND((--(INT('Drill Size Info'!$AA$19) &amp; "." &amp; CU229)&gt;=--('Drill Size Info'!$AA$19)), (--(INT('Drill Size Info'!$AA$19) &amp; "." &amp; CU229)&lt;=--('Drill Size Info'!$AB$19))),
            --(INT('Drill Size Info'!$AA$19) &amp; "." &amp; CU229),
            --(INT('Drill Size Info'!$AB$19) &amp; "." &amp; CU229)
        )
    ),
    IF(CT229&lt;&gt;"",
        IF(INT('Drill Size Info'!$AA$19)=INT('Drill Size Info'!$AB$19),
            --(INT('Drill Size Info'!$AA$19) &amp; "." &amp; LEFT(CT229,3)),
            IF(AND((--(INT('Drill Size Info'!$AA$19) &amp; "." &amp; LEFT(CT229,3))&gt;=--('Drill Size Info'!$AA$19)), (--(INT('Drill Size Info'!$AA$19) &amp; "." &amp; LEFT(CT229,3))&lt;=--('Drill Size Info'!$AB$19))),
                --(INT('Drill Size Info'!$AA$19) &amp; "." &amp; LEFT(CT229,3)),
                --(INT('Drill Size Info'!$AB$19) &amp; "." &amp; LEFT(CT229,3))
            )
        ),
        "OK"
    )
)</f>
        <v>OK</v>
      </c>
      <c r="O229" s="163" t="str">
        <f>IF(CV229&lt;&gt;"",
    IF(INT('Drill Size Info'!$AA$19)=INT('Drill Size Info'!$AB$19),
        --(INT('Drill Size Info'!$AA$19) &amp; "." &amp; CV229),
        IF(AND((--(INT('Drill Size Info'!$AA$19) &amp; "." &amp; CV229)&gt;=--('Drill Size Info'!$AA$19)), (--(INT('Drill Size Info'!$AA$19) &amp; "." &amp; CV229)&lt;=--('Drill Size Info'!$AB$19))),
            --(INT('Drill Size Info'!$AA$19) &amp; "." &amp; CV229),
            --(INT('Drill Size Info'!$AB$19) &amp; "." &amp; CV229)
        )
    ),
    IF(CT229&lt;&gt;"",
        IF(INT('Drill Size Info'!$AA$19)=INT('Drill Size Info'!$AB$19),
            --(INT('Drill Size Info'!$AA$19) &amp; "." &amp; RIGHT(CT229,3)),
            IF(AND((--(INT('Drill Size Info'!$AA$19) &amp; "." &amp; RIGHT(CT229,3))&gt;=--('Drill Size Info'!$AA$19)), (--(INT('Drill Size Info'!$AA$19) &amp; "." &amp; RIGHT(CT229,3))&lt;=--('Drill Size Info'!$AB$19))),
                --(INT('Drill Size Info'!$AA$19) &amp; "." &amp; RIGHT(CT229,3)),
                --(INT('Drill Size Info'!$AB$19) &amp; "." &amp; RIGHT(CT229,3))
            )
        ),
        "N/A"
    )
)</f>
        <v>N/A</v>
      </c>
      <c r="P229" s="47" t="str">
        <f>IF(CX229&lt;&gt;"",
    IF(INT('Drill Size Info'!$AA$19)=INT('Drill Size Info'!$AB$15),
        --(INT('Drill Size Info'!$AA$15) &amp; "." &amp; CX229),
        IF(AND((--(INT('Drill Size Info'!$AA$15) &amp; "." &amp; CX229)&gt;=--('Drill Size Info'!$AA$15)), (--(INT('Drill Size Info'!$AA$15) &amp; "." &amp; CX229)&lt;=--('Drill Size Info'!$AB$15))),
            --(INT('Drill Size Info'!$AA$15) &amp; "." &amp; CX229),
            --(INT('Drill Size Info'!$AB$15) &amp; "." &amp; CX229)
        )
    ),
    IF(CW229&lt;&gt;"",
        IF(INT('Drill Size Info'!$AA$15)=INT('Drill Size Info'!$AB$15),
            --(INT('Drill Size Info'!$AA$15) &amp; "." &amp; LEFT(CW229,3)),
            IF(AND((--(INT('Drill Size Info'!$AA$15) &amp; "." &amp; LEFT(CW229,3))&gt;=--('Drill Size Info'!$AA$15)), (--(INT('Drill Size Info'!$AA$15) &amp; "." &amp; LEFT(CW229,3))&lt;=--('Drill Size Info'!$AB$15))),
                --(INT('Drill Size Info'!$AA$15) &amp; "." &amp; LEFT(CW229,3)),
                --(INT('Drill Size Info'!$AB$15) &amp; "." &amp; LEFT(CW229,3))
            )
        ),
        "OK"
    )
)</f>
        <v>OK</v>
      </c>
      <c r="Q229" s="163" t="str">
        <f>IF(CY229&lt;&gt;"",
    IF(INT('Drill Size Info'!$AA$19)=INT('Drill Size Info'!$AB$15),
        --(INT('Drill Size Info'!$AA$15) &amp; "." &amp; CY229),
        IF(AND((--(INT('Drill Size Info'!$AA$15) &amp; "." &amp; CY229)&gt;=--('Drill Size Info'!$AA$15)), (--(INT('Drill Size Info'!$AA$15) &amp; "." &amp; CY229)&lt;=--('Drill Size Info'!$AB$15))),
            --(INT('Drill Size Info'!$AA$15) &amp; "." &amp; CY229),
            --(INT('Drill Size Info'!$AB$15) &amp; "." &amp; CY229)
        )
    ),
    IF(CW229&lt;&gt;"",
        IF(INT('Drill Size Info'!$AA$15)=INT('Drill Size Info'!$AB$15),
            --(INT('Drill Size Info'!$AA$15) &amp; "." &amp; RIGHT(CW229,3)),
            IF(AND((--(INT('Drill Size Info'!$AA$15) &amp; "." &amp; RIGHT(CW229,3))&gt;=--('Drill Size Info'!$AA$15)), (--(INT('Drill Size Info'!$AA$15) &amp; "." &amp; RIGHT(CW229,3))&lt;=--('Drill Size Info'!$AB$15))),
                --(INT('Drill Size Info'!$AA$15) &amp; "." &amp; RIGHT(CW229,3)),
                --(INT('Drill Size Info'!$AB$15) &amp; "." &amp; RIGHT(CW229,3))
            )
        ),
        "N/A"
    )
)</f>
        <v>N/A</v>
      </c>
      <c r="R229" s="57"/>
      <c r="S229" s="57"/>
      <c r="T229" s="57"/>
      <c r="U229" s="57"/>
      <c r="V229" s="57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9"/>
      <c r="AX229" s="59"/>
      <c r="AY229" s="59"/>
      <c r="AZ229" s="60"/>
      <c r="BA229" s="52"/>
      <c r="BB229" s="52"/>
      <c r="BC229" s="52"/>
      <c r="BD229" s="52"/>
      <c r="BE229" s="52"/>
      <c r="BF229" s="52"/>
      <c r="BG229" s="192" t="str">
        <f t="shared" si="162"/>
        <v/>
      </c>
      <c r="BH229" s="52"/>
      <c r="BI229" s="52"/>
      <c r="BJ229" s="52"/>
      <c r="BK229" s="52"/>
      <c r="BM229" s="19">
        <f t="shared" si="130"/>
        <v>0</v>
      </c>
      <c r="BN229" s="19">
        <f t="shared" si="163"/>
        <v>0</v>
      </c>
      <c r="BO229" s="19">
        <f t="shared" si="131"/>
        <v>0</v>
      </c>
      <c r="BP229" s="19">
        <f t="shared" si="132"/>
        <v>0</v>
      </c>
      <c r="BQ229" s="19">
        <f t="shared" si="133"/>
        <v>0</v>
      </c>
      <c r="BR229" s="19">
        <f t="shared" si="134"/>
        <v>0</v>
      </c>
      <c r="BS229" s="19">
        <f t="shared" si="135"/>
        <v>0</v>
      </c>
      <c r="BT229" s="19">
        <f t="shared" si="136"/>
        <v>0</v>
      </c>
      <c r="BU229" s="19">
        <f t="shared" si="137"/>
        <v>0</v>
      </c>
      <c r="BV229" s="19">
        <f t="shared" si="138"/>
        <v>0</v>
      </c>
      <c r="BW229" s="19">
        <f t="shared" si="139"/>
        <v>0</v>
      </c>
      <c r="BX229" s="19">
        <f t="shared" si="140"/>
        <v>0</v>
      </c>
      <c r="BY229" s="19">
        <f t="shared" si="141"/>
        <v>0</v>
      </c>
      <c r="BZ229" s="19">
        <f t="shared" si="142"/>
        <v>0</v>
      </c>
      <c r="CA229" s="19">
        <f t="shared" si="143"/>
        <v>0</v>
      </c>
      <c r="CB229" s="19">
        <f t="shared" si="164"/>
        <v>0</v>
      </c>
      <c r="CC229" s="19">
        <f t="shared" si="144"/>
        <v>0</v>
      </c>
      <c r="CD229" s="19">
        <f t="shared" si="145"/>
        <v>0</v>
      </c>
      <c r="CE229" s="19">
        <f t="shared" si="146"/>
        <v>0</v>
      </c>
      <c r="CF229" s="19">
        <f t="shared" si="147"/>
        <v>0</v>
      </c>
      <c r="CG229" s="19">
        <f t="shared" si="148"/>
        <v>0</v>
      </c>
      <c r="CH229" s="19">
        <f t="shared" si="149"/>
        <v>0</v>
      </c>
      <c r="CI229" s="19">
        <f t="shared" si="150"/>
        <v>0</v>
      </c>
      <c r="CJ229" s="19">
        <f t="shared" si="151"/>
        <v>0</v>
      </c>
      <c r="CK229" s="19">
        <f t="shared" si="152"/>
        <v>0</v>
      </c>
      <c r="CL229" s="19">
        <f t="shared" si="153"/>
        <v>0</v>
      </c>
      <c r="CM229" s="19">
        <f t="shared" si="154"/>
        <v>0</v>
      </c>
      <c r="CN229" s="19">
        <f t="shared" si="155"/>
        <v>0</v>
      </c>
      <c r="CO229" s="19">
        <f t="shared" si="156"/>
        <v>0</v>
      </c>
      <c r="CP229" s="19">
        <f t="shared" si="157"/>
        <v>0</v>
      </c>
      <c r="CQ229" s="19">
        <f t="shared" si="158"/>
        <v>0</v>
      </c>
      <c r="CR229" s="19">
        <f t="shared" si="159"/>
        <v>0</v>
      </c>
      <c r="CS229" s="19">
        <f t="shared" si="160"/>
        <v>0</v>
      </c>
    </row>
    <row r="230" spans="2:97" ht="15" customHeight="1" x14ac:dyDescent="0.2">
      <c r="B230" s="53">
        <f t="shared" si="165"/>
        <v>222</v>
      </c>
      <c r="C230" s="197" t="str" cm="1">
        <f t="array" aca="1" ref="C230" ca="1">CELL("contents",BG230)</f>
        <v/>
      </c>
      <c r="D230" s="54" t="str">
        <f t="shared" si="161"/>
        <v>OK</v>
      </c>
      <c r="E230" s="55" t="e">
        <f>VLOOKUP('DATA SHEET'!$B$9,'Drill Size Info'!$T$2:$U$8,2,FALSE)</f>
        <v>#N/A</v>
      </c>
      <c r="F230" s="55" t="str">
        <f t="shared" si="166"/>
        <v/>
      </c>
      <c r="G230" s="161">
        <f t="shared" si="167"/>
        <v>0</v>
      </c>
      <c r="H230" s="56"/>
      <c r="I230" s="56"/>
      <c r="J230" s="54" t="s">
        <v>154</v>
      </c>
      <c r="K230" s="54" t="s">
        <v>154</v>
      </c>
      <c r="L230" s="56" t="s">
        <v>154</v>
      </c>
      <c r="M230" s="56" t="s">
        <v>154</v>
      </c>
      <c r="N230" s="47" t="str">
        <f>IF(CU230&lt;&gt;"",
    IF(INT('Drill Size Info'!$AA$19)=INT('Drill Size Info'!$AB$19),
        --(INT('Drill Size Info'!$AA$19) &amp; "." &amp; CU230),
        IF(AND((--(INT('Drill Size Info'!$AA$19) &amp; "." &amp; CU230)&gt;=--('Drill Size Info'!$AA$19)), (--(INT('Drill Size Info'!$AA$19) &amp; "." &amp; CU230)&lt;=--('Drill Size Info'!$AB$19))),
            --(INT('Drill Size Info'!$AA$19) &amp; "." &amp; CU230),
            --(INT('Drill Size Info'!$AB$19) &amp; "." &amp; CU230)
        )
    ),
    IF(CT230&lt;&gt;"",
        IF(INT('Drill Size Info'!$AA$19)=INT('Drill Size Info'!$AB$19),
            --(INT('Drill Size Info'!$AA$19) &amp; "." &amp; LEFT(CT230,3)),
            IF(AND((--(INT('Drill Size Info'!$AA$19) &amp; "." &amp; LEFT(CT230,3))&gt;=--('Drill Size Info'!$AA$19)), (--(INT('Drill Size Info'!$AA$19) &amp; "." &amp; LEFT(CT230,3))&lt;=--('Drill Size Info'!$AB$19))),
                --(INT('Drill Size Info'!$AA$19) &amp; "." &amp; LEFT(CT230,3)),
                --(INT('Drill Size Info'!$AB$19) &amp; "." &amp; LEFT(CT230,3))
            )
        ),
        "OK"
    )
)</f>
        <v>OK</v>
      </c>
      <c r="O230" s="163" t="str">
        <f>IF(CV230&lt;&gt;"",
    IF(INT('Drill Size Info'!$AA$19)=INT('Drill Size Info'!$AB$19),
        --(INT('Drill Size Info'!$AA$19) &amp; "." &amp; CV230),
        IF(AND((--(INT('Drill Size Info'!$AA$19) &amp; "." &amp; CV230)&gt;=--('Drill Size Info'!$AA$19)), (--(INT('Drill Size Info'!$AA$19) &amp; "." &amp; CV230)&lt;=--('Drill Size Info'!$AB$19))),
            --(INT('Drill Size Info'!$AA$19) &amp; "." &amp; CV230),
            --(INT('Drill Size Info'!$AB$19) &amp; "." &amp; CV230)
        )
    ),
    IF(CT230&lt;&gt;"",
        IF(INT('Drill Size Info'!$AA$19)=INT('Drill Size Info'!$AB$19),
            --(INT('Drill Size Info'!$AA$19) &amp; "." &amp; RIGHT(CT230,3)),
            IF(AND((--(INT('Drill Size Info'!$AA$19) &amp; "." &amp; RIGHT(CT230,3))&gt;=--('Drill Size Info'!$AA$19)), (--(INT('Drill Size Info'!$AA$19) &amp; "." &amp; RIGHT(CT230,3))&lt;=--('Drill Size Info'!$AB$19))),
                --(INT('Drill Size Info'!$AA$19) &amp; "." &amp; RIGHT(CT230,3)),
                --(INT('Drill Size Info'!$AB$19) &amp; "." &amp; RIGHT(CT230,3))
            )
        ),
        "N/A"
    )
)</f>
        <v>N/A</v>
      </c>
      <c r="P230" s="47" t="str">
        <f>IF(CX230&lt;&gt;"",
    IF(INT('Drill Size Info'!$AA$19)=INT('Drill Size Info'!$AB$15),
        --(INT('Drill Size Info'!$AA$15) &amp; "." &amp; CX230),
        IF(AND((--(INT('Drill Size Info'!$AA$15) &amp; "." &amp; CX230)&gt;=--('Drill Size Info'!$AA$15)), (--(INT('Drill Size Info'!$AA$15) &amp; "." &amp; CX230)&lt;=--('Drill Size Info'!$AB$15))),
            --(INT('Drill Size Info'!$AA$15) &amp; "." &amp; CX230),
            --(INT('Drill Size Info'!$AB$15) &amp; "." &amp; CX230)
        )
    ),
    IF(CW230&lt;&gt;"",
        IF(INT('Drill Size Info'!$AA$15)=INT('Drill Size Info'!$AB$15),
            --(INT('Drill Size Info'!$AA$15) &amp; "." &amp; LEFT(CW230,3)),
            IF(AND((--(INT('Drill Size Info'!$AA$15) &amp; "." &amp; LEFT(CW230,3))&gt;=--('Drill Size Info'!$AA$15)), (--(INT('Drill Size Info'!$AA$15) &amp; "." &amp; LEFT(CW230,3))&lt;=--('Drill Size Info'!$AB$15))),
                --(INT('Drill Size Info'!$AA$15) &amp; "." &amp; LEFT(CW230,3)),
                --(INT('Drill Size Info'!$AB$15) &amp; "." &amp; LEFT(CW230,3))
            )
        ),
        "OK"
    )
)</f>
        <v>OK</v>
      </c>
      <c r="Q230" s="163" t="str">
        <f>IF(CY230&lt;&gt;"",
    IF(INT('Drill Size Info'!$AA$19)=INT('Drill Size Info'!$AB$15),
        --(INT('Drill Size Info'!$AA$15) &amp; "." &amp; CY230),
        IF(AND((--(INT('Drill Size Info'!$AA$15) &amp; "." &amp; CY230)&gt;=--('Drill Size Info'!$AA$15)), (--(INT('Drill Size Info'!$AA$15) &amp; "." &amp; CY230)&lt;=--('Drill Size Info'!$AB$15))),
            --(INT('Drill Size Info'!$AA$15) &amp; "." &amp; CY230),
            --(INT('Drill Size Info'!$AB$15) &amp; "." &amp; CY230)
        )
    ),
    IF(CW230&lt;&gt;"",
        IF(INT('Drill Size Info'!$AA$15)=INT('Drill Size Info'!$AB$15),
            --(INT('Drill Size Info'!$AA$15) &amp; "." &amp; RIGHT(CW230,3)),
            IF(AND((--(INT('Drill Size Info'!$AA$15) &amp; "." &amp; RIGHT(CW230,3))&gt;=--('Drill Size Info'!$AA$15)), (--(INT('Drill Size Info'!$AA$15) &amp; "." &amp; RIGHT(CW230,3))&lt;=--('Drill Size Info'!$AB$15))),
                --(INT('Drill Size Info'!$AA$15) &amp; "." &amp; RIGHT(CW230,3)),
                --(INT('Drill Size Info'!$AB$15) &amp; "." &amp; RIGHT(CW230,3))
            )
        ),
        "N/A"
    )
)</f>
        <v>N/A</v>
      </c>
      <c r="R230" s="57"/>
      <c r="S230" s="57"/>
      <c r="T230" s="57"/>
      <c r="U230" s="57"/>
      <c r="V230" s="57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9"/>
      <c r="AX230" s="59"/>
      <c r="AY230" s="59"/>
      <c r="AZ230" s="60"/>
      <c r="BA230" s="52"/>
      <c r="BB230" s="52"/>
      <c r="BC230" s="52"/>
      <c r="BD230" s="52"/>
      <c r="BE230" s="52"/>
      <c r="BF230" s="52"/>
      <c r="BG230" s="192" t="str">
        <f t="shared" si="162"/>
        <v/>
      </c>
      <c r="BH230" s="52"/>
      <c r="BI230" s="52"/>
      <c r="BJ230" s="52"/>
      <c r="BK230" s="52"/>
      <c r="BM230" s="19">
        <f t="shared" si="130"/>
        <v>0</v>
      </c>
      <c r="BN230" s="19">
        <f t="shared" si="163"/>
        <v>0</v>
      </c>
      <c r="BO230" s="19">
        <f t="shared" si="131"/>
        <v>0</v>
      </c>
      <c r="BP230" s="19">
        <f t="shared" si="132"/>
        <v>0</v>
      </c>
      <c r="BQ230" s="19">
        <f t="shared" si="133"/>
        <v>0</v>
      </c>
      <c r="BR230" s="19">
        <f t="shared" si="134"/>
        <v>0</v>
      </c>
      <c r="BS230" s="19">
        <f t="shared" si="135"/>
        <v>0</v>
      </c>
      <c r="BT230" s="19">
        <f t="shared" si="136"/>
        <v>0</v>
      </c>
      <c r="BU230" s="19">
        <f t="shared" si="137"/>
        <v>0</v>
      </c>
      <c r="BV230" s="19">
        <f t="shared" si="138"/>
        <v>0</v>
      </c>
      <c r="BW230" s="19">
        <f t="shared" si="139"/>
        <v>0</v>
      </c>
      <c r="BX230" s="19">
        <f t="shared" si="140"/>
        <v>0</v>
      </c>
      <c r="BY230" s="19">
        <f t="shared" si="141"/>
        <v>0</v>
      </c>
      <c r="BZ230" s="19">
        <f t="shared" si="142"/>
        <v>0</v>
      </c>
      <c r="CA230" s="19">
        <f t="shared" si="143"/>
        <v>0</v>
      </c>
      <c r="CB230" s="19">
        <f t="shared" si="164"/>
        <v>0</v>
      </c>
      <c r="CC230" s="19">
        <f t="shared" si="144"/>
        <v>0</v>
      </c>
      <c r="CD230" s="19">
        <f t="shared" si="145"/>
        <v>0</v>
      </c>
      <c r="CE230" s="19">
        <f t="shared" si="146"/>
        <v>0</v>
      </c>
      <c r="CF230" s="19">
        <f t="shared" si="147"/>
        <v>0</v>
      </c>
      <c r="CG230" s="19">
        <f t="shared" si="148"/>
        <v>0</v>
      </c>
      <c r="CH230" s="19">
        <f t="shared" si="149"/>
        <v>0</v>
      </c>
      <c r="CI230" s="19">
        <f t="shared" si="150"/>
        <v>0</v>
      </c>
      <c r="CJ230" s="19">
        <f t="shared" si="151"/>
        <v>0</v>
      </c>
      <c r="CK230" s="19">
        <f t="shared" si="152"/>
        <v>0</v>
      </c>
      <c r="CL230" s="19">
        <f t="shared" si="153"/>
        <v>0</v>
      </c>
      <c r="CM230" s="19">
        <f t="shared" si="154"/>
        <v>0</v>
      </c>
      <c r="CN230" s="19">
        <f t="shared" si="155"/>
        <v>0</v>
      </c>
      <c r="CO230" s="19">
        <f t="shared" si="156"/>
        <v>0</v>
      </c>
      <c r="CP230" s="19">
        <f t="shared" si="157"/>
        <v>0</v>
      </c>
      <c r="CQ230" s="19">
        <f t="shared" si="158"/>
        <v>0</v>
      </c>
      <c r="CR230" s="19">
        <f t="shared" si="159"/>
        <v>0</v>
      </c>
      <c r="CS230" s="19">
        <f t="shared" si="160"/>
        <v>0</v>
      </c>
    </row>
    <row r="231" spans="2:97" ht="15" customHeight="1" x14ac:dyDescent="0.2">
      <c r="B231" s="53">
        <f t="shared" si="165"/>
        <v>223</v>
      </c>
      <c r="C231" s="197" t="str" cm="1">
        <f t="array" aca="1" ref="C231" ca="1">CELL("contents",BG231)</f>
        <v/>
      </c>
      <c r="D231" s="54" t="str">
        <f t="shared" si="161"/>
        <v>OK</v>
      </c>
      <c r="E231" s="55" t="e">
        <f>VLOOKUP('DATA SHEET'!$B$9,'Drill Size Info'!$T$2:$U$8,2,FALSE)</f>
        <v>#N/A</v>
      </c>
      <c r="F231" s="55" t="str">
        <f t="shared" si="166"/>
        <v/>
      </c>
      <c r="G231" s="161">
        <f t="shared" si="167"/>
        <v>0</v>
      </c>
      <c r="H231" s="56"/>
      <c r="I231" s="56"/>
      <c r="J231" s="54" t="s">
        <v>154</v>
      </c>
      <c r="K231" s="54" t="s">
        <v>154</v>
      </c>
      <c r="L231" s="56" t="s">
        <v>154</v>
      </c>
      <c r="M231" s="56" t="s">
        <v>154</v>
      </c>
      <c r="N231" s="47" t="str">
        <f>IF(CU231&lt;&gt;"",
    IF(INT('Drill Size Info'!$AA$19)=INT('Drill Size Info'!$AB$19),
        --(INT('Drill Size Info'!$AA$19) &amp; "." &amp; CU231),
        IF(AND((--(INT('Drill Size Info'!$AA$19) &amp; "." &amp; CU231)&gt;=--('Drill Size Info'!$AA$19)), (--(INT('Drill Size Info'!$AA$19) &amp; "." &amp; CU231)&lt;=--('Drill Size Info'!$AB$19))),
            --(INT('Drill Size Info'!$AA$19) &amp; "." &amp; CU231),
            --(INT('Drill Size Info'!$AB$19) &amp; "." &amp; CU231)
        )
    ),
    IF(CT231&lt;&gt;"",
        IF(INT('Drill Size Info'!$AA$19)=INT('Drill Size Info'!$AB$19),
            --(INT('Drill Size Info'!$AA$19) &amp; "." &amp; LEFT(CT231,3)),
            IF(AND((--(INT('Drill Size Info'!$AA$19) &amp; "." &amp; LEFT(CT231,3))&gt;=--('Drill Size Info'!$AA$19)), (--(INT('Drill Size Info'!$AA$19) &amp; "." &amp; LEFT(CT231,3))&lt;=--('Drill Size Info'!$AB$19))),
                --(INT('Drill Size Info'!$AA$19) &amp; "." &amp; LEFT(CT231,3)),
                --(INT('Drill Size Info'!$AB$19) &amp; "." &amp; LEFT(CT231,3))
            )
        ),
        "OK"
    )
)</f>
        <v>OK</v>
      </c>
      <c r="O231" s="163" t="str">
        <f>IF(CV231&lt;&gt;"",
    IF(INT('Drill Size Info'!$AA$19)=INT('Drill Size Info'!$AB$19),
        --(INT('Drill Size Info'!$AA$19) &amp; "." &amp; CV231),
        IF(AND((--(INT('Drill Size Info'!$AA$19) &amp; "." &amp; CV231)&gt;=--('Drill Size Info'!$AA$19)), (--(INT('Drill Size Info'!$AA$19) &amp; "." &amp; CV231)&lt;=--('Drill Size Info'!$AB$19))),
            --(INT('Drill Size Info'!$AA$19) &amp; "." &amp; CV231),
            --(INT('Drill Size Info'!$AB$19) &amp; "." &amp; CV231)
        )
    ),
    IF(CT231&lt;&gt;"",
        IF(INT('Drill Size Info'!$AA$19)=INT('Drill Size Info'!$AB$19),
            --(INT('Drill Size Info'!$AA$19) &amp; "." &amp; RIGHT(CT231,3)),
            IF(AND((--(INT('Drill Size Info'!$AA$19) &amp; "." &amp; RIGHT(CT231,3))&gt;=--('Drill Size Info'!$AA$19)), (--(INT('Drill Size Info'!$AA$19) &amp; "." &amp; RIGHT(CT231,3))&lt;=--('Drill Size Info'!$AB$19))),
                --(INT('Drill Size Info'!$AA$19) &amp; "." &amp; RIGHT(CT231,3)),
                --(INT('Drill Size Info'!$AB$19) &amp; "." &amp; RIGHT(CT231,3))
            )
        ),
        "N/A"
    )
)</f>
        <v>N/A</v>
      </c>
      <c r="P231" s="47" t="str">
        <f>IF(CX231&lt;&gt;"",
    IF(INT('Drill Size Info'!$AA$19)=INT('Drill Size Info'!$AB$15),
        --(INT('Drill Size Info'!$AA$15) &amp; "." &amp; CX231),
        IF(AND((--(INT('Drill Size Info'!$AA$15) &amp; "." &amp; CX231)&gt;=--('Drill Size Info'!$AA$15)), (--(INT('Drill Size Info'!$AA$15) &amp; "." &amp; CX231)&lt;=--('Drill Size Info'!$AB$15))),
            --(INT('Drill Size Info'!$AA$15) &amp; "." &amp; CX231),
            --(INT('Drill Size Info'!$AB$15) &amp; "." &amp; CX231)
        )
    ),
    IF(CW231&lt;&gt;"",
        IF(INT('Drill Size Info'!$AA$15)=INT('Drill Size Info'!$AB$15),
            --(INT('Drill Size Info'!$AA$15) &amp; "." &amp; LEFT(CW231,3)),
            IF(AND((--(INT('Drill Size Info'!$AA$15) &amp; "." &amp; LEFT(CW231,3))&gt;=--('Drill Size Info'!$AA$15)), (--(INT('Drill Size Info'!$AA$15) &amp; "." &amp; LEFT(CW231,3))&lt;=--('Drill Size Info'!$AB$15))),
                --(INT('Drill Size Info'!$AA$15) &amp; "." &amp; LEFT(CW231,3)),
                --(INT('Drill Size Info'!$AB$15) &amp; "." &amp; LEFT(CW231,3))
            )
        ),
        "OK"
    )
)</f>
        <v>OK</v>
      </c>
      <c r="Q231" s="163" t="str">
        <f>IF(CY231&lt;&gt;"",
    IF(INT('Drill Size Info'!$AA$19)=INT('Drill Size Info'!$AB$15),
        --(INT('Drill Size Info'!$AA$15) &amp; "." &amp; CY231),
        IF(AND((--(INT('Drill Size Info'!$AA$15) &amp; "." &amp; CY231)&gt;=--('Drill Size Info'!$AA$15)), (--(INT('Drill Size Info'!$AA$15) &amp; "." &amp; CY231)&lt;=--('Drill Size Info'!$AB$15))),
            --(INT('Drill Size Info'!$AA$15) &amp; "." &amp; CY231),
            --(INT('Drill Size Info'!$AB$15) &amp; "." &amp; CY231)
        )
    ),
    IF(CW231&lt;&gt;"",
        IF(INT('Drill Size Info'!$AA$15)=INT('Drill Size Info'!$AB$15),
            --(INT('Drill Size Info'!$AA$15) &amp; "." &amp; RIGHT(CW231,3)),
            IF(AND((--(INT('Drill Size Info'!$AA$15) &amp; "." &amp; RIGHT(CW231,3))&gt;=--('Drill Size Info'!$AA$15)), (--(INT('Drill Size Info'!$AA$15) &amp; "." &amp; RIGHT(CW231,3))&lt;=--('Drill Size Info'!$AB$15))),
                --(INT('Drill Size Info'!$AA$15) &amp; "." &amp; RIGHT(CW231,3)),
                --(INT('Drill Size Info'!$AB$15) &amp; "." &amp; RIGHT(CW231,3))
            )
        ),
        "N/A"
    )
)</f>
        <v>N/A</v>
      </c>
      <c r="R231" s="57"/>
      <c r="S231" s="57"/>
      <c r="T231" s="57"/>
      <c r="U231" s="57"/>
      <c r="V231" s="57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9"/>
      <c r="AX231" s="59"/>
      <c r="AY231" s="59"/>
      <c r="AZ231" s="60"/>
      <c r="BA231" s="52"/>
      <c r="BB231" s="52"/>
      <c r="BC231" s="52"/>
      <c r="BD231" s="52"/>
      <c r="BE231" s="52"/>
      <c r="BF231" s="52"/>
      <c r="BG231" s="192" t="str">
        <f t="shared" si="162"/>
        <v/>
      </c>
      <c r="BH231" s="52"/>
      <c r="BI231" s="52"/>
      <c r="BJ231" s="52"/>
      <c r="BK231" s="52"/>
      <c r="BM231" s="19">
        <f t="shared" si="130"/>
        <v>0</v>
      </c>
      <c r="BN231" s="19">
        <f t="shared" si="163"/>
        <v>0</v>
      </c>
      <c r="BO231" s="19">
        <f t="shared" si="131"/>
        <v>0</v>
      </c>
      <c r="BP231" s="19">
        <f t="shared" si="132"/>
        <v>0</v>
      </c>
      <c r="BQ231" s="19">
        <f t="shared" si="133"/>
        <v>0</v>
      </c>
      <c r="BR231" s="19">
        <f t="shared" si="134"/>
        <v>0</v>
      </c>
      <c r="BS231" s="19">
        <f t="shared" si="135"/>
        <v>0</v>
      </c>
      <c r="BT231" s="19">
        <f t="shared" si="136"/>
        <v>0</v>
      </c>
      <c r="BU231" s="19">
        <f t="shared" si="137"/>
        <v>0</v>
      </c>
      <c r="BV231" s="19">
        <f t="shared" si="138"/>
        <v>0</v>
      </c>
      <c r="BW231" s="19">
        <f t="shared" si="139"/>
        <v>0</v>
      </c>
      <c r="BX231" s="19">
        <f t="shared" si="140"/>
        <v>0</v>
      </c>
      <c r="BY231" s="19">
        <f t="shared" si="141"/>
        <v>0</v>
      </c>
      <c r="BZ231" s="19">
        <f t="shared" si="142"/>
        <v>0</v>
      </c>
      <c r="CA231" s="19">
        <f t="shared" si="143"/>
        <v>0</v>
      </c>
      <c r="CB231" s="19">
        <f t="shared" si="164"/>
        <v>0</v>
      </c>
      <c r="CC231" s="19">
        <f t="shared" si="144"/>
        <v>0</v>
      </c>
      <c r="CD231" s="19">
        <f t="shared" si="145"/>
        <v>0</v>
      </c>
      <c r="CE231" s="19">
        <f t="shared" si="146"/>
        <v>0</v>
      </c>
      <c r="CF231" s="19">
        <f t="shared" si="147"/>
        <v>0</v>
      </c>
      <c r="CG231" s="19">
        <f t="shared" si="148"/>
        <v>0</v>
      </c>
      <c r="CH231" s="19">
        <f t="shared" si="149"/>
        <v>0</v>
      </c>
      <c r="CI231" s="19">
        <f t="shared" si="150"/>
        <v>0</v>
      </c>
      <c r="CJ231" s="19">
        <f t="shared" si="151"/>
        <v>0</v>
      </c>
      <c r="CK231" s="19">
        <f t="shared" si="152"/>
        <v>0</v>
      </c>
      <c r="CL231" s="19">
        <f t="shared" si="153"/>
        <v>0</v>
      </c>
      <c r="CM231" s="19">
        <f t="shared" si="154"/>
        <v>0</v>
      </c>
      <c r="CN231" s="19">
        <f t="shared" si="155"/>
        <v>0</v>
      </c>
      <c r="CO231" s="19">
        <f t="shared" si="156"/>
        <v>0</v>
      </c>
      <c r="CP231" s="19">
        <f t="shared" si="157"/>
        <v>0</v>
      </c>
      <c r="CQ231" s="19">
        <f t="shared" si="158"/>
        <v>0</v>
      </c>
      <c r="CR231" s="19">
        <f t="shared" si="159"/>
        <v>0</v>
      </c>
      <c r="CS231" s="19">
        <f t="shared" si="160"/>
        <v>0</v>
      </c>
    </row>
    <row r="232" spans="2:97" ht="15" customHeight="1" x14ac:dyDescent="0.2">
      <c r="B232" s="53">
        <f t="shared" si="165"/>
        <v>224</v>
      </c>
      <c r="C232" s="197" t="str" cm="1">
        <f t="array" aca="1" ref="C232" ca="1">CELL("contents",BG232)</f>
        <v/>
      </c>
      <c r="D232" s="54" t="str">
        <f t="shared" si="161"/>
        <v>OK</v>
      </c>
      <c r="E232" s="55" t="e">
        <f>VLOOKUP('DATA SHEET'!$B$9,'Drill Size Info'!$T$2:$U$8,2,FALSE)</f>
        <v>#N/A</v>
      </c>
      <c r="F232" s="55" t="str">
        <f t="shared" si="166"/>
        <v/>
      </c>
      <c r="G232" s="161">
        <f t="shared" si="167"/>
        <v>0</v>
      </c>
      <c r="H232" s="56"/>
      <c r="I232" s="56"/>
      <c r="J232" s="54" t="s">
        <v>154</v>
      </c>
      <c r="K232" s="54" t="s">
        <v>154</v>
      </c>
      <c r="L232" s="56" t="s">
        <v>154</v>
      </c>
      <c r="M232" s="56" t="s">
        <v>154</v>
      </c>
      <c r="N232" s="47" t="str">
        <f>IF(CU232&lt;&gt;"",
    IF(INT('Drill Size Info'!$AA$19)=INT('Drill Size Info'!$AB$19),
        --(INT('Drill Size Info'!$AA$19) &amp; "." &amp; CU232),
        IF(AND((--(INT('Drill Size Info'!$AA$19) &amp; "." &amp; CU232)&gt;=--('Drill Size Info'!$AA$19)), (--(INT('Drill Size Info'!$AA$19) &amp; "." &amp; CU232)&lt;=--('Drill Size Info'!$AB$19))),
            --(INT('Drill Size Info'!$AA$19) &amp; "." &amp; CU232),
            --(INT('Drill Size Info'!$AB$19) &amp; "." &amp; CU232)
        )
    ),
    IF(CT232&lt;&gt;"",
        IF(INT('Drill Size Info'!$AA$19)=INT('Drill Size Info'!$AB$19),
            --(INT('Drill Size Info'!$AA$19) &amp; "." &amp; LEFT(CT232,3)),
            IF(AND((--(INT('Drill Size Info'!$AA$19) &amp; "." &amp; LEFT(CT232,3))&gt;=--('Drill Size Info'!$AA$19)), (--(INT('Drill Size Info'!$AA$19) &amp; "." &amp; LEFT(CT232,3))&lt;=--('Drill Size Info'!$AB$19))),
                --(INT('Drill Size Info'!$AA$19) &amp; "." &amp; LEFT(CT232,3)),
                --(INT('Drill Size Info'!$AB$19) &amp; "." &amp; LEFT(CT232,3))
            )
        ),
        "OK"
    )
)</f>
        <v>OK</v>
      </c>
      <c r="O232" s="163" t="str">
        <f>IF(CV232&lt;&gt;"",
    IF(INT('Drill Size Info'!$AA$19)=INT('Drill Size Info'!$AB$19),
        --(INT('Drill Size Info'!$AA$19) &amp; "." &amp; CV232),
        IF(AND((--(INT('Drill Size Info'!$AA$19) &amp; "." &amp; CV232)&gt;=--('Drill Size Info'!$AA$19)), (--(INT('Drill Size Info'!$AA$19) &amp; "." &amp; CV232)&lt;=--('Drill Size Info'!$AB$19))),
            --(INT('Drill Size Info'!$AA$19) &amp; "." &amp; CV232),
            --(INT('Drill Size Info'!$AB$19) &amp; "." &amp; CV232)
        )
    ),
    IF(CT232&lt;&gt;"",
        IF(INT('Drill Size Info'!$AA$19)=INT('Drill Size Info'!$AB$19),
            --(INT('Drill Size Info'!$AA$19) &amp; "." &amp; RIGHT(CT232,3)),
            IF(AND((--(INT('Drill Size Info'!$AA$19) &amp; "." &amp; RIGHT(CT232,3))&gt;=--('Drill Size Info'!$AA$19)), (--(INT('Drill Size Info'!$AA$19) &amp; "." &amp; RIGHT(CT232,3))&lt;=--('Drill Size Info'!$AB$19))),
                --(INT('Drill Size Info'!$AA$19) &amp; "." &amp; RIGHT(CT232,3)),
                --(INT('Drill Size Info'!$AB$19) &amp; "." &amp; RIGHT(CT232,3))
            )
        ),
        "N/A"
    )
)</f>
        <v>N/A</v>
      </c>
      <c r="P232" s="47" t="str">
        <f>IF(CX232&lt;&gt;"",
    IF(INT('Drill Size Info'!$AA$19)=INT('Drill Size Info'!$AB$15),
        --(INT('Drill Size Info'!$AA$15) &amp; "." &amp; CX232),
        IF(AND((--(INT('Drill Size Info'!$AA$15) &amp; "." &amp; CX232)&gt;=--('Drill Size Info'!$AA$15)), (--(INT('Drill Size Info'!$AA$15) &amp; "." &amp; CX232)&lt;=--('Drill Size Info'!$AB$15))),
            --(INT('Drill Size Info'!$AA$15) &amp; "." &amp; CX232),
            --(INT('Drill Size Info'!$AB$15) &amp; "." &amp; CX232)
        )
    ),
    IF(CW232&lt;&gt;"",
        IF(INT('Drill Size Info'!$AA$15)=INT('Drill Size Info'!$AB$15),
            --(INT('Drill Size Info'!$AA$15) &amp; "." &amp; LEFT(CW232,3)),
            IF(AND((--(INT('Drill Size Info'!$AA$15) &amp; "." &amp; LEFT(CW232,3))&gt;=--('Drill Size Info'!$AA$15)), (--(INT('Drill Size Info'!$AA$15) &amp; "." &amp; LEFT(CW232,3))&lt;=--('Drill Size Info'!$AB$15))),
                --(INT('Drill Size Info'!$AA$15) &amp; "." &amp; LEFT(CW232,3)),
                --(INT('Drill Size Info'!$AB$15) &amp; "." &amp; LEFT(CW232,3))
            )
        ),
        "OK"
    )
)</f>
        <v>OK</v>
      </c>
      <c r="Q232" s="163" t="str">
        <f>IF(CY232&lt;&gt;"",
    IF(INT('Drill Size Info'!$AA$19)=INT('Drill Size Info'!$AB$15),
        --(INT('Drill Size Info'!$AA$15) &amp; "." &amp; CY232),
        IF(AND((--(INT('Drill Size Info'!$AA$15) &amp; "." &amp; CY232)&gt;=--('Drill Size Info'!$AA$15)), (--(INT('Drill Size Info'!$AA$15) &amp; "." &amp; CY232)&lt;=--('Drill Size Info'!$AB$15))),
            --(INT('Drill Size Info'!$AA$15) &amp; "." &amp; CY232),
            --(INT('Drill Size Info'!$AB$15) &amp; "." &amp; CY232)
        )
    ),
    IF(CW232&lt;&gt;"",
        IF(INT('Drill Size Info'!$AA$15)=INT('Drill Size Info'!$AB$15),
            --(INT('Drill Size Info'!$AA$15) &amp; "." &amp; RIGHT(CW232,3)),
            IF(AND((--(INT('Drill Size Info'!$AA$15) &amp; "." &amp; RIGHT(CW232,3))&gt;=--('Drill Size Info'!$AA$15)), (--(INT('Drill Size Info'!$AA$15) &amp; "." &amp; RIGHT(CW232,3))&lt;=--('Drill Size Info'!$AB$15))),
                --(INT('Drill Size Info'!$AA$15) &amp; "." &amp; RIGHT(CW232,3)),
                --(INT('Drill Size Info'!$AB$15) &amp; "." &amp; RIGHT(CW232,3))
            )
        ),
        "N/A"
    )
)</f>
        <v>N/A</v>
      </c>
      <c r="R232" s="57"/>
      <c r="S232" s="57"/>
      <c r="T232" s="57"/>
      <c r="U232" s="57"/>
      <c r="V232" s="57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9"/>
      <c r="AX232" s="59"/>
      <c r="AY232" s="59"/>
      <c r="AZ232" s="60"/>
      <c r="BA232" s="52"/>
      <c r="BB232" s="52"/>
      <c r="BC232" s="52"/>
      <c r="BD232" s="52"/>
      <c r="BE232" s="52"/>
      <c r="BF232" s="52"/>
      <c r="BG232" s="192" t="str">
        <f t="shared" si="162"/>
        <v/>
      </c>
      <c r="BH232" s="52"/>
      <c r="BI232" s="52"/>
      <c r="BJ232" s="52"/>
      <c r="BK232" s="52"/>
      <c r="BM232" s="19">
        <f t="shared" si="130"/>
        <v>0</v>
      </c>
      <c r="BN232" s="19">
        <f t="shared" si="163"/>
        <v>0</v>
      </c>
      <c r="BO232" s="19">
        <f t="shared" si="131"/>
        <v>0</v>
      </c>
      <c r="BP232" s="19">
        <f t="shared" si="132"/>
        <v>0</v>
      </c>
      <c r="BQ232" s="19">
        <f t="shared" si="133"/>
        <v>0</v>
      </c>
      <c r="BR232" s="19">
        <f t="shared" si="134"/>
        <v>0</v>
      </c>
      <c r="BS232" s="19">
        <f t="shared" si="135"/>
        <v>0</v>
      </c>
      <c r="BT232" s="19">
        <f t="shared" si="136"/>
        <v>0</v>
      </c>
      <c r="BU232" s="19">
        <f t="shared" si="137"/>
        <v>0</v>
      </c>
      <c r="BV232" s="19">
        <f t="shared" si="138"/>
        <v>0</v>
      </c>
      <c r="BW232" s="19">
        <f t="shared" si="139"/>
        <v>0</v>
      </c>
      <c r="BX232" s="19">
        <f t="shared" si="140"/>
        <v>0</v>
      </c>
      <c r="BY232" s="19">
        <f t="shared" si="141"/>
        <v>0</v>
      </c>
      <c r="BZ232" s="19">
        <f t="shared" si="142"/>
        <v>0</v>
      </c>
      <c r="CA232" s="19">
        <f t="shared" si="143"/>
        <v>0</v>
      </c>
      <c r="CB232" s="19">
        <f t="shared" si="164"/>
        <v>0</v>
      </c>
      <c r="CC232" s="19">
        <f t="shared" si="144"/>
        <v>0</v>
      </c>
      <c r="CD232" s="19">
        <f t="shared" si="145"/>
        <v>0</v>
      </c>
      <c r="CE232" s="19">
        <f t="shared" si="146"/>
        <v>0</v>
      </c>
      <c r="CF232" s="19">
        <f t="shared" si="147"/>
        <v>0</v>
      </c>
      <c r="CG232" s="19">
        <f t="shared" si="148"/>
        <v>0</v>
      </c>
      <c r="CH232" s="19">
        <f t="shared" si="149"/>
        <v>0</v>
      </c>
      <c r="CI232" s="19">
        <f t="shared" si="150"/>
        <v>0</v>
      </c>
      <c r="CJ232" s="19">
        <f t="shared" si="151"/>
        <v>0</v>
      </c>
      <c r="CK232" s="19">
        <f t="shared" si="152"/>
        <v>0</v>
      </c>
      <c r="CL232" s="19">
        <f t="shared" si="153"/>
        <v>0</v>
      </c>
      <c r="CM232" s="19">
        <f t="shared" si="154"/>
        <v>0</v>
      </c>
      <c r="CN232" s="19">
        <f t="shared" si="155"/>
        <v>0</v>
      </c>
      <c r="CO232" s="19">
        <f t="shared" si="156"/>
        <v>0</v>
      </c>
      <c r="CP232" s="19">
        <f t="shared" si="157"/>
        <v>0</v>
      </c>
      <c r="CQ232" s="19">
        <f t="shared" si="158"/>
        <v>0</v>
      </c>
      <c r="CR232" s="19">
        <f t="shared" si="159"/>
        <v>0</v>
      </c>
      <c r="CS232" s="19">
        <f t="shared" si="160"/>
        <v>0</v>
      </c>
    </row>
    <row r="233" spans="2:97" ht="15" customHeight="1" x14ac:dyDescent="0.2">
      <c r="B233" s="53">
        <f t="shared" si="165"/>
        <v>225</v>
      </c>
      <c r="C233" s="197" t="str" cm="1">
        <f t="array" aca="1" ref="C233" ca="1">CELL("contents",BG233)</f>
        <v/>
      </c>
      <c r="D233" s="54" t="str">
        <f t="shared" si="161"/>
        <v>OK</v>
      </c>
      <c r="E233" s="55" t="e">
        <f>VLOOKUP('DATA SHEET'!$B$9,'Drill Size Info'!$T$2:$U$8,2,FALSE)</f>
        <v>#N/A</v>
      </c>
      <c r="F233" s="55" t="str">
        <f t="shared" si="166"/>
        <v/>
      </c>
      <c r="G233" s="161">
        <f t="shared" si="167"/>
        <v>0</v>
      </c>
      <c r="H233" s="56"/>
      <c r="I233" s="56"/>
      <c r="J233" s="54" t="s">
        <v>154</v>
      </c>
      <c r="K233" s="54" t="s">
        <v>154</v>
      </c>
      <c r="L233" s="56" t="s">
        <v>154</v>
      </c>
      <c r="M233" s="56" t="s">
        <v>154</v>
      </c>
      <c r="N233" s="47" t="str">
        <f>IF(CU233&lt;&gt;"",
    IF(INT('Drill Size Info'!$AA$19)=INT('Drill Size Info'!$AB$19),
        --(INT('Drill Size Info'!$AA$19) &amp; "." &amp; CU233),
        IF(AND((--(INT('Drill Size Info'!$AA$19) &amp; "." &amp; CU233)&gt;=--('Drill Size Info'!$AA$19)), (--(INT('Drill Size Info'!$AA$19) &amp; "." &amp; CU233)&lt;=--('Drill Size Info'!$AB$19))),
            --(INT('Drill Size Info'!$AA$19) &amp; "." &amp; CU233),
            --(INT('Drill Size Info'!$AB$19) &amp; "." &amp; CU233)
        )
    ),
    IF(CT233&lt;&gt;"",
        IF(INT('Drill Size Info'!$AA$19)=INT('Drill Size Info'!$AB$19),
            --(INT('Drill Size Info'!$AA$19) &amp; "." &amp; LEFT(CT233,3)),
            IF(AND((--(INT('Drill Size Info'!$AA$19) &amp; "." &amp; LEFT(CT233,3))&gt;=--('Drill Size Info'!$AA$19)), (--(INT('Drill Size Info'!$AA$19) &amp; "." &amp; LEFT(CT233,3))&lt;=--('Drill Size Info'!$AB$19))),
                --(INT('Drill Size Info'!$AA$19) &amp; "." &amp; LEFT(CT233,3)),
                --(INT('Drill Size Info'!$AB$19) &amp; "." &amp; LEFT(CT233,3))
            )
        ),
        "OK"
    )
)</f>
        <v>OK</v>
      </c>
      <c r="O233" s="163" t="str">
        <f>IF(CV233&lt;&gt;"",
    IF(INT('Drill Size Info'!$AA$19)=INT('Drill Size Info'!$AB$19),
        --(INT('Drill Size Info'!$AA$19) &amp; "." &amp; CV233),
        IF(AND((--(INT('Drill Size Info'!$AA$19) &amp; "." &amp; CV233)&gt;=--('Drill Size Info'!$AA$19)), (--(INT('Drill Size Info'!$AA$19) &amp; "." &amp; CV233)&lt;=--('Drill Size Info'!$AB$19))),
            --(INT('Drill Size Info'!$AA$19) &amp; "." &amp; CV233),
            --(INT('Drill Size Info'!$AB$19) &amp; "." &amp; CV233)
        )
    ),
    IF(CT233&lt;&gt;"",
        IF(INT('Drill Size Info'!$AA$19)=INT('Drill Size Info'!$AB$19),
            --(INT('Drill Size Info'!$AA$19) &amp; "." &amp; RIGHT(CT233,3)),
            IF(AND((--(INT('Drill Size Info'!$AA$19) &amp; "." &amp; RIGHT(CT233,3))&gt;=--('Drill Size Info'!$AA$19)), (--(INT('Drill Size Info'!$AA$19) &amp; "." &amp; RIGHT(CT233,3))&lt;=--('Drill Size Info'!$AB$19))),
                --(INT('Drill Size Info'!$AA$19) &amp; "." &amp; RIGHT(CT233,3)),
                --(INT('Drill Size Info'!$AB$19) &amp; "." &amp; RIGHT(CT233,3))
            )
        ),
        "N/A"
    )
)</f>
        <v>N/A</v>
      </c>
      <c r="P233" s="47" t="str">
        <f>IF(CX233&lt;&gt;"",
    IF(INT('Drill Size Info'!$AA$19)=INT('Drill Size Info'!$AB$15),
        --(INT('Drill Size Info'!$AA$15) &amp; "." &amp; CX233),
        IF(AND((--(INT('Drill Size Info'!$AA$15) &amp; "." &amp; CX233)&gt;=--('Drill Size Info'!$AA$15)), (--(INT('Drill Size Info'!$AA$15) &amp; "." &amp; CX233)&lt;=--('Drill Size Info'!$AB$15))),
            --(INT('Drill Size Info'!$AA$15) &amp; "." &amp; CX233),
            --(INT('Drill Size Info'!$AB$15) &amp; "." &amp; CX233)
        )
    ),
    IF(CW233&lt;&gt;"",
        IF(INT('Drill Size Info'!$AA$15)=INT('Drill Size Info'!$AB$15),
            --(INT('Drill Size Info'!$AA$15) &amp; "." &amp; LEFT(CW233,3)),
            IF(AND((--(INT('Drill Size Info'!$AA$15) &amp; "." &amp; LEFT(CW233,3))&gt;=--('Drill Size Info'!$AA$15)), (--(INT('Drill Size Info'!$AA$15) &amp; "." &amp; LEFT(CW233,3))&lt;=--('Drill Size Info'!$AB$15))),
                --(INT('Drill Size Info'!$AA$15) &amp; "." &amp; LEFT(CW233,3)),
                --(INT('Drill Size Info'!$AB$15) &amp; "." &amp; LEFT(CW233,3))
            )
        ),
        "OK"
    )
)</f>
        <v>OK</v>
      </c>
      <c r="Q233" s="163" t="str">
        <f>IF(CY233&lt;&gt;"",
    IF(INT('Drill Size Info'!$AA$19)=INT('Drill Size Info'!$AB$15),
        --(INT('Drill Size Info'!$AA$15) &amp; "." &amp; CY233),
        IF(AND((--(INT('Drill Size Info'!$AA$15) &amp; "." &amp; CY233)&gt;=--('Drill Size Info'!$AA$15)), (--(INT('Drill Size Info'!$AA$15) &amp; "." &amp; CY233)&lt;=--('Drill Size Info'!$AB$15))),
            --(INT('Drill Size Info'!$AA$15) &amp; "." &amp; CY233),
            --(INT('Drill Size Info'!$AB$15) &amp; "." &amp; CY233)
        )
    ),
    IF(CW233&lt;&gt;"",
        IF(INT('Drill Size Info'!$AA$15)=INT('Drill Size Info'!$AB$15),
            --(INT('Drill Size Info'!$AA$15) &amp; "." &amp; RIGHT(CW233,3)),
            IF(AND((--(INT('Drill Size Info'!$AA$15) &amp; "." &amp; RIGHT(CW233,3))&gt;=--('Drill Size Info'!$AA$15)), (--(INT('Drill Size Info'!$AA$15) &amp; "." &amp; RIGHT(CW233,3))&lt;=--('Drill Size Info'!$AB$15))),
                --(INT('Drill Size Info'!$AA$15) &amp; "." &amp; RIGHT(CW233,3)),
                --(INT('Drill Size Info'!$AB$15) &amp; "." &amp; RIGHT(CW233,3))
            )
        ),
        "N/A"
    )
)</f>
        <v>N/A</v>
      </c>
      <c r="R233" s="57"/>
      <c r="S233" s="57"/>
      <c r="T233" s="57"/>
      <c r="U233" s="57"/>
      <c r="V233" s="57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9"/>
      <c r="AX233" s="59"/>
      <c r="AY233" s="59"/>
      <c r="AZ233" s="60"/>
      <c r="BA233" s="52"/>
      <c r="BB233" s="52"/>
      <c r="BC233" s="52"/>
      <c r="BD233" s="52"/>
      <c r="BE233" s="52"/>
      <c r="BF233" s="52"/>
      <c r="BG233" s="192" t="str">
        <f t="shared" si="162"/>
        <v/>
      </c>
      <c r="BH233" s="52"/>
      <c r="BI233" s="52"/>
      <c r="BJ233" s="52"/>
      <c r="BK233" s="52"/>
      <c r="BM233" s="19">
        <f t="shared" si="130"/>
        <v>0</v>
      </c>
      <c r="BN233" s="19">
        <f t="shared" si="163"/>
        <v>0</v>
      </c>
      <c r="BO233" s="19">
        <f t="shared" si="131"/>
        <v>0</v>
      </c>
      <c r="BP233" s="19">
        <f t="shared" si="132"/>
        <v>0</v>
      </c>
      <c r="BQ233" s="19">
        <f t="shared" si="133"/>
        <v>0</v>
      </c>
      <c r="BR233" s="19">
        <f t="shared" si="134"/>
        <v>0</v>
      </c>
      <c r="BS233" s="19">
        <f t="shared" si="135"/>
        <v>0</v>
      </c>
      <c r="BT233" s="19">
        <f t="shared" si="136"/>
        <v>0</v>
      </c>
      <c r="BU233" s="19">
        <f t="shared" si="137"/>
        <v>0</v>
      </c>
      <c r="BV233" s="19">
        <f t="shared" si="138"/>
        <v>0</v>
      </c>
      <c r="BW233" s="19">
        <f t="shared" si="139"/>
        <v>0</v>
      </c>
      <c r="BX233" s="19">
        <f t="shared" si="140"/>
        <v>0</v>
      </c>
      <c r="BY233" s="19">
        <f t="shared" si="141"/>
        <v>0</v>
      </c>
      <c r="BZ233" s="19">
        <f t="shared" si="142"/>
        <v>0</v>
      </c>
      <c r="CA233" s="19">
        <f t="shared" si="143"/>
        <v>0</v>
      </c>
      <c r="CB233" s="19">
        <f t="shared" si="164"/>
        <v>0</v>
      </c>
      <c r="CC233" s="19">
        <f t="shared" si="144"/>
        <v>0</v>
      </c>
      <c r="CD233" s="19">
        <f t="shared" si="145"/>
        <v>0</v>
      </c>
      <c r="CE233" s="19">
        <f t="shared" si="146"/>
        <v>0</v>
      </c>
      <c r="CF233" s="19">
        <f t="shared" si="147"/>
        <v>0</v>
      </c>
      <c r="CG233" s="19">
        <f t="shared" si="148"/>
        <v>0</v>
      </c>
      <c r="CH233" s="19">
        <f t="shared" si="149"/>
        <v>0</v>
      </c>
      <c r="CI233" s="19">
        <f t="shared" si="150"/>
        <v>0</v>
      </c>
      <c r="CJ233" s="19">
        <f t="shared" si="151"/>
        <v>0</v>
      </c>
      <c r="CK233" s="19">
        <f t="shared" si="152"/>
        <v>0</v>
      </c>
      <c r="CL233" s="19">
        <f t="shared" si="153"/>
        <v>0</v>
      </c>
      <c r="CM233" s="19">
        <f t="shared" si="154"/>
        <v>0</v>
      </c>
      <c r="CN233" s="19">
        <f t="shared" si="155"/>
        <v>0</v>
      </c>
      <c r="CO233" s="19">
        <f t="shared" si="156"/>
        <v>0</v>
      </c>
      <c r="CP233" s="19">
        <f t="shared" si="157"/>
        <v>0</v>
      </c>
      <c r="CQ233" s="19">
        <f t="shared" si="158"/>
        <v>0</v>
      </c>
      <c r="CR233" s="19">
        <f t="shared" si="159"/>
        <v>0</v>
      </c>
      <c r="CS233" s="19">
        <f t="shared" si="160"/>
        <v>0</v>
      </c>
    </row>
    <row r="234" spans="2:97" ht="15" customHeight="1" x14ac:dyDescent="0.2">
      <c r="B234" s="53">
        <f t="shared" si="165"/>
        <v>226</v>
      </c>
      <c r="C234" s="197" t="str" cm="1">
        <f t="array" aca="1" ref="C234" ca="1">CELL("contents",BG234)</f>
        <v/>
      </c>
      <c r="D234" s="54" t="str">
        <f t="shared" si="161"/>
        <v>OK</v>
      </c>
      <c r="E234" s="55" t="e">
        <f>VLOOKUP('DATA SHEET'!$B$9,'Drill Size Info'!$T$2:$U$8,2,FALSE)</f>
        <v>#N/A</v>
      </c>
      <c r="F234" s="55" t="str">
        <f t="shared" si="166"/>
        <v/>
      </c>
      <c r="G234" s="161">
        <f t="shared" si="167"/>
        <v>0</v>
      </c>
      <c r="H234" s="56"/>
      <c r="I234" s="56"/>
      <c r="J234" s="54" t="s">
        <v>154</v>
      </c>
      <c r="K234" s="54" t="s">
        <v>154</v>
      </c>
      <c r="L234" s="56" t="s">
        <v>154</v>
      </c>
      <c r="M234" s="56" t="s">
        <v>154</v>
      </c>
      <c r="N234" s="47" t="str">
        <f>IF(CU234&lt;&gt;"",
    IF(INT('Drill Size Info'!$AA$19)=INT('Drill Size Info'!$AB$19),
        --(INT('Drill Size Info'!$AA$19) &amp; "." &amp; CU234),
        IF(AND((--(INT('Drill Size Info'!$AA$19) &amp; "." &amp; CU234)&gt;=--('Drill Size Info'!$AA$19)), (--(INT('Drill Size Info'!$AA$19) &amp; "." &amp; CU234)&lt;=--('Drill Size Info'!$AB$19))),
            --(INT('Drill Size Info'!$AA$19) &amp; "." &amp; CU234),
            --(INT('Drill Size Info'!$AB$19) &amp; "." &amp; CU234)
        )
    ),
    IF(CT234&lt;&gt;"",
        IF(INT('Drill Size Info'!$AA$19)=INT('Drill Size Info'!$AB$19),
            --(INT('Drill Size Info'!$AA$19) &amp; "." &amp; LEFT(CT234,3)),
            IF(AND((--(INT('Drill Size Info'!$AA$19) &amp; "." &amp; LEFT(CT234,3))&gt;=--('Drill Size Info'!$AA$19)), (--(INT('Drill Size Info'!$AA$19) &amp; "." &amp; LEFT(CT234,3))&lt;=--('Drill Size Info'!$AB$19))),
                --(INT('Drill Size Info'!$AA$19) &amp; "." &amp; LEFT(CT234,3)),
                --(INT('Drill Size Info'!$AB$19) &amp; "." &amp; LEFT(CT234,3))
            )
        ),
        "OK"
    )
)</f>
        <v>OK</v>
      </c>
      <c r="O234" s="163" t="str">
        <f>IF(CV234&lt;&gt;"",
    IF(INT('Drill Size Info'!$AA$19)=INT('Drill Size Info'!$AB$19),
        --(INT('Drill Size Info'!$AA$19) &amp; "." &amp; CV234),
        IF(AND((--(INT('Drill Size Info'!$AA$19) &amp; "." &amp; CV234)&gt;=--('Drill Size Info'!$AA$19)), (--(INT('Drill Size Info'!$AA$19) &amp; "." &amp; CV234)&lt;=--('Drill Size Info'!$AB$19))),
            --(INT('Drill Size Info'!$AA$19) &amp; "." &amp; CV234),
            --(INT('Drill Size Info'!$AB$19) &amp; "." &amp; CV234)
        )
    ),
    IF(CT234&lt;&gt;"",
        IF(INT('Drill Size Info'!$AA$19)=INT('Drill Size Info'!$AB$19),
            --(INT('Drill Size Info'!$AA$19) &amp; "." &amp; RIGHT(CT234,3)),
            IF(AND((--(INT('Drill Size Info'!$AA$19) &amp; "." &amp; RIGHT(CT234,3))&gt;=--('Drill Size Info'!$AA$19)), (--(INT('Drill Size Info'!$AA$19) &amp; "." &amp; RIGHT(CT234,3))&lt;=--('Drill Size Info'!$AB$19))),
                --(INT('Drill Size Info'!$AA$19) &amp; "." &amp; RIGHT(CT234,3)),
                --(INT('Drill Size Info'!$AB$19) &amp; "." &amp; RIGHT(CT234,3))
            )
        ),
        "N/A"
    )
)</f>
        <v>N/A</v>
      </c>
      <c r="P234" s="47" t="str">
        <f>IF(CX234&lt;&gt;"",
    IF(INT('Drill Size Info'!$AA$19)=INT('Drill Size Info'!$AB$15),
        --(INT('Drill Size Info'!$AA$15) &amp; "." &amp; CX234),
        IF(AND((--(INT('Drill Size Info'!$AA$15) &amp; "." &amp; CX234)&gt;=--('Drill Size Info'!$AA$15)), (--(INT('Drill Size Info'!$AA$15) &amp; "." &amp; CX234)&lt;=--('Drill Size Info'!$AB$15))),
            --(INT('Drill Size Info'!$AA$15) &amp; "." &amp; CX234),
            --(INT('Drill Size Info'!$AB$15) &amp; "." &amp; CX234)
        )
    ),
    IF(CW234&lt;&gt;"",
        IF(INT('Drill Size Info'!$AA$15)=INT('Drill Size Info'!$AB$15),
            --(INT('Drill Size Info'!$AA$15) &amp; "." &amp; LEFT(CW234,3)),
            IF(AND((--(INT('Drill Size Info'!$AA$15) &amp; "." &amp; LEFT(CW234,3))&gt;=--('Drill Size Info'!$AA$15)), (--(INT('Drill Size Info'!$AA$15) &amp; "." &amp; LEFT(CW234,3))&lt;=--('Drill Size Info'!$AB$15))),
                --(INT('Drill Size Info'!$AA$15) &amp; "." &amp; LEFT(CW234,3)),
                --(INT('Drill Size Info'!$AB$15) &amp; "." &amp; LEFT(CW234,3))
            )
        ),
        "OK"
    )
)</f>
        <v>OK</v>
      </c>
      <c r="Q234" s="163" t="str">
        <f>IF(CY234&lt;&gt;"",
    IF(INT('Drill Size Info'!$AA$19)=INT('Drill Size Info'!$AB$15),
        --(INT('Drill Size Info'!$AA$15) &amp; "." &amp; CY234),
        IF(AND((--(INT('Drill Size Info'!$AA$15) &amp; "." &amp; CY234)&gt;=--('Drill Size Info'!$AA$15)), (--(INT('Drill Size Info'!$AA$15) &amp; "." &amp; CY234)&lt;=--('Drill Size Info'!$AB$15))),
            --(INT('Drill Size Info'!$AA$15) &amp; "." &amp; CY234),
            --(INT('Drill Size Info'!$AB$15) &amp; "." &amp; CY234)
        )
    ),
    IF(CW234&lt;&gt;"",
        IF(INT('Drill Size Info'!$AA$15)=INT('Drill Size Info'!$AB$15),
            --(INT('Drill Size Info'!$AA$15) &amp; "." &amp; RIGHT(CW234,3)),
            IF(AND((--(INT('Drill Size Info'!$AA$15) &amp; "." &amp; RIGHT(CW234,3))&gt;=--('Drill Size Info'!$AA$15)), (--(INT('Drill Size Info'!$AA$15) &amp; "." &amp; RIGHT(CW234,3))&lt;=--('Drill Size Info'!$AB$15))),
                --(INT('Drill Size Info'!$AA$15) &amp; "." &amp; RIGHT(CW234,3)),
                --(INT('Drill Size Info'!$AB$15) &amp; "." &amp; RIGHT(CW234,3))
            )
        ),
        "N/A"
    )
)</f>
        <v>N/A</v>
      </c>
      <c r="R234" s="57"/>
      <c r="S234" s="57"/>
      <c r="T234" s="57"/>
      <c r="U234" s="57"/>
      <c r="V234" s="57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9"/>
      <c r="AX234" s="59"/>
      <c r="AY234" s="59"/>
      <c r="AZ234" s="60"/>
      <c r="BA234" s="52"/>
      <c r="BB234" s="52"/>
      <c r="BC234" s="52"/>
      <c r="BD234" s="52"/>
      <c r="BE234" s="52"/>
      <c r="BF234" s="52"/>
      <c r="BG234" s="192" t="str">
        <f t="shared" si="162"/>
        <v/>
      </c>
      <c r="BH234" s="52"/>
      <c r="BI234" s="52"/>
      <c r="BJ234" s="52"/>
      <c r="BK234" s="52"/>
      <c r="BM234" s="19">
        <f t="shared" si="130"/>
        <v>0</v>
      </c>
      <c r="BN234" s="19">
        <f t="shared" si="163"/>
        <v>0</v>
      </c>
      <c r="BO234" s="19">
        <f t="shared" si="131"/>
        <v>0</v>
      </c>
      <c r="BP234" s="19">
        <f t="shared" si="132"/>
        <v>0</v>
      </c>
      <c r="BQ234" s="19">
        <f t="shared" si="133"/>
        <v>0</v>
      </c>
      <c r="BR234" s="19">
        <f t="shared" si="134"/>
        <v>0</v>
      </c>
      <c r="BS234" s="19">
        <f t="shared" si="135"/>
        <v>0</v>
      </c>
      <c r="BT234" s="19">
        <f t="shared" si="136"/>
        <v>0</v>
      </c>
      <c r="BU234" s="19">
        <f t="shared" si="137"/>
        <v>0</v>
      </c>
      <c r="BV234" s="19">
        <f t="shared" si="138"/>
        <v>0</v>
      </c>
      <c r="BW234" s="19">
        <f t="shared" si="139"/>
        <v>0</v>
      </c>
      <c r="BX234" s="19">
        <f t="shared" si="140"/>
        <v>0</v>
      </c>
      <c r="BY234" s="19">
        <f t="shared" si="141"/>
        <v>0</v>
      </c>
      <c r="BZ234" s="19">
        <f t="shared" si="142"/>
        <v>0</v>
      </c>
      <c r="CA234" s="19">
        <f t="shared" si="143"/>
        <v>0</v>
      </c>
      <c r="CB234" s="19">
        <f t="shared" si="164"/>
        <v>0</v>
      </c>
      <c r="CC234" s="19">
        <f t="shared" si="144"/>
        <v>0</v>
      </c>
      <c r="CD234" s="19">
        <f t="shared" si="145"/>
        <v>0</v>
      </c>
      <c r="CE234" s="19">
        <f t="shared" si="146"/>
        <v>0</v>
      </c>
      <c r="CF234" s="19">
        <f t="shared" si="147"/>
        <v>0</v>
      </c>
      <c r="CG234" s="19">
        <f t="shared" si="148"/>
        <v>0</v>
      </c>
      <c r="CH234" s="19">
        <f t="shared" si="149"/>
        <v>0</v>
      </c>
      <c r="CI234" s="19">
        <f t="shared" si="150"/>
        <v>0</v>
      </c>
      <c r="CJ234" s="19">
        <f t="shared" si="151"/>
        <v>0</v>
      </c>
      <c r="CK234" s="19">
        <f t="shared" si="152"/>
        <v>0</v>
      </c>
      <c r="CL234" s="19">
        <f t="shared" si="153"/>
        <v>0</v>
      </c>
      <c r="CM234" s="19">
        <f t="shared" si="154"/>
        <v>0</v>
      </c>
      <c r="CN234" s="19">
        <f t="shared" si="155"/>
        <v>0</v>
      </c>
      <c r="CO234" s="19">
        <f t="shared" si="156"/>
        <v>0</v>
      </c>
      <c r="CP234" s="19">
        <f t="shared" si="157"/>
        <v>0</v>
      </c>
      <c r="CQ234" s="19">
        <f t="shared" si="158"/>
        <v>0</v>
      </c>
      <c r="CR234" s="19">
        <f t="shared" si="159"/>
        <v>0</v>
      </c>
      <c r="CS234" s="19">
        <f t="shared" si="160"/>
        <v>0</v>
      </c>
    </row>
    <row r="235" spans="2:97" ht="15" customHeight="1" x14ac:dyDescent="0.2">
      <c r="B235" s="53">
        <f t="shared" si="165"/>
        <v>227</v>
      </c>
      <c r="C235" s="197" t="str" cm="1">
        <f t="array" aca="1" ref="C235" ca="1">CELL("contents",BG235)</f>
        <v/>
      </c>
      <c r="D235" s="54" t="str">
        <f t="shared" si="161"/>
        <v>OK</v>
      </c>
      <c r="E235" s="55" t="e">
        <f>VLOOKUP('DATA SHEET'!$B$9,'Drill Size Info'!$T$2:$U$8,2,FALSE)</f>
        <v>#N/A</v>
      </c>
      <c r="F235" s="55" t="str">
        <f t="shared" si="166"/>
        <v/>
      </c>
      <c r="G235" s="161">
        <f t="shared" si="167"/>
        <v>0</v>
      </c>
      <c r="H235" s="56"/>
      <c r="I235" s="56"/>
      <c r="J235" s="54" t="s">
        <v>154</v>
      </c>
      <c r="K235" s="54" t="s">
        <v>154</v>
      </c>
      <c r="L235" s="56" t="s">
        <v>154</v>
      </c>
      <c r="M235" s="56" t="s">
        <v>154</v>
      </c>
      <c r="N235" s="47" t="str">
        <f>IF(CU235&lt;&gt;"",
    IF(INT('Drill Size Info'!$AA$19)=INT('Drill Size Info'!$AB$19),
        --(INT('Drill Size Info'!$AA$19) &amp; "." &amp; CU235),
        IF(AND((--(INT('Drill Size Info'!$AA$19) &amp; "." &amp; CU235)&gt;=--('Drill Size Info'!$AA$19)), (--(INT('Drill Size Info'!$AA$19) &amp; "." &amp; CU235)&lt;=--('Drill Size Info'!$AB$19))),
            --(INT('Drill Size Info'!$AA$19) &amp; "." &amp; CU235),
            --(INT('Drill Size Info'!$AB$19) &amp; "." &amp; CU235)
        )
    ),
    IF(CT235&lt;&gt;"",
        IF(INT('Drill Size Info'!$AA$19)=INT('Drill Size Info'!$AB$19),
            --(INT('Drill Size Info'!$AA$19) &amp; "." &amp; LEFT(CT235,3)),
            IF(AND((--(INT('Drill Size Info'!$AA$19) &amp; "." &amp; LEFT(CT235,3))&gt;=--('Drill Size Info'!$AA$19)), (--(INT('Drill Size Info'!$AA$19) &amp; "." &amp; LEFT(CT235,3))&lt;=--('Drill Size Info'!$AB$19))),
                --(INT('Drill Size Info'!$AA$19) &amp; "." &amp; LEFT(CT235,3)),
                --(INT('Drill Size Info'!$AB$19) &amp; "." &amp; LEFT(CT235,3))
            )
        ),
        "OK"
    )
)</f>
        <v>OK</v>
      </c>
      <c r="O235" s="163" t="str">
        <f>IF(CV235&lt;&gt;"",
    IF(INT('Drill Size Info'!$AA$19)=INT('Drill Size Info'!$AB$19),
        --(INT('Drill Size Info'!$AA$19) &amp; "." &amp; CV235),
        IF(AND((--(INT('Drill Size Info'!$AA$19) &amp; "." &amp; CV235)&gt;=--('Drill Size Info'!$AA$19)), (--(INT('Drill Size Info'!$AA$19) &amp; "." &amp; CV235)&lt;=--('Drill Size Info'!$AB$19))),
            --(INT('Drill Size Info'!$AA$19) &amp; "." &amp; CV235),
            --(INT('Drill Size Info'!$AB$19) &amp; "." &amp; CV235)
        )
    ),
    IF(CT235&lt;&gt;"",
        IF(INT('Drill Size Info'!$AA$19)=INT('Drill Size Info'!$AB$19),
            --(INT('Drill Size Info'!$AA$19) &amp; "." &amp; RIGHT(CT235,3)),
            IF(AND((--(INT('Drill Size Info'!$AA$19) &amp; "." &amp; RIGHT(CT235,3))&gt;=--('Drill Size Info'!$AA$19)), (--(INT('Drill Size Info'!$AA$19) &amp; "." &amp; RIGHT(CT235,3))&lt;=--('Drill Size Info'!$AB$19))),
                --(INT('Drill Size Info'!$AA$19) &amp; "." &amp; RIGHT(CT235,3)),
                --(INT('Drill Size Info'!$AB$19) &amp; "." &amp; RIGHT(CT235,3))
            )
        ),
        "N/A"
    )
)</f>
        <v>N/A</v>
      </c>
      <c r="P235" s="47" t="str">
        <f>IF(CX235&lt;&gt;"",
    IF(INT('Drill Size Info'!$AA$19)=INT('Drill Size Info'!$AB$15),
        --(INT('Drill Size Info'!$AA$15) &amp; "." &amp; CX235),
        IF(AND((--(INT('Drill Size Info'!$AA$15) &amp; "." &amp; CX235)&gt;=--('Drill Size Info'!$AA$15)), (--(INT('Drill Size Info'!$AA$15) &amp; "." &amp; CX235)&lt;=--('Drill Size Info'!$AB$15))),
            --(INT('Drill Size Info'!$AA$15) &amp; "." &amp; CX235),
            --(INT('Drill Size Info'!$AB$15) &amp; "." &amp; CX235)
        )
    ),
    IF(CW235&lt;&gt;"",
        IF(INT('Drill Size Info'!$AA$15)=INT('Drill Size Info'!$AB$15),
            --(INT('Drill Size Info'!$AA$15) &amp; "." &amp; LEFT(CW235,3)),
            IF(AND((--(INT('Drill Size Info'!$AA$15) &amp; "." &amp; LEFT(CW235,3))&gt;=--('Drill Size Info'!$AA$15)), (--(INT('Drill Size Info'!$AA$15) &amp; "." &amp; LEFT(CW235,3))&lt;=--('Drill Size Info'!$AB$15))),
                --(INT('Drill Size Info'!$AA$15) &amp; "." &amp; LEFT(CW235,3)),
                --(INT('Drill Size Info'!$AB$15) &amp; "." &amp; LEFT(CW235,3))
            )
        ),
        "OK"
    )
)</f>
        <v>OK</v>
      </c>
      <c r="Q235" s="163" t="str">
        <f>IF(CY235&lt;&gt;"",
    IF(INT('Drill Size Info'!$AA$19)=INT('Drill Size Info'!$AB$15),
        --(INT('Drill Size Info'!$AA$15) &amp; "." &amp; CY235),
        IF(AND((--(INT('Drill Size Info'!$AA$15) &amp; "." &amp; CY235)&gt;=--('Drill Size Info'!$AA$15)), (--(INT('Drill Size Info'!$AA$15) &amp; "." &amp; CY235)&lt;=--('Drill Size Info'!$AB$15))),
            --(INT('Drill Size Info'!$AA$15) &amp; "." &amp; CY235),
            --(INT('Drill Size Info'!$AB$15) &amp; "." &amp; CY235)
        )
    ),
    IF(CW235&lt;&gt;"",
        IF(INT('Drill Size Info'!$AA$15)=INT('Drill Size Info'!$AB$15),
            --(INT('Drill Size Info'!$AA$15) &amp; "." &amp; RIGHT(CW235,3)),
            IF(AND((--(INT('Drill Size Info'!$AA$15) &amp; "." &amp; RIGHT(CW235,3))&gt;=--('Drill Size Info'!$AA$15)), (--(INT('Drill Size Info'!$AA$15) &amp; "." &amp; RIGHT(CW235,3))&lt;=--('Drill Size Info'!$AB$15))),
                --(INT('Drill Size Info'!$AA$15) &amp; "." &amp; RIGHT(CW235,3)),
                --(INT('Drill Size Info'!$AB$15) &amp; "." &amp; RIGHT(CW235,3))
            )
        ),
        "N/A"
    )
)</f>
        <v>N/A</v>
      </c>
      <c r="R235" s="57"/>
      <c r="S235" s="57"/>
      <c r="T235" s="57"/>
      <c r="U235" s="57"/>
      <c r="V235" s="57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9"/>
      <c r="AX235" s="59"/>
      <c r="AY235" s="59"/>
      <c r="AZ235" s="60"/>
      <c r="BA235" s="52"/>
      <c r="BB235" s="52"/>
      <c r="BC235" s="52"/>
      <c r="BD235" s="52"/>
      <c r="BE235" s="52"/>
      <c r="BF235" s="52"/>
      <c r="BG235" s="192" t="str">
        <f t="shared" si="162"/>
        <v/>
      </c>
      <c r="BH235" s="52"/>
      <c r="BI235" s="52"/>
      <c r="BJ235" s="52"/>
      <c r="BK235" s="52"/>
      <c r="BM235" s="19">
        <f t="shared" si="130"/>
        <v>0</v>
      </c>
      <c r="BN235" s="19">
        <f t="shared" si="163"/>
        <v>0</v>
      </c>
      <c r="BO235" s="19">
        <f t="shared" si="131"/>
        <v>0</v>
      </c>
      <c r="BP235" s="19">
        <f t="shared" si="132"/>
        <v>0</v>
      </c>
      <c r="BQ235" s="19">
        <f t="shared" si="133"/>
        <v>0</v>
      </c>
      <c r="BR235" s="19">
        <f t="shared" si="134"/>
        <v>0</v>
      </c>
      <c r="BS235" s="19">
        <f t="shared" si="135"/>
        <v>0</v>
      </c>
      <c r="BT235" s="19">
        <f t="shared" si="136"/>
        <v>0</v>
      </c>
      <c r="BU235" s="19">
        <f t="shared" si="137"/>
        <v>0</v>
      </c>
      <c r="BV235" s="19">
        <f t="shared" si="138"/>
        <v>0</v>
      </c>
      <c r="BW235" s="19">
        <f t="shared" si="139"/>
        <v>0</v>
      </c>
      <c r="BX235" s="19">
        <f t="shared" si="140"/>
        <v>0</v>
      </c>
      <c r="BY235" s="19">
        <f t="shared" si="141"/>
        <v>0</v>
      </c>
      <c r="BZ235" s="19">
        <f t="shared" si="142"/>
        <v>0</v>
      </c>
      <c r="CA235" s="19">
        <f t="shared" si="143"/>
        <v>0</v>
      </c>
      <c r="CB235" s="19">
        <f t="shared" si="164"/>
        <v>0</v>
      </c>
      <c r="CC235" s="19">
        <f t="shared" si="144"/>
        <v>0</v>
      </c>
      <c r="CD235" s="19">
        <f t="shared" si="145"/>
        <v>0</v>
      </c>
      <c r="CE235" s="19">
        <f t="shared" si="146"/>
        <v>0</v>
      </c>
      <c r="CF235" s="19">
        <f t="shared" si="147"/>
        <v>0</v>
      </c>
      <c r="CG235" s="19">
        <f t="shared" si="148"/>
        <v>0</v>
      </c>
      <c r="CH235" s="19">
        <f t="shared" si="149"/>
        <v>0</v>
      </c>
      <c r="CI235" s="19">
        <f t="shared" si="150"/>
        <v>0</v>
      </c>
      <c r="CJ235" s="19">
        <f t="shared" si="151"/>
        <v>0</v>
      </c>
      <c r="CK235" s="19">
        <f t="shared" si="152"/>
        <v>0</v>
      </c>
      <c r="CL235" s="19">
        <f t="shared" si="153"/>
        <v>0</v>
      </c>
      <c r="CM235" s="19">
        <f t="shared" si="154"/>
        <v>0</v>
      </c>
      <c r="CN235" s="19">
        <f t="shared" si="155"/>
        <v>0</v>
      </c>
      <c r="CO235" s="19">
        <f t="shared" si="156"/>
        <v>0</v>
      </c>
      <c r="CP235" s="19">
        <f t="shared" si="157"/>
        <v>0</v>
      </c>
      <c r="CQ235" s="19">
        <f t="shared" si="158"/>
        <v>0</v>
      </c>
      <c r="CR235" s="19">
        <f t="shared" si="159"/>
        <v>0</v>
      </c>
      <c r="CS235" s="19">
        <f t="shared" si="160"/>
        <v>0</v>
      </c>
    </row>
    <row r="236" spans="2:97" ht="15" customHeight="1" x14ac:dyDescent="0.2">
      <c r="B236" s="53">
        <f t="shared" si="165"/>
        <v>228</v>
      </c>
      <c r="C236" s="197" t="str" cm="1">
        <f t="array" aca="1" ref="C236" ca="1">CELL("contents",BG236)</f>
        <v/>
      </c>
      <c r="D236" s="54" t="str">
        <f t="shared" si="161"/>
        <v>OK</v>
      </c>
      <c r="E236" s="55" t="e">
        <f>VLOOKUP('DATA SHEET'!$B$9,'Drill Size Info'!$T$2:$U$8,2,FALSE)</f>
        <v>#N/A</v>
      </c>
      <c r="F236" s="55" t="str">
        <f t="shared" si="166"/>
        <v/>
      </c>
      <c r="G236" s="161">
        <f t="shared" si="167"/>
        <v>0</v>
      </c>
      <c r="H236" s="56"/>
      <c r="I236" s="56"/>
      <c r="J236" s="54" t="s">
        <v>154</v>
      </c>
      <c r="K236" s="54" t="s">
        <v>154</v>
      </c>
      <c r="L236" s="56" t="s">
        <v>154</v>
      </c>
      <c r="M236" s="56" t="s">
        <v>154</v>
      </c>
      <c r="N236" s="47" t="str">
        <f>IF(CU236&lt;&gt;"",
    IF(INT('Drill Size Info'!$AA$19)=INT('Drill Size Info'!$AB$19),
        --(INT('Drill Size Info'!$AA$19) &amp; "." &amp; CU236),
        IF(AND((--(INT('Drill Size Info'!$AA$19) &amp; "." &amp; CU236)&gt;=--('Drill Size Info'!$AA$19)), (--(INT('Drill Size Info'!$AA$19) &amp; "." &amp; CU236)&lt;=--('Drill Size Info'!$AB$19))),
            --(INT('Drill Size Info'!$AA$19) &amp; "." &amp; CU236),
            --(INT('Drill Size Info'!$AB$19) &amp; "." &amp; CU236)
        )
    ),
    IF(CT236&lt;&gt;"",
        IF(INT('Drill Size Info'!$AA$19)=INT('Drill Size Info'!$AB$19),
            --(INT('Drill Size Info'!$AA$19) &amp; "." &amp; LEFT(CT236,3)),
            IF(AND((--(INT('Drill Size Info'!$AA$19) &amp; "." &amp; LEFT(CT236,3))&gt;=--('Drill Size Info'!$AA$19)), (--(INT('Drill Size Info'!$AA$19) &amp; "." &amp; LEFT(CT236,3))&lt;=--('Drill Size Info'!$AB$19))),
                --(INT('Drill Size Info'!$AA$19) &amp; "." &amp; LEFT(CT236,3)),
                --(INT('Drill Size Info'!$AB$19) &amp; "." &amp; LEFT(CT236,3))
            )
        ),
        "OK"
    )
)</f>
        <v>OK</v>
      </c>
      <c r="O236" s="163" t="str">
        <f>IF(CV236&lt;&gt;"",
    IF(INT('Drill Size Info'!$AA$19)=INT('Drill Size Info'!$AB$19),
        --(INT('Drill Size Info'!$AA$19) &amp; "." &amp; CV236),
        IF(AND((--(INT('Drill Size Info'!$AA$19) &amp; "." &amp; CV236)&gt;=--('Drill Size Info'!$AA$19)), (--(INT('Drill Size Info'!$AA$19) &amp; "." &amp; CV236)&lt;=--('Drill Size Info'!$AB$19))),
            --(INT('Drill Size Info'!$AA$19) &amp; "." &amp; CV236),
            --(INT('Drill Size Info'!$AB$19) &amp; "." &amp; CV236)
        )
    ),
    IF(CT236&lt;&gt;"",
        IF(INT('Drill Size Info'!$AA$19)=INT('Drill Size Info'!$AB$19),
            --(INT('Drill Size Info'!$AA$19) &amp; "." &amp; RIGHT(CT236,3)),
            IF(AND((--(INT('Drill Size Info'!$AA$19) &amp; "." &amp; RIGHT(CT236,3))&gt;=--('Drill Size Info'!$AA$19)), (--(INT('Drill Size Info'!$AA$19) &amp; "." &amp; RIGHT(CT236,3))&lt;=--('Drill Size Info'!$AB$19))),
                --(INT('Drill Size Info'!$AA$19) &amp; "." &amp; RIGHT(CT236,3)),
                --(INT('Drill Size Info'!$AB$19) &amp; "." &amp; RIGHT(CT236,3))
            )
        ),
        "N/A"
    )
)</f>
        <v>N/A</v>
      </c>
      <c r="P236" s="47" t="str">
        <f>IF(CX236&lt;&gt;"",
    IF(INT('Drill Size Info'!$AA$19)=INT('Drill Size Info'!$AB$15),
        --(INT('Drill Size Info'!$AA$15) &amp; "." &amp; CX236),
        IF(AND((--(INT('Drill Size Info'!$AA$15) &amp; "." &amp; CX236)&gt;=--('Drill Size Info'!$AA$15)), (--(INT('Drill Size Info'!$AA$15) &amp; "." &amp; CX236)&lt;=--('Drill Size Info'!$AB$15))),
            --(INT('Drill Size Info'!$AA$15) &amp; "." &amp; CX236),
            --(INT('Drill Size Info'!$AB$15) &amp; "." &amp; CX236)
        )
    ),
    IF(CW236&lt;&gt;"",
        IF(INT('Drill Size Info'!$AA$15)=INT('Drill Size Info'!$AB$15),
            --(INT('Drill Size Info'!$AA$15) &amp; "." &amp; LEFT(CW236,3)),
            IF(AND((--(INT('Drill Size Info'!$AA$15) &amp; "." &amp; LEFT(CW236,3))&gt;=--('Drill Size Info'!$AA$15)), (--(INT('Drill Size Info'!$AA$15) &amp; "." &amp; LEFT(CW236,3))&lt;=--('Drill Size Info'!$AB$15))),
                --(INT('Drill Size Info'!$AA$15) &amp; "." &amp; LEFT(CW236,3)),
                --(INT('Drill Size Info'!$AB$15) &amp; "." &amp; LEFT(CW236,3))
            )
        ),
        "OK"
    )
)</f>
        <v>OK</v>
      </c>
      <c r="Q236" s="163" t="str">
        <f>IF(CY236&lt;&gt;"",
    IF(INT('Drill Size Info'!$AA$19)=INT('Drill Size Info'!$AB$15),
        --(INT('Drill Size Info'!$AA$15) &amp; "." &amp; CY236),
        IF(AND((--(INT('Drill Size Info'!$AA$15) &amp; "." &amp; CY236)&gt;=--('Drill Size Info'!$AA$15)), (--(INT('Drill Size Info'!$AA$15) &amp; "." &amp; CY236)&lt;=--('Drill Size Info'!$AB$15))),
            --(INT('Drill Size Info'!$AA$15) &amp; "." &amp; CY236),
            --(INT('Drill Size Info'!$AB$15) &amp; "." &amp; CY236)
        )
    ),
    IF(CW236&lt;&gt;"",
        IF(INT('Drill Size Info'!$AA$15)=INT('Drill Size Info'!$AB$15),
            --(INT('Drill Size Info'!$AA$15) &amp; "." &amp; RIGHT(CW236,3)),
            IF(AND((--(INT('Drill Size Info'!$AA$15) &amp; "." &amp; RIGHT(CW236,3))&gt;=--('Drill Size Info'!$AA$15)), (--(INT('Drill Size Info'!$AA$15) &amp; "." &amp; RIGHT(CW236,3))&lt;=--('Drill Size Info'!$AB$15))),
                --(INT('Drill Size Info'!$AA$15) &amp; "." &amp; RIGHT(CW236,3)),
                --(INT('Drill Size Info'!$AB$15) &amp; "." &amp; RIGHT(CW236,3))
            )
        ),
        "N/A"
    )
)</f>
        <v>N/A</v>
      </c>
      <c r="R236" s="57"/>
      <c r="S236" s="57"/>
      <c r="T236" s="57"/>
      <c r="U236" s="57"/>
      <c r="V236" s="57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9"/>
      <c r="AX236" s="59"/>
      <c r="AY236" s="59"/>
      <c r="AZ236" s="60"/>
      <c r="BA236" s="52"/>
      <c r="BB236" s="52"/>
      <c r="BC236" s="52"/>
      <c r="BD236" s="52"/>
      <c r="BE236" s="52"/>
      <c r="BF236" s="52"/>
      <c r="BG236" s="192" t="str">
        <f t="shared" si="162"/>
        <v/>
      </c>
      <c r="BH236" s="52"/>
      <c r="BI236" s="52"/>
      <c r="BJ236" s="52"/>
      <c r="BK236" s="52"/>
      <c r="BM236" s="19">
        <f t="shared" si="130"/>
        <v>0</v>
      </c>
      <c r="BN236" s="19">
        <f t="shared" si="163"/>
        <v>0</v>
      </c>
      <c r="BO236" s="19">
        <f t="shared" si="131"/>
        <v>0</v>
      </c>
      <c r="BP236" s="19">
        <f t="shared" si="132"/>
        <v>0</v>
      </c>
      <c r="BQ236" s="19">
        <f t="shared" si="133"/>
        <v>0</v>
      </c>
      <c r="BR236" s="19">
        <f t="shared" si="134"/>
        <v>0</v>
      </c>
      <c r="BS236" s="19">
        <f t="shared" si="135"/>
        <v>0</v>
      </c>
      <c r="BT236" s="19">
        <f t="shared" si="136"/>
        <v>0</v>
      </c>
      <c r="BU236" s="19">
        <f t="shared" si="137"/>
        <v>0</v>
      </c>
      <c r="BV236" s="19">
        <f t="shared" si="138"/>
        <v>0</v>
      </c>
      <c r="BW236" s="19">
        <f t="shared" si="139"/>
        <v>0</v>
      </c>
      <c r="BX236" s="19">
        <f t="shared" si="140"/>
        <v>0</v>
      </c>
      <c r="BY236" s="19">
        <f t="shared" si="141"/>
        <v>0</v>
      </c>
      <c r="BZ236" s="19">
        <f t="shared" si="142"/>
        <v>0</v>
      </c>
      <c r="CA236" s="19">
        <f t="shared" si="143"/>
        <v>0</v>
      </c>
      <c r="CB236" s="19">
        <f t="shared" si="164"/>
        <v>0</v>
      </c>
      <c r="CC236" s="19">
        <f t="shared" si="144"/>
        <v>0</v>
      </c>
      <c r="CD236" s="19">
        <f t="shared" si="145"/>
        <v>0</v>
      </c>
      <c r="CE236" s="19">
        <f t="shared" si="146"/>
        <v>0</v>
      </c>
      <c r="CF236" s="19">
        <f t="shared" si="147"/>
        <v>0</v>
      </c>
      <c r="CG236" s="19">
        <f t="shared" si="148"/>
        <v>0</v>
      </c>
      <c r="CH236" s="19">
        <f t="shared" si="149"/>
        <v>0</v>
      </c>
      <c r="CI236" s="19">
        <f t="shared" si="150"/>
        <v>0</v>
      </c>
      <c r="CJ236" s="19">
        <f t="shared" si="151"/>
        <v>0</v>
      </c>
      <c r="CK236" s="19">
        <f t="shared" si="152"/>
        <v>0</v>
      </c>
      <c r="CL236" s="19">
        <f t="shared" si="153"/>
        <v>0</v>
      </c>
      <c r="CM236" s="19">
        <f t="shared" si="154"/>
        <v>0</v>
      </c>
      <c r="CN236" s="19">
        <f t="shared" si="155"/>
        <v>0</v>
      </c>
      <c r="CO236" s="19">
        <f t="shared" si="156"/>
        <v>0</v>
      </c>
      <c r="CP236" s="19">
        <f t="shared" si="157"/>
        <v>0</v>
      </c>
      <c r="CQ236" s="19">
        <f t="shared" si="158"/>
        <v>0</v>
      </c>
      <c r="CR236" s="19">
        <f t="shared" si="159"/>
        <v>0</v>
      </c>
      <c r="CS236" s="19">
        <f t="shared" si="160"/>
        <v>0</v>
      </c>
    </row>
    <row r="237" spans="2:97" ht="15" customHeight="1" x14ac:dyDescent="0.2">
      <c r="B237" s="53">
        <f t="shared" si="165"/>
        <v>229</v>
      </c>
      <c r="C237" s="197" t="str" cm="1">
        <f t="array" aca="1" ref="C237" ca="1">CELL("contents",BG237)</f>
        <v/>
      </c>
      <c r="D237" s="54" t="str">
        <f t="shared" si="161"/>
        <v>OK</v>
      </c>
      <c r="E237" s="55" t="e">
        <f>VLOOKUP('DATA SHEET'!$B$9,'Drill Size Info'!$T$2:$U$8,2,FALSE)</f>
        <v>#N/A</v>
      </c>
      <c r="F237" s="55" t="str">
        <f t="shared" si="166"/>
        <v/>
      </c>
      <c r="G237" s="161">
        <f t="shared" si="167"/>
        <v>0</v>
      </c>
      <c r="H237" s="56"/>
      <c r="I237" s="56"/>
      <c r="J237" s="54" t="s">
        <v>154</v>
      </c>
      <c r="K237" s="54" t="s">
        <v>154</v>
      </c>
      <c r="L237" s="56" t="s">
        <v>154</v>
      </c>
      <c r="M237" s="56" t="s">
        <v>154</v>
      </c>
      <c r="N237" s="47" t="str">
        <f>IF(CU237&lt;&gt;"",
    IF(INT('Drill Size Info'!$AA$19)=INT('Drill Size Info'!$AB$19),
        --(INT('Drill Size Info'!$AA$19) &amp; "." &amp; CU237),
        IF(AND((--(INT('Drill Size Info'!$AA$19) &amp; "." &amp; CU237)&gt;=--('Drill Size Info'!$AA$19)), (--(INT('Drill Size Info'!$AA$19) &amp; "." &amp; CU237)&lt;=--('Drill Size Info'!$AB$19))),
            --(INT('Drill Size Info'!$AA$19) &amp; "." &amp; CU237),
            --(INT('Drill Size Info'!$AB$19) &amp; "." &amp; CU237)
        )
    ),
    IF(CT237&lt;&gt;"",
        IF(INT('Drill Size Info'!$AA$19)=INT('Drill Size Info'!$AB$19),
            --(INT('Drill Size Info'!$AA$19) &amp; "." &amp; LEFT(CT237,3)),
            IF(AND((--(INT('Drill Size Info'!$AA$19) &amp; "." &amp; LEFT(CT237,3))&gt;=--('Drill Size Info'!$AA$19)), (--(INT('Drill Size Info'!$AA$19) &amp; "." &amp; LEFT(CT237,3))&lt;=--('Drill Size Info'!$AB$19))),
                --(INT('Drill Size Info'!$AA$19) &amp; "." &amp; LEFT(CT237,3)),
                --(INT('Drill Size Info'!$AB$19) &amp; "." &amp; LEFT(CT237,3))
            )
        ),
        "OK"
    )
)</f>
        <v>OK</v>
      </c>
      <c r="O237" s="163" t="str">
        <f>IF(CV237&lt;&gt;"",
    IF(INT('Drill Size Info'!$AA$19)=INT('Drill Size Info'!$AB$19),
        --(INT('Drill Size Info'!$AA$19) &amp; "." &amp; CV237),
        IF(AND((--(INT('Drill Size Info'!$AA$19) &amp; "." &amp; CV237)&gt;=--('Drill Size Info'!$AA$19)), (--(INT('Drill Size Info'!$AA$19) &amp; "." &amp; CV237)&lt;=--('Drill Size Info'!$AB$19))),
            --(INT('Drill Size Info'!$AA$19) &amp; "." &amp; CV237),
            --(INT('Drill Size Info'!$AB$19) &amp; "." &amp; CV237)
        )
    ),
    IF(CT237&lt;&gt;"",
        IF(INT('Drill Size Info'!$AA$19)=INT('Drill Size Info'!$AB$19),
            --(INT('Drill Size Info'!$AA$19) &amp; "." &amp; RIGHT(CT237,3)),
            IF(AND((--(INT('Drill Size Info'!$AA$19) &amp; "." &amp; RIGHT(CT237,3))&gt;=--('Drill Size Info'!$AA$19)), (--(INT('Drill Size Info'!$AA$19) &amp; "." &amp; RIGHT(CT237,3))&lt;=--('Drill Size Info'!$AB$19))),
                --(INT('Drill Size Info'!$AA$19) &amp; "." &amp; RIGHT(CT237,3)),
                --(INT('Drill Size Info'!$AB$19) &amp; "." &amp; RIGHT(CT237,3))
            )
        ),
        "N/A"
    )
)</f>
        <v>N/A</v>
      </c>
      <c r="P237" s="47" t="str">
        <f>IF(CX237&lt;&gt;"",
    IF(INT('Drill Size Info'!$AA$19)=INT('Drill Size Info'!$AB$15),
        --(INT('Drill Size Info'!$AA$15) &amp; "." &amp; CX237),
        IF(AND((--(INT('Drill Size Info'!$AA$15) &amp; "." &amp; CX237)&gt;=--('Drill Size Info'!$AA$15)), (--(INT('Drill Size Info'!$AA$15) &amp; "." &amp; CX237)&lt;=--('Drill Size Info'!$AB$15))),
            --(INT('Drill Size Info'!$AA$15) &amp; "." &amp; CX237),
            --(INT('Drill Size Info'!$AB$15) &amp; "." &amp; CX237)
        )
    ),
    IF(CW237&lt;&gt;"",
        IF(INT('Drill Size Info'!$AA$15)=INT('Drill Size Info'!$AB$15),
            --(INT('Drill Size Info'!$AA$15) &amp; "." &amp; LEFT(CW237,3)),
            IF(AND((--(INT('Drill Size Info'!$AA$15) &amp; "." &amp; LEFT(CW237,3))&gt;=--('Drill Size Info'!$AA$15)), (--(INT('Drill Size Info'!$AA$15) &amp; "." &amp; LEFT(CW237,3))&lt;=--('Drill Size Info'!$AB$15))),
                --(INT('Drill Size Info'!$AA$15) &amp; "." &amp; LEFT(CW237,3)),
                --(INT('Drill Size Info'!$AB$15) &amp; "." &amp; LEFT(CW237,3))
            )
        ),
        "OK"
    )
)</f>
        <v>OK</v>
      </c>
      <c r="Q237" s="163" t="str">
        <f>IF(CY237&lt;&gt;"",
    IF(INT('Drill Size Info'!$AA$19)=INT('Drill Size Info'!$AB$15),
        --(INT('Drill Size Info'!$AA$15) &amp; "." &amp; CY237),
        IF(AND((--(INT('Drill Size Info'!$AA$15) &amp; "." &amp; CY237)&gt;=--('Drill Size Info'!$AA$15)), (--(INT('Drill Size Info'!$AA$15) &amp; "." &amp; CY237)&lt;=--('Drill Size Info'!$AB$15))),
            --(INT('Drill Size Info'!$AA$15) &amp; "." &amp; CY237),
            --(INT('Drill Size Info'!$AB$15) &amp; "." &amp; CY237)
        )
    ),
    IF(CW237&lt;&gt;"",
        IF(INT('Drill Size Info'!$AA$15)=INT('Drill Size Info'!$AB$15),
            --(INT('Drill Size Info'!$AA$15) &amp; "." &amp; RIGHT(CW237,3)),
            IF(AND((--(INT('Drill Size Info'!$AA$15) &amp; "." &amp; RIGHT(CW237,3))&gt;=--('Drill Size Info'!$AA$15)), (--(INT('Drill Size Info'!$AA$15) &amp; "." &amp; RIGHT(CW237,3))&lt;=--('Drill Size Info'!$AB$15))),
                --(INT('Drill Size Info'!$AA$15) &amp; "." &amp; RIGHT(CW237,3)),
                --(INT('Drill Size Info'!$AB$15) &amp; "." &amp; RIGHT(CW237,3))
            )
        ),
        "N/A"
    )
)</f>
        <v>N/A</v>
      </c>
      <c r="R237" s="57"/>
      <c r="S237" s="57"/>
      <c r="T237" s="57"/>
      <c r="U237" s="57"/>
      <c r="V237" s="57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9"/>
      <c r="AX237" s="59"/>
      <c r="AY237" s="59"/>
      <c r="AZ237" s="60"/>
      <c r="BA237" s="52"/>
      <c r="BB237" s="52"/>
      <c r="BC237" s="52"/>
      <c r="BD237" s="52"/>
      <c r="BE237" s="52"/>
      <c r="BF237" s="52"/>
      <c r="BG237" s="192" t="str">
        <f t="shared" si="162"/>
        <v/>
      </c>
      <c r="BH237" s="52"/>
      <c r="BI237" s="52"/>
      <c r="BJ237" s="52"/>
      <c r="BK237" s="52"/>
      <c r="BM237" s="19">
        <f t="shared" si="130"/>
        <v>0</v>
      </c>
      <c r="BN237" s="19">
        <f t="shared" si="163"/>
        <v>0</v>
      </c>
      <c r="BO237" s="19">
        <f t="shared" si="131"/>
        <v>0</v>
      </c>
      <c r="BP237" s="19">
        <f t="shared" si="132"/>
        <v>0</v>
      </c>
      <c r="BQ237" s="19">
        <f t="shared" si="133"/>
        <v>0</v>
      </c>
      <c r="BR237" s="19">
        <f t="shared" si="134"/>
        <v>0</v>
      </c>
      <c r="BS237" s="19">
        <f t="shared" si="135"/>
        <v>0</v>
      </c>
      <c r="BT237" s="19">
        <f t="shared" si="136"/>
        <v>0</v>
      </c>
      <c r="BU237" s="19">
        <f t="shared" si="137"/>
        <v>0</v>
      </c>
      <c r="BV237" s="19">
        <f t="shared" si="138"/>
        <v>0</v>
      </c>
      <c r="BW237" s="19">
        <f t="shared" si="139"/>
        <v>0</v>
      </c>
      <c r="BX237" s="19">
        <f t="shared" si="140"/>
        <v>0</v>
      </c>
      <c r="BY237" s="19">
        <f t="shared" si="141"/>
        <v>0</v>
      </c>
      <c r="BZ237" s="19">
        <f t="shared" si="142"/>
        <v>0</v>
      </c>
      <c r="CA237" s="19">
        <f t="shared" si="143"/>
        <v>0</v>
      </c>
      <c r="CB237" s="19">
        <f t="shared" si="164"/>
        <v>0</v>
      </c>
      <c r="CC237" s="19">
        <f t="shared" si="144"/>
        <v>0</v>
      </c>
      <c r="CD237" s="19">
        <f t="shared" si="145"/>
        <v>0</v>
      </c>
      <c r="CE237" s="19">
        <f t="shared" si="146"/>
        <v>0</v>
      </c>
      <c r="CF237" s="19">
        <f t="shared" si="147"/>
        <v>0</v>
      </c>
      <c r="CG237" s="19">
        <f t="shared" si="148"/>
        <v>0</v>
      </c>
      <c r="CH237" s="19">
        <f t="shared" si="149"/>
        <v>0</v>
      </c>
      <c r="CI237" s="19">
        <f t="shared" si="150"/>
        <v>0</v>
      </c>
      <c r="CJ237" s="19">
        <f t="shared" si="151"/>
        <v>0</v>
      </c>
      <c r="CK237" s="19">
        <f t="shared" si="152"/>
        <v>0</v>
      </c>
      <c r="CL237" s="19">
        <f t="shared" si="153"/>
        <v>0</v>
      </c>
      <c r="CM237" s="19">
        <f t="shared" si="154"/>
        <v>0</v>
      </c>
      <c r="CN237" s="19">
        <f t="shared" si="155"/>
        <v>0</v>
      </c>
      <c r="CO237" s="19">
        <f t="shared" si="156"/>
        <v>0</v>
      </c>
      <c r="CP237" s="19">
        <f t="shared" si="157"/>
        <v>0</v>
      </c>
      <c r="CQ237" s="19">
        <f t="shared" si="158"/>
        <v>0</v>
      </c>
      <c r="CR237" s="19">
        <f t="shared" si="159"/>
        <v>0</v>
      </c>
      <c r="CS237" s="19">
        <f t="shared" si="160"/>
        <v>0</v>
      </c>
    </row>
    <row r="238" spans="2:97" ht="15" customHeight="1" x14ac:dyDescent="0.2">
      <c r="B238" s="53">
        <f t="shared" si="165"/>
        <v>230</v>
      </c>
      <c r="C238" s="197" t="str" cm="1">
        <f t="array" aca="1" ref="C238" ca="1">CELL("contents",BG238)</f>
        <v/>
      </c>
      <c r="D238" s="54" t="str">
        <f t="shared" si="161"/>
        <v>OK</v>
      </c>
      <c r="E238" s="55" t="e">
        <f>VLOOKUP('DATA SHEET'!$B$9,'Drill Size Info'!$T$2:$U$8,2,FALSE)</f>
        <v>#N/A</v>
      </c>
      <c r="F238" s="55" t="str">
        <f t="shared" si="166"/>
        <v/>
      </c>
      <c r="G238" s="161">
        <f t="shared" si="167"/>
        <v>0</v>
      </c>
      <c r="H238" s="56"/>
      <c r="I238" s="56"/>
      <c r="J238" s="54" t="s">
        <v>154</v>
      </c>
      <c r="K238" s="54" t="s">
        <v>154</v>
      </c>
      <c r="L238" s="56" t="s">
        <v>154</v>
      </c>
      <c r="M238" s="56" t="s">
        <v>154</v>
      </c>
      <c r="N238" s="47" t="str">
        <f>IF(CU238&lt;&gt;"",
    IF(INT('Drill Size Info'!$AA$19)=INT('Drill Size Info'!$AB$19),
        --(INT('Drill Size Info'!$AA$19) &amp; "." &amp; CU238),
        IF(AND((--(INT('Drill Size Info'!$AA$19) &amp; "." &amp; CU238)&gt;=--('Drill Size Info'!$AA$19)), (--(INT('Drill Size Info'!$AA$19) &amp; "." &amp; CU238)&lt;=--('Drill Size Info'!$AB$19))),
            --(INT('Drill Size Info'!$AA$19) &amp; "." &amp; CU238),
            --(INT('Drill Size Info'!$AB$19) &amp; "." &amp; CU238)
        )
    ),
    IF(CT238&lt;&gt;"",
        IF(INT('Drill Size Info'!$AA$19)=INT('Drill Size Info'!$AB$19),
            --(INT('Drill Size Info'!$AA$19) &amp; "." &amp; LEFT(CT238,3)),
            IF(AND((--(INT('Drill Size Info'!$AA$19) &amp; "." &amp; LEFT(CT238,3))&gt;=--('Drill Size Info'!$AA$19)), (--(INT('Drill Size Info'!$AA$19) &amp; "." &amp; LEFT(CT238,3))&lt;=--('Drill Size Info'!$AB$19))),
                --(INT('Drill Size Info'!$AA$19) &amp; "." &amp; LEFT(CT238,3)),
                --(INT('Drill Size Info'!$AB$19) &amp; "." &amp; LEFT(CT238,3))
            )
        ),
        "OK"
    )
)</f>
        <v>OK</v>
      </c>
      <c r="O238" s="163" t="str">
        <f>IF(CV238&lt;&gt;"",
    IF(INT('Drill Size Info'!$AA$19)=INT('Drill Size Info'!$AB$19),
        --(INT('Drill Size Info'!$AA$19) &amp; "." &amp; CV238),
        IF(AND((--(INT('Drill Size Info'!$AA$19) &amp; "." &amp; CV238)&gt;=--('Drill Size Info'!$AA$19)), (--(INT('Drill Size Info'!$AA$19) &amp; "." &amp; CV238)&lt;=--('Drill Size Info'!$AB$19))),
            --(INT('Drill Size Info'!$AA$19) &amp; "." &amp; CV238),
            --(INT('Drill Size Info'!$AB$19) &amp; "." &amp; CV238)
        )
    ),
    IF(CT238&lt;&gt;"",
        IF(INT('Drill Size Info'!$AA$19)=INT('Drill Size Info'!$AB$19),
            --(INT('Drill Size Info'!$AA$19) &amp; "." &amp; RIGHT(CT238,3)),
            IF(AND((--(INT('Drill Size Info'!$AA$19) &amp; "." &amp; RIGHT(CT238,3))&gt;=--('Drill Size Info'!$AA$19)), (--(INT('Drill Size Info'!$AA$19) &amp; "." &amp; RIGHT(CT238,3))&lt;=--('Drill Size Info'!$AB$19))),
                --(INT('Drill Size Info'!$AA$19) &amp; "." &amp; RIGHT(CT238,3)),
                --(INT('Drill Size Info'!$AB$19) &amp; "." &amp; RIGHT(CT238,3))
            )
        ),
        "N/A"
    )
)</f>
        <v>N/A</v>
      </c>
      <c r="P238" s="47" t="str">
        <f>IF(CX238&lt;&gt;"",
    IF(INT('Drill Size Info'!$AA$19)=INT('Drill Size Info'!$AB$15),
        --(INT('Drill Size Info'!$AA$15) &amp; "." &amp; CX238),
        IF(AND((--(INT('Drill Size Info'!$AA$15) &amp; "." &amp; CX238)&gt;=--('Drill Size Info'!$AA$15)), (--(INT('Drill Size Info'!$AA$15) &amp; "." &amp; CX238)&lt;=--('Drill Size Info'!$AB$15))),
            --(INT('Drill Size Info'!$AA$15) &amp; "." &amp; CX238),
            --(INT('Drill Size Info'!$AB$15) &amp; "." &amp; CX238)
        )
    ),
    IF(CW238&lt;&gt;"",
        IF(INT('Drill Size Info'!$AA$15)=INT('Drill Size Info'!$AB$15),
            --(INT('Drill Size Info'!$AA$15) &amp; "." &amp; LEFT(CW238,3)),
            IF(AND((--(INT('Drill Size Info'!$AA$15) &amp; "." &amp; LEFT(CW238,3))&gt;=--('Drill Size Info'!$AA$15)), (--(INT('Drill Size Info'!$AA$15) &amp; "." &amp; LEFT(CW238,3))&lt;=--('Drill Size Info'!$AB$15))),
                --(INT('Drill Size Info'!$AA$15) &amp; "." &amp; LEFT(CW238,3)),
                --(INT('Drill Size Info'!$AB$15) &amp; "." &amp; LEFT(CW238,3))
            )
        ),
        "OK"
    )
)</f>
        <v>OK</v>
      </c>
      <c r="Q238" s="163" t="str">
        <f>IF(CY238&lt;&gt;"",
    IF(INT('Drill Size Info'!$AA$19)=INT('Drill Size Info'!$AB$15),
        --(INT('Drill Size Info'!$AA$15) &amp; "." &amp; CY238),
        IF(AND((--(INT('Drill Size Info'!$AA$15) &amp; "." &amp; CY238)&gt;=--('Drill Size Info'!$AA$15)), (--(INT('Drill Size Info'!$AA$15) &amp; "." &amp; CY238)&lt;=--('Drill Size Info'!$AB$15))),
            --(INT('Drill Size Info'!$AA$15) &amp; "." &amp; CY238),
            --(INT('Drill Size Info'!$AB$15) &amp; "." &amp; CY238)
        )
    ),
    IF(CW238&lt;&gt;"",
        IF(INT('Drill Size Info'!$AA$15)=INT('Drill Size Info'!$AB$15),
            --(INT('Drill Size Info'!$AA$15) &amp; "." &amp; RIGHT(CW238,3)),
            IF(AND((--(INT('Drill Size Info'!$AA$15) &amp; "." &amp; RIGHT(CW238,3))&gt;=--('Drill Size Info'!$AA$15)), (--(INT('Drill Size Info'!$AA$15) &amp; "." &amp; RIGHT(CW238,3))&lt;=--('Drill Size Info'!$AB$15))),
                --(INT('Drill Size Info'!$AA$15) &amp; "." &amp; RIGHT(CW238,3)),
                --(INT('Drill Size Info'!$AB$15) &amp; "." &amp; RIGHT(CW238,3))
            )
        ),
        "N/A"
    )
)</f>
        <v>N/A</v>
      </c>
      <c r="R238" s="57"/>
      <c r="S238" s="57"/>
      <c r="T238" s="57"/>
      <c r="U238" s="57"/>
      <c r="V238" s="57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9"/>
      <c r="AX238" s="59"/>
      <c r="AY238" s="59"/>
      <c r="AZ238" s="60"/>
      <c r="BA238" s="52"/>
      <c r="BB238" s="52"/>
      <c r="BC238" s="52"/>
      <c r="BD238" s="52"/>
      <c r="BE238" s="52"/>
      <c r="BF238" s="52"/>
      <c r="BG238" s="192" t="str">
        <f t="shared" si="162"/>
        <v/>
      </c>
      <c r="BH238" s="52"/>
      <c r="BI238" s="52"/>
      <c r="BJ238" s="52"/>
      <c r="BK238" s="52"/>
      <c r="BM238" s="19">
        <f t="shared" si="130"/>
        <v>0</v>
      </c>
      <c r="BN238" s="19">
        <f t="shared" si="163"/>
        <v>0</v>
      </c>
      <c r="BO238" s="19">
        <f t="shared" si="131"/>
        <v>0</v>
      </c>
      <c r="BP238" s="19">
        <f t="shared" si="132"/>
        <v>0</v>
      </c>
      <c r="BQ238" s="19">
        <f t="shared" si="133"/>
        <v>0</v>
      </c>
      <c r="BR238" s="19">
        <f t="shared" si="134"/>
        <v>0</v>
      </c>
      <c r="BS238" s="19">
        <f t="shared" si="135"/>
        <v>0</v>
      </c>
      <c r="BT238" s="19">
        <f t="shared" si="136"/>
        <v>0</v>
      </c>
      <c r="BU238" s="19">
        <f t="shared" si="137"/>
        <v>0</v>
      </c>
      <c r="BV238" s="19">
        <f t="shared" si="138"/>
        <v>0</v>
      </c>
      <c r="BW238" s="19">
        <f t="shared" si="139"/>
        <v>0</v>
      </c>
      <c r="BX238" s="19">
        <f t="shared" si="140"/>
        <v>0</v>
      </c>
      <c r="BY238" s="19">
        <f t="shared" si="141"/>
        <v>0</v>
      </c>
      <c r="BZ238" s="19">
        <f t="shared" si="142"/>
        <v>0</v>
      </c>
      <c r="CA238" s="19">
        <f t="shared" si="143"/>
        <v>0</v>
      </c>
      <c r="CB238" s="19">
        <f t="shared" si="164"/>
        <v>0</v>
      </c>
      <c r="CC238" s="19">
        <f t="shared" si="144"/>
        <v>0</v>
      </c>
      <c r="CD238" s="19">
        <f t="shared" si="145"/>
        <v>0</v>
      </c>
      <c r="CE238" s="19">
        <f t="shared" si="146"/>
        <v>0</v>
      </c>
      <c r="CF238" s="19">
        <f t="shared" si="147"/>
        <v>0</v>
      </c>
      <c r="CG238" s="19">
        <f t="shared" si="148"/>
        <v>0</v>
      </c>
      <c r="CH238" s="19">
        <f t="shared" si="149"/>
        <v>0</v>
      </c>
      <c r="CI238" s="19">
        <f t="shared" si="150"/>
        <v>0</v>
      </c>
      <c r="CJ238" s="19">
        <f t="shared" si="151"/>
        <v>0</v>
      </c>
      <c r="CK238" s="19">
        <f t="shared" si="152"/>
        <v>0</v>
      </c>
      <c r="CL238" s="19">
        <f t="shared" si="153"/>
        <v>0</v>
      </c>
      <c r="CM238" s="19">
        <f t="shared" si="154"/>
        <v>0</v>
      </c>
      <c r="CN238" s="19">
        <f t="shared" si="155"/>
        <v>0</v>
      </c>
      <c r="CO238" s="19">
        <f t="shared" si="156"/>
        <v>0</v>
      </c>
      <c r="CP238" s="19">
        <f t="shared" si="157"/>
        <v>0</v>
      </c>
      <c r="CQ238" s="19">
        <f t="shared" si="158"/>
        <v>0</v>
      </c>
      <c r="CR238" s="19">
        <f t="shared" si="159"/>
        <v>0</v>
      </c>
      <c r="CS238" s="19">
        <f t="shared" si="160"/>
        <v>0</v>
      </c>
    </row>
    <row r="239" spans="2:97" ht="15" customHeight="1" x14ac:dyDescent="0.2">
      <c r="B239" s="53">
        <f t="shared" si="165"/>
        <v>231</v>
      </c>
      <c r="C239" s="197" t="str" cm="1">
        <f t="array" aca="1" ref="C239" ca="1">CELL("contents",BG239)</f>
        <v/>
      </c>
      <c r="D239" s="54" t="str">
        <f t="shared" si="161"/>
        <v>OK</v>
      </c>
      <c r="E239" s="55" t="e">
        <f>VLOOKUP('DATA SHEET'!$B$9,'Drill Size Info'!$T$2:$U$8,2,FALSE)</f>
        <v>#N/A</v>
      </c>
      <c r="F239" s="55" t="str">
        <f t="shared" si="166"/>
        <v/>
      </c>
      <c r="G239" s="161">
        <f t="shared" si="167"/>
        <v>0</v>
      </c>
      <c r="H239" s="56"/>
      <c r="I239" s="56"/>
      <c r="J239" s="54" t="s">
        <v>154</v>
      </c>
      <c r="K239" s="54" t="s">
        <v>154</v>
      </c>
      <c r="L239" s="56" t="s">
        <v>154</v>
      </c>
      <c r="M239" s="56" t="s">
        <v>154</v>
      </c>
      <c r="N239" s="47" t="str">
        <f>IF(CU239&lt;&gt;"",
    IF(INT('Drill Size Info'!$AA$19)=INT('Drill Size Info'!$AB$19),
        --(INT('Drill Size Info'!$AA$19) &amp; "." &amp; CU239),
        IF(AND((--(INT('Drill Size Info'!$AA$19) &amp; "." &amp; CU239)&gt;=--('Drill Size Info'!$AA$19)), (--(INT('Drill Size Info'!$AA$19) &amp; "." &amp; CU239)&lt;=--('Drill Size Info'!$AB$19))),
            --(INT('Drill Size Info'!$AA$19) &amp; "." &amp; CU239),
            --(INT('Drill Size Info'!$AB$19) &amp; "." &amp; CU239)
        )
    ),
    IF(CT239&lt;&gt;"",
        IF(INT('Drill Size Info'!$AA$19)=INT('Drill Size Info'!$AB$19),
            --(INT('Drill Size Info'!$AA$19) &amp; "." &amp; LEFT(CT239,3)),
            IF(AND((--(INT('Drill Size Info'!$AA$19) &amp; "." &amp; LEFT(CT239,3))&gt;=--('Drill Size Info'!$AA$19)), (--(INT('Drill Size Info'!$AA$19) &amp; "." &amp; LEFT(CT239,3))&lt;=--('Drill Size Info'!$AB$19))),
                --(INT('Drill Size Info'!$AA$19) &amp; "." &amp; LEFT(CT239,3)),
                --(INT('Drill Size Info'!$AB$19) &amp; "." &amp; LEFT(CT239,3))
            )
        ),
        "OK"
    )
)</f>
        <v>OK</v>
      </c>
      <c r="O239" s="163" t="str">
        <f>IF(CV239&lt;&gt;"",
    IF(INT('Drill Size Info'!$AA$19)=INT('Drill Size Info'!$AB$19),
        --(INT('Drill Size Info'!$AA$19) &amp; "." &amp; CV239),
        IF(AND((--(INT('Drill Size Info'!$AA$19) &amp; "." &amp; CV239)&gt;=--('Drill Size Info'!$AA$19)), (--(INT('Drill Size Info'!$AA$19) &amp; "." &amp; CV239)&lt;=--('Drill Size Info'!$AB$19))),
            --(INT('Drill Size Info'!$AA$19) &amp; "." &amp; CV239),
            --(INT('Drill Size Info'!$AB$19) &amp; "." &amp; CV239)
        )
    ),
    IF(CT239&lt;&gt;"",
        IF(INT('Drill Size Info'!$AA$19)=INT('Drill Size Info'!$AB$19),
            --(INT('Drill Size Info'!$AA$19) &amp; "." &amp; RIGHT(CT239,3)),
            IF(AND((--(INT('Drill Size Info'!$AA$19) &amp; "." &amp; RIGHT(CT239,3))&gt;=--('Drill Size Info'!$AA$19)), (--(INT('Drill Size Info'!$AA$19) &amp; "." &amp; RIGHT(CT239,3))&lt;=--('Drill Size Info'!$AB$19))),
                --(INT('Drill Size Info'!$AA$19) &amp; "." &amp; RIGHT(CT239,3)),
                --(INT('Drill Size Info'!$AB$19) &amp; "." &amp; RIGHT(CT239,3))
            )
        ),
        "N/A"
    )
)</f>
        <v>N/A</v>
      </c>
      <c r="P239" s="47" t="str">
        <f>IF(CX239&lt;&gt;"",
    IF(INT('Drill Size Info'!$AA$19)=INT('Drill Size Info'!$AB$15),
        --(INT('Drill Size Info'!$AA$15) &amp; "." &amp; CX239),
        IF(AND((--(INT('Drill Size Info'!$AA$15) &amp; "." &amp; CX239)&gt;=--('Drill Size Info'!$AA$15)), (--(INT('Drill Size Info'!$AA$15) &amp; "." &amp; CX239)&lt;=--('Drill Size Info'!$AB$15))),
            --(INT('Drill Size Info'!$AA$15) &amp; "." &amp; CX239),
            --(INT('Drill Size Info'!$AB$15) &amp; "." &amp; CX239)
        )
    ),
    IF(CW239&lt;&gt;"",
        IF(INT('Drill Size Info'!$AA$15)=INT('Drill Size Info'!$AB$15),
            --(INT('Drill Size Info'!$AA$15) &amp; "." &amp; LEFT(CW239,3)),
            IF(AND((--(INT('Drill Size Info'!$AA$15) &amp; "." &amp; LEFT(CW239,3))&gt;=--('Drill Size Info'!$AA$15)), (--(INT('Drill Size Info'!$AA$15) &amp; "." &amp; LEFT(CW239,3))&lt;=--('Drill Size Info'!$AB$15))),
                --(INT('Drill Size Info'!$AA$15) &amp; "." &amp; LEFT(CW239,3)),
                --(INT('Drill Size Info'!$AB$15) &amp; "." &amp; LEFT(CW239,3))
            )
        ),
        "OK"
    )
)</f>
        <v>OK</v>
      </c>
      <c r="Q239" s="163" t="str">
        <f>IF(CY239&lt;&gt;"",
    IF(INT('Drill Size Info'!$AA$19)=INT('Drill Size Info'!$AB$15),
        --(INT('Drill Size Info'!$AA$15) &amp; "." &amp; CY239),
        IF(AND((--(INT('Drill Size Info'!$AA$15) &amp; "." &amp; CY239)&gt;=--('Drill Size Info'!$AA$15)), (--(INT('Drill Size Info'!$AA$15) &amp; "." &amp; CY239)&lt;=--('Drill Size Info'!$AB$15))),
            --(INT('Drill Size Info'!$AA$15) &amp; "." &amp; CY239),
            --(INT('Drill Size Info'!$AB$15) &amp; "." &amp; CY239)
        )
    ),
    IF(CW239&lt;&gt;"",
        IF(INT('Drill Size Info'!$AA$15)=INT('Drill Size Info'!$AB$15),
            --(INT('Drill Size Info'!$AA$15) &amp; "." &amp; RIGHT(CW239,3)),
            IF(AND((--(INT('Drill Size Info'!$AA$15) &amp; "." &amp; RIGHT(CW239,3))&gt;=--('Drill Size Info'!$AA$15)), (--(INT('Drill Size Info'!$AA$15) &amp; "." &amp; RIGHT(CW239,3))&lt;=--('Drill Size Info'!$AB$15))),
                --(INT('Drill Size Info'!$AA$15) &amp; "." &amp; RIGHT(CW239,3)),
                --(INT('Drill Size Info'!$AB$15) &amp; "." &amp; RIGHT(CW239,3))
            )
        ),
        "N/A"
    )
)</f>
        <v>N/A</v>
      </c>
      <c r="R239" s="57"/>
      <c r="S239" s="57"/>
      <c r="T239" s="57"/>
      <c r="U239" s="57"/>
      <c r="V239" s="57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9"/>
      <c r="AX239" s="59"/>
      <c r="AY239" s="59"/>
      <c r="AZ239" s="60"/>
      <c r="BA239" s="52"/>
      <c r="BB239" s="52"/>
      <c r="BC239" s="52"/>
      <c r="BD239" s="52"/>
      <c r="BE239" s="52"/>
      <c r="BF239" s="52"/>
      <c r="BG239" s="192" t="str">
        <f t="shared" si="162"/>
        <v/>
      </c>
      <c r="BH239" s="52"/>
      <c r="BI239" s="52"/>
      <c r="BJ239" s="52"/>
      <c r="BK239" s="52"/>
      <c r="BM239" s="19">
        <f t="shared" si="130"/>
        <v>0</v>
      </c>
      <c r="BN239" s="19">
        <f t="shared" si="163"/>
        <v>0</v>
      </c>
      <c r="BO239" s="19">
        <f t="shared" si="131"/>
        <v>0</v>
      </c>
      <c r="BP239" s="19">
        <f t="shared" si="132"/>
        <v>0</v>
      </c>
      <c r="BQ239" s="19">
        <f t="shared" si="133"/>
        <v>0</v>
      </c>
      <c r="BR239" s="19">
        <f t="shared" si="134"/>
        <v>0</v>
      </c>
      <c r="BS239" s="19">
        <f t="shared" si="135"/>
        <v>0</v>
      </c>
      <c r="BT239" s="19">
        <f t="shared" si="136"/>
        <v>0</v>
      </c>
      <c r="BU239" s="19">
        <f t="shared" si="137"/>
        <v>0</v>
      </c>
      <c r="BV239" s="19">
        <f t="shared" si="138"/>
        <v>0</v>
      </c>
      <c r="BW239" s="19">
        <f t="shared" si="139"/>
        <v>0</v>
      </c>
      <c r="BX239" s="19">
        <f t="shared" si="140"/>
        <v>0</v>
      </c>
      <c r="BY239" s="19">
        <f t="shared" si="141"/>
        <v>0</v>
      </c>
      <c r="BZ239" s="19">
        <f t="shared" si="142"/>
        <v>0</v>
      </c>
      <c r="CA239" s="19">
        <f t="shared" si="143"/>
        <v>0</v>
      </c>
      <c r="CB239" s="19">
        <f t="shared" si="164"/>
        <v>0</v>
      </c>
      <c r="CC239" s="19">
        <f t="shared" si="144"/>
        <v>0</v>
      </c>
      <c r="CD239" s="19">
        <f t="shared" si="145"/>
        <v>0</v>
      </c>
      <c r="CE239" s="19">
        <f t="shared" si="146"/>
        <v>0</v>
      </c>
      <c r="CF239" s="19">
        <f t="shared" si="147"/>
        <v>0</v>
      </c>
      <c r="CG239" s="19">
        <f t="shared" si="148"/>
        <v>0</v>
      </c>
      <c r="CH239" s="19">
        <f t="shared" si="149"/>
        <v>0</v>
      </c>
      <c r="CI239" s="19">
        <f t="shared" si="150"/>
        <v>0</v>
      </c>
      <c r="CJ239" s="19">
        <f t="shared" si="151"/>
        <v>0</v>
      </c>
      <c r="CK239" s="19">
        <f t="shared" si="152"/>
        <v>0</v>
      </c>
      <c r="CL239" s="19">
        <f t="shared" si="153"/>
        <v>0</v>
      </c>
      <c r="CM239" s="19">
        <f t="shared" si="154"/>
        <v>0</v>
      </c>
      <c r="CN239" s="19">
        <f t="shared" si="155"/>
        <v>0</v>
      </c>
      <c r="CO239" s="19">
        <f t="shared" si="156"/>
        <v>0</v>
      </c>
      <c r="CP239" s="19">
        <f t="shared" si="157"/>
        <v>0</v>
      </c>
      <c r="CQ239" s="19">
        <f t="shared" si="158"/>
        <v>0</v>
      </c>
      <c r="CR239" s="19">
        <f t="shared" si="159"/>
        <v>0</v>
      </c>
      <c r="CS239" s="19">
        <f t="shared" si="160"/>
        <v>0</v>
      </c>
    </row>
    <row r="240" spans="2:97" ht="15" customHeight="1" x14ac:dyDescent="0.2">
      <c r="B240" s="53">
        <f t="shared" si="165"/>
        <v>232</v>
      </c>
      <c r="C240" s="197" t="str" cm="1">
        <f t="array" aca="1" ref="C240" ca="1">CELL("contents",BG240)</f>
        <v/>
      </c>
      <c r="D240" s="54" t="str">
        <f t="shared" si="161"/>
        <v>OK</v>
      </c>
      <c r="E240" s="55" t="e">
        <f>VLOOKUP('DATA SHEET'!$B$9,'Drill Size Info'!$T$2:$U$8,2,FALSE)</f>
        <v>#N/A</v>
      </c>
      <c r="F240" s="55" t="str">
        <f t="shared" si="166"/>
        <v/>
      </c>
      <c r="G240" s="161">
        <f t="shared" si="167"/>
        <v>0</v>
      </c>
      <c r="H240" s="56"/>
      <c r="I240" s="56"/>
      <c r="J240" s="54" t="s">
        <v>154</v>
      </c>
      <c r="K240" s="54" t="s">
        <v>154</v>
      </c>
      <c r="L240" s="56" t="s">
        <v>154</v>
      </c>
      <c r="M240" s="56" t="s">
        <v>154</v>
      </c>
      <c r="N240" s="47" t="str">
        <f>IF(CU240&lt;&gt;"",
    IF(INT('Drill Size Info'!$AA$19)=INT('Drill Size Info'!$AB$19),
        --(INT('Drill Size Info'!$AA$19) &amp; "." &amp; CU240),
        IF(AND((--(INT('Drill Size Info'!$AA$19) &amp; "." &amp; CU240)&gt;=--('Drill Size Info'!$AA$19)), (--(INT('Drill Size Info'!$AA$19) &amp; "." &amp; CU240)&lt;=--('Drill Size Info'!$AB$19))),
            --(INT('Drill Size Info'!$AA$19) &amp; "." &amp; CU240),
            --(INT('Drill Size Info'!$AB$19) &amp; "." &amp; CU240)
        )
    ),
    IF(CT240&lt;&gt;"",
        IF(INT('Drill Size Info'!$AA$19)=INT('Drill Size Info'!$AB$19),
            --(INT('Drill Size Info'!$AA$19) &amp; "." &amp; LEFT(CT240,3)),
            IF(AND((--(INT('Drill Size Info'!$AA$19) &amp; "." &amp; LEFT(CT240,3))&gt;=--('Drill Size Info'!$AA$19)), (--(INT('Drill Size Info'!$AA$19) &amp; "." &amp; LEFT(CT240,3))&lt;=--('Drill Size Info'!$AB$19))),
                --(INT('Drill Size Info'!$AA$19) &amp; "." &amp; LEFT(CT240,3)),
                --(INT('Drill Size Info'!$AB$19) &amp; "." &amp; LEFT(CT240,3))
            )
        ),
        "OK"
    )
)</f>
        <v>OK</v>
      </c>
      <c r="O240" s="163" t="str">
        <f>IF(CV240&lt;&gt;"",
    IF(INT('Drill Size Info'!$AA$19)=INT('Drill Size Info'!$AB$19),
        --(INT('Drill Size Info'!$AA$19) &amp; "." &amp; CV240),
        IF(AND((--(INT('Drill Size Info'!$AA$19) &amp; "." &amp; CV240)&gt;=--('Drill Size Info'!$AA$19)), (--(INT('Drill Size Info'!$AA$19) &amp; "." &amp; CV240)&lt;=--('Drill Size Info'!$AB$19))),
            --(INT('Drill Size Info'!$AA$19) &amp; "." &amp; CV240),
            --(INT('Drill Size Info'!$AB$19) &amp; "." &amp; CV240)
        )
    ),
    IF(CT240&lt;&gt;"",
        IF(INT('Drill Size Info'!$AA$19)=INT('Drill Size Info'!$AB$19),
            --(INT('Drill Size Info'!$AA$19) &amp; "." &amp; RIGHT(CT240,3)),
            IF(AND((--(INT('Drill Size Info'!$AA$19) &amp; "." &amp; RIGHT(CT240,3))&gt;=--('Drill Size Info'!$AA$19)), (--(INT('Drill Size Info'!$AA$19) &amp; "." &amp; RIGHT(CT240,3))&lt;=--('Drill Size Info'!$AB$19))),
                --(INT('Drill Size Info'!$AA$19) &amp; "." &amp; RIGHT(CT240,3)),
                --(INT('Drill Size Info'!$AB$19) &amp; "." &amp; RIGHT(CT240,3))
            )
        ),
        "N/A"
    )
)</f>
        <v>N/A</v>
      </c>
      <c r="P240" s="47" t="str">
        <f>IF(CX240&lt;&gt;"",
    IF(INT('Drill Size Info'!$AA$19)=INT('Drill Size Info'!$AB$15),
        --(INT('Drill Size Info'!$AA$15) &amp; "." &amp; CX240),
        IF(AND((--(INT('Drill Size Info'!$AA$15) &amp; "." &amp; CX240)&gt;=--('Drill Size Info'!$AA$15)), (--(INT('Drill Size Info'!$AA$15) &amp; "." &amp; CX240)&lt;=--('Drill Size Info'!$AB$15))),
            --(INT('Drill Size Info'!$AA$15) &amp; "." &amp; CX240),
            --(INT('Drill Size Info'!$AB$15) &amp; "." &amp; CX240)
        )
    ),
    IF(CW240&lt;&gt;"",
        IF(INT('Drill Size Info'!$AA$15)=INT('Drill Size Info'!$AB$15),
            --(INT('Drill Size Info'!$AA$15) &amp; "." &amp; LEFT(CW240,3)),
            IF(AND((--(INT('Drill Size Info'!$AA$15) &amp; "." &amp; LEFT(CW240,3))&gt;=--('Drill Size Info'!$AA$15)), (--(INT('Drill Size Info'!$AA$15) &amp; "." &amp; LEFT(CW240,3))&lt;=--('Drill Size Info'!$AB$15))),
                --(INT('Drill Size Info'!$AA$15) &amp; "." &amp; LEFT(CW240,3)),
                --(INT('Drill Size Info'!$AB$15) &amp; "." &amp; LEFT(CW240,3))
            )
        ),
        "OK"
    )
)</f>
        <v>OK</v>
      </c>
      <c r="Q240" s="163" t="str">
        <f>IF(CY240&lt;&gt;"",
    IF(INT('Drill Size Info'!$AA$19)=INT('Drill Size Info'!$AB$15),
        --(INT('Drill Size Info'!$AA$15) &amp; "." &amp; CY240),
        IF(AND((--(INT('Drill Size Info'!$AA$15) &amp; "." &amp; CY240)&gt;=--('Drill Size Info'!$AA$15)), (--(INT('Drill Size Info'!$AA$15) &amp; "." &amp; CY240)&lt;=--('Drill Size Info'!$AB$15))),
            --(INT('Drill Size Info'!$AA$15) &amp; "." &amp; CY240),
            --(INT('Drill Size Info'!$AB$15) &amp; "." &amp; CY240)
        )
    ),
    IF(CW240&lt;&gt;"",
        IF(INT('Drill Size Info'!$AA$15)=INT('Drill Size Info'!$AB$15),
            --(INT('Drill Size Info'!$AA$15) &amp; "." &amp; RIGHT(CW240,3)),
            IF(AND((--(INT('Drill Size Info'!$AA$15) &amp; "." &amp; RIGHT(CW240,3))&gt;=--('Drill Size Info'!$AA$15)), (--(INT('Drill Size Info'!$AA$15) &amp; "." &amp; RIGHT(CW240,3))&lt;=--('Drill Size Info'!$AB$15))),
                --(INT('Drill Size Info'!$AA$15) &amp; "." &amp; RIGHT(CW240,3)),
                --(INT('Drill Size Info'!$AB$15) &amp; "." &amp; RIGHT(CW240,3))
            )
        ),
        "N/A"
    )
)</f>
        <v>N/A</v>
      </c>
      <c r="R240" s="57"/>
      <c r="S240" s="57"/>
      <c r="T240" s="57"/>
      <c r="U240" s="57"/>
      <c r="V240" s="57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9"/>
      <c r="AX240" s="59"/>
      <c r="AY240" s="59"/>
      <c r="AZ240" s="60"/>
      <c r="BA240" s="52"/>
      <c r="BB240" s="52"/>
      <c r="BC240" s="52"/>
      <c r="BD240" s="52"/>
      <c r="BE240" s="52"/>
      <c r="BF240" s="52"/>
      <c r="BG240" s="192" t="str">
        <f t="shared" si="162"/>
        <v/>
      </c>
      <c r="BH240" s="52"/>
      <c r="BI240" s="52"/>
      <c r="BJ240" s="52"/>
      <c r="BK240" s="52"/>
      <c r="BM240" s="19">
        <f t="shared" si="130"/>
        <v>0</v>
      </c>
      <c r="BN240" s="19">
        <f t="shared" si="163"/>
        <v>0</v>
      </c>
      <c r="BO240" s="19">
        <f t="shared" si="131"/>
        <v>0</v>
      </c>
      <c r="BP240" s="19">
        <f t="shared" si="132"/>
        <v>0</v>
      </c>
      <c r="BQ240" s="19">
        <f t="shared" si="133"/>
        <v>0</v>
      </c>
      <c r="BR240" s="19">
        <f t="shared" si="134"/>
        <v>0</v>
      </c>
      <c r="BS240" s="19">
        <f t="shared" si="135"/>
        <v>0</v>
      </c>
      <c r="BT240" s="19">
        <f t="shared" si="136"/>
        <v>0</v>
      </c>
      <c r="BU240" s="19">
        <f t="shared" si="137"/>
        <v>0</v>
      </c>
      <c r="BV240" s="19">
        <f t="shared" si="138"/>
        <v>0</v>
      </c>
      <c r="BW240" s="19">
        <f t="shared" si="139"/>
        <v>0</v>
      </c>
      <c r="BX240" s="19">
        <f t="shared" si="140"/>
        <v>0</v>
      </c>
      <c r="BY240" s="19">
        <f t="shared" si="141"/>
        <v>0</v>
      </c>
      <c r="BZ240" s="19">
        <f t="shared" si="142"/>
        <v>0</v>
      </c>
      <c r="CA240" s="19">
        <f t="shared" si="143"/>
        <v>0</v>
      </c>
      <c r="CB240" s="19">
        <f t="shared" si="164"/>
        <v>0</v>
      </c>
      <c r="CC240" s="19">
        <f t="shared" si="144"/>
        <v>0</v>
      </c>
      <c r="CD240" s="19">
        <f t="shared" si="145"/>
        <v>0</v>
      </c>
      <c r="CE240" s="19">
        <f t="shared" si="146"/>
        <v>0</v>
      </c>
      <c r="CF240" s="19">
        <f t="shared" si="147"/>
        <v>0</v>
      </c>
      <c r="CG240" s="19">
        <f t="shared" si="148"/>
        <v>0</v>
      </c>
      <c r="CH240" s="19">
        <f t="shared" si="149"/>
        <v>0</v>
      </c>
      <c r="CI240" s="19">
        <f t="shared" si="150"/>
        <v>0</v>
      </c>
      <c r="CJ240" s="19">
        <f t="shared" si="151"/>
        <v>0</v>
      </c>
      <c r="CK240" s="19">
        <f t="shared" si="152"/>
        <v>0</v>
      </c>
      <c r="CL240" s="19">
        <f t="shared" si="153"/>
        <v>0</v>
      </c>
      <c r="CM240" s="19">
        <f t="shared" si="154"/>
        <v>0</v>
      </c>
      <c r="CN240" s="19">
        <f t="shared" si="155"/>
        <v>0</v>
      </c>
      <c r="CO240" s="19">
        <f t="shared" si="156"/>
        <v>0</v>
      </c>
      <c r="CP240" s="19">
        <f t="shared" si="157"/>
        <v>0</v>
      </c>
      <c r="CQ240" s="19">
        <f t="shared" si="158"/>
        <v>0</v>
      </c>
      <c r="CR240" s="19">
        <f t="shared" si="159"/>
        <v>0</v>
      </c>
      <c r="CS240" s="19">
        <f t="shared" si="160"/>
        <v>0</v>
      </c>
    </row>
    <row r="241" spans="2:97" ht="15" customHeight="1" x14ac:dyDescent="0.2">
      <c r="B241" s="53">
        <f t="shared" si="165"/>
        <v>233</v>
      </c>
      <c r="C241" s="197" t="str" cm="1">
        <f t="array" aca="1" ref="C241" ca="1">CELL("contents",BG241)</f>
        <v/>
      </c>
      <c r="D241" s="54" t="str">
        <f t="shared" si="161"/>
        <v>OK</v>
      </c>
      <c r="E241" s="55" t="e">
        <f>VLOOKUP('DATA SHEET'!$B$9,'Drill Size Info'!$T$2:$U$8,2,FALSE)</f>
        <v>#N/A</v>
      </c>
      <c r="F241" s="55" t="str">
        <f t="shared" si="166"/>
        <v/>
      </c>
      <c r="G241" s="161">
        <f t="shared" si="167"/>
        <v>0</v>
      </c>
      <c r="H241" s="56"/>
      <c r="I241" s="56"/>
      <c r="J241" s="54" t="s">
        <v>154</v>
      </c>
      <c r="K241" s="54" t="s">
        <v>154</v>
      </c>
      <c r="L241" s="56" t="s">
        <v>154</v>
      </c>
      <c r="M241" s="56" t="s">
        <v>154</v>
      </c>
      <c r="N241" s="47" t="str">
        <f>IF(CU241&lt;&gt;"",
    IF(INT('Drill Size Info'!$AA$19)=INT('Drill Size Info'!$AB$19),
        --(INT('Drill Size Info'!$AA$19) &amp; "." &amp; CU241),
        IF(AND((--(INT('Drill Size Info'!$AA$19) &amp; "." &amp; CU241)&gt;=--('Drill Size Info'!$AA$19)), (--(INT('Drill Size Info'!$AA$19) &amp; "." &amp; CU241)&lt;=--('Drill Size Info'!$AB$19))),
            --(INT('Drill Size Info'!$AA$19) &amp; "." &amp; CU241),
            --(INT('Drill Size Info'!$AB$19) &amp; "." &amp; CU241)
        )
    ),
    IF(CT241&lt;&gt;"",
        IF(INT('Drill Size Info'!$AA$19)=INT('Drill Size Info'!$AB$19),
            --(INT('Drill Size Info'!$AA$19) &amp; "." &amp; LEFT(CT241,3)),
            IF(AND((--(INT('Drill Size Info'!$AA$19) &amp; "." &amp; LEFT(CT241,3))&gt;=--('Drill Size Info'!$AA$19)), (--(INT('Drill Size Info'!$AA$19) &amp; "." &amp; LEFT(CT241,3))&lt;=--('Drill Size Info'!$AB$19))),
                --(INT('Drill Size Info'!$AA$19) &amp; "." &amp; LEFT(CT241,3)),
                --(INT('Drill Size Info'!$AB$19) &amp; "." &amp; LEFT(CT241,3))
            )
        ),
        "OK"
    )
)</f>
        <v>OK</v>
      </c>
      <c r="O241" s="163" t="str">
        <f>IF(CV241&lt;&gt;"",
    IF(INT('Drill Size Info'!$AA$19)=INT('Drill Size Info'!$AB$19),
        --(INT('Drill Size Info'!$AA$19) &amp; "." &amp; CV241),
        IF(AND((--(INT('Drill Size Info'!$AA$19) &amp; "." &amp; CV241)&gt;=--('Drill Size Info'!$AA$19)), (--(INT('Drill Size Info'!$AA$19) &amp; "." &amp; CV241)&lt;=--('Drill Size Info'!$AB$19))),
            --(INT('Drill Size Info'!$AA$19) &amp; "." &amp; CV241),
            --(INT('Drill Size Info'!$AB$19) &amp; "." &amp; CV241)
        )
    ),
    IF(CT241&lt;&gt;"",
        IF(INT('Drill Size Info'!$AA$19)=INT('Drill Size Info'!$AB$19),
            --(INT('Drill Size Info'!$AA$19) &amp; "." &amp; RIGHT(CT241,3)),
            IF(AND((--(INT('Drill Size Info'!$AA$19) &amp; "." &amp; RIGHT(CT241,3))&gt;=--('Drill Size Info'!$AA$19)), (--(INT('Drill Size Info'!$AA$19) &amp; "." &amp; RIGHT(CT241,3))&lt;=--('Drill Size Info'!$AB$19))),
                --(INT('Drill Size Info'!$AA$19) &amp; "." &amp; RIGHT(CT241,3)),
                --(INT('Drill Size Info'!$AB$19) &amp; "." &amp; RIGHT(CT241,3))
            )
        ),
        "N/A"
    )
)</f>
        <v>N/A</v>
      </c>
      <c r="P241" s="47" t="str">
        <f>IF(CX241&lt;&gt;"",
    IF(INT('Drill Size Info'!$AA$19)=INT('Drill Size Info'!$AB$15),
        --(INT('Drill Size Info'!$AA$15) &amp; "." &amp; CX241),
        IF(AND((--(INT('Drill Size Info'!$AA$15) &amp; "." &amp; CX241)&gt;=--('Drill Size Info'!$AA$15)), (--(INT('Drill Size Info'!$AA$15) &amp; "." &amp; CX241)&lt;=--('Drill Size Info'!$AB$15))),
            --(INT('Drill Size Info'!$AA$15) &amp; "." &amp; CX241),
            --(INT('Drill Size Info'!$AB$15) &amp; "." &amp; CX241)
        )
    ),
    IF(CW241&lt;&gt;"",
        IF(INT('Drill Size Info'!$AA$15)=INT('Drill Size Info'!$AB$15),
            --(INT('Drill Size Info'!$AA$15) &amp; "." &amp; LEFT(CW241,3)),
            IF(AND((--(INT('Drill Size Info'!$AA$15) &amp; "." &amp; LEFT(CW241,3))&gt;=--('Drill Size Info'!$AA$15)), (--(INT('Drill Size Info'!$AA$15) &amp; "." &amp; LEFT(CW241,3))&lt;=--('Drill Size Info'!$AB$15))),
                --(INT('Drill Size Info'!$AA$15) &amp; "." &amp; LEFT(CW241,3)),
                --(INT('Drill Size Info'!$AB$15) &amp; "." &amp; LEFT(CW241,3))
            )
        ),
        "OK"
    )
)</f>
        <v>OK</v>
      </c>
      <c r="Q241" s="163" t="str">
        <f>IF(CY241&lt;&gt;"",
    IF(INT('Drill Size Info'!$AA$19)=INT('Drill Size Info'!$AB$15),
        --(INT('Drill Size Info'!$AA$15) &amp; "." &amp; CY241),
        IF(AND((--(INT('Drill Size Info'!$AA$15) &amp; "." &amp; CY241)&gt;=--('Drill Size Info'!$AA$15)), (--(INT('Drill Size Info'!$AA$15) &amp; "." &amp; CY241)&lt;=--('Drill Size Info'!$AB$15))),
            --(INT('Drill Size Info'!$AA$15) &amp; "." &amp; CY241),
            --(INT('Drill Size Info'!$AB$15) &amp; "." &amp; CY241)
        )
    ),
    IF(CW241&lt;&gt;"",
        IF(INT('Drill Size Info'!$AA$15)=INT('Drill Size Info'!$AB$15),
            --(INT('Drill Size Info'!$AA$15) &amp; "." &amp; RIGHT(CW241,3)),
            IF(AND((--(INT('Drill Size Info'!$AA$15) &amp; "." &amp; RIGHT(CW241,3))&gt;=--('Drill Size Info'!$AA$15)), (--(INT('Drill Size Info'!$AA$15) &amp; "." &amp; RIGHT(CW241,3))&lt;=--('Drill Size Info'!$AB$15))),
                --(INT('Drill Size Info'!$AA$15) &amp; "." &amp; RIGHT(CW241,3)),
                --(INT('Drill Size Info'!$AB$15) &amp; "." &amp; RIGHT(CW241,3))
            )
        ),
        "N/A"
    )
)</f>
        <v>N/A</v>
      </c>
      <c r="R241" s="57"/>
      <c r="S241" s="57"/>
      <c r="T241" s="57"/>
      <c r="U241" s="57"/>
      <c r="V241" s="57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9"/>
      <c r="AX241" s="59"/>
      <c r="AY241" s="59"/>
      <c r="AZ241" s="60"/>
      <c r="BA241" s="52"/>
      <c r="BB241" s="52"/>
      <c r="BC241" s="52"/>
      <c r="BD241" s="52"/>
      <c r="BE241" s="52"/>
      <c r="BF241" s="52"/>
      <c r="BG241" s="192" t="str">
        <f t="shared" si="162"/>
        <v/>
      </c>
      <c r="BH241" s="52"/>
      <c r="BI241" s="52"/>
      <c r="BJ241" s="52"/>
      <c r="BK241" s="52"/>
      <c r="BM241" s="19">
        <f t="shared" si="130"/>
        <v>0</v>
      </c>
      <c r="BN241" s="19">
        <f t="shared" si="163"/>
        <v>0</v>
      </c>
      <c r="BO241" s="19">
        <f t="shared" si="131"/>
        <v>0</v>
      </c>
      <c r="BP241" s="19">
        <f t="shared" si="132"/>
        <v>0</v>
      </c>
      <c r="BQ241" s="19">
        <f t="shared" si="133"/>
        <v>0</v>
      </c>
      <c r="BR241" s="19">
        <f t="shared" si="134"/>
        <v>0</v>
      </c>
      <c r="BS241" s="19">
        <f t="shared" si="135"/>
        <v>0</v>
      </c>
      <c r="BT241" s="19">
        <f t="shared" si="136"/>
        <v>0</v>
      </c>
      <c r="BU241" s="19">
        <f t="shared" si="137"/>
        <v>0</v>
      </c>
      <c r="BV241" s="19">
        <f t="shared" si="138"/>
        <v>0</v>
      </c>
      <c r="BW241" s="19">
        <f t="shared" si="139"/>
        <v>0</v>
      </c>
      <c r="BX241" s="19">
        <f t="shared" si="140"/>
        <v>0</v>
      </c>
      <c r="BY241" s="19">
        <f t="shared" si="141"/>
        <v>0</v>
      </c>
      <c r="BZ241" s="19">
        <f t="shared" si="142"/>
        <v>0</v>
      </c>
      <c r="CA241" s="19">
        <f t="shared" si="143"/>
        <v>0</v>
      </c>
      <c r="CB241" s="19">
        <f t="shared" si="164"/>
        <v>0</v>
      </c>
      <c r="CC241" s="19">
        <f t="shared" si="144"/>
        <v>0</v>
      </c>
      <c r="CD241" s="19">
        <f t="shared" si="145"/>
        <v>0</v>
      </c>
      <c r="CE241" s="19">
        <f t="shared" si="146"/>
        <v>0</v>
      </c>
      <c r="CF241" s="19">
        <f t="shared" si="147"/>
        <v>0</v>
      </c>
      <c r="CG241" s="19">
        <f t="shared" si="148"/>
        <v>0</v>
      </c>
      <c r="CH241" s="19">
        <f t="shared" si="149"/>
        <v>0</v>
      </c>
      <c r="CI241" s="19">
        <f t="shared" si="150"/>
        <v>0</v>
      </c>
      <c r="CJ241" s="19">
        <f t="shared" si="151"/>
        <v>0</v>
      </c>
      <c r="CK241" s="19">
        <f t="shared" si="152"/>
        <v>0</v>
      </c>
      <c r="CL241" s="19">
        <f t="shared" si="153"/>
        <v>0</v>
      </c>
      <c r="CM241" s="19">
        <f t="shared" si="154"/>
        <v>0</v>
      </c>
      <c r="CN241" s="19">
        <f t="shared" si="155"/>
        <v>0</v>
      </c>
      <c r="CO241" s="19">
        <f t="shared" si="156"/>
        <v>0</v>
      </c>
      <c r="CP241" s="19">
        <f t="shared" si="157"/>
        <v>0</v>
      </c>
      <c r="CQ241" s="19">
        <f t="shared" si="158"/>
        <v>0</v>
      </c>
      <c r="CR241" s="19">
        <f t="shared" si="159"/>
        <v>0</v>
      </c>
      <c r="CS241" s="19">
        <f t="shared" si="160"/>
        <v>0</v>
      </c>
    </row>
    <row r="242" spans="2:97" ht="15" customHeight="1" x14ac:dyDescent="0.2">
      <c r="B242" s="53">
        <f t="shared" si="165"/>
        <v>234</v>
      </c>
      <c r="C242" s="197" t="str" cm="1">
        <f t="array" aca="1" ref="C242" ca="1">CELL("contents",BG242)</f>
        <v/>
      </c>
      <c r="D242" s="54" t="str">
        <f t="shared" si="161"/>
        <v>OK</v>
      </c>
      <c r="E242" s="55" t="e">
        <f>VLOOKUP('DATA SHEET'!$B$9,'Drill Size Info'!$T$2:$U$8,2,FALSE)</f>
        <v>#N/A</v>
      </c>
      <c r="F242" s="55" t="str">
        <f t="shared" si="166"/>
        <v/>
      </c>
      <c r="G242" s="161">
        <f t="shared" si="167"/>
        <v>0</v>
      </c>
      <c r="H242" s="56"/>
      <c r="I242" s="56"/>
      <c r="J242" s="54" t="s">
        <v>154</v>
      </c>
      <c r="K242" s="54" t="s">
        <v>154</v>
      </c>
      <c r="L242" s="56" t="s">
        <v>154</v>
      </c>
      <c r="M242" s="56" t="s">
        <v>154</v>
      </c>
      <c r="N242" s="47" t="str">
        <f>IF(CU242&lt;&gt;"",
    IF(INT('Drill Size Info'!$AA$19)=INT('Drill Size Info'!$AB$19),
        --(INT('Drill Size Info'!$AA$19) &amp; "." &amp; CU242),
        IF(AND((--(INT('Drill Size Info'!$AA$19) &amp; "." &amp; CU242)&gt;=--('Drill Size Info'!$AA$19)), (--(INT('Drill Size Info'!$AA$19) &amp; "." &amp; CU242)&lt;=--('Drill Size Info'!$AB$19))),
            --(INT('Drill Size Info'!$AA$19) &amp; "." &amp; CU242),
            --(INT('Drill Size Info'!$AB$19) &amp; "." &amp; CU242)
        )
    ),
    IF(CT242&lt;&gt;"",
        IF(INT('Drill Size Info'!$AA$19)=INT('Drill Size Info'!$AB$19),
            --(INT('Drill Size Info'!$AA$19) &amp; "." &amp; LEFT(CT242,3)),
            IF(AND((--(INT('Drill Size Info'!$AA$19) &amp; "." &amp; LEFT(CT242,3))&gt;=--('Drill Size Info'!$AA$19)), (--(INT('Drill Size Info'!$AA$19) &amp; "." &amp; LEFT(CT242,3))&lt;=--('Drill Size Info'!$AB$19))),
                --(INT('Drill Size Info'!$AA$19) &amp; "." &amp; LEFT(CT242,3)),
                --(INT('Drill Size Info'!$AB$19) &amp; "." &amp; LEFT(CT242,3))
            )
        ),
        "OK"
    )
)</f>
        <v>OK</v>
      </c>
      <c r="O242" s="163" t="str">
        <f>IF(CV242&lt;&gt;"",
    IF(INT('Drill Size Info'!$AA$19)=INT('Drill Size Info'!$AB$19),
        --(INT('Drill Size Info'!$AA$19) &amp; "." &amp; CV242),
        IF(AND((--(INT('Drill Size Info'!$AA$19) &amp; "." &amp; CV242)&gt;=--('Drill Size Info'!$AA$19)), (--(INT('Drill Size Info'!$AA$19) &amp; "." &amp; CV242)&lt;=--('Drill Size Info'!$AB$19))),
            --(INT('Drill Size Info'!$AA$19) &amp; "." &amp; CV242),
            --(INT('Drill Size Info'!$AB$19) &amp; "." &amp; CV242)
        )
    ),
    IF(CT242&lt;&gt;"",
        IF(INT('Drill Size Info'!$AA$19)=INT('Drill Size Info'!$AB$19),
            --(INT('Drill Size Info'!$AA$19) &amp; "." &amp; RIGHT(CT242,3)),
            IF(AND((--(INT('Drill Size Info'!$AA$19) &amp; "." &amp; RIGHT(CT242,3))&gt;=--('Drill Size Info'!$AA$19)), (--(INT('Drill Size Info'!$AA$19) &amp; "." &amp; RIGHT(CT242,3))&lt;=--('Drill Size Info'!$AB$19))),
                --(INT('Drill Size Info'!$AA$19) &amp; "." &amp; RIGHT(CT242,3)),
                --(INT('Drill Size Info'!$AB$19) &amp; "." &amp; RIGHT(CT242,3))
            )
        ),
        "N/A"
    )
)</f>
        <v>N/A</v>
      </c>
      <c r="P242" s="47" t="str">
        <f>IF(CX242&lt;&gt;"",
    IF(INT('Drill Size Info'!$AA$19)=INT('Drill Size Info'!$AB$15),
        --(INT('Drill Size Info'!$AA$15) &amp; "." &amp; CX242),
        IF(AND((--(INT('Drill Size Info'!$AA$15) &amp; "." &amp; CX242)&gt;=--('Drill Size Info'!$AA$15)), (--(INT('Drill Size Info'!$AA$15) &amp; "." &amp; CX242)&lt;=--('Drill Size Info'!$AB$15))),
            --(INT('Drill Size Info'!$AA$15) &amp; "." &amp; CX242),
            --(INT('Drill Size Info'!$AB$15) &amp; "." &amp; CX242)
        )
    ),
    IF(CW242&lt;&gt;"",
        IF(INT('Drill Size Info'!$AA$15)=INT('Drill Size Info'!$AB$15),
            --(INT('Drill Size Info'!$AA$15) &amp; "." &amp; LEFT(CW242,3)),
            IF(AND((--(INT('Drill Size Info'!$AA$15) &amp; "." &amp; LEFT(CW242,3))&gt;=--('Drill Size Info'!$AA$15)), (--(INT('Drill Size Info'!$AA$15) &amp; "." &amp; LEFT(CW242,3))&lt;=--('Drill Size Info'!$AB$15))),
                --(INT('Drill Size Info'!$AA$15) &amp; "." &amp; LEFT(CW242,3)),
                --(INT('Drill Size Info'!$AB$15) &amp; "." &amp; LEFT(CW242,3))
            )
        ),
        "OK"
    )
)</f>
        <v>OK</v>
      </c>
      <c r="Q242" s="163" t="str">
        <f>IF(CY242&lt;&gt;"",
    IF(INT('Drill Size Info'!$AA$19)=INT('Drill Size Info'!$AB$15),
        --(INT('Drill Size Info'!$AA$15) &amp; "." &amp; CY242),
        IF(AND((--(INT('Drill Size Info'!$AA$15) &amp; "." &amp; CY242)&gt;=--('Drill Size Info'!$AA$15)), (--(INT('Drill Size Info'!$AA$15) &amp; "." &amp; CY242)&lt;=--('Drill Size Info'!$AB$15))),
            --(INT('Drill Size Info'!$AA$15) &amp; "." &amp; CY242),
            --(INT('Drill Size Info'!$AB$15) &amp; "." &amp; CY242)
        )
    ),
    IF(CW242&lt;&gt;"",
        IF(INT('Drill Size Info'!$AA$15)=INT('Drill Size Info'!$AB$15),
            --(INT('Drill Size Info'!$AA$15) &amp; "." &amp; RIGHT(CW242,3)),
            IF(AND((--(INT('Drill Size Info'!$AA$15) &amp; "." &amp; RIGHT(CW242,3))&gt;=--('Drill Size Info'!$AA$15)), (--(INT('Drill Size Info'!$AA$15) &amp; "." &amp; RIGHT(CW242,3))&lt;=--('Drill Size Info'!$AB$15))),
                --(INT('Drill Size Info'!$AA$15) &amp; "." &amp; RIGHT(CW242,3)),
                --(INT('Drill Size Info'!$AB$15) &amp; "." &amp; RIGHT(CW242,3))
            )
        ),
        "N/A"
    )
)</f>
        <v>N/A</v>
      </c>
      <c r="R242" s="57"/>
      <c r="S242" s="57"/>
      <c r="T242" s="57"/>
      <c r="U242" s="57"/>
      <c r="V242" s="57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9"/>
      <c r="AX242" s="59"/>
      <c r="AY242" s="59"/>
      <c r="AZ242" s="60"/>
      <c r="BA242" s="52"/>
      <c r="BB242" s="52"/>
      <c r="BC242" s="52"/>
      <c r="BD242" s="52"/>
      <c r="BE242" s="52"/>
      <c r="BF242" s="52"/>
      <c r="BG242" s="192" t="str">
        <f t="shared" si="162"/>
        <v/>
      </c>
      <c r="BH242" s="52"/>
      <c r="BI242" s="52"/>
      <c r="BJ242" s="52"/>
      <c r="BK242" s="52"/>
      <c r="BM242" s="19">
        <f t="shared" si="130"/>
        <v>0</v>
      </c>
      <c r="BN242" s="19">
        <f t="shared" si="163"/>
        <v>0</v>
      </c>
      <c r="BO242" s="19">
        <f t="shared" si="131"/>
        <v>0</v>
      </c>
      <c r="BP242" s="19">
        <f t="shared" si="132"/>
        <v>0</v>
      </c>
      <c r="BQ242" s="19">
        <f t="shared" si="133"/>
        <v>0</v>
      </c>
      <c r="BR242" s="19">
        <f t="shared" si="134"/>
        <v>0</v>
      </c>
      <c r="BS242" s="19">
        <f t="shared" si="135"/>
        <v>0</v>
      </c>
      <c r="BT242" s="19">
        <f t="shared" si="136"/>
        <v>0</v>
      </c>
      <c r="BU242" s="19">
        <f t="shared" si="137"/>
        <v>0</v>
      </c>
      <c r="BV242" s="19">
        <f t="shared" si="138"/>
        <v>0</v>
      </c>
      <c r="BW242" s="19">
        <f t="shared" si="139"/>
        <v>0</v>
      </c>
      <c r="BX242" s="19">
        <f t="shared" si="140"/>
        <v>0</v>
      </c>
      <c r="BY242" s="19">
        <f t="shared" si="141"/>
        <v>0</v>
      </c>
      <c r="BZ242" s="19">
        <f t="shared" si="142"/>
        <v>0</v>
      </c>
      <c r="CA242" s="19">
        <f t="shared" si="143"/>
        <v>0</v>
      </c>
      <c r="CB242" s="19">
        <f t="shared" si="164"/>
        <v>0</v>
      </c>
      <c r="CC242" s="19">
        <f t="shared" si="144"/>
        <v>0</v>
      </c>
      <c r="CD242" s="19">
        <f t="shared" si="145"/>
        <v>0</v>
      </c>
      <c r="CE242" s="19">
        <f t="shared" si="146"/>
        <v>0</v>
      </c>
      <c r="CF242" s="19">
        <f t="shared" si="147"/>
        <v>0</v>
      </c>
      <c r="CG242" s="19">
        <f t="shared" si="148"/>
        <v>0</v>
      </c>
      <c r="CH242" s="19">
        <f t="shared" si="149"/>
        <v>0</v>
      </c>
      <c r="CI242" s="19">
        <f t="shared" si="150"/>
        <v>0</v>
      </c>
      <c r="CJ242" s="19">
        <f t="shared" si="151"/>
        <v>0</v>
      </c>
      <c r="CK242" s="19">
        <f t="shared" si="152"/>
        <v>0</v>
      </c>
      <c r="CL242" s="19">
        <f t="shared" si="153"/>
        <v>0</v>
      </c>
      <c r="CM242" s="19">
        <f t="shared" si="154"/>
        <v>0</v>
      </c>
      <c r="CN242" s="19">
        <f t="shared" si="155"/>
        <v>0</v>
      </c>
      <c r="CO242" s="19">
        <f t="shared" si="156"/>
        <v>0</v>
      </c>
      <c r="CP242" s="19">
        <f t="shared" si="157"/>
        <v>0</v>
      </c>
      <c r="CQ242" s="19">
        <f t="shared" si="158"/>
        <v>0</v>
      </c>
      <c r="CR242" s="19">
        <f t="shared" si="159"/>
        <v>0</v>
      </c>
      <c r="CS242" s="19">
        <f t="shared" si="160"/>
        <v>0</v>
      </c>
    </row>
    <row r="243" spans="2:97" ht="15" customHeight="1" x14ac:dyDescent="0.2">
      <c r="B243" s="53">
        <f t="shared" si="165"/>
        <v>235</v>
      </c>
      <c r="C243" s="197" t="str" cm="1">
        <f t="array" aca="1" ref="C243" ca="1">CELL("contents",BG243)</f>
        <v/>
      </c>
      <c r="D243" s="54" t="str">
        <f t="shared" si="161"/>
        <v>OK</v>
      </c>
      <c r="E243" s="55" t="e">
        <f>VLOOKUP('DATA SHEET'!$B$9,'Drill Size Info'!$T$2:$U$8,2,FALSE)</f>
        <v>#N/A</v>
      </c>
      <c r="F243" s="55" t="str">
        <f t="shared" si="166"/>
        <v/>
      </c>
      <c r="G243" s="161">
        <f t="shared" si="167"/>
        <v>0</v>
      </c>
      <c r="H243" s="56"/>
      <c r="I243" s="56"/>
      <c r="J243" s="54" t="s">
        <v>154</v>
      </c>
      <c r="K243" s="54" t="s">
        <v>154</v>
      </c>
      <c r="L243" s="56" t="s">
        <v>154</v>
      </c>
      <c r="M243" s="56" t="s">
        <v>154</v>
      </c>
      <c r="N243" s="47" t="str">
        <f>IF(CU243&lt;&gt;"",
    IF(INT('Drill Size Info'!$AA$19)=INT('Drill Size Info'!$AB$19),
        --(INT('Drill Size Info'!$AA$19) &amp; "." &amp; CU243),
        IF(AND((--(INT('Drill Size Info'!$AA$19) &amp; "." &amp; CU243)&gt;=--('Drill Size Info'!$AA$19)), (--(INT('Drill Size Info'!$AA$19) &amp; "." &amp; CU243)&lt;=--('Drill Size Info'!$AB$19))),
            --(INT('Drill Size Info'!$AA$19) &amp; "." &amp; CU243),
            --(INT('Drill Size Info'!$AB$19) &amp; "." &amp; CU243)
        )
    ),
    IF(CT243&lt;&gt;"",
        IF(INT('Drill Size Info'!$AA$19)=INT('Drill Size Info'!$AB$19),
            --(INT('Drill Size Info'!$AA$19) &amp; "." &amp; LEFT(CT243,3)),
            IF(AND((--(INT('Drill Size Info'!$AA$19) &amp; "." &amp; LEFT(CT243,3))&gt;=--('Drill Size Info'!$AA$19)), (--(INT('Drill Size Info'!$AA$19) &amp; "." &amp; LEFT(CT243,3))&lt;=--('Drill Size Info'!$AB$19))),
                --(INT('Drill Size Info'!$AA$19) &amp; "." &amp; LEFT(CT243,3)),
                --(INT('Drill Size Info'!$AB$19) &amp; "." &amp; LEFT(CT243,3))
            )
        ),
        "OK"
    )
)</f>
        <v>OK</v>
      </c>
      <c r="O243" s="163" t="str">
        <f>IF(CV243&lt;&gt;"",
    IF(INT('Drill Size Info'!$AA$19)=INT('Drill Size Info'!$AB$19),
        --(INT('Drill Size Info'!$AA$19) &amp; "." &amp; CV243),
        IF(AND((--(INT('Drill Size Info'!$AA$19) &amp; "." &amp; CV243)&gt;=--('Drill Size Info'!$AA$19)), (--(INT('Drill Size Info'!$AA$19) &amp; "." &amp; CV243)&lt;=--('Drill Size Info'!$AB$19))),
            --(INT('Drill Size Info'!$AA$19) &amp; "." &amp; CV243),
            --(INT('Drill Size Info'!$AB$19) &amp; "." &amp; CV243)
        )
    ),
    IF(CT243&lt;&gt;"",
        IF(INT('Drill Size Info'!$AA$19)=INT('Drill Size Info'!$AB$19),
            --(INT('Drill Size Info'!$AA$19) &amp; "." &amp; RIGHT(CT243,3)),
            IF(AND((--(INT('Drill Size Info'!$AA$19) &amp; "." &amp; RIGHT(CT243,3))&gt;=--('Drill Size Info'!$AA$19)), (--(INT('Drill Size Info'!$AA$19) &amp; "." &amp; RIGHT(CT243,3))&lt;=--('Drill Size Info'!$AB$19))),
                --(INT('Drill Size Info'!$AA$19) &amp; "." &amp; RIGHT(CT243,3)),
                --(INT('Drill Size Info'!$AB$19) &amp; "." &amp; RIGHT(CT243,3))
            )
        ),
        "N/A"
    )
)</f>
        <v>N/A</v>
      </c>
      <c r="P243" s="47" t="str">
        <f>IF(CX243&lt;&gt;"",
    IF(INT('Drill Size Info'!$AA$19)=INT('Drill Size Info'!$AB$15),
        --(INT('Drill Size Info'!$AA$15) &amp; "." &amp; CX243),
        IF(AND((--(INT('Drill Size Info'!$AA$15) &amp; "." &amp; CX243)&gt;=--('Drill Size Info'!$AA$15)), (--(INT('Drill Size Info'!$AA$15) &amp; "." &amp; CX243)&lt;=--('Drill Size Info'!$AB$15))),
            --(INT('Drill Size Info'!$AA$15) &amp; "." &amp; CX243),
            --(INT('Drill Size Info'!$AB$15) &amp; "." &amp; CX243)
        )
    ),
    IF(CW243&lt;&gt;"",
        IF(INT('Drill Size Info'!$AA$15)=INT('Drill Size Info'!$AB$15),
            --(INT('Drill Size Info'!$AA$15) &amp; "." &amp; LEFT(CW243,3)),
            IF(AND((--(INT('Drill Size Info'!$AA$15) &amp; "." &amp; LEFT(CW243,3))&gt;=--('Drill Size Info'!$AA$15)), (--(INT('Drill Size Info'!$AA$15) &amp; "." &amp; LEFT(CW243,3))&lt;=--('Drill Size Info'!$AB$15))),
                --(INT('Drill Size Info'!$AA$15) &amp; "." &amp; LEFT(CW243,3)),
                --(INT('Drill Size Info'!$AB$15) &amp; "." &amp; LEFT(CW243,3))
            )
        ),
        "OK"
    )
)</f>
        <v>OK</v>
      </c>
      <c r="Q243" s="163" t="str">
        <f>IF(CY243&lt;&gt;"",
    IF(INT('Drill Size Info'!$AA$19)=INT('Drill Size Info'!$AB$15),
        --(INT('Drill Size Info'!$AA$15) &amp; "." &amp; CY243),
        IF(AND((--(INT('Drill Size Info'!$AA$15) &amp; "." &amp; CY243)&gt;=--('Drill Size Info'!$AA$15)), (--(INT('Drill Size Info'!$AA$15) &amp; "." &amp; CY243)&lt;=--('Drill Size Info'!$AB$15))),
            --(INT('Drill Size Info'!$AA$15) &amp; "." &amp; CY243),
            --(INT('Drill Size Info'!$AB$15) &amp; "." &amp; CY243)
        )
    ),
    IF(CW243&lt;&gt;"",
        IF(INT('Drill Size Info'!$AA$15)=INT('Drill Size Info'!$AB$15),
            --(INT('Drill Size Info'!$AA$15) &amp; "." &amp; RIGHT(CW243,3)),
            IF(AND((--(INT('Drill Size Info'!$AA$15) &amp; "." &amp; RIGHT(CW243,3))&gt;=--('Drill Size Info'!$AA$15)), (--(INT('Drill Size Info'!$AA$15) &amp; "." &amp; RIGHT(CW243,3))&lt;=--('Drill Size Info'!$AB$15))),
                --(INT('Drill Size Info'!$AA$15) &amp; "." &amp; RIGHT(CW243,3)),
                --(INT('Drill Size Info'!$AB$15) &amp; "." &amp; RIGHT(CW243,3))
            )
        ),
        "N/A"
    )
)</f>
        <v>N/A</v>
      </c>
      <c r="R243" s="57"/>
      <c r="S243" s="57"/>
      <c r="T243" s="57"/>
      <c r="U243" s="57"/>
      <c r="V243" s="57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9"/>
      <c r="AX243" s="59"/>
      <c r="AY243" s="59"/>
      <c r="AZ243" s="60"/>
      <c r="BA243" s="52"/>
      <c r="BB243" s="52"/>
      <c r="BC243" s="52"/>
      <c r="BD243" s="52"/>
      <c r="BE243" s="52"/>
      <c r="BF243" s="52"/>
      <c r="BG243" s="192" t="str">
        <f t="shared" si="162"/>
        <v/>
      </c>
      <c r="BH243" s="52"/>
      <c r="BI243" s="52"/>
      <c r="BJ243" s="52"/>
      <c r="BK243" s="52"/>
      <c r="BM243" s="19">
        <f t="shared" si="130"/>
        <v>0</v>
      </c>
      <c r="BN243" s="19">
        <f t="shared" si="163"/>
        <v>0</v>
      </c>
      <c r="BO243" s="19">
        <f t="shared" si="131"/>
        <v>0</v>
      </c>
      <c r="BP243" s="19">
        <f t="shared" si="132"/>
        <v>0</v>
      </c>
      <c r="BQ243" s="19">
        <f t="shared" si="133"/>
        <v>0</v>
      </c>
      <c r="BR243" s="19">
        <f t="shared" si="134"/>
        <v>0</v>
      </c>
      <c r="BS243" s="19">
        <f t="shared" si="135"/>
        <v>0</v>
      </c>
      <c r="BT243" s="19">
        <f t="shared" si="136"/>
        <v>0</v>
      </c>
      <c r="BU243" s="19">
        <f t="shared" si="137"/>
        <v>0</v>
      </c>
      <c r="BV243" s="19">
        <f t="shared" si="138"/>
        <v>0</v>
      </c>
      <c r="BW243" s="19">
        <f t="shared" si="139"/>
        <v>0</v>
      </c>
      <c r="BX243" s="19">
        <f t="shared" si="140"/>
        <v>0</v>
      </c>
      <c r="BY243" s="19">
        <f t="shared" si="141"/>
        <v>0</v>
      </c>
      <c r="BZ243" s="19">
        <f t="shared" si="142"/>
        <v>0</v>
      </c>
      <c r="CA243" s="19">
        <f t="shared" si="143"/>
        <v>0</v>
      </c>
      <c r="CB243" s="19">
        <f t="shared" si="164"/>
        <v>0</v>
      </c>
      <c r="CC243" s="19">
        <f t="shared" si="144"/>
        <v>0</v>
      </c>
      <c r="CD243" s="19">
        <f t="shared" si="145"/>
        <v>0</v>
      </c>
      <c r="CE243" s="19">
        <f t="shared" si="146"/>
        <v>0</v>
      </c>
      <c r="CF243" s="19">
        <f t="shared" si="147"/>
        <v>0</v>
      </c>
      <c r="CG243" s="19">
        <f t="shared" si="148"/>
        <v>0</v>
      </c>
      <c r="CH243" s="19">
        <f t="shared" si="149"/>
        <v>0</v>
      </c>
      <c r="CI243" s="19">
        <f t="shared" si="150"/>
        <v>0</v>
      </c>
      <c r="CJ243" s="19">
        <f t="shared" si="151"/>
        <v>0</v>
      </c>
      <c r="CK243" s="19">
        <f t="shared" si="152"/>
        <v>0</v>
      </c>
      <c r="CL243" s="19">
        <f t="shared" si="153"/>
        <v>0</v>
      </c>
      <c r="CM243" s="19">
        <f t="shared" si="154"/>
        <v>0</v>
      </c>
      <c r="CN243" s="19">
        <f t="shared" si="155"/>
        <v>0</v>
      </c>
      <c r="CO243" s="19">
        <f t="shared" si="156"/>
        <v>0</v>
      </c>
      <c r="CP243" s="19">
        <f t="shared" si="157"/>
        <v>0</v>
      </c>
      <c r="CQ243" s="19">
        <f t="shared" si="158"/>
        <v>0</v>
      </c>
      <c r="CR243" s="19">
        <f t="shared" si="159"/>
        <v>0</v>
      </c>
      <c r="CS243" s="19">
        <f t="shared" si="160"/>
        <v>0</v>
      </c>
    </row>
    <row r="244" spans="2:97" ht="15" customHeight="1" x14ac:dyDescent="0.2">
      <c r="B244" s="53">
        <f t="shared" si="165"/>
        <v>236</v>
      </c>
      <c r="C244" s="197" t="str" cm="1">
        <f t="array" aca="1" ref="C244" ca="1">CELL("contents",BG244)</f>
        <v/>
      </c>
      <c r="D244" s="54" t="str">
        <f t="shared" si="161"/>
        <v>OK</v>
      </c>
      <c r="E244" s="55" t="e">
        <f>VLOOKUP('DATA SHEET'!$B$9,'Drill Size Info'!$T$2:$U$8,2,FALSE)</f>
        <v>#N/A</v>
      </c>
      <c r="F244" s="55" t="str">
        <f t="shared" si="166"/>
        <v/>
      </c>
      <c r="G244" s="161">
        <f t="shared" si="167"/>
        <v>0</v>
      </c>
      <c r="H244" s="56"/>
      <c r="I244" s="56"/>
      <c r="J244" s="54" t="s">
        <v>154</v>
      </c>
      <c r="K244" s="54" t="s">
        <v>154</v>
      </c>
      <c r="L244" s="56" t="s">
        <v>154</v>
      </c>
      <c r="M244" s="56" t="s">
        <v>154</v>
      </c>
      <c r="N244" s="47" t="str">
        <f>IF(CU244&lt;&gt;"",
    IF(INT('Drill Size Info'!$AA$19)=INT('Drill Size Info'!$AB$19),
        --(INT('Drill Size Info'!$AA$19) &amp; "." &amp; CU244),
        IF(AND((--(INT('Drill Size Info'!$AA$19) &amp; "." &amp; CU244)&gt;=--('Drill Size Info'!$AA$19)), (--(INT('Drill Size Info'!$AA$19) &amp; "." &amp; CU244)&lt;=--('Drill Size Info'!$AB$19))),
            --(INT('Drill Size Info'!$AA$19) &amp; "." &amp; CU244),
            --(INT('Drill Size Info'!$AB$19) &amp; "." &amp; CU244)
        )
    ),
    IF(CT244&lt;&gt;"",
        IF(INT('Drill Size Info'!$AA$19)=INT('Drill Size Info'!$AB$19),
            --(INT('Drill Size Info'!$AA$19) &amp; "." &amp; LEFT(CT244,3)),
            IF(AND((--(INT('Drill Size Info'!$AA$19) &amp; "." &amp; LEFT(CT244,3))&gt;=--('Drill Size Info'!$AA$19)), (--(INT('Drill Size Info'!$AA$19) &amp; "." &amp; LEFT(CT244,3))&lt;=--('Drill Size Info'!$AB$19))),
                --(INT('Drill Size Info'!$AA$19) &amp; "." &amp; LEFT(CT244,3)),
                --(INT('Drill Size Info'!$AB$19) &amp; "." &amp; LEFT(CT244,3))
            )
        ),
        "OK"
    )
)</f>
        <v>OK</v>
      </c>
      <c r="O244" s="163" t="str">
        <f>IF(CV244&lt;&gt;"",
    IF(INT('Drill Size Info'!$AA$19)=INT('Drill Size Info'!$AB$19),
        --(INT('Drill Size Info'!$AA$19) &amp; "." &amp; CV244),
        IF(AND((--(INT('Drill Size Info'!$AA$19) &amp; "." &amp; CV244)&gt;=--('Drill Size Info'!$AA$19)), (--(INT('Drill Size Info'!$AA$19) &amp; "." &amp; CV244)&lt;=--('Drill Size Info'!$AB$19))),
            --(INT('Drill Size Info'!$AA$19) &amp; "." &amp; CV244),
            --(INT('Drill Size Info'!$AB$19) &amp; "." &amp; CV244)
        )
    ),
    IF(CT244&lt;&gt;"",
        IF(INT('Drill Size Info'!$AA$19)=INT('Drill Size Info'!$AB$19),
            --(INT('Drill Size Info'!$AA$19) &amp; "." &amp; RIGHT(CT244,3)),
            IF(AND((--(INT('Drill Size Info'!$AA$19) &amp; "." &amp; RIGHT(CT244,3))&gt;=--('Drill Size Info'!$AA$19)), (--(INT('Drill Size Info'!$AA$19) &amp; "." &amp; RIGHT(CT244,3))&lt;=--('Drill Size Info'!$AB$19))),
                --(INT('Drill Size Info'!$AA$19) &amp; "." &amp; RIGHT(CT244,3)),
                --(INT('Drill Size Info'!$AB$19) &amp; "." &amp; RIGHT(CT244,3))
            )
        ),
        "N/A"
    )
)</f>
        <v>N/A</v>
      </c>
      <c r="P244" s="47" t="str">
        <f>IF(CX244&lt;&gt;"",
    IF(INT('Drill Size Info'!$AA$19)=INT('Drill Size Info'!$AB$15),
        --(INT('Drill Size Info'!$AA$15) &amp; "." &amp; CX244),
        IF(AND((--(INT('Drill Size Info'!$AA$15) &amp; "." &amp; CX244)&gt;=--('Drill Size Info'!$AA$15)), (--(INT('Drill Size Info'!$AA$15) &amp; "." &amp; CX244)&lt;=--('Drill Size Info'!$AB$15))),
            --(INT('Drill Size Info'!$AA$15) &amp; "." &amp; CX244),
            --(INT('Drill Size Info'!$AB$15) &amp; "." &amp; CX244)
        )
    ),
    IF(CW244&lt;&gt;"",
        IF(INT('Drill Size Info'!$AA$15)=INT('Drill Size Info'!$AB$15),
            --(INT('Drill Size Info'!$AA$15) &amp; "." &amp; LEFT(CW244,3)),
            IF(AND((--(INT('Drill Size Info'!$AA$15) &amp; "." &amp; LEFT(CW244,3))&gt;=--('Drill Size Info'!$AA$15)), (--(INT('Drill Size Info'!$AA$15) &amp; "." &amp; LEFT(CW244,3))&lt;=--('Drill Size Info'!$AB$15))),
                --(INT('Drill Size Info'!$AA$15) &amp; "." &amp; LEFT(CW244,3)),
                --(INT('Drill Size Info'!$AB$15) &amp; "." &amp; LEFT(CW244,3))
            )
        ),
        "OK"
    )
)</f>
        <v>OK</v>
      </c>
      <c r="Q244" s="163" t="str">
        <f>IF(CY244&lt;&gt;"",
    IF(INT('Drill Size Info'!$AA$19)=INT('Drill Size Info'!$AB$15),
        --(INT('Drill Size Info'!$AA$15) &amp; "." &amp; CY244),
        IF(AND((--(INT('Drill Size Info'!$AA$15) &amp; "." &amp; CY244)&gt;=--('Drill Size Info'!$AA$15)), (--(INT('Drill Size Info'!$AA$15) &amp; "." &amp; CY244)&lt;=--('Drill Size Info'!$AB$15))),
            --(INT('Drill Size Info'!$AA$15) &amp; "." &amp; CY244),
            --(INT('Drill Size Info'!$AB$15) &amp; "." &amp; CY244)
        )
    ),
    IF(CW244&lt;&gt;"",
        IF(INT('Drill Size Info'!$AA$15)=INT('Drill Size Info'!$AB$15),
            --(INT('Drill Size Info'!$AA$15) &amp; "." &amp; RIGHT(CW244,3)),
            IF(AND((--(INT('Drill Size Info'!$AA$15) &amp; "." &amp; RIGHT(CW244,3))&gt;=--('Drill Size Info'!$AA$15)), (--(INT('Drill Size Info'!$AA$15) &amp; "." &amp; RIGHT(CW244,3))&lt;=--('Drill Size Info'!$AB$15))),
                --(INT('Drill Size Info'!$AA$15) &amp; "." &amp; RIGHT(CW244,3)),
                --(INT('Drill Size Info'!$AB$15) &amp; "." &amp; RIGHT(CW244,3))
            )
        ),
        "N/A"
    )
)</f>
        <v>N/A</v>
      </c>
      <c r="R244" s="57"/>
      <c r="S244" s="57"/>
      <c r="T244" s="57"/>
      <c r="U244" s="57"/>
      <c r="V244" s="57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9"/>
      <c r="AX244" s="59"/>
      <c r="AY244" s="59"/>
      <c r="AZ244" s="60"/>
      <c r="BA244" s="52"/>
      <c r="BB244" s="52"/>
      <c r="BC244" s="52"/>
      <c r="BD244" s="52"/>
      <c r="BE244" s="52"/>
      <c r="BF244" s="52"/>
      <c r="BG244" s="192" t="str">
        <f t="shared" si="162"/>
        <v/>
      </c>
      <c r="BH244" s="52"/>
      <c r="BI244" s="52"/>
      <c r="BJ244" s="52"/>
      <c r="BK244" s="52"/>
      <c r="BM244" s="19">
        <f t="shared" si="130"/>
        <v>0</v>
      </c>
      <c r="BN244" s="19">
        <f t="shared" si="163"/>
        <v>0</v>
      </c>
      <c r="BO244" s="19">
        <f t="shared" si="131"/>
        <v>0</v>
      </c>
      <c r="BP244" s="19">
        <f t="shared" si="132"/>
        <v>0</v>
      </c>
      <c r="BQ244" s="19">
        <f t="shared" si="133"/>
        <v>0</v>
      </c>
      <c r="BR244" s="19">
        <f t="shared" si="134"/>
        <v>0</v>
      </c>
      <c r="BS244" s="19">
        <f t="shared" si="135"/>
        <v>0</v>
      </c>
      <c r="BT244" s="19">
        <f t="shared" si="136"/>
        <v>0</v>
      </c>
      <c r="BU244" s="19">
        <f t="shared" si="137"/>
        <v>0</v>
      </c>
      <c r="BV244" s="19">
        <f t="shared" si="138"/>
        <v>0</v>
      </c>
      <c r="BW244" s="19">
        <f t="shared" si="139"/>
        <v>0</v>
      </c>
      <c r="BX244" s="19">
        <f t="shared" si="140"/>
        <v>0</v>
      </c>
      <c r="BY244" s="19">
        <f t="shared" si="141"/>
        <v>0</v>
      </c>
      <c r="BZ244" s="19">
        <f t="shared" si="142"/>
        <v>0</v>
      </c>
      <c r="CA244" s="19">
        <f t="shared" si="143"/>
        <v>0</v>
      </c>
      <c r="CB244" s="19">
        <f t="shared" si="164"/>
        <v>0</v>
      </c>
      <c r="CC244" s="19">
        <f t="shared" si="144"/>
        <v>0</v>
      </c>
      <c r="CD244" s="19">
        <f t="shared" si="145"/>
        <v>0</v>
      </c>
      <c r="CE244" s="19">
        <f t="shared" si="146"/>
        <v>0</v>
      </c>
      <c r="CF244" s="19">
        <f t="shared" si="147"/>
        <v>0</v>
      </c>
      <c r="CG244" s="19">
        <f t="shared" si="148"/>
        <v>0</v>
      </c>
      <c r="CH244" s="19">
        <f t="shared" si="149"/>
        <v>0</v>
      </c>
      <c r="CI244" s="19">
        <f t="shared" si="150"/>
        <v>0</v>
      </c>
      <c r="CJ244" s="19">
        <f t="shared" si="151"/>
        <v>0</v>
      </c>
      <c r="CK244" s="19">
        <f t="shared" si="152"/>
        <v>0</v>
      </c>
      <c r="CL244" s="19">
        <f t="shared" si="153"/>
        <v>0</v>
      </c>
      <c r="CM244" s="19">
        <f t="shared" si="154"/>
        <v>0</v>
      </c>
      <c r="CN244" s="19">
        <f t="shared" si="155"/>
        <v>0</v>
      </c>
      <c r="CO244" s="19">
        <f t="shared" si="156"/>
        <v>0</v>
      </c>
      <c r="CP244" s="19">
        <f t="shared" si="157"/>
        <v>0</v>
      </c>
      <c r="CQ244" s="19">
        <f t="shared" si="158"/>
        <v>0</v>
      </c>
      <c r="CR244" s="19">
        <f t="shared" si="159"/>
        <v>0</v>
      </c>
      <c r="CS244" s="19">
        <f t="shared" si="160"/>
        <v>0</v>
      </c>
    </row>
    <row r="245" spans="2:97" ht="15" customHeight="1" x14ac:dyDescent="0.2">
      <c r="B245" s="53">
        <f t="shared" si="165"/>
        <v>237</v>
      </c>
      <c r="C245" s="197" t="str" cm="1">
        <f t="array" aca="1" ref="C245" ca="1">CELL("contents",BG245)</f>
        <v/>
      </c>
      <c r="D245" s="54" t="str">
        <f t="shared" si="161"/>
        <v>OK</v>
      </c>
      <c r="E245" s="55" t="e">
        <f>VLOOKUP('DATA SHEET'!$B$9,'Drill Size Info'!$T$2:$U$8,2,FALSE)</f>
        <v>#N/A</v>
      </c>
      <c r="F245" s="55" t="str">
        <f t="shared" si="166"/>
        <v/>
      </c>
      <c r="G245" s="161">
        <f t="shared" si="167"/>
        <v>0</v>
      </c>
      <c r="H245" s="56"/>
      <c r="I245" s="56"/>
      <c r="J245" s="54" t="s">
        <v>154</v>
      </c>
      <c r="K245" s="54" t="s">
        <v>154</v>
      </c>
      <c r="L245" s="56" t="s">
        <v>154</v>
      </c>
      <c r="M245" s="56" t="s">
        <v>154</v>
      </c>
      <c r="N245" s="47" t="str">
        <f>IF(CU245&lt;&gt;"",
    IF(INT('Drill Size Info'!$AA$19)=INT('Drill Size Info'!$AB$19),
        --(INT('Drill Size Info'!$AA$19) &amp; "." &amp; CU245),
        IF(AND((--(INT('Drill Size Info'!$AA$19) &amp; "." &amp; CU245)&gt;=--('Drill Size Info'!$AA$19)), (--(INT('Drill Size Info'!$AA$19) &amp; "." &amp; CU245)&lt;=--('Drill Size Info'!$AB$19))),
            --(INT('Drill Size Info'!$AA$19) &amp; "." &amp; CU245),
            --(INT('Drill Size Info'!$AB$19) &amp; "." &amp; CU245)
        )
    ),
    IF(CT245&lt;&gt;"",
        IF(INT('Drill Size Info'!$AA$19)=INT('Drill Size Info'!$AB$19),
            --(INT('Drill Size Info'!$AA$19) &amp; "." &amp; LEFT(CT245,3)),
            IF(AND((--(INT('Drill Size Info'!$AA$19) &amp; "." &amp; LEFT(CT245,3))&gt;=--('Drill Size Info'!$AA$19)), (--(INT('Drill Size Info'!$AA$19) &amp; "." &amp; LEFT(CT245,3))&lt;=--('Drill Size Info'!$AB$19))),
                --(INT('Drill Size Info'!$AA$19) &amp; "." &amp; LEFT(CT245,3)),
                --(INT('Drill Size Info'!$AB$19) &amp; "." &amp; LEFT(CT245,3))
            )
        ),
        "OK"
    )
)</f>
        <v>OK</v>
      </c>
      <c r="O245" s="163" t="str">
        <f>IF(CV245&lt;&gt;"",
    IF(INT('Drill Size Info'!$AA$19)=INT('Drill Size Info'!$AB$19),
        --(INT('Drill Size Info'!$AA$19) &amp; "." &amp; CV245),
        IF(AND((--(INT('Drill Size Info'!$AA$19) &amp; "." &amp; CV245)&gt;=--('Drill Size Info'!$AA$19)), (--(INT('Drill Size Info'!$AA$19) &amp; "." &amp; CV245)&lt;=--('Drill Size Info'!$AB$19))),
            --(INT('Drill Size Info'!$AA$19) &amp; "." &amp; CV245),
            --(INT('Drill Size Info'!$AB$19) &amp; "." &amp; CV245)
        )
    ),
    IF(CT245&lt;&gt;"",
        IF(INT('Drill Size Info'!$AA$19)=INT('Drill Size Info'!$AB$19),
            --(INT('Drill Size Info'!$AA$19) &amp; "." &amp; RIGHT(CT245,3)),
            IF(AND((--(INT('Drill Size Info'!$AA$19) &amp; "." &amp; RIGHT(CT245,3))&gt;=--('Drill Size Info'!$AA$19)), (--(INT('Drill Size Info'!$AA$19) &amp; "." &amp; RIGHT(CT245,3))&lt;=--('Drill Size Info'!$AB$19))),
                --(INT('Drill Size Info'!$AA$19) &amp; "." &amp; RIGHT(CT245,3)),
                --(INT('Drill Size Info'!$AB$19) &amp; "." &amp; RIGHT(CT245,3))
            )
        ),
        "N/A"
    )
)</f>
        <v>N/A</v>
      </c>
      <c r="P245" s="47" t="str">
        <f>IF(CX245&lt;&gt;"",
    IF(INT('Drill Size Info'!$AA$19)=INT('Drill Size Info'!$AB$15),
        --(INT('Drill Size Info'!$AA$15) &amp; "." &amp; CX245),
        IF(AND((--(INT('Drill Size Info'!$AA$15) &amp; "." &amp; CX245)&gt;=--('Drill Size Info'!$AA$15)), (--(INT('Drill Size Info'!$AA$15) &amp; "." &amp; CX245)&lt;=--('Drill Size Info'!$AB$15))),
            --(INT('Drill Size Info'!$AA$15) &amp; "." &amp; CX245),
            --(INT('Drill Size Info'!$AB$15) &amp; "." &amp; CX245)
        )
    ),
    IF(CW245&lt;&gt;"",
        IF(INT('Drill Size Info'!$AA$15)=INT('Drill Size Info'!$AB$15),
            --(INT('Drill Size Info'!$AA$15) &amp; "." &amp; LEFT(CW245,3)),
            IF(AND((--(INT('Drill Size Info'!$AA$15) &amp; "." &amp; LEFT(CW245,3))&gt;=--('Drill Size Info'!$AA$15)), (--(INT('Drill Size Info'!$AA$15) &amp; "." &amp; LEFT(CW245,3))&lt;=--('Drill Size Info'!$AB$15))),
                --(INT('Drill Size Info'!$AA$15) &amp; "." &amp; LEFT(CW245,3)),
                --(INT('Drill Size Info'!$AB$15) &amp; "." &amp; LEFT(CW245,3))
            )
        ),
        "OK"
    )
)</f>
        <v>OK</v>
      </c>
      <c r="Q245" s="163" t="str">
        <f>IF(CY245&lt;&gt;"",
    IF(INT('Drill Size Info'!$AA$19)=INT('Drill Size Info'!$AB$15),
        --(INT('Drill Size Info'!$AA$15) &amp; "." &amp; CY245),
        IF(AND((--(INT('Drill Size Info'!$AA$15) &amp; "." &amp; CY245)&gt;=--('Drill Size Info'!$AA$15)), (--(INT('Drill Size Info'!$AA$15) &amp; "." &amp; CY245)&lt;=--('Drill Size Info'!$AB$15))),
            --(INT('Drill Size Info'!$AA$15) &amp; "." &amp; CY245),
            --(INT('Drill Size Info'!$AB$15) &amp; "." &amp; CY245)
        )
    ),
    IF(CW245&lt;&gt;"",
        IF(INT('Drill Size Info'!$AA$15)=INT('Drill Size Info'!$AB$15),
            --(INT('Drill Size Info'!$AA$15) &amp; "." &amp; RIGHT(CW245,3)),
            IF(AND((--(INT('Drill Size Info'!$AA$15) &amp; "." &amp; RIGHT(CW245,3))&gt;=--('Drill Size Info'!$AA$15)), (--(INT('Drill Size Info'!$AA$15) &amp; "." &amp; RIGHT(CW245,3))&lt;=--('Drill Size Info'!$AB$15))),
                --(INT('Drill Size Info'!$AA$15) &amp; "." &amp; RIGHT(CW245,3)),
                --(INT('Drill Size Info'!$AB$15) &amp; "." &amp; RIGHT(CW245,3))
            )
        ),
        "N/A"
    )
)</f>
        <v>N/A</v>
      </c>
      <c r="R245" s="57"/>
      <c r="S245" s="57"/>
      <c r="T245" s="57"/>
      <c r="U245" s="57"/>
      <c r="V245" s="57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9"/>
      <c r="AX245" s="59"/>
      <c r="AY245" s="59"/>
      <c r="AZ245" s="60"/>
      <c r="BA245" s="52"/>
      <c r="BB245" s="52"/>
      <c r="BC245" s="52"/>
      <c r="BD245" s="52"/>
      <c r="BE245" s="52"/>
      <c r="BF245" s="52"/>
      <c r="BG245" s="192" t="str">
        <f t="shared" si="162"/>
        <v/>
      </c>
      <c r="BH245" s="52"/>
      <c r="BI245" s="52"/>
      <c r="BJ245" s="52"/>
      <c r="BK245" s="52"/>
      <c r="BM245" s="19">
        <f t="shared" si="130"/>
        <v>0</v>
      </c>
      <c r="BN245" s="19">
        <f t="shared" si="163"/>
        <v>0</v>
      </c>
      <c r="BO245" s="19">
        <f t="shared" si="131"/>
        <v>0</v>
      </c>
      <c r="BP245" s="19">
        <f t="shared" si="132"/>
        <v>0</v>
      </c>
      <c r="BQ245" s="19">
        <f t="shared" si="133"/>
        <v>0</v>
      </c>
      <c r="BR245" s="19">
        <f t="shared" si="134"/>
        <v>0</v>
      </c>
      <c r="BS245" s="19">
        <f t="shared" si="135"/>
        <v>0</v>
      </c>
      <c r="BT245" s="19">
        <f t="shared" si="136"/>
        <v>0</v>
      </c>
      <c r="BU245" s="19">
        <f t="shared" si="137"/>
        <v>0</v>
      </c>
      <c r="BV245" s="19">
        <f t="shared" si="138"/>
        <v>0</v>
      </c>
      <c r="BW245" s="19">
        <f t="shared" si="139"/>
        <v>0</v>
      </c>
      <c r="BX245" s="19">
        <f t="shared" si="140"/>
        <v>0</v>
      </c>
      <c r="BY245" s="19">
        <f t="shared" si="141"/>
        <v>0</v>
      </c>
      <c r="BZ245" s="19">
        <f t="shared" si="142"/>
        <v>0</v>
      </c>
      <c r="CA245" s="19">
        <f t="shared" si="143"/>
        <v>0</v>
      </c>
      <c r="CB245" s="19">
        <f t="shared" si="164"/>
        <v>0</v>
      </c>
      <c r="CC245" s="19">
        <f t="shared" si="144"/>
        <v>0</v>
      </c>
      <c r="CD245" s="19">
        <f t="shared" si="145"/>
        <v>0</v>
      </c>
      <c r="CE245" s="19">
        <f t="shared" si="146"/>
        <v>0</v>
      </c>
      <c r="CF245" s="19">
        <f t="shared" si="147"/>
        <v>0</v>
      </c>
      <c r="CG245" s="19">
        <f t="shared" si="148"/>
        <v>0</v>
      </c>
      <c r="CH245" s="19">
        <f t="shared" si="149"/>
        <v>0</v>
      </c>
      <c r="CI245" s="19">
        <f t="shared" si="150"/>
        <v>0</v>
      </c>
      <c r="CJ245" s="19">
        <f t="shared" si="151"/>
        <v>0</v>
      </c>
      <c r="CK245" s="19">
        <f t="shared" si="152"/>
        <v>0</v>
      </c>
      <c r="CL245" s="19">
        <f t="shared" si="153"/>
        <v>0</v>
      </c>
      <c r="CM245" s="19">
        <f t="shared" si="154"/>
        <v>0</v>
      </c>
      <c r="CN245" s="19">
        <f t="shared" si="155"/>
        <v>0</v>
      </c>
      <c r="CO245" s="19">
        <f t="shared" si="156"/>
        <v>0</v>
      </c>
      <c r="CP245" s="19">
        <f t="shared" si="157"/>
        <v>0</v>
      </c>
      <c r="CQ245" s="19">
        <f t="shared" si="158"/>
        <v>0</v>
      </c>
      <c r="CR245" s="19">
        <f t="shared" si="159"/>
        <v>0</v>
      </c>
      <c r="CS245" s="19">
        <f t="shared" si="160"/>
        <v>0</v>
      </c>
    </row>
    <row r="246" spans="2:97" ht="15" customHeight="1" x14ac:dyDescent="0.2">
      <c r="B246" s="53">
        <f t="shared" si="165"/>
        <v>238</v>
      </c>
      <c r="C246" s="197" t="str" cm="1">
        <f t="array" aca="1" ref="C246" ca="1">CELL("contents",BG246)</f>
        <v/>
      </c>
      <c r="D246" s="54" t="str">
        <f t="shared" si="161"/>
        <v>OK</v>
      </c>
      <c r="E246" s="55" t="e">
        <f>VLOOKUP('DATA SHEET'!$B$9,'Drill Size Info'!$T$2:$U$8,2,FALSE)</f>
        <v>#N/A</v>
      </c>
      <c r="F246" s="55" t="str">
        <f t="shared" si="166"/>
        <v/>
      </c>
      <c r="G246" s="161">
        <f t="shared" si="167"/>
        <v>0</v>
      </c>
      <c r="H246" s="56"/>
      <c r="I246" s="56"/>
      <c r="J246" s="54" t="s">
        <v>154</v>
      </c>
      <c r="K246" s="54" t="s">
        <v>154</v>
      </c>
      <c r="L246" s="56" t="s">
        <v>154</v>
      </c>
      <c r="M246" s="56" t="s">
        <v>154</v>
      </c>
      <c r="N246" s="47" t="str">
        <f>IF(CU246&lt;&gt;"",
    IF(INT('Drill Size Info'!$AA$19)=INT('Drill Size Info'!$AB$19),
        --(INT('Drill Size Info'!$AA$19) &amp; "." &amp; CU246),
        IF(AND((--(INT('Drill Size Info'!$AA$19) &amp; "." &amp; CU246)&gt;=--('Drill Size Info'!$AA$19)), (--(INT('Drill Size Info'!$AA$19) &amp; "." &amp; CU246)&lt;=--('Drill Size Info'!$AB$19))),
            --(INT('Drill Size Info'!$AA$19) &amp; "." &amp; CU246),
            --(INT('Drill Size Info'!$AB$19) &amp; "." &amp; CU246)
        )
    ),
    IF(CT246&lt;&gt;"",
        IF(INT('Drill Size Info'!$AA$19)=INT('Drill Size Info'!$AB$19),
            --(INT('Drill Size Info'!$AA$19) &amp; "." &amp; LEFT(CT246,3)),
            IF(AND((--(INT('Drill Size Info'!$AA$19) &amp; "." &amp; LEFT(CT246,3))&gt;=--('Drill Size Info'!$AA$19)), (--(INT('Drill Size Info'!$AA$19) &amp; "." &amp; LEFT(CT246,3))&lt;=--('Drill Size Info'!$AB$19))),
                --(INT('Drill Size Info'!$AA$19) &amp; "." &amp; LEFT(CT246,3)),
                --(INT('Drill Size Info'!$AB$19) &amp; "." &amp; LEFT(CT246,3))
            )
        ),
        "OK"
    )
)</f>
        <v>OK</v>
      </c>
      <c r="O246" s="163" t="str">
        <f>IF(CV246&lt;&gt;"",
    IF(INT('Drill Size Info'!$AA$19)=INT('Drill Size Info'!$AB$19),
        --(INT('Drill Size Info'!$AA$19) &amp; "." &amp; CV246),
        IF(AND((--(INT('Drill Size Info'!$AA$19) &amp; "." &amp; CV246)&gt;=--('Drill Size Info'!$AA$19)), (--(INT('Drill Size Info'!$AA$19) &amp; "." &amp; CV246)&lt;=--('Drill Size Info'!$AB$19))),
            --(INT('Drill Size Info'!$AA$19) &amp; "." &amp; CV246),
            --(INT('Drill Size Info'!$AB$19) &amp; "." &amp; CV246)
        )
    ),
    IF(CT246&lt;&gt;"",
        IF(INT('Drill Size Info'!$AA$19)=INT('Drill Size Info'!$AB$19),
            --(INT('Drill Size Info'!$AA$19) &amp; "." &amp; RIGHT(CT246,3)),
            IF(AND((--(INT('Drill Size Info'!$AA$19) &amp; "." &amp; RIGHT(CT246,3))&gt;=--('Drill Size Info'!$AA$19)), (--(INT('Drill Size Info'!$AA$19) &amp; "." &amp; RIGHT(CT246,3))&lt;=--('Drill Size Info'!$AB$19))),
                --(INT('Drill Size Info'!$AA$19) &amp; "." &amp; RIGHT(CT246,3)),
                --(INT('Drill Size Info'!$AB$19) &amp; "." &amp; RIGHT(CT246,3))
            )
        ),
        "N/A"
    )
)</f>
        <v>N/A</v>
      </c>
      <c r="P246" s="47" t="str">
        <f>IF(CX246&lt;&gt;"",
    IF(INT('Drill Size Info'!$AA$19)=INT('Drill Size Info'!$AB$15),
        --(INT('Drill Size Info'!$AA$15) &amp; "." &amp; CX246),
        IF(AND((--(INT('Drill Size Info'!$AA$15) &amp; "." &amp; CX246)&gt;=--('Drill Size Info'!$AA$15)), (--(INT('Drill Size Info'!$AA$15) &amp; "." &amp; CX246)&lt;=--('Drill Size Info'!$AB$15))),
            --(INT('Drill Size Info'!$AA$15) &amp; "." &amp; CX246),
            --(INT('Drill Size Info'!$AB$15) &amp; "." &amp; CX246)
        )
    ),
    IF(CW246&lt;&gt;"",
        IF(INT('Drill Size Info'!$AA$15)=INT('Drill Size Info'!$AB$15),
            --(INT('Drill Size Info'!$AA$15) &amp; "." &amp; LEFT(CW246,3)),
            IF(AND((--(INT('Drill Size Info'!$AA$15) &amp; "." &amp; LEFT(CW246,3))&gt;=--('Drill Size Info'!$AA$15)), (--(INT('Drill Size Info'!$AA$15) &amp; "." &amp; LEFT(CW246,3))&lt;=--('Drill Size Info'!$AB$15))),
                --(INT('Drill Size Info'!$AA$15) &amp; "." &amp; LEFT(CW246,3)),
                --(INT('Drill Size Info'!$AB$15) &amp; "." &amp; LEFT(CW246,3))
            )
        ),
        "OK"
    )
)</f>
        <v>OK</v>
      </c>
      <c r="Q246" s="163" t="str">
        <f>IF(CY246&lt;&gt;"",
    IF(INT('Drill Size Info'!$AA$19)=INT('Drill Size Info'!$AB$15),
        --(INT('Drill Size Info'!$AA$15) &amp; "." &amp; CY246),
        IF(AND((--(INT('Drill Size Info'!$AA$15) &amp; "." &amp; CY246)&gt;=--('Drill Size Info'!$AA$15)), (--(INT('Drill Size Info'!$AA$15) &amp; "." &amp; CY246)&lt;=--('Drill Size Info'!$AB$15))),
            --(INT('Drill Size Info'!$AA$15) &amp; "." &amp; CY246),
            --(INT('Drill Size Info'!$AB$15) &amp; "." &amp; CY246)
        )
    ),
    IF(CW246&lt;&gt;"",
        IF(INT('Drill Size Info'!$AA$15)=INT('Drill Size Info'!$AB$15),
            --(INT('Drill Size Info'!$AA$15) &amp; "." &amp; RIGHT(CW246,3)),
            IF(AND((--(INT('Drill Size Info'!$AA$15) &amp; "." &amp; RIGHT(CW246,3))&gt;=--('Drill Size Info'!$AA$15)), (--(INT('Drill Size Info'!$AA$15) &amp; "." &amp; RIGHT(CW246,3))&lt;=--('Drill Size Info'!$AB$15))),
                --(INT('Drill Size Info'!$AA$15) &amp; "." &amp; RIGHT(CW246,3)),
                --(INT('Drill Size Info'!$AB$15) &amp; "." &amp; RIGHT(CW246,3))
            )
        ),
        "N/A"
    )
)</f>
        <v>N/A</v>
      </c>
      <c r="R246" s="57"/>
      <c r="S246" s="57"/>
      <c r="T246" s="57"/>
      <c r="U246" s="57"/>
      <c r="V246" s="57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9"/>
      <c r="AX246" s="59"/>
      <c r="AY246" s="59"/>
      <c r="AZ246" s="60"/>
      <c r="BA246" s="52"/>
      <c r="BB246" s="52"/>
      <c r="BC246" s="52"/>
      <c r="BD246" s="52"/>
      <c r="BE246" s="52"/>
      <c r="BF246" s="52"/>
      <c r="BG246" s="192" t="str">
        <f t="shared" si="162"/>
        <v/>
      </c>
      <c r="BH246" s="52"/>
      <c r="BI246" s="52"/>
      <c r="BJ246" s="52"/>
      <c r="BK246" s="52"/>
      <c r="BM246" s="19">
        <f t="shared" si="130"/>
        <v>0</v>
      </c>
      <c r="BN246" s="19">
        <f t="shared" si="163"/>
        <v>0</v>
      </c>
      <c r="BO246" s="19">
        <f t="shared" si="131"/>
        <v>0</v>
      </c>
      <c r="BP246" s="19">
        <f t="shared" si="132"/>
        <v>0</v>
      </c>
      <c r="BQ246" s="19">
        <f t="shared" si="133"/>
        <v>0</v>
      </c>
      <c r="BR246" s="19">
        <f t="shared" si="134"/>
        <v>0</v>
      </c>
      <c r="BS246" s="19">
        <f t="shared" si="135"/>
        <v>0</v>
      </c>
      <c r="BT246" s="19">
        <f t="shared" si="136"/>
        <v>0</v>
      </c>
      <c r="BU246" s="19">
        <f t="shared" si="137"/>
        <v>0</v>
      </c>
      <c r="BV246" s="19">
        <f t="shared" si="138"/>
        <v>0</v>
      </c>
      <c r="BW246" s="19">
        <f t="shared" si="139"/>
        <v>0</v>
      </c>
      <c r="BX246" s="19">
        <f t="shared" si="140"/>
        <v>0</v>
      </c>
      <c r="BY246" s="19">
        <f t="shared" si="141"/>
        <v>0</v>
      </c>
      <c r="BZ246" s="19">
        <f t="shared" si="142"/>
        <v>0</v>
      </c>
      <c r="CA246" s="19">
        <f t="shared" si="143"/>
        <v>0</v>
      </c>
      <c r="CB246" s="19">
        <f t="shared" si="164"/>
        <v>0</v>
      </c>
      <c r="CC246" s="19">
        <f t="shared" si="144"/>
        <v>0</v>
      </c>
      <c r="CD246" s="19">
        <f t="shared" si="145"/>
        <v>0</v>
      </c>
      <c r="CE246" s="19">
        <f t="shared" si="146"/>
        <v>0</v>
      </c>
      <c r="CF246" s="19">
        <f t="shared" si="147"/>
        <v>0</v>
      </c>
      <c r="CG246" s="19">
        <f t="shared" si="148"/>
        <v>0</v>
      </c>
      <c r="CH246" s="19">
        <f t="shared" si="149"/>
        <v>0</v>
      </c>
      <c r="CI246" s="19">
        <f t="shared" si="150"/>
        <v>0</v>
      </c>
      <c r="CJ246" s="19">
        <f t="shared" si="151"/>
        <v>0</v>
      </c>
      <c r="CK246" s="19">
        <f t="shared" si="152"/>
        <v>0</v>
      </c>
      <c r="CL246" s="19">
        <f t="shared" si="153"/>
        <v>0</v>
      </c>
      <c r="CM246" s="19">
        <f t="shared" si="154"/>
        <v>0</v>
      </c>
      <c r="CN246" s="19">
        <f t="shared" si="155"/>
        <v>0</v>
      </c>
      <c r="CO246" s="19">
        <f t="shared" si="156"/>
        <v>0</v>
      </c>
      <c r="CP246" s="19">
        <f t="shared" si="157"/>
        <v>0</v>
      </c>
      <c r="CQ246" s="19">
        <f t="shared" si="158"/>
        <v>0</v>
      </c>
      <c r="CR246" s="19">
        <f t="shared" si="159"/>
        <v>0</v>
      </c>
      <c r="CS246" s="19">
        <f t="shared" si="160"/>
        <v>0</v>
      </c>
    </row>
    <row r="247" spans="2:97" ht="15" customHeight="1" x14ac:dyDescent="0.2">
      <c r="B247" s="53">
        <f t="shared" si="165"/>
        <v>239</v>
      </c>
      <c r="C247" s="197" t="str" cm="1">
        <f t="array" aca="1" ref="C247" ca="1">CELL("contents",BG247)</f>
        <v/>
      </c>
      <c r="D247" s="54" t="str">
        <f t="shared" si="161"/>
        <v>OK</v>
      </c>
      <c r="E247" s="55" t="e">
        <f>VLOOKUP('DATA SHEET'!$B$9,'Drill Size Info'!$T$2:$U$8,2,FALSE)</f>
        <v>#N/A</v>
      </c>
      <c r="F247" s="55" t="str">
        <f t="shared" si="166"/>
        <v/>
      </c>
      <c r="G247" s="161">
        <f t="shared" si="167"/>
        <v>0</v>
      </c>
      <c r="H247" s="56"/>
      <c r="I247" s="56"/>
      <c r="J247" s="54" t="s">
        <v>154</v>
      </c>
      <c r="K247" s="54" t="s">
        <v>154</v>
      </c>
      <c r="L247" s="56" t="s">
        <v>154</v>
      </c>
      <c r="M247" s="56" t="s">
        <v>154</v>
      </c>
      <c r="N247" s="47" t="str">
        <f>IF(CU247&lt;&gt;"",
    IF(INT('Drill Size Info'!$AA$19)=INT('Drill Size Info'!$AB$19),
        --(INT('Drill Size Info'!$AA$19) &amp; "." &amp; CU247),
        IF(AND((--(INT('Drill Size Info'!$AA$19) &amp; "." &amp; CU247)&gt;=--('Drill Size Info'!$AA$19)), (--(INT('Drill Size Info'!$AA$19) &amp; "." &amp; CU247)&lt;=--('Drill Size Info'!$AB$19))),
            --(INT('Drill Size Info'!$AA$19) &amp; "." &amp; CU247),
            --(INT('Drill Size Info'!$AB$19) &amp; "." &amp; CU247)
        )
    ),
    IF(CT247&lt;&gt;"",
        IF(INT('Drill Size Info'!$AA$19)=INT('Drill Size Info'!$AB$19),
            --(INT('Drill Size Info'!$AA$19) &amp; "." &amp; LEFT(CT247,3)),
            IF(AND((--(INT('Drill Size Info'!$AA$19) &amp; "." &amp; LEFT(CT247,3))&gt;=--('Drill Size Info'!$AA$19)), (--(INT('Drill Size Info'!$AA$19) &amp; "." &amp; LEFT(CT247,3))&lt;=--('Drill Size Info'!$AB$19))),
                --(INT('Drill Size Info'!$AA$19) &amp; "." &amp; LEFT(CT247,3)),
                --(INT('Drill Size Info'!$AB$19) &amp; "." &amp; LEFT(CT247,3))
            )
        ),
        "OK"
    )
)</f>
        <v>OK</v>
      </c>
      <c r="O247" s="163" t="str">
        <f>IF(CV247&lt;&gt;"",
    IF(INT('Drill Size Info'!$AA$19)=INT('Drill Size Info'!$AB$19),
        --(INT('Drill Size Info'!$AA$19) &amp; "." &amp; CV247),
        IF(AND((--(INT('Drill Size Info'!$AA$19) &amp; "." &amp; CV247)&gt;=--('Drill Size Info'!$AA$19)), (--(INT('Drill Size Info'!$AA$19) &amp; "." &amp; CV247)&lt;=--('Drill Size Info'!$AB$19))),
            --(INT('Drill Size Info'!$AA$19) &amp; "." &amp; CV247),
            --(INT('Drill Size Info'!$AB$19) &amp; "." &amp; CV247)
        )
    ),
    IF(CT247&lt;&gt;"",
        IF(INT('Drill Size Info'!$AA$19)=INT('Drill Size Info'!$AB$19),
            --(INT('Drill Size Info'!$AA$19) &amp; "." &amp; RIGHT(CT247,3)),
            IF(AND((--(INT('Drill Size Info'!$AA$19) &amp; "." &amp; RIGHT(CT247,3))&gt;=--('Drill Size Info'!$AA$19)), (--(INT('Drill Size Info'!$AA$19) &amp; "." &amp; RIGHT(CT247,3))&lt;=--('Drill Size Info'!$AB$19))),
                --(INT('Drill Size Info'!$AA$19) &amp; "." &amp; RIGHT(CT247,3)),
                --(INT('Drill Size Info'!$AB$19) &amp; "." &amp; RIGHT(CT247,3))
            )
        ),
        "N/A"
    )
)</f>
        <v>N/A</v>
      </c>
      <c r="P247" s="47" t="str">
        <f>IF(CX247&lt;&gt;"",
    IF(INT('Drill Size Info'!$AA$19)=INT('Drill Size Info'!$AB$15),
        --(INT('Drill Size Info'!$AA$15) &amp; "." &amp; CX247),
        IF(AND((--(INT('Drill Size Info'!$AA$15) &amp; "." &amp; CX247)&gt;=--('Drill Size Info'!$AA$15)), (--(INT('Drill Size Info'!$AA$15) &amp; "." &amp; CX247)&lt;=--('Drill Size Info'!$AB$15))),
            --(INT('Drill Size Info'!$AA$15) &amp; "." &amp; CX247),
            --(INT('Drill Size Info'!$AB$15) &amp; "." &amp; CX247)
        )
    ),
    IF(CW247&lt;&gt;"",
        IF(INT('Drill Size Info'!$AA$15)=INT('Drill Size Info'!$AB$15),
            --(INT('Drill Size Info'!$AA$15) &amp; "." &amp; LEFT(CW247,3)),
            IF(AND((--(INT('Drill Size Info'!$AA$15) &amp; "." &amp; LEFT(CW247,3))&gt;=--('Drill Size Info'!$AA$15)), (--(INT('Drill Size Info'!$AA$15) &amp; "." &amp; LEFT(CW247,3))&lt;=--('Drill Size Info'!$AB$15))),
                --(INT('Drill Size Info'!$AA$15) &amp; "." &amp; LEFT(CW247,3)),
                --(INT('Drill Size Info'!$AB$15) &amp; "." &amp; LEFT(CW247,3))
            )
        ),
        "OK"
    )
)</f>
        <v>OK</v>
      </c>
      <c r="Q247" s="163" t="str">
        <f>IF(CY247&lt;&gt;"",
    IF(INT('Drill Size Info'!$AA$19)=INT('Drill Size Info'!$AB$15),
        --(INT('Drill Size Info'!$AA$15) &amp; "." &amp; CY247),
        IF(AND((--(INT('Drill Size Info'!$AA$15) &amp; "." &amp; CY247)&gt;=--('Drill Size Info'!$AA$15)), (--(INT('Drill Size Info'!$AA$15) &amp; "." &amp; CY247)&lt;=--('Drill Size Info'!$AB$15))),
            --(INT('Drill Size Info'!$AA$15) &amp; "." &amp; CY247),
            --(INT('Drill Size Info'!$AB$15) &amp; "." &amp; CY247)
        )
    ),
    IF(CW247&lt;&gt;"",
        IF(INT('Drill Size Info'!$AA$15)=INT('Drill Size Info'!$AB$15),
            --(INT('Drill Size Info'!$AA$15) &amp; "." &amp; RIGHT(CW247,3)),
            IF(AND((--(INT('Drill Size Info'!$AA$15) &amp; "." &amp; RIGHT(CW247,3))&gt;=--('Drill Size Info'!$AA$15)), (--(INT('Drill Size Info'!$AA$15) &amp; "." &amp; RIGHT(CW247,3))&lt;=--('Drill Size Info'!$AB$15))),
                --(INT('Drill Size Info'!$AA$15) &amp; "." &amp; RIGHT(CW247,3)),
                --(INT('Drill Size Info'!$AB$15) &amp; "." &amp; RIGHT(CW247,3))
            )
        ),
        "N/A"
    )
)</f>
        <v>N/A</v>
      </c>
      <c r="R247" s="57"/>
      <c r="S247" s="57"/>
      <c r="T247" s="57"/>
      <c r="U247" s="57"/>
      <c r="V247" s="57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9"/>
      <c r="AX247" s="59"/>
      <c r="AY247" s="59"/>
      <c r="AZ247" s="60"/>
      <c r="BA247" s="52"/>
      <c r="BB247" s="52"/>
      <c r="BC247" s="52"/>
      <c r="BD247" s="52"/>
      <c r="BE247" s="52"/>
      <c r="BF247" s="52"/>
      <c r="BG247" s="192" t="str">
        <f t="shared" si="162"/>
        <v/>
      </c>
      <c r="BH247" s="52"/>
      <c r="BI247" s="52"/>
      <c r="BJ247" s="52"/>
      <c r="BK247" s="52"/>
      <c r="BM247" s="19">
        <f t="shared" si="130"/>
        <v>0</v>
      </c>
      <c r="BN247" s="19">
        <f t="shared" si="163"/>
        <v>0</v>
      </c>
      <c r="BO247" s="19">
        <f t="shared" si="131"/>
        <v>0</v>
      </c>
      <c r="BP247" s="19">
        <f t="shared" si="132"/>
        <v>0</v>
      </c>
      <c r="BQ247" s="19">
        <f t="shared" si="133"/>
        <v>0</v>
      </c>
      <c r="BR247" s="19">
        <f t="shared" si="134"/>
        <v>0</v>
      </c>
      <c r="BS247" s="19">
        <f t="shared" si="135"/>
        <v>0</v>
      </c>
      <c r="BT247" s="19">
        <f t="shared" si="136"/>
        <v>0</v>
      </c>
      <c r="BU247" s="19">
        <f t="shared" si="137"/>
        <v>0</v>
      </c>
      <c r="BV247" s="19">
        <f t="shared" si="138"/>
        <v>0</v>
      </c>
      <c r="BW247" s="19">
        <f t="shared" si="139"/>
        <v>0</v>
      </c>
      <c r="BX247" s="19">
        <f t="shared" si="140"/>
        <v>0</v>
      </c>
      <c r="BY247" s="19">
        <f t="shared" si="141"/>
        <v>0</v>
      </c>
      <c r="BZ247" s="19">
        <f t="shared" si="142"/>
        <v>0</v>
      </c>
      <c r="CA247" s="19">
        <f t="shared" si="143"/>
        <v>0</v>
      </c>
      <c r="CB247" s="19">
        <f t="shared" si="164"/>
        <v>0</v>
      </c>
      <c r="CC247" s="19">
        <f t="shared" si="144"/>
        <v>0</v>
      </c>
      <c r="CD247" s="19">
        <f t="shared" si="145"/>
        <v>0</v>
      </c>
      <c r="CE247" s="19">
        <f t="shared" si="146"/>
        <v>0</v>
      </c>
      <c r="CF247" s="19">
        <f t="shared" si="147"/>
        <v>0</v>
      </c>
      <c r="CG247" s="19">
        <f t="shared" si="148"/>
        <v>0</v>
      </c>
      <c r="CH247" s="19">
        <f t="shared" si="149"/>
        <v>0</v>
      </c>
      <c r="CI247" s="19">
        <f t="shared" si="150"/>
        <v>0</v>
      </c>
      <c r="CJ247" s="19">
        <f t="shared" si="151"/>
        <v>0</v>
      </c>
      <c r="CK247" s="19">
        <f t="shared" si="152"/>
        <v>0</v>
      </c>
      <c r="CL247" s="19">
        <f t="shared" si="153"/>
        <v>0</v>
      </c>
      <c r="CM247" s="19">
        <f t="shared" si="154"/>
        <v>0</v>
      </c>
      <c r="CN247" s="19">
        <f t="shared" si="155"/>
        <v>0</v>
      </c>
      <c r="CO247" s="19">
        <f t="shared" si="156"/>
        <v>0</v>
      </c>
      <c r="CP247" s="19">
        <f t="shared" si="157"/>
        <v>0</v>
      </c>
      <c r="CQ247" s="19">
        <f t="shared" si="158"/>
        <v>0</v>
      </c>
      <c r="CR247" s="19">
        <f t="shared" si="159"/>
        <v>0</v>
      </c>
      <c r="CS247" s="19">
        <f t="shared" si="160"/>
        <v>0</v>
      </c>
    </row>
    <row r="248" spans="2:97" ht="15" customHeight="1" x14ac:dyDescent="0.2">
      <c r="B248" s="53">
        <f t="shared" si="165"/>
        <v>240</v>
      </c>
      <c r="C248" s="197" t="str" cm="1">
        <f t="array" aca="1" ref="C248" ca="1">CELL("contents",BG248)</f>
        <v/>
      </c>
      <c r="D248" s="54" t="str">
        <f t="shared" si="161"/>
        <v>OK</v>
      </c>
      <c r="E248" s="55" t="e">
        <f>VLOOKUP('DATA SHEET'!$B$9,'Drill Size Info'!$T$2:$U$8,2,FALSE)</f>
        <v>#N/A</v>
      </c>
      <c r="F248" s="55" t="str">
        <f t="shared" si="166"/>
        <v/>
      </c>
      <c r="G248" s="161">
        <f t="shared" si="167"/>
        <v>0</v>
      </c>
      <c r="H248" s="56"/>
      <c r="I248" s="56"/>
      <c r="J248" s="54" t="s">
        <v>154</v>
      </c>
      <c r="K248" s="54" t="s">
        <v>154</v>
      </c>
      <c r="L248" s="56" t="s">
        <v>154</v>
      </c>
      <c r="M248" s="56" t="s">
        <v>154</v>
      </c>
      <c r="N248" s="47" t="str">
        <f>IF(CU248&lt;&gt;"",
    IF(INT('Drill Size Info'!$AA$19)=INT('Drill Size Info'!$AB$19),
        --(INT('Drill Size Info'!$AA$19) &amp; "." &amp; CU248),
        IF(AND((--(INT('Drill Size Info'!$AA$19) &amp; "." &amp; CU248)&gt;=--('Drill Size Info'!$AA$19)), (--(INT('Drill Size Info'!$AA$19) &amp; "." &amp; CU248)&lt;=--('Drill Size Info'!$AB$19))),
            --(INT('Drill Size Info'!$AA$19) &amp; "." &amp; CU248),
            --(INT('Drill Size Info'!$AB$19) &amp; "." &amp; CU248)
        )
    ),
    IF(CT248&lt;&gt;"",
        IF(INT('Drill Size Info'!$AA$19)=INT('Drill Size Info'!$AB$19),
            --(INT('Drill Size Info'!$AA$19) &amp; "." &amp; LEFT(CT248,3)),
            IF(AND((--(INT('Drill Size Info'!$AA$19) &amp; "." &amp; LEFT(CT248,3))&gt;=--('Drill Size Info'!$AA$19)), (--(INT('Drill Size Info'!$AA$19) &amp; "." &amp; LEFT(CT248,3))&lt;=--('Drill Size Info'!$AB$19))),
                --(INT('Drill Size Info'!$AA$19) &amp; "." &amp; LEFT(CT248,3)),
                --(INT('Drill Size Info'!$AB$19) &amp; "." &amp; LEFT(CT248,3))
            )
        ),
        "OK"
    )
)</f>
        <v>OK</v>
      </c>
      <c r="O248" s="163" t="str">
        <f>IF(CV248&lt;&gt;"",
    IF(INT('Drill Size Info'!$AA$19)=INT('Drill Size Info'!$AB$19),
        --(INT('Drill Size Info'!$AA$19) &amp; "." &amp; CV248),
        IF(AND((--(INT('Drill Size Info'!$AA$19) &amp; "." &amp; CV248)&gt;=--('Drill Size Info'!$AA$19)), (--(INT('Drill Size Info'!$AA$19) &amp; "." &amp; CV248)&lt;=--('Drill Size Info'!$AB$19))),
            --(INT('Drill Size Info'!$AA$19) &amp; "." &amp; CV248),
            --(INT('Drill Size Info'!$AB$19) &amp; "." &amp; CV248)
        )
    ),
    IF(CT248&lt;&gt;"",
        IF(INT('Drill Size Info'!$AA$19)=INT('Drill Size Info'!$AB$19),
            --(INT('Drill Size Info'!$AA$19) &amp; "." &amp; RIGHT(CT248,3)),
            IF(AND((--(INT('Drill Size Info'!$AA$19) &amp; "." &amp; RIGHT(CT248,3))&gt;=--('Drill Size Info'!$AA$19)), (--(INT('Drill Size Info'!$AA$19) &amp; "." &amp; RIGHT(CT248,3))&lt;=--('Drill Size Info'!$AB$19))),
                --(INT('Drill Size Info'!$AA$19) &amp; "." &amp; RIGHT(CT248,3)),
                --(INT('Drill Size Info'!$AB$19) &amp; "." &amp; RIGHT(CT248,3))
            )
        ),
        "N/A"
    )
)</f>
        <v>N/A</v>
      </c>
      <c r="P248" s="47" t="str">
        <f>IF(CX248&lt;&gt;"",
    IF(INT('Drill Size Info'!$AA$19)=INT('Drill Size Info'!$AB$15),
        --(INT('Drill Size Info'!$AA$15) &amp; "." &amp; CX248),
        IF(AND((--(INT('Drill Size Info'!$AA$15) &amp; "." &amp; CX248)&gt;=--('Drill Size Info'!$AA$15)), (--(INT('Drill Size Info'!$AA$15) &amp; "." &amp; CX248)&lt;=--('Drill Size Info'!$AB$15))),
            --(INT('Drill Size Info'!$AA$15) &amp; "." &amp; CX248),
            --(INT('Drill Size Info'!$AB$15) &amp; "." &amp; CX248)
        )
    ),
    IF(CW248&lt;&gt;"",
        IF(INT('Drill Size Info'!$AA$15)=INT('Drill Size Info'!$AB$15),
            --(INT('Drill Size Info'!$AA$15) &amp; "." &amp; LEFT(CW248,3)),
            IF(AND((--(INT('Drill Size Info'!$AA$15) &amp; "." &amp; LEFT(CW248,3))&gt;=--('Drill Size Info'!$AA$15)), (--(INT('Drill Size Info'!$AA$15) &amp; "." &amp; LEFT(CW248,3))&lt;=--('Drill Size Info'!$AB$15))),
                --(INT('Drill Size Info'!$AA$15) &amp; "." &amp; LEFT(CW248,3)),
                --(INT('Drill Size Info'!$AB$15) &amp; "." &amp; LEFT(CW248,3))
            )
        ),
        "OK"
    )
)</f>
        <v>OK</v>
      </c>
      <c r="Q248" s="163" t="str">
        <f>IF(CY248&lt;&gt;"",
    IF(INT('Drill Size Info'!$AA$19)=INT('Drill Size Info'!$AB$15),
        --(INT('Drill Size Info'!$AA$15) &amp; "." &amp; CY248),
        IF(AND((--(INT('Drill Size Info'!$AA$15) &amp; "." &amp; CY248)&gt;=--('Drill Size Info'!$AA$15)), (--(INT('Drill Size Info'!$AA$15) &amp; "." &amp; CY248)&lt;=--('Drill Size Info'!$AB$15))),
            --(INT('Drill Size Info'!$AA$15) &amp; "." &amp; CY248),
            --(INT('Drill Size Info'!$AB$15) &amp; "." &amp; CY248)
        )
    ),
    IF(CW248&lt;&gt;"",
        IF(INT('Drill Size Info'!$AA$15)=INT('Drill Size Info'!$AB$15),
            --(INT('Drill Size Info'!$AA$15) &amp; "." &amp; RIGHT(CW248,3)),
            IF(AND((--(INT('Drill Size Info'!$AA$15) &amp; "." &amp; RIGHT(CW248,3))&gt;=--('Drill Size Info'!$AA$15)), (--(INT('Drill Size Info'!$AA$15) &amp; "." &amp; RIGHT(CW248,3))&lt;=--('Drill Size Info'!$AB$15))),
                --(INT('Drill Size Info'!$AA$15) &amp; "." &amp; RIGHT(CW248,3)),
                --(INT('Drill Size Info'!$AB$15) &amp; "." &amp; RIGHT(CW248,3))
            )
        ),
        "N/A"
    )
)</f>
        <v>N/A</v>
      </c>
      <c r="R248" s="57"/>
      <c r="S248" s="57"/>
      <c r="T248" s="57"/>
      <c r="U248" s="57"/>
      <c r="V248" s="57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9"/>
      <c r="AX248" s="59"/>
      <c r="AY248" s="59"/>
      <c r="AZ248" s="60"/>
      <c r="BA248" s="52"/>
      <c r="BB248" s="52"/>
      <c r="BC248" s="52"/>
      <c r="BD248" s="52"/>
      <c r="BE248" s="52"/>
      <c r="BF248" s="52"/>
      <c r="BG248" s="192" t="str">
        <f t="shared" si="162"/>
        <v/>
      </c>
      <c r="BH248" s="52"/>
      <c r="BI248" s="52"/>
      <c r="BJ248" s="52"/>
      <c r="BK248" s="52"/>
      <c r="BM248" s="19">
        <f t="shared" si="130"/>
        <v>0</v>
      </c>
      <c r="BN248" s="19">
        <f t="shared" si="163"/>
        <v>0</v>
      </c>
      <c r="BO248" s="19">
        <f t="shared" si="131"/>
        <v>0</v>
      </c>
      <c r="BP248" s="19">
        <f t="shared" si="132"/>
        <v>0</v>
      </c>
      <c r="BQ248" s="19">
        <f t="shared" si="133"/>
        <v>0</v>
      </c>
      <c r="BR248" s="19">
        <f t="shared" si="134"/>
        <v>0</v>
      </c>
      <c r="BS248" s="19">
        <f t="shared" si="135"/>
        <v>0</v>
      </c>
      <c r="BT248" s="19">
        <f t="shared" si="136"/>
        <v>0</v>
      </c>
      <c r="BU248" s="19">
        <f t="shared" si="137"/>
        <v>0</v>
      </c>
      <c r="BV248" s="19">
        <f t="shared" si="138"/>
        <v>0</v>
      </c>
      <c r="BW248" s="19">
        <f t="shared" si="139"/>
        <v>0</v>
      </c>
      <c r="BX248" s="19">
        <f t="shared" si="140"/>
        <v>0</v>
      </c>
      <c r="BY248" s="19">
        <f t="shared" si="141"/>
        <v>0</v>
      </c>
      <c r="BZ248" s="19">
        <f t="shared" si="142"/>
        <v>0</v>
      </c>
      <c r="CA248" s="19">
        <f t="shared" si="143"/>
        <v>0</v>
      </c>
      <c r="CB248" s="19">
        <f t="shared" si="164"/>
        <v>0</v>
      </c>
      <c r="CC248" s="19">
        <f t="shared" si="144"/>
        <v>0</v>
      </c>
      <c r="CD248" s="19">
        <f t="shared" si="145"/>
        <v>0</v>
      </c>
      <c r="CE248" s="19">
        <f t="shared" si="146"/>
        <v>0</v>
      </c>
      <c r="CF248" s="19">
        <f t="shared" si="147"/>
        <v>0</v>
      </c>
      <c r="CG248" s="19">
        <f t="shared" si="148"/>
        <v>0</v>
      </c>
      <c r="CH248" s="19">
        <f t="shared" si="149"/>
        <v>0</v>
      </c>
      <c r="CI248" s="19">
        <f t="shared" si="150"/>
        <v>0</v>
      </c>
      <c r="CJ248" s="19">
        <f t="shared" si="151"/>
        <v>0</v>
      </c>
      <c r="CK248" s="19">
        <f t="shared" si="152"/>
        <v>0</v>
      </c>
      <c r="CL248" s="19">
        <f t="shared" si="153"/>
        <v>0</v>
      </c>
      <c r="CM248" s="19">
        <f t="shared" si="154"/>
        <v>0</v>
      </c>
      <c r="CN248" s="19">
        <f t="shared" si="155"/>
        <v>0</v>
      </c>
      <c r="CO248" s="19">
        <f t="shared" si="156"/>
        <v>0</v>
      </c>
      <c r="CP248" s="19">
        <f t="shared" si="157"/>
        <v>0</v>
      </c>
      <c r="CQ248" s="19">
        <f t="shared" si="158"/>
        <v>0</v>
      </c>
      <c r="CR248" s="19">
        <f t="shared" si="159"/>
        <v>0</v>
      </c>
      <c r="CS248" s="19">
        <f t="shared" si="160"/>
        <v>0</v>
      </c>
    </row>
    <row r="249" spans="2:97" ht="15" customHeight="1" x14ac:dyDescent="0.2">
      <c r="B249" s="53">
        <f t="shared" si="165"/>
        <v>241</v>
      </c>
      <c r="C249" s="197" t="str" cm="1">
        <f t="array" aca="1" ref="C249" ca="1">CELL("contents",BG249)</f>
        <v/>
      </c>
      <c r="D249" s="54" t="str">
        <f t="shared" si="161"/>
        <v>OK</v>
      </c>
      <c r="E249" s="55" t="e">
        <f>VLOOKUP('DATA SHEET'!$B$9,'Drill Size Info'!$T$2:$U$8,2,FALSE)</f>
        <v>#N/A</v>
      </c>
      <c r="F249" s="55" t="str">
        <f t="shared" si="166"/>
        <v/>
      </c>
      <c r="G249" s="161">
        <f t="shared" si="167"/>
        <v>0</v>
      </c>
      <c r="H249" s="56"/>
      <c r="I249" s="56"/>
      <c r="J249" s="54" t="s">
        <v>154</v>
      </c>
      <c r="K249" s="54" t="s">
        <v>154</v>
      </c>
      <c r="L249" s="56" t="s">
        <v>154</v>
      </c>
      <c r="M249" s="56" t="s">
        <v>154</v>
      </c>
      <c r="N249" s="47" t="str">
        <f>IF(CU249&lt;&gt;"",
    IF(INT('Drill Size Info'!$AA$19)=INT('Drill Size Info'!$AB$19),
        --(INT('Drill Size Info'!$AA$19) &amp; "." &amp; CU249),
        IF(AND((--(INT('Drill Size Info'!$AA$19) &amp; "." &amp; CU249)&gt;=--('Drill Size Info'!$AA$19)), (--(INT('Drill Size Info'!$AA$19) &amp; "." &amp; CU249)&lt;=--('Drill Size Info'!$AB$19))),
            --(INT('Drill Size Info'!$AA$19) &amp; "." &amp; CU249),
            --(INT('Drill Size Info'!$AB$19) &amp; "." &amp; CU249)
        )
    ),
    IF(CT249&lt;&gt;"",
        IF(INT('Drill Size Info'!$AA$19)=INT('Drill Size Info'!$AB$19),
            --(INT('Drill Size Info'!$AA$19) &amp; "." &amp; LEFT(CT249,3)),
            IF(AND((--(INT('Drill Size Info'!$AA$19) &amp; "." &amp; LEFT(CT249,3))&gt;=--('Drill Size Info'!$AA$19)), (--(INT('Drill Size Info'!$AA$19) &amp; "." &amp; LEFT(CT249,3))&lt;=--('Drill Size Info'!$AB$19))),
                --(INT('Drill Size Info'!$AA$19) &amp; "." &amp; LEFT(CT249,3)),
                --(INT('Drill Size Info'!$AB$19) &amp; "." &amp; LEFT(CT249,3))
            )
        ),
        "OK"
    )
)</f>
        <v>OK</v>
      </c>
      <c r="O249" s="163" t="str">
        <f>IF(CV249&lt;&gt;"",
    IF(INT('Drill Size Info'!$AA$19)=INT('Drill Size Info'!$AB$19),
        --(INT('Drill Size Info'!$AA$19) &amp; "." &amp; CV249),
        IF(AND((--(INT('Drill Size Info'!$AA$19) &amp; "." &amp; CV249)&gt;=--('Drill Size Info'!$AA$19)), (--(INT('Drill Size Info'!$AA$19) &amp; "." &amp; CV249)&lt;=--('Drill Size Info'!$AB$19))),
            --(INT('Drill Size Info'!$AA$19) &amp; "." &amp; CV249),
            --(INT('Drill Size Info'!$AB$19) &amp; "." &amp; CV249)
        )
    ),
    IF(CT249&lt;&gt;"",
        IF(INT('Drill Size Info'!$AA$19)=INT('Drill Size Info'!$AB$19),
            --(INT('Drill Size Info'!$AA$19) &amp; "." &amp; RIGHT(CT249,3)),
            IF(AND((--(INT('Drill Size Info'!$AA$19) &amp; "." &amp; RIGHT(CT249,3))&gt;=--('Drill Size Info'!$AA$19)), (--(INT('Drill Size Info'!$AA$19) &amp; "." &amp; RIGHT(CT249,3))&lt;=--('Drill Size Info'!$AB$19))),
                --(INT('Drill Size Info'!$AA$19) &amp; "." &amp; RIGHT(CT249,3)),
                --(INT('Drill Size Info'!$AB$19) &amp; "." &amp; RIGHT(CT249,3))
            )
        ),
        "N/A"
    )
)</f>
        <v>N/A</v>
      </c>
      <c r="P249" s="47" t="str">
        <f>IF(CX249&lt;&gt;"",
    IF(INT('Drill Size Info'!$AA$19)=INT('Drill Size Info'!$AB$15),
        --(INT('Drill Size Info'!$AA$15) &amp; "." &amp; CX249),
        IF(AND((--(INT('Drill Size Info'!$AA$15) &amp; "." &amp; CX249)&gt;=--('Drill Size Info'!$AA$15)), (--(INT('Drill Size Info'!$AA$15) &amp; "." &amp; CX249)&lt;=--('Drill Size Info'!$AB$15))),
            --(INT('Drill Size Info'!$AA$15) &amp; "." &amp; CX249),
            --(INT('Drill Size Info'!$AB$15) &amp; "." &amp; CX249)
        )
    ),
    IF(CW249&lt;&gt;"",
        IF(INT('Drill Size Info'!$AA$15)=INT('Drill Size Info'!$AB$15),
            --(INT('Drill Size Info'!$AA$15) &amp; "." &amp; LEFT(CW249,3)),
            IF(AND((--(INT('Drill Size Info'!$AA$15) &amp; "." &amp; LEFT(CW249,3))&gt;=--('Drill Size Info'!$AA$15)), (--(INT('Drill Size Info'!$AA$15) &amp; "." &amp; LEFT(CW249,3))&lt;=--('Drill Size Info'!$AB$15))),
                --(INT('Drill Size Info'!$AA$15) &amp; "." &amp; LEFT(CW249,3)),
                --(INT('Drill Size Info'!$AB$15) &amp; "." &amp; LEFT(CW249,3))
            )
        ),
        "OK"
    )
)</f>
        <v>OK</v>
      </c>
      <c r="Q249" s="163" t="str">
        <f>IF(CY249&lt;&gt;"",
    IF(INT('Drill Size Info'!$AA$19)=INT('Drill Size Info'!$AB$15),
        --(INT('Drill Size Info'!$AA$15) &amp; "." &amp; CY249),
        IF(AND((--(INT('Drill Size Info'!$AA$15) &amp; "." &amp; CY249)&gt;=--('Drill Size Info'!$AA$15)), (--(INT('Drill Size Info'!$AA$15) &amp; "." &amp; CY249)&lt;=--('Drill Size Info'!$AB$15))),
            --(INT('Drill Size Info'!$AA$15) &amp; "." &amp; CY249),
            --(INT('Drill Size Info'!$AB$15) &amp; "." &amp; CY249)
        )
    ),
    IF(CW249&lt;&gt;"",
        IF(INT('Drill Size Info'!$AA$15)=INT('Drill Size Info'!$AB$15),
            --(INT('Drill Size Info'!$AA$15) &amp; "." &amp; RIGHT(CW249,3)),
            IF(AND((--(INT('Drill Size Info'!$AA$15) &amp; "." &amp; RIGHT(CW249,3))&gt;=--('Drill Size Info'!$AA$15)), (--(INT('Drill Size Info'!$AA$15) &amp; "." &amp; RIGHT(CW249,3))&lt;=--('Drill Size Info'!$AB$15))),
                --(INT('Drill Size Info'!$AA$15) &amp; "." &amp; RIGHT(CW249,3)),
                --(INT('Drill Size Info'!$AB$15) &amp; "." &amp; RIGHT(CW249,3))
            )
        ),
        "N/A"
    )
)</f>
        <v>N/A</v>
      </c>
      <c r="R249" s="57"/>
      <c r="S249" s="57"/>
      <c r="T249" s="57"/>
      <c r="U249" s="57"/>
      <c r="V249" s="57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9"/>
      <c r="AX249" s="59"/>
      <c r="AY249" s="59"/>
      <c r="AZ249" s="60"/>
      <c r="BA249" s="52"/>
      <c r="BB249" s="52"/>
      <c r="BC249" s="52"/>
      <c r="BD249" s="52"/>
      <c r="BE249" s="52"/>
      <c r="BF249" s="52"/>
      <c r="BG249" s="192" t="str">
        <f t="shared" si="162"/>
        <v/>
      </c>
      <c r="BH249" s="52"/>
      <c r="BI249" s="52"/>
      <c r="BJ249" s="52"/>
      <c r="BK249" s="52"/>
      <c r="BM249" s="19">
        <f t="shared" si="130"/>
        <v>0</v>
      </c>
      <c r="BN249" s="19">
        <f t="shared" si="163"/>
        <v>0</v>
      </c>
      <c r="BO249" s="19">
        <f t="shared" si="131"/>
        <v>0</v>
      </c>
      <c r="BP249" s="19">
        <f t="shared" si="132"/>
        <v>0</v>
      </c>
      <c r="BQ249" s="19">
        <f t="shared" si="133"/>
        <v>0</v>
      </c>
      <c r="BR249" s="19">
        <f t="shared" si="134"/>
        <v>0</v>
      </c>
      <c r="BS249" s="19">
        <f t="shared" si="135"/>
        <v>0</v>
      </c>
      <c r="BT249" s="19">
        <f t="shared" si="136"/>
        <v>0</v>
      </c>
      <c r="BU249" s="19">
        <f t="shared" si="137"/>
        <v>0</v>
      </c>
      <c r="BV249" s="19">
        <f t="shared" si="138"/>
        <v>0</v>
      </c>
      <c r="BW249" s="19">
        <f t="shared" si="139"/>
        <v>0</v>
      </c>
      <c r="BX249" s="19">
        <f t="shared" si="140"/>
        <v>0</v>
      </c>
      <c r="BY249" s="19">
        <f t="shared" si="141"/>
        <v>0</v>
      </c>
      <c r="BZ249" s="19">
        <f t="shared" si="142"/>
        <v>0</v>
      </c>
      <c r="CA249" s="19">
        <f t="shared" si="143"/>
        <v>0</v>
      </c>
      <c r="CB249" s="19">
        <f t="shared" si="164"/>
        <v>0</v>
      </c>
      <c r="CC249" s="19">
        <f t="shared" si="144"/>
        <v>0</v>
      </c>
      <c r="CD249" s="19">
        <f t="shared" si="145"/>
        <v>0</v>
      </c>
      <c r="CE249" s="19">
        <f t="shared" si="146"/>
        <v>0</v>
      </c>
      <c r="CF249" s="19">
        <f t="shared" si="147"/>
        <v>0</v>
      </c>
      <c r="CG249" s="19">
        <f t="shared" si="148"/>
        <v>0</v>
      </c>
      <c r="CH249" s="19">
        <f t="shared" si="149"/>
        <v>0</v>
      </c>
      <c r="CI249" s="19">
        <f t="shared" si="150"/>
        <v>0</v>
      </c>
      <c r="CJ249" s="19">
        <f t="shared" si="151"/>
        <v>0</v>
      </c>
      <c r="CK249" s="19">
        <f t="shared" si="152"/>
        <v>0</v>
      </c>
      <c r="CL249" s="19">
        <f t="shared" si="153"/>
        <v>0</v>
      </c>
      <c r="CM249" s="19">
        <f t="shared" si="154"/>
        <v>0</v>
      </c>
      <c r="CN249" s="19">
        <f t="shared" si="155"/>
        <v>0</v>
      </c>
      <c r="CO249" s="19">
        <f t="shared" si="156"/>
        <v>0</v>
      </c>
      <c r="CP249" s="19">
        <f t="shared" si="157"/>
        <v>0</v>
      </c>
      <c r="CQ249" s="19">
        <f t="shared" si="158"/>
        <v>0</v>
      </c>
      <c r="CR249" s="19">
        <f t="shared" si="159"/>
        <v>0</v>
      </c>
      <c r="CS249" s="19">
        <f t="shared" si="160"/>
        <v>0</v>
      </c>
    </row>
    <row r="250" spans="2:97" ht="15" customHeight="1" x14ac:dyDescent="0.2">
      <c r="B250" s="53">
        <f t="shared" si="165"/>
        <v>242</v>
      </c>
      <c r="C250" s="197" t="str" cm="1">
        <f t="array" aca="1" ref="C250" ca="1">CELL("contents",BG250)</f>
        <v/>
      </c>
      <c r="D250" s="54" t="str">
        <f t="shared" si="161"/>
        <v>OK</v>
      </c>
      <c r="E250" s="55" t="e">
        <f>VLOOKUP('DATA SHEET'!$B$9,'Drill Size Info'!$T$2:$U$8,2,FALSE)</f>
        <v>#N/A</v>
      </c>
      <c r="F250" s="55" t="str">
        <f t="shared" si="166"/>
        <v/>
      </c>
      <c r="G250" s="161">
        <f t="shared" si="167"/>
        <v>0</v>
      </c>
      <c r="H250" s="56"/>
      <c r="I250" s="56"/>
      <c r="J250" s="54" t="s">
        <v>154</v>
      </c>
      <c r="K250" s="54" t="s">
        <v>154</v>
      </c>
      <c r="L250" s="56" t="s">
        <v>154</v>
      </c>
      <c r="M250" s="56" t="s">
        <v>154</v>
      </c>
      <c r="N250" s="47" t="str">
        <f>IF(CU250&lt;&gt;"",
    IF(INT('Drill Size Info'!$AA$19)=INT('Drill Size Info'!$AB$19),
        --(INT('Drill Size Info'!$AA$19) &amp; "." &amp; CU250),
        IF(AND((--(INT('Drill Size Info'!$AA$19) &amp; "." &amp; CU250)&gt;=--('Drill Size Info'!$AA$19)), (--(INT('Drill Size Info'!$AA$19) &amp; "." &amp; CU250)&lt;=--('Drill Size Info'!$AB$19))),
            --(INT('Drill Size Info'!$AA$19) &amp; "." &amp; CU250),
            --(INT('Drill Size Info'!$AB$19) &amp; "." &amp; CU250)
        )
    ),
    IF(CT250&lt;&gt;"",
        IF(INT('Drill Size Info'!$AA$19)=INT('Drill Size Info'!$AB$19),
            --(INT('Drill Size Info'!$AA$19) &amp; "." &amp; LEFT(CT250,3)),
            IF(AND((--(INT('Drill Size Info'!$AA$19) &amp; "." &amp; LEFT(CT250,3))&gt;=--('Drill Size Info'!$AA$19)), (--(INT('Drill Size Info'!$AA$19) &amp; "." &amp; LEFT(CT250,3))&lt;=--('Drill Size Info'!$AB$19))),
                --(INT('Drill Size Info'!$AA$19) &amp; "." &amp; LEFT(CT250,3)),
                --(INT('Drill Size Info'!$AB$19) &amp; "." &amp; LEFT(CT250,3))
            )
        ),
        "OK"
    )
)</f>
        <v>OK</v>
      </c>
      <c r="O250" s="163" t="str">
        <f>IF(CV250&lt;&gt;"",
    IF(INT('Drill Size Info'!$AA$19)=INT('Drill Size Info'!$AB$19),
        --(INT('Drill Size Info'!$AA$19) &amp; "." &amp; CV250),
        IF(AND((--(INT('Drill Size Info'!$AA$19) &amp; "." &amp; CV250)&gt;=--('Drill Size Info'!$AA$19)), (--(INT('Drill Size Info'!$AA$19) &amp; "." &amp; CV250)&lt;=--('Drill Size Info'!$AB$19))),
            --(INT('Drill Size Info'!$AA$19) &amp; "." &amp; CV250),
            --(INT('Drill Size Info'!$AB$19) &amp; "." &amp; CV250)
        )
    ),
    IF(CT250&lt;&gt;"",
        IF(INT('Drill Size Info'!$AA$19)=INT('Drill Size Info'!$AB$19),
            --(INT('Drill Size Info'!$AA$19) &amp; "." &amp; RIGHT(CT250,3)),
            IF(AND((--(INT('Drill Size Info'!$AA$19) &amp; "." &amp; RIGHT(CT250,3))&gt;=--('Drill Size Info'!$AA$19)), (--(INT('Drill Size Info'!$AA$19) &amp; "." &amp; RIGHT(CT250,3))&lt;=--('Drill Size Info'!$AB$19))),
                --(INT('Drill Size Info'!$AA$19) &amp; "." &amp; RIGHT(CT250,3)),
                --(INT('Drill Size Info'!$AB$19) &amp; "." &amp; RIGHT(CT250,3))
            )
        ),
        "N/A"
    )
)</f>
        <v>N/A</v>
      </c>
      <c r="P250" s="47" t="str">
        <f>IF(CX250&lt;&gt;"",
    IF(INT('Drill Size Info'!$AA$19)=INT('Drill Size Info'!$AB$15),
        --(INT('Drill Size Info'!$AA$15) &amp; "." &amp; CX250),
        IF(AND((--(INT('Drill Size Info'!$AA$15) &amp; "." &amp; CX250)&gt;=--('Drill Size Info'!$AA$15)), (--(INT('Drill Size Info'!$AA$15) &amp; "." &amp; CX250)&lt;=--('Drill Size Info'!$AB$15))),
            --(INT('Drill Size Info'!$AA$15) &amp; "." &amp; CX250),
            --(INT('Drill Size Info'!$AB$15) &amp; "." &amp; CX250)
        )
    ),
    IF(CW250&lt;&gt;"",
        IF(INT('Drill Size Info'!$AA$15)=INT('Drill Size Info'!$AB$15),
            --(INT('Drill Size Info'!$AA$15) &amp; "." &amp; LEFT(CW250,3)),
            IF(AND((--(INT('Drill Size Info'!$AA$15) &amp; "." &amp; LEFT(CW250,3))&gt;=--('Drill Size Info'!$AA$15)), (--(INT('Drill Size Info'!$AA$15) &amp; "." &amp; LEFT(CW250,3))&lt;=--('Drill Size Info'!$AB$15))),
                --(INT('Drill Size Info'!$AA$15) &amp; "." &amp; LEFT(CW250,3)),
                --(INT('Drill Size Info'!$AB$15) &amp; "." &amp; LEFT(CW250,3))
            )
        ),
        "OK"
    )
)</f>
        <v>OK</v>
      </c>
      <c r="Q250" s="163" t="str">
        <f>IF(CY250&lt;&gt;"",
    IF(INT('Drill Size Info'!$AA$19)=INT('Drill Size Info'!$AB$15),
        --(INT('Drill Size Info'!$AA$15) &amp; "." &amp; CY250),
        IF(AND((--(INT('Drill Size Info'!$AA$15) &amp; "." &amp; CY250)&gt;=--('Drill Size Info'!$AA$15)), (--(INT('Drill Size Info'!$AA$15) &amp; "." &amp; CY250)&lt;=--('Drill Size Info'!$AB$15))),
            --(INT('Drill Size Info'!$AA$15) &amp; "." &amp; CY250),
            --(INT('Drill Size Info'!$AB$15) &amp; "." &amp; CY250)
        )
    ),
    IF(CW250&lt;&gt;"",
        IF(INT('Drill Size Info'!$AA$15)=INT('Drill Size Info'!$AB$15),
            --(INT('Drill Size Info'!$AA$15) &amp; "." &amp; RIGHT(CW250,3)),
            IF(AND((--(INT('Drill Size Info'!$AA$15) &amp; "." &amp; RIGHT(CW250,3))&gt;=--('Drill Size Info'!$AA$15)), (--(INT('Drill Size Info'!$AA$15) &amp; "." &amp; RIGHT(CW250,3))&lt;=--('Drill Size Info'!$AB$15))),
                --(INT('Drill Size Info'!$AA$15) &amp; "." &amp; RIGHT(CW250,3)),
                --(INT('Drill Size Info'!$AB$15) &amp; "." &amp; RIGHT(CW250,3))
            )
        ),
        "N/A"
    )
)</f>
        <v>N/A</v>
      </c>
      <c r="R250" s="57"/>
      <c r="S250" s="57"/>
      <c r="T250" s="57"/>
      <c r="U250" s="57"/>
      <c r="V250" s="57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9"/>
      <c r="AX250" s="59"/>
      <c r="AY250" s="59"/>
      <c r="AZ250" s="60"/>
      <c r="BA250" s="52"/>
      <c r="BB250" s="52"/>
      <c r="BC250" s="52"/>
      <c r="BD250" s="52"/>
      <c r="BE250" s="52"/>
      <c r="BF250" s="52"/>
      <c r="BG250" s="192" t="str">
        <f t="shared" si="162"/>
        <v/>
      </c>
      <c r="BH250" s="52"/>
      <c r="BI250" s="52"/>
      <c r="BJ250" s="52"/>
      <c r="BK250" s="52"/>
      <c r="BM250" s="19">
        <f t="shared" si="130"/>
        <v>0</v>
      </c>
      <c r="BN250" s="19">
        <f t="shared" si="163"/>
        <v>0</v>
      </c>
      <c r="BO250" s="19">
        <f t="shared" si="131"/>
        <v>0</v>
      </c>
      <c r="BP250" s="19">
        <f t="shared" si="132"/>
        <v>0</v>
      </c>
      <c r="BQ250" s="19">
        <f t="shared" si="133"/>
        <v>0</v>
      </c>
      <c r="BR250" s="19">
        <f t="shared" si="134"/>
        <v>0</v>
      </c>
      <c r="BS250" s="19">
        <f t="shared" si="135"/>
        <v>0</v>
      </c>
      <c r="BT250" s="19">
        <f t="shared" si="136"/>
        <v>0</v>
      </c>
      <c r="BU250" s="19">
        <f t="shared" si="137"/>
        <v>0</v>
      </c>
      <c r="BV250" s="19">
        <f t="shared" si="138"/>
        <v>0</v>
      </c>
      <c r="BW250" s="19">
        <f t="shared" si="139"/>
        <v>0</v>
      </c>
      <c r="BX250" s="19">
        <f t="shared" si="140"/>
        <v>0</v>
      </c>
      <c r="BY250" s="19">
        <f t="shared" si="141"/>
        <v>0</v>
      </c>
      <c r="BZ250" s="19">
        <f t="shared" si="142"/>
        <v>0</v>
      </c>
      <c r="CA250" s="19">
        <f t="shared" si="143"/>
        <v>0</v>
      </c>
      <c r="CB250" s="19">
        <f t="shared" si="164"/>
        <v>0</v>
      </c>
      <c r="CC250" s="19">
        <f t="shared" si="144"/>
        <v>0</v>
      </c>
      <c r="CD250" s="19">
        <f t="shared" si="145"/>
        <v>0</v>
      </c>
      <c r="CE250" s="19">
        <f t="shared" si="146"/>
        <v>0</v>
      </c>
      <c r="CF250" s="19">
        <f t="shared" si="147"/>
        <v>0</v>
      </c>
      <c r="CG250" s="19">
        <f t="shared" si="148"/>
        <v>0</v>
      </c>
      <c r="CH250" s="19">
        <f t="shared" si="149"/>
        <v>0</v>
      </c>
      <c r="CI250" s="19">
        <f t="shared" si="150"/>
        <v>0</v>
      </c>
      <c r="CJ250" s="19">
        <f t="shared" si="151"/>
        <v>0</v>
      </c>
      <c r="CK250" s="19">
        <f t="shared" si="152"/>
        <v>0</v>
      </c>
      <c r="CL250" s="19">
        <f t="shared" si="153"/>
        <v>0</v>
      </c>
      <c r="CM250" s="19">
        <f t="shared" si="154"/>
        <v>0</v>
      </c>
      <c r="CN250" s="19">
        <f t="shared" si="155"/>
        <v>0</v>
      </c>
      <c r="CO250" s="19">
        <f t="shared" si="156"/>
        <v>0</v>
      </c>
      <c r="CP250" s="19">
        <f t="shared" si="157"/>
        <v>0</v>
      </c>
      <c r="CQ250" s="19">
        <f t="shared" si="158"/>
        <v>0</v>
      </c>
      <c r="CR250" s="19">
        <f t="shared" si="159"/>
        <v>0</v>
      </c>
      <c r="CS250" s="19">
        <f t="shared" si="160"/>
        <v>0</v>
      </c>
    </row>
    <row r="251" spans="2:97" ht="15" customHeight="1" x14ac:dyDescent="0.2">
      <c r="B251" s="53">
        <f t="shared" si="165"/>
        <v>243</v>
      </c>
      <c r="C251" s="197" t="str" cm="1">
        <f t="array" aca="1" ref="C251" ca="1">CELL("contents",BG251)</f>
        <v/>
      </c>
      <c r="D251" s="54" t="str">
        <f t="shared" si="161"/>
        <v>OK</v>
      </c>
      <c r="E251" s="55" t="e">
        <f>VLOOKUP('DATA SHEET'!$B$9,'Drill Size Info'!$T$2:$U$8,2,FALSE)</f>
        <v>#N/A</v>
      </c>
      <c r="F251" s="55" t="str">
        <f t="shared" si="166"/>
        <v/>
      </c>
      <c r="G251" s="161">
        <f t="shared" si="167"/>
        <v>0</v>
      </c>
      <c r="H251" s="56"/>
      <c r="I251" s="56"/>
      <c r="J251" s="54" t="s">
        <v>154</v>
      </c>
      <c r="K251" s="54" t="s">
        <v>154</v>
      </c>
      <c r="L251" s="56" t="s">
        <v>154</v>
      </c>
      <c r="M251" s="56" t="s">
        <v>154</v>
      </c>
      <c r="N251" s="47" t="str">
        <f>IF(CU251&lt;&gt;"",
    IF(INT('Drill Size Info'!$AA$19)=INT('Drill Size Info'!$AB$19),
        --(INT('Drill Size Info'!$AA$19) &amp; "." &amp; CU251),
        IF(AND((--(INT('Drill Size Info'!$AA$19) &amp; "." &amp; CU251)&gt;=--('Drill Size Info'!$AA$19)), (--(INT('Drill Size Info'!$AA$19) &amp; "." &amp; CU251)&lt;=--('Drill Size Info'!$AB$19))),
            --(INT('Drill Size Info'!$AA$19) &amp; "." &amp; CU251),
            --(INT('Drill Size Info'!$AB$19) &amp; "." &amp; CU251)
        )
    ),
    IF(CT251&lt;&gt;"",
        IF(INT('Drill Size Info'!$AA$19)=INT('Drill Size Info'!$AB$19),
            --(INT('Drill Size Info'!$AA$19) &amp; "." &amp; LEFT(CT251,3)),
            IF(AND((--(INT('Drill Size Info'!$AA$19) &amp; "." &amp; LEFT(CT251,3))&gt;=--('Drill Size Info'!$AA$19)), (--(INT('Drill Size Info'!$AA$19) &amp; "." &amp; LEFT(CT251,3))&lt;=--('Drill Size Info'!$AB$19))),
                --(INT('Drill Size Info'!$AA$19) &amp; "." &amp; LEFT(CT251,3)),
                --(INT('Drill Size Info'!$AB$19) &amp; "." &amp; LEFT(CT251,3))
            )
        ),
        "OK"
    )
)</f>
        <v>OK</v>
      </c>
      <c r="O251" s="163" t="str">
        <f>IF(CV251&lt;&gt;"",
    IF(INT('Drill Size Info'!$AA$19)=INT('Drill Size Info'!$AB$19),
        --(INT('Drill Size Info'!$AA$19) &amp; "." &amp; CV251),
        IF(AND((--(INT('Drill Size Info'!$AA$19) &amp; "." &amp; CV251)&gt;=--('Drill Size Info'!$AA$19)), (--(INT('Drill Size Info'!$AA$19) &amp; "." &amp; CV251)&lt;=--('Drill Size Info'!$AB$19))),
            --(INT('Drill Size Info'!$AA$19) &amp; "." &amp; CV251),
            --(INT('Drill Size Info'!$AB$19) &amp; "." &amp; CV251)
        )
    ),
    IF(CT251&lt;&gt;"",
        IF(INT('Drill Size Info'!$AA$19)=INT('Drill Size Info'!$AB$19),
            --(INT('Drill Size Info'!$AA$19) &amp; "." &amp; RIGHT(CT251,3)),
            IF(AND((--(INT('Drill Size Info'!$AA$19) &amp; "." &amp; RIGHT(CT251,3))&gt;=--('Drill Size Info'!$AA$19)), (--(INT('Drill Size Info'!$AA$19) &amp; "." &amp; RIGHT(CT251,3))&lt;=--('Drill Size Info'!$AB$19))),
                --(INT('Drill Size Info'!$AA$19) &amp; "." &amp; RIGHT(CT251,3)),
                --(INT('Drill Size Info'!$AB$19) &amp; "." &amp; RIGHT(CT251,3))
            )
        ),
        "N/A"
    )
)</f>
        <v>N/A</v>
      </c>
      <c r="P251" s="47" t="str">
        <f>IF(CX251&lt;&gt;"",
    IF(INT('Drill Size Info'!$AA$19)=INT('Drill Size Info'!$AB$15),
        --(INT('Drill Size Info'!$AA$15) &amp; "." &amp; CX251),
        IF(AND((--(INT('Drill Size Info'!$AA$15) &amp; "." &amp; CX251)&gt;=--('Drill Size Info'!$AA$15)), (--(INT('Drill Size Info'!$AA$15) &amp; "." &amp; CX251)&lt;=--('Drill Size Info'!$AB$15))),
            --(INT('Drill Size Info'!$AA$15) &amp; "." &amp; CX251),
            --(INT('Drill Size Info'!$AB$15) &amp; "." &amp; CX251)
        )
    ),
    IF(CW251&lt;&gt;"",
        IF(INT('Drill Size Info'!$AA$15)=INT('Drill Size Info'!$AB$15),
            --(INT('Drill Size Info'!$AA$15) &amp; "." &amp; LEFT(CW251,3)),
            IF(AND((--(INT('Drill Size Info'!$AA$15) &amp; "." &amp; LEFT(CW251,3))&gt;=--('Drill Size Info'!$AA$15)), (--(INT('Drill Size Info'!$AA$15) &amp; "." &amp; LEFT(CW251,3))&lt;=--('Drill Size Info'!$AB$15))),
                --(INT('Drill Size Info'!$AA$15) &amp; "." &amp; LEFT(CW251,3)),
                --(INT('Drill Size Info'!$AB$15) &amp; "." &amp; LEFT(CW251,3))
            )
        ),
        "OK"
    )
)</f>
        <v>OK</v>
      </c>
      <c r="Q251" s="163" t="str">
        <f>IF(CY251&lt;&gt;"",
    IF(INT('Drill Size Info'!$AA$19)=INT('Drill Size Info'!$AB$15),
        --(INT('Drill Size Info'!$AA$15) &amp; "." &amp; CY251),
        IF(AND((--(INT('Drill Size Info'!$AA$15) &amp; "." &amp; CY251)&gt;=--('Drill Size Info'!$AA$15)), (--(INT('Drill Size Info'!$AA$15) &amp; "." &amp; CY251)&lt;=--('Drill Size Info'!$AB$15))),
            --(INT('Drill Size Info'!$AA$15) &amp; "." &amp; CY251),
            --(INT('Drill Size Info'!$AB$15) &amp; "." &amp; CY251)
        )
    ),
    IF(CW251&lt;&gt;"",
        IF(INT('Drill Size Info'!$AA$15)=INT('Drill Size Info'!$AB$15),
            --(INT('Drill Size Info'!$AA$15) &amp; "." &amp; RIGHT(CW251,3)),
            IF(AND((--(INT('Drill Size Info'!$AA$15) &amp; "." &amp; RIGHT(CW251,3))&gt;=--('Drill Size Info'!$AA$15)), (--(INT('Drill Size Info'!$AA$15) &amp; "." &amp; RIGHT(CW251,3))&lt;=--('Drill Size Info'!$AB$15))),
                --(INT('Drill Size Info'!$AA$15) &amp; "." &amp; RIGHT(CW251,3)),
                --(INT('Drill Size Info'!$AB$15) &amp; "." &amp; RIGHT(CW251,3))
            )
        ),
        "N/A"
    )
)</f>
        <v>N/A</v>
      </c>
      <c r="R251" s="57"/>
      <c r="S251" s="57"/>
      <c r="T251" s="57"/>
      <c r="U251" s="57"/>
      <c r="V251" s="57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9"/>
      <c r="AX251" s="59"/>
      <c r="AY251" s="59"/>
      <c r="AZ251" s="60"/>
      <c r="BA251" s="52"/>
      <c r="BB251" s="52"/>
      <c r="BC251" s="52"/>
      <c r="BD251" s="52"/>
      <c r="BE251" s="52"/>
      <c r="BF251" s="52"/>
      <c r="BG251" s="192" t="str">
        <f t="shared" si="162"/>
        <v/>
      </c>
      <c r="BH251" s="52"/>
      <c r="BI251" s="52"/>
      <c r="BJ251" s="52"/>
      <c r="BK251" s="52"/>
      <c r="BM251" s="19">
        <f t="shared" si="130"/>
        <v>0</v>
      </c>
      <c r="BN251" s="19">
        <f t="shared" si="163"/>
        <v>0</v>
      </c>
      <c r="BO251" s="19">
        <f t="shared" si="131"/>
        <v>0</v>
      </c>
      <c r="BP251" s="19">
        <f t="shared" si="132"/>
        <v>0</v>
      </c>
      <c r="BQ251" s="19">
        <f t="shared" si="133"/>
        <v>0</v>
      </c>
      <c r="BR251" s="19">
        <f t="shared" si="134"/>
        <v>0</v>
      </c>
      <c r="BS251" s="19">
        <f t="shared" si="135"/>
        <v>0</v>
      </c>
      <c r="BT251" s="19">
        <f t="shared" si="136"/>
        <v>0</v>
      </c>
      <c r="BU251" s="19">
        <f t="shared" si="137"/>
        <v>0</v>
      </c>
      <c r="BV251" s="19">
        <f t="shared" si="138"/>
        <v>0</v>
      </c>
      <c r="BW251" s="19">
        <f t="shared" si="139"/>
        <v>0</v>
      </c>
      <c r="BX251" s="19">
        <f t="shared" si="140"/>
        <v>0</v>
      </c>
      <c r="BY251" s="19">
        <f t="shared" si="141"/>
        <v>0</v>
      </c>
      <c r="BZ251" s="19">
        <f t="shared" si="142"/>
        <v>0</v>
      </c>
      <c r="CA251" s="19">
        <f t="shared" si="143"/>
        <v>0</v>
      </c>
      <c r="CB251" s="19">
        <f t="shared" si="164"/>
        <v>0</v>
      </c>
      <c r="CC251" s="19">
        <f t="shared" si="144"/>
        <v>0</v>
      </c>
      <c r="CD251" s="19">
        <f t="shared" si="145"/>
        <v>0</v>
      </c>
      <c r="CE251" s="19">
        <f t="shared" si="146"/>
        <v>0</v>
      </c>
      <c r="CF251" s="19">
        <f t="shared" si="147"/>
        <v>0</v>
      </c>
      <c r="CG251" s="19">
        <f t="shared" si="148"/>
        <v>0</v>
      </c>
      <c r="CH251" s="19">
        <f t="shared" si="149"/>
        <v>0</v>
      </c>
      <c r="CI251" s="19">
        <f t="shared" si="150"/>
        <v>0</v>
      </c>
      <c r="CJ251" s="19">
        <f t="shared" si="151"/>
        <v>0</v>
      </c>
      <c r="CK251" s="19">
        <f t="shared" si="152"/>
        <v>0</v>
      </c>
      <c r="CL251" s="19">
        <f t="shared" si="153"/>
        <v>0</v>
      </c>
      <c r="CM251" s="19">
        <f t="shared" si="154"/>
        <v>0</v>
      </c>
      <c r="CN251" s="19">
        <f t="shared" si="155"/>
        <v>0</v>
      </c>
      <c r="CO251" s="19">
        <f t="shared" si="156"/>
        <v>0</v>
      </c>
      <c r="CP251" s="19">
        <f t="shared" si="157"/>
        <v>0</v>
      </c>
      <c r="CQ251" s="19">
        <f t="shared" si="158"/>
        <v>0</v>
      </c>
      <c r="CR251" s="19">
        <f t="shared" si="159"/>
        <v>0</v>
      </c>
      <c r="CS251" s="19">
        <f t="shared" si="160"/>
        <v>0</v>
      </c>
    </row>
    <row r="252" spans="2:97" ht="15" customHeight="1" x14ac:dyDescent="0.2">
      <c r="B252" s="53">
        <f t="shared" si="165"/>
        <v>244</v>
      </c>
      <c r="C252" s="197" t="str" cm="1">
        <f t="array" aca="1" ref="C252" ca="1">CELL("contents",BG252)</f>
        <v/>
      </c>
      <c r="D252" s="54" t="str">
        <f t="shared" si="161"/>
        <v>OK</v>
      </c>
      <c r="E252" s="55" t="e">
        <f>VLOOKUP('DATA SHEET'!$B$9,'Drill Size Info'!$T$2:$U$8,2,FALSE)</f>
        <v>#N/A</v>
      </c>
      <c r="F252" s="55" t="str">
        <f t="shared" si="166"/>
        <v/>
      </c>
      <c r="G252" s="161">
        <f t="shared" si="167"/>
        <v>0</v>
      </c>
      <c r="H252" s="56"/>
      <c r="I252" s="56"/>
      <c r="J252" s="54" t="s">
        <v>154</v>
      </c>
      <c r="K252" s="54" t="s">
        <v>154</v>
      </c>
      <c r="L252" s="56" t="s">
        <v>154</v>
      </c>
      <c r="M252" s="56" t="s">
        <v>154</v>
      </c>
      <c r="N252" s="47" t="str">
        <f>IF(CU252&lt;&gt;"",
    IF(INT('Drill Size Info'!$AA$19)=INT('Drill Size Info'!$AB$19),
        --(INT('Drill Size Info'!$AA$19) &amp; "." &amp; CU252),
        IF(AND((--(INT('Drill Size Info'!$AA$19) &amp; "." &amp; CU252)&gt;=--('Drill Size Info'!$AA$19)), (--(INT('Drill Size Info'!$AA$19) &amp; "." &amp; CU252)&lt;=--('Drill Size Info'!$AB$19))),
            --(INT('Drill Size Info'!$AA$19) &amp; "." &amp; CU252),
            --(INT('Drill Size Info'!$AB$19) &amp; "." &amp; CU252)
        )
    ),
    IF(CT252&lt;&gt;"",
        IF(INT('Drill Size Info'!$AA$19)=INT('Drill Size Info'!$AB$19),
            --(INT('Drill Size Info'!$AA$19) &amp; "." &amp; LEFT(CT252,3)),
            IF(AND((--(INT('Drill Size Info'!$AA$19) &amp; "." &amp; LEFT(CT252,3))&gt;=--('Drill Size Info'!$AA$19)), (--(INT('Drill Size Info'!$AA$19) &amp; "." &amp; LEFT(CT252,3))&lt;=--('Drill Size Info'!$AB$19))),
                --(INT('Drill Size Info'!$AA$19) &amp; "." &amp; LEFT(CT252,3)),
                --(INT('Drill Size Info'!$AB$19) &amp; "." &amp; LEFT(CT252,3))
            )
        ),
        "OK"
    )
)</f>
        <v>OK</v>
      </c>
      <c r="O252" s="163" t="str">
        <f>IF(CV252&lt;&gt;"",
    IF(INT('Drill Size Info'!$AA$19)=INT('Drill Size Info'!$AB$19),
        --(INT('Drill Size Info'!$AA$19) &amp; "." &amp; CV252),
        IF(AND((--(INT('Drill Size Info'!$AA$19) &amp; "." &amp; CV252)&gt;=--('Drill Size Info'!$AA$19)), (--(INT('Drill Size Info'!$AA$19) &amp; "." &amp; CV252)&lt;=--('Drill Size Info'!$AB$19))),
            --(INT('Drill Size Info'!$AA$19) &amp; "." &amp; CV252),
            --(INT('Drill Size Info'!$AB$19) &amp; "." &amp; CV252)
        )
    ),
    IF(CT252&lt;&gt;"",
        IF(INT('Drill Size Info'!$AA$19)=INT('Drill Size Info'!$AB$19),
            --(INT('Drill Size Info'!$AA$19) &amp; "." &amp; RIGHT(CT252,3)),
            IF(AND((--(INT('Drill Size Info'!$AA$19) &amp; "." &amp; RIGHT(CT252,3))&gt;=--('Drill Size Info'!$AA$19)), (--(INT('Drill Size Info'!$AA$19) &amp; "." &amp; RIGHT(CT252,3))&lt;=--('Drill Size Info'!$AB$19))),
                --(INT('Drill Size Info'!$AA$19) &amp; "." &amp; RIGHT(CT252,3)),
                --(INT('Drill Size Info'!$AB$19) &amp; "." &amp; RIGHT(CT252,3))
            )
        ),
        "N/A"
    )
)</f>
        <v>N/A</v>
      </c>
      <c r="P252" s="47" t="str">
        <f>IF(CX252&lt;&gt;"",
    IF(INT('Drill Size Info'!$AA$19)=INT('Drill Size Info'!$AB$15),
        --(INT('Drill Size Info'!$AA$15) &amp; "." &amp; CX252),
        IF(AND((--(INT('Drill Size Info'!$AA$15) &amp; "." &amp; CX252)&gt;=--('Drill Size Info'!$AA$15)), (--(INT('Drill Size Info'!$AA$15) &amp; "." &amp; CX252)&lt;=--('Drill Size Info'!$AB$15))),
            --(INT('Drill Size Info'!$AA$15) &amp; "." &amp; CX252),
            --(INT('Drill Size Info'!$AB$15) &amp; "." &amp; CX252)
        )
    ),
    IF(CW252&lt;&gt;"",
        IF(INT('Drill Size Info'!$AA$15)=INT('Drill Size Info'!$AB$15),
            --(INT('Drill Size Info'!$AA$15) &amp; "." &amp; LEFT(CW252,3)),
            IF(AND((--(INT('Drill Size Info'!$AA$15) &amp; "." &amp; LEFT(CW252,3))&gt;=--('Drill Size Info'!$AA$15)), (--(INT('Drill Size Info'!$AA$15) &amp; "." &amp; LEFT(CW252,3))&lt;=--('Drill Size Info'!$AB$15))),
                --(INT('Drill Size Info'!$AA$15) &amp; "." &amp; LEFT(CW252,3)),
                --(INT('Drill Size Info'!$AB$15) &amp; "." &amp; LEFT(CW252,3))
            )
        ),
        "OK"
    )
)</f>
        <v>OK</v>
      </c>
      <c r="Q252" s="163" t="str">
        <f>IF(CY252&lt;&gt;"",
    IF(INT('Drill Size Info'!$AA$19)=INT('Drill Size Info'!$AB$15),
        --(INT('Drill Size Info'!$AA$15) &amp; "." &amp; CY252),
        IF(AND((--(INT('Drill Size Info'!$AA$15) &amp; "." &amp; CY252)&gt;=--('Drill Size Info'!$AA$15)), (--(INT('Drill Size Info'!$AA$15) &amp; "." &amp; CY252)&lt;=--('Drill Size Info'!$AB$15))),
            --(INT('Drill Size Info'!$AA$15) &amp; "." &amp; CY252),
            --(INT('Drill Size Info'!$AB$15) &amp; "." &amp; CY252)
        )
    ),
    IF(CW252&lt;&gt;"",
        IF(INT('Drill Size Info'!$AA$15)=INT('Drill Size Info'!$AB$15),
            --(INT('Drill Size Info'!$AA$15) &amp; "." &amp; RIGHT(CW252,3)),
            IF(AND((--(INT('Drill Size Info'!$AA$15) &amp; "." &amp; RIGHT(CW252,3))&gt;=--('Drill Size Info'!$AA$15)), (--(INT('Drill Size Info'!$AA$15) &amp; "." &amp; RIGHT(CW252,3))&lt;=--('Drill Size Info'!$AB$15))),
                --(INT('Drill Size Info'!$AA$15) &amp; "." &amp; RIGHT(CW252,3)),
                --(INT('Drill Size Info'!$AB$15) &amp; "." &amp; RIGHT(CW252,3))
            )
        ),
        "N/A"
    )
)</f>
        <v>N/A</v>
      </c>
      <c r="R252" s="57"/>
      <c r="S252" s="57"/>
      <c r="T252" s="57"/>
      <c r="U252" s="57"/>
      <c r="V252" s="57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9"/>
      <c r="AX252" s="59"/>
      <c r="AY252" s="59"/>
      <c r="AZ252" s="60"/>
      <c r="BA252" s="52"/>
      <c r="BB252" s="52"/>
      <c r="BC252" s="52"/>
      <c r="BD252" s="52"/>
      <c r="BE252" s="52"/>
      <c r="BF252" s="52"/>
      <c r="BG252" s="192" t="str">
        <f t="shared" si="162"/>
        <v/>
      </c>
      <c r="BH252" s="52"/>
      <c r="BI252" s="52"/>
      <c r="BJ252" s="52"/>
      <c r="BK252" s="52"/>
      <c r="BM252" s="19">
        <f t="shared" si="130"/>
        <v>0</v>
      </c>
      <c r="BN252" s="19">
        <f t="shared" si="163"/>
        <v>0</v>
      </c>
      <c r="BO252" s="19">
        <f t="shared" si="131"/>
        <v>0</v>
      </c>
      <c r="BP252" s="19">
        <f t="shared" si="132"/>
        <v>0</v>
      </c>
      <c r="BQ252" s="19">
        <f t="shared" si="133"/>
        <v>0</v>
      </c>
      <c r="BR252" s="19">
        <f t="shared" si="134"/>
        <v>0</v>
      </c>
      <c r="BS252" s="19">
        <f t="shared" si="135"/>
        <v>0</v>
      </c>
      <c r="BT252" s="19">
        <f t="shared" si="136"/>
        <v>0</v>
      </c>
      <c r="BU252" s="19">
        <f t="shared" si="137"/>
        <v>0</v>
      </c>
      <c r="BV252" s="19">
        <f t="shared" si="138"/>
        <v>0</v>
      </c>
      <c r="BW252" s="19">
        <f t="shared" si="139"/>
        <v>0</v>
      </c>
      <c r="BX252" s="19">
        <f t="shared" si="140"/>
        <v>0</v>
      </c>
      <c r="BY252" s="19">
        <f t="shared" si="141"/>
        <v>0</v>
      </c>
      <c r="BZ252" s="19">
        <f t="shared" si="142"/>
        <v>0</v>
      </c>
      <c r="CA252" s="19">
        <f t="shared" si="143"/>
        <v>0</v>
      </c>
      <c r="CB252" s="19">
        <f t="shared" si="164"/>
        <v>0</v>
      </c>
      <c r="CC252" s="19">
        <f t="shared" si="144"/>
        <v>0</v>
      </c>
      <c r="CD252" s="19">
        <f t="shared" si="145"/>
        <v>0</v>
      </c>
      <c r="CE252" s="19">
        <f t="shared" si="146"/>
        <v>0</v>
      </c>
      <c r="CF252" s="19">
        <f t="shared" si="147"/>
        <v>0</v>
      </c>
      <c r="CG252" s="19">
        <f t="shared" si="148"/>
        <v>0</v>
      </c>
      <c r="CH252" s="19">
        <f t="shared" si="149"/>
        <v>0</v>
      </c>
      <c r="CI252" s="19">
        <f t="shared" si="150"/>
        <v>0</v>
      </c>
      <c r="CJ252" s="19">
        <f t="shared" si="151"/>
        <v>0</v>
      </c>
      <c r="CK252" s="19">
        <f t="shared" si="152"/>
        <v>0</v>
      </c>
      <c r="CL252" s="19">
        <f t="shared" si="153"/>
        <v>0</v>
      </c>
      <c r="CM252" s="19">
        <f t="shared" si="154"/>
        <v>0</v>
      </c>
      <c r="CN252" s="19">
        <f t="shared" si="155"/>
        <v>0</v>
      </c>
      <c r="CO252" s="19">
        <f t="shared" si="156"/>
        <v>0</v>
      </c>
      <c r="CP252" s="19">
        <f t="shared" si="157"/>
        <v>0</v>
      </c>
      <c r="CQ252" s="19">
        <f t="shared" si="158"/>
        <v>0</v>
      </c>
      <c r="CR252" s="19">
        <f t="shared" si="159"/>
        <v>0</v>
      </c>
      <c r="CS252" s="19">
        <f t="shared" si="160"/>
        <v>0</v>
      </c>
    </row>
    <row r="253" spans="2:97" ht="15" customHeight="1" x14ac:dyDescent="0.2">
      <c r="B253" s="53">
        <f t="shared" si="165"/>
        <v>245</v>
      </c>
      <c r="C253" s="197" t="str" cm="1">
        <f t="array" aca="1" ref="C253" ca="1">CELL("contents",BG253)</f>
        <v/>
      </c>
      <c r="D253" s="54" t="str">
        <f t="shared" si="161"/>
        <v>OK</v>
      </c>
      <c r="E253" s="55" t="e">
        <f>VLOOKUP('DATA SHEET'!$B$9,'Drill Size Info'!$T$2:$U$8,2,FALSE)</f>
        <v>#N/A</v>
      </c>
      <c r="F253" s="55" t="str">
        <f t="shared" si="166"/>
        <v/>
      </c>
      <c r="G253" s="161">
        <f t="shared" si="167"/>
        <v>0</v>
      </c>
      <c r="H253" s="56"/>
      <c r="I253" s="56"/>
      <c r="J253" s="54" t="s">
        <v>154</v>
      </c>
      <c r="K253" s="54" t="s">
        <v>154</v>
      </c>
      <c r="L253" s="56" t="s">
        <v>154</v>
      </c>
      <c r="M253" s="56" t="s">
        <v>154</v>
      </c>
      <c r="N253" s="47" t="str">
        <f>IF(CU253&lt;&gt;"",
    IF(INT('Drill Size Info'!$AA$19)=INT('Drill Size Info'!$AB$19),
        --(INT('Drill Size Info'!$AA$19) &amp; "." &amp; CU253),
        IF(AND((--(INT('Drill Size Info'!$AA$19) &amp; "." &amp; CU253)&gt;=--('Drill Size Info'!$AA$19)), (--(INT('Drill Size Info'!$AA$19) &amp; "." &amp; CU253)&lt;=--('Drill Size Info'!$AB$19))),
            --(INT('Drill Size Info'!$AA$19) &amp; "." &amp; CU253),
            --(INT('Drill Size Info'!$AB$19) &amp; "." &amp; CU253)
        )
    ),
    IF(CT253&lt;&gt;"",
        IF(INT('Drill Size Info'!$AA$19)=INT('Drill Size Info'!$AB$19),
            --(INT('Drill Size Info'!$AA$19) &amp; "." &amp; LEFT(CT253,3)),
            IF(AND((--(INT('Drill Size Info'!$AA$19) &amp; "." &amp; LEFT(CT253,3))&gt;=--('Drill Size Info'!$AA$19)), (--(INT('Drill Size Info'!$AA$19) &amp; "." &amp; LEFT(CT253,3))&lt;=--('Drill Size Info'!$AB$19))),
                --(INT('Drill Size Info'!$AA$19) &amp; "." &amp; LEFT(CT253,3)),
                --(INT('Drill Size Info'!$AB$19) &amp; "." &amp; LEFT(CT253,3))
            )
        ),
        "OK"
    )
)</f>
        <v>OK</v>
      </c>
      <c r="O253" s="163" t="str">
        <f>IF(CV253&lt;&gt;"",
    IF(INT('Drill Size Info'!$AA$19)=INT('Drill Size Info'!$AB$19),
        --(INT('Drill Size Info'!$AA$19) &amp; "." &amp; CV253),
        IF(AND((--(INT('Drill Size Info'!$AA$19) &amp; "." &amp; CV253)&gt;=--('Drill Size Info'!$AA$19)), (--(INT('Drill Size Info'!$AA$19) &amp; "." &amp; CV253)&lt;=--('Drill Size Info'!$AB$19))),
            --(INT('Drill Size Info'!$AA$19) &amp; "." &amp; CV253),
            --(INT('Drill Size Info'!$AB$19) &amp; "." &amp; CV253)
        )
    ),
    IF(CT253&lt;&gt;"",
        IF(INT('Drill Size Info'!$AA$19)=INT('Drill Size Info'!$AB$19),
            --(INT('Drill Size Info'!$AA$19) &amp; "." &amp; RIGHT(CT253,3)),
            IF(AND((--(INT('Drill Size Info'!$AA$19) &amp; "." &amp; RIGHT(CT253,3))&gt;=--('Drill Size Info'!$AA$19)), (--(INT('Drill Size Info'!$AA$19) &amp; "." &amp; RIGHT(CT253,3))&lt;=--('Drill Size Info'!$AB$19))),
                --(INT('Drill Size Info'!$AA$19) &amp; "." &amp; RIGHT(CT253,3)),
                --(INT('Drill Size Info'!$AB$19) &amp; "." &amp; RIGHT(CT253,3))
            )
        ),
        "N/A"
    )
)</f>
        <v>N/A</v>
      </c>
      <c r="P253" s="47" t="str">
        <f>IF(CX253&lt;&gt;"",
    IF(INT('Drill Size Info'!$AA$19)=INT('Drill Size Info'!$AB$15),
        --(INT('Drill Size Info'!$AA$15) &amp; "." &amp; CX253),
        IF(AND((--(INT('Drill Size Info'!$AA$15) &amp; "." &amp; CX253)&gt;=--('Drill Size Info'!$AA$15)), (--(INT('Drill Size Info'!$AA$15) &amp; "." &amp; CX253)&lt;=--('Drill Size Info'!$AB$15))),
            --(INT('Drill Size Info'!$AA$15) &amp; "." &amp; CX253),
            --(INT('Drill Size Info'!$AB$15) &amp; "." &amp; CX253)
        )
    ),
    IF(CW253&lt;&gt;"",
        IF(INT('Drill Size Info'!$AA$15)=INT('Drill Size Info'!$AB$15),
            --(INT('Drill Size Info'!$AA$15) &amp; "." &amp; LEFT(CW253,3)),
            IF(AND((--(INT('Drill Size Info'!$AA$15) &amp; "." &amp; LEFT(CW253,3))&gt;=--('Drill Size Info'!$AA$15)), (--(INT('Drill Size Info'!$AA$15) &amp; "." &amp; LEFT(CW253,3))&lt;=--('Drill Size Info'!$AB$15))),
                --(INT('Drill Size Info'!$AA$15) &amp; "." &amp; LEFT(CW253,3)),
                --(INT('Drill Size Info'!$AB$15) &amp; "." &amp; LEFT(CW253,3))
            )
        ),
        "OK"
    )
)</f>
        <v>OK</v>
      </c>
      <c r="Q253" s="163" t="str">
        <f>IF(CY253&lt;&gt;"",
    IF(INT('Drill Size Info'!$AA$19)=INT('Drill Size Info'!$AB$15),
        --(INT('Drill Size Info'!$AA$15) &amp; "." &amp; CY253),
        IF(AND((--(INT('Drill Size Info'!$AA$15) &amp; "." &amp; CY253)&gt;=--('Drill Size Info'!$AA$15)), (--(INT('Drill Size Info'!$AA$15) &amp; "." &amp; CY253)&lt;=--('Drill Size Info'!$AB$15))),
            --(INT('Drill Size Info'!$AA$15) &amp; "." &amp; CY253),
            --(INT('Drill Size Info'!$AB$15) &amp; "." &amp; CY253)
        )
    ),
    IF(CW253&lt;&gt;"",
        IF(INT('Drill Size Info'!$AA$15)=INT('Drill Size Info'!$AB$15),
            --(INT('Drill Size Info'!$AA$15) &amp; "." &amp; RIGHT(CW253,3)),
            IF(AND((--(INT('Drill Size Info'!$AA$15) &amp; "." &amp; RIGHT(CW253,3))&gt;=--('Drill Size Info'!$AA$15)), (--(INT('Drill Size Info'!$AA$15) &amp; "." &amp; RIGHT(CW253,3))&lt;=--('Drill Size Info'!$AB$15))),
                --(INT('Drill Size Info'!$AA$15) &amp; "." &amp; RIGHT(CW253,3)),
                --(INT('Drill Size Info'!$AB$15) &amp; "." &amp; RIGHT(CW253,3))
            )
        ),
        "N/A"
    )
)</f>
        <v>N/A</v>
      </c>
      <c r="R253" s="57"/>
      <c r="S253" s="57"/>
      <c r="T253" s="57"/>
      <c r="U253" s="57"/>
      <c r="V253" s="57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9"/>
      <c r="AX253" s="59"/>
      <c r="AY253" s="59"/>
      <c r="AZ253" s="60"/>
      <c r="BA253" s="52"/>
      <c r="BB253" s="52"/>
      <c r="BC253" s="52"/>
      <c r="BD253" s="52"/>
      <c r="BE253" s="52"/>
      <c r="BF253" s="52"/>
      <c r="BG253" s="192" t="str">
        <f t="shared" si="162"/>
        <v/>
      </c>
      <c r="BH253" s="52"/>
      <c r="BI253" s="52"/>
      <c r="BJ253" s="52"/>
      <c r="BK253" s="52"/>
      <c r="BM253" s="19">
        <f t="shared" si="130"/>
        <v>0</v>
      </c>
      <c r="BN253" s="19">
        <f t="shared" si="163"/>
        <v>0</v>
      </c>
      <c r="BO253" s="19">
        <f t="shared" si="131"/>
        <v>0</v>
      </c>
      <c r="BP253" s="19">
        <f t="shared" si="132"/>
        <v>0</v>
      </c>
      <c r="BQ253" s="19">
        <f t="shared" si="133"/>
        <v>0</v>
      </c>
      <c r="BR253" s="19">
        <f t="shared" si="134"/>
        <v>0</v>
      </c>
      <c r="BS253" s="19">
        <f t="shared" si="135"/>
        <v>0</v>
      </c>
      <c r="BT253" s="19">
        <f t="shared" si="136"/>
        <v>0</v>
      </c>
      <c r="BU253" s="19">
        <f t="shared" si="137"/>
        <v>0</v>
      </c>
      <c r="BV253" s="19">
        <f t="shared" si="138"/>
        <v>0</v>
      </c>
      <c r="BW253" s="19">
        <f t="shared" si="139"/>
        <v>0</v>
      </c>
      <c r="BX253" s="19">
        <f t="shared" si="140"/>
        <v>0</v>
      </c>
      <c r="BY253" s="19">
        <f t="shared" si="141"/>
        <v>0</v>
      </c>
      <c r="BZ253" s="19">
        <f t="shared" si="142"/>
        <v>0</v>
      </c>
      <c r="CA253" s="19">
        <f t="shared" si="143"/>
        <v>0</v>
      </c>
      <c r="CB253" s="19">
        <f t="shared" si="164"/>
        <v>0</v>
      </c>
      <c r="CC253" s="19">
        <f t="shared" si="144"/>
        <v>0</v>
      </c>
      <c r="CD253" s="19">
        <f t="shared" si="145"/>
        <v>0</v>
      </c>
      <c r="CE253" s="19">
        <f t="shared" si="146"/>
        <v>0</v>
      </c>
      <c r="CF253" s="19">
        <f t="shared" si="147"/>
        <v>0</v>
      </c>
      <c r="CG253" s="19">
        <f t="shared" si="148"/>
        <v>0</v>
      </c>
      <c r="CH253" s="19">
        <f t="shared" si="149"/>
        <v>0</v>
      </c>
      <c r="CI253" s="19">
        <f t="shared" si="150"/>
        <v>0</v>
      </c>
      <c r="CJ253" s="19">
        <f t="shared" si="151"/>
        <v>0</v>
      </c>
      <c r="CK253" s="19">
        <f t="shared" si="152"/>
        <v>0</v>
      </c>
      <c r="CL253" s="19">
        <f t="shared" si="153"/>
        <v>0</v>
      </c>
      <c r="CM253" s="19">
        <f t="shared" si="154"/>
        <v>0</v>
      </c>
      <c r="CN253" s="19">
        <f t="shared" si="155"/>
        <v>0</v>
      </c>
      <c r="CO253" s="19">
        <f t="shared" si="156"/>
        <v>0</v>
      </c>
      <c r="CP253" s="19">
        <f t="shared" si="157"/>
        <v>0</v>
      </c>
      <c r="CQ253" s="19">
        <f t="shared" si="158"/>
        <v>0</v>
      </c>
      <c r="CR253" s="19">
        <f t="shared" si="159"/>
        <v>0</v>
      </c>
      <c r="CS253" s="19">
        <f t="shared" si="160"/>
        <v>0</v>
      </c>
    </row>
    <row r="254" spans="2:97" ht="15" customHeight="1" x14ac:dyDescent="0.2">
      <c r="B254" s="53">
        <f t="shared" si="165"/>
        <v>246</v>
      </c>
      <c r="C254" s="197" t="str" cm="1">
        <f t="array" aca="1" ref="C254" ca="1">CELL("contents",BG254)</f>
        <v/>
      </c>
      <c r="D254" s="54" t="str">
        <f t="shared" si="161"/>
        <v>OK</v>
      </c>
      <c r="E254" s="55" t="e">
        <f>VLOOKUP('DATA SHEET'!$B$9,'Drill Size Info'!$T$2:$U$8,2,FALSE)</f>
        <v>#N/A</v>
      </c>
      <c r="F254" s="55" t="str">
        <f t="shared" si="166"/>
        <v/>
      </c>
      <c r="G254" s="161">
        <f t="shared" si="167"/>
        <v>0</v>
      </c>
      <c r="H254" s="56"/>
      <c r="I254" s="56"/>
      <c r="J254" s="54" t="s">
        <v>154</v>
      </c>
      <c r="K254" s="54" t="s">
        <v>154</v>
      </c>
      <c r="L254" s="56" t="s">
        <v>154</v>
      </c>
      <c r="M254" s="56" t="s">
        <v>154</v>
      </c>
      <c r="N254" s="47" t="str">
        <f>IF(CU254&lt;&gt;"",
    IF(INT('Drill Size Info'!$AA$19)=INT('Drill Size Info'!$AB$19),
        --(INT('Drill Size Info'!$AA$19) &amp; "." &amp; CU254),
        IF(AND((--(INT('Drill Size Info'!$AA$19) &amp; "." &amp; CU254)&gt;=--('Drill Size Info'!$AA$19)), (--(INT('Drill Size Info'!$AA$19) &amp; "." &amp; CU254)&lt;=--('Drill Size Info'!$AB$19))),
            --(INT('Drill Size Info'!$AA$19) &amp; "." &amp; CU254),
            --(INT('Drill Size Info'!$AB$19) &amp; "." &amp; CU254)
        )
    ),
    IF(CT254&lt;&gt;"",
        IF(INT('Drill Size Info'!$AA$19)=INT('Drill Size Info'!$AB$19),
            --(INT('Drill Size Info'!$AA$19) &amp; "." &amp; LEFT(CT254,3)),
            IF(AND((--(INT('Drill Size Info'!$AA$19) &amp; "." &amp; LEFT(CT254,3))&gt;=--('Drill Size Info'!$AA$19)), (--(INT('Drill Size Info'!$AA$19) &amp; "." &amp; LEFT(CT254,3))&lt;=--('Drill Size Info'!$AB$19))),
                --(INT('Drill Size Info'!$AA$19) &amp; "." &amp; LEFT(CT254,3)),
                --(INT('Drill Size Info'!$AB$19) &amp; "." &amp; LEFT(CT254,3))
            )
        ),
        "OK"
    )
)</f>
        <v>OK</v>
      </c>
      <c r="O254" s="163" t="str">
        <f>IF(CV254&lt;&gt;"",
    IF(INT('Drill Size Info'!$AA$19)=INT('Drill Size Info'!$AB$19),
        --(INT('Drill Size Info'!$AA$19) &amp; "." &amp; CV254),
        IF(AND((--(INT('Drill Size Info'!$AA$19) &amp; "." &amp; CV254)&gt;=--('Drill Size Info'!$AA$19)), (--(INT('Drill Size Info'!$AA$19) &amp; "." &amp; CV254)&lt;=--('Drill Size Info'!$AB$19))),
            --(INT('Drill Size Info'!$AA$19) &amp; "." &amp; CV254),
            --(INT('Drill Size Info'!$AB$19) &amp; "." &amp; CV254)
        )
    ),
    IF(CT254&lt;&gt;"",
        IF(INT('Drill Size Info'!$AA$19)=INT('Drill Size Info'!$AB$19),
            --(INT('Drill Size Info'!$AA$19) &amp; "." &amp; RIGHT(CT254,3)),
            IF(AND((--(INT('Drill Size Info'!$AA$19) &amp; "." &amp; RIGHT(CT254,3))&gt;=--('Drill Size Info'!$AA$19)), (--(INT('Drill Size Info'!$AA$19) &amp; "." &amp; RIGHT(CT254,3))&lt;=--('Drill Size Info'!$AB$19))),
                --(INT('Drill Size Info'!$AA$19) &amp; "." &amp; RIGHT(CT254,3)),
                --(INT('Drill Size Info'!$AB$19) &amp; "." &amp; RIGHT(CT254,3))
            )
        ),
        "N/A"
    )
)</f>
        <v>N/A</v>
      </c>
      <c r="P254" s="47" t="str">
        <f>IF(CX254&lt;&gt;"",
    IF(INT('Drill Size Info'!$AA$19)=INT('Drill Size Info'!$AB$15),
        --(INT('Drill Size Info'!$AA$15) &amp; "." &amp; CX254),
        IF(AND((--(INT('Drill Size Info'!$AA$15) &amp; "." &amp; CX254)&gt;=--('Drill Size Info'!$AA$15)), (--(INT('Drill Size Info'!$AA$15) &amp; "." &amp; CX254)&lt;=--('Drill Size Info'!$AB$15))),
            --(INT('Drill Size Info'!$AA$15) &amp; "." &amp; CX254),
            --(INT('Drill Size Info'!$AB$15) &amp; "." &amp; CX254)
        )
    ),
    IF(CW254&lt;&gt;"",
        IF(INT('Drill Size Info'!$AA$15)=INT('Drill Size Info'!$AB$15),
            --(INT('Drill Size Info'!$AA$15) &amp; "." &amp; LEFT(CW254,3)),
            IF(AND((--(INT('Drill Size Info'!$AA$15) &amp; "." &amp; LEFT(CW254,3))&gt;=--('Drill Size Info'!$AA$15)), (--(INT('Drill Size Info'!$AA$15) &amp; "." &amp; LEFT(CW254,3))&lt;=--('Drill Size Info'!$AB$15))),
                --(INT('Drill Size Info'!$AA$15) &amp; "." &amp; LEFT(CW254,3)),
                --(INT('Drill Size Info'!$AB$15) &amp; "." &amp; LEFT(CW254,3))
            )
        ),
        "OK"
    )
)</f>
        <v>OK</v>
      </c>
      <c r="Q254" s="163" t="str">
        <f>IF(CY254&lt;&gt;"",
    IF(INT('Drill Size Info'!$AA$19)=INT('Drill Size Info'!$AB$15),
        --(INT('Drill Size Info'!$AA$15) &amp; "." &amp; CY254),
        IF(AND((--(INT('Drill Size Info'!$AA$15) &amp; "." &amp; CY254)&gt;=--('Drill Size Info'!$AA$15)), (--(INT('Drill Size Info'!$AA$15) &amp; "." &amp; CY254)&lt;=--('Drill Size Info'!$AB$15))),
            --(INT('Drill Size Info'!$AA$15) &amp; "." &amp; CY254),
            --(INT('Drill Size Info'!$AB$15) &amp; "." &amp; CY254)
        )
    ),
    IF(CW254&lt;&gt;"",
        IF(INT('Drill Size Info'!$AA$15)=INT('Drill Size Info'!$AB$15),
            --(INT('Drill Size Info'!$AA$15) &amp; "." &amp; RIGHT(CW254,3)),
            IF(AND((--(INT('Drill Size Info'!$AA$15) &amp; "." &amp; RIGHT(CW254,3))&gt;=--('Drill Size Info'!$AA$15)), (--(INT('Drill Size Info'!$AA$15) &amp; "." &amp; RIGHT(CW254,3))&lt;=--('Drill Size Info'!$AB$15))),
                --(INT('Drill Size Info'!$AA$15) &amp; "." &amp; RIGHT(CW254,3)),
                --(INT('Drill Size Info'!$AB$15) &amp; "." &amp; RIGHT(CW254,3))
            )
        ),
        "N/A"
    )
)</f>
        <v>N/A</v>
      </c>
      <c r="R254" s="57"/>
      <c r="S254" s="57"/>
      <c r="T254" s="57"/>
      <c r="U254" s="57"/>
      <c r="V254" s="57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9"/>
      <c r="AX254" s="59"/>
      <c r="AY254" s="59"/>
      <c r="AZ254" s="60"/>
      <c r="BA254" s="52"/>
      <c r="BB254" s="52"/>
      <c r="BC254" s="52"/>
      <c r="BD254" s="52"/>
      <c r="BE254" s="52"/>
      <c r="BF254" s="52"/>
      <c r="BG254" s="192" t="str">
        <f t="shared" si="162"/>
        <v/>
      </c>
      <c r="BH254" s="52"/>
      <c r="BI254" s="52"/>
      <c r="BJ254" s="52"/>
      <c r="BK254" s="52"/>
      <c r="BM254" s="19">
        <f t="shared" si="130"/>
        <v>0</v>
      </c>
      <c r="BN254" s="19">
        <f t="shared" si="163"/>
        <v>0</v>
      </c>
      <c r="BO254" s="19">
        <f t="shared" si="131"/>
        <v>0</v>
      </c>
      <c r="BP254" s="19">
        <f t="shared" si="132"/>
        <v>0</v>
      </c>
      <c r="BQ254" s="19">
        <f t="shared" si="133"/>
        <v>0</v>
      </c>
      <c r="BR254" s="19">
        <f t="shared" si="134"/>
        <v>0</v>
      </c>
      <c r="BS254" s="19">
        <f t="shared" si="135"/>
        <v>0</v>
      </c>
      <c r="BT254" s="19">
        <f t="shared" si="136"/>
        <v>0</v>
      </c>
      <c r="BU254" s="19">
        <f t="shared" si="137"/>
        <v>0</v>
      </c>
      <c r="BV254" s="19">
        <f t="shared" si="138"/>
        <v>0</v>
      </c>
      <c r="BW254" s="19">
        <f t="shared" si="139"/>
        <v>0</v>
      </c>
      <c r="BX254" s="19">
        <f t="shared" si="140"/>
        <v>0</v>
      </c>
      <c r="BY254" s="19">
        <f t="shared" si="141"/>
        <v>0</v>
      </c>
      <c r="BZ254" s="19">
        <f t="shared" si="142"/>
        <v>0</v>
      </c>
      <c r="CA254" s="19">
        <f t="shared" si="143"/>
        <v>0</v>
      </c>
      <c r="CB254" s="19">
        <f t="shared" si="164"/>
        <v>0</v>
      </c>
      <c r="CC254" s="19">
        <f t="shared" si="144"/>
        <v>0</v>
      </c>
      <c r="CD254" s="19">
        <f t="shared" si="145"/>
        <v>0</v>
      </c>
      <c r="CE254" s="19">
        <f t="shared" si="146"/>
        <v>0</v>
      </c>
      <c r="CF254" s="19">
        <f t="shared" si="147"/>
        <v>0</v>
      </c>
      <c r="CG254" s="19">
        <f t="shared" si="148"/>
        <v>0</v>
      </c>
      <c r="CH254" s="19">
        <f t="shared" si="149"/>
        <v>0</v>
      </c>
      <c r="CI254" s="19">
        <f t="shared" si="150"/>
        <v>0</v>
      </c>
      <c r="CJ254" s="19">
        <f t="shared" si="151"/>
        <v>0</v>
      </c>
      <c r="CK254" s="19">
        <f t="shared" si="152"/>
        <v>0</v>
      </c>
      <c r="CL254" s="19">
        <f t="shared" si="153"/>
        <v>0</v>
      </c>
      <c r="CM254" s="19">
        <f t="shared" si="154"/>
        <v>0</v>
      </c>
      <c r="CN254" s="19">
        <f t="shared" si="155"/>
        <v>0</v>
      </c>
      <c r="CO254" s="19">
        <f t="shared" si="156"/>
        <v>0</v>
      </c>
      <c r="CP254" s="19">
        <f t="shared" si="157"/>
        <v>0</v>
      </c>
      <c r="CQ254" s="19">
        <f t="shared" si="158"/>
        <v>0</v>
      </c>
      <c r="CR254" s="19">
        <f t="shared" si="159"/>
        <v>0</v>
      </c>
      <c r="CS254" s="19">
        <f t="shared" si="160"/>
        <v>0</v>
      </c>
    </row>
    <row r="255" spans="2:97" ht="15" customHeight="1" x14ac:dyDescent="0.2">
      <c r="B255" s="53">
        <f t="shared" si="165"/>
        <v>247</v>
      </c>
      <c r="C255" s="197" t="str" cm="1">
        <f t="array" aca="1" ref="C255" ca="1">CELL("contents",BG255)</f>
        <v/>
      </c>
      <c r="D255" s="54" t="str">
        <f t="shared" si="161"/>
        <v>OK</v>
      </c>
      <c r="E255" s="55" t="e">
        <f>VLOOKUP('DATA SHEET'!$B$9,'Drill Size Info'!$T$2:$U$8,2,FALSE)</f>
        <v>#N/A</v>
      </c>
      <c r="F255" s="55" t="str">
        <f t="shared" si="166"/>
        <v/>
      </c>
      <c r="G255" s="161">
        <f t="shared" si="167"/>
        <v>0</v>
      </c>
      <c r="H255" s="56"/>
      <c r="I255" s="56"/>
      <c r="J255" s="54" t="s">
        <v>154</v>
      </c>
      <c r="K255" s="54" t="s">
        <v>154</v>
      </c>
      <c r="L255" s="56" t="s">
        <v>154</v>
      </c>
      <c r="M255" s="56" t="s">
        <v>154</v>
      </c>
      <c r="N255" s="47" t="str">
        <f>IF(CU255&lt;&gt;"",
    IF(INT('Drill Size Info'!$AA$19)=INT('Drill Size Info'!$AB$19),
        --(INT('Drill Size Info'!$AA$19) &amp; "." &amp; CU255),
        IF(AND((--(INT('Drill Size Info'!$AA$19) &amp; "." &amp; CU255)&gt;=--('Drill Size Info'!$AA$19)), (--(INT('Drill Size Info'!$AA$19) &amp; "." &amp; CU255)&lt;=--('Drill Size Info'!$AB$19))),
            --(INT('Drill Size Info'!$AA$19) &amp; "." &amp; CU255),
            --(INT('Drill Size Info'!$AB$19) &amp; "." &amp; CU255)
        )
    ),
    IF(CT255&lt;&gt;"",
        IF(INT('Drill Size Info'!$AA$19)=INT('Drill Size Info'!$AB$19),
            --(INT('Drill Size Info'!$AA$19) &amp; "." &amp; LEFT(CT255,3)),
            IF(AND((--(INT('Drill Size Info'!$AA$19) &amp; "." &amp; LEFT(CT255,3))&gt;=--('Drill Size Info'!$AA$19)), (--(INT('Drill Size Info'!$AA$19) &amp; "." &amp; LEFT(CT255,3))&lt;=--('Drill Size Info'!$AB$19))),
                --(INT('Drill Size Info'!$AA$19) &amp; "." &amp; LEFT(CT255,3)),
                --(INT('Drill Size Info'!$AB$19) &amp; "." &amp; LEFT(CT255,3))
            )
        ),
        "OK"
    )
)</f>
        <v>OK</v>
      </c>
      <c r="O255" s="163" t="str">
        <f>IF(CV255&lt;&gt;"",
    IF(INT('Drill Size Info'!$AA$19)=INT('Drill Size Info'!$AB$19),
        --(INT('Drill Size Info'!$AA$19) &amp; "." &amp; CV255),
        IF(AND((--(INT('Drill Size Info'!$AA$19) &amp; "." &amp; CV255)&gt;=--('Drill Size Info'!$AA$19)), (--(INT('Drill Size Info'!$AA$19) &amp; "." &amp; CV255)&lt;=--('Drill Size Info'!$AB$19))),
            --(INT('Drill Size Info'!$AA$19) &amp; "." &amp; CV255),
            --(INT('Drill Size Info'!$AB$19) &amp; "." &amp; CV255)
        )
    ),
    IF(CT255&lt;&gt;"",
        IF(INT('Drill Size Info'!$AA$19)=INT('Drill Size Info'!$AB$19),
            --(INT('Drill Size Info'!$AA$19) &amp; "." &amp; RIGHT(CT255,3)),
            IF(AND((--(INT('Drill Size Info'!$AA$19) &amp; "." &amp; RIGHT(CT255,3))&gt;=--('Drill Size Info'!$AA$19)), (--(INT('Drill Size Info'!$AA$19) &amp; "." &amp; RIGHT(CT255,3))&lt;=--('Drill Size Info'!$AB$19))),
                --(INT('Drill Size Info'!$AA$19) &amp; "." &amp; RIGHT(CT255,3)),
                --(INT('Drill Size Info'!$AB$19) &amp; "." &amp; RIGHT(CT255,3))
            )
        ),
        "N/A"
    )
)</f>
        <v>N/A</v>
      </c>
      <c r="P255" s="47" t="str">
        <f>IF(CX255&lt;&gt;"",
    IF(INT('Drill Size Info'!$AA$19)=INT('Drill Size Info'!$AB$15),
        --(INT('Drill Size Info'!$AA$15) &amp; "." &amp; CX255),
        IF(AND((--(INT('Drill Size Info'!$AA$15) &amp; "." &amp; CX255)&gt;=--('Drill Size Info'!$AA$15)), (--(INT('Drill Size Info'!$AA$15) &amp; "." &amp; CX255)&lt;=--('Drill Size Info'!$AB$15))),
            --(INT('Drill Size Info'!$AA$15) &amp; "." &amp; CX255),
            --(INT('Drill Size Info'!$AB$15) &amp; "." &amp; CX255)
        )
    ),
    IF(CW255&lt;&gt;"",
        IF(INT('Drill Size Info'!$AA$15)=INT('Drill Size Info'!$AB$15),
            --(INT('Drill Size Info'!$AA$15) &amp; "." &amp; LEFT(CW255,3)),
            IF(AND((--(INT('Drill Size Info'!$AA$15) &amp; "." &amp; LEFT(CW255,3))&gt;=--('Drill Size Info'!$AA$15)), (--(INT('Drill Size Info'!$AA$15) &amp; "." &amp; LEFT(CW255,3))&lt;=--('Drill Size Info'!$AB$15))),
                --(INT('Drill Size Info'!$AA$15) &amp; "." &amp; LEFT(CW255,3)),
                --(INT('Drill Size Info'!$AB$15) &amp; "." &amp; LEFT(CW255,3))
            )
        ),
        "OK"
    )
)</f>
        <v>OK</v>
      </c>
      <c r="Q255" s="163" t="str">
        <f>IF(CY255&lt;&gt;"",
    IF(INT('Drill Size Info'!$AA$19)=INT('Drill Size Info'!$AB$15),
        --(INT('Drill Size Info'!$AA$15) &amp; "." &amp; CY255),
        IF(AND((--(INT('Drill Size Info'!$AA$15) &amp; "." &amp; CY255)&gt;=--('Drill Size Info'!$AA$15)), (--(INT('Drill Size Info'!$AA$15) &amp; "." &amp; CY255)&lt;=--('Drill Size Info'!$AB$15))),
            --(INT('Drill Size Info'!$AA$15) &amp; "." &amp; CY255),
            --(INT('Drill Size Info'!$AB$15) &amp; "." &amp; CY255)
        )
    ),
    IF(CW255&lt;&gt;"",
        IF(INT('Drill Size Info'!$AA$15)=INT('Drill Size Info'!$AB$15),
            --(INT('Drill Size Info'!$AA$15) &amp; "." &amp; RIGHT(CW255,3)),
            IF(AND((--(INT('Drill Size Info'!$AA$15) &amp; "." &amp; RIGHT(CW255,3))&gt;=--('Drill Size Info'!$AA$15)), (--(INT('Drill Size Info'!$AA$15) &amp; "." &amp; RIGHT(CW255,3))&lt;=--('Drill Size Info'!$AB$15))),
                --(INT('Drill Size Info'!$AA$15) &amp; "." &amp; RIGHT(CW255,3)),
                --(INT('Drill Size Info'!$AB$15) &amp; "." &amp; RIGHT(CW255,3))
            )
        ),
        "N/A"
    )
)</f>
        <v>N/A</v>
      </c>
      <c r="R255" s="57"/>
      <c r="S255" s="57"/>
      <c r="T255" s="57"/>
      <c r="U255" s="57"/>
      <c r="V255" s="57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9"/>
      <c r="AX255" s="59"/>
      <c r="AY255" s="59"/>
      <c r="AZ255" s="60"/>
      <c r="BA255" s="52"/>
      <c r="BB255" s="52"/>
      <c r="BC255" s="52"/>
      <c r="BD255" s="52"/>
      <c r="BE255" s="52"/>
      <c r="BF255" s="52"/>
      <c r="BG255" s="192" t="str">
        <f t="shared" si="162"/>
        <v/>
      </c>
      <c r="BH255" s="52"/>
      <c r="BI255" s="52"/>
      <c r="BJ255" s="52"/>
      <c r="BK255" s="52"/>
      <c r="BM255" s="19">
        <f t="shared" si="130"/>
        <v>0</v>
      </c>
      <c r="BN255" s="19">
        <f t="shared" si="163"/>
        <v>0</v>
      </c>
      <c r="BO255" s="19">
        <f t="shared" si="131"/>
        <v>0</v>
      </c>
      <c r="BP255" s="19">
        <f t="shared" si="132"/>
        <v>0</v>
      </c>
      <c r="BQ255" s="19">
        <f t="shared" si="133"/>
        <v>0</v>
      </c>
      <c r="BR255" s="19">
        <f t="shared" si="134"/>
        <v>0</v>
      </c>
      <c r="BS255" s="19">
        <f t="shared" si="135"/>
        <v>0</v>
      </c>
      <c r="BT255" s="19">
        <f t="shared" si="136"/>
        <v>0</v>
      </c>
      <c r="BU255" s="19">
        <f t="shared" si="137"/>
        <v>0</v>
      </c>
      <c r="BV255" s="19">
        <f t="shared" si="138"/>
        <v>0</v>
      </c>
      <c r="BW255" s="19">
        <f t="shared" si="139"/>
        <v>0</v>
      </c>
      <c r="BX255" s="19">
        <f t="shared" si="140"/>
        <v>0</v>
      </c>
      <c r="BY255" s="19">
        <f t="shared" si="141"/>
        <v>0</v>
      </c>
      <c r="BZ255" s="19">
        <f t="shared" si="142"/>
        <v>0</v>
      </c>
      <c r="CA255" s="19">
        <f t="shared" si="143"/>
        <v>0</v>
      </c>
      <c r="CB255" s="19">
        <f t="shared" si="164"/>
        <v>0</v>
      </c>
      <c r="CC255" s="19">
        <f t="shared" si="144"/>
        <v>0</v>
      </c>
      <c r="CD255" s="19">
        <f t="shared" si="145"/>
        <v>0</v>
      </c>
      <c r="CE255" s="19">
        <f t="shared" si="146"/>
        <v>0</v>
      </c>
      <c r="CF255" s="19">
        <f t="shared" si="147"/>
        <v>0</v>
      </c>
      <c r="CG255" s="19">
        <f t="shared" si="148"/>
        <v>0</v>
      </c>
      <c r="CH255" s="19">
        <f t="shared" si="149"/>
        <v>0</v>
      </c>
      <c r="CI255" s="19">
        <f t="shared" si="150"/>
        <v>0</v>
      </c>
      <c r="CJ255" s="19">
        <f t="shared" si="151"/>
        <v>0</v>
      </c>
      <c r="CK255" s="19">
        <f t="shared" si="152"/>
        <v>0</v>
      </c>
      <c r="CL255" s="19">
        <f t="shared" si="153"/>
        <v>0</v>
      </c>
      <c r="CM255" s="19">
        <f t="shared" si="154"/>
        <v>0</v>
      </c>
      <c r="CN255" s="19">
        <f t="shared" si="155"/>
        <v>0</v>
      </c>
      <c r="CO255" s="19">
        <f t="shared" si="156"/>
        <v>0</v>
      </c>
      <c r="CP255" s="19">
        <f t="shared" si="157"/>
        <v>0</v>
      </c>
      <c r="CQ255" s="19">
        <f t="shared" si="158"/>
        <v>0</v>
      </c>
      <c r="CR255" s="19">
        <f t="shared" si="159"/>
        <v>0</v>
      </c>
      <c r="CS255" s="19">
        <f t="shared" si="160"/>
        <v>0</v>
      </c>
    </row>
    <row r="256" spans="2:97" ht="15" customHeight="1" x14ac:dyDescent="0.2">
      <c r="B256" s="53">
        <f t="shared" si="165"/>
        <v>248</v>
      </c>
      <c r="C256" s="197" t="str" cm="1">
        <f t="array" aca="1" ref="C256" ca="1">CELL("contents",BG256)</f>
        <v/>
      </c>
      <c r="D256" s="54" t="str">
        <f t="shared" si="161"/>
        <v>OK</v>
      </c>
      <c r="E256" s="55" t="e">
        <f>VLOOKUP('DATA SHEET'!$B$9,'Drill Size Info'!$T$2:$U$8,2,FALSE)</f>
        <v>#N/A</v>
      </c>
      <c r="F256" s="55" t="str">
        <f t="shared" si="166"/>
        <v/>
      </c>
      <c r="G256" s="161">
        <f t="shared" si="167"/>
        <v>0</v>
      </c>
      <c r="H256" s="56"/>
      <c r="I256" s="56"/>
      <c r="J256" s="54" t="s">
        <v>154</v>
      </c>
      <c r="K256" s="54" t="s">
        <v>154</v>
      </c>
      <c r="L256" s="56" t="s">
        <v>154</v>
      </c>
      <c r="M256" s="56" t="s">
        <v>154</v>
      </c>
      <c r="N256" s="47" t="str">
        <f>IF(CU256&lt;&gt;"",
    IF(INT('Drill Size Info'!$AA$19)=INT('Drill Size Info'!$AB$19),
        --(INT('Drill Size Info'!$AA$19) &amp; "." &amp; CU256),
        IF(AND((--(INT('Drill Size Info'!$AA$19) &amp; "." &amp; CU256)&gt;=--('Drill Size Info'!$AA$19)), (--(INT('Drill Size Info'!$AA$19) &amp; "." &amp; CU256)&lt;=--('Drill Size Info'!$AB$19))),
            --(INT('Drill Size Info'!$AA$19) &amp; "." &amp; CU256),
            --(INT('Drill Size Info'!$AB$19) &amp; "." &amp; CU256)
        )
    ),
    IF(CT256&lt;&gt;"",
        IF(INT('Drill Size Info'!$AA$19)=INT('Drill Size Info'!$AB$19),
            --(INT('Drill Size Info'!$AA$19) &amp; "." &amp; LEFT(CT256,3)),
            IF(AND((--(INT('Drill Size Info'!$AA$19) &amp; "." &amp; LEFT(CT256,3))&gt;=--('Drill Size Info'!$AA$19)), (--(INT('Drill Size Info'!$AA$19) &amp; "." &amp; LEFT(CT256,3))&lt;=--('Drill Size Info'!$AB$19))),
                --(INT('Drill Size Info'!$AA$19) &amp; "." &amp; LEFT(CT256,3)),
                --(INT('Drill Size Info'!$AB$19) &amp; "." &amp; LEFT(CT256,3))
            )
        ),
        "OK"
    )
)</f>
        <v>OK</v>
      </c>
      <c r="O256" s="163" t="str">
        <f>IF(CV256&lt;&gt;"",
    IF(INT('Drill Size Info'!$AA$19)=INT('Drill Size Info'!$AB$19),
        --(INT('Drill Size Info'!$AA$19) &amp; "." &amp; CV256),
        IF(AND((--(INT('Drill Size Info'!$AA$19) &amp; "." &amp; CV256)&gt;=--('Drill Size Info'!$AA$19)), (--(INT('Drill Size Info'!$AA$19) &amp; "." &amp; CV256)&lt;=--('Drill Size Info'!$AB$19))),
            --(INT('Drill Size Info'!$AA$19) &amp; "." &amp; CV256),
            --(INT('Drill Size Info'!$AB$19) &amp; "." &amp; CV256)
        )
    ),
    IF(CT256&lt;&gt;"",
        IF(INT('Drill Size Info'!$AA$19)=INT('Drill Size Info'!$AB$19),
            --(INT('Drill Size Info'!$AA$19) &amp; "." &amp; RIGHT(CT256,3)),
            IF(AND((--(INT('Drill Size Info'!$AA$19) &amp; "." &amp; RIGHT(CT256,3))&gt;=--('Drill Size Info'!$AA$19)), (--(INT('Drill Size Info'!$AA$19) &amp; "." &amp; RIGHT(CT256,3))&lt;=--('Drill Size Info'!$AB$19))),
                --(INT('Drill Size Info'!$AA$19) &amp; "." &amp; RIGHT(CT256,3)),
                --(INT('Drill Size Info'!$AB$19) &amp; "." &amp; RIGHT(CT256,3))
            )
        ),
        "N/A"
    )
)</f>
        <v>N/A</v>
      </c>
      <c r="P256" s="47" t="str">
        <f>IF(CX256&lt;&gt;"",
    IF(INT('Drill Size Info'!$AA$19)=INT('Drill Size Info'!$AB$15),
        --(INT('Drill Size Info'!$AA$15) &amp; "." &amp; CX256),
        IF(AND((--(INT('Drill Size Info'!$AA$15) &amp; "." &amp; CX256)&gt;=--('Drill Size Info'!$AA$15)), (--(INT('Drill Size Info'!$AA$15) &amp; "." &amp; CX256)&lt;=--('Drill Size Info'!$AB$15))),
            --(INT('Drill Size Info'!$AA$15) &amp; "." &amp; CX256),
            --(INT('Drill Size Info'!$AB$15) &amp; "." &amp; CX256)
        )
    ),
    IF(CW256&lt;&gt;"",
        IF(INT('Drill Size Info'!$AA$15)=INT('Drill Size Info'!$AB$15),
            --(INT('Drill Size Info'!$AA$15) &amp; "." &amp; LEFT(CW256,3)),
            IF(AND((--(INT('Drill Size Info'!$AA$15) &amp; "." &amp; LEFT(CW256,3))&gt;=--('Drill Size Info'!$AA$15)), (--(INT('Drill Size Info'!$AA$15) &amp; "." &amp; LEFT(CW256,3))&lt;=--('Drill Size Info'!$AB$15))),
                --(INT('Drill Size Info'!$AA$15) &amp; "." &amp; LEFT(CW256,3)),
                --(INT('Drill Size Info'!$AB$15) &amp; "." &amp; LEFT(CW256,3))
            )
        ),
        "OK"
    )
)</f>
        <v>OK</v>
      </c>
      <c r="Q256" s="163" t="str">
        <f>IF(CY256&lt;&gt;"",
    IF(INT('Drill Size Info'!$AA$19)=INT('Drill Size Info'!$AB$15),
        --(INT('Drill Size Info'!$AA$15) &amp; "." &amp; CY256),
        IF(AND((--(INT('Drill Size Info'!$AA$15) &amp; "." &amp; CY256)&gt;=--('Drill Size Info'!$AA$15)), (--(INT('Drill Size Info'!$AA$15) &amp; "." &amp; CY256)&lt;=--('Drill Size Info'!$AB$15))),
            --(INT('Drill Size Info'!$AA$15) &amp; "." &amp; CY256),
            --(INT('Drill Size Info'!$AB$15) &amp; "." &amp; CY256)
        )
    ),
    IF(CW256&lt;&gt;"",
        IF(INT('Drill Size Info'!$AA$15)=INT('Drill Size Info'!$AB$15),
            --(INT('Drill Size Info'!$AA$15) &amp; "." &amp; RIGHT(CW256,3)),
            IF(AND((--(INT('Drill Size Info'!$AA$15) &amp; "." &amp; RIGHT(CW256,3))&gt;=--('Drill Size Info'!$AA$15)), (--(INT('Drill Size Info'!$AA$15) &amp; "." &amp; RIGHT(CW256,3))&lt;=--('Drill Size Info'!$AB$15))),
                --(INT('Drill Size Info'!$AA$15) &amp; "." &amp; RIGHT(CW256,3)),
                --(INT('Drill Size Info'!$AB$15) &amp; "." &amp; RIGHT(CW256,3))
            )
        ),
        "N/A"
    )
)</f>
        <v>N/A</v>
      </c>
      <c r="R256" s="57"/>
      <c r="S256" s="57"/>
      <c r="T256" s="57"/>
      <c r="U256" s="57"/>
      <c r="V256" s="57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9"/>
      <c r="AX256" s="59"/>
      <c r="AY256" s="59"/>
      <c r="AZ256" s="60"/>
      <c r="BA256" s="52"/>
      <c r="BB256" s="52"/>
      <c r="BC256" s="52"/>
      <c r="BD256" s="52"/>
      <c r="BE256" s="52"/>
      <c r="BF256" s="52"/>
      <c r="BG256" s="192" t="str">
        <f t="shared" si="162"/>
        <v/>
      </c>
      <c r="BH256" s="52"/>
      <c r="BI256" s="52"/>
      <c r="BJ256" s="52"/>
      <c r="BK256" s="52"/>
      <c r="BM256" s="19">
        <f t="shared" si="130"/>
        <v>0</v>
      </c>
      <c r="BN256" s="19">
        <f t="shared" si="163"/>
        <v>0</v>
      </c>
      <c r="BO256" s="19">
        <f t="shared" si="131"/>
        <v>0</v>
      </c>
      <c r="BP256" s="19">
        <f t="shared" si="132"/>
        <v>0</v>
      </c>
      <c r="BQ256" s="19">
        <f t="shared" si="133"/>
        <v>0</v>
      </c>
      <c r="BR256" s="19">
        <f t="shared" si="134"/>
        <v>0</v>
      </c>
      <c r="BS256" s="19">
        <f t="shared" si="135"/>
        <v>0</v>
      </c>
      <c r="BT256" s="19">
        <f t="shared" si="136"/>
        <v>0</v>
      </c>
      <c r="BU256" s="19">
        <f t="shared" si="137"/>
        <v>0</v>
      </c>
      <c r="BV256" s="19">
        <f t="shared" si="138"/>
        <v>0</v>
      </c>
      <c r="BW256" s="19">
        <f t="shared" si="139"/>
        <v>0</v>
      </c>
      <c r="BX256" s="19">
        <f t="shared" si="140"/>
        <v>0</v>
      </c>
      <c r="BY256" s="19">
        <f t="shared" si="141"/>
        <v>0</v>
      </c>
      <c r="BZ256" s="19">
        <f t="shared" si="142"/>
        <v>0</v>
      </c>
      <c r="CA256" s="19">
        <f t="shared" si="143"/>
        <v>0</v>
      </c>
      <c r="CB256" s="19">
        <f t="shared" si="164"/>
        <v>0</v>
      </c>
      <c r="CC256" s="19">
        <f t="shared" si="144"/>
        <v>0</v>
      </c>
      <c r="CD256" s="19">
        <f t="shared" si="145"/>
        <v>0</v>
      </c>
      <c r="CE256" s="19">
        <f t="shared" si="146"/>
        <v>0</v>
      </c>
      <c r="CF256" s="19">
        <f t="shared" si="147"/>
        <v>0</v>
      </c>
      <c r="CG256" s="19">
        <f t="shared" si="148"/>
        <v>0</v>
      </c>
      <c r="CH256" s="19">
        <f t="shared" si="149"/>
        <v>0</v>
      </c>
      <c r="CI256" s="19">
        <f t="shared" si="150"/>
        <v>0</v>
      </c>
      <c r="CJ256" s="19">
        <f t="shared" si="151"/>
        <v>0</v>
      </c>
      <c r="CK256" s="19">
        <f t="shared" si="152"/>
        <v>0</v>
      </c>
      <c r="CL256" s="19">
        <f t="shared" si="153"/>
        <v>0</v>
      </c>
      <c r="CM256" s="19">
        <f t="shared" si="154"/>
        <v>0</v>
      </c>
      <c r="CN256" s="19">
        <f t="shared" si="155"/>
        <v>0</v>
      </c>
      <c r="CO256" s="19">
        <f t="shared" si="156"/>
        <v>0</v>
      </c>
      <c r="CP256" s="19">
        <f t="shared" si="157"/>
        <v>0</v>
      </c>
      <c r="CQ256" s="19">
        <f t="shared" si="158"/>
        <v>0</v>
      </c>
      <c r="CR256" s="19">
        <f t="shared" si="159"/>
        <v>0</v>
      </c>
      <c r="CS256" s="19">
        <f t="shared" si="160"/>
        <v>0</v>
      </c>
    </row>
    <row r="257" spans="2:97" ht="15" customHeight="1" x14ac:dyDescent="0.2">
      <c r="B257" s="53">
        <f t="shared" si="165"/>
        <v>249</v>
      </c>
      <c r="C257" s="197" t="str" cm="1">
        <f t="array" aca="1" ref="C257" ca="1">CELL("contents",BG257)</f>
        <v/>
      </c>
      <c r="D257" s="54" t="str">
        <f t="shared" si="161"/>
        <v>OK</v>
      </c>
      <c r="E257" s="55" t="e">
        <f>VLOOKUP('DATA SHEET'!$B$9,'Drill Size Info'!$T$2:$U$8,2,FALSE)</f>
        <v>#N/A</v>
      </c>
      <c r="F257" s="55" t="str">
        <f t="shared" si="166"/>
        <v/>
      </c>
      <c r="G257" s="161">
        <f t="shared" si="167"/>
        <v>0</v>
      </c>
      <c r="H257" s="56"/>
      <c r="I257" s="56"/>
      <c r="J257" s="54" t="s">
        <v>154</v>
      </c>
      <c r="K257" s="54" t="s">
        <v>154</v>
      </c>
      <c r="L257" s="56" t="s">
        <v>154</v>
      </c>
      <c r="M257" s="56" t="s">
        <v>154</v>
      </c>
      <c r="N257" s="47" t="str">
        <f>IF(CU257&lt;&gt;"",
    IF(INT('Drill Size Info'!$AA$19)=INT('Drill Size Info'!$AB$19),
        --(INT('Drill Size Info'!$AA$19) &amp; "." &amp; CU257),
        IF(AND((--(INT('Drill Size Info'!$AA$19) &amp; "." &amp; CU257)&gt;=--('Drill Size Info'!$AA$19)), (--(INT('Drill Size Info'!$AA$19) &amp; "." &amp; CU257)&lt;=--('Drill Size Info'!$AB$19))),
            --(INT('Drill Size Info'!$AA$19) &amp; "." &amp; CU257),
            --(INT('Drill Size Info'!$AB$19) &amp; "." &amp; CU257)
        )
    ),
    IF(CT257&lt;&gt;"",
        IF(INT('Drill Size Info'!$AA$19)=INT('Drill Size Info'!$AB$19),
            --(INT('Drill Size Info'!$AA$19) &amp; "." &amp; LEFT(CT257,3)),
            IF(AND((--(INT('Drill Size Info'!$AA$19) &amp; "." &amp; LEFT(CT257,3))&gt;=--('Drill Size Info'!$AA$19)), (--(INT('Drill Size Info'!$AA$19) &amp; "." &amp; LEFT(CT257,3))&lt;=--('Drill Size Info'!$AB$19))),
                --(INT('Drill Size Info'!$AA$19) &amp; "." &amp; LEFT(CT257,3)),
                --(INT('Drill Size Info'!$AB$19) &amp; "." &amp; LEFT(CT257,3))
            )
        ),
        "OK"
    )
)</f>
        <v>OK</v>
      </c>
      <c r="O257" s="163" t="str">
        <f>IF(CV257&lt;&gt;"",
    IF(INT('Drill Size Info'!$AA$19)=INT('Drill Size Info'!$AB$19),
        --(INT('Drill Size Info'!$AA$19) &amp; "." &amp; CV257),
        IF(AND((--(INT('Drill Size Info'!$AA$19) &amp; "." &amp; CV257)&gt;=--('Drill Size Info'!$AA$19)), (--(INT('Drill Size Info'!$AA$19) &amp; "." &amp; CV257)&lt;=--('Drill Size Info'!$AB$19))),
            --(INT('Drill Size Info'!$AA$19) &amp; "." &amp; CV257),
            --(INT('Drill Size Info'!$AB$19) &amp; "." &amp; CV257)
        )
    ),
    IF(CT257&lt;&gt;"",
        IF(INT('Drill Size Info'!$AA$19)=INT('Drill Size Info'!$AB$19),
            --(INT('Drill Size Info'!$AA$19) &amp; "." &amp; RIGHT(CT257,3)),
            IF(AND((--(INT('Drill Size Info'!$AA$19) &amp; "." &amp; RIGHT(CT257,3))&gt;=--('Drill Size Info'!$AA$19)), (--(INT('Drill Size Info'!$AA$19) &amp; "." &amp; RIGHT(CT257,3))&lt;=--('Drill Size Info'!$AB$19))),
                --(INT('Drill Size Info'!$AA$19) &amp; "." &amp; RIGHT(CT257,3)),
                --(INT('Drill Size Info'!$AB$19) &amp; "." &amp; RIGHT(CT257,3))
            )
        ),
        "N/A"
    )
)</f>
        <v>N/A</v>
      </c>
      <c r="P257" s="47" t="str">
        <f>IF(CX257&lt;&gt;"",
    IF(INT('Drill Size Info'!$AA$19)=INT('Drill Size Info'!$AB$15),
        --(INT('Drill Size Info'!$AA$15) &amp; "." &amp; CX257),
        IF(AND((--(INT('Drill Size Info'!$AA$15) &amp; "." &amp; CX257)&gt;=--('Drill Size Info'!$AA$15)), (--(INT('Drill Size Info'!$AA$15) &amp; "." &amp; CX257)&lt;=--('Drill Size Info'!$AB$15))),
            --(INT('Drill Size Info'!$AA$15) &amp; "." &amp; CX257),
            --(INT('Drill Size Info'!$AB$15) &amp; "." &amp; CX257)
        )
    ),
    IF(CW257&lt;&gt;"",
        IF(INT('Drill Size Info'!$AA$15)=INT('Drill Size Info'!$AB$15),
            --(INT('Drill Size Info'!$AA$15) &amp; "." &amp; LEFT(CW257,3)),
            IF(AND((--(INT('Drill Size Info'!$AA$15) &amp; "." &amp; LEFT(CW257,3))&gt;=--('Drill Size Info'!$AA$15)), (--(INT('Drill Size Info'!$AA$15) &amp; "." &amp; LEFT(CW257,3))&lt;=--('Drill Size Info'!$AB$15))),
                --(INT('Drill Size Info'!$AA$15) &amp; "." &amp; LEFT(CW257,3)),
                --(INT('Drill Size Info'!$AB$15) &amp; "." &amp; LEFT(CW257,3))
            )
        ),
        "OK"
    )
)</f>
        <v>OK</v>
      </c>
      <c r="Q257" s="163" t="str">
        <f>IF(CY257&lt;&gt;"",
    IF(INT('Drill Size Info'!$AA$19)=INT('Drill Size Info'!$AB$15),
        --(INT('Drill Size Info'!$AA$15) &amp; "." &amp; CY257),
        IF(AND((--(INT('Drill Size Info'!$AA$15) &amp; "." &amp; CY257)&gt;=--('Drill Size Info'!$AA$15)), (--(INT('Drill Size Info'!$AA$15) &amp; "." &amp; CY257)&lt;=--('Drill Size Info'!$AB$15))),
            --(INT('Drill Size Info'!$AA$15) &amp; "." &amp; CY257),
            --(INT('Drill Size Info'!$AB$15) &amp; "." &amp; CY257)
        )
    ),
    IF(CW257&lt;&gt;"",
        IF(INT('Drill Size Info'!$AA$15)=INT('Drill Size Info'!$AB$15),
            --(INT('Drill Size Info'!$AA$15) &amp; "." &amp; RIGHT(CW257,3)),
            IF(AND((--(INT('Drill Size Info'!$AA$15) &amp; "." &amp; RIGHT(CW257,3))&gt;=--('Drill Size Info'!$AA$15)), (--(INT('Drill Size Info'!$AA$15) &amp; "." &amp; RIGHT(CW257,3))&lt;=--('Drill Size Info'!$AB$15))),
                --(INT('Drill Size Info'!$AA$15) &amp; "." &amp; RIGHT(CW257,3)),
                --(INT('Drill Size Info'!$AB$15) &amp; "." &amp; RIGHT(CW257,3))
            )
        ),
        "N/A"
    )
)</f>
        <v>N/A</v>
      </c>
      <c r="R257" s="57"/>
      <c r="S257" s="57"/>
      <c r="T257" s="57"/>
      <c r="U257" s="57"/>
      <c r="V257" s="57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9"/>
      <c r="AX257" s="59"/>
      <c r="AY257" s="59"/>
      <c r="AZ257" s="60"/>
      <c r="BA257" s="52"/>
      <c r="BB257" s="52"/>
      <c r="BC257" s="52"/>
      <c r="BD257" s="52"/>
      <c r="BE257" s="52"/>
      <c r="BF257" s="52"/>
      <c r="BG257" s="192" t="str">
        <f t="shared" si="162"/>
        <v/>
      </c>
      <c r="BH257" s="52"/>
      <c r="BI257" s="52"/>
      <c r="BJ257" s="52"/>
      <c r="BK257" s="52"/>
      <c r="BM257" s="19">
        <f t="shared" si="130"/>
        <v>0</v>
      </c>
      <c r="BN257" s="19">
        <f t="shared" si="163"/>
        <v>0</v>
      </c>
      <c r="BO257" s="19">
        <f t="shared" si="131"/>
        <v>0</v>
      </c>
      <c r="BP257" s="19">
        <f t="shared" si="132"/>
        <v>0</v>
      </c>
      <c r="BQ257" s="19">
        <f t="shared" si="133"/>
        <v>0</v>
      </c>
      <c r="BR257" s="19">
        <f t="shared" si="134"/>
        <v>0</v>
      </c>
      <c r="BS257" s="19">
        <f t="shared" si="135"/>
        <v>0</v>
      </c>
      <c r="BT257" s="19">
        <f t="shared" si="136"/>
        <v>0</v>
      </c>
      <c r="BU257" s="19">
        <f t="shared" si="137"/>
        <v>0</v>
      </c>
      <c r="BV257" s="19">
        <f t="shared" si="138"/>
        <v>0</v>
      </c>
      <c r="BW257" s="19">
        <f t="shared" si="139"/>
        <v>0</v>
      </c>
      <c r="BX257" s="19">
        <f t="shared" si="140"/>
        <v>0</v>
      </c>
      <c r="BY257" s="19">
        <f t="shared" si="141"/>
        <v>0</v>
      </c>
      <c r="BZ257" s="19">
        <f t="shared" si="142"/>
        <v>0</v>
      </c>
      <c r="CA257" s="19">
        <f t="shared" si="143"/>
        <v>0</v>
      </c>
      <c r="CB257" s="19">
        <f t="shared" si="164"/>
        <v>0</v>
      </c>
      <c r="CC257" s="19">
        <f t="shared" si="144"/>
        <v>0</v>
      </c>
      <c r="CD257" s="19">
        <f t="shared" si="145"/>
        <v>0</v>
      </c>
      <c r="CE257" s="19">
        <f t="shared" si="146"/>
        <v>0</v>
      </c>
      <c r="CF257" s="19">
        <f t="shared" si="147"/>
        <v>0</v>
      </c>
      <c r="CG257" s="19">
        <f t="shared" si="148"/>
        <v>0</v>
      </c>
      <c r="CH257" s="19">
        <f t="shared" si="149"/>
        <v>0</v>
      </c>
      <c r="CI257" s="19">
        <f t="shared" si="150"/>
        <v>0</v>
      </c>
      <c r="CJ257" s="19">
        <f t="shared" si="151"/>
        <v>0</v>
      </c>
      <c r="CK257" s="19">
        <f t="shared" si="152"/>
        <v>0</v>
      </c>
      <c r="CL257" s="19">
        <f t="shared" si="153"/>
        <v>0</v>
      </c>
      <c r="CM257" s="19">
        <f t="shared" si="154"/>
        <v>0</v>
      </c>
      <c r="CN257" s="19">
        <f t="shared" si="155"/>
        <v>0</v>
      </c>
      <c r="CO257" s="19">
        <f t="shared" si="156"/>
        <v>0</v>
      </c>
      <c r="CP257" s="19">
        <f t="shared" si="157"/>
        <v>0</v>
      </c>
      <c r="CQ257" s="19">
        <f t="shared" si="158"/>
        <v>0</v>
      </c>
      <c r="CR257" s="19">
        <f t="shared" si="159"/>
        <v>0</v>
      </c>
      <c r="CS257" s="19">
        <f t="shared" si="160"/>
        <v>0</v>
      </c>
    </row>
    <row r="258" spans="2:97" ht="15" customHeight="1" x14ac:dyDescent="0.2">
      <c r="B258" s="53">
        <f t="shared" si="165"/>
        <v>250</v>
      </c>
      <c r="C258" s="197" t="str" cm="1">
        <f t="array" aca="1" ref="C258" ca="1">CELL("contents",BG258)</f>
        <v/>
      </c>
      <c r="D258" s="54" t="str">
        <f t="shared" si="161"/>
        <v>OK</v>
      </c>
      <c r="E258" s="55" t="e">
        <f>VLOOKUP('DATA SHEET'!$B$9,'Drill Size Info'!$T$2:$U$8,2,FALSE)</f>
        <v>#N/A</v>
      </c>
      <c r="F258" s="55" t="str">
        <f t="shared" si="166"/>
        <v/>
      </c>
      <c r="G258" s="161">
        <f t="shared" si="167"/>
        <v>0</v>
      </c>
      <c r="H258" s="56"/>
      <c r="I258" s="56"/>
      <c r="J258" s="54" t="s">
        <v>154</v>
      </c>
      <c r="K258" s="54" t="s">
        <v>154</v>
      </c>
      <c r="L258" s="56" t="s">
        <v>154</v>
      </c>
      <c r="M258" s="56" t="s">
        <v>154</v>
      </c>
      <c r="N258" s="47" t="str">
        <f>IF(CU258&lt;&gt;"",
    IF(INT('Drill Size Info'!$AA$19)=INT('Drill Size Info'!$AB$19),
        --(INT('Drill Size Info'!$AA$19) &amp; "." &amp; CU258),
        IF(AND((--(INT('Drill Size Info'!$AA$19) &amp; "." &amp; CU258)&gt;=--('Drill Size Info'!$AA$19)), (--(INT('Drill Size Info'!$AA$19) &amp; "." &amp; CU258)&lt;=--('Drill Size Info'!$AB$19))),
            --(INT('Drill Size Info'!$AA$19) &amp; "." &amp; CU258),
            --(INT('Drill Size Info'!$AB$19) &amp; "." &amp; CU258)
        )
    ),
    IF(CT258&lt;&gt;"",
        IF(INT('Drill Size Info'!$AA$19)=INT('Drill Size Info'!$AB$19),
            --(INT('Drill Size Info'!$AA$19) &amp; "." &amp; LEFT(CT258,3)),
            IF(AND((--(INT('Drill Size Info'!$AA$19) &amp; "." &amp; LEFT(CT258,3))&gt;=--('Drill Size Info'!$AA$19)), (--(INT('Drill Size Info'!$AA$19) &amp; "." &amp; LEFT(CT258,3))&lt;=--('Drill Size Info'!$AB$19))),
                --(INT('Drill Size Info'!$AA$19) &amp; "." &amp; LEFT(CT258,3)),
                --(INT('Drill Size Info'!$AB$19) &amp; "." &amp; LEFT(CT258,3))
            )
        ),
        "OK"
    )
)</f>
        <v>OK</v>
      </c>
      <c r="O258" s="163" t="str">
        <f>IF(CV258&lt;&gt;"",
    IF(INT('Drill Size Info'!$AA$19)=INT('Drill Size Info'!$AB$19),
        --(INT('Drill Size Info'!$AA$19) &amp; "." &amp; CV258),
        IF(AND((--(INT('Drill Size Info'!$AA$19) &amp; "." &amp; CV258)&gt;=--('Drill Size Info'!$AA$19)), (--(INT('Drill Size Info'!$AA$19) &amp; "." &amp; CV258)&lt;=--('Drill Size Info'!$AB$19))),
            --(INT('Drill Size Info'!$AA$19) &amp; "." &amp; CV258),
            --(INT('Drill Size Info'!$AB$19) &amp; "." &amp; CV258)
        )
    ),
    IF(CT258&lt;&gt;"",
        IF(INT('Drill Size Info'!$AA$19)=INT('Drill Size Info'!$AB$19),
            --(INT('Drill Size Info'!$AA$19) &amp; "." &amp; RIGHT(CT258,3)),
            IF(AND((--(INT('Drill Size Info'!$AA$19) &amp; "." &amp; RIGHT(CT258,3))&gt;=--('Drill Size Info'!$AA$19)), (--(INT('Drill Size Info'!$AA$19) &amp; "." &amp; RIGHT(CT258,3))&lt;=--('Drill Size Info'!$AB$19))),
                --(INT('Drill Size Info'!$AA$19) &amp; "." &amp; RIGHT(CT258,3)),
                --(INT('Drill Size Info'!$AB$19) &amp; "." &amp; RIGHT(CT258,3))
            )
        ),
        "N/A"
    )
)</f>
        <v>N/A</v>
      </c>
      <c r="P258" s="47" t="str">
        <f>IF(CX258&lt;&gt;"",
    IF(INT('Drill Size Info'!$AA$19)=INT('Drill Size Info'!$AB$15),
        --(INT('Drill Size Info'!$AA$15) &amp; "." &amp; CX258),
        IF(AND((--(INT('Drill Size Info'!$AA$15) &amp; "." &amp; CX258)&gt;=--('Drill Size Info'!$AA$15)), (--(INT('Drill Size Info'!$AA$15) &amp; "." &amp; CX258)&lt;=--('Drill Size Info'!$AB$15))),
            --(INT('Drill Size Info'!$AA$15) &amp; "." &amp; CX258),
            --(INT('Drill Size Info'!$AB$15) &amp; "." &amp; CX258)
        )
    ),
    IF(CW258&lt;&gt;"",
        IF(INT('Drill Size Info'!$AA$15)=INT('Drill Size Info'!$AB$15),
            --(INT('Drill Size Info'!$AA$15) &amp; "." &amp; LEFT(CW258,3)),
            IF(AND((--(INT('Drill Size Info'!$AA$15) &amp; "." &amp; LEFT(CW258,3))&gt;=--('Drill Size Info'!$AA$15)), (--(INT('Drill Size Info'!$AA$15) &amp; "." &amp; LEFT(CW258,3))&lt;=--('Drill Size Info'!$AB$15))),
                --(INT('Drill Size Info'!$AA$15) &amp; "." &amp; LEFT(CW258,3)),
                --(INT('Drill Size Info'!$AB$15) &amp; "." &amp; LEFT(CW258,3))
            )
        ),
        "OK"
    )
)</f>
        <v>OK</v>
      </c>
      <c r="Q258" s="163" t="str">
        <f>IF(CY258&lt;&gt;"",
    IF(INT('Drill Size Info'!$AA$19)=INT('Drill Size Info'!$AB$15),
        --(INT('Drill Size Info'!$AA$15) &amp; "." &amp; CY258),
        IF(AND((--(INT('Drill Size Info'!$AA$15) &amp; "." &amp; CY258)&gt;=--('Drill Size Info'!$AA$15)), (--(INT('Drill Size Info'!$AA$15) &amp; "." &amp; CY258)&lt;=--('Drill Size Info'!$AB$15))),
            --(INT('Drill Size Info'!$AA$15) &amp; "." &amp; CY258),
            --(INT('Drill Size Info'!$AB$15) &amp; "." &amp; CY258)
        )
    ),
    IF(CW258&lt;&gt;"",
        IF(INT('Drill Size Info'!$AA$15)=INT('Drill Size Info'!$AB$15),
            --(INT('Drill Size Info'!$AA$15) &amp; "." &amp; RIGHT(CW258,3)),
            IF(AND((--(INT('Drill Size Info'!$AA$15) &amp; "." &amp; RIGHT(CW258,3))&gt;=--('Drill Size Info'!$AA$15)), (--(INT('Drill Size Info'!$AA$15) &amp; "." &amp; RIGHT(CW258,3))&lt;=--('Drill Size Info'!$AB$15))),
                --(INT('Drill Size Info'!$AA$15) &amp; "." &amp; RIGHT(CW258,3)),
                --(INT('Drill Size Info'!$AB$15) &amp; "." &amp; RIGHT(CW258,3))
            )
        ),
        "N/A"
    )
)</f>
        <v>N/A</v>
      </c>
      <c r="R258" s="57"/>
      <c r="S258" s="57"/>
      <c r="T258" s="57"/>
      <c r="U258" s="57"/>
      <c r="V258" s="57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9"/>
      <c r="AX258" s="59"/>
      <c r="AY258" s="59"/>
      <c r="AZ258" s="60"/>
      <c r="BA258" s="52"/>
      <c r="BB258" s="52"/>
      <c r="BC258" s="52"/>
      <c r="BD258" s="52"/>
      <c r="BE258" s="52"/>
      <c r="BF258" s="52"/>
      <c r="BG258" s="192" t="str">
        <f t="shared" si="162"/>
        <v/>
      </c>
      <c r="BH258" s="52"/>
      <c r="BI258" s="52"/>
      <c r="BJ258" s="52"/>
      <c r="BK258" s="52"/>
      <c r="BM258" s="19">
        <f t="shared" si="130"/>
        <v>0</v>
      </c>
      <c r="BN258" s="19">
        <f t="shared" si="163"/>
        <v>0</v>
      </c>
      <c r="BO258" s="19">
        <f t="shared" si="131"/>
        <v>0</v>
      </c>
      <c r="BP258" s="19">
        <f t="shared" si="132"/>
        <v>0</v>
      </c>
      <c r="BQ258" s="19">
        <f t="shared" si="133"/>
        <v>0</v>
      </c>
      <c r="BR258" s="19">
        <f t="shared" si="134"/>
        <v>0</v>
      </c>
      <c r="BS258" s="19">
        <f t="shared" si="135"/>
        <v>0</v>
      </c>
      <c r="BT258" s="19">
        <f t="shared" si="136"/>
        <v>0</v>
      </c>
      <c r="BU258" s="19">
        <f t="shared" si="137"/>
        <v>0</v>
      </c>
      <c r="BV258" s="19">
        <f t="shared" si="138"/>
        <v>0</v>
      </c>
      <c r="BW258" s="19">
        <f t="shared" si="139"/>
        <v>0</v>
      </c>
      <c r="BX258" s="19">
        <f t="shared" si="140"/>
        <v>0</v>
      </c>
      <c r="BY258" s="19">
        <f t="shared" si="141"/>
        <v>0</v>
      </c>
      <c r="BZ258" s="19">
        <f t="shared" si="142"/>
        <v>0</v>
      </c>
      <c r="CA258" s="19">
        <f t="shared" si="143"/>
        <v>0</v>
      </c>
      <c r="CB258" s="19">
        <f t="shared" si="164"/>
        <v>0</v>
      </c>
      <c r="CC258" s="19">
        <f t="shared" si="144"/>
        <v>0</v>
      </c>
      <c r="CD258" s="19">
        <f t="shared" si="145"/>
        <v>0</v>
      </c>
      <c r="CE258" s="19">
        <f t="shared" si="146"/>
        <v>0</v>
      </c>
      <c r="CF258" s="19">
        <f t="shared" si="147"/>
        <v>0</v>
      </c>
      <c r="CG258" s="19">
        <f t="shared" si="148"/>
        <v>0</v>
      </c>
      <c r="CH258" s="19">
        <f t="shared" si="149"/>
        <v>0</v>
      </c>
      <c r="CI258" s="19">
        <f t="shared" si="150"/>
        <v>0</v>
      </c>
      <c r="CJ258" s="19">
        <f t="shared" si="151"/>
        <v>0</v>
      </c>
      <c r="CK258" s="19">
        <f t="shared" si="152"/>
        <v>0</v>
      </c>
      <c r="CL258" s="19">
        <f t="shared" si="153"/>
        <v>0</v>
      </c>
      <c r="CM258" s="19">
        <f t="shared" si="154"/>
        <v>0</v>
      </c>
      <c r="CN258" s="19">
        <f t="shared" si="155"/>
        <v>0</v>
      </c>
      <c r="CO258" s="19">
        <f t="shared" si="156"/>
        <v>0</v>
      </c>
      <c r="CP258" s="19">
        <f t="shared" si="157"/>
        <v>0</v>
      </c>
      <c r="CQ258" s="19">
        <f t="shared" si="158"/>
        <v>0</v>
      </c>
      <c r="CR258" s="19">
        <f t="shared" si="159"/>
        <v>0</v>
      </c>
      <c r="CS258" s="19">
        <f t="shared" si="160"/>
        <v>0</v>
      </c>
    </row>
    <row r="259" spans="2:97" ht="15" customHeight="1" x14ac:dyDescent="0.2">
      <c r="B259" s="53">
        <f t="shared" si="165"/>
        <v>251</v>
      </c>
      <c r="C259" s="197" t="str" cm="1">
        <f t="array" aca="1" ref="C259" ca="1">CELL("contents",BG259)</f>
        <v/>
      </c>
      <c r="D259" s="54" t="str">
        <f t="shared" si="161"/>
        <v>OK</v>
      </c>
      <c r="E259" s="55" t="e">
        <f>VLOOKUP('DATA SHEET'!$B$9,'Drill Size Info'!$T$2:$U$8,2,FALSE)</f>
        <v>#N/A</v>
      </c>
      <c r="F259" s="55" t="str">
        <f t="shared" si="166"/>
        <v/>
      </c>
      <c r="G259" s="161">
        <f t="shared" si="167"/>
        <v>0</v>
      </c>
      <c r="H259" s="56"/>
      <c r="I259" s="56"/>
      <c r="J259" s="54" t="s">
        <v>154</v>
      </c>
      <c r="K259" s="54" t="s">
        <v>154</v>
      </c>
      <c r="L259" s="56" t="s">
        <v>154</v>
      </c>
      <c r="M259" s="56" t="s">
        <v>154</v>
      </c>
      <c r="N259" s="47" t="str">
        <f>IF(CU259&lt;&gt;"",
    IF(INT('Drill Size Info'!$AA$19)=INT('Drill Size Info'!$AB$19),
        --(INT('Drill Size Info'!$AA$19) &amp; "." &amp; CU259),
        IF(AND((--(INT('Drill Size Info'!$AA$19) &amp; "." &amp; CU259)&gt;=--('Drill Size Info'!$AA$19)), (--(INT('Drill Size Info'!$AA$19) &amp; "." &amp; CU259)&lt;=--('Drill Size Info'!$AB$19))),
            --(INT('Drill Size Info'!$AA$19) &amp; "." &amp; CU259),
            --(INT('Drill Size Info'!$AB$19) &amp; "." &amp; CU259)
        )
    ),
    IF(CT259&lt;&gt;"",
        IF(INT('Drill Size Info'!$AA$19)=INT('Drill Size Info'!$AB$19),
            --(INT('Drill Size Info'!$AA$19) &amp; "." &amp; LEFT(CT259,3)),
            IF(AND((--(INT('Drill Size Info'!$AA$19) &amp; "." &amp; LEFT(CT259,3))&gt;=--('Drill Size Info'!$AA$19)), (--(INT('Drill Size Info'!$AA$19) &amp; "." &amp; LEFT(CT259,3))&lt;=--('Drill Size Info'!$AB$19))),
                --(INT('Drill Size Info'!$AA$19) &amp; "." &amp; LEFT(CT259,3)),
                --(INT('Drill Size Info'!$AB$19) &amp; "." &amp; LEFT(CT259,3))
            )
        ),
        "OK"
    )
)</f>
        <v>OK</v>
      </c>
      <c r="O259" s="163" t="str">
        <f>IF(CV259&lt;&gt;"",
    IF(INT('Drill Size Info'!$AA$19)=INT('Drill Size Info'!$AB$19),
        --(INT('Drill Size Info'!$AA$19) &amp; "." &amp; CV259),
        IF(AND((--(INT('Drill Size Info'!$AA$19) &amp; "." &amp; CV259)&gt;=--('Drill Size Info'!$AA$19)), (--(INT('Drill Size Info'!$AA$19) &amp; "." &amp; CV259)&lt;=--('Drill Size Info'!$AB$19))),
            --(INT('Drill Size Info'!$AA$19) &amp; "." &amp; CV259),
            --(INT('Drill Size Info'!$AB$19) &amp; "." &amp; CV259)
        )
    ),
    IF(CT259&lt;&gt;"",
        IF(INT('Drill Size Info'!$AA$19)=INT('Drill Size Info'!$AB$19),
            --(INT('Drill Size Info'!$AA$19) &amp; "." &amp; RIGHT(CT259,3)),
            IF(AND((--(INT('Drill Size Info'!$AA$19) &amp; "." &amp; RIGHT(CT259,3))&gt;=--('Drill Size Info'!$AA$19)), (--(INT('Drill Size Info'!$AA$19) &amp; "." &amp; RIGHT(CT259,3))&lt;=--('Drill Size Info'!$AB$19))),
                --(INT('Drill Size Info'!$AA$19) &amp; "." &amp; RIGHT(CT259,3)),
                --(INT('Drill Size Info'!$AB$19) &amp; "." &amp; RIGHT(CT259,3))
            )
        ),
        "N/A"
    )
)</f>
        <v>N/A</v>
      </c>
      <c r="P259" s="47" t="str">
        <f>IF(CX259&lt;&gt;"",
    IF(INT('Drill Size Info'!$AA$19)=INT('Drill Size Info'!$AB$15),
        --(INT('Drill Size Info'!$AA$15) &amp; "." &amp; CX259),
        IF(AND((--(INT('Drill Size Info'!$AA$15) &amp; "." &amp; CX259)&gt;=--('Drill Size Info'!$AA$15)), (--(INT('Drill Size Info'!$AA$15) &amp; "." &amp; CX259)&lt;=--('Drill Size Info'!$AB$15))),
            --(INT('Drill Size Info'!$AA$15) &amp; "." &amp; CX259),
            --(INT('Drill Size Info'!$AB$15) &amp; "." &amp; CX259)
        )
    ),
    IF(CW259&lt;&gt;"",
        IF(INT('Drill Size Info'!$AA$15)=INT('Drill Size Info'!$AB$15),
            --(INT('Drill Size Info'!$AA$15) &amp; "." &amp; LEFT(CW259,3)),
            IF(AND((--(INT('Drill Size Info'!$AA$15) &amp; "." &amp; LEFT(CW259,3))&gt;=--('Drill Size Info'!$AA$15)), (--(INT('Drill Size Info'!$AA$15) &amp; "." &amp; LEFT(CW259,3))&lt;=--('Drill Size Info'!$AB$15))),
                --(INT('Drill Size Info'!$AA$15) &amp; "." &amp; LEFT(CW259,3)),
                --(INT('Drill Size Info'!$AB$15) &amp; "." &amp; LEFT(CW259,3))
            )
        ),
        "OK"
    )
)</f>
        <v>OK</v>
      </c>
      <c r="Q259" s="163" t="str">
        <f>IF(CY259&lt;&gt;"",
    IF(INT('Drill Size Info'!$AA$19)=INT('Drill Size Info'!$AB$15),
        --(INT('Drill Size Info'!$AA$15) &amp; "." &amp; CY259),
        IF(AND((--(INT('Drill Size Info'!$AA$15) &amp; "." &amp; CY259)&gt;=--('Drill Size Info'!$AA$15)), (--(INT('Drill Size Info'!$AA$15) &amp; "." &amp; CY259)&lt;=--('Drill Size Info'!$AB$15))),
            --(INT('Drill Size Info'!$AA$15) &amp; "." &amp; CY259),
            --(INT('Drill Size Info'!$AB$15) &amp; "." &amp; CY259)
        )
    ),
    IF(CW259&lt;&gt;"",
        IF(INT('Drill Size Info'!$AA$15)=INT('Drill Size Info'!$AB$15),
            --(INT('Drill Size Info'!$AA$15) &amp; "." &amp; RIGHT(CW259,3)),
            IF(AND((--(INT('Drill Size Info'!$AA$15) &amp; "." &amp; RIGHT(CW259,3))&gt;=--('Drill Size Info'!$AA$15)), (--(INT('Drill Size Info'!$AA$15) &amp; "." &amp; RIGHT(CW259,3))&lt;=--('Drill Size Info'!$AB$15))),
                --(INT('Drill Size Info'!$AA$15) &amp; "." &amp; RIGHT(CW259,3)),
                --(INT('Drill Size Info'!$AB$15) &amp; "." &amp; RIGHT(CW259,3))
            )
        ),
        "N/A"
    )
)</f>
        <v>N/A</v>
      </c>
      <c r="R259" s="57"/>
      <c r="S259" s="57"/>
      <c r="T259" s="57"/>
      <c r="U259" s="57"/>
      <c r="V259" s="57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9"/>
      <c r="AX259" s="59"/>
      <c r="AY259" s="59"/>
      <c r="AZ259" s="60"/>
      <c r="BA259" s="52"/>
      <c r="BB259" s="52"/>
      <c r="BC259" s="52"/>
      <c r="BD259" s="52"/>
      <c r="BE259" s="52"/>
      <c r="BF259" s="52"/>
      <c r="BG259" s="192" t="str">
        <f t="shared" si="162"/>
        <v/>
      </c>
      <c r="BH259" s="52"/>
      <c r="BI259" s="52"/>
      <c r="BJ259" s="52"/>
      <c r="BK259" s="52"/>
      <c r="BM259" s="19">
        <f t="shared" si="130"/>
        <v>0</v>
      </c>
      <c r="BN259" s="19">
        <f t="shared" si="163"/>
        <v>0</v>
      </c>
      <c r="BO259" s="19">
        <f t="shared" si="131"/>
        <v>0</v>
      </c>
      <c r="BP259" s="19">
        <f t="shared" si="132"/>
        <v>0</v>
      </c>
      <c r="BQ259" s="19">
        <f t="shared" si="133"/>
        <v>0</v>
      </c>
      <c r="BR259" s="19">
        <f t="shared" si="134"/>
        <v>0</v>
      </c>
      <c r="BS259" s="19">
        <f t="shared" si="135"/>
        <v>0</v>
      </c>
      <c r="BT259" s="19">
        <f t="shared" si="136"/>
        <v>0</v>
      </c>
      <c r="BU259" s="19">
        <f t="shared" si="137"/>
        <v>0</v>
      </c>
      <c r="BV259" s="19">
        <f t="shared" si="138"/>
        <v>0</v>
      </c>
      <c r="BW259" s="19">
        <f t="shared" si="139"/>
        <v>0</v>
      </c>
      <c r="BX259" s="19">
        <f t="shared" si="140"/>
        <v>0</v>
      </c>
      <c r="BY259" s="19">
        <f t="shared" si="141"/>
        <v>0</v>
      </c>
      <c r="BZ259" s="19">
        <f t="shared" si="142"/>
        <v>0</v>
      </c>
      <c r="CA259" s="19">
        <f t="shared" si="143"/>
        <v>0</v>
      </c>
      <c r="CB259" s="19">
        <f t="shared" si="164"/>
        <v>0</v>
      </c>
      <c r="CC259" s="19">
        <f t="shared" si="144"/>
        <v>0</v>
      </c>
      <c r="CD259" s="19">
        <f t="shared" si="145"/>
        <v>0</v>
      </c>
      <c r="CE259" s="19">
        <f t="shared" si="146"/>
        <v>0</v>
      </c>
      <c r="CF259" s="19">
        <f t="shared" si="147"/>
        <v>0</v>
      </c>
      <c r="CG259" s="19">
        <f t="shared" si="148"/>
        <v>0</v>
      </c>
      <c r="CH259" s="19">
        <f t="shared" si="149"/>
        <v>0</v>
      </c>
      <c r="CI259" s="19">
        <f t="shared" si="150"/>
        <v>0</v>
      </c>
      <c r="CJ259" s="19">
        <f t="shared" si="151"/>
        <v>0</v>
      </c>
      <c r="CK259" s="19">
        <f t="shared" si="152"/>
        <v>0</v>
      </c>
      <c r="CL259" s="19">
        <f t="shared" si="153"/>
        <v>0</v>
      </c>
      <c r="CM259" s="19">
        <f t="shared" si="154"/>
        <v>0</v>
      </c>
      <c r="CN259" s="19">
        <f t="shared" si="155"/>
        <v>0</v>
      </c>
      <c r="CO259" s="19">
        <f t="shared" si="156"/>
        <v>0</v>
      </c>
      <c r="CP259" s="19">
        <f t="shared" si="157"/>
        <v>0</v>
      </c>
      <c r="CQ259" s="19">
        <f t="shared" si="158"/>
        <v>0</v>
      </c>
      <c r="CR259" s="19">
        <f t="shared" si="159"/>
        <v>0</v>
      </c>
      <c r="CS259" s="19">
        <f t="shared" si="160"/>
        <v>0</v>
      </c>
    </row>
    <row r="260" spans="2:97" ht="15" customHeight="1" x14ac:dyDescent="0.2">
      <c r="B260" s="53">
        <f t="shared" si="165"/>
        <v>252</v>
      </c>
      <c r="C260" s="197" t="str" cm="1">
        <f t="array" aca="1" ref="C260" ca="1">CELL("contents",BG260)</f>
        <v/>
      </c>
      <c r="D260" s="54" t="str">
        <f t="shared" si="161"/>
        <v>OK</v>
      </c>
      <c r="E260" s="55" t="e">
        <f>VLOOKUP('DATA SHEET'!$B$9,'Drill Size Info'!$T$2:$U$8,2,FALSE)</f>
        <v>#N/A</v>
      </c>
      <c r="F260" s="55" t="str">
        <f t="shared" si="166"/>
        <v/>
      </c>
      <c r="G260" s="161">
        <f t="shared" si="167"/>
        <v>0</v>
      </c>
      <c r="H260" s="56"/>
      <c r="I260" s="56"/>
      <c r="J260" s="54" t="s">
        <v>154</v>
      </c>
      <c r="K260" s="54" t="s">
        <v>154</v>
      </c>
      <c r="L260" s="56" t="s">
        <v>154</v>
      </c>
      <c r="M260" s="56" t="s">
        <v>154</v>
      </c>
      <c r="N260" s="47" t="str">
        <f>IF(CU260&lt;&gt;"",
    IF(INT('Drill Size Info'!$AA$19)=INT('Drill Size Info'!$AB$19),
        --(INT('Drill Size Info'!$AA$19) &amp; "." &amp; CU260),
        IF(AND((--(INT('Drill Size Info'!$AA$19) &amp; "." &amp; CU260)&gt;=--('Drill Size Info'!$AA$19)), (--(INT('Drill Size Info'!$AA$19) &amp; "." &amp; CU260)&lt;=--('Drill Size Info'!$AB$19))),
            --(INT('Drill Size Info'!$AA$19) &amp; "." &amp; CU260),
            --(INT('Drill Size Info'!$AB$19) &amp; "." &amp; CU260)
        )
    ),
    IF(CT260&lt;&gt;"",
        IF(INT('Drill Size Info'!$AA$19)=INT('Drill Size Info'!$AB$19),
            --(INT('Drill Size Info'!$AA$19) &amp; "." &amp; LEFT(CT260,3)),
            IF(AND((--(INT('Drill Size Info'!$AA$19) &amp; "." &amp; LEFT(CT260,3))&gt;=--('Drill Size Info'!$AA$19)), (--(INT('Drill Size Info'!$AA$19) &amp; "." &amp; LEFT(CT260,3))&lt;=--('Drill Size Info'!$AB$19))),
                --(INT('Drill Size Info'!$AA$19) &amp; "." &amp; LEFT(CT260,3)),
                --(INT('Drill Size Info'!$AB$19) &amp; "." &amp; LEFT(CT260,3))
            )
        ),
        "OK"
    )
)</f>
        <v>OK</v>
      </c>
      <c r="O260" s="163" t="str">
        <f>IF(CV260&lt;&gt;"",
    IF(INT('Drill Size Info'!$AA$19)=INT('Drill Size Info'!$AB$19),
        --(INT('Drill Size Info'!$AA$19) &amp; "." &amp; CV260),
        IF(AND((--(INT('Drill Size Info'!$AA$19) &amp; "." &amp; CV260)&gt;=--('Drill Size Info'!$AA$19)), (--(INT('Drill Size Info'!$AA$19) &amp; "." &amp; CV260)&lt;=--('Drill Size Info'!$AB$19))),
            --(INT('Drill Size Info'!$AA$19) &amp; "." &amp; CV260),
            --(INT('Drill Size Info'!$AB$19) &amp; "." &amp; CV260)
        )
    ),
    IF(CT260&lt;&gt;"",
        IF(INT('Drill Size Info'!$AA$19)=INT('Drill Size Info'!$AB$19),
            --(INT('Drill Size Info'!$AA$19) &amp; "." &amp; RIGHT(CT260,3)),
            IF(AND((--(INT('Drill Size Info'!$AA$19) &amp; "." &amp; RIGHT(CT260,3))&gt;=--('Drill Size Info'!$AA$19)), (--(INT('Drill Size Info'!$AA$19) &amp; "." &amp; RIGHT(CT260,3))&lt;=--('Drill Size Info'!$AB$19))),
                --(INT('Drill Size Info'!$AA$19) &amp; "." &amp; RIGHT(CT260,3)),
                --(INT('Drill Size Info'!$AB$19) &amp; "." &amp; RIGHT(CT260,3))
            )
        ),
        "N/A"
    )
)</f>
        <v>N/A</v>
      </c>
      <c r="P260" s="47" t="str">
        <f>IF(CX260&lt;&gt;"",
    IF(INT('Drill Size Info'!$AA$19)=INT('Drill Size Info'!$AB$15),
        --(INT('Drill Size Info'!$AA$15) &amp; "." &amp; CX260),
        IF(AND((--(INT('Drill Size Info'!$AA$15) &amp; "." &amp; CX260)&gt;=--('Drill Size Info'!$AA$15)), (--(INT('Drill Size Info'!$AA$15) &amp; "." &amp; CX260)&lt;=--('Drill Size Info'!$AB$15))),
            --(INT('Drill Size Info'!$AA$15) &amp; "." &amp; CX260),
            --(INT('Drill Size Info'!$AB$15) &amp; "." &amp; CX260)
        )
    ),
    IF(CW260&lt;&gt;"",
        IF(INT('Drill Size Info'!$AA$15)=INT('Drill Size Info'!$AB$15),
            --(INT('Drill Size Info'!$AA$15) &amp; "." &amp; LEFT(CW260,3)),
            IF(AND((--(INT('Drill Size Info'!$AA$15) &amp; "." &amp; LEFT(CW260,3))&gt;=--('Drill Size Info'!$AA$15)), (--(INT('Drill Size Info'!$AA$15) &amp; "." &amp; LEFT(CW260,3))&lt;=--('Drill Size Info'!$AB$15))),
                --(INT('Drill Size Info'!$AA$15) &amp; "." &amp; LEFT(CW260,3)),
                --(INT('Drill Size Info'!$AB$15) &amp; "." &amp; LEFT(CW260,3))
            )
        ),
        "OK"
    )
)</f>
        <v>OK</v>
      </c>
      <c r="Q260" s="163" t="str">
        <f>IF(CY260&lt;&gt;"",
    IF(INT('Drill Size Info'!$AA$19)=INT('Drill Size Info'!$AB$15),
        --(INT('Drill Size Info'!$AA$15) &amp; "." &amp; CY260),
        IF(AND((--(INT('Drill Size Info'!$AA$15) &amp; "." &amp; CY260)&gt;=--('Drill Size Info'!$AA$15)), (--(INT('Drill Size Info'!$AA$15) &amp; "." &amp; CY260)&lt;=--('Drill Size Info'!$AB$15))),
            --(INT('Drill Size Info'!$AA$15) &amp; "." &amp; CY260),
            --(INT('Drill Size Info'!$AB$15) &amp; "." &amp; CY260)
        )
    ),
    IF(CW260&lt;&gt;"",
        IF(INT('Drill Size Info'!$AA$15)=INT('Drill Size Info'!$AB$15),
            --(INT('Drill Size Info'!$AA$15) &amp; "." &amp; RIGHT(CW260,3)),
            IF(AND((--(INT('Drill Size Info'!$AA$15) &amp; "." &amp; RIGHT(CW260,3))&gt;=--('Drill Size Info'!$AA$15)), (--(INT('Drill Size Info'!$AA$15) &amp; "." &amp; RIGHT(CW260,3))&lt;=--('Drill Size Info'!$AB$15))),
                --(INT('Drill Size Info'!$AA$15) &amp; "." &amp; RIGHT(CW260,3)),
                --(INT('Drill Size Info'!$AB$15) &amp; "." &amp; RIGHT(CW260,3))
            )
        ),
        "N/A"
    )
)</f>
        <v>N/A</v>
      </c>
      <c r="R260" s="57"/>
      <c r="S260" s="57"/>
      <c r="T260" s="57"/>
      <c r="U260" s="57"/>
      <c r="V260" s="57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9"/>
      <c r="AX260" s="59"/>
      <c r="AY260" s="59"/>
      <c r="AZ260" s="60"/>
      <c r="BA260" s="52"/>
      <c r="BB260" s="52"/>
      <c r="BC260" s="52"/>
      <c r="BD260" s="52"/>
      <c r="BE260" s="52"/>
      <c r="BF260" s="52"/>
      <c r="BG260" s="192" t="str">
        <f t="shared" si="162"/>
        <v/>
      </c>
      <c r="BH260" s="52"/>
      <c r="BI260" s="52"/>
      <c r="BJ260" s="52"/>
      <c r="BK260" s="52"/>
      <c r="BM260" s="19">
        <f t="shared" si="130"/>
        <v>0</v>
      </c>
      <c r="BN260" s="19">
        <f t="shared" si="163"/>
        <v>0</v>
      </c>
      <c r="BO260" s="19">
        <f t="shared" si="131"/>
        <v>0</v>
      </c>
      <c r="BP260" s="19">
        <f t="shared" si="132"/>
        <v>0</v>
      </c>
      <c r="BQ260" s="19">
        <f t="shared" si="133"/>
        <v>0</v>
      </c>
      <c r="BR260" s="19">
        <f t="shared" si="134"/>
        <v>0</v>
      </c>
      <c r="BS260" s="19">
        <f t="shared" si="135"/>
        <v>0</v>
      </c>
      <c r="BT260" s="19">
        <f t="shared" si="136"/>
        <v>0</v>
      </c>
      <c r="BU260" s="19">
        <f t="shared" si="137"/>
        <v>0</v>
      </c>
      <c r="BV260" s="19">
        <f t="shared" si="138"/>
        <v>0</v>
      </c>
      <c r="BW260" s="19">
        <f t="shared" si="139"/>
        <v>0</v>
      </c>
      <c r="BX260" s="19">
        <f t="shared" si="140"/>
        <v>0</v>
      </c>
      <c r="BY260" s="19">
        <f t="shared" si="141"/>
        <v>0</v>
      </c>
      <c r="BZ260" s="19">
        <f t="shared" si="142"/>
        <v>0</v>
      </c>
      <c r="CA260" s="19">
        <f t="shared" si="143"/>
        <v>0</v>
      </c>
      <c r="CB260" s="19">
        <f t="shared" si="164"/>
        <v>0</v>
      </c>
      <c r="CC260" s="19">
        <f t="shared" si="144"/>
        <v>0</v>
      </c>
      <c r="CD260" s="19">
        <f t="shared" si="145"/>
        <v>0</v>
      </c>
      <c r="CE260" s="19">
        <f t="shared" si="146"/>
        <v>0</v>
      </c>
      <c r="CF260" s="19">
        <f t="shared" si="147"/>
        <v>0</v>
      </c>
      <c r="CG260" s="19">
        <f t="shared" si="148"/>
        <v>0</v>
      </c>
      <c r="CH260" s="19">
        <f t="shared" si="149"/>
        <v>0</v>
      </c>
      <c r="CI260" s="19">
        <f t="shared" si="150"/>
        <v>0</v>
      </c>
      <c r="CJ260" s="19">
        <f t="shared" si="151"/>
        <v>0</v>
      </c>
      <c r="CK260" s="19">
        <f t="shared" si="152"/>
        <v>0</v>
      </c>
      <c r="CL260" s="19">
        <f t="shared" si="153"/>
        <v>0</v>
      </c>
      <c r="CM260" s="19">
        <f t="shared" si="154"/>
        <v>0</v>
      </c>
      <c r="CN260" s="19">
        <f t="shared" si="155"/>
        <v>0</v>
      </c>
      <c r="CO260" s="19">
        <f t="shared" si="156"/>
        <v>0</v>
      </c>
      <c r="CP260" s="19">
        <f t="shared" si="157"/>
        <v>0</v>
      </c>
      <c r="CQ260" s="19">
        <f t="shared" si="158"/>
        <v>0</v>
      </c>
      <c r="CR260" s="19">
        <f t="shared" si="159"/>
        <v>0</v>
      </c>
      <c r="CS260" s="19">
        <f t="shared" si="160"/>
        <v>0</v>
      </c>
    </row>
    <row r="261" spans="2:97" ht="15" customHeight="1" x14ac:dyDescent="0.2">
      <c r="B261" s="53">
        <f t="shared" si="165"/>
        <v>253</v>
      </c>
      <c r="C261" s="197" t="str" cm="1">
        <f t="array" aca="1" ref="C261" ca="1">CELL("contents",BG261)</f>
        <v/>
      </c>
      <c r="D261" s="54" t="str">
        <f t="shared" si="161"/>
        <v>OK</v>
      </c>
      <c r="E261" s="55" t="e">
        <f>VLOOKUP('DATA SHEET'!$B$9,'Drill Size Info'!$T$2:$U$8,2,FALSE)</f>
        <v>#N/A</v>
      </c>
      <c r="F261" s="55" t="str">
        <f t="shared" si="166"/>
        <v/>
      </c>
      <c r="G261" s="161">
        <f t="shared" si="167"/>
        <v>0</v>
      </c>
      <c r="H261" s="56"/>
      <c r="I261" s="56"/>
      <c r="J261" s="54" t="s">
        <v>154</v>
      </c>
      <c r="K261" s="54" t="s">
        <v>154</v>
      </c>
      <c r="L261" s="56" t="s">
        <v>154</v>
      </c>
      <c r="M261" s="56" t="s">
        <v>154</v>
      </c>
      <c r="N261" s="47" t="str">
        <f>IF(CU261&lt;&gt;"",
    IF(INT('Drill Size Info'!$AA$19)=INT('Drill Size Info'!$AB$19),
        --(INT('Drill Size Info'!$AA$19) &amp; "." &amp; CU261),
        IF(AND((--(INT('Drill Size Info'!$AA$19) &amp; "." &amp; CU261)&gt;=--('Drill Size Info'!$AA$19)), (--(INT('Drill Size Info'!$AA$19) &amp; "." &amp; CU261)&lt;=--('Drill Size Info'!$AB$19))),
            --(INT('Drill Size Info'!$AA$19) &amp; "." &amp; CU261),
            --(INT('Drill Size Info'!$AB$19) &amp; "." &amp; CU261)
        )
    ),
    IF(CT261&lt;&gt;"",
        IF(INT('Drill Size Info'!$AA$19)=INT('Drill Size Info'!$AB$19),
            --(INT('Drill Size Info'!$AA$19) &amp; "." &amp; LEFT(CT261,3)),
            IF(AND((--(INT('Drill Size Info'!$AA$19) &amp; "." &amp; LEFT(CT261,3))&gt;=--('Drill Size Info'!$AA$19)), (--(INT('Drill Size Info'!$AA$19) &amp; "." &amp; LEFT(CT261,3))&lt;=--('Drill Size Info'!$AB$19))),
                --(INT('Drill Size Info'!$AA$19) &amp; "." &amp; LEFT(CT261,3)),
                --(INT('Drill Size Info'!$AB$19) &amp; "." &amp; LEFT(CT261,3))
            )
        ),
        "OK"
    )
)</f>
        <v>OK</v>
      </c>
      <c r="O261" s="163" t="str">
        <f>IF(CV261&lt;&gt;"",
    IF(INT('Drill Size Info'!$AA$19)=INT('Drill Size Info'!$AB$19),
        --(INT('Drill Size Info'!$AA$19) &amp; "." &amp; CV261),
        IF(AND((--(INT('Drill Size Info'!$AA$19) &amp; "." &amp; CV261)&gt;=--('Drill Size Info'!$AA$19)), (--(INT('Drill Size Info'!$AA$19) &amp; "." &amp; CV261)&lt;=--('Drill Size Info'!$AB$19))),
            --(INT('Drill Size Info'!$AA$19) &amp; "." &amp; CV261),
            --(INT('Drill Size Info'!$AB$19) &amp; "." &amp; CV261)
        )
    ),
    IF(CT261&lt;&gt;"",
        IF(INT('Drill Size Info'!$AA$19)=INT('Drill Size Info'!$AB$19),
            --(INT('Drill Size Info'!$AA$19) &amp; "." &amp; RIGHT(CT261,3)),
            IF(AND((--(INT('Drill Size Info'!$AA$19) &amp; "." &amp; RIGHT(CT261,3))&gt;=--('Drill Size Info'!$AA$19)), (--(INT('Drill Size Info'!$AA$19) &amp; "." &amp; RIGHT(CT261,3))&lt;=--('Drill Size Info'!$AB$19))),
                --(INT('Drill Size Info'!$AA$19) &amp; "." &amp; RIGHT(CT261,3)),
                --(INT('Drill Size Info'!$AB$19) &amp; "." &amp; RIGHT(CT261,3))
            )
        ),
        "N/A"
    )
)</f>
        <v>N/A</v>
      </c>
      <c r="P261" s="47" t="str">
        <f>IF(CX261&lt;&gt;"",
    IF(INT('Drill Size Info'!$AA$19)=INT('Drill Size Info'!$AB$15),
        --(INT('Drill Size Info'!$AA$15) &amp; "." &amp; CX261),
        IF(AND((--(INT('Drill Size Info'!$AA$15) &amp; "." &amp; CX261)&gt;=--('Drill Size Info'!$AA$15)), (--(INT('Drill Size Info'!$AA$15) &amp; "." &amp; CX261)&lt;=--('Drill Size Info'!$AB$15))),
            --(INT('Drill Size Info'!$AA$15) &amp; "." &amp; CX261),
            --(INT('Drill Size Info'!$AB$15) &amp; "." &amp; CX261)
        )
    ),
    IF(CW261&lt;&gt;"",
        IF(INT('Drill Size Info'!$AA$15)=INT('Drill Size Info'!$AB$15),
            --(INT('Drill Size Info'!$AA$15) &amp; "." &amp; LEFT(CW261,3)),
            IF(AND((--(INT('Drill Size Info'!$AA$15) &amp; "." &amp; LEFT(CW261,3))&gt;=--('Drill Size Info'!$AA$15)), (--(INT('Drill Size Info'!$AA$15) &amp; "." &amp; LEFT(CW261,3))&lt;=--('Drill Size Info'!$AB$15))),
                --(INT('Drill Size Info'!$AA$15) &amp; "." &amp; LEFT(CW261,3)),
                --(INT('Drill Size Info'!$AB$15) &amp; "." &amp; LEFT(CW261,3))
            )
        ),
        "OK"
    )
)</f>
        <v>OK</v>
      </c>
      <c r="Q261" s="163" t="str">
        <f>IF(CY261&lt;&gt;"",
    IF(INT('Drill Size Info'!$AA$19)=INT('Drill Size Info'!$AB$15),
        --(INT('Drill Size Info'!$AA$15) &amp; "." &amp; CY261),
        IF(AND((--(INT('Drill Size Info'!$AA$15) &amp; "." &amp; CY261)&gt;=--('Drill Size Info'!$AA$15)), (--(INT('Drill Size Info'!$AA$15) &amp; "." &amp; CY261)&lt;=--('Drill Size Info'!$AB$15))),
            --(INT('Drill Size Info'!$AA$15) &amp; "." &amp; CY261),
            --(INT('Drill Size Info'!$AB$15) &amp; "." &amp; CY261)
        )
    ),
    IF(CW261&lt;&gt;"",
        IF(INT('Drill Size Info'!$AA$15)=INT('Drill Size Info'!$AB$15),
            --(INT('Drill Size Info'!$AA$15) &amp; "." &amp; RIGHT(CW261,3)),
            IF(AND((--(INT('Drill Size Info'!$AA$15) &amp; "." &amp; RIGHT(CW261,3))&gt;=--('Drill Size Info'!$AA$15)), (--(INT('Drill Size Info'!$AA$15) &amp; "." &amp; RIGHT(CW261,3))&lt;=--('Drill Size Info'!$AB$15))),
                --(INT('Drill Size Info'!$AA$15) &amp; "." &amp; RIGHT(CW261,3)),
                --(INT('Drill Size Info'!$AB$15) &amp; "." &amp; RIGHT(CW261,3))
            )
        ),
        "N/A"
    )
)</f>
        <v>N/A</v>
      </c>
      <c r="R261" s="57"/>
      <c r="S261" s="57"/>
      <c r="T261" s="57"/>
      <c r="U261" s="57"/>
      <c r="V261" s="57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9"/>
      <c r="AX261" s="59"/>
      <c r="AY261" s="59"/>
      <c r="AZ261" s="60"/>
      <c r="BA261" s="52"/>
      <c r="BB261" s="52"/>
      <c r="BC261" s="52"/>
      <c r="BD261" s="52"/>
      <c r="BE261" s="52"/>
      <c r="BF261" s="52"/>
      <c r="BG261" s="192" t="str">
        <f t="shared" si="162"/>
        <v/>
      </c>
      <c r="BH261" s="52"/>
      <c r="BI261" s="52"/>
      <c r="BJ261" s="52"/>
      <c r="BK261" s="52"/>
      <c r="BM261" s="19">
        <f t="shared" si="130"/>
        <v>0</v>
      </c>
      <c r="BN261" s="19">
        <f t="shared" si="163"/>
        <v>0</v>
      </c>
      <c r="BO261" s="19">
        <f t="shared" si="131"/>
        <v>0</v>
      </c>
      <c r="BP261" s="19">
        <f t="shared" si="132"/>
        <v>0</v>
      </c>
      <c r="BQ261" s="19">
        <f t="shared" si="133"/>
        <v>0</v>
      </c>
      <c r="BR261" s="19">
        <f t="shared" si="134"/>
        <v>0</v>
      </c>
      <c r="BS261" s="19">
        <f t="shared" si="135"/>
        <v>0</v>
      </c>
      <c r="BT261" s="19">
        <f t="shared" si="136"/>
        <v>0</v>
      </c>
      <c r="BU261" s="19">
        <f t="shared" si="137"/>
        <v>0</v>
      </c>
      <c r="BV261" s="19">
        <f t="shared" si="138"/>
        <v>0</v>
      </c>
      <c r="BW261" s="19">
        <f t="shared" si="139"/>
        <v>0</v>
      </c>
      <c r="BX261" s="19">
        <f t="shared" si="140"/>
        <v>0</v>
      </c>
      <c r="BY261" s="19">
        <f t="shared" si="141"/>
        <v>0</v>
      </c>
      <c r="BZ261" s="19">
        <f t="shared" si="142"/>
        <v>0</v>
      </c>
      <c r="CA261" s="19">
        <f t="shared" si="143"/>
        <v>0</v>
      </c>
      <c r="CB261" s="19">
        <f t="shared" si="164"/>
        <v>0</v>
      </c>
      <c r="CC261" s="19">
        <f t="shared" si="144"/>
        <v>0</v>
      </c>
      <c r="CD261" s="19">
        <f t="shared" si="145"/>
        <v>0</v>
      </c>
      <c r="CE261" s="19">
        <f t="shared" si="146"/>
        <v>0</v>
      </c>
      <c r="CF261" s="19">
        <f t="shared" si="147"/>
        <v>0</v>
      </c>
      <c r="CG261" s="19">
        <f t="shared" si="148"/>
        <v>0</v>
      </c>
      <c r="CH261" s="19">
        <f t="shared" si="149"/>
        <v>0</v>
      </c>
      <c r="CI261" s="19">
        <f t="shared" si="150"/>
        <v>0</v>
      </c>
      <c r="CJ261" s="19">
        <f t="shared" si="151"/>
        <v>0</v>
      </c>
      <c r="CK261" s="19">
        <f t="shared" si="152"/>
        <v>0</v>
      </c>
      <c r="CL261" s="19">
        <f t="shared" si="153"/>
        <v>0</v>
      </c>
      <c r="CM261" s="19">
        <f t="shared" si="154"/>
        <v>0</v>
      </c>
      <c r="CN261" s="19">
        <f t="shared" si="155"/>
        <v>0</v>
      </c>
      <c r="CO261" s="19">
        <f t="shared" si="156"/>
        <v>0</v>
      </c>
      <c r="CP261" s="19">
        <f t="shared" si="157"/>
        <v>0</v>
      </c>
      <c r="CQ261" s="19">
        <f t="shared" si="158"/>
        <v>0</v>
      </c>
      <c r="CR261" s="19">
        <f t="shared" si="159"/>
        <v>0</v>
      </c>
      <c r="CS261" s="19">
        <f t="shared" si="160"/>
        <v>0</v>
      </c>
    </row>
    <row r="262" spans="2:97" ht="15" customHeight="1" x14ac:dyDescent="0.2">
      <c r="B262" s="53">
        <f t="shared" si="165"/>
        <v>254</v>
      </c>
      <c r="C262" s="197" t="str" cm="1">
        <f t="array" aca="1" ref="C262" ca="1">CELL("contents",BG262)</f>
        <v/>
      </c>
      <c r="D262" s="54" t="str">
        <f t="shared" si="161"/>
        <v>OK</v>
      </c>
      <c r="E262" s="55" t="e">
        <f>VLOOKUP('DATA SHEET'!$B$9,'Drill Size Info'!$T$2:$U$8,2,FALSE)</f>
        <v>#N/A</v>
      </c>
      <c r="F262" s="55" t="str">
        <f t="shared" si="166"/>
        <v/>
      </c>
      <c r="G262" s="161">
        <f t="shared" si="167"/>
        <v>0</v>
      </c>
      <c r="H262" s="56"/>
      <c r="I262" s="56"/>
      <c r="J262" s="54" t="s">
        <v>154</v>
      </c>
      <c r="K262" s="54" t="s">
        <v>154</v>
      </c>
      <c r="L262" s="56" t="s">
        <v>154</v>
      </c>
      <c r="M262" s="56" t="s">
        <v>154</v>
      </c>
      <c r="N262" s="47" t="str">
        <f>IF(CU262&lt;&gt;"",
    IF(INT('Drill Size Info'!$AA$19)=INT('Drill Size Info'!$AB$19),
        --(INT('Drill Size Info'!$AA$19) &amp; "." &amp; CU262),
        IF(AND((--(INT('Drill Size Info'!$AA$19) &amp; "." &amp; CU262)&gt;=--('Drill Size Info'!$AA$19)), (--(INT('Drill Size Info'!$AA$19) &amp; "." &amp; CU262)&lt;=--('Drill Size Info'!$AB$19))),
            --(INT('Drill Size Info'!$AA$19) &amp; "." &amp; CU262),
            --(INT('Drill Size Info'!$AB$19) &amp; "." &amp; CU262)
        )
    ),
    IF(CT262&lt;&gt;"",
        IF(INT('Drill Size Info'!$AA$19)=INT('Drill Size Info'!$AB$19),
            --(INT('Drill Size Info'!$AA$19) &amp; "." &amp; LEFT(CT262,3)),
            IF(AND((--(INT('Drill Size Info'!$AA$19) &amp; "." &amp; LEFT(CT262,3))&gt;=--('Drill Size Info'!$AA$19)), (--(INT('Drill Size Info'!$AA$19) &amp; "." &amp; LEFT(CT262,3))&lt;=--('Drill Size Info'!$AB$19))),
                --(INT('Drill Size Info'!$AA$19) &amp; "." &amp; LEFT(CT262,3)),
                --(INT('Drill Size Info'!$AB$19) &amp; "." &amp; LEFT(CT262,3))
            )
        ),
        "OK"
    )
)</f>
        <v>OK</v>
      </c>
      <c r="O262" s="163" t="str">
        <f>IF(CV262&lt;&gt;"",
    IF(INT('Drill Size Info'!$AA$19)=INT('Drill Size Info'!$AB$19),
        --(INT('Drill Size Info'!$AA$19) &amp; "." &amp; CV262),
        IF(AND((--(INT('Drill Size Info'!$AA$19) &amp; "." &amp; CV262)&gt;=--('Drill Size Info'!$AA$19)), (--(INT('Drill Size Info'!$AA$19) &amp; "." &amp; CV262)&lt;=--('Drill Size Info'!$AB$19))),
            --(INT('Drill Size Info'!$AA$19) &amp; "." &amp; CV262),
            --(INT('Drill Size Info'!$AB$19) &amp; "." &amp; CV262)
        )
    ),
    IF(CT262&lt;&gt;"",
        IF(INT('Drill Size Info'!$AA$19)=INT('Drill Size Info'!$AB$19),
            --(INT('Drill Size Info'!$AA$19) &amp; "." &amp; RIGHT(CT262,3)),
            IF(AND((--(INT('Drill Size Info'!$AA$19) &amp; "." &amp; RIGHT(CT262,3))&gt;=--('Drill Size Info'!$AA$19)), (--(INT('Drill Size Info'!$AA$19) &amp; "." &amp; RIGHT(CT262,3))&lt;=--('Drill Size Info'!$AB$19))),
                --(INT('Drill Size Info'!$AA$19) &amp; "." &amp; RIGHT(CT262,3)),
                --(INT('Drill Size Info'!$AB$19) &amp; "." &amp; RIGHT(CT262,3))
            )
        ),
        "N/A"
    )
)</f>
        <v>N/A</v>
      </c>
      <c r="P262" s="47" t="str">
        <f>IF(CX262&lt;&gt;"",
    IF(INT('Drill Size Info'!$AA$19)=INT('Drill Size Info'!$AB$15),
        --(INT('Drill Size Info'!$AA$15) &amp; "." &amp; CX262),
        IF(AND((--(INT('Drill Size Info'!$AA$15) &amp; "." &amp; CX262)&gt;=--('Drill Size Info'!$AA$15)), (--(INT('Drill Size Info'!$AA$15) &amp; "." &amp; CX262)&lt;=--('Drill Size Info'!$AB$15))),
            --(INT('Drill Size Info'!$AA$15) &amp; "." &amp; CX262),
            --(INT('Drill Size Info'!$AB$15) &amp; "." &amp; CX262)
        )
    ),
    IF(CW262&lt;&gt;"",
        IF(INT('Drill Size Info'!$AA$15)=INT('Drill Size Info'!$AB$15),
            --(INT('Drill Size Info'!$AA$15) &amp; "." &amp; LEFT(CW262,3)),
            IF(AND((--(INT('Drill Size Info'!$AA$15) &amp; "." &amp; LEFT(CW262,3))&gt;=--('Drill Size Info'!$AA$15)), (--(INT('Drill Size Info'!$AA$15) &amp; "." &amp; LEFT(CW262,3))&lt;=--('Drill Size Info'!$AB$15))),
                --(INT('Drill Size Info'!$AA$15) &amp; "." &amp; LEFT(CW262,3)),
                --(INT('Drill Size Info'!$AB$15) &amp; "." &amp; LEFT(CW262,3))
            )
        ),
        "OK"
    )
)</f>
        <v>OK</v>
      </c>
      <c r="Q262" s="163" t="str">
        <f>IF(CY262&lt;&gt;"",
    IF(INT('Drill Size Info'!$AA$19)=INT('Drill Size Info'!$AB$15),
        --(INT('Drill Size Info'!$AA$15) &amp; "." &amp; CY262),
        IF(AND((--(INT('Drill Size Info'!$AA$15) &amp; "." &amp; CY262)&gt;=--('Drill Size Info'!$AA$15)), (--(INT('Drill Size Info'!$AA$15) &amp; "." &amp; CY262)&lt;=--('Drill Size Info'!$AB$15))),
            --(INT('Drill Size Info'!$AA$15) &amp; "." &amp; CY262),
            --(INT('Drill Size Info'!$AB$15) &amp; "." &amp; CY262)
        )
    ),
    IF(CW262&lt;&gt;"",
        IF(INT('Drill Size Info'!$AA$15)=INT('Drill Size Info'!$AB$15),
            --(INT('Drill Size Info'!$AA$15) &amp; "." &amp; RIGHT(CW262,3)),
            IF(AND((--(INT('Drill Size Info'!$AA$15) &amp; "." &amp; RIGHT(CW262,3))&gt;=--('Drill Size Info'!$AA$15)), (--(INT('Drill Size Info'!$AA$15) &amp; "." &amp; RIGHT(CW262,3))&lt;=--('Drill Size Info'!$AB$15))),
                --(INT('Drill Size Info'!$AA$15) &amp; "." &amp; RIGHT(CW262,3)),
                --(INT('Drill Size Info'!$AB$15) &amp; "." &amp; RIGHT(CW262,3))
            )
        ),
        "N/A"
    )
)</f>
        <v>N/A</v>
      </c>
      <c r="R262" s="57"/>
      <c r="S262" s="57"/>
      <c r="T262" s="57"/>
      <c r="U262" s="57"/>
      <c r="V262" s="57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9"/>
      <c r="AX262" s="59"/>
      <c r="AY262" s="59"/>
      <c r="AZ262" s="60"/>
      <c r="BA262" s="52"/>
      <c r="BB262" s="52"/>
      <c r="BC262" s="52"/>
      <c r="BD262" s="52"/>
      <c r="BE262" s="52"/>
      <c r="BF262" s="52"/>
      <c r="BG262" s="192" t="str">
        <f t="shared" si="162"/>
        <v/>
      </c>
      <c r="BH262" s="52"/>
      <c r="BI262" s="52"/>
      <c r="BJ262" s="52"/>
      <c r="BK262" s="52"/>
      <c r="BM262" s="19">
        <f t="shared" ref="BM262:BM325" si="168">IF(R262="x",1,0)</f>
        <v>0</v>
      </c>
      <c r="BN262" s="19">
        <f t="shared" si="163"/>
        <v>0</v>
      </c>
      <c r="BO262" s="19">
        <f t="shared" ref="BO262:BO325" si="169">IF(V262="x",1,0)</f>
        <v>0</v>
      </c>
      <c r="BP262" s="19">
        <f t="shared" ref="BP262:BP325" si="170">IF(W262="x",1,0)</f>
        <v>0</v>
      </c>
      <c r="BQ262" s="19">
        <f t="shared" ref="BQ262:BQ325" si="171">IF(X262="x",1,0)</f>
        <v>0</v>
      </c>
      <c r="BR262" s="19">
        <f t="shared" ref="BR262:BR325" si="172">IF(Y262="x",1,0)</f>
        <v>0</v>
      </c>
      <c r="BS262" s="19">
        <f t="shared" ref="BS262:BS325" si="173">IF(Z262="x",1,0)</f>
        <v>0</v>
      </c>
      <c r="BT262" s="19">
        <f t="shared" ref="BT262:BT325" si="174">IF(AA262="x",1,0)</f>
        <v>0</v>
      </c>
      <c r="BU262" s="19">
        <f t="shared" ref="BU262:BU325" si="175">IF(AB262="x",1,0)</f>
        <v>0</v>
      </c>
      <c r="BV262" s="19">
        <f t="shared" ref="BV262:BV325" si="176">IF(AC262="x",1,0)</f>
        <v>0</v>
      </c>
      <c r="BW262" s="19">
        <f t="shared" ref="BW262:BW325" si="177">IF(AD262="x",1,0)</f>
        <v>0</v>
      </c>
      <c r="BX262" s="19">
        <f t="shared" ref="BX262:BX325" si="178">IF(AE262="x",1,0)</f>
        <v>0</v>
      </c>
      <c r="BY262" s="19">
        <f t="shared" ref="BY262:BY325" si="179">IF(AF262="x",1,0)</f>
        <v>0</v>
      </c>
      <c r="BZ262" s="19">
        <f t="shared" ref="BZ262:BZ325" si="180">IF(AG262="x",1,0)</f>
        <v>0</v>
      </c>
      <c r="CA262" s="19">
        <f t="shared" ref="CA262:CA325" si="181">IF(AH262="x",1,0)</f>
        <v>0</v>
      </c>
      <c r="CB262" s="19">
        <f t="shared" si="164"/>
        <v>0</v>
      </c>
      <c r="CC262" s="19">
        <f t="shared" ref="CC262:CC325" si="182">IF(AJ262="x",1,0)</f>
        <v>0</v>
      </c>
      <c r="CD262" s="19">
        <f t="shared" ref="CD262:CD325" si="183">IF(AK262="x",1,0)</f>
        <v>0</v>
      </c>
      <c r="CE262" s="19">
        <f t="shared" ref="CE262:CE325" si="184">IF(AL262="x",1,0)</f>
        <v>0</v>
      </c>
      <c r="CF262" s="19">
        <f t="shared" ref="CF262:CF325" si="185">IF(AM262="x",1,0)</f>
        <v>0</v>
      </c>
      <c r="CG262" s="19">
        <f t="shared" ref="CG262:CG325" si="186">IF(AN262="x",1,0)</f>
        <v>0</v>
      </c>
      <c r="CH262" s="19">
        <f t="shared" ref="CH262:CH325" si="187">IF(AO262="x",1,0)</f>
        <v>0</v>
      </c>
      <c r="CI262" s="19">
        <f t="shared" ref="CI262:CI325" si="188">IF(AP262="x",1,0)</f>
        <v>0</v>
      </c>
      <c r="CJ262" s="19">
        <f t="shared" ref="CJ262:CJ325" si="189">IF(AQ262="x",1,0)</f>
        <v>0</v>
      </c>
      <c r="CK262" s="19">
        <f t="shared" ref="CK262:CK325" si="190">IF(AR262="x",1,0)</f>
        <v>0</v>
      </c>
      <c r="CL262" s="19">
        <f t="shared" ref="CL262:CL325" si="191">IF(AS262="x",1,0)</f>
        <v>0</v>
      </c>
      <c r="CM262" s="19">
        <f t="shared" ref="CM262:CM325" si="192">IF(AT262="x",1,0)</f>
        <v>0</v>
      </c>
      <c r="CN262" s="19">
        <f t="shared" ref="CN262:CN325" si="193">IF(AU262="x",1,0)</f>
        <v>0</v>
      </c>
      <c r="CO262" s="19">
        <f t="shared" ref="CO262:CO325" si="194">IF(AV262="x",1,0)</f>
        <v>0</v>
      </c>
      <c r="CP262" s="19">
        <f t="shared" ref="CP262:CP325" si="195">IF(AW262="x",1,0)</f>
        <v>0</v>
      </c>
      <c r="CQ262" s="19">
        <f t="shared" ref="CQ262:CQ325" si="196">IF(AX262="x",1,0)</f>
        <v>0</v>
      </c>
      <c r="CR262" s="19">
        <f t="shared" ref="CR262:CR325" si="197">IF(AY262="x",1,0)</f>
        <v>0</v>
      </c>
      <c r="CS262" s="19">
        <f t="shared" ref="CS262:CS325" si="198">IF(AZ262="x",1,0)</f>
        <v>0</v>
      </c>
    </row>
    <row r="263" spans="2:97" ht="15" customHeight="1" x14ac:dyDescent="0.2">
      <c r="B263" s="53">
        <f t="shared" si="165"/>
        <v>255</v>
      </c>
      <c r="C263" s="197" t="str" cm="1">
        <f t="array" aca="1" ref="C263" ca="1">CELL("contents",BG263)</f>
        <v/>
      </c>
      <c r="D263" s="54" t="str">
        <f t="shared" si="161"/>
        <v>OK</v>
      </c>
      <c r="E263" s="55" t="e">
        <f>VLOOKUP('DATA SHEET'!$B$9,'Drill Size Info'!$T$2:$U$8,2,FALSE)</f>
        <v>#N/A</v>
      </c>
      <c r="F263" s="55" t="str">
        <f t="shared" si="166"/>
        <v/>
      </c>
      <c r="G263" s="161">
        <f t="shared" si="167"/>
        <v>0</v>
      </c>
      <c r="H263" s="56"/>
      <c r="I263" s="56"/>
      <c r="J263" s="54" t="s">
        <v>154</v>
      </c>
      <c r="K263" s="54" t="s">
        <v>154</v>
      </c>
      <c r="L263" s="56" t="s">
        <v>154</v>
      </c>
      <c r="M263" s="56" t="s">
        <v>154</v>
      </c>
      <c r="N263" s="47" t="str">
        <f>IF(CU263&lt;&gt;"",
    IF(INT('Drill Size Info'!$AA$19)=INT('Drill Size Info'!$AB$19),
        --(INT('Drill Size Info'!$AA$19) &amp; "." &amp; CU263),
        IF(AND((--(INT('Drill Size Info'!$AA$19) &amp; "." &amp; CU263)&gt;=--('Drill Size Info'!$AA$19)), (--(INT('Drill Size Info'!$AA$19) &amp; "." &amp; CU263)&lt;=--('Drill Size Info'!$AB$19))),
            --(INT('Drill Size Info'!$AA$19) &amp; "." &amp; CU263),
            --(INT('Drill Size Info'!$AB$19) &amp; "." &amp; CU263)
        )
    ),
    IF(CT263&lt;&gt;"",
        IF(INT('Drill Size Info'!$AA$19)=INT('Drill Size Info'!$AB$19),
            --(INT('Drill Size Info'!$AA$19) &amp; "." &amp; LEFT(CT263,3)),
            IF(AND((--(INT('Drill Size Info'!$AA$19) &amp; "." &amp; LEFT(CT263,3))&gt;=--('Drill Size Info'!$AA$19)), (--(INT('Drill Size Info'!$AA$19) &amp; "." &amp; LEFT(CT263,3))&lt;=--('Drill Size Info'!$AB$19))),
                --(INT('Drill Size Info'!$AA$19) &amp; "." &amp; LEFT(CT263,3)),
                --(INT('Drill Size Info'!$AB$19) &amp; "." &amp; LEFT(CT263,3))
            )
        ),
        "OK"
    )
)</f>
        <v>OK</v>
      </c>
      <c r="O263" s="163" t="str">
        <f>IF(CV263&lt;&gt;"",
    IF(INT('Drill Size Info'!$AA$19)=INT('Drill Size Info'!$AB$19),
        --(INT('Drill Size Info'!$AA$19) &amp; "." &amp; CV263),
        IF(AND((--(INT('Drill Size Info'!$AA$19) &amp; "." &amp; CV263)&gt;=--('Drill Size Info'!$AA$19)), (--(INT('Drill Size Info'!$AA$19) &amp; "." &amp; CV263)&lt;=--('Drill Size Info'!$AB$19))),
            --(INT('Drill Size Info'!$AA$19) &amp; "." &amp; CV263),
            --(INT('Drill Size Info'!$AB$19) &amp; "." &amp; CV263)
        )
    ),
    IF(CT263&lt;&gt;"",
        IF(INT('Drill Size Info'!$AA$19)=INT('Drill Size Info'!$AB$19),
            --(INT('Drill Size Info'!$AA$19) &amp; "." &amp; RIGHT(CT263,3)),
            IF(AND((--(INT('Drill Size Info'!$AA$19) &amp; "." &amp; RIGHT(CT263,3))&gt;=--('Drill Size Info'!$AA$19)), (--(INT('Drill Size Info'!$AA$19) &amp; "." &amp; RIGHT(CT263,3))&lt;=--('Drill Size Info'!$AB$19))),
                --(INT('Drill Size Info'!$AA$19) &amp; "." &amp; RIGHT(CT263,3)),
                --(INT('Drill Size Info'!$AB$19) &amp; "." &amp; RIGHT(CT263,3))
            )
        ),
        "N/A"
    )
)</f>
        <v>N/A</v>
      </c>
      <c r="P263" s="47" t="str">
        <f>IF(CX263&lt;&gt;"",
    IF(INT('Drill Size Info'!$AA$19)=INT('Drill Size Info'!$AB$15),
        --(INT('Drill Size Info'!$AA$15) &amp; "." &amp; CX263),
        IF(AND((--(INT('Drill Size Info'!$AA$15) &amp; "." &amp; CX263)&gt;=--('Drill Size Info'!$AA$15)), (--(INT('Drill Size Info'!$AA$15) &amp; "." &amp; CX263)&lt;=--('Drill Size Info'!$AB$15))),
            --(INT('Drill Size Info'!$AA$15) &amp; "." &amp; CX263),
            --(INT('Drill Size Info'!$AB$15) &amp; "." &amp; CX263)
        )
    ),
    IF(CW263&lt;&gt;"",
        IF(INT('Drill Size Info'!$AA$15)=INT('Drill Size Info'!$AB$15),
            --(INT('Drill Size Info'!$AA$15) &amp; "." &amp; LEFT(CW263,3)),
            IF(AND((--(INT('Drill Size Info'!$AA$15) &amp; "." &amp; LEFT(CW263,3))&gt;=--('Drill Size Info'!$AA$15)), (--(INT('Drill Size Info'!$AA$15) &amp; "." &amp; LEFT(CW263,3))&lt;=--('Drill Size Info'!$AB$15))),
                --(INT('Drill Size Info'!$AA$15) &amp; "." &amp; LEFT(CW263,3)),
                --(INT('Drill Size Info'!$AB$15) &amp; "." &amp; LEFT(CW263,3))
            )
        ),
        "OK"
    )
)</f>
        <v>OK</v>
      </c>
      <c r="Q263" s="163" t="str">
        <f>IF(CY263&lt;&gt;"",
    IF(INT('Drill Size Info'!$AA$19)=INT('Drill Size Info'!$AB$15),
        --(INT('Drill Size Info'!$AA$15) &amp; "." &amp; CY263),
        IF(AND((--(INT('Drill Size Info'!$AA$15) &amp; "." &amp; CY263)&gt;=--('Drill Size Info'!$AA$15)), (--(INT('Drill Size Info'!$AA$15) &amp; "." &amp; CY263)&lt;=--('Drill Size Info'!$AB$15))),
            --(INT('Drill Size Info'!$AA$15) &amp; "." &amp; CY263),
            --(INT('Drill Size Info'!$AB$15) &amp; "." &amp; CY263)
        )
    ),
    IF(CW263&lt;&gt;"",
        IF(INT('Drill Size Info'!$AA$15)=INT('Drill Size Info'!$AB$15),
            --(INT('Drill Size Info'!$AA$15) &amp; "." &amp; RIGHT(CW263,3)),
            IF(AND((--(INT('Drill Size Info'!$AA$15) &amp; "." &amp; RIGHT(CW263,3))&gt;=--('Drill Size Info'!$AA$15)), (--(INT('Drill Size Info'!$AA$15) &amp; "." &amp; RIGHT(CW263,3))&lt;=--('Drill Size Info'!$AB$15))),
                --(INT('Drill Size Info'!$AA$15) &amp; "." &amp; RIGHT(CW263,3)),
                --(INT('Drill Size Info'!$AB$15) &amp; "." &amp; RIGHT(CW263,3))
            )
        ),
        "N/A"
    )
)</f>
        <v>N/A</v>
      </c>
      <c r="R263" s="57"/>
      <c r="S263" s="57"/>
      <c r="T263" s="57"/>
      <c r="U263" s="57"/>
      <c r="V263" s="57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9"/>
      <c r="AX263" s="59"/>
      <c r="AY263" s="59"/>
      <c r="AZ263" s="60"/>
      <c r="BA263" s="52"/>
      <c r="BB263" s="52"/>
      <c r="BC263" s="52"/>
      <c r="BD263" s="52"/>
      <c r="BE263" s="52"/>
      <c r="BF263" s="52"/>
      <c r="BG263" s="192" t="str">
        <f t="shared" si="162"/>
        <v/>
      </c>
      <c r="BH263" s="52"/>
      <c r="BI263" s="52"/>
      <c r="BJ263" s="52"/>
      <c r="BK263" s="52"/>
      <c r="BM263" s="19">
        <f t="shared" si="168"/>
        <v>0</v>
      </c>
      <c r="BN263" s="19">
        <f t="shared" si="163"/>
        <v>0</v>
      </c>
      <c r="BO263" s="19">
        <f t="shared" si="169"/>
        <v>0</v>
      </c>
      <c r="BP263" s="19">
        <f t="shared" si="170"/>
        <v>0</v>
      </c>
      <c r="BQ263" s="19">
        <f t="shared" si="171"/>
        <v>0</v>
      </c>
      <c r="BR263" s="19">
        <f t="shared" si="172"/>
        <v>0</v>
      </c>
      <c r="BS263" s="19">
        <f t="shared" si="173"/>
        <v>0</v>
      </c>
      <c r="BT263" s="19">
        <f t="shared" si="174"/>
        <v>0</v>
      </c>
      <c r="BU263" s="19">
        <f t="shared" si="175"/>
        <v>0</v>
      </c>
      <c r="BV263" s="19">
        <f t="shared" si="176"/>
        <v>0</v>
      </c>
      <c r="BW263" s="19">
        <f t="shared" si="177"/>
        <v>0</v>
      </c>
      <c r="BX263" s="19">
        <f t="shared" si="178"/>
        <v>0</v>
      </c>
      <c r="BY263" s="19">
        <f t="shared" si="179"/>
        <v>0</v>
      </c>
      <c r="BZ263" s="19">
        <f t="shared" si="180"/>
        <v>0</v>
      </c>
      <c r="CA263" s="19">
        <f t="shared" si="181"/>
        <v>0</v>
      </c>
      <c r="CB263" s="19">
        <f t="shared" si="164"/>
        <v>0</v>
      </c>
      <c r="CC263" s="19">
        <f t="shared" si="182"/>
        <v>0</v>
      </c>
      <c r="CD263" s="19">
        <f t="shared" si="183"/>
        <v>0</v>
      </c>
      <c r="CE263" s="19">
        <f t="shared" si="184"/>
        <v>0</v>
      </c>
      <c r="CF263" s="19">
        <f t="shared" si="185"/>
        <v>0</v>
      </c>
      <c r="CG263" s="19">
        <f t="shared" si="186"/>
        <v>0</v>
      </c>
      <c r="CH263" s="19">
        <f t="shared" si="187"/>
        <v>0</v>
      </c>
      <c r="CI263" s="19">
        <f t="shared" si="188"/>
        <v>0</v>
      </c>
      <c r="CJ263" s="19">
        <f t="shared" si="189"/>
        <v>0</v>
      </c>
      <c r="CK263" s="19">
        <f t="shared" si="190"/>
        <v>0</v>
      </c>
      <c r="CL263" s="19">
        <f t="shared" si="191"/>
        <v>0</v>
      </c>
      <c r="CM263" s="19">
        <f t="shared" si="192"/>
        <v>0</v>
      </c>
      <c r="CN263" s="19">
        <f t="shared" si="193"/>
        <v>0</v>
      </c>
      <c r="CO263" s="19">
        <f t="shared" si="194"/>
        <v>0</v>
      </c>
      <c r="CP263" s="19">
        <f t="shared" si="195"/>
        <v>0</v>
      </c>
      <c r="CQ263" s="19">
        <f t="shared" si="196"/>
        <v>0</v>
      </c>
      <c r="CR263" s="19">
        <f t="shared" si="197"/>
        <v>0</v>
      </c>
      <c r="CS263" s="19">
        <f t="shared" si="198"/>
        <v>0</v>
      </c>
    </row>
    <row r="264" spans="2:97" ht="15" customHeight="1" x14ac:dyDescent="0.2">
      <c r="B264" s="53">
        <f t="shared" si="165"/>
        <v>256</v>
      </c>
      <c r="C264" s="197" t="str" cm="1">
        <f t="array" aca="1" ref="C264" ca="1">CELL("contents",BG264)</f>
        <v/>
      </c>
      <c r="D264" s="54" t="str">
        <f t="shared" si="161"/>
        <v>OK</v>
      </c>
      <c r="E264" s="55" t="e">
        <f>VLOOKUP('DATA SHEET'!$B$9,'Drill Size Info'!$T$2:$U$8,2,FALSE)</f>
        <v>#N/A</v>
      </c>
      <c r="F264" s="55" t="str">
        <f t="shared" si="166"/>
        <v/>
      </c>
      <c r="G264" s="161">
        <f t="shared" si="167"/>
        <v>0</v>
      </c>
      <c r="H264" s="56"/>
      <c r="I264" s="56"/>
      <c r="J264" s="54" t="s">
        <v>154</v>
      </c>
      <c r="K264" s="54" t="s">
        <v>154</v>
      </c>
      <c r="L264" s="56" t="s">
        <v>154</v>
      </c>
      <c r="M264" s="56" t="s">
        <v>154</v>
      </c>
      <c r="N264" s="47" t="str">
        <f>IF(CU264&lt;&gt;"",
    IF(INT('Drill Size Info'!$AA$19)=INT('Drill Size Info'!$AB$19),
        --(INT('Drill Size Info'!$AA$19) &amp; "." &amp; CU264),
        IF(AND((--(INT('Drill Size Info'!$AA$19) &amp; "." &amp; CU264)&gt;=--('Drill Size Info'!$AA$19)), (--(INT('Drill Size Info'!$AA$19) &amp; "." &amp; CU264)&lt;=--('Drill Size Info'!$AB$19))),
            --(INT('Drill Size Info'!$AA$19) &amp; "." &amp; CU264),
            --(INT('Drill Size Info'!$AB$19) &amp; "." &amp; CU264)
        )
    ),
    IF(CT264&lt;&gt;"",
        IF(INT('Drill Size Info'!$AA$19)=INT('Drill Size Info'!$AB$19),
            --(INT('Drill Size Info'!$AA$19) &amp; "." &amp; LEFT(CT264,3)),
            IF(AND((--(INT('Drill Size Info'!$AA$19) &amp; "." &amp; LEFT(CT264,3))&gt;=--('Drill Size Info'!$AA$19)), (--(INT('Drill Size Info'!$AA$19) &amp; "." &amp; LEFT(CT264,3))&lt;=--('Drill Size Info'!$AB$19))),
                --(INT('Drill Size Info'!$AA$19) &amp; "." &amp; LEFT(CT264,3)),
                --(INT('Drill Size Info'!$AB$19) &amp; "." &amp; LEFT(CT264,3))
            )
        ),
        "OK"
    )
)</f>
        <v>OK</v>
      </c>
      <c r="O264" s="163" t="str">
        <f>IF(CV264&lt;&gt;"",
    IF(INT('Drill Size Info'!$AA$19)=INT('Drill Size Info'!$AB$19),
        --(INT('Drill Size Info'!$AA$19) &amp; "." &amp; CV264),
        IF(AND((--(INT('Drill Size Info'!$AA$19) &amp; "." &amp; CV264)&gt;=--('Drill Size Info'!$AA$19)), (--(INT('Drill Size Info'!$AA$19) &amp; "." &amp; CV264)&lt;=--('Drill Size Info'!$AB$19))),
            --(INT('Drill Size Info'!$AA$19) &amp; "." &amp; CV264),
            --(INT('Drill Size Info'!$AB$19) &amp; "." &amp; CV264)
        )
    ),
    IF(CT264&lt;&gt;"",
        IF(INT('Drill Size Info'!$AA$19)=INT('Drill Size Info'!$AB$19),
            --(INT('Drill Size Info'!$AA$19) &amp; "." &amp; RIGHT(CT264,3)),
            IF(AND((--(INT('Drill Size Info'!$AA$19) &amp; "." &amp; RIGHT(CT264,3))&gt;=--('Drill Size Info'!$AA$19)), (--(INT('Drill Size Info'!$AA$19) &amp; "." &amp; RIGHT(CT264,3))&lt;=--('Drill Size Info'!$AB$19))),
                --(INT('Drill Size Info'!$AA$19) &amp; "." &amp; RIGHT(CT264,3)),
                --(INT('Drill Size Info'!$AB$19) &amp; "." &amp; RIGHT(CT264,3))
            )
        ),
        "N/A"
    )
)</f>
        <v>N/A</v>
      </c>
      <c r="P264" s="47" t="str">
        <f>IF(CX264&lt;&gt;"",
    IF(INT('Drill Size Info'!$AA$19)=INT('Drill Size Info'!$AB$15),
        --(INT('Drill Size Info'!$AA$15) &amp; "." &amp; CX264),
        IF(AND((--(INT('Drill Size Info'!$AA$15) &amp; "." &amp; CX264)&gt;=--('Drill Size Info'!$AA$15)), (--(INT('Drill Size Info'!$AA$15) &amp; "." &amp; CX264)&lt;=--('Drill Size Info'!$AB$15))),
            --(INT('Drill Size Info'!$AA$15) &amp; "." &amp; CX264),
            --(INT('Drill Size Info'!$AB$15) &amp; "." &amp; CX264)
        )
    ),
    IF(CW264&lt;&gt;"",
        IF(INT('Drill Size Info'!$AA$15)=INT('Drill Size Info'!$AB$15),
            --(INT('Drill Size Info'!$AA$15) &amp; "." &amp; LEFT(CW264,3)),
            IF(AND((--(INT('Drill Size Info'!$AA$15) &amp; "." &amp; LEFT(CW264,3))&gt;=--('Drill Size Info'!$AA$15)), (--(INT('Drill Size Info'!$AA$15) &amp; "." &amp; LEFT(CW264,3))&lt;=--('Drill Size Info'!$AB$15))),
                --(INT('Drill Size Info'!$AA$15) &amp; "." &amp; LEFT(CW264,3)),
                --(INT('Drill Size Info'!$AB$15) &amp; "." &amp; LEFT(CW264,3))
            )
        ),
        "OK"
    )
)</f>
        <v>OK</v>
      </c>
      <c r="Q264" s="163" t="str">
        <f>IF(CY264&lt;&gt;"",
    IF(INT('Drill Size Info'!$AA$19)=INT('Drill Size Info'!$AB$15),
        --(INT('Drill Size Info'!$AA$15) &amp; "." &amp; CY264),
        IF(AND((--(INT('Drill Size Info'!$AA$15) &amp; "." &amp; CY264)&gt;=--('Drill Size Info'!$AA$15)), (--(INT('Drill Size Info'!$AA$15) &amp; "." &amp; CY264)&lt;=--('Drill Size Info'!$AB$15))),
            --(INT('Drill Size Info'!$AA$15) &amp; "." &amp; CY264),
            --(INT('Drill Size Info'!$AB$15) &amp; "." &amp; CY264)
        )
    ),
    IF(CW264&lt;&gt;"",
        IF(INT('Drill Size Info'!$AA$15)=INT('Drill Size Info'!$AB$15),
            --(INT('Drill Size Info'!$AA$15) &amp; "." &amp; RIGHT(CW264,3)),
            IF(AND((--(INT('Drill Size Info'!$AA$15) &amp; "." &amp; RIGHT(CW264,3))&gt;=--('Drill Size Info'!$AA$15)), (--(INT('Drill Size Info'!$AA$15) &amp; "." &amp; RIGHT(CW264,3))&lt;=--('Drill Size Info'!$AB$15))),
                --(INT('Drill Size Info'!$AA$15) &amp; "." &amp; RIGHT(CW264,3)),
                --(INT('Drill Size Info'!$AB$15) &amp; "." &amp; RIGHT(CW264,3))
            )
        ),
        "N/A"
    )
)</f>
        <v>N/A</v>
      </c>
      <c r="R264" s="57"/>
      <c r="S264" s="57"/>
      <c r="T264" s="57"/>
      <c r="U264" s="57"/>
      <c r="V264" s="57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9"/>
      <c r="AX264" s="59"/>
      <c r="AY264" s="59"/>
      <c r="AZ264" s="60"/>
      <c r="BA264" s="52"/>
      <c r="BB264" s="52"/>
      <c r="BC264" s="52"/>
      <c r="BD264" s="52"/>
      <c r="BE264" s="52"/>
      <c r="BF264" s="52"/>
      <c r="BG264" s="192" t="str">
        <f t="shared" si="162"/>
        <v/>
      </c>
      <c r="BH264" s="52"/>
      <c r="BI264" s="52"/>
      <c r="BJ264" s="52"/>
      <c r="BK264" s="52"/>
      <c r="BM264" s="19">
        <f t="shared" si="168"/>
        <v>0</v>
      </c>
      <c r="BN264" s="19">
        <f t="shared" si="163"/>
        <v>0</v>
      </c>
      <c r="BO264" s="19">
        <f t="shared" si="169"/>
        <v>0</v>
      </c>
      <c r="BP264" s="19">
        <f t="shared" si="170"/>
        <v>0</v>
      </c>
      <c r="BQ264" s="19">
        <f t="shared" si="171"/>
        <v>0</v>
      </c>
      <c r="BR264" s="19">
        <f t="shared" si="172"/>
        <v>0</v>
      </c>
      <c r="BS264" s="19">
        <f t="shared" si="173"/>
        <v>0</v>
      </c>
      <c r="BT264" s="19">
        <f t="shared" si="174"/>
        <v>0</v>
      </c>
      <c r="BU264" s="19">
        <f t="shared" si="175"/>
        <v>0</v>
      </c>
      <c r="BV264" s="19">
        <f t="shared" si="176"/>
        <v>0</v>
      </c>
      <c r="BW264" s="19">
        <f t="shared" si="177"/>
        <v>0</v>
      </c>
      <c r="BX264" s="19">
        <f t="shared" si="178"/>
        <v>0</v>
      </c>
      <c r="BY264" s="19">
        <f t="shared" si="179"/>
        <v>0</v>
      </c>
      <c r="BZ264" s="19">
        <f t="shared" si="180"/>
        <v>0</v>
      </c>
      <c r="CA264" s="19">
        <f t="shared" si="181"/>
        <v>0</v>
      </c>
      <c r="CB264" s="19">
        <f t="shared" si="164"/>
        <v>0</v>
      </c>
      <c r="CC264" s="19">
        <f t="shared" si="182"/>
        <v>0</v>
      </c>
      <c r="CD264" s="19">
        <f t="shared" si="183"/>
        <v>0</v>
      </c>
      <c r="CE264" s="19">
        <f t="shared" si="184"/>
        <v>0</v>
      </c>
      <c r="CF264" s="19">
        <f t="shared" si="185"/>
        <v>0</v>
      </c>
      <c r="CG264" s="19">
        <f t="shared" si="186"/>
        <v>0</v>
      </c>
      <c r="CH264" s="19">
        <f t="shared" si="187"/>
        <v>0</v>
      </c>
      <c r="CI264" s="19">
        <f t="shared" si="188"/>
        <v>0</v>
      </c>
      <c r="CJ264" s="19">
        <f t="shared" si="189"/>
        <v>0</v>
      </c>
      <c r="CK264" s="19">
        <f t="shared" si="190"/>
        <v>0</v>
      </c>
      <c r="CL264" s="19">
        <f t="shared" si="191"/>
        <v>0</v>
      </c>
      <c r="CM264" s="19">
        <f t="shared" si="192"/>
        <v>0</v>
      </c>
      <c r="CN264" s="19">
        <f t="shared" si="193"/>
        <v>0</v>
      </c>
      <c r="CO264" s="19">
        <f t="shared" si="194"/>
        <v>0</v>
      </c>
      <c r="CP264" s="19">
        <f t="shared" si="195"/>
        <v>0</v>
      </c>
      <c r="CQ264" s="19">
        <f t="shared" si="196"/>
        <v>0</v>
      </c>
      <c r="CR264" s="19">
        <f t="shared" si="197"/>
        <v>0</v>
      </c>
      <c r="CS264" s="19">
        <f t="shared" si="198"/>
        <v>0</v>
      </c>
    </row>
    <row r="265" spans="2:97" ht="15" customHeight="1" x14ac:dyDescent="0.2">
      <c r="B265" s="53">
        <f t="shared" si="165"/>
        <v>257</v>
      </c>
      <c r="C265" s="197" t="str" cm="1">
        <f t="array" aca="1" ref="C265" ca="1">CELL("contents",BG265)</f>
        <v/>
      </c>
      <c r="D265" s="54" t="str">
        <f t="shared" ref="D265:D328" si="199">IF(AP265="x","-","OK")</f>
        <v>OK</v>
      </c>
      <c r="E265" s="55" t="e">
        <f>VLOOKUP('DATA SHEET'!$B$9,'Drill Size Info'!$T$2:$U$8,2,FALSE)</f>
        <v>#N/A</v>
      </c>
      <c r="F265" s="55" t="str">
        <f t="shared" si="166"/>
        <v/>
      </c>
      <c r="G265" s="161">
        <f t="shared" si="167"/>
        <v>0</v>
      </c>
      <c r="H265" s="56"/>
      <c r="I265" s="56"/>
      <c r="J265" s="54" t="s">
        <v>154</v>
      </c>
      <c r="K265" s="54" t="s">
        <v>154</v>
      </c>
      <c r="L265" s="56" t="s">
        <v>154</v>
      </c>
      <c r="M265" s="56" t="s">
        <v>154</v>
      </c>
      <c r="N265" s="47" t="str">
        <f>IF(CU265&lt;&gt;"",
    IF(INT('Drill Size Info'!$AA$19)=INT('Drill Size Info'!$AB$19),
        --(INT('Drill Size Info'!$AA$19) &amp; "." &amp; CU265),
        IF(AND((--(INT('Drill Size Info'!$AA$19) &amp; "." &amp; CU265)&gt;=--('Drill Size Info'!$AA$19)), (--(INT('Drill Size Info'!$AA$19) &amp; "." &amp; CU265)&lt;=--('Drill Size Info'!$AB$19))),
            --(INT('Drill Size Info'!$AA$19) &amp; "." &amp; CU265),
            --(INT('Drill Size Info'!$AB$19) &amp; "." &amp; CU265)
        )
    ),
    IF(CT265&lt;&gt;"",
        IF(INT('Drill Size Info'!$AA$19)=INT('Drill Size Info'!$AB$19),
            --(INT('Drill Size Info'!$AA$19) &amp; "." &amp; LEFT(CT265,3)),
            IF(AND((--(INT('Drill Size Info'!$AA$19) &amp; "." &amp; LEFT(CT265,3))&gt;=--('Drill Size Info'!$AA$19)), (--(INT('Drill Size Info'!$AA$19) &amp; "." &amp; LEFT(CT265,3))&lt;=--('Drill Size Info'!$AB$19))),
                --(INT('Drill Size Info'!$AA$19) &amp; "." &amp; LEFT(CT265,3)),
                --(INT('Drill Size Info'!$AB$19) &amp; "." &amp; LEFT(CT265,3))
            )
        ),
        "OK"
    )
)</f>
        <v>OK</v>
      </c>
      <c r="O265" s="163" t="str">
        <f>IF(CV265&lt;&gt;"",
    IF(INT('Drill Size Info'!$AA$19)=INT('Drill Size Info'!$AB$19),
        --(INT('Drill Size Info'!$AA$19) &amp; "." &amp; CV265),
        IF(AND((--(INT('Drill Size Info'!$AA$19) &amp; "." &amp; CV265)&gt;=--('Drill Size Info'!$AA$19)), (--(INT('Drill Size Info'!$AA$19) &amp; "." &amp; CV265)&lt;=--('Drill Size Info'!$AB$19))),
            --(INT('Drill Size Info'!$AA$19) &amp; "." &amp; CV265),
            --(INT('Drill Size Info'!$AB$19) &amp; "." &amp; CV265)
        )
    ),
    IF(CT265&lt;&gt;"",
        IF(INT('Drill Size Info'!$AA$19)=INT('Drill Size Info'!$AB$19),
            --(INT('Drill Size Info'!$AA$19) &amp; "." &amp; RIGHT(CT265,3)),
            IF(AND((--(INT('Drill Size Info'!$AA$19) &amp; "." &amp; RIGHT(CT265,3))&gt;=--('Drill Size Info'!$AA$19)), (--(INT('Drill Size Info'!$AA$19) &amp; "." &amp; RIGHT(CT265,3))&lt;=--('Drill Size Info'!$AB$19))),
                --(INT('Drill Size Info'!$AA$19) &amp; "." &amp; RIGHT(CT265,3)),
                --(INT('Drill Size Info'!$AB$19) &amp; "." &amp; RIGHT(CT265,3))
            )
        ),
        "N/A"
    )
)</f>
        <v>N/A</v>
      </c>
      <c r="P265" s="47" t="str">
        <f>IF(CX265&lt;&gt;"",
    IF(INT('Drill Size Info'!$AA$19)=INT('Drill Size Info'!$AB$15),
        --(INT('Drill Size Info'!$AA$15) &amp; "." &amp; CX265),
        IF(AND((--(INT('Drill Size Info'!$AA$15) &amp; "." &amp; CX265)&gt;=--('Drill Size Info'!$AA$15)), (--(INT('Drill Size Info'!$AA$15) &amp; "." &amp; CX265)&lt;=--('Drill Size Info'!$AB$15))),
            --(INT('Drill Size Info'!$AA$15) &amp; "." &amp; CX265),
            --(INT('Drill Size Info'!$AB$15) &amp; "." &amp; CX265)
        )
    ),
    IF(CW265&lt;&gt;"",
        IF(INT('Drill Size Info'!$AA$15)=INT('Drill Size Info'!$AB$15),
            --(INT('Drill Size Info'!$AA$15) &amp; "." &amp; LEFT(CW265,3)),
            IF(AND((--(INT('Drill Size Info'!$AA$15) &amp; "." &amp; LEFT(CW265,3))&gt;=--('Drill Size Info'!$AA$15)), (--(INT('Drill Size Info'!$AA$15) &amp; "." &amp; LEFT(CW265,3))&lt;=--('Drill Size Info'!$AB$15))),
                --(INT('Drill Size Info'!$AA$15) &amp; "." &amp; LEFT(CW265,3)),
                --(INT('Drill Size Info'!$AB$15) &amp; "." &amp; LEFT(CW265,3))
            )
        ),
        "OK"
    )
)</f>
        <v>OK</v>
      </c>
      <c r="Q265" s="163" t="str">
        <f>IF(CY265&lt;&gt;"",
    IF(INT('Drill Size Info'!$AA$19)=INT('Drill Size Info'!$AB$15),
        --(INT('Drill Size Info'!$AA$15) &amp; "." &amp; CY265),
        IF(AND((--(INT('Drill Size Info'!$AA$15) &amp; "." &amp; CY265)&gt;=--('Drill Size Info'!$AA$15)), (--(INT('Drill Size Info'!$AA$15) &amp; "." &amp; CY265)&lt;=--('Drill Size Info'!$AB$15))),
            --(INT('Drill Size Info'!$AA$15) &amp; "." &amp; CY265),
            --(INT('Drill Size Info'!$AB$15) &amp; "." &amp; CY265)
        )
    ),
    IF(CW265&lt;&gt;"",
        IF(INT('Drill Size Info'!$AA$15)=INT('Drill Size Info'!$AB$15),
            --(INT('Drill Size Info'!$AA$15) &amp; "." &amp; RIGHT(CW265,3)),
            IF(AND((--(INT('Drill Size Info'!$AA$15) &amp; "." &amp; RIGHT(CW265,3))&gt;=--('Drill Size Info'!$AA$15)), (--(INT('Drill Size Info'!$AA$15) &amp; "." &amp; RIGHT(CW265,3))&lt;=--('Drill Size Info'!$AB$15))),
                --(INT('Drill Size Info'!$AA$15) &amp; "." &amp; RIGHT(CW265,3)),
                --(INT('Drill Size Info'!$AB$15) &amp; "." &amp; RIGHT(CW265,3))
            )
        ),
        "N/A"
    )
)</f>
        <v>N/A</v>
      </c>
      <c r="R265" s="57"/>
      <c r="S265" s="57"/>
      <c r="T265" s="57"/>
      <c r="U265" s="57"/>
      <c r="V265" s="57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9"/>
      <c r="AX265" s="59"/>
      <c r="AY265" s="59"/>
      <c r="AZ265" s="60"/>
      <c r="BA265" s="52"/>
      <c r="BB265" s="52"/>
      <c r="BC265" s="52"/>
      <c r="BD265" s="52"/>
      <c r="BE265" s="52"/>
      <c r="BF265" s="52"/>
      <c r="BG265" s="192" t="str">
        <f t="shared" si="162"/>
        <v/>
      </c>
      <c r="BH265" s="52"/>
      <c r="BI265" s="52"/>
      <c r="BJ265" s="52"/>
      <c r="BK265" s="52"/>
      <c r="BM265" s="19">
        <f t="shared" si="168"/>
        <v>0</v>
      </c>
      <c r="BN265" s="19">
        <f t="shared" si="163"/>
        <v>0</v>
      </c>
      <c r="BO265" s="19">
        <f t="shared" si="169"/>
        <v>0</v>
      </c>
      <c r="BP265" s="19">
        <f t="shared" si="170"/>
        <v>0</v>
      </c>
      <c r="BQ265" s="19">
        <f t="shared" si="171"/>
        <v>0</v>
      </c>
      <c r="BR265" s="19">
        <f t="shared" si="172"/>
        <v>0</v>
      </c>
      <c r="BS265" s="19">
        <f t="shared" si="173"/>
        <v>0</v>
      </c>
      <c r="BT265" s="19">
        <f t="shared" si="174"/>
        <v>0</v>
      </c>
      <c r="BU265" s="19">
        <f t="shared" si="175"/>
        <v>0</v>
      </c>
      <c r="BV265" s="19">
        <f t="shared" si="176"/>
        <v>0</v>
      </c>
      <c r="BW265" s="19">
        <f t="shared" si="177"/>
        <v>0</v>
      </c>
      <c r="BX265" s="19">
        <f t="shared" si="178"/>
        <v>0</v>
      </c>
      <c r="BY265" s="19">
        <f t="shared" si="179"/>
        <v>0</v>
      </c>
      <c r="BZ265" s="19">
        <f t="shared" si="180"/>
        <v>0</v>
      </c>
      <c r="CA265" s="19">
        <f t="shared" si="181"/>
        <v>0</v>
      </c>
      <c r="CB265" s="19">
        <f t="shared" si="164"/>
        <v>0</v>
      </c>
      <c r="CC265" s="19">
        <f t="shared" si="182"/>
        <v>0</v>
      </c>
      <c r="CD265" s="19">
        <f t="shared" si="183"/>
        <v>0</v>
      </c>
      <c r="CE265" s="19">
        <f t="shared" si="184"/>
        <v>0</v>
      </c>
      <c r="CF265" s="19">
        <f t="shared" si="185"/>
        <v>0</v>
      </c>
      <c r="CG265" s="19">
        <f t="shared" si="186"/>
        <v>0</v>
      </c>
      <c r="CH265" s="19">
        <f t="shared" si="187"/>
        <v>0</v>
      </c>
      <c r="CI265" s="19">
        <f t="shared" si="188"/>
        <v>0</v>
      </c>
      <c r="CJ265" s="19">
        <f t="shared" si="189"/>
        <v>0</v>
      </c>
      <c r="CK265" s="19">
        <f t="shared" si="190"/>
        <v>0</v>
      </c>
      <c r="CL265" s="19">
        <f t="shared" si="191"/>
        <v>0</v>
      </c>
      <c r="CM265" s="19">
        <f t="shared" si="192"/>
        <v>0</v>
      </c>
      <c r="CN265" s="19">
        <f t="shared" si="193"/>
        <v>0</v>
      </c>
      <c r="CO265" s="19">
        <f t="shared" si="194"/>
        <v>0</v>
      </c>
      <c r="CP265" s="19">
        <f t="shared" si="195"/>
        <v>0</v>
      </c>
      <c r="CQ265" s="19">
        <f t="shared" si="196"/>
        <v>0</v>
      </c>
      <c r="CR265" s="19">
        <f t="shared" si="197"/>
        <v>0</v>
      </c>
      <c r="CS265" s="19">
        <f t="shared" si="198"/>
        <v>0</v>
      </c>
    </row>
    <row r="266" spans="2:97" ht="15" customHeight="1" x14ac:dyDescent="0.2">
      <c r="B266" s="53">
        <f t="shared" si="165"/>
        <v>258</v>
      </c>
      <c r="C266" s="197" t="str" cm="1">
        <f t="array" aca="1" ref="C266" ca="1">CELL("contents",BG266)</f>
        <v/>
      </c>
      <c r="D266" s="54" t="str">
        <f t="shared" si="199"/>
        <v>OK</v>
      </c>
      <c r="E266" s="55" t="e">
        <f>VLOOKUP('DATA SHEET'!$B$9,'Drill Size Info'!$T$2:$U$8,2,FALSE)</f>
        <v>#N/A</v>
      </c>
      <c r="F266" s="55" t="str">
        <f t="shared" si="166"/>
        <v/>
      </c>
      <c r="G266" s="161">
        <f t="shared" si="167"/>
        <v>0</v>
      </c>
      <c r="H266" s="56"/>
      <c r="I266" s="56"/>
      <c r="J266" s="54" t="s">
        <v>154</v>
      </c>
      <c r="K266" s="54" t="s">
        <v>154</v>
      </c>
      <c r="L266" s="56" t="s">
        <v>154</v>
      </c>
      <c r="M266" s="56" t="s">
        <v>154</v>
      </c>
      <c r="N266" s="47" t="str">
        <f>IF(CU266&lt;&gt;"",
    IF(INT('Drill Size Info'!$AA$19)=INT('Drill Size Info'!$AB$19),
        --(INT('Drill Size Info'!$AA$19) &amp; "." &amp; CU266),
        IF(AND((--(INT('Drill Size Info'!$AA$19) &amp; "." &amp; CU266)&gt;=--('Drill Size Info'!$AA$19)), (--(INT('Drill Size Info'!$AA$19) &amp; "." &amp; CU266)&lt;=--('Drill Size Info'!$AB$19))),
            --(INT('Drill Size Info'!$AA$19) &amp; "." &amp; CU266),
            --(INT('Drill Size Info'!$AB$19) &amp; "." &amp; CU266)
        )
    ),
    IF(CT266&lt;&gt;"",
        IF(INT('Drill Size Info'!$AA$19)=INT('Drill Size Info'!$AB$19),
            --(INT('Drill Size Info'!$AA$19) &amp; "." &amp; LEFT(CT266,3)),
            IF(AND((--(INT('Drill Size Info'!$AA$19) &amp; "." &amp; LEFT(CT266,3))&gt;=--('Drill Size Info'!$AA$19)), (--(INT('Drill Size Info'!$AA$19) &amp; "." &amp; LEFT(CT266,3))&lt;=--('Drill Size Info'!$AB$19))),
                --(INT('Drill Size Info'!$AA$19) &amp; "." &amp; LEFT(CT266,3)),
                --(INT('Drill Size Info'!$AB$19) &amp; "." &amp; LEFT(CT266,3))
            )
        ),
        "OK"
    )
)</f>
        <v>OK</v>
      </c>
      <c r="O266" s="163" t="str">
        <f>IF(CV266&lt;&gt;"",
    IF(INT('Drill Size Info'!$AA$19)=INT('Drill Size Info'!$AB$19),
        --(INT('Drill Size Info'!$AA$19) &amp; "." &amp; CV266),
        IF(AND((--(INT('Drill Size Info'!$AA$19) &amp; "." &amp; CV266)&gt;=--('Drill Size Info'!$AA$19)), (--(INT('Drill Size Info'!$AA$19) &amp; "." &amp; CV266)&lt;=--('Drill Size Info'!$AB$19))),
            --(INT('Drill Size Info'!$AA$19) &amp; "." &amp; CV266),
            --(INT('Drill Size Info'!$AB$19) &amp; "." &amp; CV266)
        )
    ),
    IF(CT266&lt;&gt;"",
        IF(INT('Drill Size Info'!$AA$19)=INT('Drill Size Info'!$AB$19),
            --(INT('Drill Size Info'!$AA$19) &amp; "." &amp; RIGHT(CT266,3)),
            IF(AND((--(INT('Drill Size Info'!$AA$19) &amp; "." &amp; RIGHT(CT266,3))&gt;=--('Drill Size Info'!$AA$19)), (--(INT('Drill Size Info'!$AA$19) &amp; "." &amp; RIGHT(CT266,3))&lt;=--('Drill Size Info'!$AB$19))),
                --(INT('Drill Size Info'!$AA$19) &amp; "." &amp; RIGHT(CT266,3)),
                --(INT('Drill Size Info'!$AB$19) &amp; "." &amp; RIGHT(CT266,3))
            )
        ),
        "N/A"
    )
)</f>
        <v>N/A</v>
      </c>
      <c r="P266" s="47" t="str">
        <f>IF(CX266&lt;&gt;"",
    IF(INT('Drill Size Info'!$AA$19)=INT('Drill Size Info'!$AB$15),
        --(INT('Drill Size Info'!$AA$15) &amp; "." &amp; CX266),
        IF(AND((--(INT('Drill Size Info'!$AA$15) &amp; "." &amp; CX266)&gt;=--('Drill Size Info'!$AA$15)), (--(INT('Drill Size Info'!$AA$15) &amp; "." &amp; CX266)&lt;=--('Drill Size Info'!$AB$15))),
            --(INT('Drill Size Info'!$AA$15) &amp; "." &amp; CX266),
            --(INT('Drill Size Info'!$AB$15) &amp; "." &amp; CX266)
        )
    ),
    IF(CW266&lt;&gt;"",
        IF(INT('Drill Size Info'!$AA$15)=INT('Drill Size Info'!$AB$15),
            --(INT('Drill Size Info'!$AA$15) &amp; "." &amp; LEFT(CW266,3)),
            IF(AND((--(INT('Drill Size Info'!$AA$15) &amp; "." &amp; LEFT(CW266,3))&gt;=--('Drill Size Info'!$AA$15)), (--(INT('Drill Size Info'!$AA$15) &amp; "." &amp; LEFT(CW266,3))&lt;=--('Drill Size Info'!$AB$15))),
                --(INT('Drill Size Info'!$AA$15) &amp; "." &amp; LEFT(CW266,3)),
                --(INT('Drill Size Info'!$AB$15) &amp; "." &amp; LEFT(CW266,3))
            )
        ),
        "OK"
    )
)</f>
        <v>OK</v>
      </c>
      <c r="Q266" s="163" t="str">
        <f>IF(CY266&lt;&gt;"",
    IF(INT('Drill Size Info'!$AA$19)=INT('Drill Size Info'!$AB$15),
        --(INT('Drill Size Info'!$AA$15) &amp; "." &amp; CY266),
        IF(AND((--(INT('Drill Size Info'!$AA$15) &amp; "." &amp; CY266)&gt;=--('Drill Size Info'!$AA$15)), (--(INT('Drill Size Info'!$AA$15) &amp; "." &amp; CY266)&lt;=--('Drill Size Info'!$AB$15))),
            --(INT('Drill Size Info'!$AA$15) &amp; "." &amp; CY266),
            --(INT('Drill Size Info'!$AB$15) &amp; "." &amp; CY266)
        )
    ),
    IF(CW266&lt;&gt;"",
        IF(INT('Drill Size Info'!$AA$15)=INT('Drill Size Info'!$AB$15),
            --(INT('Drill Size Info'!$AA$15) &amp; "." &amp; RIGHT(CW266,3)),
            IF(AND((--(INT('Drill Size Info'!$AA$15) &amp; "." &amp; RIGHT(CW266,3))&gt;=--('Drill Size Info'!$AA$15)), (--(INT('Drill Size Info'!$AA$15) &amp; "." &amp; RIGHT(CW266,3))&lt;=--('Drill Size Info'!$AB$15))),
                --(INT('Drill Size Info'!$AA$15) &amp; "." &amp; RIGHT(CW266,3)),
                --(INT('Drill Size Info'!$AB$15) &amp; "." &amp; RIGHT(CW266,3))
            )
        ),
        "N/A"
    )
)</f>
        <v>N/A</v>
      </c>
      <c r="R266" s="57"/>
      <c r="S266" s="57"/>
      <c r="T266" s="57"/>
      <c r="U266" s="57"/>
      <c r="V266" s="57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9"/>
      <c r="AX266" s="59"/>
      <c r="AY266" s="59"/>
      <c r="AZ266" s="60"/>
      <c r="BA266" s="52"/>
      <c r="BB266" s="52"/>
      <c r="BC266" s="52"/>
      <c r="BD266" s="52"/>
      <c r="BE266" s="52"/>
      <c r="BF266" s="52"/>
      <c r="BG266" s="192" t="str">
        <f t="shared" ref="BG266:BG329" si="200">CONCATENATE(BC266,BD266,BE266,BF266)</f>
        <v/>
      </c>
      <c r="BH266" s="52"/>
      <c r="BI266" s="52"/>
      <c r="BJ266" s="52"/>
      <c r="BK266" s="52"/>
      <c r="BM266" s="19">
        <f t="shared" si="168"/>
        <v>0</v>
      </c>
      <c r="BN266" s="19">
        <f t="shared" ref="BN266:BN329" si="201">IF(T266="x",1,0)</f>
        <v>0</v>
      </c>
      <c r="BO266" s="19">
        <f t="shared" si="169"/>
        <v>0</v>
      </c>
      <c r="BP266" s="19">
        <f t="shared" si="170"/>
        <v>0</v>
      </c>
      <c r="BQ266" s="19">
        <f t="shared" si="171"/>
        <v>0</v>
      </c>
      <c r="BR266" s="19">
        <f t="shared" si="172"/>
        <v>0</v>
      </c>
      <c r="BS266" s="19">
        <f t="shared" si="173"/>
        <v>0</v>
      </c>
      <c r="BT266" s="19">
        <f t="shared" si="174"/>
        <v>0</v>
      </c>
      <c r="BU266" s="19">
        <f t="shared" si="175"/>
        <v>0</v>
      </c>
      <c r="BV266" s="19">
        <f t="shared" si="176"/>
        <v>0</v>
      </c>
      <c r="BW266" s="19">
        <f t="shared" si="177"/>
        <v>0</v>
      </c>
      <c r="BX266" s="19">
        <f t="shared" si="178"/>
        <v>0</v>
      </c>
      <c r="BY266" s="19">
        <f t="shared" si="179"/>
        <v>0</v>
      </c>
      <c r="BZ266" s="19">
        <f t="shared" si="180"/>
        <v>0</v>
      </c>
      <c r="CA266" s="19">
        <f t="shared" si="181"/>
        <v>0</v>
      </c>
      <c r="CB266" s="19">
        <f t="shared" ref="CB266:CB329" si="202">IF(AI266="x",1,0)</f>
        <v>0</v>
      </c>
      <c r="CC266" s="19">
        <f t="shared" si="182"/>
        <v>0</v>
      </c>
      <c r="CD266" s="19">
        <f t="shared" si="183"/>
        <v>0</v>
      </c>
      <c r="CE266" s="19">
        <f t="shared" si="184"/>
        <v>0</v>
      </c>
      <c r="CF266" s="19">
        <f t="shared" si="185"/>
        <v>0</v>
      </c>
      <c r="CG266" s="19">
        <f t="shared" si="186"/>
        <v>0</v>
      </c>
      <c r="CH266" s="19">
        <f t="shared" si="187"/>
        <v>0</v>
      </c>
      <c r="CI266" s="19">
        <f t="shared" si="188"/>
        <v>0</v>
      </c>
      <c r="CJ266" s="19">
        <f t="shared" si="189"/>
        <v>0</v>
      </c>
      <c r="CK266" s="19">
        <f t="shared" si="190"/>
        <v>0</v>
      </c>
      <c r="CL266" s="19">
        <f t="shared" si="191"/>
        <v>0</v>
      </c>
      <c r="CM266" s="19">
        <f t="shared" si="192"/>
        <v>0</v>
      </c>
      <c r="CN266" s="19">
        <f t="shared" si="193"/>
        <v>0</v>
      </c>
      <c r="CO266" s="19">
        <f t="shared" si="194"/>
        <v>0</v>
      </c>
      <c r="CP266" s="19">
        <f t="shared" si="195"/>
        <v>0</v>
      </c>
      <c r="CQ266" s="19">
        <f t="shared" si="196"/>
        <v>0</v>
      </c>
      <c r="CR266" s="19">
        <f t="shared" si="197"/>
        <v>0</v>
      </c>
      <c r="CS266" s="19">
        <f t="shared" si="198"/>
        <v>0</v>
      </c>
    </row>
    <row r="267" spans="2:97" ht="15" customHeight="1" x14ac:dyDescent="0.2">
      <c r="B267" s="53">
        <f t="shared" ref="B267:B330" si="203">B266+1</f>
        <v>259</v>
      </c>
      <c r="C267" s="197" t="str" cm="1">
        <f t="array" aca="1" ref="C267" ca="1">CELL("contents",BG267)</f>
        <v/>
      </c>
      <c r="D267" s="54" t="str">
        <f t="shared" si="199"/>
        <v>OK</v>
      </c>
      <c r="E267" s="55" t="e">
        <f>VLOOKUP('DATA SHEET'!$B$9,'Drill Size Info'!$T$2:$U$8,2,FALSE)</f>
        <v>#N/A</v>
      </c>
      <c r="F267" s="55" t="str">
        <f t="shared" ref="F267:F330" si="204">IF(CZ267="", "", --("0."&amp;CZ267))</f>
        <v/>
      </c>
      <c r="G267" s="161">
        <f t="shared" ref="G267:G330" si="205">IF(F267="", 0, F267/E267)</f>
        <v>0</v>
      </c>
      <c r="H267" s="56"/>
      <c r="I267" s="56"/>
      <c r="J267" s="54" t="s">
        <v>154</v>
      </c>
      <c r="K267" s="54" t="s">
        <v>154</v>
      </c>
      <c r="L267" s="56" t="s">
        <v>154</v>
      </c>
      <c r="M267" s="56" t="s">
        <v>154</v>
      </c>
      <c r="N267" s="47" t="str">
        <f>IF(CU267&lt;&gt;"",
    IF(INT('Drill Size Info'!$AA$19)=INT('Drill Size Info'!$AB$19),
        --(INT('Drill Size Info'!$AA$19) &amp; "." &amp; CU267),
        IF(AND((--(INT('Drill Size Info'!$AA$19) &amp; "." &amp; CU267)&gt;=--('Drill Size Info'!$AA$19)), (--(INT('Drill Size Info'!$AA$19) &amp; "." &amp; CU267)&lt;=--('Drill Size Info'!$AB$19))),
            --(INT('Drill Size Info'!$AA$19) &amp; "." &amp; CU267),
            --(INT('Drill Size Info'!$AB$19) &amp; "." &amp; CU267)
        )
    ),
    IF(CT267&lt;&gt;"",
        IF(INT('Drill Size Info'!$AA$19)=INT('Drill Size Info'!$AB$19),
            --(INT('Drill Size Info'!$AA$19) &amp; "." &amp; LEFT(CT267,3)),
            IF(AND((--(INT('Drill Size Info'!$AA$19) &amp; "." &amp; LEFT(CT267,3))&gt;=--('Drill Size Info'!$AA$19)), (--(INT('Drill Size Info'!$AA$19) &amp; "." &amp; LEFT(CT267,3))&lt;=--('Drill Size Info'!$AB$19))),
                --(INT('Drill Size Info'!$AA$19) &amp; "." &amp; LEFT(CT267,3)),
                --(INT('Drill Size Info'!$AB$19) &amp; "." &amp; LEFT(CT267,3))
            )
        ),
        "OK"
    )
)</f>
        <v>OK</v>
      </c>
      <c r="O267" s="163" t="str">
        <f>IF(CV267&lt;&gt;"",
    IF(INT('Drill Size Info'!$AA$19)=INT('Drill Size Info'!$AB$19),
        --(INT('Drill Size Info'!$AA$19) &amp; "." &amp; CV267),
        IF(AND((--(INT('Drill Size Info'!$AA$19) &amp; "." &amp; CV267)&gt;=--('Drill Size Info'!$AA$19)), (--(INT('Drill Size Info'!$AA$19) &amp; "." &amp; CV267)&lt;=--('Drill Size Info'!$AB$19))),
            --(INT('Drill Size Info'!$AA$19) &amp; "." &amp; CV267),
            --(INT('Drill Size Info'!$AB$19) &amp; "." &amp; CV267)
        )
    ),
    IF(CT267&lt;&gt;"",
        IF(INT('Drill Size Info'!$AA$19)=INT('Drill Size Info'!$AB$19),
            --(INT('Drill Size Info'!$AA$19) &amp; "." &amp; RIGHT(CT267,3)),
            IF(AND((--(INT('Drill Size Info'!$AA$19) &amp; "." &amp; RIGHT(CT267,3))&gt;=--('Drill Size Info'!$AA$19)), (--(INT('Drill Size Info'!$AA$19) &amp; "." &amp; RIGHT(CT267,3))&lt;=--('Drill Size Info'!$AB$19))),
                --(INT('Drill Size Info'!$AA$19) &amp; "." &amp; RIGHT(CT267,3)),
                --(INT('Drill Size Info'!$AB$19) &amp; "." &amp; RIGHT(CT267,3))
            )
        ),
        "N/A"
    )
)</f>
        <v>N/A</v>
      </c>
      <c r="P267" s="47" t="str">
        <f>IF(CX267&lt;&gt;"",
    IF(INT('Drill Size Info'!$AA$19)=INT('Drill Size Info'!$AB$15),
        --(INT('Drill Size Info'!$AA$15) &amp; "." &amp; CX267),
        IF(AND((--(INT('Drill Size Info'!$AA$15) &amp; "." &amp; CX267)&gt;=--('Drill Size Info'!$AA$15)), (--(INT('Drill Size Info'!$AA$15) &amp; "." &amp; CX267)&lt;=--('Drill Size Info'!$AB$15))),
            --(INT('Drill Size Info'!$AA$15) &amp; "." &amp; CX267),
            --(INT('Drill Size Info'!$AB$15) &amp; "." &amp; CX267)
        )
    ),
    IF(CW267&lt;&gt;"",
        IF(INT('Drill Size Info'!$AA$15)=INT('Drill Size Info'!$AB$15),
            --(INT('Drill Size Info'!$AA$15) &amp; "." &amp; LEFT(CW267,3)),
            IF(AND((--(INT('Drill Size Info'!$AA$15) &amp; "." &amp; LEFT(CW267,3))&gt;=--('Drill Size Info'!$AA$15)), (--(INT('Drill Size Info'!$AA$15) &amp; "." &amp; LEFT(CW267,3))&lt;=--('Drill Size Info'!$AB$15))),
                --(INT('Drill Size Info'!$AA$15) &amp; "." &amp; LEFT(CW267,3)),
                --(INT('Drill Size Info'!$AB$15) &amp; "." &amp; LEFT(CW267,3))
            )
        ),
        "OK"
    )
)</f>
        <v>OK</v>
      </c>
      <c r="Q267" s="163" t="str">
        <f>IF(CY267&lt;&gt;"",
    IF(INT('Drill Size Info'!$AA$19)=INT('Drill Size Info'!$AB$15),
        --(INT('Drill Size Info'!$AA$15) &amp; "." &amp; CY267),
        IF(AND((--(INT('Drill Size Info'!$AA$15) &amp; "." &amp; CY267)&gt;=--('Drill Size Info'!$AA$15)), (--(INT('Drill Size Info'!$AA$15) &amp; "." &amp; CY267)&lt;=--('Drill Size Info'!$AB$15))),
            --(INT('Drill Size Info'!$AA$15) &amp; "." &amp; CY267),
            --(INT('Drill Size Info'!$AB$15) &amp; "." &amp; CY267)
        )
    ),
    IF(CW267&lt;&gt;"",
        IF(INT('Drill Size Info'!$AA$15)=INT('Drill Size Info'!$AB$15),
            --(INT('Drill Size Info'!$AA$15) &amp; "." &amp; RIGHT(CW267,3)),
            IF(AND((--(INT('Drill Size Info'!$AA$15) &amp; "." &amp; RIGHT(CW267,3))&gt;=--('Drill Size Info'!$AA$15)), (--(INT('Drill Size Info'!$AA$15) &amp; "." &amp; RIGHT(CW267,3))&lt;=--('Drill Size Info'!$AB$15))),
                --(INT('Drill Size Info'!$AA$15) &amp; "." &amp; RIGHT(CW267,3)),
                --(INT('Drill Size Info'!$AB$15) &amp; "." &amp; RIGHT(CW267,3))
            )
        ),
        "N/A"
    )
)</f>
        <v>N/A</v>
      </c>
      <c r="R267" s="57"/>
      <c r="S267" s="57"/>
      <c r="T267" s="57"/>
      <c r="U267" s="57"/>
      <c r="V267" s="57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9"/>
      <c r="AX267" s="59"/>
      <c r="AY267" s="59"/>
      <c r="AZ267" s="60"/>
      <c r="BA267" s="52"/>
      <c r="BB267" s="52"/>
      <c r="BC267" s="52"/>
      <c r="BD267" s="52"/>
      <c r="BE267" s="52"/>
      <c r="BF267" s="52"/>
      <c r="BG267" s="192" t="str">
        <f t="shared" si="200"/>
        <v/>
      </c>
      <c r="BH267" s="52"/>
      <c r="BI267" s="52"/>
      <c r="BJ267" s="52"/>
      <c r="BK267" s="52"/>
      <c r="BM267" s="19">
        <f t="shared" si="168"/>
        <v>0</v>
      </c>
      <c r="BN267" s="19">
        <f t="shared" si="201"/>
        <v>0</v>
      </c>
      <c r="BO267" s="19">
        <f t="shared" si="169"/>
        <v>0</v>
      </c>
      <c r="BP267" s="19">
        <f t="shared" si="170"/>
        <v>0</v>
      </c>
      <c r="BQ267" s="19">
        <f t="shared" si="171"/>
        <v>0</v>
      </c>
      <c r="BR267" s="19">
        <f t="shared" si="172"/>
        <v>0</v>
      </c>
      <c r="BS267" s="19">
        <f t="shared" si="173"/>
        <v>0</v>
      </c>
      <c r="BT267" s="19">
        <f t="shared" si="174"/>
        <v>0</v>
      </c>
      <c r="BU267" s="19">
        <f t="shared" si="175"/>
        <v>0</v>
      </c>
      <c r="BV267" s="19">
        <f t="shared" si="176"/>
        <v>0</v>
      </c>
      <c r="BW267" s="19">
        <f t="shared" si="177"/>
        <v>0</v>
      </c>
      <c r="BX267" s="19">
        <f t="shared" si="178"/>
        <v>0</v>
      </c>
      <c r="BY267" s="19">
        <f t="shared" si="179"/>
        <v>0</v>
      </c>
      <c r="BZ267" s="19">
        <f t="shared" si="180"/>
        <v>0</v>
      </c>
      <c r="CA267" s="19">
        <f t="shared" si="181"/>
        <v>0</v>
      </c>
      <c r="CB267" s="19">
        <f t="shared" si="202"/>
        <v>0</v>
      </c>
      <c r="CC267" s="19">
        <f t="shared" si="182"/>
        <v>0</v>
      </c>
      <c r="CD267" s="19">
        <f t="shared" si="183"/>
        <v>0</v>
      </c>
      <c r="CE267" s="19">
        <f t="shared" si="184"/>
        <v>0</v>
      </c>
      <c r="CF267" s="19">
        <f t="shared" si="185"/>
        <v>0</v>
      </c>
      <c r="CG267" s="19">
        <f t="shared" si="186"/>
        <v>0</v>
      </c>
      <c r="CH267" s="19">
        <f t="shared" si="187"/>
        <v>0</v>
      </c>
      <c r="CI267" s="19">
        <f t="shared" si="188"/>
        <v>0</v>
      </c>
      <c r="CJ267" s="19">
        <f t="shared" si="189"/>
        <v>0</v>
      </c>
      <c r="CK267" s="19">
        <f t="shared" si="190"/>
        <v>0</v>
      </c>
      <c r="CL267" s="19">
        <f t="shared" si="191"/>
        <v>0</v>
      </c>
      <c r="CM267" s="19">
        <f t="shared" si="192"/>
        <v>0</v>
      </c>
      <c r="CN267" s="19">
        <f t="shared" si="193"/>
        <v>0</v>
      </c>
      <c r="CO267" s="19">
        <f t="shared" si="194"/>
        <v>0</v>
      </c>
      <c r="CP267" s="19">
        <f t="shared" si="195"/>
        <v>0</v>
      </c>
      <c r="CQ267" s="19">
        <f t="shared" si="196"/>
        <v>0</v>
      </c>
      <c r="CR267" s="19">
        <f t="shared" si="197"/>
        <v>0</v>
      </c>
      <c r="CS267" s="19">
        <f t="shared" si="198"/>
        <v>0</v>
      </c>
    </row>
    <row r="268" spans="2:97" ht="15" customHeight="1" x14ac:dyDescent="0.2">
      <c r="B268" s="53">
        <f t="shared" si="203"/>
        <v>260</v>
      </c>
      <c r="C268" s="197" t="str" cm="1">
        <f t="array" aca="1" ref="C268" ca="1">CELL("contents",BG268)</f>
        <v/>
      </c>
      <c r="D268" s="54" t="str">
        <f t="shared" si="199"/>
        <v>OK</v>
      </c>
      <c r="E268" s="55" t="e">
        <f>VLOOKUP('DATA SHEET'!$B$9,'Drill Size Info'!$T$2:$U$8,2,FALSE)</f>
        <v>#N/A</v>
      </c>
      <c r="F268" s="55" t="str">
        <f t="shared" si="204"/>
        <v/>
      </c>
      <c r="G268" s="161">
        <f t="shared" si="205"/>
        <v>0</v>
      </c>
      <c r="H268" s="56"/>
      <c r="I268" s="56"/>
      <c r="J268" s="54" t="s">
        <v>154</v>
      </c>
      <c r="K268" s="54" t="s">
        <v>154</v>
      </c>
      <c r="L268" s="56" t="s">
        <v>154</v>
      </c>
      <c r="M268" s="56" t="s">
        <v>154</v>
      </c>
      <c r="N268" s="47" t="str">
        <f>IF(CU268&lt;&gt;"",
    IF(INT('Drill Size Info'!$AA$19)=INT('Drill Size Info'!$AB$19),
        --(INT('Drill Size Info'!$AA$19) &amp; "." &amp; CU268),
        IF(AND((--(INT('Drill Size Info'!$AA$19) &amp; "." &amp; CU268)&gt;=--('Drill Size Info'!$AA$19)), (--(INT('Drill Size Info'!$AA$19) &amp; "." &amp; CU268)&lt;=--('Drill Size Info'!$AB$19))),
            --(INT('Drill Size Info'!$AA$19) &amp; "." &amp; CU268),
            --(INT('Drill Size Info'!$AB$19) &amp; "." &amp; CU268)
        )
    ),
    IF(CT268&lt;&gt;"",
        IF(INT('Drill Size Info'!$AA$19)=INT('Drill Size Info'!$AB$19),
            --(INT('Drill Size Info'!$AA$19) &amp; "." &amp; LEFT(CT268,3)),
            IF(AND((--(INT('Drill Size Info'!$AA$19) &amp; "." &amp; LEFT(CT268,3))&gt;=--('Drill Size Info'!$AA$19)), (--(INT('Drill Size Info'!$AA$19) &amp; "." &amp; LEFT(CT268,3))&lt;=--('Drill Size Info'!$AB$19))),
                --(INT('Drill Size Info'!$AA$19) &amp; "." &amp; LEFT(CT268,3)),
                --(INT('Drill Size Info'!$AB$19) &amp; "." &amp; LEFT(CT268,3))
            )
        ),
        "OK"
    )
)</f>
        <v>OK</v>
      </c>
      <c r="O268" s="163" t="str">
        <f>IF(CV268&lt;&gt;"",
    IF(INT('Drill Size Info'!$AA$19)=INT('Drill Size Info'!$AB$19),
        --(INT('Drill Size Info'!$AA$19) &amp; "." &amp; CV268),
        IF(AND((--(INT('Drill Size Info'!$AA$19) &amp; "." &amp; CV268)&gt;=--('Drill Size Info'!$AA$19)), (--(INT('Drill Size Info'!$AA$19) &amp; "." &amp; CV268)&lt;=--('Drill Size Info'!$AB$19))),
            --(INT('Drill Size Info'!$AA$19) &amp; "." &amp; CV268),
            --(INT('Drill Size Info'!$AB$19) &amp; "." &amp; CV268)
        )
    ),
    IF(CT268&lt;&gt;"",
        IF(INT('Drill Size Info'!$AA$19)=INT('Drill Size Info'!$AB$19),
            --(INT('Drill Size Info'!$AA$19) &amp; "." &amp; RIGHT(CT268,3)),
            IF(AND((--(INT('Drill Size Info'!$AA$19) &amp; "." &amp; RIGHT(CT268,3))&gt;=--('Drill Size Info'!$AA$19)), (--(INT('Drill Size Info'!$AA$19) &amp; "." &amp; RIGHT(CT268,3))&lt;=--('Drill Size Info'!$AB$19))),
                --(INT('Drill Size Info'!$AA$19) &amp; "." &amp; RIGHT(CT268,3)),
                --(INT('Drill Size Info'!$AB$19) &amp; "." &amp; RIGHT(CT268,3))
            )
        ),
        "N/A"
    )
)</f>
        <v>N/A</v>
      </c>
      <c r="P268" s="47" t="str">
        <f>IF(CX268&lt;&gt;"",
    IF(INT('Drill Size Info'!$AA$19)=INT('Drill Size Info'!$AB$15),
        --(INT('Drill Size Info'!$AA$15) &amp; "." &amp; CX268),
        IF(AND((--(INT('Drill Size Info'!$AA$15) &amp; "." &amp; CX268)&gt;=--('Drill Size Info'!$AA$15)), (--(INT('Drill Size Info'!$AA$15) &amp; "." &amp; CX268)&lt;=--('Drill Size Info'!$AB$15))),
            --(INT('Drill Size Info'!$AA$15) &amp; "." &amp; CX268),
            --(INT('Drill Size Info'!$AB$15) &amp; "." &amp; CX268)
        )
    ),
    IF(CW268&lt;&gt;"",
        IF(INT('Drill Size Info'!$AA$15)=INT('Drill Size Info'!$AB$15),
            --(INT('Drill Size Info'!$AA$15) &amp; "." &amp; LEFT(CW268,3)),
            IF(AND((--(INT('Drill Size Info'!$AA$15) &amp; "." &amp; LEFT(CW268,3))&gt;=--('Drill Size Info'!$AA$15)), (--(INT('Drill Size Info'!$AA$15) &amp; "." &amp; LEFT(CW268,3))&lt;=--('Drill Size Info'!$AB$15))),
                --(INT('Drill Size Info'!$AA$15) &amp; "." &amp; LEFT(CW268,3)),
                --(INT('Drill Size Info'!$AB$15) &amp; "." &amp; LEFT(CW268,3))
            )
        ),
        "OK"
    )
)</f>
        <v>OK</v>
      </c>
      <c r="Q268" s="163" t="str">
        <f>IF(CY268&lt;&gt;"",
    IF(INT('Drill Size Info'!$AA$19)=INT('Drill Size Info'!$AB$15),
        --(INT('Drill Size Info'!$AA$15) &amp; "." &amp; CY268),
        IF(AND((--(INT('Drill Size Info'!$AA$15) &amp; "." &amp; CY268)&gt;=--('Drill Size Info'!$AA$15)), (--(INT('Drill Size Info'!$AA$15) &amp; "." &amp; CY268)&lt;=--('Drill Size Info'!$AB$15))),
            --(INT('Drill Size Info'!$AA$15) &amp; "." &amp; CY268),
            --(INT('Drill Size Info'!$AB$15) &amp; "." &amp; CY268)
        )
    ),
    IF(CW268&lt;&gt;"",
        IF(INT('Drill Size Info'!$AA$15)=INT('Drill Size Info'!$AB$15),
            --(INT('Drill Size Info'!$AA$15) &amp; "." &amp; RIGHT(CW268,3)),
            IF(AND((--(INT('Drill Size Info'!$AA$15) &amp; "." &amp; RIGHT(CW268,3))&gt;=--('Drill Size Info'!$AA$15)), (--(INT('Drill Size Info'!$AA$15) &amp; "." &amp; RIGHT(CW268,3))&lt;=--('Drill Size Info'!$AB$15))),
                --(INT('Drill Size Info'!$AA$15) &amp; "." &amp; RIGHT(CW268,3)),
                --(INT('Drill Size Info'!$AB$15) &amp; "." &amp; RIGHT(CW268,3))
            )
        ),
        "N/A"
    )
)</f>
        <v>N/A</v>
      </c>
      <c r="R268" s="57"/>
      <c r="S268" s="57"/>
      <c r="T268" s="57"/>
      <c r="U268" s="57"/>
      <c r="V268" s="57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9"/>
      <c r="AX268" s="59"/>
      <c r="AY268" s="59"/>
      <c r="AZ268" s="60"/>
      <c r="BA268" s="52"/>
      <c r="BB268" s="52"/>
      <c r="BC268" s="52"/>
      <c r="BD268" s="52"/>
      <c r="BE268" s="52"/>
      <c r="BF268" s="52"/>
      <c r="BG268" s="192" t="str">
        <f t="shared" si="200"/>
        <v/>
      </c>
      <c r="BH268" s="52"/>
      <c r="BI268" s="52"/>
      <c r="BJ268" s="52"/>
      <c r="BK268" s="52"/>
      <c r="BM268" s="19">
        <f t="shared" si="168"/>
        <v>0</v>
      </c>
      <c r="BN268" s="19">
        <f t="shared" si="201"/>
        <v>0</v>
      </c>
      <c r="BO268" s="19">
        <f t="shared" si="169"/>
        <v>0</v>
      </c>
      <c r="BP268" s="19">
        <f t="shared" si="170"/>
        <v>0</v>
      </c>
      <c r="BQ268" s="19">
        <f t="shared" si="171"/>
        <v>0</v>
      </c>
      <c r="BR268" s="19">
        <f t="shared" si="172"/>
        <v>0</v>
      </c>
      <c r="BS268" s="19">
        <f t="shared" si="173"/>
        <v>0</v>
      </c>
      <c r="BT268" s="19">
        <f t="shared" si="174"/>
        <v>0</v>
      </c>
      <c r="BU268" s="19">
        <f t="shared" si="175"/>
        <v>0</v>
      </c>
      <c r="BV268" s="19">
        <f t="shared" si="176"/>
        <v>0</v>
      </c>
      <c r="BW268" s="19">
        <f t="shared" si="177"/>
        <v>0</v>
      </c>
      <c r="BX268" s="19">
        <f t="shared" si="178"/>
        <v>0</v>
      </c>
      <c r="BY268" s="19">
        <f t="shared" si="179"/>
        <v>0</v>
      </c>
      <c r="BZ268" s="19">
        <f t="shared" si="180"/>
        <v>0</v>
      </c>
      <c r="CA268" s="19">
        <f t="shared" si="181"/>
        <v>0</v>
      </c>
      <c r="CB268" s="19">
        <f t="shared" si="202"/>
        <v>0</v>
      </c>
      <c r="CC268" s="19">
        <f t="shared" si="182"/>
        <v>0</v>
      </c>
      <c r="CD268" s="19">
        <f t="shared" si="183"/>
        <v>0</v>
      </c>
      <c r="CE268" s="19">
        <f t="shared" si="184"/>
        <v>0</v>
      </c>
      <c r="CF268" s="19">
        <f t="shared" si="185"/>
        <v>0</v>
      </c>
      <c r="CG268" s="19">
        <f t="shared" si="186"/>
        <v>0</v>
      </c>
      <c r="CH268" s="19">
        <f t="shared" si="187"/>
        <v>0</v>
      </c>
      <c r="CI268" s="19">
        <f t="shared" si="188"/>
        <v>0</v>
      </c>
      <c r="CJ268" s="19">
        <f t="shared" si="189"/>
        <v>0</v>
      </c>
      <c r="CK268" s="19">
        <f t="shared" si="190"/>
        <v>0</v>
      </c>
      <c r="CL268" s="19">
        <f t="shared" si="191"/>
        <v>0</v>
      </c>
      <c r="CM268" s="19">
        <f t="shared" si="192"/>
        <v>0</v>
      </c>
      <c r="CN268" s="19">
        <f t="shared" si="193"/>
        <v>0</v>
      </c>
      <c r="CO268" s="19">
        <f t="shared" si="194"/>
        <v>0</v>
      </c>
      <c r="CP268" s="19">
        <f t="shared" si="195"/>
        <v>0</v>
      </c>
      <c r="CQ268" s="19">
        <f t="shared" si="196"/>
        <v>0</v>
      </c>
      <c r="CR268" s="19">
        <f t="shared" si="197"/>
        <v>0</v>
      </c>
      <c r="CS268" s="19">
        <f t="shared" si="198"/>
        <v>0</v>
      </c>
    </row>
    <row r="269" spans="2:97" ht="15" customHeight="1" x14ac:dyDescent="0.2">
      <c r="B269" s="53">
        <f t="shared" si="203"/>
        <v>261</v>
      </c>
      <c r="C269" s="197" t="str" cm="1">
        <f t="array" aca="1" ref="C269" ca="1">CELL("contents",BG269)</f>
        <v/>
      </c>
      <c r="D269" s="54" t="str">
        <f t="shared" si="199"/>
        <v>OK</v>
      </c>
      <c r="E269" s="55" t="e">
        <f>VLOOKUP('DATA SHEET'!$B$9,'Drill Size Info'!$T$2:$U$8,2,FALSE)</f>
        <v>#N/A</v>
      </c>
      <c r="F269" s="55" t="str">
        <f t="shared" si="204"/>
        <v/>
      </c>
      <c r="G269" s="161">
        <f t="shared" si="205"/>
        <v>0</v>
      </c>
      <c r="H269" s="56"/>
      <c r="I269" s="56"/>
      <c r="J269" s="54" t="s">
        <v>154</v>
      </c>
      <c r="K269" s="54" t="s">
        <v>154</v>
      </c>
      <c r="L269" s="56" t="s">
        <v>154</v>
      </c>
      <c r="M269" s="56" t="s">
        <v>154</v>
      </c>
      <c r="N269" s="47" t="str">
        <f>IF(CU269&lt;&gt;"",
    IF(INT('Drill Size Info'!$AA$19)=INT('Drill Size Info'!$AB$19),
        --(INT('Drill Size Info'!$AA$19) &amp; "." &amp; CU269),
        IF(AND((--(INT('Drill Size Info'!$AA$19) &amp; "." &amp; CU269)&gt;=--('Drill Size Info'!$AA$19)), (--(INT('Drill Size Info'!$AA$19) &amp; "." &amp; CU269)&lt;=--('Drill Size Info'!$AB$19))),
            --(INT('Drill Size Info'!$AA$19) &amp; "." &amp; CU269),
            --(INT('Drill Size Info'!$AB$19) &amp; "." &amp; CU269)
        )
    ),
    IF(CT269&lt;&gt;"",
        IF(INT('Drill Size Info'!$AA$19)=INT('Drill Size Info'!$AB$19),
            --(INT('Drill Size Info'!$AA$19) &amp; "." &amp; LEFT(CT269,3)),
            IF(AND((--(INT('Drill Size Info'!$AA$19) &amp; "." &amp; LEFT(CT269,3))&gt;=--('Drill Size Info'!$AA$19)), (--(INT('Drill Size Info'!$AA$19) &amp; "." &amp; LEFT(CT269,3))&lt;=--('Drill Size Info'!$AB$19))),
                --(INT('Drill Size Info'!$AA$19) &amp; "." &amp; LEFT(CT269,3)),
                --(INT('Drill Size Info'!$AB$19) &amp; "." &amp; LEFT(CT269,3))
            )
        ),
        "OK"
    )
)</f>
        <v>OK</v>
      </c>
      <c r="O269" s="163" t="str">
        <f>IF(CV269&lt;&gt;"",
    IF(INT('Drill Size Info'!$AA$19)=INT('Drill Size Info'!$AB$19),
        --(INT('Drill Size Info'!$AA$19) &amp; "." &amp; CV269),
        IF(AND((--(INT('Drill Size Info'!$AA$19) &amp; "." &amp; CV269)&gt;=--('Drill Size Info'!$AA$19)), (--(INT('Drill Size Info'!$AA$19) &amp; "." &amp; CV269)&lt;=--('Drill Size Info'!$AB$19))),
            --(INT('Drill Size Info'!$AA$19) &amp; "." &amp; CV269),
            --(INT('Drill Size Info'!$AB$19) &amp; "." &amp; CV269)
        )
    ),
    IF(CT269&lt;&gt;"",
        IF(INT('Drill Size Info'!$AA$19)=INT('Drill Size Info'!$AB$19),
            --(INT('Drill Size Info'!$AA$19) &amp; "." &amp; RIGHT(CT269,3)),
            IF(AND((--(INT('Drill Size Info'!$AA$19) &amp; "." &amp; RIGHT(CT269,3))&gt;=--('Drill Size Info'!$AA$19)), (--(INT('Drill Size Info'!$AA$19) &amp; "." &amp; RIGHT(CT269,3))&lt;=--('Drill Size Info'!$AB$19))),
                --(INT('Drill Size Info'!$AA$19) &amp; "." &amp; RIGHT(CT269,3)),
                --(INT('Drill Size Info'!$AB$19) &amp; "." &amp; RIGHT(CT269,3))
            )
        ),
        "N/A"
    )
)</f>
        <v>N/A</v>
      </c>
      <c r="P269" s="47" t="str">
        <f>IF(CX269&lt;&gt;"",
    IF(INT('Drill Size Info'!$AA$19)=INT('Drill Size Info'!$AB$15),
        --(INT('Drill Size Info'!$AA$15) &amp; "." &amp; CX269),
        IF(AND((--(INT('Drill Size Info'!$AA$15) &amp; "." &amp; CX269)&gt;=--('Drill Size Info'!$AA$15)), (--(INT('Drill Size Info'!$AA$15) &amp; "." &amp; CX269)&lt;=--('Drill Size Info'!$AB$15))),
            --(INT('Drill Size Info'!$AA$15) &amp; "." &amp; CX269),
            --(INT('Drill Size Info'!$AB$15) &amp; "." &amp; CX269)
        )
    ),
    IF(CW269&lt;&gt;"",
        IF(INT('Drill Size Info'!$AA$15)=INT('Drill Size Info'!$AB$15),
            --(INT('Drill Size Info'!$AA$15) &amp; "." &amp; LEFT(CW269,3)),
            IF(AND((--(INT('Drill Size Info'!$AA$15) &amp; "." &amp; LEFT(CW269,3))&gt;=--('Drill Size Info'!$AA$15)), (--(INT('Drill Size Info'!$AA$15) &amp; "." &amp; LEFT(CW269,3))&lt;=--('Drill Size Info'!$AB$15))),
                --(INT('Drill Size Info'!$AA$15) &amp; "." &amp; LEFT(CW269,3)),
                --(INT('Drill Size Info'!$AB$15) &amp; "." &amp; LEFT(CW269,3))
            )
        ),
        "OK"
    )
)</f>
        <v>OK</v>
      </c>
      <c r="Q269" s="163" t="str">
        <f>IF(CY269&lt;&gt;"",
    IF(INT('Drill Size Info'!$AA$19)=INT('Drill Size Info'!$AB$15),
        --(INT('Drill Size Info'!$AA$15) &amp; "." &amp; CY269),
        IF(AND((--(INT('Drill Size Info'!$AA$15) &amp; "." &amp; CY269)&gt;=--('Drill Size Info'!$AA$15)), (--(INT('Drill Size Info'!$AA$15) &amp; "." &amp; CY269)&lt;=--('Drill Size Info'!$AB$15))),
            --(INT('Drill Size Info'!$AA$15) &amp; "." &amp; CY269),
            --(INT('Drill Size Info'!$AB$15) &amp; "." &amp; CY269)
        )
    ),
    IF(CW269&lt;&gt;"",
        IF(INT('Drill Size Info'!$AA$15)=INT('Drill Size Info'!$AB$15),
            --(INT('Drill Size Info'!$AA$15) &amp; "." &amp; RIGHT(CW269,3)),
            IF(AND((--(INT('Drill Size Info'!$AA$15) &amp; "." &amp; RIGHT(CW269,3))&gt;=--('Drill Size Info'!$AA$15)), (--(INT('Drill Size Info'!$AA$15) &amp; "." &amp; RIGHT(CW269,3))&lt;=--('Drill Size Info'!$AB$15))),
                --(INT('Drill Size Info'!$AA$15) &amp; "." &amp; RIGHT(CW269,3)),
                --(INT('Drill Size Info'!$AB$15) &amp; "." &amp; RIGHT(CW269,3))
            )
        ),
        "N/A"
    )
)</f>
        <v>N/A</v>
      </c>
      <c r="R269" s="57"/>
      <c r="S269" s="57"/>
      <c r="T269" s="57"/>
      <c r="U269" s="57"/>
      <c r="V269" s="57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9"/>
      <c r="AX269" s="59"/>
      <c r="AY269" s="59"/>
      <c r="AZ269" s="60"/>
      <c r="BA269" s="52"/>
      <c r="BB269" s="52"/>
      <c r="BC269" s="52"/>
      <c r="BD269" s="52"/>
      <c r="BE269" s="52"/>
      <c r="BF269" s="52"/>
      <c r="BG269" s="192" t="str">
        <f t="shared" si="200"/>
        <v/>
      </c>
      <c r="BH269" s="52"/>
      <c r="BI269" s="52"/>
      <c r="BJ269" s="52"/>
      <c r="BK269" s="52"/>
      <c r="BM269" s="19">
        <f t="shared" si="168"/>
        <v>0</v>
      </c>
      <c r="BN269" s="19">
        <f t="shared" si="201"/>
        <v>0</v>
      </c>
      <c r="BO269" s="19">
        <f t="shared" si="169"/>
        <v>0</v>
      </c>
      <c r="BP269" s="19">
        <f t="shared" si="170"/>
        <v>0</v>
      </c>
      <c r="BQ269" s="19">
        <f t="shared" si="171"/>
        <v>0</v>
      </c>
      <c r="BR269" s="19">
        <f t="shared" si="172"/>
        <v>0</v>
      </c>
      <c r="BS269" s="19">
        <f t="shared" si="173"/>
        <v>0</v>
      </c>
      <c r="BT269" s="19">
        <f t="shared" si="174"/>
        <v>0</v>
      </c>
      <c r="BU269" s="19">
        <f t="shared" si="175"/>
        <v>0</v>
      </c>
      <c r="BV269" s="19">
        <f t="shared" si="176"/>
        <v>0</v>
      </c>
      <c r="BW269" s="19">
        <f t="shared" si="177"/>
        <v>0</v>
      </c>
      <c r="BX269" s="19">
        <f t="shared" si="178"/>
        <v>0</v>
      </c>
      <c r="BY269" s="19">
        <f t="shared" si="179"/>
        <v>0</v>
      </c>
      <c r="BZ269" s="19">
        <f t="shared" si="180"/>
        <v>0</v>
      </c>
      <c r="CA269" s="19">
        <f t="shared" si="181"/>
        <v>0</v>
      </c>
      <c r="CB269" s="19">
        <f t="shared" si="202"/>
        <v>0</v>
      </c>
      <c r="CC269" s="19">
        <f t="shared" si="182"/>
        <v>0</v>
      </c>
      <c r="CD269" s="19">
        <f t="shared" si="183"/>
        <v>0</v>
      </c>
      <c r="CE269" s="19">
        <f t="shared" si="184"/>
        <v>0</v>
      </c>
      <c r="CF269" s="19">
        <f t="shared" si="185"/>
        <v>0</v>
      </c>
      <c r="CG269" s="19">
        <f t="shared" si="186"/>
        <v>0</v>
      </c>
      <c r="CH269" s="19">
        <f t="shared" si="187"/>
        <v>0</v>
      </c>
      <c r="CI269" s="19">
        <f t="shared" si="188"/>
        <v>0</v>
      </c>
      <c r="CJ269" s="19">
        <f t="shared" si="189"/>
        <v>0</v>
      </c>
      <c r="CK269" s="19">
        <f t="shared" si="190"/>
        <v>0</v>
      </c>
      <c r="CL269" s="19">
        <f t="shared" si="191"/>
        <v>0</v>
      </c>
      <c r="CM269" s="19">
        <f t="shared" si="192"/>
        <v>0</v>
      </c>
      <c r="CN269" s="19">
        <f t="shared" si="193"/>
        <v>0</v>
      </c>
      <c r="CO269" s="19">
        <f t="shared" si="194"/>
        <v>0</v>
      </c>
      <c r="CP269" s="19">
        <f t="shared" si="195"/>
        <v>0</v>
      </c>
      <c r="CQ269" s="19">
        <f t="shared" si="196"/>
        <v>0</v>
      </c>
      <c r="CR269" s="19">
        <f t="shared" si="197"/>
        <v>0</v>
      </c>
      <c r="CS269" s="19">
        <f t="shared" si="198"/>
        <v>0</v>
      </c>
    </row>
    <row r="270" spans="2:97" ht="15" customHeight="1" x14ac:dyDescent="0.2">
      <c r="B270" s="53">
        <f t="shared" si="203"/>
        <v>262</v>
      </c>
      <c r="C270" s="197" t="str" cm="1">
        <f t="array" aca="1" ref="C270" ca="1">CELL("contents",BG270)</f>
        <v/>
      </c>
      <c r="D270" s="54" t="str">
        <f t="shared" si="199"/>
        <v>OK</v>
      </c>
      <c r="E270" s="55" t="e">
        <f>VLOOKUP('DATA SHEET'!$B$9,'Drill Size Info'!$T$2:$U$8,2,FALSE)</f>
        <v>#N/A</v>
      </c>
      <c r="F270" s="55" t="str">
        <f t="shared" si="204"/>
        <v/>
      </c>
      <c r="G270" s="161">
        <f t="shared" si="205"/>
        <v>0</v>
      </c>
      <c r="H270" s="56"/>
      <c r="I270" s="56"/>
      <c r="J270" s="54" t="s">
        <v>154</v>
      </c>
      <c r="K270" s="54" t="s">
        <v>154</v>
      </c>
      <c r="L270" s="56" t="s">
        <v>154</v>
      </c>
      <c r="M270" s="56" t="s">
        <v>154</v>
      </c>
      <c r="N270" s="47" t="str">
        <f>IF(CU270&lt;&gt;"",
    IF(INT('Drill Size Info'!$AA$19)=INT('Drill Size Info'!$AB$19),
        --(INT('Drill Size Info'!$AA$19) &amp; "." &amp; CU270),
        IF(AND((--(INT('Drill Size Info'!$AA$19) &amp; "." &amp; CU270)&gt;=--('Drill Size Info'!$AA$19)), (--(INT('Drill Size Info'!$AA$19) &amp; "." &amp; CU270)&lt;=--('Drill Size Info'!$AB$19))),
            --(INT('Drill Size Info'!$AA$19) &amp; "." &amp; CU270),
            --(INT('Drill Size Info'!$AB$19) &amp; "." &amp; CU270)
        )
    ),
    IF(CT270&lt;&gt;"",
        IF(INT('Drill Size Info'!$AA$19)=INT('Drill Size Info'!$AB$19),
            --(INT('Drill Size Info'!$AA$19) &amp; "." &amp; LEFT(CT270,3)),
            IF(AND((--(INT('Drill Size Info'!$AA$19) &amp; "." &amp; LEFT(CT270,3))&gt;=--('Drill Size Info'!$AA$19)), (--(INT('Drill Size Info'!$AA$19) &amp; "." &amp; LEFT(CT270,3))&lt;=--('Drill Size Info'!$AB$19))),
                --(INT('Drill Size Info'!$AA$19) &amp; "." &amp; LEFT(CT270,3)),
                --(INT('Drill Size Info'!$AB$19) &amp; "." &amp; LEFT(CT270,3))
            )
        ),
        "OK"
    )
)</f>
        <v>OK</v>
      </c>
      <c r="O270" s="163" t="str">
        <f>IF(CV270&lt;&gt;"",
    IF(INT('Drill Size Info'!$AA$19)=INT('Drill Size Info'!$AB$19),
        --(INT('Drill Size Info'!$AA$19) &amp; "." &amp; CV270),
        IF(AND((--(INT('Drill Size Info'!$AA$19) &amp; "." &amp; CV270)&gt;=--('Drill Size Info'!$AA$19)), (--(INT('Drill Size Info'!$AA$19) &amp; "." &amp; CV270)&lt;=--('Drill Size Info'!$AB$19))),
            --(INT('Drill Size Info'!$AA$19) &amp; "." &amp; CV270),
            --(INT('Drill Size Info'!$AB$19) &amp; "." &amp; CV270)
        )
    ),
    IF(CT270&lt;&gt;"",
        IF(INT('Drill Size Info'!$AA$19)=INT('Drill Size Info'!$AB$19),
            --(INT('Drill Size Info'!$AA$19) &amp; "." &amp; RIGHT(CT270,3)),
            IF(AND((--(INT('Drill Size Info'!$AA$19) &amp; "." &amp; RIGHT(CT270,3))&gt;=--('Drill Size Info'!$AA$19)), (--(INT('Drill Size Info'!$AA$19) &amp; "." &amp; RIGHT(CT270,3))&lt;=--('Drill Size Info'!$AB$19))),
                --(INT('Drill Size Info'!$AA$19) &amp; "." &amp; RIGHT(CT270,3)),
                --(INT('Drill Size Info'!$AB$19) &amp; "." &amp; RIGHT(CT270,3))
            )
        ),
        "N/A"
    )
)</f>
        <v>N/A</v>
      </c>
      <c r="P270" s="47" t="str">
        <f>IF(CX270&lt;&gt;"",
    IF(INT('Drill Size Info'!$AA$19)=INT('Drill Size Info'!$AB$15),
        --(INT('Drill Size Info'!$AA$15) &amp; "." &amp; CX270),
        IF(AND((--(INT('Drill Size Info'!$AA$15) &amp; "." &amp; CX270)&gt;=--('Drill Size Info'!$AA$15)), (--(INT('Drill Size Info'!$AA$15) &amp; "." &amp; CX270)&lt;=--('Drill Size Info'!$AB$15))),
            --(INT('Drill Size Info'!$AA$15) &amp; "." &amp; CX270),
            --(INT('Drill Size Info'!$AB$15) &amp; "." &amp; CX270)
        )
    ),
    IF(CW270&lt;&gt;"",
        IF(INT('Drill Size Info'!$AA$15)=INT('Drill Size Info'!$AB$15),
            --(INT('Drill Size Info'!$AA$15) &amp; "." &amp; LEFT(CW270,3)),
            IF(AND((--(INT('Drill Size Info'!$AA$15) &amp; "." &amp; LEFT(CW270,3))&gt;=--('Drill Size Info'!$AA$15)), (--(INT('Drill Size Info'!$AA$15) &amp; "." &amp; LEFT(CW270,3))&lt;=--('Drill Size Info'!$AB$15))),
                --(INT('Drill Size Info'!$AA$15) &amp; "." &amp; LEFT(CW270,3)),
                --(INT('Drill Size Info'!$AB$15) &amp; "." &amp; LEFT(CW270,3))
            )
        ),
        "OK"
    )
)</f>
        <v>OK</v>
      </c>
      <c r="Q270" s="163" t="str">
        <f>IF(CY270&lt;&gt;"",
    IF(INT('Drill Size Info'!$AA$19)=INT('Drill Size Info'!$AB$15),
        --(INT('Drill Size Info'!$AA$15) &amp; "." &amp; CY270),
        IF(AND((--(INT('Drill Size Info'!$AA$15) &amp; "." &amp; CY270)&gt;=--('Drill Size Info'!$AA$15)), (--(INT('Drill Size Info'!$AA$15) &amp; "." &amp; CY270)&lt;=--('Drill Size Info'!$AB$15))),
            --(INT('Drill Size Info'!$AA$15) &amp; "." &amp; CY270),
            --(INT('Drill Size Info'!$AB$15) &amp; "." &amp; CY270)
        )
    ),
    IF(CW270&lt;&gt;"",
        IF(INT('Drill Size Info'!$AA$15)=INT('Drill Size Info'!$AB$15),
            --(INT('Drill Size Info'!$AA$15) &amp; "." &amp; RIGHT(CW270,3)),
            IF(AND((--(INT('Drill Size Info'!$AA$15) &amp; "." &amp; RIGHT(CW270,3))&gt;=--('Drill Size Info'!$AA$15)), (--(INT('Drill Size Info'!$AA$15) &amp; "." &amp; RIGHT(CW270,3))&lt;=--('Drill Size Info'!$AB$15))),
                --(INT('Drill Size Info'!$AA$15) &amp; "." &amp; RIGHT(CW270,3)),
                --(INT('Drill Size Info'!$AB$15) &amp; "." &amp; RIGHT(CW270,3))
            )
        ),
        "N/A"
    )
)</f>
        <v>N/A</v>
      </c>
      <c r="R270" s="57"/>
      <c r="S270" s="57"/>
      <c r="T270" s="57"/>
      <c r="U270" s="57"/>
      <c r="V270" s="57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9"/>
      <c r="AX270" s="59"/>
      <c r="AY270" s="59"/>
      <c r="AZ270" s="60"/>
      <c r="BA270" s="52"/>
      <c r="BB270" s="52"/>
      <c r="BC270" s="52"/>
      <c r="BD270" s="52"/>
      <c r="BE270" s="52"/>
      <c r="BF270" s="52"/>
      <c r="BG270" s="192" t="str">
        <f t="shared" si="200"/>
        <v/>
      </c>
      <c r="BH270" s="52"/>
      <c r="BI270" s="52"/>
      <c r="BJ270" s="52"/>
      <c r="BK270" s="52"/>
      <c r="BM270" s="19">
        <f t="shared" si="168"/>
        <v>0</v>
      </c>
      <c r="BN270" s="19">
        <f t="shared" si="201"/>
        <v>0</v>
      </c>
      <c r="BO270" s="19">
        <f t="shared" si="169"/>
        <v>0</v>
      </c>
      <c r="BP270" s="19">
        <f t="shared" si="170"/>
        <v>0</v>
      </c>
      <c r="BQ270" s="19">
        <f t="shared" si="171"/>
        <v>0</v>
      </c>
      <c r="BR270" s="19">
        <f t="shared" si="172"/>
        <v>0</v>
      </c>
      <c r="BS270" s="19">
        <f t="shared" si="173"/>
        <v>0</v>
      </c>
      <c r="BT270" s="19">
        <f t="shared" si="174"/>
        <v>0</v>
      </c>
      <c r="BU270" s="19">
        <f t="shared" si="175"/>
        <v>0</v>
      </c>
      <c r="BV270" s="19">
        <f t="shared" si="176"/>
        <v>0</v>
      </c>
      <c r="BW270" s="19">
        <f t="shared" si="177"/>
        <v>0</v>
      </c>
      <c r="BX270" s="19">
        <f t="shared" si="178"/>
        <v>0</v>
      </c>
      <c r="BY270" s="19">
        <f t="shared" si="179"/>
        <v>0</v>
      </c>
      <c r="BZ270" s="19">
        <f t="shared" si="180"/>
        <v>0</v>
      </c>
      <c r="CA270" s="19">
        <f t="shared" si="181"/>
        <v>0</v>
      </c>
      <c r="CB270" s="19">
        <f t="shared" si="202"/>
        <v>0</v>
      </c>
      <c r="CC270" s="19">
        <f t="shared" si="182"/>
        <v>0</v>
      </c>
      <c r="CD270" s="19">
        <f t="shared" si="183"/>
        <v>0</v>
      </c>
      <c r="CE270" s="19">
        <f t="shared" si="184"/>
        <v>0</v>
      </c>
      <c r="CF270" s="19">
        <f t="shared" si="185"/>
        <v>0</v>
      </c>
      <c r="CG270" s="19">
        <f t="shared" si="186"/>
        <v>0</v>
      </c>
      <c r="CH270" s="19">
        <f t="shared" si="187"/>
        <v>0</v>
      </c>
      <c r="CI270" s="19">
        <f t="shared" si="188"/>
        <v>0</v>
      </c>
      <c r="CJ270" s="19">
        <f t="shared" si="189"/>
        <v>0</v>
      </c>
      <c r="CK270" s="19">
        <f t="shared" si="190"/>
        <v>0</v>
      </c>
      <c r="CL270" s="19">
        <f t="shared" si="191"/>
        <v>0</v>
      </c>
      <c r="CM270" s="19">
        <f t="shared" si="192"/>
        <v>0</v>
      </c>
      <c r="CN270" s="19">
        <f t="shared" si="193"/>
        <v>0</v>
      </c>
      <c r="CO270" s="19">
        <f t="shared" si="194"/>
        <v>0</v>
      </c>
      <c r="CP270" s="19">
        <f t="shared" si="195"/>
        <v>0</v>
      </c>
      <c r="CQ270" s="19">
        <f t="shared" si="196"/>
        <v>0</v>
      </c>
      <c r="CR270" s="19">
        <f t="shared" si="197"/>
        <v>0</v>
      </c>
      <c r="CS270" s="19">
        <f t="shared" si="198"/>
        <v>0</v>
      </c>
    </row>
    <row r="271" spans="2:97" ht="15" customHeight="1" x14ac:dyDescent="0.2">
      <c r="B271" s="53">
        <f t="shared" si="203"/>
        <v>263</v>
      </c>
      <c r="C271" s="197" t="str" cm="1">
        <f t="array" aca="1" ref="C271" ca="1">CELL("contents",BG271)</f>
        <v/>
      </c>
      <c r="D271" s="54" t="str">
        <f t="shared" si="199"/>
        <v>OK</v>
      </c>
      <c r="E271" s="55" t="e">
        <f>VLOOKUP('DATA SHEET'!$B$9,'Drill Size Info'!$T$2:$U$8,2,FALSE)</f>
        <v>#N/A</v>
      </c>
      <c r="F271" s="55" t="str">
        <f t="shared" si="204"/>
        <v/>
      </c>
      <c r="G271" s="161">
        <f t="shared" si="205"/>
        <v>0</v>
      </c>
      <c r="H271" s="56"/>
      <c r="I271" s="56"/>
      <c r="J271" s="54" t="s">
        <v>154</v>
      </c>
      <c r="K271" s="54" t="s">
        <v>154</v>
      </c>
      <c r="L271" s="56" t="s">
        <v>154</v>
      </c>
      <c r="M271" s="56" t="s">
        <v>154</v>
      </c>
      <c r="N271" s="47" t="str">
        <f>IF(CU271&lt;&gt;"",
    IF(INT('Drill Size Info'!$AA$19)=INT('Drill Size Info'!$AB$19),
        --(INT('Drill Size Info'!$AA$19) &amp; "." &amp; CU271),
        IF(AND((--(INT('Drill Size Info'!$AA$19) &amp; "." &amp; CU271)&gt;=--('Drill Size Info'!$AA$19)), (--(INT('Drill Size Info'!$AA$19) &amp; "." &amp; CU271)&lt;=--('Drill Size Info'!$AB$19))),
            --(INT('Drill Size Info'!$AA$19) &amp; "." &amp; CU271),
            --(INT('Drill Size Info'!$AB$19) &amp; "." &amp; CU271)
        )
    ),
    IF(CT271&lt;&gt;"",
        IF(INT('Drill Size Info'!$AA$19)=INT('Drill Size Info'!$AB$19),
            --(INT('Drill Size Info'!$AA$19) &amp; "." &amp; LEFT(CT271,3)),
            IF(AND((--(INT('Drill Size Info'!$AA$19) &amp; "." &amp; LEFT(CT271,3))&gt;=--('Drill Size Info'!$AA$19)), (--(INT('Drill Size Info'!$AA$19) &amp; "." &amp; LEFT(CT271,3))&lt;=--('Drill Size Info'!$AB$19))),
                --(INT('Drill Size Info'!$AA$19) &amp; "." &amp; LEFT(CT271,3)),
                --(INT('Drill Size Info'!$AB$19) &amp; "." &amp; LEFT(CT271,3))
            )
        ),
        "OK"
    )
)</f>
        <v>OK</v>
      </c>
      <c r="O271" s="163" t="str">
        <f>IF(CV271&lt;&gt;"",
    IF(INT('Drill Size Info'!$AA$19)=INT('Drill Size Info'!$AB$19),
        --(INT('Drill Size Info'!$AA$19) &amp; "." &amp; CV271),
        IF(AND((--(INT('Drill Size Info'!$AA$19) &amp; "." &amp; CV271)&gt;=--('Drill Size Info'!$AA$19)), (--(INT('Drill Size Info'!$AA$19) &amp; "." &amp; CV271)&lt;=--('Drill Size Info'!$AB$19))),
            --(INT('Drill Size Info'!$AA$19) &amp; "." &amp; CV271),
            --(INT('Drill Size Info'!$AB$19) &amp; "." &amp; CV271)
        )
    ),
    IF(CT271&lt;&gt;"",
        IF(INT('Drill Size Info'!$AA$19)=INT('Drill Size Info'!$AB$19),
            --(INT('Drill Size Info'!$AA$19) &amp; "." &amp; RIGHT(CT271,3)),
            IF(AND((--(INT('Drill Size Info'!$AA$19) &amp; "." &amp; RIGHT(CT271,3))&gt;=--('Drill Size Info'!$AA$19)), (--(INT('Drill Size Info'!$AA$19) &amp; "." &amp; RIGHT(CT271,3))&lt;=--('Drill Size Info'!$AB$19))),
                --(INT('Drill Size Info'!$AA$19) &amp; "." &amp; RIGHT(CT271,3)),
                --(INT('Drill Size Info'!$AB$19) &amp; "." &amp; RIGHT(CT271,3))
            )
        ),
        "N/A"
    )
)</f>
        <v>N/A</v>
      </c>
      <c r="P271" s="47" t="str">
        <f>IF(CX271&lt;&gt;"",
    IF(INT('Drill Size Info'!$AA$19)=INT('Drill Size Info'!$AB$15),
        --(INT('Drill Size Info'!$AA$15) &amp; "." &amp; CX271),
        IF(AND((--(INT('Drill Size Info'!$AA$15) &amp; "." &amp; CX271)&gt;=--('Drill Size Info'!$AA$15)), (--(INT('Drill Size Info'!$AA$15) &amp; "." &amp; CX271)&lt;=--('Drill Size Info'!$AB$15))),
            --(INT('Drill Size Info'!$AA$15) &amp; "." &amp; CX271),
            --(INT('Drill Size Info'!$AB$15) &amp; "." &amp; CX271)
        )
    ),
    IF(CW271&lt;&gt;"",
        IF(INT('Drill Size Info'!$AA$15)=INT('Drill Size Info'!$AB$15),
            --(INT('Drill Size Info'!$AA$15) &amp; "." &amp; LEFT(CW271,3)),
            IF(AND((--(INT('Drill Size Info'!$AA$15) &amp; "." &amp; LEFT(CW271,3))&gt;=--('Drill Size Info'!$AA$15)), (--(INT('Drill Size Info'!$AA$15) &amp; "." &amp; LEFT(CW271,3))&lt;=--('Drill Size Info'!$AB$15))),
                --(INT('Drill Size Info'!$AA$15) &amp; "." &amp; LEFT(CW271,3)),
                --(INT('Drill Size Info'!$AB$15) &amp; "." &amp; LEFT(CW271,3))
            )
        ),
        "OK"
    )
)</f>
        <v>OK</v>
      </c>
      <c r="Q271" s="163" t="str">
        <f>IF(CY271&lt;&gt;"",
    IF(INT('Drill Size Info'!$AA$19)=INT('Drill Size Info'!$AB$15),
        --(INT('Drill Size Info'!$AA$15) &amp; "." &amp; CY271),
        IF(AND((--(INT('Drill Size Info'!$AA$15) &amp; "." &amp; CY271)&gt;=--('Drill Size Info'!$AA$15)), (--(INT('Drill Size Info'!$AA$15) &amp; "." &amp; CY271)&lt;=--('Drill Size Info'!$AB$15))),
            --(INT('Drill Size Info'!$AA$15) &amp; "." &amp; CY271),
            --(INT('Drill Size Info'!$AB$15) &amp; "." &amp; CY271)
        )
    ),
    IF(CW271&lt;&gt;"",
        IF(INT('Drill Size Info'!$AA$15)=INT('Drill Size Info'!$AB$15),
            --(INT('Drill Size Info'!$AA$15) &amp; "." &amp; RIGHT(CW271,3)),
            IF(AND((--(INT('Drill Size Info'!$AA$15) &amp; "." &amp; RIGHT(CW271,3))&gt;=--('Drill Size Info'!$AA$15)), (--(INT('Drill Size Info'!$AA$15) &amp; "." &amp; RIGHT(CW271,3))&lt;=--('Drill Size Info'!$AB$15))),
                --(INT('Drill Size Info'!$AA$15) &amp; "." &amp; RIGHT(CW271,3)),
                --(INT('Drill Size Info'!$AB$15) &amp; "." &amp; RIGHT(CW271,3))
            )
        ),
        "N/A"
    )
)</f>
        <v>N/A</v>
      </c>
      <c r="R271" s="57"/>
      <c r="S271" s="57"/>
      <c r="T271" s="57"/>
      <c r="U271" s="57"/>
      <c r="V271" s="57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9"/>
      <c r="AX271" s="59"/>
      <c r="AY271" s="59"/>
      <c r="AZ271" s="60"/>
      <c r="BA271" s="52"/>
      <c r="BB271" s="52"/>
      <c r="BC271" s="52"/>
      <c r="BD271" s="52"/>
      <c r="BE271" s="52"/>
      <c r="BF271" s="52"/>
      <c r="BG271" s="192" t="str">
        <f t="shared" si="200"/>
        <v/>
      </c>
      <c r="BH271" s="52"/>
      <c r="BI271" s="52"/>
      <c r="BJ271" s="52"/>
      <c r="BK271" s="52"/>
      <c r="BM271" s="19">
        <f t="shared" si="168"/>
        <v>0</v>
      </c>
      <c r="BN271" s="19">
        <f t="shared" si="201"/>
        <v>0</v>
      </c>
      <c r="BO271" s="19">
        <f t="shared" si="169"/>
        <v>0</v>
      </c>
      <c r="BP271" s="19">
        <f t="shared" si="170"/>
        <v>0</v>
      </c>
      <c r="BQ271" s="19">
        <f t="shared" si="171"/>
        <v>0</v>
      </c>
      <c r="BR271" s="19">
        <f t="shared" si="172"/>
        <v>0</v>
      </c>
      <c r="BS271" s="19">
        <f t="shared" si="173"/>
        <v>0</v>
      </c>
      <c r="BT271" s="19">
        <f t="shared" si="174"/>
        <v>0</v>
      </c>
      <c r="BU271" s="19">
        <f t="shared" si="175"/>
        <v>0</v>
      </c>
      <c r="BV271" s="19">
        <f t="shared" si="176"/>
        <v>0</v>
      </c>
      <c r="BW271" s="19">
        <f t="shared" si="177"/>
        <v>0</v>
      </c>
      <c r="BX271" s="19">
        <f t="shared" si="178"/>
        <v>0</v>
      </c>
      <c r="BY271" s="19">
        <f t="shared" si="179"/>
        <v>0</v>
      </c>
      <c r="BZ271" s="19">
        <f t="shared" si="180"/>
        <v>0</v>
      </c>
      <c r="CA271" s="19">
        <f t="shared" si="181"/>
        <v>0</v>
      </c>
      <c r="CB271" s="19">
        <f t="shared" si="202"/>
        <v>0</v>
      </c>
      <c r="CC271" s="19">
        <f t="shared" si="182"/>
        <v>0</v>
      </c>
      <c r="CD271" s="19">
        <f t="shared" si="183"/>
        <v>0</v>
      </c>
      <c r="CE271" s="19">
        <f t="shared" si="184"/>
        <v>0</v>
      </c>
      <c r="CF271" s="19">
        <f t="shared" si="185"/>
        <v>0</v>
      </c>
      <c r="CG271" s="19">
        <f t="shared" si="186"/>
        <v>0</v>
      </c>
      <c r="CH271" s="19">
        <f t="shared" si="187"/>
        <v>0</v>
      </c>
      <c r="CI271" s="19">
        <f t="shared" si="188"/>
        <v>0</v>
      </c>
      <c r="CJ271" s="19">
        <f t="shared" si="189"/>
        <v>0</v>
      </c>
      <c r="CK271" s="19">
        <f t="shared" si="190"/>
        <v>0</v>
      </c>
      <c r="CL271" s="19">
        <f t="shared" si="191"/>
        <v>0</v>
      </c>
      <c r="CM271" s="19">
        <f t="shared" si="192"/>
        <v>0</v>
      </c>
      <c r="CN271" s="19">
        <f t="shared" si="193"/>
        <v>0</v>
      </c>
      <c r="CO271" s="19">
        <f t="shared" si="194"/>
        <v>0</v>
      </c>
      <c r="CP271" s="19">
        <f t="shared" si="195"/>
        <v>0</v>
      </c>
      <c r="CQ271" s="19">
        <f t="shared" si="196"/>
        <v>0</v>
      </c>
      <c r="CR271" s="19">
        <f t="shared" si="197"/>
        <v>0</v>
      </c>
      <c r="CS271" s="19">
        <f t="shared" si="198"/>
        <v>0</v>
      </c>
    </row>
    <row r="272" spans="2:97" ht="15" customHeight="1" x14ac:dyDescent="0.2">
      <c r="B272" s="53">
        <f t="shared" si="203"/>
        <v>264</v>
      </c>
      <c r="C272" s="197" t="str" cm="1">
        <f t="array" aca="1" ref="C272" ca="1">CELL("contents",BG272)</f>
        <v/>
      </c>
      <c r="D272" s="54" t="str">
        <f t="shared" si="199"/>
        <v>OK</v>
      </c>
      <c r="E272" s="55" t="e">
        <f>VLOOKUP('DATA SHEET'!$B$9,'Drill Size Info'!$T$2:$U$8,2,FALSE)</f>
        <v>#N/A</v>
      </c>
      <c r="F272" s="55" t="str">
        <f t="shared" si="204"/>
        <v/>
      </c>
      <c r="G272" s="161">
        <f t="shared" si="205"/>
        <v>0</v>
      </c>
      <c r="H272" s="56"/>
      <c r="I272" s="56"/>
      <c r="J272" s="54" t="s">
        <v>154</v>
      </c>
      <c r="K272" s="54" t="s">
        <v>154</v>
      </c>
      <c r="L272" s="56" t="s">
        <v>154</v>
      </c>
      <c r="M272" s="56" t="s">
        <v>154</v>
      </c>
      <c r="N272" s="47" t="str">
        <f>IF(CU272&lt;&gt;"",
    IF(INT('Drill Size Info'!$AA$19)=INT('Drill Size Info'!$AB$19),
        --(INT('Drill Size Info'!$AA$19) &amp; "." &amp; CU272),
        IF(AND((--(INT('Drill Size Info'!$AA$19) &amp; "." &amp; CU272)&gt;=--('Drill Size Info'!$AA$19)), (--(INT('Drill Size Info'!$AA$19) &amp; "." &amp; CU272)&lt;=--('Drill Size Info'!$AB$19))),
            --(INT('Drill Size Info'!$AA$19) &amp; "." &amp; CU272),
            --(INT('Drill Size Info'!$AB$19) &amp; "." &amp; CU272)
        )
    ),
    IF(CT272&lt;&gt;"",
        IF(INT('Drill Size Info'!$AA$19)=INT('Drill Size Info'!$AB$19),
            --(INT('Drill Size Info'!$AA$19) &amp; "." &amp; LEFT(CT272,3)),
            IF(AND((--(INT('Drill Size Info'!$AA$19) &amp; "." &amp; LEFT(CT272,3))&gt;=--('Drill Size Info'!$AA$19)), (--(INT('Drill Size Info'!$AA$19) &amp; "." &amp; LEFT(CT272,3))&lt;=--('Drill Size Info'!$AB$19))),
                --(INT('Drill Size Info'!$AA$19) &amp; "." &amp; LEFT(CT272,3)),
                --(INT('Drill Size Info'!$AB$19) &amp; "." &amp; LEFT(CT272,3))
            )
        ),
        "OK"
    )
)</f>
        <v>OK</v>
      </c>
      <c r="O272" s="163" t="str">
        <f>IF(CV272&lt;&gt;"",
    IF(INT('Drill Size Info'!$AA$19)=INT('Drill Size Info'!$AB$19),
        --(INT('Drill Size Info'!$AA$19) &amp; "." &amp; CV272),
        IF(AND((--(INT('Drill Size Info'!$AA$19) &amp; "." &amp; CV272)&gt;=--('Drill Size Info'!$AA$19)), (--(INT('Drill Size Info'!$AA$19) &amp; "." &amp; CV272)&lt;=--('Drill Size Info'!$AB$19))),
            --(INT('Drill Size Info'!$AA$19) &amp; "." &amp; CV272),
            --(INT('Drill Size Info'!$AB$19) &amp; "." &amp; CV272)
        )
    ),
    IF(CT272&lt;&gt;"",
        IF(INT('Drill Size Info'!$AA$19)=INT('Drill Size Info'!$AB$19),
            --(INT('Drill Size Info'!$AA$19) &amp; "." &amp; RIGHT(CT272,3)),
            IF(AND((--(INT('Drill Size Info'!$AA$19) &amp; "." &amp; RIGHT(CT272,3))&gt;=--('Drill Size Info'!$AA$19)), (--(INT('Drill Size Info'!$AA$19) &amp; "." &amp; RIGHT(CT272,3))&lt;=--('Drill Size Info'!$AB$19))),
                --(INT('Drill Size Info'!$AA$19) &amp; "." &amp; RIGHT(CT272,3)),
                --(INT('Drill Size Info'!$AB$19) &amp; "." &amp; RIGHT(CT272,3))
            )
        ),
        "N/A"
    )
)</f>
        <v>N/A</v>
      </c>
      <c r="P272" s="47" t="str">
        <f>IF(CX272&lt;&gt;"",
    IF(INT('Drill Size Info'!$AA$19)=INT('Drill Size Info'!$AB$15),
        --(INT('Drill Size Info'!$AA$15) &amp; "." &amp; CX272),
        IF(AND((--(INT('Drill Size Info'!$AA$15) &amp; "." &amp; CX272)&gt;=--('Drill Size Info'!$AA$15)), (--(INT('Drill Size Info'!$AA$15) &amp; "." &amp; CX272)&lt;=--('Drill Size Info'!$AB$15))),
            --(INT('Drill Size Info'!$AA$15) &amp; "." &amp; CX272),
            --(INT('Drill Size Info'!$AB$15) &amp; "." &amp; CX272)
        )
    ),
    IF(CW272&lt;&gt;"",
        IF(INT('Drill Size Info'!$AA$15)=INT('Drill Size Info'!$AB$15),
            --(INT('Drill Size Info'!$AA$15) &amp; "." &amp; LEFT(CW272,3)),
            IF(AND((--(INT('Drill Size Info'!$AA$15) &amp; "." &amp; LEFT(CW272,3))&gt;=--('Drill Size Info'!$AA$15)), (--(INT('Drill Size Info'!$AA$15) &amp; "." &amp; LEFT(CW272,3))&lt;=--('Drill Size Info'!$AB$15))),
                --(INT('Drill Size Info'!$AA$15) &amp; "." &amp; LEFT(CW272,3)),
                --(INT('Drill Size Info'!$AB$15) &amp; "." &amp; LEFT(CW272,3))
            )
        ),
        "OK"
    )
)</f>
        <v>OK</v>
      </c>
      <c r="Q272" s="163" t="str">
        <f>IF(CY272&lt;&gt;"",
    IF(INT('Drill Size Info'!$AA$19)=INT('Drill Size Info'!$AB$15),
        --(INT('Drill Size Info'!$AA$15) &amp; "." &amp; CY272),
        IF(AND((--(INT('Drill Size Info'!$AA$15) &amp; "." &amp; CY272)&gt;=--('Drill Size Info'!$AA$15)), (--(INT('Drill Size Info'!$AA$15) &amp; "." &amp; CY272)&lt;=--('Drill Size Info'!$AB$15))),
            --(INT('Drill Size Info'!$AA$15) &amp; "." &amp; CY272),
            --(INT('Drill Size Info'!$AB$15) &amp; "." &amp; CY272)
        )
    ),
    IF(CW272&lt;&gt;"",
        IF(INT('Drill Size Info'!$AA$15)=INT('Drill Size Info'!$AB$15),
            --(INT('Drill Size Info'!$AA$15) &amp; "." &amp; RIGHT(CW272,3)),
            IF(AND((--(INT('Drill Size Info'!$AA$15) &amp; "." &amp; RIGHT(CW272,3))&gt;=--('Drill Size Info'!$AA$15)), (--(INT('Drill Size Info'!$AA$15) &amp; "." &amp; RIGHT(CW272,3))&lt;=--('Drill Size Info'!$AB$15))),
                --(INT('Drill Size Info'!$AA$15) &amp; "." &amp; RIGHT(CW272,3)),
                --(INT('Drill Size Info'!$AB$15) &amp; "." &amp; RIGHT(CW272,3))
            )
        ),
        "N/A"
    )
)</f>
        <v>N/A</v>
      </c>
      <c r="R272" s="57"/>
      <c r="S272" s="57"/>
      <c r="T272" s="57"/>
      <c r="U272" s="57"/>
      <c r="V272" s="57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9"/>
      <c r="AX272" s="59"/>
      <c r="AY272" s="59"/>
      <c r="AZ272" s="60"/>
      <c r="BA272" s="52"/>
      <c r="BB272" s="52"/>
      <c r="BC272" s="52"/>
      <c r="BD272" s="52"/>
      <c r="BE272" s="52"/>
      <c r="BF272" s="52"/>
      <c r="BG272" s="192" t="str">
        <f t="shared" si="200"/>
        <v/>
      </c>
      <c r="BH272" s="52"/>
      <c r="BI272" s="52"/>
      <c r="BJ272" s="52"/>
      <c r="BK272" s="52"/>
      <c r="BM272" s="19">
        <f t="shared" si="168"/>
        <v>0</v>
      </c>
      <c r="BN272" s="19">
        <f t="shared" si="201"/>
        <v>0</v>
      </c>
      <c r="BO272" s="19">
        <f t="shared" si="169"/>
        <v>0</v>
      </c>
      <c r="BP272" s="19">
        <f t="shared" si="170"/>
        <v>0</v>
      </c>
      <c r="BQ272" s="19">
        <f t="shared" si="171"/>
        <v>0</v>
      </c>
      <c r="BR272" s="19">
        <f t="shared" si="172"/>
        <v>0</v>
      </c>
      <c r="BS272" s="19">
        <f t="shared" si="173"/>
        <v>0</v>
      </c>
      <c r="BT272" s="19">
        <f t="shared" si="174"/>
        <v>0</v>
      </c>
      <c r="BU272" s="19">
        <f t="shared" si="175"/>
        <v>0</v>
      </c>
      <c r="BV272" s="19">
        <f t="shared" si="176"/>
        <v>0</v>
      </c>
      <c r="BW272" s="19">
        <f t="shared" si="177"/>
        <v>0</v>
      </c>
      <c r="BX272" s="19">
        <f t="shared" si="178"/>
        <v>0</v>
      </c>
      <c r="BY272" s="19">
        <f t="shared" si="179"/>
        <v>0</v>
      </c>
      <c r="BZ272" s="19">
        <f t="shared" si="180"/>
        <v>0</v>
      </c>
      <c r="CA272" s="19">
        <f t="shared" si="181"/>
        <v>0</v>
      </c>
      <c r="CB272" s="19">
        <f t="shared" si="202"/>
        <v>0</v>
      </c>
      <c r="CC272" s="19">
        <f t="shared" si="182"/>
        <v>0</v>
      </c>
      <c r="CD272" s="19">
        <f t="shared" si="183"/>
        <v>0</v>
      </c>
      <c r="CE272" s="19">
        <f t="shared" si="184"/>
        <v>0</v>
      </c>
      <c r="CF272" s="19">
        <f t="shared" si="185"/>
        <v>0</v>
      </c>
      <c r="CG272" s="19">
        <f t="shared" si="186"/>
        <v>0</v>
      </c>
      <c r="CH272" s="19">
        <f t="shared" si="187"/>
        <v>0</v>
      </c>
      <c r="CI272" s="19">
        <f t="shared" si="188"/>
        <v>0</v>
      </c>
      <c r="CJ272" s="19">
        <f t="shared" si="189"/>
        <v>0</v>
      </c>
      <c r="CK272" s="19">
        <f t="shared" si="190"/>
        <v>0</v>
      </c>
      <c r="CL272" s="19">
        <f t="shared" si="191"/>
        <v>0</v>
      </c>
      <c r="CM272" s="19">
        <f t="shared" si="192"/>
        <v>0</v>
      </c>
      <c r="CN272" s="19">
        <f t="shared" si="193"/>
        <v>0</v>
      </c>
      <c r="CO272" s="19">
        <f t="shared" si="194"/>
        <v>0</v>
      </c>
      <c r="CP272" s="19">
        <f t="shared" si="195"/>
        <v>0</v>
      </c>
      <c r="CQ272" s="19">
        <f t="shared" si="196"/>
        <v>0</v>
      </c>
      <c r="CR272" s="19">
        <f t="shared" si="197"/>
        <v>0</v>
      </c>
      <c r="CS272" s="19">
        <f t="shared" si="198"/>
        <v>0</v>
      </c>
    </row>
    <row r="273" spans="2:97" ht="15" customHeight="1" x14ac:dyDescent="0.2">
      <c r="B273" s="53">
        <f t="shared" si="203"/>
        <v>265</v>
      </c>
      <c r="C273" s="197" t="str" cm="1">
        <f t="array" aca="1" ref="C273" ca="1">CELL("contents",BG273)</f>
        <v/>
      </c>
      <c r="D273" s="54" t="str">
        <f t="shared" si="199"/>
        <v>OK</v>
      </c>
      <c r="E273" s="55" t="e">
        <f>VLOOKUP('DATA SHEET'!$B$9,'Drill Size Info'!$T$2:$U$8,2,FALSE)</f>
        <v>#N/A</v>
      </c>
      <c r="F273" s="55" t="str">
        <f t="shared" si="204"/>
        <v/>
      </c>
      <c r="G273" s="161">
        <f t="shared" si="205"/>
        <v>0</v>
      </c>
      <c r="H273" s="56"/>
      <c r="I273" s="56"/>
      <c r="J273" s="54" t="s">
        <v>154</v>
      </c>
      <c r="K273" s="54" t="s">
        <v>154</v>
      </c>
      <c r="L273" s="56" t="s">
        <v>154</v>
      </c>
      <c r="M273" s="56" t="s">
        <v>154</v>
      </c>
      <c r="N273" s="47" t="str">
        <f>IF(CU273&lt;&gt;"",
    IF(INT('Drill Size Info'!$AA$19)=INT('Drill Size Info'!$AB$19),
        --(INT('Drill Size Info'!$AA$19) &amp; "." &amp; CU273),
        IF(AND((--(INT('Drill Size Info'!$AA$19) &amp; "." &amp; CU273)&gt;=--('Drill Size Info'!$AA$19)), (--(INT('Drill Size Info'!$AA$19) &amp; "." &amp; CU273)&lt;=--('Drill Size Info'!$AB$19))),
            --(INT('Drill Size Info'!$AA$19) &amp; "." &amp; CU273),
            --(INT('Drill Size Info'!$AB$19) &amp; "." &amp; CU273)
        )
    ),
    IF(CT273&lt;&gt;"",
        IF(INT('Drill Size Info'!$AA$19)=INT('Drill Size Info'!$AB$19),
            --(INT('Drill Size Info'!$AA$19) &amp; "." &amp; LEFT(CT273,3)),
            IF(AND((--(INT('Drill Size Info'!$AA$19) &amp; "." &amp; LEFT(CT273,3))&gt;=--('Drill Size Info'!$AA$19)), (--(INT('Drill Size Info'!$AA$19) &amp; "." &amp; LEFT(CT273,3))&lt;=--('Drill Size Info'!$AB$19))),
                --(INT('Drill Size Info'!$AA$19) &amp; "." &amp; LEFT(CT273,3)),
                --(INT('Drill Size Info'!$AB$19) &amp; "." &amp; LEFT(CT273,3))
            )
        ),
        "OK"
    )
)</f>
        <v>OK</v>
      </c>
      <c r="O273" s="163" t="str">
        <f>IF(CV273&lt;&gt;"",
    IF(INT('Drill Size Info'!$AA$19)=INT('Drill Size Info'!$AB$19),
        --(INT('Drill Size Info'!$AA$19) &amp; "." &amp; CV273),
        IF(AND((--(INT('Drill Size Info'!$AA$19) &amp; "." &amp; CV273)&gt;=--('Drill Size Info'!$AA$19)), (--(INT('Drill Size Info'!$AA$19) &amp; "." &amp; CV273)&lt;=--('Drill Size Info'!$AB$19))),
            --(INT('Drill Size Info'!$AA$19) &amp; "." &amp; CV273),
            --(INT('Drill Size Info'!$AB$19) &amp; "." &amp; CV273)
        )
    ),
    IF(CT273&lt;&gt;"",
        IF(INT('Drill Size Info'!$AA$19)=INT('Drill Size Info'!$AB$19),
            --(INT('Drill Size Info'!$AA$19) &amp; "." &amp; RIGHT(CT273,3)),
            IF(AND((--(INT('Drill Size Info'!$AA$19) &amp; "." &amp; RIGHT(CT273,3))&gt;=--('Drill Size Info'!$AA$19)), (--(INT('Drill Size Info'!$AA$19) &amp; "." &amp; RIGHT(CT273,3))&lt;=--('Drill Size Info'!$AB$19))),
                --(INT('Drill Size Info'!$AA$19) &amp; "." &amp; RIGHT(CT273,3)),
                --(INT('Drill Size Info'!$AB$19) &amp; "." &amp; RIGHT(CT273,3))
            )
        ),
        "N/A"
    )
)</f>
        <v>N/A</v>
      </c>
      <c r="P273" s="47" t="str">
        <f>IF(CX273&lt;&gt;"",
    IF(INT('Drill Size Info'!$AA$19)=INT('Drill Size Info'!$AB$15),
        --(INT('Drill Size Info'!$AA$15) &amp; "." &amp; CX273),
        IF(AND((--(INT('Drill Size Info'!$AA$15) &amp; "." &amp; CX273)&gt;=--('Drill Size Info'!$AA$15)), (--(INT('Drill Size Info'!$AA$15) &amp; "." &amp; CX273)&lt;=--('Drill Size Info'!$AB$15))),
            --(INT('Drill Size Info'!$AA$15) &amp; "." &amp; CX273),
            --(INT('Drill Size Info'!$AB$15) &amp; "." &amp; CX273)
        )
    ),
    IF(CW273&lt;&gt;"",
        IF(INT('Drill Size Info'!$AA$15)=INT('Drill Size Info'!$AB$15),
            --(INT('Drill Size Info'!$AA$15) &amp; "." &amp; LEFT(CW273,3)),
            IF(AND((--(INT('Drill Size Info'!$AA$15) &amp; "." &amp; LEFT(CW273,3))&gt;=--('Drill Size Info'!$AA$15)), (--(INT('Drill Size Info'!$AA$15) &amp; "." &amp; LEFT(CW273,3))&lt;=--('Drill Size Info'!$AB$15))),
                --(INT('Drill Size Info'!$AA$15) &amp; "." &amp; LEFT(CW273,3)),
                --(INT('Drill Size Info'!$AB$15) &amp; "." &amp; LEFT(CW273,3))
            )
        ),
        "OK"
    )
)</f>
        <v>OK</v>
      </c>
      <c r="Q273" s="163" t="str">
        <f>IF(CY273&lt;&gt;"",
    IF(INT('Drill Size Info'!$AA$19)=INT('Drill Size Info'!$AB$15),
        --(INT('Drill Size Info'!$AA$15) &amp; "." &amp; CY273),
        IF(AND((--(INT('Drill Size Info'!$AA$15) &amp; "." &amp; CY273)&gt;=--('Drill Size Info'!$AA$15)), (--(INT('Drill Size Info'!$AA$15) &amp; "." &amp; CY273)&lt;=--('Drill Size Info'!$AB$15))),
            --(INT('Drill Size Info'!$AA$15) &amp; "." &amp; CY273),
            --(INT('Drill Size Info'!$AB$15) &amp; "." &amp; CY273)
        )
    ),
    IF(CW273&lt;&gt;"",
        IF(INT('Drill Size Info'!$AA$15)=INT('Drill Size Info'!$AB$15),
            --(INT('Drill Size Info'!$AA$15) &amp; "." &amp; RIGHT(CW273,3)),
            IF(AND((--(INT('Drill Size Info'!$AA$15) &amp; "." &amp; RIGHT(CW273,3))&gt;=--('Drill Size Info'!$AA$15)), (--(INT('Drill Size Info'!$AA$15) &amp; "." &amp; RIGHT(CW273,3))&lt;=--('Drill Size Info'!$AB$15))),
                --(INT('Drill Size Info'!$AA$15) &amp; "." &amp; RIGHT(CW273,3)),
                --(INT('Drill Size Info'!$AB$15) &amp; "." &amp; RIGHT(CW273,3))
            )
        ),
        "N/A"
    )
)</f>
        <v>N/A</v>
      </c>
      <c r="R273" s="57"/>
      <c r="S273" s="57"/>
      <c r="T273" s="57"/>
      <c r="U273" s="57"/>
      <c r="V273" s="57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9"/>
      <c r="AX273" s="59"/>
      <c r="AY273" s="59"/>
      <c r="AZ273" s="60"/>
      <c r="BA273" s="52"/>
      <c r="BB273" s="52"/>
      <c r="BC273" s="52"/>
      <c r="BD273" s="52"/>
      <c r="BE273" s="52"/>
      <c r="BF273" s="52"/>
      <c r="BG273" s="192" t="str">
        <f t="shared" si="200"/>
        <v/>
      </c>
      <c r="BH273" s="52"/>
      <c r="BI273" s="52"/>
      <c r="BJ273" s="52"/>
      <c r="BK273" s="52"/>
      <c r="BM273" s="19">
        <f t="shared" si="168"/>
        <v>0</v>
      </c>
      <c r="BN273" s="19">
        <f t="shared" si="201"/>
        <v>0</v>
      </c>
      <c r="BO273" s="19">
        <f t="shared" si="169"/>
        <v>0</v>
      </c>
      <c r="BP273" s="19">
        <f t="shared" si="170"/>
        <v>0</v>
      </c>
      <c r="BQ273" s="19">
        <f t="shared" si="171"/>
        <v>0</v>
      </c>
      <c r="BR273" s="19">
        <f t="shared" si="172"/>
        <v>0</v>
      </c>
      <c r="BS273" s="19">
        <f t="shared" si="173"/>
        <v>0</v>
      </c>
      <c r="BT273" s="19">
        <f t="shared" si="174"/>
        <v>0</v>
      </c>
      <c r="BU273" s="19">
        <f t="shared" si="175"/>
        <v>0</v>
      </c>
      <c r="BV273" s="19">
        <f t="shared" si="176"/>
        <v>0</v>
      </c>
      <c r="BW273" s="19">
        <f t="shared" si="177"/>
        <v>0</v>
      </c>
      <c r="BX273" s="19">
        <f t="shared" si="178"/>
        <v>0</v>
      </c>
      <c r="BY273" s="19">
        <f t="shared" si="179"/>
        <v>0</v>
      </c>
      <c r="BZ273" s="19">
        <f t="shared" si="180"/>
        <v>0</v>
      </c>
      <c r="CA273" s="19">
        <f t="shared" si="181"/>
        <v>0</v>
      </c>
      <c r="CB273" s="19">
        <f t="shared" si="202"/>
        <v>0</v>
      </c>
      <c r="CC273" s="19">
        <f t="shared" si="182"/>
        <v>0</v>
      </c>
      <c r="CD273" s="19">
        <f t="shared" si="183"/>
        <v>0</v>
      </c>
      <c r="CE273" s="19">
        <f t="shared" si="184"/>
        <v>0</v>
      </c>
      <c r="CF273" s="19">
        <f t="shared" si="185"/>
        <v>0</v>
      </c>
      <c r="CG273" s="19">
        <f t="shared" si="186"/>
        <v>0</v>
      </c>
      <c r="CH273" s="19">
        <f t="shared" si="187"/>
        <v>0</v>
      </c>
      <c r="CI273" s="19">
        <f t="shared" si="188"/>
        <v>0</v>
      </c>
      <c r="CJ273" s="19">
        <f t="shared" si="189"/>
        <v>0</v>
      </c>
      <c r="CK273" s="19">
        <f t="shared" si="190"/>
        <v>0</v>
      </c>
      <c r="CL273" s="19">
        <f t="shared" si="191"/>
        <v>0</v>
      </c>
      <c r="CM273" s="19">
        <f t="shared" si="192"/>
        <v>0</v>
      </c>
      <c r="CN273" s="19">
        <f t="shared" si="193"/>
        <v>0</v>
      </c>
      <c r="CO273" s="19">
        <f t="shared" si="194"/>
        <v>0</v>
      </c>
      <c r="CP273" s="19">
        <f t="shared" si="195"/>
        <v>0</v>
      </c>
      <c r="CQ273" s="19">
        <f t="shared" si="196"/>
        <v>0</v>
      </c>
      <c r="CR273" s="19">
        <f t="shared" si="197"/>
        <v>0</v>
      </c>
      <c r="CS273" s="19">
        <f t="shared" si="198"/>
        <v>0</v>
      </c>
    </row>
    <row r="274" spans="2:97" ht="15" customHeight="1" x14ac:dyDescent="0.2">
      <c r="B274" s="53">
        <f t="shared" si="203"/>
        <v>266</v>
      </c>
      <c r="C274" s="197" t="str" cm="1">
        <f t="array" aca="1" ref="C274" ca="1">CELL("contents",BG274)</f>
        <v/>
      </c>
      <c r="D274" s="54" t="str">
        <f t="shared" si="199"/>
        <v>OK</v>
      </c>
      <c r="E274" s="55" t="e">
        <f>VLOOKUP('DATA SHEET'!$B$9,'Drill Size Info'!$T$2:$U$8,2,FALSE)</f>
        <v>#N/A</v>
      </c>
      <c r="F274" s="55" t="str">
        <f t="shared" si="204"/>
        <v/>
      </c>
      <c r="G274" s="161">
        <f t="shared" si="205"/>
        <v>0</v>
      </c>
      <c r="H274" s="56"/>
      <c r="I274" s="56"/>
      <c r="J274" s="54" t="s">
        <v>154</v>
      </c>
      <c r="K274" s="54" t="s">
        <v>154</v>
      </c>
      <c r="L274" s="56" t="s">
        <v>154</v>
      </c>
      <c r="M274" s="56" t="s">
        <v>154</v>
      </c>
      <c r="N274" s="47" t="str">
        <f>IF(CU274&lt;&gt;"",
    IF(INT('Drill Size Info'!$AA$19)=INT('Drill Size Info'!$AB$19),
        --(INT('Drill Size Info'!$AA$19) &amp; "." &amp; CU274),
        IF(AND((--(INT('Drill Size Info'!$AA$19) &amp; "." &amp; CU274)&gt;=--('Drill Size Info'!$AA$19)), (--(INT('Drill Size Info'!$AA$19) &amp; "." &amp; CU274)&lt;=--('Drill Size Info'!$AB$19))),
            --(INT('Drill Size Info'!$AA$19) &amp; "." &amp; CU274),
            --(INT('Drill Size Info'!$AB$19) &amp; "." &amp; CU274)
        )
    ),
    IF(CT274&lt;&gt;"",
        IF(INT('Drill Size Info'!$AA$19)=INT('Drill Size Info'!$AB$19),
            --(INT('Drill Size Info'!$AA$19) &amp; "." &amp; LEFT(CT274,3)),
            IF(AND((--(INT('Drill Size Info'!$AA$19) &amp; "." &amp; LEFT(CT274,3))&gt;=--('Drill Size Info'!$AA$19)), (--(INT('Drill Size Info'!$AA$19) &amp; "." &amp; LEFT(CT274,3))&lt;=--('Drill Size Info'!$AB$19))),
                --(INT('Drill Size Info'!$AA$19) &amp; "." &amp; LEFT(CT274,3)),
                --(INT('Drill Size Info'!$AB$19) &amp; "." &amp; LEFT(CT274,3))
            )
        ),
        "OK"
    )
)</f>
        <v>OK</v>
      </c>
      <c r="O274" s="163" t="str">
        <f>IF(CV274&lt;&gt;"",
    IF(INT('Drill Size Info'!$AA$19)=INT('Drill Size Info'!$AB$19),
        --(INT('Drill Size Info'!$AA$19) &amp; "." &amp; CV274),
        IF(AND((--(INT('Drill Size Info'!$AA$19) &amp; "." &amp; CV274)&gt;=--('Drill Size Info'!$AA$19)), (--(INT('Drill Size Info'!$AA$19) &amp; "." &amp; CV274)&lt;=--('Drill Size Info'!$AB$19))),
            --(INT('Drill Size Info'!$AA$19) &amp; "." &amp; CV274),
            --(INT('Drill Size Info'!$AB$19) &amp; "." &amp; CV274)
        )
    ),
    IF(CT274&lt;&gt;"",
        IF(INT('Drill Size Info'!$AA$19)=INT('Drill Size Info'!$AB$19),
            --(INT('Drill Size Info'!$AA$19) &amp; "." &amp; RIGHT(CT274,3)),
            IF(AND((--(INT('Drill Size Info'!$AA$19) &amp; "." &amp; RIGHT(CT274,3))&gt;=--('Drill Size Info'!$AA$19)), (--(INT('Drill Size Info'!$AA$19) &amp; "." &amp; RIGHT(CT274,3))&lt;=--('Drill Size Info'!$AB$19))),
                --(INT('Drill Size Info'!$AA$19) &amp; "." &amp; RIGHT(CT274,3)),
                --(INT('Drill Size Info'!$AB$19) &amp; "." &amp; RIGHT(CT274,3))
            )
        ),
        "N/A"
    )
)</f>
        <v>N/A</v>
      </c>
      <c r="P274" s="47" t="str">
        <f>IF(CX274&lt;&gt;"",
    IF(INT('Drill Size Info'!$AA$19)=INT('Drill Size Info'!$AB$15),
        --(INT('Drill Size Info'!$AA$15) &amp; "." &amp; CX274),
        IF(AND((--(INT('Drill Size Info'!$AA$15) &amp; "." &amp; CX274)&gt;=--('Drill Size Info'!$AA$15)), (--(INT('Drill Size Info'!$AA$15) &amp; "." &amp; CX274)&lt;=--('Drill Size Info'!$AB$15))),
            --(INT('Drill Size Info'!$AA$15) &amp; "." &amp; CX274),
            --(INT('Drill Size Info'!$AB$15) &amp; "." &amp; CX274)
        )
    ),
    IF(CW274&lt;&gt;"",
        IF(INT('Drill Size Info'!$AA$15)=INT('Drill Size Info'!$AB$15),
            --(INT('Drill Size Info'!$AA$15) &amp; "." &amp; LEFT(CW274,3)),
            IF(AND((--(INT('Drill Size Info'!$AA$15) &amp; "." &amp; LEFT(CW274,3))&gt;=--('Drill Size Info'!$AA$15)), (--(INT('Drill Size Info'!$AA$15) &amp; "." &amp; LEFT(CW274,3))&lt;=--('Drill Size Info'!$AB$15))),
                --(INT('Drill Size Info'!$AA$15) &amp; "." &amp; LEFT(CW274,3)),
                --(INT('Drill Size Info'!$AB$15) &amp; "." &amp; LEFT(CW274,3))
            )
        ),
        "OK"
    )
)</f>
        <v>OK</v>
      </c>
      <c r="Q274" s="163" t="str">
        <f>IF(CY274&lt;&gt;"",
    IF(INT('Drill Size Info'!$AA$19)=INT('Drill Size Info'!$AB$15),
        --(INT('Drill Size Info'!$AA$15) &amp; "." &amp; CY274),
        IF(AND((--(INT('Drill Size Info'!$AA$15) &amp; "." &amp; CY274)&gt;=--('Drill Size Info'!$AA$15)), (--(INT('Drill Size Info'!$AA$15) &amp; "." &amp; CY274)&lt;=--('Drill Size Info'!$AB$15))),
            --(INT('Drill Size Info'!$AA$15) &amp; "." &amp; CY274),
            --(INT('Drill Size Info'!$AB$15) &amp; "." &amp; CY274)
        )
    ),
    IF(CW274&lt;&gt;"",
        IF(INT('Drill Size Info'!$AA$15)=INT('Drill Size Info'!$AB$15),
            --(INT('Drill Size Info'!$AA$15) &amp; "." &amp; RIGHT(CW274,3)),
            IF(AND((--(INT('Drill Size Info'!$AA$15) &amp; "." &amp; RIGHT(CW274,3))&gt;=--('Drill Size Info'!$AA$15)), (--(INT('Drill Size Info'!$AA$15) &amp; "." &amp; RIGHT(CW274,3))&lt;=--('Drill Size Info'!$AB$15))),
                --(INT('Drill Size Info'!$AA$15) &amp; "." &amp; RIGHT(CW274,3)),
                --(INT('Drill Size Info'!$AB$15) &amp; "." &amp; RIGHT(CW274,3))
            )
        ),
        "N/A"
    )
)</f>
        <v>N/A</v>
      </c>
      <c r="R274" s="57"/>
      <c r="S274" s="57"/>
      <c r="T274" s="57"/>
      <c r="U274" s="57"/>
      <c r="V274" s="57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9"/>
      <c r="AX274" s="59"/>
      <c r="AY274" s="59"/>
      <c r="AZ274" s="60"/>
      <c r="BA274" s="52"/>
      <c r="BB274" s="52"/>
      <c r="BC274" s="52"/>
      <c r="BD274" s="52"/>
      <c r="BE274" s="52"/>
      <c r="BF274" s="52"/>
      <c r="BG274" s="192" t="str">
        <f t="shared" si="200"/>
        <v/>
      </c>
      <c r="BH274" s="52"/>
      <c r="BI274" s="52"/>
      <c r="BJ274" s="52"/>
      <c r="BK274" s="52"/>
      <c r="BM274" s="19">
        <f t="shared" si="168"/>
        <v>0</v>
      </c>
      <c r="BN274" s="19">
        <f t="shared" si="201"/>
        <v>0</v>
      </c>
      <c r="BO274" s="19">
        <f t="shared" si="169"/>
        <v>0</v>
      </c>
      <c r="BP274" s="19">
        <f t="shared" si="170"/>
        <v>0</v>
      </c>
      <c r="BQ274" s="19">
        <f t="shared" si="171"/>
        <v>0</v>
      </c>
      <c r="BR274" s="19">
        <f t="shared" si="172"/>
        <v>0</v>
      </c>
      <c r="BS274" s="19">
        <f t="shared" si="173"/>
        <v>0</v>
      </c>
      <c r="BT274" s="19">
        <f t="shared" si="174"/>
        <v>0</v>
      </c>
      <c r="BU274" s="19">
        <f t="shared" si="175"/>
        <v>0</v>
      </c>
      <c r="BV274" s="19">
        <f t="shared" si="176"/>
        <v>0</v>
      </c>
      <c r="BW274" s="19">
        <f t="shared" si="177"/>
        <v>0</v>
      </c>
      <c r="BX274" s="19">
        <f t="shared" si="178"/>
        <v>0</v>
      </c>
      <c r="BY274" s="19">
        <f t="shared" si="179"/>
        <v>0</v>
      </c>
      <c r="BZ274" s="19">
        <f t="shared" si="180"/>
        <v>0</v>
      </c>
      <c r="CA274" s="19">
        <f t="shared" si="181"/>
        <v>0</v>
      </c>
      <c r="CB274" s="19">
        <f t="shared" si="202"/>
        <v>0</v>
      </c>
      <c r="CC274" s="19">
        <f t="shared" si="182"/>
        <v>0</v>
      </c>
      <c r="CD274" s="19">
        <f t="shared" si="183"/>
        <v>0</v>
      </c>
      <c r="CE274" s="19">
        <f t="shared" si="184"/>
        <v>0</v>
      </c>
      <c r="CF274" s="19">
        <f t="shared" si="185"/>
        <v>0</v>
      </c>
      <c r="CG274" s="19">
        <f t="shared" si="186"/>
        <v>0</v>
      </c>
      <c r="CH274" s="19">
        <f t="shared" si="187"/>
        <v>0</v>
      </c>
      <c r="CI274" s="19">
        <f t="shared" si="188"/>
        <v>0</v>
      </c>
      <c r="CJ274" s="19">
        <f t="shared" si="189"/>
        <v>0</v>
      </c>
      <c r="CK274" s="19">
        <f t="shared" si="190"/>
        <v>0</v>
      </c>
      <c r="CL274" s="19">
        <f t="shared" si="191"/>
        <v>0</v>
      </c>
      <c r="CM274" s="19">
        <f t="shared" si="192"/>
        <v>0</v>
      </c>
      <c r="CN274" s="19">
        <f t="shared" si="193"/>
        <v>0</v>
      </c>
      <c r="CO274" s="19">
        <f t="shared" si="194"/>
        <v>0</v>
      </c>
      <c r="CP274" s="19">
        <f t="shared" si="195"/>
        <v>0</v>
      </c>
      <c r="CQ274" s="19">
        <f t="shared" si="196"/>
        <v>0</v>
      </c>
      <c r="CR274" s="19">
        <f t="shared" si="197"/>
        <v>0</v>
      </c>
      <c r="CS274" s="19">
        <f t="shared" si="198"/>
        <v>0</v>
      </c>
    </row>
    <row r="275" spans="2:97" ht="15" customHeight="1" x14ac:dyDescent="0.2">
      <c r="B275" s="53">
        <f t="shared" si="203"/>
        <v>267</v>
      </c>
      <c r="C275" s="197" t="str" cm="1">
        <f t="array" aca="1" ref="C275" ca="1">CELL("contents",BG275)</f>
        <v/>
      </c>
      <c r="D275" s="54" t="str">
        <f t="shared" si="199"/>
        <v>OK</v>
      </c>
      <c r="E275" s="55" t="e">
        <f>VLOOKUP('DATA SHEET'!$B$9,'Drill Size Info'!$T$2:$U$8,2,FALSE)</f>
        <v>#N/A</v>
      </c>
      <c r="F275" s="55" t="str">
        <f t="shared" si="204"/>
        <v/>
      </c>
      <c r="G275" s="161">
        <f t="shared" si="205"/>
        <v>0</v>
      </c>
      <c r="H275" s="56"/>
      <c r="I275" s="56"/>
      <c r="J275" s="54" t="s">
        <v>154</v>
      </c>
      <c r="K275" s="54" t="s">
        <v>154</v>
      </c>
      <c r="L275" s="56" t="s">
        <v>154</v>
      </c>
      <c r="M275" s="56" t="s">
        <v>154</v>
      </c>
      <c r="N275" s="47" t="str">
        <f>IF(CU275&lt;&gt;"",
    IF(INT('Drill Size Info'!$AA$19)=INT('Drill Size Info'!$AB$19),
        --(INT('Drill Size Info'!$AA$19) &amp; "." &amp; CU275),
        IF(AND((--(INT('Drill Size Info'!$AA$19) &amp; "." &amp; CU275)&gt;=--('Drill Size Info'!$AA$19)), (--(INT('Drill Size Info'!$AA$19) &amp; "." &amp; CU275)&lt;=--('Drill Size Info'!$AB$19))),
            --(INT('Drill Size Info'!$AA$19) &amp; "." &amp; CU275),
            --(INT('Drill Size Info'!$AB$19) &amp; "." &amp; CU275)
        )
    ),
    IF(CT275&lt;&gt;"",
        IF(INT('Drill Size Info'!$AA$19)=INT('Drill Size Info'!$AB$19),
            --(INT('Drill Size Info'!$AA$19) &amp; "." &amp; LEFT(CT275,3)),
            IF(AND((--(INT('Drill Size Info'!$AA$19) &amp; "." &amp; LEFT(CT275,3))&gt;=--('Drill Size Info'!$AA$19)), (--(INT('Drill Size Info'!$AA$19) &amp; "." &amp; LEFT(CT275,3))&lt;=--('Drill Size Info'!$AB$19))),
                --(INT('Drill Size Info'!$AA$19) &amp; "." &amp; LEFT(CT275,3)),
                --(INT('Drill Size Info'!$AB$19) &amp; "." &amp; LEFT(CT275,3))
            )
        ),
        "OK"
    )
)</f>
        <v>OK</v>
      </c>
      <c r="O275" s="163" t="str">
        <f>IF(CV275&lt;&gt;"",
    IF(INT('Drill Size Info'!$AA$19)=INT('Drill Size Info'!$AB$19),
        --(INT('Drill Size Info'!$AA$19) &amp; "." &amp; CV275),
        IF(AND((--(INT('Drill Size Info'!$AA$19) &amp; "." &amp; CV275)&gt;=--('Drill Size Info'!$AA$19)), (--(INT('Drill Size Info'!$AA$19) &amp; "." &amp; CV275)&lt;=--('Drill Size Info'!$AB$19))),
            --(INT('Drill Size Info'!$AA$19) &amp; "." &amp; CV275),
            --(INT('Drill Size Info'!$AB$19) &amp; "." &amp; CV275)
        )
    ),
    IF(CT275&lt;&gt;"",
        IF(INT('Drill Size Info'!$AA$19)=INT('Drill Size Info'!$AB$19),
            --(INT('Drill Size Info'!$AA$19) &amp; "." &amp; RIGHT(CT275,3)),
            IF(AND((--(INT('Drill Size Info'!$AA$19) &amp; "." &amp; RIGHT(CT275,3))&gt;=--('Drill Size Info'!$AA$19)), (--(INT('Drill Size Info'!$AA$19) &amp; "." &amp; RIGHT(CT275,3))&lt;=--('Drill Size Info'!$AB$19))),
                --(INT('Drill Size Info'!$AA$19) &amp; "." &amp; RIGHT(CT275,3)),
                --(INT('Drill Size Info'!$AB$19) &amp; "." &amp; RIGHT(CT275,3))
            )
        ),
        "N/A"
    )
)</f>
        <v>N/A</v>
      </c>
      <c r="P275" s="47" t="str">
        <f>IF(CX275&lt;&gt;"",
    IF(INT('Drill Size Info'!$AA$19)=INT('Drill Size Info'!$AB$15),
        --(INT('Drill Size Info'!$AA$15) &amp; "." &amp; CX275),
        IF(AND((--(INT('Drill Size Info'!$AA$15) &amp; "." &amp; CX275)&gt;=--('Drill Size Info'!$AA$15)), (--(INT('Drill Size Info'!$AA$15) &amp; "." &amp; CX275)&lt;=--('Drill Size Info'!$AB$15))),
            --(INT('Drill Size Info'!$AA$15) &amp; "." &amp; CX275),
            --(INT('Drill Size Info'!$AB$15) &amp; "." &amp; CX275)
        )
    ),
    IF(CW275&lt;&gt;"",
        IF(INT('Drill Size Info'!$AA$15)=INT('Drill Size Info'!$AB$15),
            --(INT('Drill Size Info'!$AA$15) &amp; "." &amp; LEFT(CW275,3)),
            IF(AND((--(INT('Drill Size Info'!$AA$15) &amp; "." &amp; LEFT(CW275,3))&gt;=--('Drill Size Info'!$AA$15)), (--(INT('Drill Size Info'!$AA$15) &amp; "." &amp; LEFT(CW275,3))&lt;=--('Drill Size Info'!$AB$15))),
                --(INT('Drill Size Info'!$AA$15) &amp; "." &amp; LEFT(CW275,3)),
                --(INT('Drill Size Info'!$AB$15) &amp; "." &amp; LEFT(CW275,3))
            )
        ),
        "OK"
    )
)</f>
        <v>OK</v>
      </c>
      <c r="Q275" s="163" t="str">
        <f>IF(CY275&lt;&gt;"",
    IF(INT('Drill Size Info'!$AA$19)=INT('Drill Size Info'!$AB$15),
        --(INT('Drill Size Info'!$AA$15) &amp; "." &amp; CY275),
        IF(AND((--(INT('Drill Size Info'!$AA$15) &amp; "." &amp; CY275)&gt;=--('Drill Size Info'!$AA$15)), (--(INT('Drill Size Info'!$AA$15) &amp; "." &amp; CY275)&lt;=--('Drill Size Info'!$AB$15))),
            --(INT('Drill Size Info'!$AA$15) &amp; "." &amp; CY275),
            --(INT('Drill Size Info'!$AB$15) &amp; "." &amp; CY275)
        )
    ),
    IF(CW275&lt;&gt;"",
        IF(INT('Drill Size Info'!$AA$15)=INT('Drill Size Info'!$AB$15),
            --(INT('Drill Size Info'!$AA$15) &amp; "." &amp; RIGHT(CW275,3)),
            IF(AND((--(INT('Drill Size Info'!$AA$15) &amp; "." &amp; RIGHT(CW275,3))&gt;=--('Drill Size Info'!$AA$15)), (--(INT('Drill Size Info'!$AA$15) &amp; "." &amp; RIGHT(CW275,3))&lt;=--('Drill Size Info'!$AB$15))),
                --(INT('Drill Size Info'!$AA$15) &amp; "." &amp; RIGHT(CW275,3)),
                --(INT('Drill Size Info'!$AB$15) &amp; "." &amp; RIGHT(CW275,3))
            )
        ),
        "N/A"
    )
)</f>
        <v>N/A</v>
      </c>
      <c r="R275" s="57"/>
      <c r="S275" s="57"/>
      <c r="T275" s="57"/>
      <c r="U275" s="57"/>
      <c r="V275" s="57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9"/>
      <c r="AX275" s="59"/>
      <c r="AY275" s="59"/>
      <c r="AZ275" s="60"/>
      <c r="BA275" s="52"/>
      <c r="BB275" s="52"/>
      <c r="BC275" s="52"/>
      <c r="BD275" s="52"/>
      <c r="BE275" s="52"/>
      <c r="BF275" s="52"/>
      <c r="BG275" s="192" t="str">
        <f t="shared" si="200"/>
        <v/>
      </c>
      <c r="BH275" s="52"/>
      <c r="BI275" s="52"/>
      <c r="BJ275" s="52"/>
      <c r="BK275" s="52"/>
      <c r="BM275" s="19">
        <f t="shared" si="168"/>
        <v>0</v>
      </c>
      <c r="BN275" s="19">
        <f t="shared" si="201"/>
        <v>0</v>
      </c>
      <c r="BO275" s="19">
        <f t="shared" si="169"/>
        <v>0</v>
      </c>
      <c r="BP275" s="19">
        <f t="shared" si="170"/>
        <v>0</v>
      </c>
      <c r="BQ275" s="19">
        <f t="shared" si="171"/>
        <v>0</v>
      </c>
      <c r="BR275" s="19">
        <f t="shared" si="172"/>
        <v>0</v>
      </c>
      <c r="BS275" s="19">
        <f t="shared" si="173"/>
        <v>0</v>
      </c>
      <c r="BT275" s="19">
        <f t="shared" si="174"/>
        <v>0</v>
      </c>
      <c r="BU275" s="19">
        <f t="shared" si="175"/>
        <v>0</v>
      </c>
      <c r="BV275" s="19">
        <f t="shared" si="176"/>
        <v>0</v>
      </c>
      <c r="BW275" s="19">
        <f t="shared" si="177"/>
        <v>0</v>
      </c>
      <c r="BX275" s="19">
        <f t="shared" si="178"/>
        <v>0</v>
      </c>
      <c r="BY275" s="19">
        <f t="shared" si="179"/>
        <v>0</v>
      </c>
      <c r="BZ275" s="19">
        <f t="shared" si="180"/>
        <v>0</v>
      </c>
      <c r="CA275" s="19">
        <f t="shared" si="181"/>
        <v>0</v>
      </c>
      <c r="CB275" s="19">
        <f t="shared" si="202"/>
        <v>0</v>
      </c>
      <c r="CC275" s="19">
        <f t="shared" si="182"/>
        <v>0</v>
      </c>
      <c r="CD275" s="19">
        <f t="shared" si="183"/>
        <v>0</v>
      </c>
      <c r="CE275" s="19">
        <f t="shared" si="184"/>
        <v>0</v>
      </c>
      <c r="CF275" s="19">
        <f t="shared" si="185"/>
        <v>0</v>
      </c>
      <c r="CG275" s="19">
        <f t="shared" si="186"/>
        <v>0</v>
      </c>
      <c r="CH275" s="19">
        <f t="shared" si="187"/>
        <v>0</v>
      </c>
      <c r="CI275" s="19">
        <f t="shared" si="188"/>
        <v>0</v>
      </c>
      <c r="CJ275" s="19">
        <f t="shared" si="189"/>
        <v>0</v>
      </c>
      <c r="CK275" s="19">
        <f t="shared" si="190"/>
        <v>0</v>
      </c>
      <c r="CL275" s="19">
        <f t="shared" si="191"/>
        <v>0</v>
      </c>
      <c r="CM275" s="19">
        <f t="shared" si="192"/>
        <v>0</v>
      </c>
      <c r="CN275" s="19">
        <f t="shared" si="193"/>
        <v>0</v>
      </c>
      <c r="CO275" s="19">
        <f t="shared" si="194"/>
        <v>0</v>
      </c>
      <c r="CP275" s="19">
        <f t="shared" si="195"/>
        <v>0</v>
      </c>
      <c r="CQ275" s="19">
        <f t="shared" si="196"/>
        <v>0</v>
      </c>
      <c r="CR275" s="19">
        <f t="shared" si="197"/>
        <v>0</v>
      </c>
      <c r="CS275" s="19">
        <f t="shared" si="198"/>
        <v>0</v>
      </c>
    </row>
    <row r="276" spans="2:97" ht="15" customHeight="1" x14ac:dyDescent="0.2">
      <c r="B276" s="53">
        <f t="shared" si="203"/>
        <v>268</v>
      </c>
      <c r="C276" s="197" t="str" cm="1">
        <f t="array" aca="1" ref="C276" ca="1">CELL("contents",BG276)</f>
        <v/>
      </c>
      <c r="D276" s="54" t="str">
        <f t="shared" si="199"/>
        <v>OK</v>
      </c>
      <c r="E276" s="55" t="e">
        <f>VLOOKUP('DATA SHEET'!$B$9,'Drill Size Info'!$T$2:$U$8,2,FALSE)</f>
        <v>#N/A</v>
      </c>
      <c r="F276" s="55" t="str">
        <f t="shared" si="204"/>
        <v/>
      </c>
      <c r="G276" s="161">
        <f t="shared" si="205"/>
        <v>0</v>
      </c>
      <c r="H276" s="56"/>
      <c r="I276" s="56"/>
      <c r="J276" s="54" t="s">
        <v>154</v>
      </c>
      <c r="K276" s="54" t="s">
        <v>154</v>
      </c>
      <c r="L276" s="56" t="s">
        <v>154</v>
      </c>
      <c r="M276" s="56" t="s">
        <v>154</v>
      </c>
      <c r="N276" s="47" t="str">
        <f>IF(CU276&lt;&gt;"",
    IF(INT('Drill Size Info'!$AA$19)=INT('Drill Size Info'!$AB$19),
        --(INT('Drill Size Info'!$AA$19) &amp; "." &amp; CU276),
        IF(AND((--(INT('Drill Size Info'!$AA$19) &amp; "." &amp; CU276)&gt;=--('Drill Size Info'!$AA$19)), (--(INT('Drill Size Info'!$AA$19) &amp; "." &amp; CU276)&lt;=--('Drill Size Info'!$AB$19))),
            --(INT('Drill Size Info'!$AA$19) &amp; "." &amp; CU276),
            --(INT('Drill Size Info'!$AB$19) &amp; "." &amp; CU276)
        )
    ),
    IF(CT276&lt;&gt;"",
        IF(INT('Drill Size Info'!$AA$19)=INT('Drill Size Info'!$AB$19),
            --(INT('Drill Size Info'!$AA$19) &amp; "." &amp; LEFT(CT276,3)),
            IF(AND((--(INT('Drill Size Info'!$AA$19) &amp; "." &amp; LEFT(CT276,3))&gt;=--('Drill Size Info'!$AA$19)), (--(INT('Drill Size Info'!$AA$19) &amp; "." &amp; LEFT(CT276,3))&lt;=--('Drill Size Info'!$AB$19))),
                --(INT('Drill Size Info'!$AA$19) &amp; "." &amp; LEFT(CT276,3)),
                --(INT('Drill Size Info'!$AB$19) &amp; "." &amp; LEFT(CT276,3))
            )
        ),
        "OK"
    )
)</f>
        <v>OK</v>
      </c>
      <c r="O276" s="163" t="str">
        <f>IF(CV276&lt;&gt;"",
    IF(INT('Drill Size Info'!$AA$19)=INT('Drill Size Info'!$AB$19),
        --(INT('Drill Size Info'!$AA$19) &amp; "." &amp; CV276),
        IF(AND((--(INT('Drill Size Info'!$AA$19) &amp; "." &amp; CV276)&gt;=--('Drill Size Info'!$AA$19)), (--(INT('Drill Size Info'!$AA$19) &amp; "." &amp; CV276)&lt;=--('Drill Size Info'!$AB$19))),
            --(INT('Drill Size Info'!$AA$19) &amp; "." &amp; CV276),
            --(INT('Drill Size Info'!$AB$19) &amp; "." &amp; CV276)
        )
    ),
    IF(CT276&lt;&gt;"",
        IF(INT('Drill Size Info'!$AA$19)=INT('Drill Size Info'!$AB$19),
            --(INT('Drill Size Info'!$AA$19) &amp; "." &amp; RIGHT(CT276,3)),
            IF(AND((--(INT('Drill Size Info'!$AA$19) &amp; "." &amp; RIGHT(CT276,3))&gt;=--('Drill Size Info'!$AA$19)), (--(INT('Drill Size Info'!$AA$19) &amp; "." &amp; RIGHT(CT276,3))&lt;=--('Drill Size Info'!$AB$19))),
                --(INT('Drill Size Info'!$AA$19) &amp; "." &amp; RIGHT(CT276,3)),
                --(INT('Drill Size Info'!$AB$19) &amp; "." &amp; RIGHT(CT276,3))
            )
        ),
        "N/A"
    )
)</f>
        <v>N/A</v>
      </c>
      <c r="P276" s="47" t="str">
        <f>IF(CX276&lt;&gt;"",
    IF(INT('Drill Size Info'!$AA$19)=INT('Drill Size Info'!$AB$15),
        --(INT('Drill Size Info'!$AA$15) &amp; "." &amp; CX276),
        IF(AND((--(INT('Drill Size Info'!$AA$15) &amp; "." &amp; CX276)&gt;=--('Drill Size Info'!$AA$15)), (--(INT('Drill Size Info'!$AA$15) &amp; "." &amp; CX276)&lt;=--('Drill Size Info'!$AB$15))),
            --(INT('Drill Size Info'!$AA$15) &amp; "." &amp; CX276),
            --(INT('Drill Size Info'!$AB$15) &amp; "." &amp; CX276)
        )
    ),
    IF(CW276&lt;&gt;"",
        IF(INT('Drill Size Info'!$AA$15)=INT('Drill Size Info'!$AB$15),
            --(INT('Drill Size Info'!$AA$15) &amp; "." &amp; LEFT(CW276,3)),
            IF(AND((--(INT('Drill Size Info'!$AA$15) &amp; "." &amp; LEFT(CW276,3))&gt;=--('Drill Size Info'!$AA$15)), (--(INT('Drill Size Info'!$AA$15) &amp; "." &amp; LEFT(CW276,3))&lt;=--('Drill Size Info'!$AB$15))),
                --(INT('Drill Size Info'!$AA$15) &amp; "." &amp; LEFT(CW276,3)),
                --(INT('Drill Size Info'!$AB$15) &amp; "." &amp; LEFT(CW276,3))
            )
        ),
        "OK"
    )
)</f>
        <v>OK</v>
      </c>
      <c r="Q276" s="163" t="str">
        <f>IF(CY276&lt;&gt;"",
    IF(INT('Drill Size Info'!$AA$19)=INT('Drill Size Info'!$AB$15),
        --(INT('Drill Size Info'!$AA$15) &amp; "." &amp; CY276),
        IF(AND((--(INT('Drill Size Info'!$AA$15) &amp; "." &amp; CY276)&gt;=--('Drill Size Info'!$AA$15)), (--(INT('Drill Size Info'!$AA$15) &amp; "." &amp; CY276)&lt;=--('Drill Size Info'!$AB$15))),
            --(INT('Drill Size Info'!$AA$15) &amp; "." &amp; CY276),
            --(INT('Drill Size Info'!$AB$15) &amp; "." &amp; CY276)
        )
    ),
    IF(CW276&lt;&gt;"",
        IF(INT('Drill Size Info'!$AA$15)=INT('Drill Size Info'!$AB$15),
            --(INT('Drill Size Info'!$AA$15) &amp; "." &amp; RIGHT(CW276,3)),
            IF(AND((--(INT('Drill Size Info'!$AA$15) &amp; "." &amp; RIGHT(CW276,3))&gt;=--('Drill Size Info'!$AA$15)), (--(INT('Drill Size Info'!$AA$15) &amp; "." &amp; RIGHT(CW276,3))&lt;=--('Drill Size Info'!$AB$15))),
                --(INT('Drill Size Info'!$AA$15) &amp; "." &amp; RIGHT(CW276,3)),
                --(INT('Drill Size Info'!$AB$15) &amp; "." &amp; RIGHT(CW276,3))
            )
        ),
        "N/A"
    )
)</f>
        <v>N/A</v>
      </c>
      <c r="R276" s="57"/>
      <c r="S276" s="57"/>
      <c r="T276" s="57"/>
      <c r="U276" s="57"/>
      <c r="V276" s="57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9"/>
      <c r="AX276" s="59"/>
      <c r="AY276" s="59"/>
      <c r="AZ276" s="60"/>
      <c r="BA276" s="52"/>
      <c r="BB276" s="52"/>
      <c r="BC276" s="52"/>
      <c r="BD276" s="52"/>
      <c r="BE276" s="52"/>
      <c r="BF276" s="52"/>
      <c r="BG276" s="192" t="str">
        <f t="shared" si="200"/>
        <v/>
      </c>
      <c r="BH276" s="52"/>
      <c r="BI276" s="52"/>
      <c r="BJ276" s="52"/>
      <c r="BK276" s="52"/>
      <c r="BM276" s="19">
        <f t="shared" si="168"/>
        <v>0</v>
      </c>
      <c r="BN276" s="19">
        <f t="shared" si="201"/>
        <v>0</v>
      </c>
      <c r="BO276" s="19">
        <f t="shared" si="169"/>
        <v>0</v>
      </c>
      <c r="BP276" s="19">
        <f t="shared" si="170"/>
        <v>0</v>
      </c>
      <c r="BQ276" s="19">
        <f t="shared" si="171"/>
        <v>0</v>
      </c>
      <c r="BR276" s="19">
        <f t="shared" si="172"/>
        <v>0</v>
      </c>
      <c r="BS276" s="19">
        <f t="shared" si="173"/>
        <v>0</v>
      </c>
      <c r="BT276" s="19">
        <f t="shared" si="174"/>
        <v>0</v>
      </c>
      <c r="BU276" s="19">
        <f t="shared" si="175"/>
        <v>0</v>
      </c>
      <c r="BV276" s="19">
        <f t="shared" si="176"/>
        <v>0</v>
      </c>
      <c r="BW276" s="19">
        <f t="shared" si="177"/>
        <v>0</v>
      </c>
      <c r="BX276" s="19">
        <f t="shared" si="178"/>
        <v>0</v>
      </c>
      <c r="BY276" s="19">
        <f t="shared" si="179"/>
        <v>0</v>
      </c>
      <c r="BZ276" s="19">
        <f t="shared" si="180"/>
        <v>0</v>
      </c>
      <c r="CA276" s="19">
        <f t="shared" si="181"/>
        <v>0</v>
      </c>
      <c r="CB276" s="19">
        <f t="shared" si="202"/>
        <v>0</v>
      </c>
      <c r="CC276" s="19">
        <f t="shared" si="182"/>
        <v>0</v>
      </c>
      <c r="CD276" s="19">
        <f t="shared" si="183"/>
        <v>0</v>
      </c>
      <c r="CE276" s="19">
        <f t="shared" si="184"/>
        <v>0</v>
      </c>
      <c r="CF276" s="19">
        <f t="shared" si="185"/>
        <v>0</v>
      </c>
      <c r="CG276" s="19">
        <f t="shared" si="186"/>
        <v>0</v>
      </c>
      <c r="CH276" s="19">
        <f t="shared" si="187"/>
        <v>0</v>
      </c>
      <c r="CI276" s="19">
        <f t="shared" si="188"/>
        <v>0</v>
      </c>
      <c r="CJ276" s="19">
        <f t="shared" si="189"/>
        <v>0</v>
      </c>
      <c r="CK276" s="19">
        <f t="shared" si="190"/>
        <v>0</v>
      </c>
      <c r="CL276" s="19">
        <f t="shared" si="191"/>
        <v>0</v>
      </c>
      <c r="CM276" s="19">
        <f t="shared" si="192"/>
        <v>0</v>
      </c>
      <c r="CN276" s="19">
        <f t="shared" si="193"/>
        <v>0</v>
      </c>
      <c r="CO276" s="19">
        <f t="shared" si="194"/>
        <v>0</v>
      </c>
      <c r="CP276" s="19">
        <f t="shared" si="195"/>
        <v>0</v>
      </c>
      <c r="CQ276" s="19">
        <f t="shared" si="196"/>
        <v>0</v>
      </c>
      <c r="CR276" s="19">
        <f t="shared" si="197"/>
        <v>0</v>
      </c>
      <c r="CS276" s="19">
        <f t="shared" si="198"/>
        <v>0</v>
      </c>
    </row>
    <row r="277" spans="2:97" ht="15" customHeight="1" x14ac:dyDescent="0.2">
      <c r="B277" s="53">
        <f t="shared" si="203"/>
        <v>269</v>
      </c>
      <c r="C277" s="197" t="str" cm="1">
        <f t="array" aca="1" ref="C277" ca="1">CELL("contents",BG277)</f>
        <v/>
      </c>
      <c r="D277" s="54" t="str">
        <f t="shared" si="199"/>
        <v>OK</v>
      </c>
      <c r="E277" s="55" t="e">
        <f>VLOOKUP('DATA SHEET'!$B$9,'Drill Size Info'!$T$2:$U$8,2,FALSE)</f>
        <v>#N/A</v>
      </c>
      <c r="F277" s="55" t="str">
        <f t="shared" si="204"/>
        <v/>
      </c>
      <c r="G277" s="161">
        <f t="shared" si="205"/>
        <v>0</v>
      </c>
      <c r="H277" s="56"/>
      <c r="I277" s="56"/>
      <c r="J277" s="54" t="s">
        <v>154</v>
      </c>
      <c r="K277" s="54" t="s">
        <v>154</v>
      </c>
      <c r="L277" s="56" t="s">
        <v>154</v>
      </c>
      <c r="M277" s="56" t="s">
        <v>154</v>
      </c>
      <c r="N277" s="47" t="str">
        <f>IF(CU277&lt;&gt;"",
    IF(INT('Drill Size Info'!$AA$19)=INT('Drill Size Info'!$AB$19),
        --(INT('Drill Size Info'!$AA$19) &amp; "." &amp; CU277),
        IF(AND((--(INT('Drill Size Info'!$AA$19) &amp; "." &amp; CU277)&gt;=--('Drill Size Info'!$AA$19)), (--(INT('Drill Size Info'!$AA$19) &amp; "." &amp; CU277)&lt;=--('Drill Size Info'!$AB$19))),
            --(INT('Drill Size Info'!$AA$19) &amp; "." &amp; CU277),
            --(INT('Drill Size Info'!$AB$19) &amp; "." &amp; CU277)
        )
    ),
    IF(CT277&lt;&gt;"",
        IF(INT('Drill Size Info'!$AA$19)=INT('Drill Size Info'!$AB$19),
            --(INT('Drill Size Info'!$AA$19) &amp; "." &amp; LEFT(CT277,3)),
            IF(AND((--(INT('Drill Size Info'!$AA$19) &amp; "." &amp; LEFT(CT277,3))&gt;=--('Drill Size Info'!$AA$19)), (--(INT('Drill Size Info'!$AA$19) &amp; "." &amp; LEFT(CT277,3))&lt;=--('Drill Size Info'!$AB$19))),
                --(INT('Drill Size Info'!$AA$19) &amp; "." &amp; LEFT(CT277,3)),
                --(INT('Drill Size Info'!$AB$19) &amp; "." &amp; LEFT(CT277,3))
            )
        ),
        "OK"
    )
)</f>
        <v>OK</v>
      </c>
      <c r="O277" s="163" t="str">
        <f>IF(CV277&lt;&gt;"",
    IF(INT('Drill Size Info'!$AA$19)=INT('Drill Size Info'!$AB$19),
        --(INT('Drill Size Info'!$AA$19) &amp; "." &amp; CV277),
        IF(AND((--(INT('Drill Size Info'!$AA$19) &amp; "." &amp; CV277)&gt;=--('Drill Size Info'!$AA$19)), (--(INT('Drill Size Info'!$AA$19) &amp; "." &amp; CV277)&lt;=--('Drill Size Info'!$AB$19))),
            --(INT('Drill Size Info'!$AA$19) &amp; "." &amp; CV277),
            --(INT('Drill Size Info'!$AB$19) &amp; "." &amp; CV277)
        )
    ),
    IF(CT277&lt;&gt;"",
        IF(INT('Drill Size Info'!$AA$19)=INT('Drill Size Info'!$AB$19),
            --(INT('Drill Size Info'!$AA$19) &amp; "." &amp; RIGHT(CT277,3)),
            IF(AND((--(INT('Drill Size Info'!$AA$19) &amp; "." &amp; RIGHT(CT277,3))&gt;=--('Drill Size Info'!$AA$19)), (--(INT('Drill Size Info'!$AA$19) &amp; "." &amp; RIGHT(CT277,3))&lt;=--('Drill Size Info'!$AB$19))),
                --(INT('Drill Size Info'!$AA$19) &amp; "." &amp; RIGHT(CT277,3)),
                --(INT('Drill Size Info'!$AB$19) &amp; "." &amp; RIGHT(CT277,3))
            )
        ),
        "N/A"
    )
)</f>
        <v>N/A</v>
      </c>
      <c r="P277" s="47" t="str">
        <f>IF(CX277&lt;&gt;"",
    IF(INT('Drill Size Info'!$AA$19)=INT('Drill Size Info'!$AB$15),
        --(INT('Drill Size Info'!$AA$15) &amp; "." &amp; CX277),
        IF(AND((--(INT('Drill Size Info'!$AA$15) &amp; "." &amp; CX277)&gt;=--('Drill Size Info'!$AA$15)), (--(INT('Drill Size Info'!$AA$15) &amp; "." &amp; CX277)&lt;=--('Drill Size Info'!$AB$15))),
            --(INT('Drill Size Info'!$AA$15) &amp; "." &amp; CX277),
            --(INT('Drill Size Info'!$AB$15) &amp; "." &amp; CX277)
        )
    ),
    IF(CW277&lt;&gt;"",
        IF(INT('Drill Size Info'!$AA$15)=INT('Drill Size Info'!$AB$15),
            --(INT('Drill Size Info'!$AA$15) &amp; "." &amp; LEFT(CW277,3)),
            IF(AND((--(INT('Drill Size Info'!$AA$15) &amp; "." &amp; LEFT(CW277,3))&gt;=--('Drill Size Info'!$AA$15)), (--(INT('Drill Size Info'!$AA$15) &amp; "." &amp; LEFT(CW277,3))&lt;=--('Drill Size Info'!$AB$15))),
                --(INT('Drill Size Info'!$AA$15) &amp; "." &amp; LEFT(CW277,3)),
                --(INT('Drill Size Info'!$AB$15) &amp; "." &amp; LEFT(CW277,3))
            )
        ),
        "OK"
    )
)</f>
        <v>OK</v>
      </c>
      <c r="Q277" s="163" t="str">
        <f>IF(CY277&lt;&gt;"",
    IF(INT('Drill Size Info'!$AA$19)=INT('Drill Size Info'!$AB$15),
        --(INT('Drill Size Info'!$AA$15) &amp; "." &amp; CY277),
        IF(AND((--(INT('Drill Size Info'!$AA$15) &amp; "." &amp; CY277)&gt;=--('Drill Size Info'!$AA$15)), (--(INT('Drill Size Info'!$AA$15) &amp; "." &amp; CY277)&lt;=--('Drill Size Info'!$AB$15))),
            --(INT('Drill Size Info'!$AA$15) &amp; "." &amp; CY277),
            --(INT('Drill Size Info'!$AB$15) &amp; "." &amp; CY277)
        )
    ),
    IF(CW277&lt;&gt;"",
        IF(INT('Drill Size Info'!$AA$15)=INT('Drill Size Info'!$AB$15),
            --(INT('Drill Size Info'!$AA$15) &amp; "." &amp; RIGHT(CW277,3)),
            IF(AND((--(INT('Drill Size Info'!$AA$15) &amp; "." &amp; RIGHT(CW277,3))&gt;=--('Drill Size Info'!$AA$15)), (--(INT('Drill Size Info'!$AA$15) &amp; "." &amp; RIGHT(CW277,3))&lt;=--('Drill Size Info'!$AB$15))),
                --(INT('Drill Size Info'!$AA$15) &amp; "." &amp; RIGHT(CW277,3)),
                --(INT('Drill Size Info'!$AB$15) &amp; "." &amp; RIGHT(CW277,3))
            )
        ),
        "N/A"
    )
)</f>
        <v>N/A</v>
      </c>
      <c r="R277" s="57"/>
      <c r="S277" s="57"/>
      <c r="T277" s="57"/>
      <c r="U277" s="57"/>
      <c r="V277" s="57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9"/>
      <c r="AX277" s="59"/>
      <c r="AY277" s="59"/>
      <c r="AZ277" s="60"/>
      <c r="BA277" s="52"/>
      <c r="BB277" s="52"/>
      <c r="BC277" s="52"/>
      <c r="BD277" s="52"/>
      <c r="BE277" s="52"/>
      <c r="BF277" s="52"/>
      <c r="BG277" s="192" t="str">
        <f t="shared" si="200"/>
        <v/>
      </c>
      <c r="BH277" s="52"/>
      <c r="BI277" s="52"/>
      <c r="BJ277" s="52"/>
      <c r="BK277" s="52"/>
      <c r="BM277" s="19">
        <f t="shared" si="168"/>
        <v>0</v>
      </c>
      <c r="BN277" s="19">
        <f t="shared" si="201"/>
        <v>0</v>
      </c>
      <c r="BO277" s="19">
        <f t="shared" si="169"/>
        <v>0</v>
      </c>
      <c r="BP277" s="19">
        <f t="shared" si="170"/>
        <v>0</v>
      </c>
      <c r="BQ277" s="19">
        <f t="shared" si="171"/>
        <v>0</v>
      </c>
      <c r="BR277" s="19">
        <f t="shared" si="172"/>
        <v>0</v>
      </c>
      <c r="BS277" s="19">
        <f t="shared" si="173"/>
        <v>0</v>
      </c>
      <c r="BT277" s="19">
        <f t="shared" si="174"/>
        <v>0</v>
      </c>
      <c r="BU277" s="19">
        <f t="shared" si="175"/>
        <v>0</v>
      </c>
      <c r="BV277" s="19">
        <f t="shared" si="176"/>
        <v>0</v>
      </c>
      <c r="BW277" s="19">
        <f t="shared" si="177"/>
        <v>0</v>
      </c>
      <c r="BX277" s="19">
        <f t="shared" si="178"/>
        <v>0</v>
      </c>
      <c r="BY277" s="19">
        <f t="shared" si="179"/>
        <v>0</v>
      </c>
      <c r="BZ277" s="19">
        <f t="shared" si="180"/>
        <v>0</v>
      </c>
      <c r="CA277" s="19">
        <f t="shared" si="181"/>
        <v>0</v>
      </c>
      <c r="CB277" s="19">
        <f t="shared" si="202"/>
        <v>0</v>
      </c>
      <c r="CC277" s="19">
        <f t="shared" si="182"/>
        <v>0</v>
      </c>
      <c r="CD277" s="19">
        <f t="shared" si="183"/>
        <v>0</v>
      </c>
      <c r="CE277" s="19">
        <f t="shared" si="184"/>
        <v>0</v>
      </c>
      <c r="CF277" s="19">
        <f t="shared" si="185"/>
        <v>0</v>
      </c>
      <c r="CG277" s="19">
        <f t="shared" si="186"/>
        <v>0</v>
      </c>
      <c r="CH277" s="19">
        <f t="shared" si="187"/>
        <v>0</v>
      </c>
      <c r="CI277" s="19">
        <f t="shared" si="188"/>
        <v>0</v>
      </c>
      <c r="CJ277" s="19">
        <f t="shared" si="189"/>
        <v>0</v>
      </c>
      <c r="CK277" s="19">
        <f t="shared" si="190"/>
        <v>0</v>
      </c>
      <c r="CL277" s="19">
        <f t="shared" si="191"/>
        <v>0</v>
      </c>
      <c r="CM277" s="19">
        <f t="shared" si="192"/>
        <v>0</v>
      </c>
      <c r="CN277" s="19">
        <f t="shared" si="193"/>
        <v>0</v>
      </c>
      <c r="CO277" s="19">
        <f t="shared" si="194"/>
        <v>0</v>
      </c>
      <c r="CP277" s="19">
        <f t="shared" si="195"/>
        <v>0</v>
      </c>
      <c r="CQ277" s="19">
        <f t="shared" si="196"/>
        <v>0</v>
      </c>
      <c r="CR277" s="19">
        <f t="shared" si="197"/>
        <v>0</v>
      </c>
      <c r="CS277" s="19">
        <f t="shared" si="198"/>
        <v>0</v>
      </c>
    </row>
    <row r="278" spans="2:97" ht="15" customHeight="1" x14ac:dyDescent="0.2">
      <c r="B278" s="53">
        <f t="shared" si="203"/>
        <v>270</v>
      </c>
      <c r="C278" s="197" t="str" cm="1">
        <f t="array" aca="1" ref="C278" ca="1">CELL("contents",BG278)</f>
        <v/>
      </c>
      <c r="D278" s="54" t="str">
        <f t="shared" si="199"/>
        <v>OK</v>
      </c>
      <c r="E278" s="55" t="e">
        <f>VLOOKUP('DATA SHEET'!$B$9,'Drill Size Info'!$T$2:$U$8,2,FALSE)</f>
        <v>#N/A</v>
      </c>
      <c r="F278" s="55" t="str">
        <f t="shared" si="204"/>
        <v/>
      </c>
      <c r="G278" s="161">
        <f t="shared" si="205"/>
        <v>0</v>
      </c>
      <c r="H278" s="56"/>
      <c r="I278" s="56"/>
      <c r="J278" s="54" t="s">
        <v>154</v>
      </c>
      <c r="K278" s="54" t="s">
        <v>154</v>
      </c>
      <c r="L278" s="56" t="s">
        <v>154</v>
      </c>
      <c r="M278" s="56" t="s">
        <v>154</v>
      </c>
      <c r="N278" s="47" t="str">
        <f>IF(CU278&lt;&gt;"",
    IF(INT('Drill Size Info'!$AA$19)=INT('Drill Size Info'!$AB$19),
        --(INT('Drill Size Info'!$AA$19) &amp; "." &amp; CU278),
        IF(AND((--(INT('Drill Size Info'!$AA$19) &amp; "." &amp; CU278)&gt;=--('Drill Size Info'!$AA$19)), (--(INT('Drill Size Info'!$AA$19) &amp; "." &amp; CU278)&lt;=--('Drill Size Info'!$AB$19))),
            --(INT('Drill Size Info'!$AA$19) &amp; "." &amp; CU278),
            --(INT('Drill Size Info'!$AB$19) &amp; "." &amp; CU278)
        )
    ),
    IF(CT278&lt;&gt;"",
        IF(INT('Drill Size Info'!$AA$19)=INT('Drill Size Info'!$AB$19),
            --(INT('Drill Size Info'!$AA$19) &amp; "." &amp; LEFT(CT278,3)),
            IF(AND((--(INT('Drill Size Info'!$AA$19) &amp; "." &amp; LEFT(CT278,3))&gt;=--('Drill Size Info'!$AA$19)), (--(INT('Drill Size Info'!$AA$19) &amp; "." &amp; LEFT(CT278,3))&lt;=--('Drill Size Info'!$AB$19))),
                --(INT('Drill Size Info'!$AA$19) &amp; "." &amp; LEFT(CT278,3)),
                --(INT('Drill Size Info'!$AB$19) &amp; "." &amp; LEFT(CT278,3))
            )
        ),
        "OK"
    )
)</f>
        <v>OK</v>
      </c>
      <c r="O278" s="163" t="str">
        <f>IF(CV278&lt;&gt;"",
    IF(INT('Drill Size Info'!$AA$19)=INT('Drill Size Info'!$AB$19),
        --(INT('Drill Size Info'!$AA$19) &amp; "." &amp; CV278),
        IF(AND((--(INT('Drill Size Info'!$AA$19) &amp; "." &amp; CV278)&gt;=--('Drill Size Info'!$AA$19)), (--(INT('Drill Size Info'!$AA$19) &amp; "." &amp; CV278)&lt;=--('Drill Size Info'!$AB$19))),
            --(INT('Drill Size Info'!$AA$19) &amp; "." &amp; CV278),
            --(INT('Drill Size Info'!$AB$19) &amp; "." &amp; CV278)
        )
    ),
    IF(CT278&lt;&gt;"",
        IF(INT('Drill Size Info'!$AA$19)=INT('Drill Size Info'!$AB$19),
            --(INT('Drill Size Info'!$AA$19) &amp; "." &amp; RIGHT(CT278,3)),
            IF(AND((--(INT('Drill Size Info'!$AA$19) &amp; "." &amp; RIGHT(CT278,3))&gt;=--('Drill Size Info'!$AA$19)), (--(INT('Drill Size Info'!$AA$19) &amp; "." &amp; RIGHT(CT278,3))&lt;=--('Drill Size Info'!$AB$19))),
                --(INT('Drill Size Info'!$AA$19) &amp; "." &amp; RIGHT(CT278,3)),
                --(INT('Drill Size Info'!$AB$19) &amp; "." &amp; RIGHT(CT278,3))
            )
        ),
        "N/A"
    )
)</f>
        <v>N/A</v>
      </c>
      <c r="P278" s="47" t="str">
        <f>IF(CX278&lt;&gt;"",
    IF(INT('Drill Size Info'!$AA$19)=INT('Drill Size Info'!$AB$15),
        --(INT('Drill Size Info'!$AA$15) &amp; "." &amp; CX278),
        IF(AND((--(INT('Drill Size Info'!$AA$15) &amp; "." &amp; CX278)&gt;=--('Drill Size Info'!$AA$15)), (--(INT('Drill Size Info'!$AA$15) &amp; "." &amp; CX278)&lt;=--('Drill Size Info'!$AB$15))),
            --(INT('Drill Size Info'!$AA$15) &amp; "." &amp; CX278),
            --(INT('Drill Size Info'!$AB$15) &amp; "." &amp; CX278)
        )
    ),
    IF(CW278&lt;&gt;"",
        IF(INT('Drill Size Info'!$AA$15)=INT('Drill Size Info'!$AB$15),
            --(INT('Drill Size Info'!$AA$15) &amp; "." &amp; LEFT(CW278,3)),
            IF(AND((--(INT('Drill Size Info'!$AA$15) &amp; "." &amp; LEFT(CW278,3))&gt;=--('Drill Size Info'!$AA$15)), (--(INT('Drill Size Info'!$AA$15) &amp; "." &amp; LEFT(CW278,3))&lt;=--('Drill Size Info'!$AB$15))),
                --(INT('Drill Size Info'!$AA$15) &amp; "." &amp; LEFT(CW278,3)),
                --(INT('Drill Size Info'!$AB$15) &amp; "." &amp; LEFT(CW278,3))
            )
        ),
        "OK"
    )
)</f>
        <v>OK</v>
      </c>
      <c r="Q278" s="163" t="str">
        <f>IF(CY278&lt;&gt;"",
    IF(INT('Drill Size Info'!$AA$19)=INT('Drill Size Info'!$AB$15),
        --(INT('Drill Size Info'!$AA$15) &amp; "." &amp; CY278),
        IF(AND((--(INT('Drill Size Info'!$AA$15) &amp; "." &amp; CY278)&gt;=--('Drill Size Info'!$AA$15)), (--(INT('Drill Size Info'!$AA$15) &amp; "." &amp; CY278)&lt;=--('Drill Size Info'!$AB$15))),
            --(INT('Drill Size Info'!$AA$15) &amp; "." &amp; CY278),
            --(INT('Drill Size Info'!$AB$15) &amp; "." &amp; CY278)
        )
    ),
    IF(CW278&lt;&gt;"",
        IF(INT('Drill Size Info'!$AA$15)=INT('Drill Size Info'!$AB$15),
            --(INT('Drill Size Info'!$AA$15) &amp; "." &amp; RIGHT(CW278,3)),
            IF(AND((--(INT('Drill Size Info'!$AA$15) &amp; "." &amp; RIGHT(CW278,3))&gt;=--('Drill Size Info'!$AA$15)), (--(INT('Drill Size Info'!$AA$15) &amp; "." &amp; RIGHT(CW278,3))&lt;=--('Drill Size Info'!$AB$15))),
                --(INT('Drill Size Info'!$AA$15) &amp; "." &amp; RIGHT(CW278,3)),
                --(INT('Drill Size Info'!$AB$15) &amp; "." &amp; RIGHT(CW278,3))
            )
        ),
        "N/A"
    )
)</f>
        <v>N/A</v>
      </c>
      <c r="R278" s="57"/>
      <c r="S278" s="57"/>
      <c r="T278" s="57"/>
      <c r="U278" s="57"/>
      <c r="V278" s="57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9"/>
      <c r="AX278" s="59"/>
      <c r="AY278" s="59"/>
      <c r="AZ278" s="60"/>
      <c r="BA278" s="52"/>
      <c r="BB278" s="52"/>
      <c r="BC278" s="52"/>
      <c r="BD278" s="52"/>
      <c r="BE278" s="52"/>
      <c r="BF278" s="52"/>
      <c r="BG278" s="192" t="str">
        <f t="shared" si="200"/>
        <v/>
      </c>
      <c r="BH278" s="52"/>
      <c r="BI278" s="52"/>
      <c r="BJ278" s="52"/>
      <c r="BK278" s="52"/>
      <c r="BM278" s="19">
        <f t="shared" si="168"/>
        <v>0</v>
      </c>
      <c r="BN278" s="19">
        <f t="shared" si="201"/>
        <v>0</v>
      </c>
      <c r="BO278" s="19">
        <f t="shared" si="169"/>
        <v>0</v>
      </c>
      <c r="BP278" s="19">
        <f t="shared" si="170"/>
        <v>0</v>
      </c>
      <c r="BQ278" s="19">
        <f t="shared" si="171"/>
        <v>0</v>
      </c>
      <c r="BR278" s="19">
        <f t="shared" si="172"/>
        <v>0</v>
      </c>
      <c r="BS278" s="19">
        <f t="shared" si="173"/>
        <v>0</v>
      </c>
      <c r="BT278" s="19">
        <f t="shared" si="174"/>
        <v>0</v>
      </c>
      <c r="BU278" s="19">
        <f t="shared" si="175"/>
        <v>0</v>
      </c>
      <c r="BV278" s="19">
        <f t="shared" si="176"/>
        <v>0</v>
      </c>
      <c r="BW278" s="19">
        <f t="shared" si="177"/>
        <v>0</v>
      </c>
      <c r="BX278" s="19">
        <f t="shared" si="178"/>
        <v>0</v>
      </c>
      <c r="BY278" s="19">
        <f t="shared" si="179"/>
        <v>0</v>
      </c>
      <c r="BZ278" s="19">
        <f t="shared" si="180"/>
        <v>0</v>
      </c>
      <c r="CA278" s="19">
        <f t="shared" si="181"/>
        <v>0</v>
      </c>
      <c r="CB278" s="19">
        <f t="shared" si="202"/>
        <v>0</v>
      </c>
      <c r="CC278" s="19">
        <f t="shared" si="182"/>
        <v>0</v>
      </c>
      <c r="CD278" s="19">
        <f t="shared" si="183"/>
        <v>0</v>
      </c>
      <c r="CE278" s="19">
        <f t="shared" si="184"/>
        <v>0</v>
      </c>
      <c r="CF278" s="19">
        <f t="shared" si="185"/>
        <v>0</v>
      </c>
      <c r="CG278" s="19">
        <f t="shared" si="186"/>
        <v>0</v>
      </c>
      <c r="CH278" s="19">
        <f t="shared" si="187"/>
        <v>0</v>
      </c>
      <c r="CI278" s="19">
        <f t="shared" si="188"/>
        <v>0</v>
      </c>
      <c r="CJ278" s="19">
        <f t="shared" si="189"/>
        <v>0</v>
      </c>
      <c r="CK278" s="19">
        <f t="shared" si="190"/>
        <v>0</v>
      </c>
      <c r="CL278" s="19">
        <f t="shared" si="191"/>
        <v>0</v>
      </c>
      <c r="CM278" s="19">
        <f t="shared" si="192"/>
        <v>0</v>
      </c>
      <c r="CN278" s="19">
        <f t="shared" si="193"/>
        <v>0</v>
      </c>
      <c r="CO278" s="19">
        <f t="shared" si="194"/>
        <v>0</v>
      </c>
      <c r="CP278" s="19">
        <f t="shared" si="195"/>
        <v>0</v>
      </c>
      <c r="CQ278" s="19">
        <f t="shared" si="196"/>
        <v>0</v>
      </c>
      <c r="CR278" s="19">
        <f t="shared" si="197"/>
        <v>0</v>
      </c>
      <c r="CS278" s="19">
        <f t="shared" si="198"/>
        <v>0</v>
      </c>
    </row>
    <row r="279" spans="2:97" ht="15" customHeight="1" x14ac:dyDescent="0.2">
      <c r="B279" s="53">
        <f t="shared" si="203"/>
        <v>271</v>
      </c>
      <c r="C279" s="197" t="str" cm="1">
        <f t="array" aca="1" ref="C279" ca="1">CELL("contents",BG279)</f>
        <v/>
      </c>
      <c r="D279" s="54" t="str">
        <f t="shared" si="199"/>
        <v>OK</v>
      </c>
      <c r="E279" s="55" t="e">
        <f>VLOOKUP('DATA SHEET'!$B$9,'Drill Size Info'!$T$2:$U$8,2,FALSE)</f>
        <v>#N/A</v>
      </c>
      <c r="F279" s="55" t="str">
        <f t="shared" si="204"/>
        <v/>
      </c>
      <c r="G279" s="161">
        <f t="shared" si="205"/>
        <v>0</v>
      </c>
      <c r="H279" s="56"/>
      <c r="I279" s="56"/>
      <c r="J279" s="54" t="s">
        <v>154</v>
      </c>
      <c r="K279" s="54" t="s">
        <v>154</v>
      </c>
      <c r="L279" s="56" t="s">
        <v>154</v>
      </c>
      <c r="M279" s="56" t="s">
        <v>154</v>
      </c>
      <c r="N279" s="47" t="str">
        <f>IF(CU279&lt;&gt;"",
    IF(INT('Drill Size Info'!$AA$19)=INT('Drill Size Info'!$AB$19),
        --(INT('Drill Size Info'!$AA$19) &amp; "." &amp; CU279),
        IF(AND((--(INT('Drill Size Info'!$AA$19) &amp; "." &amp; CU279)&gt;=--('Drill Size Info'!$AA$19)), (--(INT('Drill Size Info'!$AA$19) &amp; "." &amp; CU279)&lt;=--('Drill Size Info'!$AB$19))),
            --(INT('Drill Size Info'!$AA$19) &amp; "." &amp; CU279),
            --(INT('Drill Size Info'!$AB$19) &amp; "." &amp; CU279)
        )
    ),
    IF(CT279&lt;&gt;"",
        IF(INT('Drill Size Info'!$AA$19)=INT('Drill Size Info'!$AB$19),
            --(INT('Drill Size Info'!$AA$19) &amp; "." &amp; LEFT(CT279,3)),
            IF(AND((--(INT('Drill Size Info'!$AA$19) &amp; "." &amp; LEFT(CT279,3))&gt;=--('Drill Size Info'!$AA$19)), (--(INT('Drill Size Info'!$AA$19) &amp; "." &amp; LEFT(CT279,3))&lt;=--('Drill Size Info'!$AB$19))),
                --(INT('Drill Size Info'!$AA$19) &amp; "." &amp; LEFT(CT279,3)),
                --(INT('Drill Size Info'!$AB$19) &amp; "." &amp; LEFT(CT279,3))
            )
        ),
        "OK"
    )
)</f>
        <v>OK</v>
      </c>
      <c r="O279" s="163" t="str">
        <f>IF(CV279&lt;&gt;"",
    IF(INT('Drill Size Info'!$AA$19)=INT('Drill Size Info'!$AB$19),
        --(INT('Drill Size Info'!$AA$19) &amp; "." &amp; CV279),
        IF(AND((--(INT('Drill Size Info'!$AA$19) &amp; "." &amp; CV279)&gt;=--('Drill Size Info'!$AA$19)), (--(INT('Drill Size Info'!$AA$19) &amp; "." &amp; CV279)&lt;=--('Drill Size Info'!$AB$19))),
            --(INT('Drill Size Info'!$AA$19) &amp; "." &amp; CV279),
            --(INT('Drill Size Info'!$AB$19) &amp; "." &amp; CV279)
        )
    ),
    IF(CT279&lt;&gt;"",
        IF(INT('Drill Size Info'!$AA$19)=INT('Drill Size Info'!$AB$19),
            --(INT('Drill Size Info'!$AA$19) &amp; "." &amp; RIGHT(CT279,3)),
            IF(AND((--(INT('Drill Size Info'!$AA$19) &amp; "." &amp; RIGHT(CT279,3))&gt;=--('Drill Size Info'!$AA$19)), (--(INT('Drill Size Info'!$AA$19) &amp; "." &amp; RIGHT(CT279,3))&lt;=--('Drill Size Info'!$AB$19))),
                --(INT('Drill Size Info'!$AA$19) &amp; "." &amp; RIGHT(CT279,3)),
                --(INT('Drill Size Info'!$AB$19) &amp; "." &amp; RIGHT(CT279,3))
            )
        ),
        "N/A"
    )
)</f>
        <v>N/A</v>
      </c>
      <c r="P279" s="47" t="str">
        <f>IF(CX279&lt;&gt;"",
    IF(INT('Drill Size Info'!$AA$19)=INT('Drill Size Info'!$AB$15),
        --(INT('Drill Size Info'!$AA$15) &amp; "." &amp; CX279),
        IF(AND((--(INT('Drill Size Info'!$AA$15) &amp; "." &amp; CX279)&gt;=--('Drill Size Info'!$AA$15)), (--(INT('Drill Size Info'!$AA$15) &amp; "." &amp; CX279)&lt;=--('Drill Size Info'!$AB$15))),
            --(INT('Drill Size Info'!$AA$15) &amp; "." &amp; CX279),
            --(INT('Drill Size Info'!$AB$15) &amp; "." &amp; CX279)
        )
    ),
    IF(CW279&lt;&gt;"",
        IF(INT('Drill Size Info'!$AA$15)=INT('Drill Size Info'!$AB$15),
            --(INT('Drill Size Info'!$AA$15) &amp; "." &amp; LEFT(CW279,3)),
            IF(AND((--(INT('Drill Size Info'!$AA$15) &amp; "." &amp; LEFT(CW279,3))&gt;=--('Drill Size Info'!$AA$15)), (--(INT('Drill Size Info'!$AA$15) &amp; "." &amp; LEFT(CW279,3))&lt;=--('Drill Size Info'!$AB$15))),
                --(INT('Drill Size Info'!$AA$15) &amp; "." &amp; LEFT(CW279,3)),
                --(INT('Drill Size Info'!$AB$15) &amp; "." &amp; LEFT(CW279,3))
            )
        ),
        "OK"
    )
)</f>
        <v>OK</v>
      </c>
      <c r="Q279" s="163" t="str">
        <f>IF(CY279&lt;&gt;"",
    IF(INT('Drill Size Info'!$AA$19)=INT('Drill Size Info'!$AB$15),
        --(INT('Drill Size Info'!$AA$15) &amp; "." &amp; CY279),
        IF(AND((--(INT('Drill Size Info'!$AA$15) &amp; "." &amp; CY279)&gt;=--('Drill Size Info'!$AA$15)), (--(INT('Drill Size Info'!$AA$15) &amp; "." &amp; CY279)&lt;=--('Drill Size Info'!$AB$15))),
            --(INT('Drill Size Info'!$AA$15) &amp; "." &amp; CY279),
            --(INT('Drill Size Info'!$AB$15) &amp; "." &amp; CY279)
        )
    ),
    IF(CW279&lt;&gt;"",
        IF(INT('Drill Size Info'!$AA$15)=INT('Drill Size Info'!$AB$15),
            --(INT('Drill Size Info'!$AA$15) &amp; "." &amp; RIGHT(CW279,3)),
            IF(AND((--(INT('Drill Size Info'!$AA$15) &amp; "." &amp; RIGHT(CW279,3))&gt;=--('Drill Size Info'!$AA$15)), (--(INT('Drill Size Info'!$AA$15) &amp; "." &amp; RIGHT(CW279,3))&lt;=--('Drill Size Info'!$AB$15))),
                --(INT('Drill Size Info'!$AA$15) &amp; "." &amp; RIGHT(CW279,3)),
                --(INT('Drill Size Info'!$AB$15) &amp; "." &amp; RIGHT(CW279,3))
            )
        ),
        "N/A"
    )
)</f>
        <v>N/A</v>
      </c>
      <c r="R279" s="57"/>
      <c r="S279" s="57"/>
      <c r="T279" s="57"/>
      <c r="U279" s="57"/>
      <c r="V279" s="57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9"/>
      <c r="AX279" s="59"/>
      <c r="AY279" s="59"/>
      <c r="AZ279" s="60"/>
      <c r="BA279" s="52"/>
      <c r="BB279" s="52"/>
      <c r="BC279" s="52"/>
      <c r="BD279" s="52"/>
      <c r="BE279" s="52"/>
      <c r="BF279" s="52"/>
      <c r="BG279" s="192" t="str">
        <f t="shared" si="200"/>
        <v/>
      </c>
      <c r="BH279" s="52"/>
      <c r="BI279" s="52"/>
      <c r="BJ279" s="52"/>
      <c r="BK279" s="52"/>
      <c r="BM279" s="19">
        <f t="shared" si="168"/>
        <v>0</v>
      </c>
      <c r="BN279" s="19">
        <f t="shared" si="201"/>
        <v>0</v>
      </c>
      <c r="BO279" s="19">
        <f t="shared" si="169"/>
        <v>0</v>
      </c>
      <c r="BP279" s="19">
        <f t="shared" si="170"/>
        <v>0</v>
      </c>
      <c r="BQ279" s="19">
        <f t="shared" si="171"/>
        <v>0</v>
      </c>
      <c r="BR279" s="19">
        <f t="shared" si="172"/>
        <v>0</v>
      </c>
      <c r="BS279" s="19">
        <f t="shared" si="173"/>
        <v>0</v>
      </c>
      <c r="BT279" s="19">
        <f t="shared" si="174"/>
        <v>0</v>
      </c>
      <c r="BU279" s="19">
        <f t="shared" si="175"/>
        <v>0</v>
      </c>
      <c r="BV279" s="19">
        <f t="shared" si="176"/>
        <v>0</v>
      </c>
      <c r="BW279" s="19">
        <f t="shared" si="177"/>
        <v>0</v>
      </c>
      <c r="BX279" s="19">
        <f t="shared" si="178"/>
        <v>0</v>
      </c>
      <c r="BY279" s="19">
        <f t="shared" si="179"/>
        <v>0</v>
      </c>
      <c r="BZ279" s="19">
        <f t="shared" si="180"/>
        <v>0</v>
      </c>
      <c r="CA279" s="19">
        <f t="shared" si="181"/>
        <v>0</v>
      </c>
      <c r="CB279" s="19">
        <f t="shared" si="202"/>
        <v>0</v>
      </c>
      <c r="CC279" s="19">
        <f t="shared" si="182"/>
        <v>0</v>
      </c>
      <c r="CD279" s="19">
        <f t="shared" si="183"/>
        <v>0</v>
      </c>
      <c r="CE279" s="19">
        <f t="shared" si="184"/>
        <v>0</v>
      </c>
      <c r="CF279" s="19">
        <f t="shared" si="185"/>
        <v>0</v>
      </c>
      <c r="CG279" s="19">
        <f t="shared" si="186"/>
        <v>0</v>
      </c>
      <c r="CH279" s="19">
        <f t="shared" si="187"/>
        <v>0</v>
      </c>
      <c r="CI279" s="19">
        <f t="shared" si="188"/>
        <v>0</v>
      </c>
      <c r="CJ279" s="19">
        <f t="shared" si="189"/>
        <v>0</v>
      </c>
      <c r="CK279" s="19">
        <f t="shared" si="190"/>
        <v>0</v>
      </c>
      <c r="CL279" s="19">
        <f t="shared" si="191"/>
        <v>0</v>
      </c>
      <c r="CM279" s="19">
        <f t="shared" si="192"/>
        <v>0</v>
      </c>
      <c r="CN279" s="19">
        <f t="shared" si="193"/>
        <v>0</v>
      </c>
      <c r="CO279" s="19">
        <f t="shared" si="194"/>
        <v>0</v>
      </c>
      <c r="CP279" s="19">
        <f t="shared" si="195"/>
        <v>0</v>
      </c>
      <c r="CQ279" s="19">
        <f t="shared" si="196"/>
        <v>0</v>
      </c>
      <c r="CR279" s="19">
        <f t="shared" si="197"/>
        <v>0</v>
      </c>
      <c r="CS279" s="19">
        <f t="shared" si="198"/>
        <v>0</v>
      </c>
    </row>
    <row r="280" spans="2:97" ht="15" customHeight="1" x14ac:dyDescent="0.2">
      <c r="B280" s="53">
        <f t="shared" si="203"/>
        <v>272</v>
      </c>
      <c r="C280" s="197" t="str" cm="1">
        <f t="array" aca="1" ref="C280" ca="1">CELL("contents",BG280)</f>
        <v/>
      </c>
      <c r="D280" s="54" t="str">
        <f t="shared" si="199"/>
        <v>OK</v>
      </c>
      <c r="E280" s="55" t="e">
        <f>VLOOKUP('DATA SHEET'!$B$9,'Drill Size Info'!$T$2:$U$8,2,FALSE)</f>
        <v>#N/A</v>
      </c>
      <c r="F280" s="55" t="str">
        <f t="shared" si="204"/>
        <v/>
      </c>
      <c r="G280" s="161">
        <f t="shared" si="205"/>
        <v>0</v>
      </c>
      <c r="H280" s="56"/>
      <c r="I280" s="56"/>
      <c r="J280" s="54" t="s">
        <v>154</v>
      </c>
      <c r="K280" s="54" t="s">
        <v>154</v>
      </c>
      <c r="L280" s="56" t="s">
        <v>154</v>
      </c>
      <c r="M280" s="56" t="s">
        <v>154</v>
      </c>
      <c r="N280" s="47" t="str">
        <f>IF(CU280&lt;&gt;"",
    IF(INT('Drill Size Info'!$AA$19)=INT('Drill Size Info'!$AB$19),
        --(INT('Drill Size Info'!$AA$19) &amp; "." &amp; CU280),
        IF(AND((--(INT('Drill Size Info'!$AA$19) &amp; "." &amp; CU280)&gt;=--('Drill Size Info'!$AA$19)), (--(INT('Drill Size Info'!$AA$19) &amp; "." &amp; CU280)&lt;=--('Drill Size Info'!$AB$19))),
            --(INT('Drill Size Info'!$AA$19) &amp; "." &amp; CU280),
            --(INT('Drill Size Info'!$AB$19) &amp; "." &amp; CU280)
        )
    ),
    IF(CT280&lt;&gt;"",
        IF(INT('Drill Size Info'!$AA$19)=INT('Drill Size Info'!$AB$19),
            --(INT('Drill Size Info'!$AA$19) &amp; "." &amp; LEFT(CT280,3)),
            IF(AND((--(INT('Drill Size Info'!$AA$19) &amp; "." &amp; LEFT(CT280,3))&gt;=--('Drill Size Info'!$AA$19)), (--(INT('Drill Size Info'!$AA$19) &amp; "." &amp; LEFT(CT280,3))&lt;=--('Drill Size Info'!$AB$19))),
                --(INT('Drill Size Info'!$AA$19) &amp; "." &amp; LEFT(CT280,3)),
                --(INT('Drill Size Info'!$AB$19) &amp; "." &amp; LEFT(CT280,3))
            )
        ),
        "OK"
    )
)</f>
        <v>OK</v>
      </c>
      <c r="O280" s="163" t="str">
        <f>IF(CV280&lt;&gt;"",
    IF(INT('Drill Size Info'!$AA$19)=INT('Drill Size Info'!$AB$19),
        --(INT('Drill Size Info'!$AA$19) &amp; "." &amp; CV280),
        IF(AND((--(INT('Drill Size Info'!$AA$19) &amp; "." &amp; CV280)&gt;=--('Drill Size Info'!$AA$19)), (--(INT('Drill Size Info'!$AA$19) &amp; "." &amp; CV280)&lt;=--('Drill Size Info'!$AB$19))),
            --(INT('Drill Size Info'!$AA$19) &amp; "." &amp; CV280),
            --(INT('Drill Size Info'!$AB$19) &amp; "." &amp; CV280)
        )
    ),
    IF(CT280&lt;&gt;"",
        IF(INT('Drill Size Info'!$AA$19)=INT('Drill Size Info'!$AB$19),
            --(INT('Drill Size Info'!$AA$19) &amp; "." &amp; RIGHT(CT280,3)),
            IF(AND((--(INT('Drill Size Info'!$AA$19) &amp; "." &amp; RIGHT(CT280,3))&gt;=--('Drill Size Info'!$AA$19)), (--(INT('Drill Size Info'!$AA$19) &amp; "." &amp; RIGHT(CT280,3))&lt;=--('Drill Size Info'!$AB$19))),
                --(INT('Drill Size Info'!$AA$19) &amp; "." &amp; RIGHT(CT280,3)),
                --(INT('Drill Size Info'!$AB$19) &amp; "." &amp; RIGHT(CT280,3))
            )
        ),
        "N/A"
    )
)</f>
        <v>N/A</v>
      </c>
      <c r="P280" s="47" t="str">
        <f>IF(CX280&lt;&gt;"",
    IF(INT('Drill Size Info'!$AA$19)=INT('Drill Size Info'!$AB$15),
        --(INT('Drill Size Info'!$AA$15) &amp; "." &amp; CX280),
        IF(AND((--(INT('Drill Size Info'!$AA$15) &amp; "." &amp; CX280)&gt;=--('Drill Size Info'!$AA$15)), (--(INT('Drill Size Info'!$AA$15) &amp; "." &amp; CX280)&lt;=--('Drill Size Info'!$AB$15))),
            --(INT('Drill Size Info'!$AA$15) &amp; "." &amp; CX280),
            --(INT('Drill Size Info'!$AB$15) &amp; "." &amp; CX280)
        )
    ),
    IF(CW280&lt;&gt;"",
        IF(INT('Drill Size Info'!$AA$15)=INT('Drill Size Info'!$AB$15),
            --(INT('Drill Size Info'!$AA$15) &amp; "." &amp; LEFT(CW280,3)),
            IF(AND((--(INT('Drill Size Info'!$AA$15) &amp; "." &amp; LEFT(CW280,3))&gt;=--('Drill Size Info'!$AA$15)), (--(INT('Drill Size Info'!$AA$15) &amp; "." &amp; LEFT(CW280,3))&lt;=--('Drill Size Info'!$AB$15))),
                --(INT('Drill Size Info'!$AA$15) &amp; "." &amp; LEFT(CW280,3)),
                --(INT('Drill Size Info'!$AB$15) &amp; "." &amp; LEFT(CW280,3))
            )
        ),
        "OK"
    )
)</f>
        <v>OK</v>
      </c>
      <c r="Q280" s="163" t="str">
        <f>IF(CY280&lt;&gt;"",
    IF(INT('Drill Size Info'!$AA$19)=INT('Drill Size Info'!$AB$15),
        --(INT('Drill Size Info'!$AA$15) &amp; "." &amp; CY280),
        IF(AND((--(INT('Drill Size Info'!$AA$15) &amp; "." &amp; CY280)&gt;=--('Drill Size Info'!$AA$15)), (--(INT('Drill Size Info'!$AA$15) &amp; "." &amp; CY280)&lt;=--('Drill Size Info'!$AB$15))),
            --(INT('Drill Size Info'!$AA$15) &amp; "." &amp; CY280),
            --(INT('Drill Size Info'!$AB$15) &amp; "." &amp; CY280)
        )
    ),
    IF(CW280&lt;&gt;"",
        IF(INT('Drill Size Info'!$AA$15)=INT('Drill Size Info'!$AB$15),
            --(INT('Drill Size Info'!$AA$15) &amp; "." &amp; RIGHT(CW280,3)),
            IF(AND((--(INT('Drill Size Info'!$AA$15) &amp; "." &amp; RIGHT(CW280,3))&gt;=--('Drill Size Info'!$AA$15)), (--(INT('Drill Size Info'!$AA$15) &amp; "." &amp; RIGHT(CW280,3))&lt;=--('Drill Size Info'!$AB$15))),
                --(INT('Drill Size Info'!$AA$15) &amp; "." &amp; RIGHT(CW280,3)),
                --(INT('Drill Size Info'!$AB$15) &amp; "." &amp; RIGHT(CW280,3))
            )
        ),
        "N/A"
    )
)</f>
        <v>N/A</v>
      </c>
      <c r="R280" s="57"/>
      <c r="S280" s="57"/>
      <c r="T280" s="57"/>
      <c r="U280" s="57"/>
      <c r="V280" s="57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9"/>
      <c r="AX280" s="59"/>
      <c r="AY280" s="59"/>
      <c r="AZ280" s="60"/>
      <c r="BA280" s="52"/>
      <c r="BB280" s="52"/>
      <c r="BC280" s="52"/>
      <c r="BD280" s="52"/>
      <c r="BE280" s="52"/>
      <c r="BF280" s="52"/>
      <c r="BG280" s="192" t="str">
        <f t="shared" si="200"/>
        <v/>
      </c>
      <c r="BH280" s="52"/>
      <c r="BI280" s="52"/>
      <c r="BJ280" s="52"/>
      <c r="BK280" s="52"/>
      <c r="BM280" s="19">
        <f t="shared" si="168"/>
        <v>0</v>
      </c>
      <c r="BN280" s="19">
        <f t="shared" si="201"/>
        <v>0</v>
      </c>
      <c r="BO280" s="19">
        <f t="shared" si="169"/>
        <v>0</v>
      </c>
      <c r="BP280" s="19">
        <f t="shared" si="170"/>
        <v>0</v>
      </c>
      <c r="BQ280" s="19">
        <f t="shared" si="171"/>
        <v>0</v>
      </c>
      <c r="BR280" s="19">
        <f t="shared" si="172"/>
        <v>0</v>
      </c>
      <c r="BS280" s="19">
        <f t="shared" si="173"/>
        <v>0</v>
      </c>
      <c r="BT280" s="19">
        <f t="shared" si="174"/>
        <v>0</v>
      </c>
      <c r="BU280" s="19">
        <f t="shared" si="175"/>
        <v>0</v>
      </c>
      <c r="BV280" s="19">
        <f t="shared" si="176"/>
        <v>0</v>
      </c>
      <c r="BW280" s="19">
        <f t="shared" si="177"/>
        <v>0</v>
      </c>
      <c r="BX280" s="19">
        <f t="shared" si="178"/>
        <v>0</v>
      </c>
      <c r="BY280" s="19">
        <f t="shared" si="179"/>
        <v>0</v>
      </c>
      <c r="BZ280" s="19">
        <f t="shared" si="180"/>
        <v>0</v>
      </c>
      <c r="CA280" s="19">
        <f t="shared" si="181"/>
        <v>0</v>
      </c>
      <c r="CB280" s="19">
        <f t="shared" si="202"/>
        <v>0</v>
      </c>
      <c r="CC280" s="19">
        <f t="shared" si="182"/>
        <v>0</v>
      </c>
      <c r="CD280" s="19">
        <f t="shared" si="183"/>
        <v>0</v>
      </c>
      <c r="CE280" s="19">
        <f t="shared" si="184"/>
        <v>0</v>
      </c>
      <c r="CF280" s="19">
        <f t="shared" si="185"/>
        <v>0</v>
      </c>
      <c r="CG280" s="19">
        <f t="shared" si="186"/>
        <v>0</v>
      </c>
      <c r="CH280" s="19">
        <f t="shared" si="187"/>
        <v>0</v>
      </c>
      <c r="CI280" s="19">
        <f t="shared" si="188"/>
        <v>0</v>
      </c>
      <c r="CJ280" s="19">
        <f t="shared" si="189"/>
        <v>0</v>
      </c>
      <c r="CK280" s="19">
        <f t="shared" si="190"/>
        <v>0</v>
      </c>
      <c r="CL280" s="19">
        <f t="shared" si="191"/>
        <v>0</v>
      </c>
      <c r="CM280" s="19">
        <f t="shared" si="192"/>
        <v>0</v>
      </c>
      <c r="CN280" s="19">
        <f t="shared" si="193"/>
        <v>0</v>
      </c>
      <c r="CO280" s="19">
        <f t="shared" si="194"/>
        <v>0</v>
      </c>
      <c r="CP280" s="19">
        <f t="shared" si="195"/>
        <v>0</v>
      </c>
      <c r="CQ280" s="19">
        <f t="shared" si="196"/>
        <v>0</v>
      </c>
      <c r="CR280" s="19">
        <f t="shared" si="197"/>
        <v>0</v>
      </c>
      <c r="CS280" s="19">
        <f t="shared" si="198"/>
        <v>0</v>
      </c>
    </row>
    <row r="281" spans="2:97" ht="15" customHeight="1" x14ac:dyDescent="0.2">
      <c r="B281" s="53">
        <f t="shared" si="203"/>
        <v>273</v>
      </c>
      <c r="C281" s="197" t="str" cm="1">
        <f t="array" aca="1" ref="C281" ca="1">CELL("contents",BG281)</f>
        <v/>
      </c>
      <c r="D281" s="54" t="str">
        <f t="shared" si="199"/>
        <v>OK</v>
      </c>
      <c r="E281" s="55" t="e">
        <f>VLOOKUP('DATA SHEET'!$B$9,'Drill Size Info'!$T$2:$U$8,2,FALSE)</f>
        <v>#N/A</v>
      </c>
      <c r="F281" s="55" t="str">
        <f t="shared" si="204"/>
        <v/>
      </c>
      <c r="G281" s="161">
        <f t="shared" si="205"/>
        <v>0</v>
      </c>
      <c r="H281" s="56"/>
      <c r="I281" s="56"/>
      <c r="J281" s="54" t="s">
        <v>154</v>
      </c>
      <c r="K281" s="54" t="s">
        <v>154</v>
      </c>
      <c r="L281" s="56" t="s">
        <v>154</v>
      </c>
      <c r="M281" s="56" t="s">
        <v>154</v>
      </c>
      <c r="N281" s="47" t="str">
        <f>IF(CU281&lt;&gt;"",
    IF(INT('Drill Size Info'!$AA$19)=INT('Drill Size Info'!$AB$19),
        --(INT('Drill Size Info'!$AA$19) &amp; "." &amp; CU281),
        IF(AND((--(INT('Drill Size Info'!$AA$19) &amp; "." &amp; CU281)&gt;=--('Drill Size Info'!$AA$19)), (--(INT('Drill Size Info'!$AA$19) &amp; "." &amp; CU281)&lt;=--('Drill Size Info'!$AB$19))),
            --(INT('Drill Size Info'!$AA$19) &amp; "." &amp; CU281),
            --(INT('Drill Size Info'!$AB$19) &amp; "." &amp; CU281)
        )
    ),
    IF(CT281&lt;&gt;"",
        IF(INT('Drill Size Info'!$AA$19)=INT('Drill Size Info'!$AB$19),
            --(INT('Drill Size Info'!$AA$19) &amp; "." &amp; LEFT(CT281,3)),
            IF(AND((--(INT('Drill Size Info'!$AA$19) &amp; "." &amp; LEFT(CT281,3))&gt;=--('Drill Size Info'!$AA$19)), (--(INT('Drill Size Info'!$AA$19) &amp; "." &amp; LEFT(CT281,3))&lt;=--('Drill Size Info'!$AB$19))),
                --(INT('Drill Size Info'!$AA$19) &amp; "." &amp; LEFT(CT281,3)),
                --(INT('Drill Size Info'!$AB$19) &amp; "." &amp; LEFT(CT281,3))
            )
        ),
        "OK"
    )
)</f>
        <v>OK</v>
      </c>
      <c r="O281" s="163" t="str">
        <f>IF(CV281&lt;&gt;"",
    IF(INT('Drill Size Info'!$AA$19)=INT('Drill Size Info'!$AB$19),
        --(INT('Drill Size Info'!$AA$19) &amp; "." &amp; CV281),
        IF(AND((--(INT('Drill Size Info'!$AA$19) &amp; "." &amp; CV281)&gt;=--('Drill Size Info'!$AA$19)), (--(INT('Drill Size Info'!$AA$19) &amp; "." &amp; CV281)&lt;=--('Drill Size Info'!$AB$19))),
            --(INT('Drill Size Info'!$AA$19) &amp; "." &amp; CV281),
            --(INT('Drill Size Info'!$AB$19) &amp; "." &amp; CV281)
        )
    ),
    IF(CT281&lt;&gt;"",
        IF(INT('Drill Size Info'!$AA$19)=INT('Drill Size Info'!$AB$19),
            --(INT('Drill Size Info'!$AA$19) &amp; "." &amp; RIGHT(CT281,3)),
            IF(AND((--(INT('Drill Size Info'!$AA$19) &amp; "." &amp; RIGHT(CT281,3))&gt;=--('Drill Size Info'!$AA$19)), (--(INT('Drill Size Info'!$AA$19) &amp; "." &amp; RIGHT(CT281,3))&lt;=--('Drill Size Info'!$AB$19))),
                --(INT('Drill Size Info'!$AA$19) &amp; "." &amp; RIGHT(CT281,3)),
                --(INT('Drill Size Info'!$AB$19) &amp; "." &amp; RIGHT(CT281,3))
            )
        ),
        "N/A"
    )
)</f>
        <v>N/A</v>
      </c>
      <c r="P281" s="47" t="str">
        <f>IF(CX281&lt;&gt;"",
    IF(INT('Drill Size Info'!$AA$19)=INT('Drill Size Info'!$AB$15),
        --(INT('Drill Size Info'!$AA$15) &amp; "." &amp; CX281),
        IF(AND((--(INT('Drill Size Info'!$AA$15) &amp; "." &amp; CX281)&gt;=--('Drill Size Info'!$AA$15)), (--(INT('Drill Size Info'!$AA$15) &amp; "." &amp; CX281)&lt;=--('Drill Size Info'!$AB$15))),
            --(INT('Drill Size Info'!$AA$15) &amp; "." &amp; CX281),
            --(INT('Drill Size Info'!$AB$15) &amp; "." &amp; CX281)
        )
    ),
    IF(CW281&lt;&gt;"",
        IF(INT('Drill Size Info'!$AA$15)=INT('Drill Size Info'!$AB$15),
            --(INT('Drill Size Info'!$AA$15) &amp; "." &amp; LEFT(CW281,3)),
            IF(AND((--(INT('Drill Size Info'!$AA$15) &amp; "." &amp; LEFT(CW281,3))&gt;=--('Drill Size Info'!$AA$15)), (--(INT('Drill Size Info'!$AA$15) &amp; "." &amp; LEFT(CW281,3))&lt;=--('Drill Size Info'!$AB$15))),
                --(INT('Drill Size Info'!$AA$15) &amp; "." &amp; LEFT(CW281,3)),
                --(INT('Drill Size Info'!$AB$15) &amp; "." &amp; LEFT(CW281,3))
            )
        ),
        "OK"
    )
)</f>
        <v>OK</v>
      </c>
      <c r="Q281" s="163" t="str">
        <f>IF(CY281&lt;&gt;"",
    IF(INT('Drill Size Info'!$AA$19)=INT('Drill Size Info'!$AB$15),
        --(INT('Drill Size Info'!$AA$15) &amp; "." &amp; CY281),
        IF(AND((--(INT('Drill Size Info'!$AA$15) &amp; "." &amp; CY281)&gt;=--('Drill Size Info'!$AA$15)), (--(INT('Drill Size Info'!$AA$15) &amp; "." &amp; CY281)&lt;=--('Drill Size Info'!$AB$15))),
            --(INT('Drill Size Info'!$AA$15) &amp; "." &amp; CY281),
            --(INT('Drill Size Info'!$AB$15) &amp; "." &amp; CY281)
        )
    ),
    IF(CW281&lt;&gt;"",
        IF(INT('Drill Size Info'!$AA$15)=INT('Drill Size Info'!$AB$15),
            --(INT('Drill Size Info'!$AA$15) &amp; "." &amp; RIGHT(CW281,3)),
            IF(AND((--(INT('Drill Size Info'!$AA$15) &amp; "." &amp; RIGHT(CW281,3))&gt;=--('Drill Size Info'!$AA$15)), (--(INT('Drill Size Info'!$AA$15) &amp; "." &amp; RIGHT(CW281,3))&lt;=--('Drill Size Info'!$AB$15))),
                --(INT('Drill Size Info'!$AA$15) &amp; "." &amp; RIGHT(CW281,3)),
                --(INT('Drill Size Info'!$AB$15) &amp; "." &amp; RIGHT(CW281,3))
            )
        ),
        "N/A"
    )
)</f>
        <v>N/A</v>
      </c>
      <c r="R281" s="57"/>
      <c r="S281" s="57"/>
      <c r="T281" s="57"/>
      <c r="U281" s="57"/>
      <c r="V281" s="57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9"/>
      <c r="AX281" s="59"/>
      <c r="AY281" s="59"/>
      <c r="AZ281" s="60"/>
      <c r="BA281" s="52"/>
      <c r="BB281" s="52"/>
      <c r="BC281" s="52"/>
      <c r="BD281" s="52"/>
      <c r="BE281" s="52"/>
      <c r="BF281" s="52"/>
      <c r="BG281" s="192" t="str">
        <f t="shared" si="200"/>
        <v/>
      </c>
      <c r="BH281" s="52"/>
      <c r="BI281" s="52"/>
      <c r="BJ281" s="52"/>
      <c r="BK281" s="52"/>
      <c r="BM281" s="19">
        <f t="shared" si="168"/>
        <v>0</v>
      </c>
      <c r="BN281" s="19">
        <f t="shared" si="201"/>
        <v>0</v>
      </c>
      <c r="BO281" s="19">
        <f t="shared" si="169"/>
        <v>0</v>
      </c>
      <c r="BP281" s="19">
        <f t="shared" si="170"/>
        <v>0</v>
      </c>
      <c r="BQ281" s="19">
        <f t="shared" si="171"/>
        <v>0</v>
      </c>
      <c r="BR281" s="19">
        <f t="shared" si="172"/>
        <v>0</v>
      </c>
      <c r="BS281" s="19">
        <f t="shared" si="173"/>
        <v>0</v>
      </c>
      <c r="BT281" s="19">
        <f t="shared" si="174"/>
        <v>0</v>
      </c>
      <c r="BU281" s="19">
        <f t="shared" si="175"/>
        <v>0</v>
      </c>
      <c r="BV281" s="19">
        <f t="shared" si="176"/>
        <v>0</v>
      </c>
      <c r="BW281" s="19">
        <f t="shared" si="177"/>
        <v>0</v>
      </c>
      <c r="BX281" s="19">
        <f t="shared" si="178"/>
        <v>0</v>
      </c>
      <c r="BY281" s="19">
        <f t="shared" si="179"/>
        <v>0</v>
      </c>
      <c r="BZ281" s="19">
        <f t="shared" si="180"/>
        <v>0</v>
      </c>
      <c r="CA281" s="19">
        <f t="shared" si="181"/>
        <v>0</v>
      </c>
      <c r="CB281" s="19">
        <f t="shared" si="202"/>
        <v>0</v>
      </c>
      <c r="CC281" s="19">
        <f t="shared" si="182"/>
        <v>0</v>
      </c>
      <c r="CD281" s="19">
        <f t="shared" si="183"/>
        <v>0</v>
      </c>
      <c r="CE281" s="19">
        <f t="shared" si="184"/>
        <v>0</v>
      </c>
      <c r="CF281" s="19">
        <f t="shared" si="185"/>
        <v>0</v>
      </c>
      <c r="CG281" s="19">
        <f t="shared" si="186"/>
        <v>0</v>
      </c>
      <c r="CH281" s="19">
        <f t="shared" si="187"/>
        <v>0</v>
      </c>
      <c r="CI281" s="19">
        <f t="shared" si="188"/>
        <v>0</v>
      </c>
      <c r="CJ281" s="19">
        <f t="shared" si="189"/>
        <v>0</v>
      </c>
      <c r="CK281" s="19">
        <f t="shared" si="190"/>
        <v>0</v>
      </c>
      <c r="CL281" s="19">
        <f t="shared" si="191"/>
        <v>0</v>
      </c>
      <c r="CM281" s="19">
        <f t="shared" si="192"/>
        <v>0</v>
      </c>
      <c r="CN281" s="19">
        <f t="shared" si="193"/>
        <v>0</v>
      </c>
      <c r="CO281" s="19">
        <f t="shared" si="194"/>
        <v>0</v>
      </c>
      <c r="CP281" s="19">
        <f t="shared" si="195"/>
        <v>0</v>
      </c>
      <c r="CQ281" s="19">
        <f t="shared" si="196"/>
        <v>0</v>
      </c>
      <c r="CR281" s="19">
        <f t="shared" si="197"/>
        <v>0</v>
      </c>
      <c r="CS281" s="19">
        <f t="shared" si="198"/>
        <v>0</v>
      </c>
    </row>
    <row r="282" spans="2:97" ht="15" customHeight="1" x14ac:dyDescent="0.2">
      <c r="B282" s="53">
        <f t="shared" si="203"/>
        <v>274</v>
      </c>
      <c r="C282" s="197" t="str" cm="1">
        <f t="array" aca="1" ref="C282" ca="1">CELL("contents",BG282)</f>
        <v/>
      </c>
      <c r="D282" s="54" t="str">
        <f t="shared" si="199"/>
        <v>OK</v>
      </c>
      <c r="E282" s="55" t="e">
        <f>VLOOKUP('DATA SHEET'!$B$9,'Drill Size Info'!$T$2:$U$8,2,FALSE)</f>
        <v>#N/A</v>
      </c>
      <c r="F282" s="55" t="str">
        <f t="shared" si="204"/>
        <v/>
      </c>
      <c r="G282" s="161">
        <f t="shared" si="205"/>
        <v>0</v>
      </c>
      <c r="H282" s="56"/>
      <c r="I282" s="56"/>
      <c r="J282" s="54" t="s">
        <v>154</v>
      </c>
      <c r="K282" s="54" t="s">
        <v>154</v>
      </c>
      <c r="L282" s="56" t="s">
        <v>154</v>
      </c>
      <c r="M282" s="56" t="s">
        <v>154</v>
      </c>
      <c r="N282" s="47" t="str">
        <f>IF(CU282&lt;&gt;"",
    IF(INT('Drill Size Info'!$AA$19)=INT('Drill Size Info'!$AB$19),
        --(INT('Drill Size Info'!$AA$19) &amp; "." &amp; CU282),
        IF(AND((--(INT('Drill Size Info'!$AA$19) &amp; "." &amp; CU282)&gt;=--('Drill Size Info'!$AA$19)), (--(INT('Drill Size Info'!$AA$19) &amp; "." &amp; CU282)&lt;=--('Drill Size Info'!$AB$19))),
            --(INT('Drill Size Info'!$AA$19) &amp; "." &amp; CU282),
            --(INT('Drill Size Info'!$AB$19) &amp; "." &amp; CU282)
        )
    ),
    IF(CT282&lt;&gt;"",
        IF(INT('Drill Size Info'!$AA$19)=INT('Drill Size Info'!$AB$19),
            --(INT('Drill Size Info'!$AA$19) &amp; "." &amp; LEFT(CT282,3)),
            IF(AND((--(INT('Drill Size Info'!$AA$19) &amp; "." &amp; LEFT(CT282,3))&gt;=--('Drill Size Info'!$AA$19)), (--(INT('Drill Size Info'!$AA$19) &amp; "." &amp; LEFT(CT282,3))&lt;=--('Drill Size Info'!$AB$19))),
                --(INT('Drill Size Info'!$AA$19) &amp; "." &amp; LEFT(CT282,3)),
                --(INT('Drill Size Info'!$AB$19) &amp; "." &amp; LEFT(CT282,3))
            )
        ),
        "OK"
    )
)</f>
        <v>OK</v>
      </c>
      <c r="O282" s="163" t="str">
        <f>IF(CV282&lt;&gt;"",
    IF(INT('Drill Size Info'!$AA$19)=INT('Drill Size Info'!$AB$19),
        --(INT('Drill Size Info'!$AA$19) &amp; "." &amp; CV282),
        IF(AND((--(INT('Drill Size Info'!$AA$19) &amp; "." &amp; CV282)&gt;=--('Drill Size Info'!$AA$19)), (--(INT('Drill Size Info'!$AA$19) &amp; "." &amp; CV282)&lt;=--('Drill Size Info'!$AB$19))),
            --(INT('Drill Size Info'!$AA$19) &amp; "." &amp; CV282),
            --(INT('Drill Size Info'!$AB$19) &amp; "." &amp; CV282)
        )
    ),
    IF(CT282&lt;&gt;"",
        IF(INT('Drill Size Info'!$AA$19)=INT('Drill Size Info'!$AB$19),
            --(INT('Drill Size Info'!$AA$19) &amp; "." &amp; RIGHT(CT282,3)),
            IF(AND((--(INT('Drill Size Info'!$AA$19) &amp; "." &amp; RIGHT(CT282,3))&gt;=--('Drill Size Info'!$AA$19)), (--(INT('Drill Size Info'!$AA$19) &amp; "." &amp; RIGHT(CT282,3))&lt;=--('Drill Size Info'!$AB$19))),
                --(INT('Drill Size Info'!$AA$19) &amp; "." &amp; RIGHT(CT282,3)),
                --(INT('Drill Size Info'!$AB$19) &amp; "." &amp; RIGHT(CT282,3))
            )
        ),
        "N/A"
    )
)</f>
        <v>N/A</v>
      </c>
      <c r="P282" s="47" t="str">
        <f>IF(CX282&lt;&gt;"",
    IF(INT('Drill Size Info'!$AA$19)=INT('Drill Size Info'!$AB$15),
        --(INT('Drill Size Info'!$AA$15) &amp; "." &amp; CX282),
        IF(AND((--(INT('Drill Size Info'!$AA$15) &amp; "." &amp; CX282)&gt;=--('Drill Size Info'!$AA$15)), (--(INT('Drill Size Info'!$AA$15) &amp; "." &amp; CX282)&lt;=--('Drill Size Info'!$AB$15))),
            --(INT('Drill Size Info'!$AA$15) &amp; "." &amp; CX282),
            --(INT('Drill Size Info'!$AB$15) &amp; "." &amp; CX282)
        )
    ),
    IF(CW282&lt;&gt;"",
        IF(INT('Drill Size Info'!$AA$15)=INT('Drill Size Info'!$AB$15),
            --(INT('Drill Size Info'!$AA$15) &amp; "." &amp; LEFT(CW282,3)),
            IF(AND((--(INT('Drill Size Info'!$AA$15) &amp; "." &amp; LEFT(CW282,3))&gt;=--('Drill Size Info'!$AA$15)), (--(INT('Drill Size Info'!$AA$15) &amp; "." &amp; LEFT(CW282,3))&lt;=--('Drill Size Info'!$AB$15))),
                --(INT('Drill Size Info'!$AA$15) &amp; "." &amp; LEFT(CW282,3)),
                --(INT('Drill Size Info'!$AB$15) &amp; "." &amp; LEFT(CW282,3))
            )
        ),
        "OK"
    )
)</f>
        <v>OK</v>
      </c>
      <c r="Q282" s="163" t="str">
        <f>IF(CY282&lt;&gt;"",
    IF(INT('Drill Size Info'!$AA$19)=INT('Drill Size Info'!$AB$15),
        --(INT('Drill Size Info'!$AA$15) &amp; "." &amp; CY282),
        IF(AND((--(INT('Drill Size Info'!$AA$15) &amp; "." &amp; CY282)&gt;=--('Drill Size Info'!$AA$15)), (--(INT('Drill Size Info'!$AA$15) &amp; "." &amp; CY282)&lt;=--('Drill Size Info'!$AB$15))),
            --(INT('Drill Size Info'!$AA$15) &amp; "." &amp; CY282),
            --(INT('Drill Size Info'!$AB$15) &amp; "." &amp; CY282)
        )
    ),
    IF(CW282&lt;&gt;"",
        IF(INT('Drill Size Info'!$AA$15)=INT('Drill Size Info'!$AB$15),
            --(INT('Drill Size Info'!$AA$15) &amp; "." &amp; RIGHT(CW282,3)),
            IF(AND((--(INT('Drill Size Info'!$AA$15) &amp; "." &amp; RIGHT(CW282,3))&gt;=--('Drill Size Info'!$AA$15)), (--(INT('Drill Size Info'!$AA$15) &amp; "." &amp; RIGHT(CW282,3))&lt;=--('Drill Size Info'!$AB$15))),
                --(INT('Drill Size Info'!$AA$15) &amp; "." &amp; RIGHT(CW282,3)),
                --(INT('Drill Size Info'!$AB$15) &amp; "." &amp; RIGHT(CW282,3))
            )
        ),
        "N/A"
    )
)</f>
        <v>N/A</v>
      </c>
      <c r="R282" s="57"/>
      <c r="S282" s="57"/>
      <c r="T282" s="57"/>
      <c r="U282" s="57"/>
      <c r="V282" s="57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9"/>
      <c r="AX282" s="59"/>
      <c r="AY282" s="59"/>
      <c r="AZ282" s="60"/>
      <c r="BA282" s="52"/>
      <c r="BB282" s="52"/>
      <c r="BC282" s="52"/>
      <c r="BD282" s="52"/>
      <c r="BE282" s="52"/>
      <c r="BF282" s="52"/>
      <c r="BG282" s="192" t="str">
        <f t="shared" si="200"/>
        <v/>
      </c>
      <c r="BH282" s="52"/>
      <c r="BI282" s="52"/>
      <c r="BJ282" s="52"/>
      <c r="BK282" s="52"/>
      <c r="BM282" s="19">
        <f t="shared" si="168"/>
        <v>0</v>
      </c>
      <c r="BN282" s="19">
        <f t="shared" si="201"/>
        <v>0</v>
      </c>
      <c r="BO282" s="19">
        <f t="shared" si="169"/>
        <v>0</v>
      </c>
      <c r="BP282" s="19">
        <f t="shared" si="170"/>
        <v>0</v>
      </c>
      <c r="BQ282" s="19">
        <f t="shared" si="171"/>
        <v>0</v>
      </c>
      <c r="BR282" s="19">
        <f t="shared" si="172"/>
        <v>0</v>
      </c>
      <c r="BS282" s="19">
        <f t="shared" si="173"/>
        <v>0</v>
      </c>
      <c r="BT282" s="19">
        <f t="shared" si="174"/>
        <v>0</v>
      </c>
      <c r="BU282" s="19">
        <f t="shared" si="175"/>
        <v>0</v>
      </c>
      <c r="BV282" s="19">
        <f t="shared" si="176"/>
        <v>0</v>
      </c>
      <c r="BW282" s="19">
        <f t="shared" si="177"/>
        <v>0</v>
      </c>
      <c r="BX282" s="19">
        <f t="shared" si="178"/>
        <v>0</v>
      </c>
      <c r="BY282" s="19">
        <f t="shared" si="179"/>
        <v>0</v>
      </c>
      <c r="BZ282" s="19">
        <f t="shared" si="180"/>
        <v>0</v>
      </c>
      <c r="CA282" s="19">
        <f t="shared" si="181"/>
        <v>0</v>
      </c>
      <c r="CB282" s="19">
        <f t="shared" si="202"/>
        <v>0</v>
      </c>
      <c r="CC282" s="19">
        <f t="shared" si="182"/>
        <v>0</v>
      </c>
      <c r="CD282" s="19">
        <f t="shared" si="183"/>
        <v>0</v>
      </c>
      <c r="CE282" s="19">
        <f t="shared" si="184"/>
        <v>0</v>
      </c>
      <c r="CF282" s="19">
        <f t="shared" si="185"/>
        <v>0</v>
      </c>
      <c r="CG282" s="19">
        <f t="shared" si="186"/>
        <v>0</v>
      </c>
      <c r="CH282" s="19">
        <f t="shared" si="187"/>
        <v>0</v>
      </c>
      <c r="CI282" s="19">
        <f t="shared" si="188"/>
        <v>0</v>
      </c>
      <c r="CJ282" s="19">
        <f t="shared" si="189"/>
        <v>0</v>
      </c>
      <c r="CK282" s="19">
        <f t="shared" si="190"/>
        <v>0</v>
      </c>
      <c r="CL282" s="19">
        <f t="shared" si="191"/>
        <v>0</v>
      </c>
      <c r="CM282" s="19">
        <f t="shared" si="192"/>
        <v>0</v>
      </c>
      <c r="CN282" s="19">
        <f t="shared" si="193"/>
        <v>0</v>
      </c>
      <c r="CO282" s="19">
        <f t="shared" si="194"/>
        <v>0</v>
      </c>
      <c r="CP282" s="19">
        <f t="shared" si="195"/>
        <v>0</v>
      </c>
      <c r="CQ282" s="19">
        <f t="shared" si="196"/>
        <v>0</v>
      </c>
      <c r="CR282" s="19">
        <f t="shared" si="197"/>
        <v>0</v>
      </c>
      <c r="CS282" s="19">
        <f t="shared" si="198"/>
        <v>0</v>
      </c>
    </row>
    <row r="283" spans="2:97" ht="15" customHeight="1" x14ac:dyDescent="0.2">
      <c r="B283" s="53">
        <f t="shared" si="203"/>
        <v>275</v>
      </c>
      <c r="C283" s="197" t="str" cm="1">
        <f t="array" aca="1" ref="C283" ca="1">CELL("contents",BG283)</f>
        <v/>
      </c>
      <c r="D283" s="54" t="str">
        <f t="shared" si="199"/>
        <v>OK</v>
      </c>
      <c r="E283" s="55" t="e">
        <f>VLOOKUP('DATA SHEET'!$B$9,'Drill Size Info'!$T$2:$U$8,2,FALSE)</f>
        <v>#N/A</v>
      </c>
      <c r="F283" s="55" t="str">
        <f t="shared" si="204"/>
        <v/>
      </c>
      <c r="G283" s="161">
        <f t="shared" si="205"/>
        <v>0</v>
      </c>
      <c r="H283" s="56"/>
      <c r="I283" s="56"/>
      <c r="J283" s="54" t="s">
        <v>154</v>
      </c>
      <c r="K283" s="54" t="s">
        <v>154</v>
      </c>
      <c r="L283" s="56" t="s">
        <v>154</v>
      </c>
      <c r="M283" s="56" t="s">
        <v>154</v>
      </c>
      <c r="N283" s="47" t="str">
        <f>IF(CU283&lt;&gt;"",
    IF(INT('Drill Size Info'!$AA$19)=INT('Drill Size Info'!$AB$19),
        --(INT('Drill Size Info'!$AA$19) &amp; "." &amp; CU283),
        IF(AND((--(INT('Drill Size Info'!$AA$19) &amp; "." &amp; CU283)&gt;=--('Drill Size Info'!$AA$19)), (--(INT('Drill Size Info'!$AA$19) &amp; "." &amp; CU283)&lt;=--('Drill Size Info'!$AB$19))),
            --(INT('Drill Size Info'!$AA$19) &amp; "." &amp; CU283),
            --(INT('Drill Size Info'!$AB$19) &amp; "." &amp; CU283)
        )
    ),
    IF(CT283&lt;&gt;"",
        IF(INT('Drill Size Info'!$AA$19)=INT('Drill Size Info'!$AB$19),
            --(INT('Drill Size Info'!$AA$19) &amp; "." &amp; LEFT(CT283,3)),
            IF(AND((--(INT('Drill Size Info'!$AA$19) &amp; "." &amp; LEFT(CT283,3))&gt;=--('Drill Size Info'!$AA$19)), (--(INT('Drill Size Info'!$AA$19) &amp; "." &amp; LEFT(CT283,3))&lt;=--('Drill Size Info'!$AB$19))),
                --(INT('Drill Size Info'!$AA$19) &amp; "." &amp; LEFT(CT283,3)),
                --(INT('Drill Size Info'!$AB$19) &amp; "." &amp; LEFT(CT283,3))
            )
        ),
        "OK"
    )
)</f>
        <v>OK</v>
      </c>
      <c r="O283" s="163" t="str">
        <f>IF(CV283&lt;&gt;"",
    IF(INT('Drill Size Info'!$AA$19)=INT('Drill Size Info'!$AB$19),
        --(INT('Drill Size Info'!$AA$19) &amp; "." &amp; CV283),
        IF(AND((--(INT('Drill Size Info'!$AA$19) &amp; "." &amp; CV283)&gt;=--('Drill Size Info'!$AA$19)), (--(INT('Drill Size Info'!$AA$19) &amp; "." &amp; CV283)&lt;=--('Drill Size Info'!$AB$19))),
            --(INT('Drill Size Info'!$AA$19) &amp; "." &amp; CV283),
            --(INT('Drill Size Info'!$AB$19) &amp; "." &amp; CV283)
        )
    ),
    IF(CT283&lt;&gt;"",
        IF(INT('Drill Size Info'!$AA$19)=INT('Drill Size Info'!$AB$19),
            --(INT('Drill Size Info'!$AA$19) &amp; "." &amp; RIGHT(CT283,3)),
            IF(AND((--(INT('Drill Size Info'!$AA$19) &amp; "." &amp; RIGHT(CT283,3))&gt;=--('Drill Size Info'!$AA$19)), (--(INT('Drill Size Info'!$AA$19) &amp; "." &amp; RIGHT(CT283,3))&lt;=--('Drill Size Info'!$AB$19))),
                --(INT('Drill Size Info'!$AA$19) &amp; "." &amp; RIGHT(CT283,3)),
                --(INT('Drill Size Info'!$AB$19) &amp; "." &amp; RIGHT(CT283,3))
            )
        ),
        "N/A"
    )
)</f>
        <v>N/A</v>
      </c>
      <c r="P283" s="47" t="str">
        <f>IF(CX283&lt;&gt;"",
    IF(INT('Drill Size Info'!$AA$19)=INT('Drill Size Info'!$AB$15),
        --(INT('Drill Size Info'!$AA$15) &amp; "." &amp; CX283),
        IF(AND((--(INT('Drill Size Info'!$AA$15) &amp; "." &amp; CX283)&gt;=--('Drill Size Info'!$AA$15)), (--(INT('Drill Size Info'!$AA$15) &amp; "." &amp; CX283)&lt;=--('Drill Size Info'!$AB$15))),
            --(INT('Drill Size Info'!$AA$15) &amp; "." &amp; CX283),
            --(INT('Drill Size Info'!$AB$15) &amp; "." &amp; CX283)
        )
    ),
    IF(CW283&lt;&gt;"",
        IF(INT('Drill Size Info'!$AA$15)=INT('Drill Size Info'!$AB$15),
            --(INT('Drill Size Info'!$AA$15) &amp; "." &amp; LEFT(CW283,3)),
            IF(AND((--(INT('Drill Size Info'!$AA$15) &amp; "." &amp; LEFT(CW283,3))&gt;=--('Drill Size Info'!$AA$15)), (--(INT('Drill Size Info'!$AA$15) &amp; "." &amp; LEFT(CW283,3))&lt;=--('Drill Size Info'!$AB$15))),
                --(INT('Drill Size Info'!$AA$15) &amp; "." &amp; LEFT(CW283,3)),
                --(INT('Drill Size Info'!$AB$15) &amp; "." &amp; LEFT(CW283,3))
            )
        ),
        "OK"
    )
)</f>
        <v>OK</v>
      </c>
      <c r="Q283" s="163" t="str">
        <f>IF(CY283&lt;&gt;"",
    IF(INT('Drill Size Info'!$AA$19)=INT('Drill Size Info'!$AB$15),
        --(INT('Drill Size Info'!$AA$15) &amp; "." &amp; CY283),
        IF(AND((--(INT('Drill Size Info'!$AA$15) &amp; "." &amp; CY283)&gt;=--('Drill Size Info'!$AA$15)), (--(INT('Drill Size Info'!$AA$15) &amp; "." &amp; CY283)&lt;=--('Drill Size Info'!$AB$15))),
            --(INT('Drill Size Info'!$AA$15) &amp; "." &amp; CY283),
            --(INT('Drill Size Info'!$AB$15) &amp; "." &amp; CY283)
        )
    ),
    IF(CW283&lt;&gt;"",
        IF(INT('Drill Size Info'!$AA$15)=INT('Drill Size Info'!$AB$15),
            --(INT('Drill Size Info'!$AA$15) &amp; "." &amp; RIGHT(CW283,3)),
            IF(AND((--(INT('Drill Size Info'!$AA$15) &amp; "." &amp; RIGHT(CW283,3))&gt;=--('Drill Size Info'!$AA$15)), (--(INT('Drill Size Info'!$AA$15) &amp; "." &amp; RIGHT(CW283,3))&lt;=--('Drill Size Info'!$AB$15))),
                --(INT('Drill Size Info'!$AA$15) &amp; "." &amp; RIGHT(CW283,3)),
                --(INT('Drill Size Info'!$AB$15) &amp; "." &amp; RIGHT(CW283,3))
            )
        ),
        "N/A"
    )
)</f>
        <v>N/A</v>
      </c>
      <c r="R283" s="57"/>
      <c r="S283" s="57"/>
      <c r="T283" s="57"/>
      <c r="U283" s="57"/>
      <c r="V283" s="57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9"/>
      <c r="AX283" s="59"/>
      <c r="AY283" s="59"/>
      <c r="AZ283" s="60"/>
      <c r="BA283" s="52"/>
      <c r="BB283" s="52"/>
      <c r="BC283" s="52"/>
      <c r="BD283" s="52"/>
      <c r="BE283" s="52"/>
      <c r="BF283" s="52"/>
      <c r="BG283" s="192" t="str">
        <f t="shared" si="200"/>
        <v/>
      </c>
      <c r="BH283" s="52"/>
      <c r="BI283" s="52"/>
      <c r="BJ283" s="52"/>
      <c r="BK283" s="52"/>
      <c r="BM283" s="19">
        <f t="shared" si="168"/>
        <v>0</v>
      </c>
      <c r="BN283" s="19">
        <f t="shared" si="201"/>
        <v>0</v>
      </c>
      <c r="BO283" s="19">
        <f t="shared" si="169"/>
        <v>0</v>
      </c>
      <c r="BP283" s="19">
        <f t="shared" si="170"/>
        <v>0</v>
      </c>
      <c r="BQ283" s="19">
        <f t="shared" si="171"/>
        <v>0</v>
      </c>
      <c r="BR283" s="19">
        <f t="shared" si="172"/>
        <v>0</v>
      </c>
      <c r="BS283" s="19">
        <f t="shared" si="173"/>
        <v>0</v>
      </c>
      <c r="BT283" s="19">
        <f t="shared" si="174"/>
        <v>0</v>
      </c>
      <c r="BU283" s="19">
        <f t="shared" si="175"/>
        <v>0</v>
      </c>
      <c r="BV283" s="19">
        <f t="shared" si="176"/>
        <v>0</v>
      </c>
      <c r="BW283" s="19">
        <f t="shared" si="177"/>
        <v>0</v>
      </c>
      <c r="BX283" s="19">
        <f t="shared" si="178"/>
        <v>0</v>
      </c>
      <c r="BY283" s="19">
        <f t="shared" si="179"/>
        <v>0</v>
      </c>
      <c r="BZ283" s="19">
        <f t="shared" si="180"/>
        <v>0</v>
      </c>
      <c r="CA283" s="19">
        <f t="shared" si="181"/>
        <v>0</v>
      </c>
      <c r="CB283" s="19">
        <f t="shared" si="202"/>
        <v>0</v>
      </c>
      <c r="CC283" s="19">
        <f t="shared" si="182"/>
        <v>0</v>
      </c>
      <c r="CD283" s="19">
        <f t="shared" si="183"/>
        <v>0</v>
      </c>
      <c r="CE283" s="19">
        <f t="shared" si="184"/>
        <v>0</v>
      </c>
      <c r="CF283" s="19">
        <f t="shared" si="185"/>
        <v>0</v>
      </c>
      <c r="CG283" s="19">
        <f t="shared" si="186"/>
        <v>0</v>
      </c>
      <c r="CH283" s="19">
        <f t="shared" si="187"/>
        <v>0</v>
      </c>
      <c r="CI283" s="19">
        <f t="shared" si="188"/>
        <v>0</v>
      </c>
      <c r="CJ283" s="19">
        <f t="shared" si="189"/>
        <v>0</v>
      </c>
      <c r="CK283" s="19">
        <f t="shared" si="190"/>
        <v>0</v>
      </c>
      <c r="CL283" s="19">
        <f t="shared" si="191"/>
        <v>0</v>
      </c>
      <c r="CM283" s="19">
        <f t="shared" si="192"/>
        <v>0</v>
      </c>
      <c r="CN283" s="19">
        <f t="shared" si="193"/>
        <v>0</v>
      </c>
      <c r="CO283" s="19">
        <f t="shared" si="194"/>
        <v>0</v>
      </c>
      <c r="CP283" s="19">
        <f t="shared" si="195"/>
        <v>0</v>
      </c>
      <c r="CQ283" s="19">
        <f t="shared" si="196"/>
        <v>0</v>
      </c>
      <c r="CR283" s="19">
        <f t="shared" si="197"/>
        <v>0</v>
      </c>
      <c r="CS283" s="19">
        <f t="shared" si="198"/>
        <v>0</v>
      </c>
    </row>
    <row r="284" spans="2:97" ht="15" customHeight="1" x14ac:dyDescent="0.2">
      <c r="B284" s="53">
        <f t="shared" si="203"/>
        <v>276</v>
      </c>
      <c r="C284" s="197" t="str" cm="1">
        <f t="array" aca="1" ref="C284" ca="1">CELL("contents",BG284)</f>
        <v/>
      </c>
      <c r="D284" s="54" t="str">
        <f t="shared" si="199"/>
        <v>OK</v>
      </c>
      <c r="E284" s="55" t="e">
        <f>VLOOKUP('DATA SHEET'!$B$9,'Drill Size Info'!$T$2:$U$8,2,FALSE)</f>
        <v>#N/A</v>
      </c>
      <c r="F284" s="55" t="str">
        <f t="shared" si="204"/>
        <v/>
      </c>
      <c r="G284" s="161">
        <f t="shared" si="205"/>
        <v>0</v>
      </c>
      <c r="H284" s="56"/>
      <c r="I284" s="56"/>
      <c r="J284" s="54" t="s">
        <v>154</v>
      </c>
      <c r="K284" s="54" t="s">
        <v>154</v>
      </c>
      <c r="L284" s="56" t="s">
        <v>154</v>
      </c>
      <c r="M284" s="56" t="s">
        <v>154</v>
      </c>
      <c r="N284" s="47" t="str">
        <f>IF(CU284&lt;&gt;"",
    IF(INT('Drill Size Info'!$AA$19)=INT('Drill Size Info'!$AB$19),
        --(INT('Drill Size Info'!$AA$19) &amp; "." &amp; CU284),
        IF(AND((--(INT('Drill Size Info'!$AA$19) &amp; "." &amp; CU284)&gt;=--('Drill Size Info'!$AA$19)), (--(INT('Drill Size Info'!$AA$19) &amp; "." &amp; CU284)&lt;=--('Drill Size Info'!$AB$19))),
            --(INT('Drill Size Info'!$AA$19) &amp; "." &amp; CU284),
            --(INT('Drill Size Info'!$AB$19) &amp; "." &amp; CU284)
        )
    ),
    IF(CT284&lt;&gt;"",
        IF(INT('Drill Size Info'!$AA$19)=INT('Drill Size Info'!$AB$19),
            --(INT('Drill Size Info'!$AA$19) &amp; "." &amp; LEFT(CT284,3)),
            IF(AND((--(INT('Drill Size Info'!$AA$19) &amp; "." &amp; LEFT(CT284,3))&gt;=--('Drill Size Info'!$AA$19)), (--(INT('Drill Size Info'!$AA$19) &amp; "." &amp; LEFT(CT284,3))&lt;=--('Drill Size Info'!$AB$19))),
                --(INT('Drill Size Info'!$AA$19) &amp; "." &amp; LEFT(CT284,3)),
                --(INT('Drill Size Info'!$AB$19) &amp; "." &amp; LEFT(CT284,3))
            )
        ),
        "OK"
    )
)</f>
        <v>OK</v>
      </c>
      <c r="O284" s="163" t="str">
        <f>IF(CV284&lt;&gt;"",
    IF(INT('Drill Size Info'!$AA$19)=INT('Drill Size Info'!$AB$19),
        --(INT('Drill Size Info'!$AA$19) &amp; "." &amp; CV284),
        IF(AND((--(INT('Drill Size Info'!$AA$19) &amp; "." &amp; CV284)&gt;=--('Drill Size Info'!$AA$19)), (--(INT('Drill Size Info'!$AA$19) &amp; "." &amp; CV284)&lt;=--('Drill Size Info'!$AB$19))),
            --(INT('Drill Size Info'!$AA$19) &amp; "." &amp; CV284),
            --(INT('Drill Size Info'!$AB$19) &amp; "." &amp; CV284)
        )
    ),
    IF(CT284&lt;&gt;"",
        IF(INT('Drill Size Info'!$AA$19)=INT('Drill Size Info'!$AB$19),
            --(INT('Drill Size Info'!$AA$19) &amp; "." &amp; RIGHT(CT284,3)),
            IF(AND((--(INT('Drill Size Info'!$AA$19) &amp; "." &amp; RIGHT(CT284,3))&gt;=--('Drill Size Info'!$AA$19)), (--(INT('Drill Size Info'!$AA$19) &amp; "." &amp; RIGHT(CT284,3))&lt;=--('Drill Size Info'!$AB$19))),
                --(INT('Drill Size Info'!$AA$19) &amp; "." &amp; RIGHT(CT284,3)),
                --(INT('Drill Size Info'!$AB$19) &amp; "." &amp; RIGHT(CT284,3))
            )
        ),
        "N/A"
    )
)</f>
        <v>N/A</v>
      </c>
      <c r="P284" s="47" t="str">
        <f>IF(CX284&lt;&gt;"",
    IF(INT('Drill Size Info'!$AA$19)=INT('Drill Size Info'!$AB$15),
        --(INT('Drill Size Info'!$AA$15) &amp; "." &amp; CX284),
        IF(AND((--(INT('Drill Size Info'!$AA$15) &amp; "." &amp; CX284)&gt;=--('Drill Size Info'!$AA$15)), (--(INT('Drill Size Info'!$AA$15) &amp; "." &amp; CX284)&lt;=--('Drill Size Info'!$AB$15))),
            --(INT('Drill Size Info'!$AA$15) &amp; "." &amp; CX284),
            --(INT('Drill Size Info'!$AB$15) &amp; "." &amp; CX284)
        )
    ),
    IF(CW284&lt;&gt;"",
        IF(INT('Drill Size Info'!$AA$15)=INT('Drill Size Info'!$AB$15),
            --(INT('Drill Size Info'!$AA$15) &amp; "." &amp; LEFT(CW284,3)),
            IF(AND((--(INT('Drill Size Info'!$AA$15) &amp; "." &amp; LEFT(CW284,3))&gt;=--('Drill Size Info'!$AA$15)), (--(INT('Drill Size Info'!$AA$15) &amp; "." &amp; LEFT(CW284,3))&lt;=--('Drill Size Info'!$AB$15))),
                --(INT('Drill Size Info'!$AA$15) &amp; "." &amp; LEFT(CW284,3)),
                --(INT('Drill Size Info'!$AB$15) &amp; "." &amp; LEFT(CW284,3))
            )
        ),
        "OK"
    )
)</f>
        <v>OK</v>
      </c>
      <c r="Q284" s="163" t="str">
        <f>IF(CY284&lt;&gt;"",
    IF(INT('Drill Size Info'!$AA$19)=INT('Drill Size Info'!$AB$15),
        --(INT('Drill Size Info'!$AA$15) &amp; "." &amp; CY284),
        IF(AND((--(INT('Drill Size Info'!$AA$15) &amp; "." &amp; CY284)&gt;=--('Drill Size Info'!$AA$15)), (--(INT('Drill Size Info'!$AA$15) &amp; "." &amp; CY284)&lt;=--('Drill Size Info'!$AB$15))),
            --(INT('Drill Size Info'!$AA$15) &amp; "." &amp; CY284),
            --(INT('Drill Size Info'!$AB$15) &amp; "." &amp; CY284)
        )
    ),
    IF(CW284&lt;&gt;"",
        IF(INT('Drill Size Info'!$AA$15)=INT('Drill Size Info'!$AB$15),
            --(INT('Drill Size Info'!$AA$15) &amp; "." &amp; RIGHT(CW284,3)),
            IF(AND((--(INT('Drill Size Info'!$AA$15) &amp; "." &amp; RIGHT(CW284,3))&gt;=--('Drill Size Info'!$AA$15)), (--(INT('Drill Size Info'!$AA$15) &amp; "." &amp; RIGHT(CW284,3))&lt;=--('Drill Size Info'!$AB$15))),
                --(INT('Drill Size Info'!$AA$15) &amp; "." &amp; RIGHT(CW284,3)),
                --(INT('Drill Size Info'!$AB$15) &amp; "." &amp; RIGHT(CW284,3))
            )
        ),
        "N/A"
    )
)</f>
        <v>N/A</v>
      </c>
      <c r="R284" s="57"/>
      <c r="S284" s="57"/>
      <c r="T284" s="57"/>
      <c r="U284" s="57"/>
      <c r="V284" s="57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9"/>
      <c r="AX284" s="59"/>
      <c r="AY284" s="59"/>
      <c r="AZ284" s="60"/>
      <c r="BA284" s="52"/>
      <c r="BB284" s="52"/>
      <c r="BC284" s="52"/>
      <c r="BD284" s="52"/>
      <c r="BE284" s="52"/>
      <c r="BF284" s="52"/>
      <c r="BG284" s="192" t="str">
        <f t="shared" si="200"/>
        <v/>
      </c>
      <c r="BH284" s="52"/>
      <c r="BI284" s="52"/>
      <c r="BJ284" s="52"/>
      <c r="BK284" s="52"/>
      <c r="BM284" s="19">
        <f t="shared" si="168"/>
        <v>0</v>
      </c>
      <c r="BN284" s="19">
        <f t="shared" si="201"/>
        <v>0</v>
      </c>
      <c r="BO284" s="19">
        <f t="shared" si="169"/>
        <v>0</v>
      </c>
      <c r="BP284" s="19">
        <f t="shared" si="170"/>
        <v>0</v>
      </c>
      <c r="BQ284" s="19">
        <f t="shared" si="171"/>
        <v>0</v>
      </c>
      <c r="BR284" s="19">
        <f t="shared" si="172"/>
        <v>0</v>
      </c>
      <c r="BS284" s="19">
        <f t="shared" si="173"/>
        <v>0</v>
      </c>
      <c r="BT284" s="19">
        <f t="shared" si="174"/>
        <v>0</v>
      </c>
      <c r="BU284" s="19">
        <f t="shared" si="175"/>
        <v>0</v>
      </c>
      <c r="BV284" s="19">
        <f t="shared" si="176"/>
        <v>0</v>
      </c>
      <c r="BW284" s="19">
        <f t="shared" si="177"/>
        <v>0</v>
      </c>
      <c r="BX284" s="19">
        <f t="shared" si="178"/>
        <v>0</v>
      </c>
      <c r="BY284" s="19">
        <f t="shared" si="179"/>
        <v>0</v>
      </c>
      <c r="BZ284" s="19">
        <f t="shared" si="180"/>
        <v>0</v>
      </c>
      <c r="CA284" s="19">
        <f t="shared" si="181"/>
        <v>0</v>
      </c>
      <c r="CB284" s="19">
        <f t="shared" si="202"/>
        <v>0</v>
      </c>
      <c r="CC284" s="19">
        <f t="shared" si="182"/>
        <v>0</v>
      </c>
      <c r="CD284" s="19">
        <f t="shared" si="183"/>
        <v>0</v>
      </c>
      <c r="CE284" s="19">
        <f t="shared" si="184"/>
        <v>0</v>
      </c>
      <c r="CF284" s="19">
        <f t="shared" si="185"/>
        <v>0</v>
      </c>
      <c r="CG284" s="19">
        <f t="shared" si="186"/>
        <v>0</v>
      </c>
      <c r="CH284" s="19">
        <f t="shared" si="187"/>
        <v>0</v>
      </c>
      <c r="CI284" s="19">
        <f t="shared" si="188"/>
        <v>0</v>
      </c>
      <c r="CJ284" s="19">
        <f t="shared" si="189"/>
        <v>0</v>
      </c>
      <c r="CK284" s="19">
        <f t="shared" si="190"/>
        <v>0</v>
      </c>
      <c r="CL284" s="19">
        <f t="shared" si="191"/>
        <v>0</v>
      </c>
      <c r="CM284" s="19">
        <f t="shared" si="192"/>
        <v>0</v>
      </c>
      <c r="CN284" s="19">
        <f t="shared" si="193"/>
        <v>0</v>
      </c>
      <c r="CO284" s="19">
        <f t="shared" si="194"/>
        <v>0</v>
      </c>
      <c r="CP284" s="19">
        <f t="shared" si="195"/>
        <v>0</v>
      </c>
      <c r="CQ284" s="19">
        <f t="shared" si="196"/>
        <v>0</v>
      </c>
      <c r="CR284" s="19">
        <f t="shared" si="197"/>
        <v>0</v>
      </c>
      <c r="CS284" s="19">
        <f t="shared" si="198"/>
        <v>0</v>
      </c>
    </row>
    <row r="285" spans="2:97" ht="15" customHeight="1" x14ac:dyDescent="0.2">
      <c r="B285" s="53">
        <f t="shared" si="203"/>
        <v>277</v>
      </c>
      <c r="C285" s="197" t="str" cm="1">
        <f t="array" aca="1" ref="C285" ca="1">CELL("contents",BG285)</f>
        <v/>
      </c>
      <c r="D285" s="54" t="str">
        <f t="shared" si="199"/>
        <v>OK</v>
      </c>
      <c r="E285" s="55" t="e">
        <f>VLOOKUP('DATA SHEET'!$B$9,'Drill Size Info'!$T$2:$U$8,2,FALSE)</f>
        <v>#N/A</v>
      </c>
      <c r="F285" s="55" t="str">
        <f t="shared" si="204"/>
        <v/>
      </c>
      <c r="G285" s="161">
        <f t="shared" si="205"/>
        <v>0</v>
      </c>
      <c r="H285" s="56"/>
      <c r="I285" s="56"/>
      <c r="J285" s="54" t="s">
        <v>154</v>
      </c>
      <c r="K285" s="54" t="s">
        <v>154</v>
      </c>
      <c r="L285" s="56" t="s">
        <v>154</v>
      </c>
      <c r="M285" s="56" t="s">
        <v>154</v>
      </c>
      <c r="N285" s="47" t="str">
        <f>IF(CU285&lt;&gt;"",
    IF(INT('Drill Size Info'!$AA$19)=INT('Drill Size Info'!$AB$19),
        --(INT('Drill Size Info'!$AA$19) &amp; "." &amp; CU285),
        IF(AND((--(INT('Drill Size Info'!$AA$19) &amp; "." &amp; CU285)&gt;=--('Drill Size Info'!$AA$19)), (--(INT('Drill Size Info'!$AA$19) &amp; "." &amp; CU285)&lt;=--('Drill Size Info'!$AB$19))),
            --(INT('Drill Size Info'!$AA$19) &amp; "." &amp; CU285),
            --(INT('Drill Size Info'!$AB$19) &amp; "." &amp; CU285)
        )
    ),
    IF(CT285&lt;&gt;"",
        IF(INT('Drill Size Info'!$AA$19)=INT('Drill Size Info'!$AB$19),
            --(INT('Drill Size Info'!$AA$19) &amp; "." &amp; LEFT(CT285,3)),
            IF(AND((--(INT('Drill Size Info'!$AA$19) &amp; "." &amp; LEFT(CT285,3))&gt;=--('Drill Size Info'!$AA$19)), (--(INT('Drill Size Info'!$AA$19) &amp; "." &amp; LEFT(CT285,3))&lt;=--('Drill Size Info'!$AB$19))),
                --(INT('Drill Size Info'!$AA$19) &amp; "." &amp; LEFT(CT285,3)),
                --(INT('Drill Size Info'!$AB$19) &amp; "." &amp; LEFT(CT285,3))
            )
        ),
        "OK"
    )
)</f>
        <v>OK</v>
      </c>
      <c r="O285" s="163" t="str">
        <f>IF(CV285&lt;&gt;"",
    IF(INT('Drill Size Info'!$AA$19)=INT('Drill Size Info'!$AB$19),
        --(INT('Drill Size Info'!$AA$19) &amp; "." &amp; CV285),
        IF(AND((--(INT('Drill Size Info'!$AA$19) &amp; "." &amp; CV285)&gt;=--('Drill Size Info'!$AA$19)), (--(INT('Drill Size Info'!$AA$19) &amp; "." &amp; CV285)&lt;=--('Drill Size Info'!$AB$19))),
            --(INT('Drill Size Info'!$AA$19) &amp; "." &amp; CV285),
            --(INT('Drill Size Info'!$AB$19) &amp; "." &amp; CV285)
        )
    ),
    IF(CT285&lt;&gt;"",
        IF(INT('Drill Size Info'!$AA$19)=INT('Drill Size Info'!$AB$19),
            --(INT('Drill Size Info'!$AA$19) &amp; "." &amp; RIGHT(CT285,3)),
            IF(AND((--(INT('Drill Size Info'!$AA$19) &amp; "." &amp; RIGHT(CT285,3))&gt;=--('Drill Size Info'!$AA$19)), (--(INT('Drill Size Info'!$AA$19) &amp; "." &amp; RIGHT(CT285,3))&lt;=--('Drill Size Info'!$AB$19))),
                --(INT('Drill Size Info'!$AA$19) &amp; "." &amp; RIGHT(CT285,3)),
                --(INT('Drill Size Info'!$AB$19) &amp; "." &amp; RIGHT(CT285,3))
            )
        ),
        "N/A"
    )
)</f>
        <v>N/A</v>
      </c>
      <c r="P285" s="47" t="str">
        <f>IF(CX285&lt;&gt;"",
    IF(INT('Drill Size Info'!$AA$19)=INT('Drill Size Info'!$AB$15),
        --(INT('Drill Size Info'!$AA$15) &amp; "." &amp; CX285),
        IF(AND((--(INT('Drill Size Info'!$AA$15) &amp; "." &amp; CX285)&gt;=--('Drill Size Info'!$AA$15)), (--(INT('Drill Size Info'!$AA$15) &amp; "." &amp; CX285)&lt;=--('Drill Size Info'!$AB$15))),
            --(INT('Drill Size Info'!$AA$15) &amp; "." &amp; CX285),
            --(INT('Drill Size Info'!$AB$15) &amp; "." &amp; CX285)
        )
    ),
    IF(CW285&lt;&gt;"",
        IF(INT('Drill Size Info'!$AA$15)=INT('Drill Size Info'!$AB$15),
            --(INT('Drill Size Info'!$AA$15) &amp; "." &amp; LEFT(CW285,3)),
            IF(AND((--(INT('Drill Size Info'!$AA$15) &amp; "." &amp; LEFT(CW285,3))&gt;=--('Drill Size Info'!$AA$15)), (--(INT('Drill Size Info'!$AA$15) &amp; "." &amp; LEFT(CW285,3))&lt;=--('Drill Size Info'!$AB$15))),
                --(INT('Drill Size Info'!$AA$15) &amp; "." &amp; LEFT(CW285,3)),
                --(INT('Drill Size Info'!$AB$15) &amp; "." &amp; LEFT(CW285,3))
            )
        ),
        "OK"
    )
)</f>
        <v>OK</v>
      </c>
      <c r="Q285" s="163" t="str">
        <f>IF(CY285&lt;&gt;"",
    IF(INT('Drill Size Info'!$AA$19)=INT('Drill Size Info'!$AB$15),
        --(INT('Drill Size Info'!$AA$15) &amp; "." &amp; CY285),
        IF(AND((--(INT('Drill Size Info'!$AA$15) &amp; "." &amp; CY285)&gt;=--('Drill Size Info'!$AA$15)), (--(INT('Drill Size Info'!$AA$15) &amp; "." &amp; CY285)&lt;=--('Drill Size Info'!$AB$15))),
            --(INT('Drill Size Info'!$AA$15) &amp; "." &amp; CY285),
            --(INT('Drill Size Info'!$AB$15) &amp; "." &amp; CY285)
        )
    ),
    IF(CW285&lt;&gt;"",
        IF(INT('Drill Size Info'!$AA$15)=INT('Drill Size Info'!$AB$15),
            --(INT('Drill Size Info'!$AA$15) &amp; "." &amp; RIGHT(CW285,3)),
            IF(AND((--(INT('Drill Size Info'!$AA$15) &amp; "." &amp; RIGHT(CW285,3))&gt;=--('Drill Size Info'!$AA$15)), (--(INT('Drill Size Info'!$AA$15) &amp; "." &amp; RIGHT(CW285,3))&lt;=--('Drill Size Info'!$AB$15))),
                --(INT('Drill Size Info'!$AA$15) &amp; "." &amp; RIGHT(CW285,3)),
                --(INT('Drill Size Info'!$AB$15) &amp; "." &amp; RIGHT(CW285,3))
            )
        ),
        "N/A"
    )
)</f>
        <v>N/A</v>
      </c>
      <c r="R285" s="57"/>
      <c r="S285" s="57"/>
      <c r="T285" s="57"/>
      <c r="U285" s="57"/>
      <c r="V285" s="57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9"/>
      <c r="AX285" s="59"/>
      <c r="AY285" s="59"/>
      <c r="AZ285" s="60"/>
      <c r="BA285" s="52"/>
      <c r="BB285" s="52"/>
      <c r="BC285" s="52"/>
      <c r="BD285" s="52"/>
      <c r="BE285" s="52"/>
      <c r="BF285" s="52"/>
      <c r="BG285" s="192" t="str">
        <f t="shared" si="200"/>
        <v/>
      </c>
      <c r="BH285" s="52"/>
      <c r="BI285" s="52"/>
      <c r="BJ285" s="52"/>
      <c r="BK285" s="52"/>
      <c r="BM285" s="19">
        <f t="shared" si="168"/>
        <v>0</v>
      </c>
      <c r="BN285" s="19">
        <f t="shared" si="201"/>
        <v>0</v>
      </c>
      <c r="BO285" s="19">
        <f t="shared" si="169"/>
        <v>0</v>
      </c>
      <c r="BP285" s="19">
        <f t="shared" si="170"/>
        <v>0</v>
      </c>
      <c r="BQ285" s="19">
        <f t="shared" si="171"/>
        <v>0</v>
      </c>
      <c r="BR285" s="19">
        <f t="shared" si="172"/>
        <v>0</v>
      </c>
      <c r="BS285" s="19">
        <f t="shared" si="173"/>
        <v>0</v>
      </c>
      <c r="BT285" s="19">
        <f t="shared" si="174"/>
        <v>0</v>
      </c>
      <c r="BU285" s="19">
        <f t="shared" si="175"/>
        <v>0</v>
      </c>
      <c r="BV285" s="19">
        <f t="shared" si="176"/>
        <v>0</v>
      </c>
      <c r="BW285" s="19">
        <f t="shared" si="177"/>
        <v>0</v>
      </c>
      <c r="BX285" s="19">
        <f t="shared" si="178"/>
        <v>0</v>
      </c>
      <c r="BY285" s="19">
        <f t="shared" si="179"/>
        <v>0</v>
      </c>
      <c r="BZ285" s="19">
        <f t="shared" si="180"/>
        <v>0</v>
      </c>
      <c r="CA285" s="19">
        <f t="shared" si="181"/>
        <v>0</v>
      </c>
      <c r="CB285" s="19">
        <f t="shared" si="202"/>
        <v>0</v>
      </c>
      <c r="CC285" s="19">
        <f t="shared" si="182"/>
        <v>0</v>
      </c>
      <c r="CD285" s="19">
        <f t="shared" si="183"/>
        <v>0</v>
      </c>
      <c r="CE285" s="19">
        <f t="shared" si="184"/>
        <v>0</v>
      </c>
      <c r="CF285" s="19">
        <f t="shared" si="185"/>
        <v>0</v>
      </c>
      <c r="CG285" s="19">
        <f t="shared" si="186"/>
        <v>0</v>
      </c>
      <c r="CH285" s="19">
        <f t="shared" si="187"/>
        <v>0</v>
      </c>
      <c r="CI285" s="19">
        <f t="shared" si="188"/>
        <v>0</v>
      </c>
      <c r="CJ285" s="19">
        <f t="shared" si="189"/>
        <v>0</v>
      </c>
      <c r="CK285" s="19">
        <f t="shared" si="190"/>
        <v>0</v>
      </c>
      <c r="CL285" s="19">
        <f t="shared" si="191"/>
        <v>0</v>
      </c>
      <c r="CM285" s="19">
        <f t="shared" si="192"/>
        <v>0</v>
      </c>
      <c r="CN285" s="19">
        <f t="shared" si="193"/>
        <v>0</v>
      </c>
      <c r="CO285" s="19">
        <f t="shared" si="194"/>
        <v>0</v>
      </c>
      <c r="CP285" s="19">
        <f t="shared" si="195"/>
        <v>0</v>
      </c>
      <c r="CQ285" s="19">
        <f t="shared" si="196"/>
        <v>0</v>
      </c>
      <c r="CR285" s="19">
        <f t="shared" si="197"/>
        <v>0</v>
      </c>
      <c r="CS285" s="19">
        <f t="shared" si="198"/>
        <v>0</v>
      </c>
    </row>
    <row r="286" spans="2:97" ht="15" customHeight="1" x14ac:dyDescent="0.2">
      <c r="B286" s="53">
        <f t="shared" si="203"/>
        <v>278</v>
      </c>
      <c r="C286" s="197" t="str" cm="1">
        <f t="array" aca="1" ref="C286" ca="1">CELL("contents",BG286)</f>
        <v/>
      </c>
      <c r="D286" s="54" t="str">
        <f t="shared" si="199"/>
        <v>OK</v>
      </c>
      <c r="E286" s="55" t="e">
        <f>VLOOKUP('DATA SHEET'!$B$9,'Drill Size Info'!$T$2:$U$8,2,FALSE)</f>
        <v>#N/A</v>
      </c>
      <c r="F286" s="55" t="str">
        <f t="shared" si="204"/>
        <v/>
      </c>
      <c r="G286" s="161">
        <f t="shared" si="205"/>
        <v>0</v>
      </c>
      <c r="H286" s="56"/>
      <c r="I286" s="56"/>
      <c r="J286" s="54" t="s">
        <v>154</v>
      </c>
      <c r="K286" s="54" t="s">
        <v>154</v>
      </c>
      <c r="L286" s="56" t="s">
        <v>154</v>
      </c>
      <c r="M286" s="56" t="s">
        <v>154</v>
      </c>
      <c r="N286" s="47" t="str">
        <f>IF(CU286&lt;&gt;"",
    IF(INT('Drill Size Info'!$AA$19)=INT('Drill Size Info'!$AB$19),
        --(INT('Drill Size Info'!$AA$19) &amp; "." &amp; CU286),
        IF(AND((--(INT('Drill Size Info'!$AA$19) &amp; "." &amp; CU286)&gt;=--('Drill Size Info'!$AA$19)), (--(INT('Drill Size Info'!$AA$19) &amp; "." &amp; CU286)&lt;=--('Drill Size Info'!$AB$19))),
            --(INT('Drill Size Info'!$AA$19) &amp; "." &amp; CU286),
            --(INT('Drill Size Info'!$AB$19) &amp; "." &amp; CU286)
        )
    ),
    IF(CT286&lt;&gt;"",
        IF(INT('Drill Size Info'!$AA$19)=INT('Drill Size Info'!$AB$19),
            --(INT('Drill Size Info'!$AA$19) &amp; "." &amp; LEFT(CT286,3)),
            IF(AND((--(INT('Drill Size Info'!$AA$19) &amp; "." &amp; LEFT(CT286,3))&gt;=--('Drill Size Info'!$AA$19)), (--(INT('Drill Size Info'!$AA$19) &amp; "." &amp; LEFT(CT286,3))&lt;=--('Drill Size Info'!$AB$19))),
                --(INT('Drill Size Info'!$AA$19) &amp; "." &amp; LEFT(CT286,3)),
                --(INT('Drill Size Info'!$AB$19) &amp; "." &amp; LEFT(CT286,3))
            )
        ),
        "OK"
    )
)</f>
        <v>OK</v>
      </c>
      <c r="O286" s="163" t="str">
        <f>IF(CV286&lt;&gt;"",
    IF(INT('Drill Size Info'!$AA$19)=INT('Drill Size Info'!$AB$19),
        --(INT('Drill Size Info'!$AA$19) &amp; "." &amp; CV286),
        IF(AND((--(INT('Drill Size Info'!$AA$19) &amp; "." &amp; CV286)&gt;=--('Drill Size Info'!$AA$19)), (--(INT('Drill Size Info'!$AA$19) &amp; "." &amp; CV286)&lt;=--('Drill Size Info'!$AB$19))),
            --(INT('Drill Size Info'!$AA$19) &amp; "." &amp; CV286),
            --(INT('Drill Size Info'!$AB$19) &amp; "." &amp; CV286)
        )
    ),
    IF(CT286&lt;&gt;"",
        IF(INT('Drill Size Info'!$AA$19)=INT('Drill Size Info'!$AB$19),
            --(INT('Drill Size Info'!$AA$19) &amp; "." &amp; RIGHT(CT286,3)),
            IF(AND((--(INT('Drill Size Info'!$AA$19) &amp; "." &amp; RIGHT(CT286,3))&gt;=--('Drill Size Info'!$AA$19)), (--(INT('Drill Size Info'!$AA$19) &amp; "." &amp; RIGHT(CT286,3))&lt;=--('Drill Size Info'!$AB$19))),
                --(INT('Drill Size Info'!$AA$19) &amp; "." &amp; RIGHT(CT286,3)),
                --(INT('Drill Size Info'!$AB$19) &amp; "." &amp; RIGHT(CT286,3))
            )
        ),
        "N/A"
    )
)</f>
        <v>N/A</v>
      </c>
      <c r="P286" s="47" t="str">
        <f>IF(CX286&lt;&gt;"",
    IF(INT('Drill Size Info'!$AA$19)=INT('Drill Size Info'!$AB$15),
        --(INT('Drill Size Info'!$AA$15) &amp; "." &amp; CX286),
        IF(AND((--(INT('Drill Size Info'!$AA$15) &amp; "." &amp; CX286)&gt;=--('Drill Size Info'!$AA$15)), (--(INT('Drill Size Info'!$AA$15) &amp; "." &amp; CX286)&lt;=--('Drill Size Info'!$AB$15))),
            --(INT('Drill Size Info'!$AA$15) &amp; "." &amp; CX286),
            --(INT('Drill Size Info'!$AB$15) &amp; "." &amp; CX286)
        )
    ),
    IF(CW286&lt;&gt;"",
        IF(INT('Drill Size Info'!$AA$15)=INT('Drill Size Info'!$AB$15),
            --(INT('Drill Size Info'!$AA$15) &amp; "." &amp; LEFT(CW286,3)),
            IF(AND((--(INT('Drill Size Info'!$AA$15) &amp; "." &amp; LEFT(CW286,3))&gt;=--('Drill Size Info'!$AA$15)), (--(INT('Drill Size Info'!$AA$15) &amp; "." &amp; LEFT(CW286,3))&lt;=--('Drill Size Info'!$AB$15))),
                --(INT('Drill Size Info'!$AA$15) &amp; "." &amp; LEFT(CW286,3)),
                --(INT('Drill Size Info'!$AB$15) &amp; "." &amp; LEFT(CW286,3))
            )
        ),
        "OK"
    )
)</f>
        <v>OK</v>
      </c>
      <c r="Q286" s="163" t="str">
        <f>IF(CY286&lt;&gt;"",
    IF(INT('Drill Size Info'!$AA$19)=INT('Drill Size Info'!$AB$15),
        --(INT('Drill Size Info'!$AA$15) &amp; "." &amp; CY286),
        IF(AND((--(INT('Drill Size Info'!$AA$15) &amp; "." &amp; CY286)&gt;=--('Drill Size Info'!$AA$15)), (--(INT('Drill Size Info'!$AA$15) &amp; "." &amp; CY286)&lt;=--('Drill Size Info'!$AB$15))),
            --(INT('Drill Size Info'!$AA$15) &amp; "." &amp; CY286),
            --(INT('Drill Size Info'!$AB$15) &amp; "." &amp; CY286)
        )
    ),
    IF(CW286&lt;&gt;"",
        IF(INT('Drill Size Info'!$AA$15)=INT('Drill Size Info'!$AB$15),
            --(INT('Drill Size Info'!$AA$15) &amp; "." &amp; RIGHT(CW286,3)),
            IF(AND((--(INT('Drill Size Info'!$AA$15) &amp; "." &amp; RIGHT(CW286,3))&gt;=--('Drill Size Info'!$AA$15)), (--(INT('Drill Size Info'!$AA$15) &amp; "." &amp; RIGHT(CW286,3))&lt;=--('Drill Size Info'!$AB$15))),
                --(INT('Drill Size Info'!$AA$15) &amp; "." &amp; RIGHT(CW286,3)),
                --(INT('Drill Size Info'!$AB$15) &amp; "." &amp; RIGHT(CW286,3))
            )
        ),
        "N/A"
    )
)</f>
        <v>N/A</v>
      </c>
      <c r="R286" s="57"/>
      <c r="S286" s="57"/>
      <c r="T286" s="57"/>
      <c r="U286" s="57"/>
      <c r="V286" s="57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9"/>
      <c r="AX286" s="59"/>
      <c r="AY286" s="59"/>
      <c r="AZ286" s="60"/>
      <c r="BA286" s="52"/>
      <c r="BB286" s="52"/>
      <c r="BC286" s="52"/>
      <c r="BD286" s="52"/>
      <c r="BE286" s="52"/>
      <c r="BF286" s="52"/>
      <c r="BG286" s="192" t="str">
        <f t="shared" si="200"/>
        <v/>
      </c>
      <c r="BH286" s="52"/>
      <c r="BI286" s="52"/>
      <c r="BJ286" s="52"/>
      <c r="BK286" s="52"/>
      <c r="BM286" s="19">
        <f t="shared" si="168"/>
        <v>0</v>
      </c>
      <c r="BN286" s="19">
        <f t="shared" si="201"/>
        <v>0</v>
      </c>
      <c r="BO286" s="19">
        <f t="shared" si="169"/>
        <v>0</v>
      </c>
      <c r="BP286" s="19">
        <f t="shared" si="170"/>
        <v>0</v>
      </c>
      <c r="BQ286" s="19">
        <f t="shared" si="171"/>
        <v>0</v>
      </c>
      <c r="BR286" s="19">
        <f t="shared" si="172"/>
        <v>0</v>
      </c>
      <c r="BS286" s="19">
        <f t="shared" si="173"/>
        <v>0</v>
      </c>
      <c r="BT286" s="19">
        <f t="shared" si="174"/>
        <v>0</v>
      </c>
      <c r="BU286" s="19">
        <f t="shared" si="175"/>
        <v>0</v>
      </c>
      <c r="BV286" s="19">
        <f t="shared" si="176"/>
        <v>0</v>
      </c>
      <c r="BW286" s="19">
        <f t="shared" si="177"/>
        <v>0</v>
      </c>
      <c r="BX286" s="19">
        <f t="shared" si="178"/>
        <v>0</v>
      </c>
      <c r="BY286" s="19">
        <f t="shared" si="179"/>
        <v>0</v>
      </c>
      <c r="BZ286" s="19">
        <f t="shared" si="180"/>
        <v>0</v>
      </c>
      <c r="CA286" s="19">
        <f t="shared" si="181"/>
        <v>0</v>
      </c>
      <c r="CB286" s="19">
        <f t="shared" si="202"/>
        <v>0</v>
      </c>
      <c r="CC286" s="19">
        <f t="shared" si="182"/>
        <v>0</v>
      </c>
      <c r="CD286" s="19">
        <f t="shared" si="183"/>
        <v>0</v>
      </c>
      <c r="CE286" s="19">
        <f t="shared" si="184"/>
        <v>0</v>
      </c>
      <c r="CF286" s="19">
        <f t="shared" si="185"/>
        <v>0</v>
      </c>
      <c r="CG286" s="19">
        <f t="shared" si="186"/>
        <v>0</v>
      </c>
      <c r="CH286" s="19">
        <f t="shared" si="187"/>
        <v>0</v>
      </c>
      <c r="CI286" s="19">
        <f t="shared" si="188"/>
        <v>0</v>
      </c>
      <c r="CJ286" s="19">
        <f t="shared" si="189"/>
        <v>0</v>
      </c>
      <c r="CK286" s="19">
        <f t="shared" si="190"/>
        <v>0</v>
      </c>
      <c r="CL286" s="19">
        <f t="shared" si="191"/>
        <v>0</v>
      </c>
      <c r="CM286" s="19">
        <f t="shared" si="192"/>
        <v>0</v>
      </c>
      <c r="CN286" s="19">
        <f t="shared" si="193"/>
        <v>0</v>
      </c>
      <c r="CO286" s="19">
        <f t="shared" si="194"/>
        <v>0</v>
      </c>
      <c r="CP286" s="19">
        <f t="shared" si="195"/>
        <v>0</v>
      </c>
      <c r="CQ286" s="19">
        <f t="shared" si="196"/>
        <v>0</v>
      </c>
      <c r="CR286" s="19">
        <f t="shared" si="197"/>
        <v>0</v>
      </c>
      <c r="CS286" s="19">
        <f t="shared" si="198"/>
        <v>0</v>
      </c>
    </row>
    <row r="287" spans="2:97" ht="15" customHeight="1" x14ac:dyDescent="0.2">
      <c r="B287" s="53">
        <f t="shared" si="203"/>
        <v>279</v>
      </c>
      <c r="C287" s="197" t="str" cm="1">
        <f t="array" aca="1" ref="C287" ca="1">CELL("contents",BG287)</f>
        <v/>
      </c>
      <c r="D287" s="54" t="str">
        <f t="shared" si="199"/>
        <v>OK</v>
      </c>
      <c r="E287" s="55" t="e">
        <f>VLOOKUP('DATA SHEET'!$B$9,'Drill Size Info'!$T$2:$U$8,2,FALSE)</f>
        <v>#N/A</v>
      </c>
      <c r="F287" s="55" t="str">
        <f t="shared" si="204"/>
        <v/>
      </c>
      <c r="G287" s="161">
        <f t="shared" si="205"/>
        <v>0</v>
      </c>
      <c r="H287" s="56"/>
      <c r="I287" s="56"/>
      <c r="J287" s="54" t="s">
        <v>154</v>
      </c>
      <c r="K287" s="54" t="s">
        <v>154</v>
      </c>
      <c r="L287" s="56" t="s">
        <v>154</v>
      </c>
      <c r="M287" s="56" t="s">
        <v>154</v>
      </c>
      <c r="N287" s="47" t="str">
        <f>IF(CU287&lt;&gt;"",
    IF(INT('Drill Size Info'!$AA$19)=INT('Drill Size Info'!$AB$19),
        --(INT('Drill Size Info'!$AA$19) &amp; "." &amp; CU287),
        IF(AND((--(INT('Drill Size Info'!$AA$19) &amp; "." &amp; CU287)&gt;=--('Drill Size Info'!$AA$19)), (--(INT('Drill Size Info'!$AA$19) &amp; "." &amp; CU287)&lt;=--('Drill Size Info'!$AB$19))),
            --(INT('Drill Size Info'!$AA$19) &amp; "." &amp; CU287),
            --(INT('Drill Size Info'!$AB$19) &amp; "." &amp; CU287)
        )
    ),
    IF(CT287&lt;&gt;"",
        IF(INT('Drill Size Info'!$AA$19)=INT('Drill Size Info'!$AB$19),
            --(INT('Drill Size Info'!$AA$19) &amp; "." &amp; LEFT(CT287,3)),
            IF(AND((--(INT('Drill Size Info'!$AA$19) &amp; "." &amp; LEFT(CT287,3))&gt;=--('Drill Size Info'!$AA$19)), (--(INT('Drill Size Info'!$AA$19) &amp; "." &amp; LEFT(CT287,3))&lt;=--('Drill Size Info'!$AB$19))),
                --(INT('Drill Size Info'!$AA$19) &amp; "." &amp; LEFT(CT287,3)),
                --(INT('Drill Size Info'!$AB$19) &amp; "." &amp; LEFT(CT287,3))
            )
        ),
        "OK"
    )
)</f>
        <v>OK</v>
      </c>
      <c r="O287" s="163" t="str">
        <f>IF(CV287&lt;&gt;"",
    IF(INT('Drill Size Info'!$AA$19)=INT('Drill Size Info'!$AB$19),
        --(INT('Drill Size Info'!$AA$19) &amp; "." &amp; CV287),
        IF(AND((--(INT('Drill Size Info'!$AA$19) &amp; "." &amp; CV287)&gt;=--('Drill Size Info'!$AA$19)), (--(INT('Drill Size Info'!$AA$19) &amp; "." &amp; CV287)&lt;=--('Drill Size Info'!$AB$19))),
            --(INT('Drill Size Info'!$AA$19) &amp; "." &amp; CV287),
            --(INT('Drill Size Info'!$AB$19) &amp; "." &amp; CV287)
        )
    ),
    IF(CT287&lt;&gt;"",
        IF(INT('Drill Size Info'!$AA$19)=INT('Drill Size Info'!$AB$19),
            --(INT('Drill Size Info'!$AA$19) &amp; "." &amp; RIGHT(CT287,3)),
            IF(AND((--(INT('Drill Size Info'!$AA$19) &amp; "." &amp; RIGHT(CT287,3))&gt;=--('Drill Size Info'!$AA$19)), (--(INT('Drill Size Info'!$AA$19) &amp; "." &amp; RIGHT(CT287,3))&lt;=--('Drill Size Info'!$AB$19))),
                --(INT('Drill Size Info'!$AA$19) &amp; "." &amp; RIGHT(CT287,3)),
                --(INT('Drill Size Info'!$AB$19) &amp; "." &amp; RIGHT(CT287,3))
            )
        ),
        "N/A"
    )
)</f>
        <v>N/A</v>
      </c>
      <c r="P287" s="47" t="str">
        <f>IF(CX287&lt;&gt;"",
    IF(INT('Drill Size Info'!$AA$19)=INT('Drill Size Info'!$AB$15),
        --(INT('Drill Size Info'!$AA$15) &amp; "." &amp; CX287),
        IF(AND((--(INT('Drill Size Info'!$AA$15) &amp; "." &amp; CX287)&gt;=--('Drill Size Info'!$AA$15)), (--(INT('Drill Size Info'!$AA$15) &amp; "." &amp; CX287)&lt;=--('Drill Size Info'!$AB$15))),
            --(INT('Drill Size Info'!$AA$15) &amp; "." &amp; CX287),
            --(INT('Drill Size Info'!$AB$15) &amp; "." &amp; CX287)
        )
    ),
    IF(CW287&lt;&gt;"",
        IF(INT('Drill Size Info'!$AA$15)=INT('Drill Size Info'!$AB$15),
            --(INT('Drill Size Info'!$AA$15) &amp; "." &amp; LEFT(CW287,3)),
            IF(AND((--(INT('Drill Size Info'!$AA$15) &amp; "." &amp; LEFT(CW287,3))&gt;=--('Drill Size Info'!$AA$15)), (--(INT('Drill Size Info'!$AA$15) &amp; "." &amp; LEFT(CW287,3))&lt;=--('Drill Size Info'!$AB$15))),
                --(INT('Drill Size Info'!$AA$15) &amp; "." &amp; LEFT(CW287,3)),
                --(INT('Drill Size Info'!$AB$15) &amp; "." &amp; LEFT(CW287,3))
            )
        ),
        "OK"
    )
)</f>
        <v>OK</v>
      </c>
      <c r="Q287" s="163" t="str">
        <f>IF(CY287&lt;&gt;"",
    IF(INT('Drill Size Info'!$AA$19)=INT('Drill Size Info'!$AB$15),
        --(INT('Drill Size Info'!$AA$15) &amp; "." &amp; CY287),
        IF(AND((--(INT('Drill Size Info'!$AA$15) &amp; "." &amp; CY287)&gt;=--('Drill Size Info'!$AA$15)), (--(INT('Drill Size Info'!$AA$15) &amp; "." &amp; CY287)&lt;=--('Drill Size Info'!$AB$15))),
            --(INT('Drill Size Info'!$AA$15) &amp; "." &amp; CY287),
            --(INT('Drill Size Info'!$AB$15) &amp; "." &amp; CY287)
        )
    ),
    IF(CW287&lt;&gt;"",
        IF(INT('Drill Size Info'!$AA$15)=INT('Drill Size Info'!$AB$15),
            --(INT('Drill Size Info'!$AA$15) &amp; "." &amp; RIGHT(CW287,3)),
            IF(AND((--(INT('Drill Size Info'!$AA$15) &amp; "." &amp; RIGHT(CW287,3))&gt;=--('Drill Size Info'!$AA$15)), (--(INT('Drill Size Info'!$AA$15) &amp; "." &amp; RIGHT(CW287,3))&lt;=--('Drill Size Info'!$AB$15))),
                --(INT('Drill Size Info'!$AA$15) &amp; "." &amp; RIGHT(CW287,3)),
                --(INT('Drill Size Info'!$AB$15) &amp; "." &amp; RIGHT(CW287,3))
            )
        ),
        "N/A"
    )
)</f>
        <v>N/A</v>
      </c>
      <c r="R287" s="57"/>
      <c r="S287" s="57"/>
      <c r="T287" s="57"/>
      <c r="U287" s="57"/>
      <c r="V287" s="57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9"/>
      <c r="AX287" s="59"/>
      <c r="AY287" s="59"/>
      <c r="AZ287" s="60"/>
      <c r="BA287" s="52"/>
      <c r="BB287" s="52"/>
      <c r="BC287" s="52"/>
      <c r="BD287" s="52"/>
      <c r="BE287" s="52"/>
      <c r="BF287" s="52"/>
      <c r="BG287" s="192" t="str">
        <f t="shared" si="200"/>
        <v/>
      </c>
      <c r="BH287" s="52"/>
      <c r="BI287" s="52"/>
      <c r="BJ287" s="52"/>
      <c r="BK287" s="52"/>
      <c r="BM287" s="19">
        <f t="shared" si="168"/>
        <v>0</v>
      </c>
      <c r="BN287" s="19">
        <f t="shared" si="201"/>
        <v>0</v>
      </c>
      <c r="BO287" s="19">
        <f t="shared" si="169"/>
        <v>0</v>
      </c>
      <c r="BP287" s="19">
        <f t="shared" si="170"/>
        <v>0</v>
      </c>
      <c r="BQ287" s="19">
        <f t="shared" si="171"/>
        <v>0</v>
      </c>
      <c r="BR287" s="19">
        <f t="shared" si="172"/>
        <v>0</v>
      </c>
      <c r="BS287" s="19">
        <f t="shared" si="173"/>
        <v>0</v>
      </c>
      <c r="BT287" s="19">
        <f t="shared" si="174"/>
        <v>0</v>
      </c>
      <c r="BU287" s="19">
        <f t="shared" si="175"/>
        <v>0</v>
      </c>
      <c r="BV287" s="19">
        <f t="shared" si="176"/>
        <v>0</v>
      </c>
      <c r="BW287" s="19">
        <f t="shared" si="177"/>
        <v>0</v>
      </c>
      <c r="BX287" s="19">
        <f t="shared" si="178"/>
        <v>0</v>
      </c>
      <c r="BY287" s="19">
        <f t="shared" si="179"/>
        <v>0</v>
      </c>
      <c r="BZ287" s="19">
        <f t="shared" si="180"/>
        <v>0</v>
      </c>
      <c r="CA287" s="19">
        <f t="shared" si="181"/>
        <v>0</v>
      </c>
      <c r="CB287" s="19">
        <f t="shared" si="202"/>
        <v>0</v>
      </c>
      <c r="CC287" s="19">
        <f t="shared" si="182"/>
        <v>0</v>
      </c>
      <c r="CD287" s="19">
        <f t="shared" si="183"/>
        <v>0</v>
      </c>
      <c r="CE287" s="19">
        <f t="shared" si="184"/>
        <v>0</v>
      </c>
      <c r="CF287" s="19">
        <f t="shared" si="185"/>
        <v>0</v>
      </c>
      <c r="CG287" s="19">
        <f t="shared" si="186"/>
        <v>0</v>
      </c>
      <c r="CH287" s="19">
        <f t="shared" si="187"/>
        <v>0</v>
      </c>
      <c r="CI287" s="19">
        <f t="shared" si="188"/>
        <v>0</v>
      </c>
      <c r="CJ287" s="19">
        <f t="shared" si="189"/>
        <v>0</v>
      </c>
      <c r="CK287" s="19">
        <f t="shared" si="190"/>
        <v>0</v>
      </c>
      <c r="CL287" s="19">
        <f t="shared" si="191"/>
        <v>0</v>
      </c>
      <c r="CM287" s="19">
        <f t="shared" si="192"/>
        <v>0</v>
      </c>
      <c r="CN287" s="19">
        <f t="shared" si="193"/>
        <v>0</v>
      </c>
      <c r="CO287" s="19">
        <f t="shared" si="194"/>
        <v>0</v>
      </c>
      <c r="CP287" s="19">
        <f t="shared" si="195"/>
        <v>0</v>
      </c>
      <c r="CQ287" s="19">
        <f t="shared" si="196"/>
        <v>0</v>
      </c>
      <c r="CR287" s="19">
        <f t="shared" si="197"/>
        <v>0</v>
      </c>
      <c r="CS287" s="19">
        <f t="shared" si="198"/>
        <v>0</v>
      </c>
    </row>
    <row r="288" spans="2:97" ht="15" customHeight="1" x14ac:dyDescent="0.2">
      <c r="B288" s="53">
        <f t="shared" si="203"/>
        <v>280</v>
      </c>
      <c r="C288" s="197" t="str" cm="1">
        <f t="array" aca="1" ref="C288" ca="1">CELL("contents",BG288)</f>
        <v/>
      </c>
      <c r="D288" s="54" t="str">
        <f t="shared" si="199"/>
        <v>OK</v>
      </c>
      <c r="E288" s="55" t="e">
        <f>VLOOKUP('DATA SHEET'!$B$9,'Drill Size Info'!$T$2:$U$8,2,FALSE)</f>
        <v>#N/A</v>
      </c>
      <c r="F288" s="55" t="str">
        <f t="shared" si="204"/>
        <v/>
      </c>
      <c r="G288" s="161">
        <f t="shared" si="205"/>
        <v>0</v>
      </c>
      <c r="H288" s="56"/>
      <c r="I288" s="56"/>
      <c r="J288" s="54" t="s">
        <v>154</v>
      </c>
      <c r="K288" s="54" t="s">
        <v>154</v>
      </c>
      <c r="L288" s="56" t="s">
        <v>154</v>
      </c>
      <c r="M288" s="56" t="s">
        <v>154</v>
      </c>
      <c r="N288" s="47" t="str">
        <f>IF(CU288&lt;&gt;"",
    IF(INT('Drill Size Info'!$AA$19)=INT('Drill Size Info'!$AB$19),
        --(INT('Drill Size Info'!$AA$19) &amp; "." &amp; CU288),
        IF(AND((--(INT('Drill Size Info'!$AA$19) &amp; "." &amp; CU288)&gt;=--('Drill Size Info'!$AA$19)), (--(INT('Drill Size Info'!$AA$19) &amp; "." &amp; CU288)&lt;=--('Drill Size Info'!$AB$19))),
            --(INT('Drill Size Info'!$AA$19) &amp; "." &amp; CU288),
            --(INT('Drill Size Info'!$AB$19) &amp; "." &amp; CU288)
        )
    ),
    IF(CT288&lt;&gt;"",
        IF(INT('Drill Size Info'!$AA$19)=INT('Drill Size Info'!$AB$19),
            --(INT('Drill Size Info'!$AA$19) &amp; "." &amp; LEFT(CT288,3)),
            IF(AND((--(INT('Drill Size Info'!$AA$19) &amp; "." &amp; LEFT(CT288,3))&gt;=--('Drill Size Info'!$AA$19)), (--(INT('Drill Size Info'!$AA$19) &amp; "." &amp; LEFT(CT288,3))&lt;=--('Drill Size Info'!$AB$19))),
                --(INT('Drill Size Info'!$AA$19) &amp; "." &amp; LEFT(CT288,3)),
                --(INT('Drill Size Info'!$AB$19) &amp; "." &amp; LEFT(CT288,3))
            )
        ),
        "OK"
    )
)</f>
        <v>OK</v>
      </c>
      <c r="O288" s="163" t="str">
        <f>IF(CV288&lt;&gt;"",
    IF(INT('Drill Size Info'!$AA$19)=INT('Drill Size Info'!$AB$19),
        --(INT('Drill Size Info'!$AA$19) &amp; "." &amp; CV288),
        IF(AND((--(INT('Drill Size Info'!$AA$19) &amp; "." &amp; CV288)&gt;=--('Drill Size Info'!$AA$19)), (--(INT('Drill Size Info'!$AA$19) &amp; "." &amp; CV288)&lt;=--('Drill Size Info'!$AB$19))),
            --(INT('Drill Size Info'!$AA$19) &amp; "." &amp; CV288),
            --(INT('Drill Size Info'!$AB$19) &amp; "." &amp; CV288)
        )
    ),
    IF(CT288&lt;&gt;"",
        IF(INT('Drill Size Info'!$AA$19)=INT('Drill Size Info'!$AB$19),
            --(INT('Drill Size Info'!$AA$19) &amp; "." &amp; RIGHT(CT288,3)),
            IF(AND((--(INT('Drill Size Info'!$AA$19) &amp; "." &amp; RIGHT(CT288,3))&gt;=--('Drill Size Info'!$AA$19)), (--(INT('Drill Size Info'!$AA$19) &amp; "." &amp; RIGHT(CT288,3))&lt;=--('Drill Size Info'!$AB$19))),
                --(INT('Drill Size Info'!$AA$19) &amp; "." &amp; RIGHT(CT288,3)),
                --(INT('Drill Size Info'!$AB$19) &amp; "." &amp; RIGHT(CT288,3))
            )
        ),
        "N/A"
    )
)</f>
        <v>N/A</v>
      </c>
      <c r="P288" s="47" t="str">
        <f>IF(CX288&lt;&gt;"",
    IF(INT('Drill Size Info'!$AA$19)=INT('Drill Size Info'!$AB$15),
        --(INT('Drill Size Info'!$AA$15) &amp; "." &amp; CX288),
        IF(AND((--(INT('Drill Size Info'!$AA$15) &amp; "." &amp; CX288)&gt;=--('Drill Size Info'!$AA$15)), (--(INT('Drill Size Info'!$AA$15) &amp; "." &amp; CX288)&lt;=--('Drill Size Info'!$AB$15))),
            --(INT('Drill Size Info'!$AA$15) &amp; "." &amp; CX288),
            --(INT('Drill Size Info'!$AB$15) &amp; "." &amp; CX288)
        )
    ),
    IF(CW288&lt;&gt;"",
        IF(INT('Drill Size Info'!$AA$15)=INT('Drill Size Info'!$AB$15),
            --(INT('Drill Size Info'!$AA$15) &amp; "." &amp; LEFT(CW288,3)),
            IF(AND((--(INT('Drill Size Info'!$AA$15) &amp; "." &amp; LEFT(CW288,3))&gt;=--('Drill Size Info'!$AA$15)), (--(INT('Drill Size Info'!$AA$15) &amp; "." &amp; LEFT(CW288,3))&lt;=--('Drill Size Info'!$AB$15))),
                --(INT('Drill Size Info'!$AA$15) &amp; "." &amp; LEFT(CW288,3)),
                --(INT('Drill Size Info'!$AB$15) &amp; "." &amp; LEFT(CW288,3))
            )
        ),
        "OK"
    )
)</f>
        <v>OK</v>
      </c>
      <c r="Q288" s="163" t="str">
        <f>IF(CY288&lt;&gt;"",
    IF(INT('Drill Size Info'!$AA$19)=INT('Drill Size Info'!$AB$15),
        --(INT('Drill Size Info'!$AA$15) &amp; "." &amp; CY288),
        IF(AND((--(INT('Drill Size Info'!$AA$15) &amp; "." &amp; CY288)&gt;=--('Drill Size Info'!$AA$15)), (--(INT('Drill Size Info'!$AA$15) &amp; "." &amp; CY288)&lt;=--('Drill Size Info'!$AB$15))),
            --(INT('Drill Size Info'!$AA$15) &amp; "." &amp; CY288),
            --(INT('Drill Size Info'!$AB$15) &amp; "." &amp; CY288)
        )
    ),
    IF(CW288&lt;&gt;"",
        IF(INT('Drill Size Info'!$AA$15)=INT('Drill Size Info'!$AB$15),
            --(INT('Drill Size Info'!$AA$15) &amp; "." &amp; RIGHT(CW288,3)),
            IF(AND((--(INT('Drill Size Info'!$AA$15) &amp; "." &amp; RIGHT(CW288,3))&gt;=--('Drill Size Info'!$AA$15)), (--(INT('Drill Size Info'!$AA$15) &amp; "." &amp; RIGHT(CW288,3))&lt;=--('Drill Size Info'!$AB$15))),
                --(INT('Drill Size Info'!$AA$15) &amp; "." &amp; RIGHT(CW288,3)),
                --(INT('Drill Size Info'!$AB$15) &amp; "." &amp; RIGHT(CW288,3))
            )
        ),
        "N/A"
    )
)</f>
        <v>N/A</v>
      </c>
      <c r="R288" s="57"/>
      <c r="S288" s="57"/>
      <c r="T288" s="57"/>
      <c r="U288" s="57"/>
      <c r="V288" s="57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9"/>
      <c r="AX288" s="59"/>
      <c r="AY288" s="59"/>
      <c r="AZ288" s="60"/>
      <c r="BA288" s="52"/>
      <c r="BB288" s="52"/>
      <c r="BC288" s="52"/>
      <c r="BD288" s="52"/>
      <c r="BE288" s="52"/>
      <c r="BF288" s="52"/>
      <c r="BG288" s="192" t="str">
        <f t="shared" si="200"/>
        <v/>
      </c>
      <c r="BH288" s="52"/>
      <c r="BI288" s="52"/>
      <c r="BJ288" s="52"/>
      <c r="BK288" s="52"/>
      <c r="BM288" s="19">
        <f t="shared" si="168"/>
        <v>0</v>
      </c>
      <c r="BN288" s="19">
        <f t="shared" si="201"/>
        <v>0</v>
      </c>
      <c r="BO288" s="19">
        <f t="shared" si="169"/>
        <v>0</v>
      </c>
      <c r="BP288" s="19">
        <f t="shared" si="170"/>
        <v>0</v>
      </c>
      <c r="BQ288" s="19">
        <f t="shared" si="171"/>
        <v>0</v>
      </c>
      <c r="BR288" s="19">
        <f t="shared" si="172"/>
        <v>0</v>
      </c>
      <c r="BS288" s="19">
        <f t="shared" si="173"/>
        <v>0</v>
      </c>
      <c r="BT288" s="19">
        <f t="shared" si="174"/>
        <v>0</v>
      </c>
      <c r="BU288" s="19">
        <f t="shared" si="175"/>
        <v>0</v>
      </c>
      <c r="BV288" s="19">
        <f t="shared" si="176"/>
        <v>0</v>
      </c>
      <c r="BW288" s="19">
        <f t="shared" si="177"/>
        <v>0</v>
      </c>
      <c r="BX288" s="19">
        <f t="shared" si="178"/>
        <v>0</v>
      </c>
      <c r="BY288" s="19">
        <f t="shared" si="179"/>
        <v>0</v>
      </c>
      <c r="BZ288" s="19">
        <f t="shared" si="180"/>
        <v>0</v>
      </c>
      <c r="CA288" s="19">
        <f t="shared" si="181"/>
        <v>0</v>
      </c>
      <c r="CB288" s="19">
        <f t="shared" si="202"/>
        <v>0</v>
      </c>
      <c r="CC288" s="19">
        <f t="shared" si="182"/>
        <v>0</v>
      </c>
      <c r="CD288" s="19">
        <f t="shared" si="183"/>
        <v>0</v>
      </c>
      <c r="CE288" s="19">
        <f t="shared" si="184"/>
        <v>0</v>
      </c>
      <c r="CF288" s="19">
        <f t="shared" si="185"/>
        <v>0</v>
      </c>
      <c r="CG288" s="19">
        <f t="shared" si="186"/>
        <v>0</v>
      </c>
      <c r="CH288" s="19">
        <f t="shared" si="187"/>
        <v>0</v>
      </c>
      <c r="CI288" s="19">
        <f t="shared" si="188"/>
        <v>0</v>
      </c>
      <c r="CJ288" s="19">
        <f t="shared" si="189"/>
        <v>0</v>
      </c>
      <c r="CK288" s="19">
        <f t="shared" si="190"/>
        <v>0</v>
      </c>
      <c r="CL288" s="19">
        <f t="shared" si="191"/>
        <v>0</v>
      </c>
      <c r="CM288" s="19">
        <f t="shared" si="192"/>
        <v>0</v>
      </c>
      <c r="CN288" s="19">
        <f t="shared" si="193"/>
        <v>0</v>
      </c>
      <c r="CO288" s="19">
        <f t="shared" si="194"/>
        <v>0</v>
      </c>
      <c r="CP288" s="19">
        <f t="shared" si="195"/>
        <v>0</v>
      </c>
      <c r="CQ288" s="19">
        <f t="shared" si="196"/>
        <v>0</v>
      </c>
      <c r="CR288" s="19">
        <f t="shared" si="197"/>
        <v>0</v>
      </c>
      <c r="CS288" s="19">
        <f t="shared" si="198"/>
        <v>0</v>
      </c>
    </row>
    <row r="289" spans="2:97" ht="15" customHeight="1" x14ac:dyDescent="0.2">
      <c r="B289" s="53">
        <f t="shared" si="203"/>
        <v>281</v>
      </c>
      <c r="C289" s="197" t="str" cm="1">
        <f t="array" aca="1" ref="C289" ca="1">CELL("contents",BG289)</f>
        <v/>
      </c>
      <c r="D289" s="54" t="str">
        <f t="shared" si="199"/>
        <v>OK</v>
      </c>
      <c r="E289" s="55" t="e">
        <f>VLOOKUP('DATA SHEET'!$B$9,'Drill Size Info'!$T$2:$U$8,2,FALSE)</f>
        <v>#N/A</v>
      </c>
      <c r="F289" s="55" t="str">
        <f t="shared" si="204"/>
        <v/>
      </c>
      <c r="G289" s="161">
        <f t="shared" si="205"/>
        <v>0</v>
      </c>
      <c r="H289" s="56"/>
      <c r="I289" s="56"/>
      <c r="J289" s="54" t="s">
        <v>154</v>
      </c>
      <c r="K289" s="54" t="s">
        <v>154</v>
      </c>
      <c r="L289" s="56" t="s">
        <v>154</v>
      </c>
      <c r="M289" s="56" t="s">
        <v>154</v>
      </c>
      <c r="N289" s="47" t="str">
        <f>IF(CU289&lt;&gt;"",
    IF(INT('Drill Size Info'!$AA$19)=INT('Drill Size Info'!$AB$19),
        --(INT('Drill Size Info'!$AA$19) &amp; "." &amp; CU289),
        IF(AND((--(INT('Drill Size Info'!$AA$19) &amp; "." &amp; CU289)&gt;=--('Drill Size Info'!$AA$19)), (--(INT('Drill Size Info'!$AA$19) &amp; "." &amp; CU289)&lt;=--('Drill Size Info'!$AB$19))),
            --(INT('Drill Size Info'!$AA$19) &amp; "." &amp; CU289),
            --(INT('Drill Size Info'!$AB$19) &amp; "." &amp; CU289)
        )
    ),
    IF(CT289&lt;&gt;"",
        IF(INT('Drill Size Info'!$AA$19)=INT('Drill Size Info'!$AB$19),
            --(INT('Drill Size Info'!$AA$19) &amp; "." &amp; LEFT(CT289,3)),
            IF(AND((--(INT('Drill Size Info'!$AA$19) &amp; "." &amp; LEFT(CT289,3))&gt;=--('Drill Size Info'!$AA$19)), (--(INT('Drill Size Info'!$AA$19) &amp; "." &amp; LEFT(CT289,3))&lt;=--('Drill Size Info'!$AB$19))),
                --(INT('Drill Size Info'!$AA$19) &amp; "." &amp; LEFT(CT289,3)),
                --(INT('Drill Size Info'!$AB$19) &amp; "." &amp; LEFT(CT289,3))
            )
        ),
        "OK"
    )
)</f>
        <v>OK</v>
      </c>
      <c r="O289" s="163" t="str">
        <f>IF(CV289&lt;&gt;"",
    IF(INT('Drill Size Info'!$AA$19)=INT('Drill Size Info'!$AB$19),
        --(INT('Drill Size Info'!$AA$19) &amp; "." &amp; CV289),
        IF(AND((--(INT('Drill Size Info'!$AA$19) &amp; "." &amp; CV289)&gt;=--('Drill Size Info'!$AA$19)), (--(INT('Drill Size Info'!$AA$19) &amp; "." &amp; CV289)&lt;=--('Drill Size Info'!$AB$19))),
            --(INT('Drill Size Info'!$AA$19) &amp; "." &amp; CV289),
            --(INT('Drill Size Info'!$AB$19) &amp; "." &amp; CV289)
        )
    ),
    IF(CT289&lt;&gt;"",
        IF(INT('Drill Size Info'!$AA$19)=INT('Drill Size Info'!$AB$19),
            --(INT('Drill Size Info'!$AA$19) &amp; "." &amp; RIGHT(CT289,3)),
            IF(AND((--(INT('Drill Size Info'!$AA$19) &amp; "." &amp; RIGHT(CT289,3))&gt;=--('Drill Size Info'!$AA$19)), (--(INT('Drill Size Info'!$AA$19) &amp; "." &amp; RIGHT(CT289,3))&lt;=--('Drill Size Info'!$AB$19))),
                --(INT('Drill Size Info'!$AA$19) &amp; "." &amp; RIGHT(CT289,3)),
                --(INT('Drill Size Info'!$AB$19) &amp; "." &amp; RIGHT(CT289,3))
            )
        ),
        "N/A"
    )
)</f>
        <v>N/A</v>
      </c>
      <c r="P289" s="47" t="str">
        <f>IF(CX289&lt;&gt;"",
    IF(INT('Drill Size Info'!$AA$19)=INT('Drill Size Info'!$AB$15),
        --(INT('Drill Size Info'!$AA$15) &amp; "." &amp; CX289),
        IF(AND((--(INT('Drill Size Info'!$AA$15) &amp; "." &amp; CX289)&gt;=--('Drill Size Info'!$AA$15)), (--(INT('Drill Size Info'!$AA$15) &amp; "." &amp; CX289)&lt;=--('Drill Size Info'!$AB$15))),
            --(INT('Drill Size Info'!$AA$15) &amp; "." &amp; CX289),
            --(INT('Drill Size Info'!$AB$15) &amp; "." &amp; CX289)
        )
    ),
    IF(CW289&lt;&gt;"",
        IF(INT('Drill Size Info'!$AA$15)=INT('Drill Size Info'!$AB$15),
            --(INT('Drill Size Info'!$AA$15) &amp; "." &amp; LEFT(CW289,3)),
            IF(AND((--(INT('Drill Size Info'!$AA$15) &amp; "." &amp; LEFT(CW289,3))&gt;=--('Drill Size Info'!$AA$15)), (--(INT('Drill Size Info'!$AA$15) &amp; "." &amp; LEFT(CW289,3))&lt;=--('Drill Size Info'!$AB$15))),
                --(INT('Drill Size Info'!$AA$15) &amp; "." &amp; LEFT(CW289,3)),
                --(INT('Drill Size Info'!$AB$15) &amp; "." &amp; LEFT(CW289,3))
            )
        ),
        "OK"
    )
)</f>
        <v>OK</v>
      </c>
      <c r="Q289" s="163" t="str">
        <f>IF(CY289&lt;&gt;"",
    IF(INT('Drill Size Info'!$AA$19)=INT('Drill Size Info'!$AB$15),
        --(INT('Drill Size Info'!$AA$15) &amp; "." &amp; CY289),
        IF(AND((--(INT('Drill Size Info'!$AA$15) &amp; "." &amp; CY289)&gt;=--('Drill Size Info'!$AA$15)), (--(INT('Drill Size Info'!$AA$15) &amp; "." &amp; CY289)&lt;=--('Drill Size Info'!$AB$15))),
            --(INT('Drill Size Info'!$AA$15) &amp; "." &amp; CY289),
            --(INT('Drill Size Info'!$AB$15) &amp; "." &amp; CY289)
        )
    ),
    IF(CW289&lt;&gt;"",
        IF(INT('Drill Size Info'!$AA$15)=INT('Drill Size Info'!$AB$15),
            --(INT('Drill Size Info'!$AA$15) &amp; "." &amp; RIGHT(CW289,3)),
            IF(AND((--(INT('Drill Size Info'!$AA$15) &amp; "." &amp; RIGHT(CW289,3))&gt;=--('Drill Size Info'!$AA$15)), (--(INT('Drill Size Info'!$AA$15) &amp; "." &amp; RIGHT(CW289,3))&lt;=--('Drill Size Info'!$AB$15))),
                --(INT('Drill Size Info'!$AA$15) &amp; "." &amp; RIGHT(CW289,3)),
                --(INT('Drill Size Info'!$AB$15) &amp; "." &amp; RIGHT(CW289,3))
            )
        ),
        "N/A"
    )
)</f>
        <v>N/A</v>
      </c>
      <c r="R289" s="57"/>
      <c r="S289" s="57"/>
      <c r="T289" s="57"/>
      <c r="U289" s="57"/>
      <c r="V289" s="57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9"/>
      <c r="AX289" s="59"/>
      <c r="AY289" s="59"/>
      <c r="AZ289" s="60"/>
      <c r="BA289" s="52"/>
      <c r="BB289" s="52"/>
      <c r="BC289" s="52"/>
      <c r="BD289" s="52"/>
      <c r="BE289" s="52"/>
      <c r="BF289" s="52"/>
      <c r="BG289" s="192" t="str">
        <f t="shared" si="200"/>
        <v/>
      </c>
      <c r="BH289" s="52"/>
      <c r="BI289" s="52"/>
      <c r="BJ289" s="52"/>
      <c r="BK289" s="52"/>
      <c r="BM289" s="19">
        <f t="shared" si="168"/>
        <v>0</v>
      </c>
      <c r="BN289" s="19">
        <f t="shared" si="201"/>
        <v>0</v>
      </c>
      <c r="BO289" s="19">
        <f t="shared" si="169"/>
        <v>0</v>
      </c>
      <c r="BP289" s="19">
        <f t="shared" si="170"/>
        <v>0</v>
      </c>
      <c r="BQ289" s="19">
        <f t="shared" si="171"/>
        <v>0</v>
      </c>
      <c r="BR289" s="19">
        <f t="shared" si="172"/>
        <v>0</v>
      </c>
      <c r="BS289" s="19">
        <f t="shared" si="173"/>
        <v>0</v>
      </c>
      <c r="BT289" s="19">
        <f t="shared" si="174"/>
        <v>0</v>
      </c>
      <c r="BU289" s="19">
        <f t="shared" si="175"/>
        <v>0</v>
      </c>
      <c r="BV289" s="19">
        <f t="shared" si="176"/>
        <v>0</v>
      </c>
      <c r="BW289" s="19">
        <f t="shared" si="177"/>
        <v>0</v>
      </c>
      <c r="BX289" s="19">
        <f t="shared" si="178"/>
        <v>0</v>
      </c>
      <c r="BY289" s="19">
        <f t="shared" si="179"/>
        <v>0</v>
      </c>
      <c r="BZ289" s="19">
        <f t="shared" si="180"/>
        <v>0</v>
      </c>
      <c r="CA289" s="19">
        <f t="shared" si="181"/>
        <v>0</v>
      </c>
      <c r="CB289" s="19">
        <f t="shared" si="202"/>
        <v>0</v>
      </c>
      <c r="CC289" s="19">
        <f t="shared" si="182"/>
        <v>0</v>
      </c>
      <c r="CD289" s="19">
        <f t="shared" si="183"/>
        <v>0</v>
      </c>
      <c r="CE289" s="19">
        <f t="shared" si="184"/>
        <v>0</v>
      </c>
      <c r="CF289" s="19">
        <f t="shared" si="185"/>
        <v>0</v>
      </c>
      <c r="CG289" s="19">
        <f t="shared" si="186"/>
        <v>0</v>
      </c>
      <c r="CH289" s="19">
        <f t="shared" si="187"/>
        <v>0</v>
      </c>
      <c r="CI289" s="19">
        <f t="shared" si="188"/>
        <v>0</v>
      </c>
      <c r="CJ289" s="19">
        <f t="shared" si="189"/>
        <v>0</v>
      </c>
      <c r="CK289" s="19">
        <f t="shared" si="190"/>
        <v>0</v>
      </c>
      <c r="CL289" s="19">
        <f t="shared" si="191"/>
        <v>0</v>
      </c>
      <c r="CM289" s="19">
        <f t="shared" si="192"/>
        <v>0</v>
      </c>
      <c r="CN289" s="19">
        <f t="shared" si="193"/>
        <v>0</v>
      </c>
      <c r="CO289" s="19">
        <f t="shared" si="194"/>
        <v>0</v>
      </c>
      <c r="CP289" s="19">
        <f t="shared" si="195"/>
        <v>0</v>
      </c>
      <c r="CQ289" s="19">
        <f t="shared" si="196"/>
        <v>0</v>
      </c>
      <c r="CR289" s="19">
        <f t="shared" si="197"/>
        <v>0</v>
      </c>
      <c r="CS289" s="19">
        <f t="shared" si="198"/>
        <v>0</v>
      </c>
    </row>
    <row r="290" spans="2:97" ht="15" customHeight="1" x14ac:dyDescent="0.2">
      <c r="B290" s="53">
        <f t="shared" si="203"/>
        <v>282</v>
      </c>
      <c r="C290" s="197" t="str" cm="1">
        <f t="array" aca="1" ref="C290" ca="1">CELL("contents",BG290)</f>
        <v/>
      </c>
      <c r="D290" s="54" t="str">
        <f t="shared" si="199"/>
        <v>OK</v>
      </c>
      <c r="E290" s="55" t="e">
        <f>VLOOKUP('DATA SHEET'!$B$9,'Drill Size Info'!$T$2:$U$8,2,FALSE)</f>
        <v>#N/A</v>
      </c>
      <c r="F290" s="55" t="str">
        <f t="shared" si="204"/>
        <v/>
      </c>
      <c r="G290" s="161">
        <f t="shared" si="205"/>
        <v>0</v>
      </c>
      <c r="H290" s="56"/>
      <c r="I290" s="56"/>
      <c r="J290" s="54" t="s">
        <v>154</v>
      </c>
      <c r="K290" s="54" t="s">
        <v>154</v>
      </c>
      <c r="L290" s="56" t="s">
        <v>154</v>
      </c>
      <c r="M290" s="56" t="s">
        <v>154</v>
      </c>
      <c r="N290" s="47" t="str">
        <f>IF(CU290&lt;&gt;"",
    IF(INT('Drill Size Info'!$AA$19)=INT('Drill Size Info'!$AB$19),
        --(INT('Drill Size Info'!$AA$19) &amp; "." &amp; CU290),
        IF(AND((--(INT('Drill Size Info'!$AA$19) &amp; "." &amp; CU290)&gt;=--('Drill Size Info'!$AA$19)), (--(INT('Drill Size Info'!$AA$19) &amp; "." &amp; CU290)&lt;=--('Drill Size Info'!$AB$19))),
            --(INT('Drill Size Info'!$AA$19) &amp; "." &amp; CU290),
            --(INT('Drill Size Info'!$AB$19) &amp; "." &amp; CU290)
        )
    ),
    IF(CT290&lt;&gt;"",
        IF(INT('Drill Size Info'!$AA$19)=INT('Drill Size Info'!$AB$19),
            --(INT('Drill Size Info'!$AA$19) &amp; "." &amp; LEFT(CT290,3)),
            IF(AND((--(INT('Drill Size Info'!$AA$19) &amp; "." &amp; LEFT(CT290,3))&gt;=--('Drill Size Info'!$AA$19)), (--(INT('Drill Size Info'!$AA$19) &amp; "." &amp; LEFT(CT290,3))&lt;=--('Drill Size Info'!$AB$19))),
                --(INT('Drill Size Info'!$AA$19) &amp; "." &amp; LEFT(CT290,3)),
                --(INT('Drill Size Info'!$AB$19) &amp; "." &amp; LEFT(CT290,3))
            )
        ),
        "OK"
    )
)</f>
        <v>OK</v>
      </c>
      <c r="O290" s="163" t="str">
        <f>IF(CV290&lt;&gt;"",
    IF(INT('Drill Size Info'!$AA$19)=INT('Drill Size Info'!$AB$19),
        --(INT('Drill Size Info'!$AA$19) &amp; "." &amp; CV290),
        IF(AND((--(INT('Drill Size Info'!$AA$19) &amp; "." &amp; CV290)&gt;=--('Drill Size Info'!$AA$19)), (--(INT('Drill Size Info'!$AA$19) &amp; "." &amp; CV290)&lt;=--('Drill Size Info'!$AB$19))),
            --(INT('Drill Size Info'!$AA$19) &amp; "." &amp; CV290),
            --(INT('Drill Size Info'!$AB$19) &amp; "." &amp; CV290)
        )
    ),
    IF(CT290&lt;&gt;"",
        IF(INT('Drill Size Info'!$AA$19)=INT('Drill Size Info'!$AB$19),
            --(INT('Drill Size Info'!$AA$19) &amp; "." &amp; RIGHT(CT290,3)),
            IF(AND((--(INT('Drill Size Info'!$AA$19) &amp; "." &amp; RIGHT(CT290,3))&gt;=--('Drill Size Info'!$AA$19)), (--(INT('Drill Size Info'!$AA$19) &amp; "." &amp; RIGHT(CT290,3))&lt;=--('Drill Size Info'!$AB$19))),
                --(INT('Drill Size Info'!$AA$19) &amp; "." &amp; RIGHT(CT290,3)),
                --(INT('Drill Size Info'!$AB$19) &amp; "." &amp; RIGHT(CT290,3))
            )
        ),
        "N/A"
    )
)</f>
        <v>N/A</v>
      </c>
      <c r="P290" s="47" t="str">
        <f>IF(CX290&lt;&gt;"",
    IF(INT('Drill Size Info'!$AA$19)=INT('Drill Size Info'!$AB$15),
        --(INT('Drill Size Info'!$AA$15) &amp; "." &amp; CX290),
        IF(AND((--(INT('Drill Size Info'!$AA$15) &amp; "." &amp; CX290)&gt;=--('Drill Size Info'!$AA$15)), (--(INT('Drill Size Info'!$AA$15) &amp; "." &amp; CX290)&lt;=--('Drill Size Info'!$AB$15))),
            --(INT('Drill Size Info'!$AA$15) &amp; "." &amp; CX290),
            --(INT('Drill Size Info'!$AB$15) &amp; "." &amp; CX290)
        )
    ),
    IF(CW290&lt;&gt;"",
        IF(INT('Drill Size Info'!$AA$15)=INT('Drill Size Info'!$AB$15),
            --(INT('Drill Size Info'!$AA$15) &amp; "." &amp; LEFT(CW290,3)),
            IF(AND((--(INT('Drill Size Info'!$AA$15) &amp; "." &amp; LEFT(CW290,3))&gt;=--('Drill Size Info'!$AA$15)), (--(INT('Drill Size Info'!$AA$15) &amp; "." &amp; LEFT(CW290,3))&lt;=--('Drill Size Info'!$AB$15))),
                --(INT('Drill Size Info'!$AA$15) &amp; "." &amp; LEFT(CW290,3)),
                --(INT('Drill Size Info'!$AB$15) &amp; "." &amp; LEFT(CW290,3))
            )
        ),
        "OK"
    )
)</f>
        <v>OK</v>
      </c>
      <c r="Q290" s="163" t="str">
        <f>IF(CY290&lt;&gt;"",
    IF(INT('Drill Size Info'!$AA$19)=INT('Drill Size Info'!$AB$15),
        --(INT('Drill Size Info'!$AA$15) &amp; "." &amp; CY290),
        IF(AND((--(INT('Drill Size Info'!$AA$15) &amp; "." &amp; CY290)&gt;=--('Drill Size Info'!$AA$15)), (--(INT('Drill Size Info'!$AA$15) &amp; "." &amp; CY290)&lt;=--('Drill Size Info'!$AB$15))),
            --(INT('Drill Size Info'!$AA$15) &amp; "." &amp; CY290),
            --(INT('Drill Size Info'!$AB$15) &amp; "." &amp; CY290)
        )
    ),
    IF(CW290&lt;&gt;"",
        IF(INT('Drill Size Info'!$AA$15)=INT('Drill Size Info'!$AB$15),
            --(INT('Drill Size Info'!$AA$15) &amp; "." &amp; RIGHT(CW290,3)),
            IF(AND((--(INT('Drill Size Info'!$AA$15) &amp; "." &amp; RIGHT(CW290,3))&gt;=--('Drill Size Info'!$AA$15)), (--(INT('Drill Size Info'!$AA$15) &amp; "." &amp; RIGHT(CW290,3))&lt;=--('Drill Size Info'!$AB$15))),
                --(INT('Drill Size Info'!$AA$15) &amp; "." &amp; RIGHT(CW290,3)),
                --(INT('Drill Size Info'!$AB$15) &amp; "." &amp; RIGHT(CW290,3))
            )
        ),
        "N/A"
    )
)</f>
        <v>N/A</v>
      </c>
      <c r="R290" s="57"/>
      <c r="S290" s="57"/>
      <c r="T290" s="57"/>
      <c r="U290" s="57"/>
      <c r="V290" s="57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9"/>
      <c r="AX290" s="59"/>
      <c r="AY290" s="59"/>
      <c r="AZ290" s="60"/>
      <c r="BA290" s="52"/>
      <c r="BB290" s="52"/>
      <c r="BC290" s="52"/>
      <c r="BD290" s="52"/>
      <c r="BE290" s="52"/>
      <c r="BF290" s="52"/>
      <c r="BG290" s="192" t="str">
        <f t="shared" si="200"/>
        <v/>
      </c>
      <c r="BH290" s="52"/>
      <c r="BI290" s="52"/>
      <c r="BJ290" s="52"/>
      <c r="BK290" s="52"/>
      <c r="BM290" s="19">
        <f t="shared" si="168"/>
        <v>0</v>
      </c>
      <c r="BN290" s="19">
        <f t="shared" si="201"/>
        <v>0</v>
      </c>
      <c r="BO290" s="19">
        <f t="shared" si="169"/>
        <v>0</v>
      </c>
      <c r="BP290" s="19">
        <f t="shared" si="170"/>
        <v>0</v>
      </c>
      <c r="BQ290" s="19">
        <f t="shared" si="171"/>
        <v>0</v>
      </c>
      <c r="BR290" s="19">
        <f t="shared" si="172"/>
        <v>0</v>
      </c>
      <c r="BS290" s="19">
        <f t="shared" si="173"/>
        <v>0</v>
      </c>
      <c r="BT290" s="19">
        <f t="shared" si="174"/>
        <v>0</v>
      </c>
      <c r="BU290" s="19">
        <f t="shared" si="175"/>
        <v>0</v>
      </c>
      <c r="BV290" s="19">
        <f t="shared" si="176"/>
        <v>0</v>
      </c>
      <c r="BW290" s="19">
        <f t="shared" si="177"/>
        <v>0</v>
      </c>
      <c r="BX290" s="19">
        <f t="shared" si="178"/>
        <v>0</v>
      </c>
      <c r="BY290" s="19">
        <f t="shared" si="179"/>
        <v>0</v>
      </c>
      <c r="BZ290" s="19">
        <f t="shared" si="180"/>
        <v>0</v>
      </c>
      <c r="CA290" s="19">
        <f t="shared" si="181"/>
        <v>0</v>
      </c>
      <c r="CB290" s="19">
        <f t="shared" si="202"/>
        <v>0</v>
      </c>
      <c r="CC290" s="19">
        <f t="shared" si="182"/>
        <v>0</v>
      </c>
      <c r="CD290" s="19">
        <f t="shared" si="183"/>
        <v>0</v>
      </c>
      <c r="CE290" s="19">
        <f t="shared" si="184"/>
        <v>0</v>
      </c>
      <c r="CF290" s="19">
        <f t="shared" si="185"/>
        <v>0</v>
      </c>
      <c r="CG290" s="19">
        <f t="shared" si="186"/>
        <v>0</v>
      </c>
      <c r="CH290" s="19">
        <f t="shared" si="187"/>
        <v>0</v>
      </c>
      <c r="CI290" s="19">
        <f t="shared" si="188"/>
        <v>0</v>
      </c>
      <c r="CJ290" s="19">
        <f t="shared" si="189"/>
        <v>0</v>
      </c>
      <c r="CK290" s="19">
        <f t="shared" si="190"/>
        <v>0</v>
      </c>
      <c r="CL290" s="19">
        <f t="shared" si="191"/>
        <v>0</v>
      </c>
      <c r="CM290" s="19">
        <f t="shared" si="192"/>
        <v>0</v>
      </c>
      <c r="CN290" s="19">
        <f t="shared" si="193"/>
        <v>0</v>
      </c>
      <c r="CO290" s="19">
        <f t="shared" si="194"/>
        <v>0</v>
      </c>
      <c r="CP290" s="19">
        <f t="shared" si="195"/>
        <v>0</v>
      </c>
      <c r="CQ290" s="19">
        <f t="shared" si="196"/>
        <v>0</v>
      </c>
      <c r="CR290" s="19">
        <f t="shared" si="197"/>
        <v>0</v>
      </c>
      <c r="CS290" s="19">
        <f t="shared" si="198"/>
        <v>0</v>
      </c>
    </row>
    <row r="291" spans="2:97" ht="15" customHeight="1" x14ac:dyDescent="0.2">
      <c r="B291" s="53">
        <f t="shared" si="203"/>
        <v>283</v>
      </c>
      <c r="C291" s="197" t="str" cm="1">
        <f t="array" aca="1" ref="C291" ca="1">CELL("contents",BG291)</f>
        <v/>
      </c>
      <c r="D291" s="54" t="str">
        <f t="shared" si="199"/>
        <v>OK</v>
      </c>
      <c r="E291" s="55" t="e">
        <f>VLOOKUP('DATA SHEET'!$B$9,'Drill Size Info'!$T$2:$U$8,2,FALSE)</f>
        <v>#N/A</v>
      </c>
      <c r="F291" s="55" t="str">
        <f t="shared" si="204"/>
        <v/>
      </c>
      <c r="G291" s="161">
        <f t="shared" si="205"/>
        <v>0</v>
      </c>
      <c r="H291" s="56"/>
      <c r="I291" s="56"/>
      <c r="J291" s="54" t="s">
        <v>154</v>
      </c>
      <c r="K291" s="54" t="s">
        <v>154</v>
      </c>
      <c r="L291" s="56" t="s">
        <v>154</v>
      </c>
      <c r="M291" s="56" t="s">
        <v>154</v>
      </c>
      <c r="N291" s="47" t="str">
        <f>IF(CU291&lt;&gt;"",
    IF(INT('Drill Size Info'!$AA$19)=INT('Drill Size Info'!$AB$19),
        --(INT('Drill Size Info'!$AA$19) &amp; "." &amp; CU291),
        IF(AND((--(INT('Drill Size Info'!$AA$19) &amp; "." &amp; CU291)&gt;=--('Drill Size Info'!$AA$19)), (--(INT('Drill Size Info'!$AA$19) &amp; "." &amp; CU291)&lt;=--('Drill Size Info'!$AB$19))),
            --(INT('Drill Size Info'!$AA$19) &amp; "." &amp; CU291),
            --(INT('Drill Size Info'!$AB$19) &amp; "." &amp; CU291)
        )
    ),
    IF(CT291&lt;&gt;"",
        IF(INT('Drill Size Info'!$AA$19)=INT('Drill Size Info'!$AB$19),
            --(INT('Drill Size Info'!$AA$19) &amp; "." &amp; LEFT(CT291,3)),
            IF(AND((--(INT('Drill Size Info'!$AA$19) &amp; "." &amp; LEFT(CT291,3))&gt;=--('Drill Size Info'!$AA$19)), (--(INT('Drill Size Info'!$AA$19) &amp; "." &amp; LEFT(CT291,3))&lt;=--('Drill Size Info'!$AB$19))),
                --(INT('Drill Size Info'!$AA$19) &amp; "." &amp; LEFT(CT291,3)),
                --(INT('Drill Size Info'!$AB$19) &amp; "." &amp; LEFT(CT291,3))
            )
        ),
        "OK"
    )
)</f>
        <v>OK</v>
      </c>
      <c r="O291" s="163" t="str">
        <f>IF(CV291&lt;&gt;"",
    IF(INT('Drill Size Info'!$AA$19)=INT('Drill Size Info'!$AB$19),
        --(INT('Drill Size Info'!$AA$19) &amp; "." &amp; CV291),
        IF(AND((--(INT('Drill Size Info'!$AA$19) &amp; "." &amp; CV291)&gt;=--('Drill Size Info'!$AA$19)), (--(INT('Drill Size Info'!$AA$19) &amp; "." &amp; CV291)&lt;=--('Drill Size Info'!$AB$19))),
            --(INT('Drill Size Info'!$AA$19) &amp; "." &amp; CV291),
            --(INT('Drill Size Info'!$AB$19) &amp; "." &amp; CV291)
        )
    ),
    IF(CT291&lt;&gt;"",
        IF(INT('Drill Size Info'!$AA$19)=INT('Drill Size Info'!$AB$19),
            --(INT('Drill Size Info'!$AA$19) &amp; "." &amp; RIGHT(CT291,3)),
            IF(AND((--(INT('Drill Size Info'!$AA$19) &amp; "." &amp; RIGHT(CT291,3))&gt;=--('Drill Size Info'!$AA$19)), (--(INT('Drill Size Info'!$AA$19) &amp; "." &amp; RIGHT(CT291,3))&lt;=--('Drill Size Info'!$AB$19))),
                --(INT('Drill Size Info'!$AA$19) &amp; "." &amp; RIGHT(CT291,3)),
                --(INT('Drill Size Info'!$AB$19) &amp; "." &amp; RIGHT(CT291,3))
            )
        ),
        "N/A"
    )
)</f>
        <v>N/A</v>
      </c>
      <c r="P291" s="47" t="str">
        <f>IF(CX291&lt;&gt;"",
    IF(INT('Drill Size Info'!$AA$19)=INT('Drill Size Info'!$AB$15),
        --(INT('Drill Size Info'!$AA$15) &amp; "." &amp; CX291),
        IF(AND((--(INT('Drill Size Info'!$AA$15) &amp; "." &amp; CX291)&gt;=--('Drill Size Info'!$AA$15)), (--(INT('Drill Size Info'!$AA$15) &amp; "." &amp; CX291)&lt;=--('Drill Size Info'!$AB$15))),
            --(INT('Drill Size Info'!$AA$15) &amp; "." &amp; CX291),
            --(INT('Drill Size Info'!$AB$15) &amp; "." &amp; CX291)
        )
    ),
    IF(CW291&lt;&gt;"",
        IF(INT('Drill Size Info'!$AA$15)=INT('Drill Size Info'!$AB$15),
            --(INT('Drill Size Info'!$AA$15) &amp; "." &amp; LEFT(CW291,3)),
            IF(AND((--(INT('Drill Size Info'!$AA$15) &amp; "." &amp; LEFT(CW291,3))&gt;=--('Drill Size Info'!$AA$15)), (--(INT('Drill Size Info'!$AA$15) &amp; "." &amp; LEFT(CW291,3))&lt;=--('Drill Size Info'!$AB$15))),
                --(INT('Drill Size Info'!$AA$15) &amp; "." &amp; LEFT(CW291,3)),
                --(INT('Drill Size Info'!$AB$15) &amp; "." &amp; LEFT(CW291,3))
            )
        ),
        "OK"
    )
)</f>
        <v>OK</v>
      </c>
      <c r="Q291" s="163" t="str">
        <f>IF(CY291&lt;&gt;"",
    IF(INT('Drill Size Info'!$AA$19)=INT('Drill Size Info'!$AB$15),
        --(INT('Drill Size Info'!$AA$15) &amp; "." &amp; CY291),
        IF(AND((--(INT('Drill Size Info'!$AA$15) &amp; "." &amp; CY291)&gt;=--('Drill Size Info'!$AA$15)), (--(INT('Drill Size Info'!$AA$15) &amp; "." &amp; CY291)&lt;=--('Drill Size Info'!$AB$15))),
            --(INT('Drill Size Info'!$AA$15) &amp; "." &amp; CY291),
            --(INT('Drill Size Info'!$AB$15) &amp; "." &amp; CY291)
        )
    ),
    IF(CW291&lt;&gt;"",
        IF(INT('Drill Size Info'!$AA$15)=INT('Drill Size Info'!$AB$15),
            --(INT('Drill Size Info'!$AA$15) &amp; "." &amp; RIGHT(CW291,3)),
            IF(AND((--(INT('Drill Size Info'!$AA$15) &amp; "." &amp; RIGHT(CW291,3))&gt;=--('Drill Size Info'!$AA$15)), (--(INT('Drill Size Info'!$AA$15) &amp; "." &amp; RIGHT(CW291,3))&lt;=--('Drill Size Info'!$AB$15))),
                --(INT('Drill Size Info'!$AA$15) &amp; "." &amp; RIGHT(CW291,3)),
                --(INT('Drill Size Info'!$AB$15) &amp; "." &amp; RIGHT(CW291,3))
            )
        ),
        "N/A"
    )
)</f>
        <v>N/A</v>
      </c>
      <c r="R291" s="57"/>
      <c r="S291" s="57"/>
      <c r="T291" s="57"/>
      <c r="U291" s="57"/>
      <c r="V291" s="57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9"/>
      <c r="AX291" s="59"/>
      <c r="AY291" s="59"/>
      <c r="AZ291" s="60"/>
      <c r="BA291" s="52"/>
      <c r="BB291" s="52"/>
      <c r="BC291" s="52"/>
      <c r="BD291" s="52"/>
      <c r="BE291" s="52"/>
      <c r="BF291" s="52"/>
      <c r="BG291" s="192" t="str">
        <f t="shared" si="200"/>
        <v/>
      </c>
      <c r="BH291" s="52"/>
      <c r="BI291" s="52"/>
      <c r="BJ291" s="52"/>
      <c r="BK291" s="52"/>
      <c r="BM291" s="19">
        <f t="shared" si="168"/>
        <v>0</v>
      </c>
      <c r="BN291" s="19">
        <f t="shared" si="201"/>
        <v>0</v>
      </c>
      <c r="BO291" s="19">
        <f t="shared" si="169"/>
        <v>0</v>
      </c>
      <c r="BP291" s="19">
        <f t="shared" si="170"/>
        <v>0</v>
      </c>
      <c r="BQ291" s="19">
        <f t="shared" si="171"/>
        <v>0</v>
      </c>
      <c r="BR291" s="19">
        <f t="shared" si="172"/>
        <v>0</v>
      </c>
      <c r="BS291" s="19">
        <f t="shared" si="173"/>
        <v>0</v>
      </c>
      <c r="BT291" s="19">
        <f t="shared" si="174"/>
        <v>0</v>
      </c>
      <c r="BU291" s="19">
        <f t="shared" si="175"/>
        <v>0</v>
      </c>
      <c r="BV291" s="19">
        <f t="shared" si="176"/>
        <v>0</v>
      </c>
      <c r="BW291" s="19">
        <f t="shared" si="177"/>
        <v>0</v>
      </c>
      <c r="BX291" s="19">
        <f t="shared" si="178"/>
        <v>0</v>
      </c>
      <c r="BY291" s="19">
        <f t="shared" si="179"/>
        <v>0</v>
      </c>
      <c r="BZ291" s="19">
        <f t="shared" si="180"/>
        <v>0</v>
      </c>
      <c r="CA291" s="19">
        <f t="shared" si="181"/>
        <v>0</v>
      </c>
      <c r="CB291" s="19">
        <f t="shared" si="202"/>
        <v>0</v>
      </c>
      <c r="CC291" s="19">
        <f t="shared" si="182"/>
        <v>0</v>
      </c>
      <c r="CD291" s="19">
        <f t="shared" si="183"/>
        <v>0</v>
      </c>
      <c r="CE291" s="19">
        <f t="shared" si="184"/>
        <v>0</v>
      </c>
      <c r="CF291" s="19">
        <f t="shared" si="185"/>
        <v>0</v>
      </c>
      <c r="CG291" s="19">
        <f t="shared" si="186"/>
        <v>0</v>
      </c>
      <c r="CH291" s="19">
        <f t="shared" si="187"/>
        <v>0</v>
      </c>
      <c r="CI291" s="19">
        <f t="shared" si="188"/>
        <v>0</v>
      </c>
      <c r="CJ291" s="19">
        <f t="shared" si="189"/>
        <v>0</v>
      </c>
      <c r="CK291" s="19">
        <f t="shared" si="190"/>
        <v>0</v>
      </c>
      <c r="CL291" s="19">
        <f t="shared" si="191"/>
        <v>0</v>
      </c>
      <c r="CM291" s="19">
        <f t="shared" si="192"/>
        <v>0</v>
      </c>
      <c r="CN291" s="19">
        <f t="shared" si="193"/>
        <v>0</v>
      </c>
      <c r="CO291" s="19">
        <f t="shared" si="194"/>
        <v>0</v>
      </c>
      <c r="CP291" s="19">
        <f t="shared" si="195"/>
        <v>0</v>
      </c>
      <c r="CQ291" s="19">
        <f t="shared" si="196"/>
        <v>0</v>
      </c>
      <c r="CR291" s="19">
        <f t="shared" si="197"/>
        <v>0</v>
      </c>
      <c r="CS291" s="19">
        <f t="shared" si="198"/>
        <v>0</v>
      </c>
    </row>
    <row r="292" spans="2:97" ht="15" customHeight="1" x14ac:dyDescent="0.2">
      <c r="B292" s="53">
        <f t="shared" si="203"/>
        <v>284</v>
      </c>
      <c r="C292" s="197" t="str" cm="1">
        <f t="array" aca="1" ref="C292" ca="1">CELL("contents",BG292)</f>
        <v/>
      </c>
      <c r="D292" s="54" t="str">
        <f t="shared" si="199"/>
        <v>OK</v>
      </c>
      <c r="E292" s="55" t="e">
        <f>VLOOKUP('DATA SHEET'!$B$9,'Drill Size Info'!$T$2:$U$8,2,FALSE)</f>
        <v>#N/A</v>
      </c>
      <c r="F292" s="55" t="str">
        <f t="shared" si="204"/>
        <v/>
      </c>
      <c r="G292" s="161">
        <f t="shared" si="205"/>
        <v>0</v>
      </c>
      <c r="H292" s="56"/>
      <c r="I292" s="56"/>
      <c r="J292" s="54" t="s">
        <v>154</v>
      </c>
      <c r="K292" s="54" t="s">
        <v>154</v>
      </c>
      <c r="L292" s="56" t="s">
        <v>154</v>
      </c>
      <c r="M292" s="56" t="s">
        <v>154</v>
      </c>
      <c r="N292" s="47" t="str">
        <f>IF(CU292&lt;&gt;"",
    IF(INT('Drill Size Info'!$AA$19)=INT('Drill Size Info'!$AB$19),
        --(INT('Drill Size Info'!$AA$19) &amp; "." &amp; CU292),
        IF(AND((--(INT('Drill Size Info'!$AA$19) &amp; "." &amp; CU292)&gt;=--('Drill Size Info'!$AA$19)), (--(INT('Drill Size Info'!$AA$19) &amp; "." &amp; CU292)&lt;=--('Drill Size Info'!$AB$19))),
            --(INT('Drill Size Info'!$AA$19) &amp; "." &amp; CU292),
            --(INT('Drill Size Info'!$AB$19) &amp; "." &amp; CU292)
        )
    ),
    IF(CT292&lt;&gt;"",
        IF(INT('Drill Size Info'!$AA$19)=INT('Drill Size Info'!$AB$19),
            --(INT('Drill Size Info'!$AA$19) &amp; "." &amp; LEFT(CT292,3)),
            IF(AND((--(INT('Drill Size Info'!$AA$19) &amp; "." &amp; LEFT(CT292,3))&gt;=--('Drill Size Info'!$AA$19)), (--(INT('Drill Size Info'!$AA$19) &amp; "." &amp; LEFT(CT292,3))&lt;=--('Drill Size Info'!$AB$19))),
                --(INT('Drill Size Info'!$AA$19) &amp; "." &amp; LEFT(CT292,3)),
                --(INT('Drill Size Info'!$AB$19) &amp; "." &amp; LEFT(CT292,3))
            )
        ),
        "OK"
    )
)</f>
        <v>OK</v>
      </c>
      <c r="O292" s="163" t="str">
        <f>IF(CV292&lt;&gt;"",
    IF(INT('Drill Size Info'!$AA$19)=INT('Drill Size Info'!$AB$19),
        --(INT('Drill Size Info'!$AA$19) &amp; "." &amp; CV292),
        IF(AND((--(INT('Drill Size Info'!$AA$19) &amp; "." &amp; CV292)&gt;=--('Drill Size Info'!$AA$19)), (--(INT('Drill Size Info'!$AA$19) &amp; "." &amp; CV292)&lt;=--('Drill Size Info'!$AB$19))),
            --(INT('Drill Size Info'!$AA$19) &amp; "." &amp; CV292),
            --(INT('Drill Size Info'!$AB$19) &amp; "." &amp; CV292)
        )
    ),
    IF(CT292&lt;&gt;"",
        IF(INT('Drill Size Info'!$AA$19)=INT('Drill Size Info'!$AB$19),
            --(INT('Drill Size Info'!$AA$19) &amp; "." &amp; RIGHT(CT292,3)),
            IF(AND((--(INT('Drill Size Info'!$AA$19) &amp; "." &amp; RIGHT(CT292,3))&gt;=--('Drill Size Info'!$AA$19)), (--(INT('Drill Size Info'!$AA$19) &amp; "." &amp; RIGHT(CT292,3))&lt;=--('Drill Size Info'!$AB$19))),
                --(INT('Drill Size Info'!$AA$19) &amp; "." &amp; RIGHT(CT292,3)),
                --(INT('Drill Size Info'!$AB$19) &amp; "." &amp; RIGHT(CT292,3))
            )
        ),
        "N/A"
    )
)</f>
        <v>N/A</v>
      </c>
      <c r="P292" s="47" t="str">
        <f>IF(CX292&lt;&gt;"",
    IF(INT('Drill Size Info'!$AA$19)=INT('Drill Size Info'!$AB$15),
        --(INT('Drill Size Info'!$AA$15) &amp; "." &amp; CX292),
        IF(AND((--(INT('Drill Size Info'!$AA$15) &amp; "." &amp; CX292)&gt;=--('Drill Size Info'!$AA$15)), (--(INT('Drill Size Info'!$AA$15) &amp; "." &amp; CX292)&lt;=--('Drill Size Info'!$AB$15))),
            --(INT('Drill Size Info'!$AA$15) &amp; "." &amp; CX292),
            --(INT('Drill Size Info'!$AB$15) &amp; "." &amp; CX292)
        )
    ),
    IF(CW292&lt;&gt;"",
        IF(INT('Drill Size Info'!$AA$15)=INT('Drill Size Info'!$AB$15),
            --(INT('Drill Size Info'!$AA$15) &amp; "." &amp; LEFT(CW292,3)),
            IF(AND((--(INT('Drill Size Info'!$AA$15) &amp; "." &amp; LEFT(CW292,3))&gt;=--('Drill Size Info'!$AA$15)), (--(INT('Drill Size Info'!$AA$15) &amp; "." &amp; LEFT(CW292,3))&lt;=--('Drill Size Info'!$AB$15))),
                --(INT('Drill Size Info'!$AA$15) &amp; "." &amp; LEFT(CW292,3)),
                --(INT('Drill Size Info'!$AB$15) &amp; "." &amp; LEFT(CW292,3))
            )
        ),
        "OK"
    )
)</f>
        <v>OK</v>
      </c>
      <c r="Q292" s="163" t="str">
        <f>IF(CY292&lt;&gt;"",
    IF(INT('Drill Size Info'!$AA$19)=INT('Drill Size Info'!$AB$15),
        --(INT('Drill Size Info'!$AA$15) &amp; "." &amp; CY292),
        IF(AND((--(INT('Drill Size Info'!$AA$15) &amp; "." &amp; CY292)&gt;=--('Drill Size Info'!$AA$15)), (--(INT('Drill Size Info'!$AA$15) &amp; "." &amp; CY292)&lt;=--('Drill Size Info'!$AB$15))),
            --(INT('Drill Size Info'!$AA$15) &amp; "." &amp; CY292),
            --(INT('Drill Size Info'!$AB$15) &amp; "." &amp; CY292)
        )
    ),
    IF(CW292&lt;&gt;"",
        IF(INT('Drill Size Info'!$AA$15)=INT('Drill Size Info'!$AB$15),
            --(INT('Drill Size Info'!$AA$15) &amp; "." &amp; RIGHT(CW292,3)),
            IF(AND((--(INT('Drill Size Info'!$AA$15) &amp; "." &amp; RIGHT(CW292,3))&gt;=--('Drill Size Info'!$AA$15)), (--(INT('Drill Size Info'!$AA$15) &amp; "." &amp; RIGHT(CW292,3))&lt;=--('Drill Size Info'!$AB$15))),
                --(INT('Drill Size Info'!$AA$15) &amp; "." &amp; RIGHT(CW292,3)),
                --(INT('Drill Size Info'!$AB$15) &amp; "." &amp; RIGHT(CW292,3))
            )
        ),
        "N/A"
    )
)</f>
        <v>N/A</v>
      </c>
      <c r="R292" s="57"/>
      <c r="S292" s="57"/>
      <c r="T292" s="57"/>
      <c r="U292" s="57"/>
      <c r="V292" s="57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9"/>
      <c r="AX292" s="59"/>
      <c r="AY292" s="59"/>
      <c r="AZ292" s="60"/>
      <c r="BA292" s="52"/>
      <c r="BB292" s="52"/>
      <c r="BC292" s="52"/>
      <c r="BD292" s="52"/>
      <c r="BE292" s="52"/>
      <c r="BF292" s="52"/>
      <c r="BG292" s="192" t="str">
        <f t="shared" si="200"/>
        <v/>
      </c>
      <c r="BH292" s="52"/>
      <c r="BI292" s="52"/>
      <c r="BJ292" s="52"/>
      <c r="BK292" s="52"/>
      <c r="BM292" s="19">
        <f t="shared" si="168"/>
        <v>0</v>
      </c>
      <c r="BN292" s="19">
        <f t="shared" si="201"/>
        <v>0</v>
      </c>
      <c r="BO292" s="19">
        <f t="shared" si="169"/>
        <v>0</v>
      </c>
      <c r="BP292" s="19">
        <f t="shared" si="170"/>
        <v>0</v>
      </c>
      <c r="BQ292" s="19">
        <f t="shared" si="171"/>
        <v>0</v>
      </c>
      <c r="BR292" s="19">
        <f t="shared" si="172"/>
        <v>0</v>
      </c>
      <c r="BS292" s="19">
        <f t="shared" si="173"/>
        <v>0</v>
      </c>
      <c r="BT292" s="19">
        <f t="shared" si="174"/>
        <v>0</v>
      </c>
      <c r="BU292" s="19">
        <f t="shared" si="175"/>
        <v>0</v>
      </c>
      <c r="BV292" s="19">
        <f t="shared" si="176"/>
        <v>0</v>
      </c>
      <c r="BW292" s="19">
        <f t="shared" si="177"/>
        <v>0</v>
      </c>
      <c r="BX292" s="19">
        <f t="shared" si="178"/>
        <v>0</v>
      </c>
      <c r="BY292" s="19">
        <f t="shared" si="179"/>
        <v>0</v>
      </c>
      <c r="BZ292" s="19">
        <f t="shared" si="180"/>
        <v>0</v>
      </c>
      <c r="CA292" s="19">
        <f t="shared" si="181"/>
        <v>0</v>
      </c>
      <c r="CB292" s="19">
        <f t="shared" si="202"/>
        <v>0</v>
      </c>
      <c r="CC292" s="19">
        <f t="shared" si="182"/>
        <v>0</v>
      </c>
      <c r="CD292" s="19">
        <f t="shared" si="183"/>
        <v>0</v>
      </c>
      <c r="CE292" s="19">
        <f t="shared" si="184"/>
        <v>0</v>
      </c>
      <c r="CF292" s="19">
        <f t="shared" si="185"/>
        <v>0</v>
      </c>
      <c r="CG292" s="19">
        <f t="shared" si="186"/>
        <v>0</v>
      </c>
      <c r="CH292" s="19">
        <f t="shared" si="187"/>
        <v>0</v>
      </c>
      <c r="CI292" s="19">
        <f t="shared" si="188"/>
        <v>0</v>
      </c>
      <c r="CJ292" s="19">
        <f t="shared" si="189"/>
        <v>0</v>
      </c>
      <c r="CK292" s="19">
        <f t="shared" si="190"/>
        <v>0</v>
      </c>
      <c r="CL292" s="19">
        <f t="shared" si="191"/>
        <v>0</v>
      </c>
      <c r="CM292" s="19">
        <f t="shared" si="192"/>
        <v>0</v>
      </c>
      <c r="CN292" s="19">
        <f t="shared" si="193"/>
        <v>0</v>
      </c>
      <c r="CO292" s="19">
        <f t="shared" si="194"/>
        <v>0</v>
      </c>
      <c r="CP292" s="19">
        <f t="shared" si="195"/>
        <v>0</v>
      </c>
      <c r="CQ292" s="19">
        <f t="shared" si="196"/>
        <v>0</v>
      </c>
      <c r="CR292" s="19">
        <f t="shared" si="197"/>
        <v>0</v>
      </c>
      <c r="CS292" s="19">
        <f t="shared" si="198"/>
        <v>0</v>
      </c>
    </row>
    <row r="293" spans="2:97" ht="15" customHeight="1" x14ac:dyDescent="0.2">
      <c r="B293" s="53">
        <f t="shared" si="203"/>
        <v>285</v>
      </c>
      <c r="C293" s="197" t="str" cm="1">
        <f t="array" aca="1" ref="C293" ca="1">CELL("contents",BG293)</f>
        <v/>
      </c>
      <c r="D293" s="54" t="str">
        <f t="shared" si="199"/>
        <v>OK</v>
      </c>
      <c r="E293" s="55" t="e">
        <f>VLOOKUP('DATA SHEET'!$B$9,'Drill Size Info'!$T$2:$U$8,2,FALSE)</f>
        <v>#N/A</v>
      </c>
      <c r="F293" s="55" t="str">
        <f t="shared" si="204"/>
        <v/>
      </c>
      <c r="G293" s="161">
        <f t="shared" si="205"/>
        <v>0</v>
      </c>
      <c r="H293" s="56"/>
      <c r="I293" s="56"/>
      <c r="J293" s="54" t="s">
        <v>154</v>
      </c>
      <c r="K293" s="54" t="s">
        <v>154</v>
      </c>
      <c r="L293" s="56" t="s">
        <v>154</v>
      </c>
      <c r="M293" s="56" t="s">
        <v>154</v>
      </c>
      <c r="N293" s="47" t="str">
        <f>IF(CU293&lt;&gt;"",
    IF(INT('Drill Size Info'!$AA$19)=INT('Drill Size Info'!$AB$19),
        --(INT('Drill Size Info'!$AA$19) &amp; "." &amp; CU293),
        IF(AND((--(INT('Drill Size Info'!$AA$19) &amp; "." &amp; CU293)&gt;=--('Drill Size Info'!$AA$19)), (--(INT('Drill Size Info'!$AA$19) &amp; "." &amp; CU293)&lt;=--('Drill Size Info'!$AB$19))),
            --(INT('Drill Size Info'!$AA$19) &amp; "." &amp; CU293),
            --(INT('Drill Size Info'!$AB$19) &amp; "." &amp; CU293)
        )
    ),
    IF(CT293&lt;&gt;"",
        IF(INT('Drill Size Info'!$AA$19)=INT('Drill Size Info'!$AB$19),
            --(INT('Drill Size Info'!$AA$19) &amp; "." &amp; LEFT(CT293,3)),
            IF(AND((--(INT('Drill Size Info'!$AA$19) &amp; "." &amp; LEFT(CT293,3))&gt;=--('Drill Size Info'!$AA$19)), (--(INT('Drill Size Info'!$AA$19) &amp; "." &amp; LEFT(CT293,3))&lt;=--('Drill Size Info'!$AB$19))),
                --(INT('Drill Size Info'!$AA$19) &amp; "." &amp; LEFT(CT293,3)),
                --(INT('Drill Size Info'!$AB$19) &amp; "." &amp; LEFT(CT293,3))
            )
        ),
        "OK"
    )
)</f>
        <v>OK</v>
      </c>
      <c r="O293" s="163" t="str">
        <f>IF(CV293&lt;&gt;"",
    IF(INT('Drill Size Info'!$AA$19)=INT('Drill Size Info'!$AB$19),
        --(INT('Drill Size Info'!$AA$19) &amp; "." &amp; CV293),
        IF(AND((--(INT('Drill Size Info'!$AA$19) &amp; "." &amp; CV293)&gt;=--('Drill Size Info'!$AA$19)), (--(INT('Drill Size Info'!$AA$19) &amp; "." &amp; CV293)&lt;=--('Drill Size Info'!$AB$19))),
            --(INT('Drill Size Info'!$AA$19) &amp; "." &amp; CV293),
            --(INT('Drill Size Info'!$AB$19) &amp; "." &amp; CV293)
        )
    ),
    IF(CT293&lt;&gt;"",
        IF(INT('Drill Size Info'!$AA$19)=INT('Drill Size Info'!$AB$19),
            --(INT('Drill Size Info'!$AA$19) &amp; "." &amp; RIGHT(CT293,3)),
            IF(AND((--(INT('Drill Size Info'!$AA$19) &amp; "." &amp; RIGHT(CT293,3))&gt;=--('Drill Size Info'!$AA$19)), (--(INT('Drill Size Info'!$AA$19) &amp; "." &amp; RIGHT(CT293,3))&lt;=--('Drill Size Info'!$AB$19))),
                --(INT('Drill Size Info'!$AA$19) &amp; "." &amp; RIGHT(CT293,3)),
                --(INT('Drill Size Info'!$AB$19) &amp; "." &amp; RIGHT(CT293,3))
            )
        ),
        "N/A"
    )
)</f>
        <v>N/A</v>
      </c>
      <c r="P293" s="47" t="str">
        <f>IF(CX293&lt;&gt;"",
    IF(INT('Drill Size Info'!$AA$19)=INT('Drill Size Info'!$AB$15),
        --(INT('Drill Size Info'!$AA$15) &amp; "." &amp; CX293),
        IF(AND((--(INT('Drill Size Info'!$AA$15) &amp; "." &amp; CX293)&gt;=--('Drill Size Info'!$AA$15)), (--(INT('Drill Size Info'!$AA$15) &amp; "." &amp; CX293)&lt;=--('Drill Size Info'!$AB$15))),
            --(INT('Drill Size Info'!$AA$15) &amp; "." &amp; CX293),
            --(INT('Drill Size Info'!$AB$15) &amp; "." &amp; CX293)
        )
    ),
    IF(CW293&lt;&gt;"",
        IF(INT('Drill Size Info'!$AA$15)=INT('Drill Size Info'!$AB$15),
            --(INT('Drill Size Info'!$AA$15) &amp; "." &amp; LEFT(CW293,3)),
            IF(AND((--(INT('Drill Size Info'!$AA$15) &amp; "." &amp; LEFT(CW293,3))&gt;=--('Drill Size Info'!$AA$15)), (--(INT('Drill Size Info'!$AA$15) &amp; "." &amp; LEFT(CW293,3))&lt;=--('Drill Size Info'!$AB$15))),
                --(INT('Drill Size Info'!$AA$15) &amp; "." &amp; LEFT(CW293,3)),
                --(INT('Drill Size Info'!$AB$15) &amp; "." &amp; LEFT(CW293,3))
            )
        ),
        "OK"
    )
)</f>
        <v>OK</v>
      </c>
      <c r="Q293" s="163" t="str">
        <f>IF(CY293&lt;&gt;"",
    IF(INT('Drill Size Info'!$AA$19)=INT('Drill Size Info'!$AB$15),
        --(INT('Drill Size Info'!$AA$15) &amp; "." &amp; CY293),
        IF(AND((--(INT('Drill Size Info'!$AA$15) &amp; "." &amp; CY293)&gt;=--('Drill Size Info'!$AA$15)), (--(INT('Drill Size Info'!$AA$15) &amp; "." &amp; CY293)&lt;=--('Drill Size Info'!$AB$15))),
            --(INT('Drill Size Info'!$AA$15) &amp; "." &amp; CY293),
            --(INT('Drill Size Info'!$AB$15) &amp; "." &amp; CY293)
        )
    ),
    IF(CW293&lt;&gt;"",
        IF(INT('Drill Size Info'!$AA$15)=INT('Drill Size Info'!$AB$15),
            --(INT('Drill Size Info'!$AA$15) &amp; "." &amp; RIGHT(CW293,3)),
            IF(AND((--(INT('Drill Size Info'!$AA$15) &amp; "." &amp; RIGHT(CW293,3))&gt;=--('Drill Size Info'!$AA$15)), (--(INT('Drill Size Info'!$AA$15) &amp; "." &amp; RIGHT(CW293,3))&lt;=--('Drill Size Info'!$AB$15))),
                --(INT('Drill Size Info'!$AA$15) &amp; "." &amp; RIGHT(CW293,3)),
                --(INT('Drill Size Info'!$AB$15) &amp; "." &amp; RIGHT(CW293,3))
            )
        ),
        "N/A"
    )
)</f>
        <v>N/A</v>
      </c>
      <c r="R293" s="57"/>
      <c r="S293" s="57"/>
      <c r="T293" s="57"/>
      <c r="U293" s="57"/>
      <c r="V293" s="57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9"/>
      <c r="AX293" s="59"/>
      <c r="AY293" s="59"/>
      <c r="AZ293" s="60"/>
      <c r="BA293" s="52"/>
      <c r="BB293" s="52"/>
      <c r="BC293" s="52"/>
      <c r="BD293" s="52"/>
      <c r="BE293" s="52"/>
      <c r="BF293" s="52"/>
      <c r="BG293" s="192" t="str">
        <f t="shared" si="200"/>
        <v/>
      </c>
      <c r="BH293" s="52"/>
      <c r="BI293" s="52"/>
      <c r="BJ293" s="52"/>
      <c r="BK293" s="52"/>
      <c r="BM293" s="19">
        <f t="shared" si="168"/>
        <v>0</v>
      </c>
      <c r="BN293" s="19">
        <f t="shared" si="201"/>
        <v>0</v>
      </c>
      <c r="BO293" s="19">
        <f t="shared" si="169"/>
        <v>0</v>
      </c>
      <c r="BP293" s="19">
        <f t="shared" si="170"/>
        <v>0</v>
      </c>
      <c r="BQ293" s="19">
        <f t="shared" si="171"/>
        <v>0</v>
      </c>
      <c r="BR293" s="19">
        <f t="shared" si="172"/>
        <v>0</v>
      </c>
      <c r="BS293" s="19">
        <f t="shared" si="173"/>
        <v>0</v>
      </c>
      <c r="BT293" s="19">
        <f t="shared" si="174"/>
        <v>0</v>
      </c>
      <c r="BU293" s="19">
        <f t="shared" si="175"/>
        <v>0</v>
      </c>
      <c r="BV293" s="19">
        <f t="shared" si="176"/>
        <v>0</v>
      </c>
      <c r="BW293" s="19">
        <f t="shared" si="177"/>
        <v>0</v>
      </c>
      <c r="BX293" s="19">
        <f t="shared" si="178"/>
        <v>0</v>
      </c>
      <c r="BY293" s="19">
        <f t="shared" si="179"/>
        <v>0</v>
      </c>
      <c r="BZ293" s="19">
        <f t="shared" si="180"/>
        <v>0</v>
      </c>
      <c r="CA293" s="19">
        <f t="shared" si="181"/>
        <v>0</v>
      </c>
      <c r="CB293" s="19">
        <f t="shared" si="202"/>
        <v>0</v>
      </c>
      <c r="CC293" s="19">
        <f t="shared" si="182"/>
        <v>0</v>
      </c>
      <c r="CD293" s="19">
        <f t="shared" si="183"/>
        <v>0</v>
      </c>
      <c r="CE293" s="19">
        <f t="shared" si="184"/>
        <v>0</v>
      </c>
      <c r="CF293" s="19">
        <f t="shared" si="185"/>
        <v>0</v>
      </c>
      <c r="CG293" s="19">
        <f t="shared" si="186"/>
        <v>0</v>
      </c>
      <c r="CH293" s="19">
        <f t="shared" si="187"/>
        <v>0</v>
      </c>
      <c r="CI293" s="19">
        <f t="shared" si="188"/>
        <v>0</v>
      </c>
      <c r="CJ293" s="19">
        <f t="shared" si="189"/>
        <v>0</v>
      </c>
      <c r="CK293" s="19">
        <f t="shared" si="190"/>
        <v>0</v>
      </c>
      <c r="CL293" s="19">
        <f t="shared" si="191"/>
        <v>0</v>
      </c>
      <c r="CM293" s="19">
        <f t="shared" si="192"/>
        <v>0</v>
      </c>
      <c r="CN293" s="19">
        <f t="shared" si="193"/>
        <v>0</v>
      </c>
      <c r="CO293" s="19">
        <f t="shared" si="194"/>
        <v>0</v>
      </c>
      <c r="CP293" s="19">
        <f t="shared" si="195"/>
        <v>0</v>
      </c>
      <c r="CQ293" s="19">
        <f t="shared" si="196"/>
        <v>0</v>
      </c>
      <c r="CR293" s="19">
        <f t="shared" si="197"/>
        <v>0</v>
      </c>
      <c r="CS293" s="19">
        <f t="shared" si="198"/>
        <v>0</v>
      </c>
    </row>
    <row r="294" spans="2:97" ht="15" customHeight="1" x14ac:dyDescent="0.2">
      <c r="B294" s="53">
        <f t="shared" si="203"/>
        <v>286</v>
      </c>
      <c r="C294" s="197" t="str" cm="1">
        <f t="array" aca="1" ref="C294" ca="1">CELL("contents",BG294)</f>
        <v/>
      </c>
      <c r="D294" s="54" t="str">
        <f t="shared" si="199"/>
        <v>OK</v>
      </c>
      <c r="E294" s="55" t="e">
        <f>VLOOKUP('DATA SHEET'!$B$9,'Drill Size Info'!$T$2:$U$8,2,FALSE)</f>
        <v>#N/A</v>
      </c>
      <c r="F294" s="55" t="str">
        <f t="shared" si="204"/>
        <v/>
      </c>
      <c r="G294" s="161">
        <f t="shared" si="205"/>
        <v>0</v>
      </c>
      <c r="H294" s="56"/>
      <c r="I294" s="56"/>
      <c r="J294" s="54" t="s">
        <v>154</v>
      </c>
      <c r="K294" s="54" t="s">
        <v>154</v>
      </c>
      <c r="L294" s="56" t="s">
        <v>154</v>
      </c>
      <c r="M294" s="56" t="s">
        <v>154</v>
      </c>
      <c r="N294" s="47" t="str">
        <f>IF(CU294&lt;&gt;"",
    IF(INT('Drill Size Info'!$AA$19)=INT('Drill Size Info'!$AB$19),
        --(INT('Drill Size Info'!$AA$19) &amp; "." &amp; CU294),
        IF(AND((--(INT('Drill Size Info'!$AA$19) &amp; "." &amp; CU294)&gt;=--('Drill Size Info'!$AA$19)), (--(INT('Drill Size Info'!$AA$19) &amp; "." &amp; CU294)&lt;=--('Drill Size Info'!$AB$19))),
            --(INT('Drill Size Info'!$AA$19) &amp; "." &amp; CU294),
            --(INT('Drill Size Info'!$AB$19) &amp; "." &amp; CU294)
        )
    ),
    IF(CT294&lt;&gt;"",
        IF(INT('Drill Size Info'!$AA$19)=INT('Drill Size Info'!$AB$19),
            --(INT('Drill Size Info'!$AA$19) &amp; "." &amp; LEFT(CT294,3)),
            IF(AND((--(INT('Drill Size Info'!$AA$19) &amp; "." &amp; LEFT(CT294,3))&gt;=--('Drill Size Info'!$AA$19)), (--(INT('Drill Size Info'!$AA$19) &amp; "." &amp; LEFT(CT294,3))&lt;=--('Drill Size Info'!$AB$19))),
                --(INT('Drill Size Info'!$AA$19) &amp; "." &amp; LEFT(CT294,3)),
                --(INT('Drill Size Info'!$AB$19) &amp; "." &amp; LEFT(CT294,3))
            )
        ),
        "OK"
    )
)</f>
        <v>OK</v>
      </c>
      <c r="O294" s="163" t="str">
        <f>IF(CV294&lt;&gt;"",
    IF(INT('Drill Size Info'!$AA$19)=INT('Drill Size Info'!$AB$19),
        --(INT('Drill Size Info'!$AA$19) &amp; "." &amp; CV294),
        IF(AND((--(INT('Drill Size Info'!$AA$19) &amp; "." &amp; CV294)&gt;=--('Drill Size Info'!$AA$19)), (--(INT('Drill Size Info'!$AA$19) &amp; "." &amp; CV294)&lt;=--('Drill Size Info'!$AB$19))),
            --(INT('Drill Size Info'!$AA$19) &amp; "." &amp; CV294),
            --(INT('Drill Size Info'!$AB$19) &amp; "." &amp; CV294)
        )
    ),
    IF(CT294&lt;&gt;"",
        IF(INT('Drill Size Info'!$AA$19)=INT('Drill Size Info'!$AB$19),
            --(INT('Drill Size Info'!$AA$19) &amp; "." &amp; RIGHT(CT294,3)),
            IF(AND((--(INT('Drill Size Info'!$AA$19) &amp; "." &amp; RIGHT(CT294,3))&gt;=--('Drill Size Info'!$AA$19)), (--(INT('Drill Size Info'!$AA$19) &amp; "." &amp; RIGHT(CT294,3))&lt;=--('Drill Size Info'!$AB$19))),
                --(INT('Drill Size Info'!$AA$19) &amp; "." &amp; RIGHT(CT294,3)),
                --(INT('Drill Size Info'!$AB$19) &amp; "." &amp; RIGHT(CT294,3))
            )
        ),
        "N/A"
    )
)</f>
        <v>N/A</v>
      </c>
      <c r="P294" s="47" t="str">
        <f>IF(CX294&lt;&gt;"",
    IF(INT('Drill Size Info'!$AA$19)=INT('Drill Size Info'!$AB$15),
        --(INT('Drill Size Info'!$AA$15) &amp; "." &amp; CX294),
        IF(AND((--(INT('Drill Size Info'!$AA$15) &amp; "." &amp; CX294)&gt;=--('Drill Size Info'!$AA$15)), (--(INT('Drill Size Info'!$AA$15) &amp; "." &amp; CX294)&lt;=--('Drill Size Info'!$AB$15))),
            --(INT('Drill Size Info'!$AA$15) &amp; "." &amp; CX294),
            --(INT('Drill Size Info'!$AB$15) &amp; "." &amp; CX294)
        )
    ),
    IF(CW294&lt;&gt;"",
        IF(INT('Drill Size Info'!$AA$15)=INT('Drill Size Info'!$AB$15),
            --(INT('Drill Size Info'!$AA$15) &amp; "." &amp; LEFT(CW294,3)),
            IF(AND((--(INT('Drill Size Info'!$AA$15) &amp; "." &amp; LEFT(CW294,3))&gt;=--('Drill Size Info'!$AA$15)), (--(INT('Drill Size Info'!$AA$15) &amp; "." &amp; LEFT(CW294,3))&lt;=--('Drill Size Info'!$AB$15))),
                --(INT('Drill Size Info'!$AA$15) &amp; "." &amp; LEFT(CW294,3)),
                --(INT('Drill Size Info'!$AB$15) &amp; "." &amp; LEFT(CW294,3))
            )
        ),
        "OK"
    )
)</f>
        <v>OK</v>
      </c>
      <c r="Q294" s="163" t="str">
        <f>IF(CY294&lt;&gt;"",
    IF(INT('Drill Size Info'!$AA$19)=INT('Drill Size Info'!$AB$15),
        --(INT('Drill Size Info'!$AA$15) &amp; "." &amp; CY294),
        IF(AND((--(INT('Drill Size Info'!$AA$15) &amp; "." &amp; CY294)&gt;=--('Drill Size Info'!$AA$15)), (--(INT('Drill Size Info'!$AA$15) &amp; "." &amp; CY294)&lt;=--('Drill Size Info'!$AB$15))),
            --(INT('Drill Size Info'!$AA$15) &amp; "." &amp; CY294),
            --(INT('Drill Size Info'!$AB$15) &amp; "." &amp; CY294)
        )
    ),
    IF(CW294&lt;&gt;"",
        IF(INT('Drill Size Info'!$AA$15)=INT('Drill Size Info'!$AB$15),
            --(INT('Drill Size Info'!$AA$15) &amp; "." &amp; RIGHT(CW294,3)),
            IF(AND((--(INT('Drill Size Info'!$AA$15) &amp; "." &amp; RIGHT(CW294,3))&gt;=--('Drill Size Info'!$AA$15)), (--(INT('Drill Size Info'!$AA$15) &amp; "." &amp; RIGHT(CW294,3))&lt;=--('Drill Size Info'!$AB$15))),
                --(INT('Drill Size Info'!$AA$15) &amp; "." &amp; RIGHT(CW294,3)),
                --(INT('Drill Size Info'!$AB$15) &amp; "." &amp; RIGHT(CW294,3))
            )
        ),
        "N/A"
    )
)</f>
        <v>N/A</v>
      </c>
      <c r="R294" s="57"/>
      <c r="S294" s="57"/>
      <c r="T294" s="57"/>
      <c r="U294" s="57"/>
      <c r="V294" s="57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9"/>
      <c r="AX294" s="59"/>
      <c r="AY294" s="59"/>
      <c r="AZ294" s="60"/>
      <c r="BA294" s="52"/>
      <c r="BB294" s="52"/>
      <c r="BC294" s="52"/>
      <c r="BD294" s="52"/>
      <c r="BE294" s="52"/>
      <c r="BF294" s="52"/>
      <c r="BG294" s="192" t="str">
        <f t="shared" si="200"/>
        <v/>
      </c>
      <c r="BH294" s="52"/>
      <c r="BI294" s="52"/>
      <c r="BJ294" s="52"/>
      <c r="BK294" s="52"/>
      <c r="BM294" s="19">
        <f t="shared" si="168"/>
        <v>0</v>
      </c>
      <c r="BN294" s="19">
        <f t="shared" si="201"/>
        <v>0</v>
      </c>
      <c r="BO294" s="19">
        <f t="shared" si="169"/>
        <v>0</v>
      </c>
      <c r="BP294" s="19">
        <f t="shared" si="170"/>
        <v>0</v>
      </c>
      <c r="BQ294" s="19">
        <f t="shared" si="171"/>
        <v>0</v>
      </c>
      <c r="BR294" s="19">
        <f t="shared" si="172"/>
        <v>0</v>
      </c>
      <c r="BS294" s="19">
        <f t="shared" si="173"/>
        <v>0</v>
      </c>
      <c r="BT294" s="19">
        <f t="shared" si="174"/>
        <v>0</v>
      </c>
      <c r="BU294" s="19">
        <f t="shared" si="175"/>
        <v>0</v>
      </c>
      <c r="BV294" s="19">
        <f t="shared" si="176"/>
        <v>0</v>
      </c>
      <c r="BW294" s="19">
        <f t="shared" si="177"/>
        <v>0</v>
      </c>
      <c r="BX294" s="19">
        <f t="shared" si="178"/>
        <v>0</v>
      </c>
      <c r="BY294" s="19">
        <f t="shared" si="179"/>
        <v>0</v>
      </c>
      <c r="BZ294" s="19">
        <f t="shared" si="180"/>
        <v>0</v>
      </c>
      <c r="CA294" s="19">
        <f t="shared" si="181"/>
        <v>0</v>
      </c>
      <c r="CB294" s="19">
        <f t="shared" si="202"/>
        <v>0</v>
      </c>
      <c r="CC294" s="19">
        <f t="shared" si="182"/>
        <v>0</v>
      </c>
      <c r="CD294" s="19">
        <f t="shared" si="183"/>
        <v>0</v>
      </c>
      <c r="CE294" s="19">
        <f t="shared" si="184"/>
        <v>0</v>
      </c>
      <c r="CF294" s="19">
        <f t="shared" si="185"/>
        <v>0</v>
      </c>
      <c r="CG294" s="19">
        <f t="shared" si="186"/>
        <v>0</v>
      </c>
      <c r="CH294" s="19">
        <f t="shared" si="187"/>
        <v>0</v>
      </c>
      <c r="CI294" s="19">
        <f t="shared" si="188"/>
        <v>0</v>
      </c>
      <c r="CJ294" s="19">
        <f t="shared" si="189"/>
        <v>0</v>
      </c>
      <c r="CK294" s="19">
        <f t="shared" si="190"/>
        <v>0</v>
      </c>
      <c r="CL294" s="19">
        <f t="shared" si="191"/>
        <v>0</v>
      </c>
      <c r="CM294" s="19">
        <f t="shared" si="192"/>
        <v>0</v>
      </c>
      <c r="CN294" s="19">
        <f t="shared" si="193"/>
        <v>0</v>
      </c>
      <c r="CO294" s="19">
        <f t="shared" si="194"/>
        <v>0</v>
      </c>
      <c r="CP294" s="19">
        <f t="shared" si="195"/>
        <v>0</v>
      </c>
      <c r="CQ294" s="19">
        <f t="shared" si="196"/>
        <v>0</v>
      </c>
      <c r="CR294" s="19">
        <f t="shared" si="197"/>
        <v>0</v>
      </c>
      <c r="CS294" s="19">
        <f t="shared" si="198"/>
        <v>0</v>
      </c>
    </row>
    <row r="295" spans="2:97" ht="15" customHeight="1" x14ac:dyDescent="0.2">
      <c r="B295" s="53">
        <f t="shared" si="203"/>
        <v>287</v>
      </c>
      <c r="C295" s="197" t="str" cm="1">
        <f t="array" aca="1" ref="C295" ca="1">CELL("contents",BG295)</f>
        <v/>
      </c>
      <c r="D295" s="54" t="str">
        <f t="shared" si="199"/>
        <v>OK</v>
      </c>
      <c r="E295" s="55" t="e">
        <f>VLOOKUP('DATA SHEET'!$B$9,'Drill Size Info'!$T$2:$U$8,2,FALSE)</f>
        <v>#N/A</v>
      </c>
      <c r="F295" s="55" t="str">
        <f t="shared" si="204"/>
        <v/>
      </c>
      <c r="G295" s="161">
        <f t="shared" si="205"/>
        <v>0</v>
      </c>
      <c r="H295" s="56"/>
      <c r="I295" s="56"/>
      <c r="J295" s="54" t="s">
        <v>154</v>
      </c>
      <c r="K295" s="54" t="s">
        <v>154</v>
      </c>
      <c r="L295" s="56" t="s">
        <v>154</v>
      </c>
      <c r="M295" s="56" t="s">
        <v>154</v>
      </c>
      <c r="N295" s="47" t="str">
        <f>IF(CU295&lt;&gt;"",
    IF(INT('Drill Size Info'!$AA$19)=INT('Drill Size Info'!$AB$19),
        --(INT('Drill Size Info'!$AA$19) &amp; "." &amp; CU295),
        IF(AND((--(INT('Drill Size Info'!$AA$19) &amp; "." &amp; CU295)&gt;=--('Drill Size Info'!$AA$19)), (--(INT('Drill Size Info'!$AA$19) &amp; "." &amp; CU295)&lt;=--('Drill Size Info'!$AB$19))),
            --(INT('Drill Size Info'!$AA$19) &amp; "." &amp; CU295),
            --(INT('Drill Size Info'!$AB$19) &amp; "." &amp; CU295)
        )
    ),
    IF(CT295&lt;&gt;"",
        IF(INT('Drill Size Info'!$AA$19)=INT('Drill Size Info'!$AB$19),
            --(INT('Drill Size Info'!$AA$19) &amp; "." &amp; LEFT(CT295,3)),
            IF(AND((--(INT('Drill Size Info'!$AA$19) &amp; "." &amp; LEFT(CT295,3))&gt;=--('Drill Size Info'!$AA$19)), (--(INT('Drill Size Info'!$AA$19) &amp; "." &amp; LEFT(CT295,3))&lt;=--('Drill Size Info'!$AB$19))),
                --(INT('Drill Size Info'!$AA$19) &amp; "." &amp; LEFT(CT295,3)),
                --(INT('Drill Size Info'!$AB$19) &amp; "." &amp; LEFT(CT295,3))
            )
        ),
        "OK"
    )
)</f>
        <v>OK</v>
      </c>
      <c r="O295" s="163" t="str">
        <f>IF(CV295&lt;&gt;"",
    IF(INT('Drill Size Info'!$AA$19)=INT('Drill Size Info'!$AB$19),
        --(INT('Drill Size Info'!$AA$19) &amp; "." &amp; CV295),
        IF(AND((--(INT('Drill Size Info'!$AA$19) &amp; "." &amp; CV295)&gt;=--('Drill Size Info'!$AA$19)), (--(INT('Drill Size Info'!$AA$19) &amp; "." &amp; CV295)&lt;=--('Drill Size Info'!$AB$19))),
            --(INT('Drill Size Info'!$AA$19) &amp; "." &amp; CV295),
            --(INT('Drill Size Info'!$AB$19) &amp; "." &amp; CV295)
        )
    ),
    IF(CT295&lt;&gt;"",
        IF(INT('Drill Size Info'!$AA$19)=INT('Drill Size Info'!$AB$19),
            --(INT('Drill Size Info'!$AA$19) &amp; "." &amp; RIGHT(CT295,3)),
            IF(AND((--(INT('Drill Size Info'!$AA$19) &amp; "." &amp; RIGHT(CT295,3))&gt;=--('Drill Size Info'!$AA$19)), (--(INT('Drill Size Info'!$AA$19) &amp; "." &amp; RIGHT(CT295,3))&lt;=--('Drill Size Info'!$AB$19))),
                --(INT('Drill Size Info'!$AA$19) &amp; "." &amp; RIGHT(CT295,3)),
                --(INT('Drill Size Info'!$AB$19) &amp; "." &amp; RIGHT(CT295,3))
            )
        ),
        "N/A"
    )
)</f>
        <v>N/A</v>
      </c>
      <c r="P295" s="47" t="str">
        <f>IF(CX295&lt;&gt;"",
    IF(INT('Drill Size Info'!$AA$19)=INT('Drill Size Info'!$AB$15),
        --(INT('Drill Size Info'!$AA$15) &amp; "." &amp; CX295),
        IF(AND((--(INT('Drill Size Info'!$AA$15) &amp; "." &amp; CX295)&gt;=--('Drill Size Info'!$AA$15)), (--(INT('Drill Size Info'!$AA$15) &amp; "." &amp; CX295)&lt;=--('Drill Size Info'!$AB$15))),
            --(INT('Drill Size Info'!$AA$15) &amp; "." &amp; CX295),
            --(INT('Drill Size Info'!$AB$15) &amp; "." &amp; CX295)
        )
    ),
    IF(CW295&lt;&gt;"",
        IF(INT('Drill Size Info'!$AA$15)=INT('Drill Size Info'!$AB$15),
            --(INT('Drill Size Info'!$AA$15) &amp; "." &amp; LEFT(CW295,3)),
            IF(AND((--(INT('Drill Size Info'!$AA$15) &amp; "." &amp; LEFT(CW295,3))&gt;=--('Drill Size Info'!$AA$15)), (--(INT('Drill Size Info'!$AA$15) &amp; "." &amp; LEFT(CW295,3))&lt;=--('Drill Size Info'!$AB$15))),
                --(INT('Drill Size Info'!$AA$15) &amp; "." &amp; LEFT(CW295,3)),
                --(INT('Drill Size Info'!$AB$15) &amp; "." &amp; LEFT(CW295,3))
            )
        ),
        "OK"
    )
)</f>
        <v>OK</v>
      </c>
      <c r="Q295" s="163" t="str">
        <f>IF(CY295&lt;&gt;"",
    IF(INT('Drill Size Info'!$AA$19)=INT('Drill Size Info'!$AB$15),
        --(INT('Drill Size Info'!$AA$15) &amp; "." &amp; CY295),
        IF(AND((--(INT('Drill Size Info'!$AA$15) &amp; "." &amp; CY295)&gt;=--('Drill Size Info'!$AA$15)), (--(INT('Drill Size Info'!$AA$15) &amp; "." &amp; CY295)&lt;=--('Drill Size Info'!$AB$15))),
            --(INT('Drill Size Info'!$AA$15) &amp; "." &amp; CY295),
            --(INT('Drill Size Info'!$AB$15) &amp; "." &amp; CY295)
        )
    ),
    IF(CW295&lt;&gt;"",
        IF(INT('Drill Size Info'!$AA$15)=INT('Drill Size Info'!$AB$15),
            --(INT('Drill Size Info'!$AA$15) &amp; "." &amp; RIGHT(CW295,3)),
            IF(AND((--(INT('Drill Size Info'!$AA$15) &amp; "." &amp; RIGHT(CW295,3))&gt;=--('Drill Size Info'!$AA$15)), (--(INT('Drill Size Info'!$AA$15) &amp; "." &amp; RIGHT(CW295,3))&lt;=--('Drill Size Info'!$AB$15))),
                --(INT('Drill Size Info'!$AA$15) &amp; "." &amp; RIGHT(CW295,3)),
                --(INT('Drill Size Info'!$AB$15) &amp; "." &amp; RIGHT(CW295,3))
            )
        ),
        "N/A"
    )
)</f>
        <v>N/A</v>
      </c>
      <c r="R295" s="57"/>
      <c r="S295" s="57"/>
      <c r="T295" s="57"/>
      <c r="U295" s="57"/>
      <c r="V295" s="57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9"/>
      <c r="AX295" s="59"/>
      <c r="AY295" s="59"/>
      <c r="AZ295" s="60"/>
      <c r="BA295" s="52"/>
      <c r="BB295" s="52"/>
      <c r="BC295" s="52"/>
      <c r="BD295" s="52"/>
      <c r="BE295" s="52"/>
      <c r="BF295" s="52"/>
      <c r="BG295" s="192" t="str">
        <f t="shared" si="200"/>
        <v/>
      </c>
      <c r="BH295" s="52"/>
      <c r="BI295" s="52"/>
      <c r="BJ295" s="52"/>
      <c r="BK295" s="52"/>
      <c r="BM295" s="19">
        <f t="shared" si="168"/>
        <v>0</v>
      </c>
      <c r="BN295" s="19">
        <f t="shared" si="201"/>
        <v>0</v>
      </c>
      <c r="BO295" s="19">
        <f t="shared" si="169"/>
        <v>0</v>
      </c>
      <c r="BP295" s="19">
        <f t="shared" si="170"/>
        <v>0</v>
      </c>
      <c r="BQ295" s="19">
        <f t="shared" si="171"/>
        <v>0</v>
      </c>
      <c r="BR295" s="19">
        <f t="shared" si="172"/>
        <v>0</v>
      </c>
      <c r="BS295" s="19">
        <f t="shared" si="173"/>
        <v>0</v>
      </c>
      <c r="BT295" s="19">
        <f t="shared" si="174"/>
        <v>0</v>
      </c>
      <c r="BU295" s="19">
        <f t="shared" si="175"/>
        <v>0</v>
      </c>
      <c r="BV295" s="19">
        <f t="shared" si="176"/>
        <v>0</v>
      </c>
      <c r="BW295" s="19">
        <f t="shared" si="177"/>
        <v>0</v>
      </c>
      <c r="BX295" s="19">
        <f t="shared" si="178"/>
        <v>0</v>
      </c>
      <c r="BY295" s="19">
        <f t="shared" si="179"/>
        <v>0</v>
      </c>
      <c r="BZ295" s="19">
        <f t="shared" si="180"/>
        <v>0</v>
      </c>
      <c r="CA295" s="19">
        <f t="shared" si="181"/>
        <v>0</v>
      </c>
      <c r="CB295" s="19">
        <f t="shared" si="202"/>
        <v>0</v>
      </c>
      <c r="CC295" s="19">
        <f t="shared" si="182"/>
        <v>0</v>
      </c>
      <c r="CD295" s="19">
        <f t="shared" si="183"/>
        <v>0</v>
      </c>
      <c r="CE295" s="19">
        <f t="shared" si="184"/>
        <v>0</v>
      </c>
      <c r="CF295" s="19">
        <f t="shared" si="185"/>
        <v>0</v>
      </c>
      <c r="CG295" s="19">
        <f t="shared" si="186"/>
        <v>0</v>
      </c>
      <c r="CH295" s="19">
        <f t="shared" si="187"/>
        <v>0</v>
      </c>
      <c r="CI295" s="19">
        <f t="shared" si="188"/>
        <v>0</v>
      </c>
      <c r="CJ295" s="19">
        <f t="shared" si="189"/>
        <v>0</v>
      </c>
      <c r="CK295" s="19">
        <f t="shared" si="190"/>
        <v>0</v>
      </c>
      <c r="CL295" s="19">
        <f t="shared" si="191"/>
        <v>0</v>
      </c>
      <c r="CM295" s="19">
        <f t="shared" si="192"/>
        <v>0</v>
      </c>
      <c r="CN295" s="19">
        <f t="shared" si="193"/>
        <v>0</v>
      </c>
      <c r="CO295" s="19">
        <f t="shared" si="194"/>
        <v>0</v>
      </c>
      <c r="CP295" s="19">
        <f t="shared" si="195"/>
        <v>0</v>
      </c>
      <c r="CQ295" s="19">
        <f t="shared" si="196"/>
        <v>0</v>
      </c>
      <c r="CR295" s="19">
        <f t="shared" si="197"/>
        <v>0</v>
      </c>
      <c r="CS295" s="19">
        <f t="shared" si="198"/>
        <v>0</v>
      </c>
    </row>
    <row r="296" spans="2:97" ht="15" customHeight="1" x14ac:dyDescent="0.2">
      <c r="B296" s="53">
        <f t="shared" si="203"/>
        <v>288</v>
      </c>
      <c r="C296" s="197" t="str" cm="1">
        <f t="array" aca="1" ref="C296" ca="1">CELL("contents",BG296)</f>
        <v/>
      </c>
      <c r="D296" s="54" t="str">
        <f t="shared" si="199"/>
        <v>OK</v>
      </c>
      <c r="E296" s="55" t="e">
        <f>VLOOKUP('DATA SHEET'!$B$9,'Drill Size Info'!$T$2:$U$8,2,FALSE)</f>
        <v>#N/A</v>
      </c>
      <c r="F296" s="55" t="str">
        <f t="shared" si="204"/>
        <v/>
      </c>
      <c r="G296" s="161">
        <f t="shared" si="205"/>
        <v>0</v>
      </c>
      <c r="H296" s="56"/>
      <c r="I296" s="56"/>
      <c r="J296" s="54" t="s">
        <v>154</v>
      </c>
      <c r="K296" s="54" t="s">
        <v>154</v>
      </c>
      <c r="L296" s="56" t="s">
        <v>154</v>
      </c>
      <c r="M296" s="56" t="s">
        <v>154</v>
      </c>
      <c r="N296" s="47" t="str">
        <f>IF(CU296&lt;&gt;"",
    IF(INT('Drill Size Info'!$AA$19)=INT('Drill Size Info'!$AB$19),
        --(INT('Drill Size Info'!$AA$19) &amp; "." &amp; CU296),
        IF(AND((--(INT('Drill Size Info'!$AA$19) &amp; "." &amp; CU296)&gt;=--('Drill Size Info'!$AA$19)), (--(INT('Drill Size Info'!$AA$19) &amp; "." &amp; CU296)&lt;=--('Drill Size Info'!$AB$19))),
            --(INT('Drill Size Info'!$AA$19) &amp; "." &amp; CU296),
            --(INT('Drill Size Info'!$AB$19) &amp; "." &amp; CU296)
        )
    ),
    IF(CT296&lt;&gt;"",
        IF(INT('Drill Size Info'!$AA$19)=INT('Drill Size Info'!$AB$19),
            --(INT('Drill Size Info'!$AA$19) &amp; "." &amp; LEFT(CT296,3)),
            IF(AND((--(INT('Drill Size Info'!$AA$19) &amp; "." &amp; LEFT(CT296,3))&gt;=--('Drill Size Info'!$AA$19)), (--(INT('Drill Size Info'!$AA$19) &amp; "." &amp; LEFT(CT296,3))&lt;=--('Drill Size Info'!$AB$19))),
                --(INT('Drill Size Info'!$AA$19) &amp; "." &amp; LEFT(CT296,3)),
                --(INT('Drill Size Info'!$AB$19) &amp; "." &amp; LEFT(CT296,3))
            )
        ),
        "OK"
    )
)</f>
        <v>OK</v>
      </c>
      <c r="O296" s="163" t="str">
        <f>IF(CV296&lt;&gt;"",
    IF(INT('Drill Size Info'!$AA$19)=INT('Drill Size Info'!$AB$19),
        --(INT('Drill Size Info'!$AA$19) &amp; "." &amp; CV296),
        IF(AND((--(INT('Drill Size Info'!$AA$19) &amp; "." &amp; CV296)&gt;=--('Drill Size Info'!$AA$19)), (--(INT('Drill Size Info'!$AA$19) &amp; "." &amp; CV296)&lt;=--('Drill Size Info'!$AB$19))),
            --(INT('Drill Size Info'!$AA$19) &amp; "." &amp; CV296),
            --(INT('Drill Size Info'!$AB$19) &amp; "." &amp; CV296)
        )
    ),
    IF(CT296&lt;&gt;"",
        IF(INT('Drill Size Info'!$AA$19)=INT('Drill Size Info'!$AB$19),
            --(INT('Drill Size Info'!$AA$19) &amp; "." &amp; RIGHT(CT296,3)),
            IF(AND((--(INT('Drill Size Info'!$AA$19) &amp; "." &amp; RIGHT(CT296,3))&gt;=--('Drill Size Info'!$AA$19)), (--(INT('Drill Size Info'!$AA$19) &amp; "." &amp; RIGHT(CT296,3))&lt;=--('Drill Size Info'!$AB$19))),
                --(INT('Drill Size Info'!$AA$19) &amp; "." &amp; RIGHT(CT296,3)),
                --(INT('Drill Size Info'!$AB$19) &amp; "." &amp; RIGHT(CT296,3))
            )
        ),
        "N/A"
    )
)</f>
        <v>N/A</v>
      </c>
      <c r="P296" s="47" t="str">
        <f>IF(CX296&lt;&gt;"",
    IF(INT('Drill Size Info'!$AA$19)=INT('Drill Size Info'!$AB$15),
        --(INT('Drill Size Info'!$AA$15) &amp; "." &amp; CX296),
        IF(AND((--(INT('Drill Size Info'!$AA$15) &amp; "." &amp; CX296)&gt;=--('Drill Size Info'!$AA$15)), (--(INT('Drill Size Info'!$AA$15) &amp; "." &amp; CX296)&lt;=--('Drill Size Info'!$AB$15))),
            --(INT('Drill Size Info'!$AA$15) &amp; "." &amp; CX296),
            --(INT('Drill Size Info'!$AB$15) &amp; "." &amp; CX296)
        )
    ),
    IF(CW296&lt;&gt;"",
        IF(INT('Drill Size Info'!$AA$15)=INT('Drill Size Info'!$AB$15),
            --(INT('Drill Size Info'!$AA$15) &amp; "." &amp; LEFT(CW296,3)),
            IF(AND((--(INT('Drill Size Info'!$AA$15) &amp; "." &amp; LEFT(CW296,3))&gt;=--('Drill Size Info'!$AA$15)), (--(INT('Drill Size Info'!$AA$15) &amp; "." &amp; LEFT(CW296,3))&lt;=--('Drill Size Info'!$AB$15))),
                --(INT('Drill Size Info'!$AA$15) &amp; "." &amp; LEFT(CW296,3)),
                --(INT('Drill Size Info'!$AB$15) &amp; "." &amp; LEFT(CW296,3))
            )
        ),
        "OK"
    )
)</f>
        <v>OK</v>
      </c>
      <c r="Q296" s="163" t="str">
        <f>IF(CY296&lt;&gt;"",
    IF(INT('Drill Size Info'!$AA$19)=INT('Drill Size Info'!$AB$15),
        --(INT('Drill Size Info'!$AA$15) &amp; "." &amp; CY296),
        IF(AND((--(INT('Drill Size Info'!$AA$15) &amp; "." &amp; CY296)&gt;=--('Drill Size Info'!$AA$15)), (--(INT('Drill Size Info'!$AA$15) &amp; "." &amp; CY296)&lt;=--('Drill Size Info'!$AB$15))),
            --(INT('Drill Size Info'!$AA$15) &amp; "." &amp; CY296),
            --(INT('Drill Size Info'!$AB$15) &amp; "." &amp; CY296)
        )
    ),
    IF(CW296&lt;&gt;"",
        IF(INT('Drill Size Info'!$AA$15)=INT('Drill Size Info'!$AB$15),
            --(INT('Drill Size Info'!$AA$15) &amp; "." &amp; RIGHT(CW296,3)),
            IF(AND((--(INT('Drill Size Info'!$AA$15) &amp; "." &amp; RIGHT(CW296,3))&gt;=--('Drill Size Info'!$AA$15)), (--(INT('Drill Size Info'!$AA$15) &amp; "." &amp; RIGHT(CW296,3))&lt;=--('Drill Size Info'!$AB$15))),
                --(INT('Drill Size Info'!$AA$15) &amp; "." &amp; RIGHT(CW296,3)),
                --(INT('Drill Size Info'!$AB$15) &amp; "." &amp; RIGHT(CW296,3))
            )
        ),
        "N/A"
    )
)</f>
        <v>N/A</v>
      </c>
      <c r="R296" s="57"/>
      <c r="S296" s="57"/>
      <c r="T296" s="57"/>
      <c r="U296" s="57"/>
      <c r="V296" s="57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9"/>
      <c r="AX296" s="59"/>
      <c r="AY296" s="59"/>
      <c r="AZ296" s="60"/>
      <c r="BA296" s="52"/>
      <c r="BB296" s="52"/>
      <c r="BC296" s="52"/>
      <c r="BD296" s="52"/>
      <c r="BE296" s="52"/>
      <c r="BF296" s="52"/>
      <c r="BG296" s="192" t="str">
        <f t="shared" si="200"/>
        <v/>
      </c>
      <c r="BH296" s="52"/>
      <c r="BI296" s="52"/>
      <c r="BJ296" s="52"/>
      <c r="BK296" s="52"/>
      <c r="BM296" s="19">
        <f t="shared" si="168"/>
        <v>0</v>
      </c>
      <c r="BN296" s="19">
        <f t="shared" si="201"/>
        <v>0</v>
      </c>
      <c r="BO296" s="19">
        <f t="shared" si="169"/>
        <v>0</v>
      </c>
      <c r="BP296" s="19">
        <f t="shared" si="170"/>
        <v>0</v>
      </c>
      <c r="BQ296" s="19">
        <f t="shared" si="171"/>
        <v>0</v>
      </c>
      <c r="BR296" s="19">
        <f t="shared" si="172"/>
        <v>0</v>
      </c>
      <c r="BS296" s="19">
        <f t="shared" si="173"/>
        <v>0</v>
      </c>
      <c r="BT296" s="19">
        <f t="shared" si="174"/>
        <v>0</v>
      </c>
      <c r="BU296" s="19">
        <f t="shared" si="175"/>
        <v>0</v>
      </c>
      <c r="BV296" s="19">
        <f t="shared" si="176"/>
        <v>0</v>
      </c>
      <c r="BW296" s="19">
        <f t="shared" si="177"/>
        <v>0</v>
      </c>
      <c r="BX296" s="19">
        <f t="shared" si="178"/>
        <v>0</v>
      </c>
      <c r="BY296" s="19">
        <f t="shared" si="179"/>
        <v>0</v>
      </c>
      <c r="BZ296" s="19">
        <f t="shared" si="180"/>
        <v>0</v>
      </c>
      <c r="CA296" s="19">
        <f t="shared" si="181"/>
        <v>0</v>
      </c>
      <c r="CB296" s="19">
        <f t="shared" si="202"/>
        <v>0</v>
      </c>
      <c r="CC296" s="19">
        <f t="shared" si="182"/>
        <v>0</v>
      </c>
      <c r="CD296" s="19">
        <f t="shared" si="183"/>
        <v>0</v>
      </c>
      <c r="CE296" s="19">
        <f t="shared" si="184"/>
        <v>0</v>
      </c>
      <c r="CF296" s="19">
        <f t="shared" si="185"/>
        <v>0</v>
      </c>
      <c r="CG296" s="19">
        <f t="shared" si="186"/>
        <v>0</v>
      </c>
      <c r="CH296" s="19">
        <f t="shared" si="187"/>
        <v>0</v>
      </c>
      <c r="CI296" s="19">
        <f t="shared" si="188"/>
        <v>0</v>
      </c>
      <c r="CJ296" s="19">
        <f t="shared" si="189"/>
        <v>0</v>
      </c>
      <c r="CK296" s="19">
        <f t="shared" si="190"/>
        <v>0</v>
      </c>
      <c r="CL296" s="19">
        <f t="shared" si="191"/>
        <v>0</v>
      </c>
      <c r="CM296" s="19">
        <f t="shared" si="192"/>
        <v>0</v>
      </c>
      <c r="CN296" s="19">
        <f t="shared" si="193"/>
        <v>0</v>
      </c>
      <c r="CO296" s="19">
        <f t="shared" si="194"/>
        <v>0</v>
      </c>
      <c r="CP296" s="19">
        <f t="shared" si="195"/>
        <v>0</v>
      </c>
      <c r="CQ296" s="19">
        <f t="shared" si="196"/>
        <v>0</v>
      </c>
      <c r="CR296" s="19">
        <f t="shared" si="197"/>
        <v>0</v>
      </c>
      <c r="CS296" s="19">
        <f t="shared" si="198"/>
        <v>0</v>
      </c>
    </row>
    <row r="297" spans="2:97" ht="15" customHeight="1" x14ac:dyDescent="0.2">
      <c r="B297" s="53">
        <f t="shared" si="203"/>
        <v>289</v>
      </c>
      <c r="C297" s="197" t="str" cm="1">
        <f t="array" aca="1" ref="C297" ca="1">CELL("contents",BG297)</f>
        <v/>
      </c>
      <c r="D297" s="54" t="str">
        <f t="shared" si="199"/>
        <v>OK</v>
      </c>
      <c r="E297" s="55" t="e">
        <f>VLOOKUP('DATA SHEET'!$B$9,'Drill Size Info'!$T$2:$U$8,2,FALSE)</f>
        <v>#N/A</v>
      </c>
      <c r="F297" s="55" t="str">
        <f t="shared" si="204"/>
        <v/>
      </c>
      <c r="G297" s="161">
        <f t="shared" si="205"/>
        <v>0</v>
      </c>
      <c r="H297" s="56"/>
      <c r="I297" s="56"/>
      <c r="J297" s="54" t="s">
        <v>154</v>
      </c>
      <c r="K297" s="54" t="s">
        <v>154</v>
      </c>
      <c r="L297" s="56" t="s">
        <v>154</v>
      </c>
      <c r="M297" s="56" t="s">
        <v>154</v>
      </c>
      <c r="N297" s="47" t="str">
        <f>IF(CU297&lt;&gt;"",
    IF(INT('Drill Size Info'!$AA$19)=INT('Drill Size Info'!$AB$19),
        --(INT('Drill Size Info'!$AA$19) &amp; "." &amp; CU297),
        IF(AND((--(INT('Drill Size Info'!$AA$19) &amp; "." &amp; CU297)&gt;=--('Drill Size Info'!$AA$19)), (--(INT('Drill Size Info'!$AA$19) &amp; "." &amp; CU297)&lt;=--('Drill Size Info'!$AB$19))),
            --(INT('Drill Size Info'!$AA$19) &amp; "." &amp; CU297),
            --(INT('Drill Size Info'!$AB$19) &amp; "." &amp; CU297)
        )
    ),
    IF(CT297&lt;&gt;"",
        IF(INT('Drill Size Info'!$AA$19)=INT('Drill Size Info'!$AB$19),
            --(INT('Drill Size Info'!$AA$19) &amp; "." &amp; LEFT(CT297,3)),
            IF(AND((--(INT('Drill Size Info'!$AA$19) &amp; "." &amp; LEFT(CT297,3))&gt;=--('Drill Size Info'!$AA$19)), (--(INT('Drill Size Info'!$AA$19) &amp; "." &amp; LEFT(CT297,3))&lt;=--('Drill Size Info'!$AB$19))),
                --(INT('Drill Size Info'!$AA$19) &amp; "." &amp; LEFT(CT297,3)),
                --(INT('Drill Size Info'!$AB$19) &amp; "." &amp; LEFT(CT297,3))
            )
        ),
        "OK"
    )
)</f>
        <v>OK</v>
      </c>
      <c r="O297" s="163" t="str">
        <f>IF(CV297&lt;&gt;"",
    IF(INT('Drill Size Info'!$AA$19)=INT('Drill Size Info'!$AB$19),
        --(INT('Drill Size Info'!$AA$19) &amp; "." &amp; CV297),
        IF(AND((--(INT('Drill Size Info'!$AA$19) &amp; "." &amp; CV297)&gt;=--('Drill Size Info'!$AA$19)), (--(INT('Drill Size Info'!$AA$19) &amp; "." &amp; CV297)&lt;=--('Drill Size Info'!$AB$19))),
            --(INT('Drill Size Info'!$AA$19) &amp; "." &amp; CV297),
            --(INT('Drill Size Info'!$AB$19) &amp; "." &amp; CV297)
        )
    ),
    IF(CT297&lt;&gt;"",
        IF(INT('Drill Size Info'!$AA$19)=INT('Drill Size Info'!$AB$19),
            --(INT('Drill Size Info'!$AA$19) &amp; "." &amp; RIGHT(CT297,3)),
            IF(AND((--(INT('Drill Size Info'!$AA$19) &amp; "." &amp; RIGHT(CT297,3))&gt;=--('Drill Size Info'!$AA$19)), (--(INT('Drill Size Info'!$AA$19) &amp; "." &amp; RIGHT(CT297,3))&lt;=--('Drill Size Info'!$AB$19))),
                --(INT('Drill Size Info'!$AA$19) &amp; "." &amp; RIGHT(CT297,3)),
                --(INT('Drill Size Info'!$AB$19) &amp; "." &amp; RIGHT(CT297,3))
            )
        ),
        "N/A"
    )
)</f>
        <v>N/A</v>
      </c>
      <c r="P297" s="47" t="str">
        <f>IF(CX297&lt;&gt;"",
    IF(INT('Drill Size Info'!$AA$19)=INT('Drill Size Info'!$AB$15),
        --(INT('Drill Size Info'!$AA$15) &amp; "." &amp; CX297),
        IF(AND((--(INT('Drill Size Info'!$AA$15) &amp; "." &amp; CX297)&gt;=--('Drill Size Info'!$AA$15)), (--(INT('Drill Size Info'!$AA$15) &amp; "." &amp; CX297)&lt;=--('Drill Size Info'!$AB$15))),
            --(INT('Drill Size Info'!$AA$15) &amp; "." &amp; CX297),
            --(INT('Drill Size Info'!$AB$15) &amp; "." &amp; CX297)
        )
    ),
    IF(CW297&lt;&gt;"",
        IF(INT('Drill Size Info'!$AA$15)=INT('Drill Size Info'!$AB$15),
            --(INT('Drill Size Info'!$AA$15) &amp; "." &amp; LEFT(CW297,3)),
            IF(AND((--(INT('Drill Size Info'!$AA$15) &amp; "." &amp; LEFT(CW297,3))&gt;=--('Drill Size Info'!$AA$15)), (--(INT('Drill Size Info'!$AA$15) &amp; "." &amp; LEFT(CW297,3))&lt;=--('Drill Size Info'!$AB$15))),
                --(INT('Drill Size Info'!$AA$15) &amp; "." &amp; LEFT(CW297,3)),
                --(INT('Drill Size Info'!$AB$15) &amp; "." &amp; LEFT(CW297,3))
            )
        ),
        "OK"
    )
)</f>
        <v>OK</v>
      </c>
      <c r="Q297" s="163" t="str">
        <f>IF(CY297&lt;&gt;"",
    IF(INT('Drill Size Info'!$AA$19)=INT('Drill Size Info'!$AB$15),
        --(INT('Drill Size Info'!$AA$15) &amp; "." &amp; CY297),
        IF(AND((--(INT('Drill Size Info'!$AA$15) &amp; "." &amp; CY297)&gt;=--('Drill Size Info'!$AA$15)), (--(INT('Drill Size Info'!$AA$15) &amp; "." &amp; CY297)&lt;=--('Drill Size Info'!$AB$15))),
            --(INT('Drill Size Info'!$AA$15) &amp; "." &amp; CY297),
            --(INT('Drill Size Info'!$AB$15) &amp; "." &amp; CY297)
        )
    ),
    IF(CW297&lt;&gt;"",
        IF(INT('Drill Size Info'!$AA$15)=INT('Drill Size Info'!$AB$15),
            --(INT('Drill Size Info'!$AA$15) &amp; "." &amp; RIGHT(CW297,3)),
            IF(AND((--(INT('Drill Size Info'!$AA$15) &amp; "." &amp; RIGHT(CW297,3))&gt;=--('Drill Size Info'!$AA$15)), (--(INT('Drill Size Info'!$AA$15) &amp; "." &amp; RIGHT(CW297,3))&lt;=--('Drill Size Info'!$AB$15))),
                --(INT('Drill Size Info'!$AA$15) &amp; "." &amp; RIGHT(CW297,3)),
                --(INT('Drill Size Info'!$AB$15) &amp; "." &amp; RIGHT(CW297,3))
            )
        ),
        "N/A"
    )
)</f>
        <v>N/A</v>
      </c>
      <c r="R297" s="57"/>
      <c r="S297" s="57"/>
      <c r="T297" s="57"/>
      <c r="U297" s="57"/>
      <c r="V297" s="57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9"/>
      <c r="AX297" s="59"/>
      <c r="AY297" s="59"/>
      <c r="AZ297" s="60"/>
      <c r="BA297" s="52"/>
      <c r="BB297" s="52"/>
      <c r="BC297" s="52"/>
      <c r="BD297" s="52"/>
      <c r="BE297" s="52"/>
      <c r="BF297" s="52"/>
      <c r="BG297" s="192" t="str">
        <f t="shared" si="200"/>
        <v/>
      </c>
      <c r="BH297" s="52"/>
      <c r="BI297" s="52"/>
      <c r="BJ297" s="52"/>
      <c r="BK297" s="52"/>
      <c r="BM297" s="19">
        <f t="shared" si="168"/>
        <v>0</v>
      </c>
      <c r="BN297" s="19">
        <f t="shared" si="201"/>
        <v>0</v>
      </c>
      <c r="BO297" s="19">
        <f t="shared" si="169"/>
        <v>0</v>
      </c>
      <c r="BP297" s="19">
        <f t="shared" si="170"/>
        <v>0</v>
      </c>
      <c r="BQ297" s="19">
        <f t="shared" si="171"/>
        <v>0</v>
      </c>
      <c r="BR297" s="19">
        <f t="shared" si="172"/>
        <v>0</v>
      </c>
      <c r="BS297" s="19">
        <f t="shared" si="173"/>
        <v>0</v>
      </c>
      <c r="BT297" s="19">
        <f t="shared" si="174"/>
        <v>0</v>
      </c>
      <c r="BU297" s="19">
        <f t="shared" si="175"/>
        <v>0</v>
      </c>
      <c r="BV297" s="19">
        <f t="shared" si="176"/>
        <v>0</v>
      </c>
      <c r="BW297" s="19">
        <f t="shared" si="177"/>
        <v>0</v>
      </c>
      <c r="BX297" s="19">
        <f t="shared" si="178"/>
        <v>0</v>
      </c>
      <c r="BY297" s="19">
        <f t="shared" si="179"/>
        <v>0</v>
      </c>
      <c r="BZ297" s="19">
        <f t="shared" si="180"/>
        <v>0</v>
      </c>
      <c r="CA297" s="19">
        <f t="shared" si="181"/>
        <v>0</v>
      </c>
      <c r="CB297" s="19">
        <f t="shared" si="202"/>
        <v>0</v>
      </c>
      <c r="CC297" s="19">
        <f t="shared" si="182"/>
        <v>0</v>
      </c>
      <c r="CD297" s="19">
        <f t="shared" si="183"/>
        <v>0</v>
      </c>
      <c r="CE297" s="19">
        <f t="shared" si="184"/>
        <v>0</v>
      </c>
      <c r="CF297" s="19">
        <f t="shared" si="185"/>
        <v>0</v>
      </c>
      <c r="CG297" s="19">
        <f t="shared" si="186"/>
        <v>0</v>
      </c>
      <c r="CH297" s="19">
        <f t="shared" si="187"/>
        <v>0</v>
      </c>
      <c r="CI297" s="19">
        <f t="shared" si="188"/>
        <v>0</v>
      </c>
      <c r="CJ297" s="19">
        <f t="shared" si="189"/>
        <v>0</v>
      </c>
      <c r="CK297" s="19">
        <f t="shared" si="190"/>
        <v>0</v>
      </c>
      <c r="CL297" s="19">
        <f t="shared" si="191"/>
        <v>0</v>
      </c>
      <c r="CM297" s="19">
        <f t="shared" si="192"/>
        <v>0</v>
      </c>
      <c r="CN297" s="19">
        <f t="shared" si="193"/>
        <v>0</v>
      </c>
      <c r="CO297" s="19">
        <f t="shared" si="194"/>
        <v>0</v>
      </c>
      <c r="CP297" s="19">
        <f t="shared" si="195"/>
        <v>0</v>
      </c>
      <c r="CQ297" s="19">
        <f t="shared" si="196"/>
        <v>0</v>
      </c>
      <c r="CR297" s="19">
        <f t="shared" si="197"/>
        <v>0</v>
      </c>
      <c r="CS297" s="19">
        <f t="shared" si="198"/>
        <v>0</v>
      </c>
    </row>
    <row r="298" spans="2:97" ht="15" customHeight="1" x14ac:dyDescent="0.2">
      <c r="B298" s="53">
        <f t="shared" si="203"/>
        <v>290</v>
      </c>
      <c r="C298" s="197" t="str" cm="1">
        <f t="array" aca="1" ref="C298" ca="1">CELL("contents",BG298)</f>
        <v/>
      </c>
      <c r="D298" s="54" t="str">
        <f t="shared" si="199"/>
        <v>OK</v>
      </c>
      <c r="E298" s="55" t="e">
        <f>VLOOKUP('DATA SHEET'!$B$9,'Drill Size Info'!$T$2:$U$8,2,FALSE)</f>
        <v>#N/A</v>
      </c>
      <c r="F298" s="55" t="str">
        <f t="shared" si="204"/>
        <v/>
      </c>
      <c r="G298" s="161">
        <f t="shared" si="205"/>
        <v>0</v>
      </c>
      <c r="H298" s="56"/>
      <c r="I298" s="56"/>
      <c r="J298" s="54" t="s">
        <v>154</v>
      </c>
      <c r="K298" s="54" t="s">
        <v>154</v>
      </c>
      <c r="L298" s="56" t="s">
        <v>154</v>
      </c>
      <c r="M298" s="56" t="s">
        <v>154</v>
      </c>
      <c r="N298" s="47" t="str">
        <f>IF(CU298&lt;&gt;"",
    IF(INT('Drill Size Info'!$AA$19)=INT('Drill Size Info'!$AB$19),
        --(INT('Drill Size Info'!$AA$19) &amp; "." &amp; CU298),
        IF(AND((--(INT('Drill Size Info'!$AA$19) &amp; "." &amp; CU298)&gt;=--('Drill Size Info'!$AA$19)), (--(INT('Drill Size Info'!$AA$19) &amp; "." &amp; CU298)&lt;=--('Drill Size Info'!$AB$19))),
            --(INT('Drill Size Info'!$AA$19) &amp; "." &amp; CU298),
            --(INT('Drill Size Info'!$AB$19) &amp; "." &amp; CU298)
        )
    ),
    IF(CT298&lt;&gt;"",
        IF(INT('Drill Size Info'!$AA$19)=INT('Drill Size Info'!$AB$19),
            --(INT('Drill Size Info'!$AA$19) &amp; "." &amp; LEFT(CT298,3)),
            IF(AND((--(INT('Drill Size Info'!$AA$19) &amp; "." &amp; LEFT(CT298,3))&gt;=--('Drill Size Info'!$AA$19)), (--(INT('Drill Size Info'!$AA$19) &amp; "." &amp; LEFT(CT298,3))&lt;=--('Drill Size Info'!$AB$19))),
                --(INT('Drill Size Info'!$AA$19) &amp; "." &amp; LEFT(CT298,3)),
                --(INT('Drill Size Info'!$AB$19) &amp; "." &amp; LEFT(CT298,3))
            )
        ),
        "OK"
    )
)</f>
        <v>OK</v>
      </c>
      <c r="O298" s="163" t="str">
        <f>IF(CV298&lt;&gt;"",
    IF(INT('Drill Size Info'!$AA$19)=INT('Drill Size Info'!$AB$19),
        --(INT('Drill Size Info'!$AA$19) &amp; "." &amp; CV298),
        IF(AND((--(INT('Drill Size Info'!$AA$19) &amp; "." &amp; CV298)&gt;=--('Drill Size Info'!$AA$19)), (--(INT('Drill Size Info'!$AA$19) &amp; "." &amp; CV298)&lt;=--('Drill Size Info'!$AB$19))),
            --(INT('Drill Size Info'!$AA$19) &amp; "." &amp; CV298),
            --(INT('Drill Size Info'!$AB$19) &amp; "." &amp; CV298)
        )
    ),
    IF(CT298&lt;&gt;"",
        IF(INT('Drill Size Info'!$AA$19)=INT('Drill Size Info'!$AB$19),
            --(INT('Drill Size Info'!$AA$19) &amp; "." &amp; RIGHT(CT298,3)),
            IF(AND((--(INT('Drill Size Info'!$AA$19) &amp; "." &amp; RIGHT(CT298,3))&gt;=--('Drill Size Info'!$AA$19)), (--(INT('Drill Size Info'!$AA$19) &amp; "." &amp; RIGHT(CT298,3))&lt;=--('Drill Size Info'!$AB$19))),
                --(INT('Drill Size Info'!$AA$19) &amp; "." &amp; RIGHT(CT298,3)),
                --(INT('Drill Size Info'!$AB$19) &amp; "." &amp; RIGHT(CT298,3))
            )
        ),
        "N/A"
    )
)</f>
        <v>N/A</v>
      </c>
      <c r="P298" s="47" t="str">
        <f>IF(CX298&lt;&gt;"",
    IF(INT('Drill Size Info'!$AA$19)=INT('Drill Size Info'!$AB$15),
        --(INT('Drill Size Info'!$AA$15) &amp; "." &amp; CX298),
        IF(AND((--(INT('Drill Size Info'!$AA$15) &amp; "." &amp; CX298)&gt;=--('Drill Size Info'!$AA$15)), (--(INT('Drill Size Info'!$AA$15) &amp; "." &amp; CX298)&lt;=--('Drill Size Info'!$AB$15))),
            --(INT('Drill Size Info'!$AA$15) &amp; "." &amp; CX298),
            --(INT('Drill Size Info'!$AB$15) &amp; "." &amp; CX298)
        )
    ),
    IF(CW298&lt;&gt;"",
        IF(INT('Drill Size Info'!$AA$15)=INT('Drill Size Info'!$AB$15),
            --(INT('Drill Size Info'!$AA$15) &amp; "." &amp; LEFT(CW298,3)),
            IF(AND((--(INT('Drill Size Info'!$AA$15) &amp; "." &amp; LEFT(CW298,3))&gt;=--('Drill Size Info'!$AA$15)), (--(INT('Drill Size Info'!$AA$15) &amp; "." &amp; LEFT(CW298,3))&lt;=--('Drill Size Info'!$AB$15))),
                --(INT('Drill Size Info'!$AA$15) &amp; "." &amp; LEFT(CW298,3)),
                --(INT('Drill Size Info'!$AB$15) &amp; "." &amp; LEFT(CW298,3))
            )
        ),
        "OK"
    )
)</f>
        <v>OK</v>
      </c>
      <c r="Q298" s="163" t="str">
        <f>IF(CY298&lt;&gt;"",
    IF(INT('Drill Size Info'!$AA$19)=INT('Drill Size Info'!$AB$15),
        --(INT('Drill Size Info'!$AA$15) &amp; "." &amp; CY298),
        IF(AND((--(INT('Drill Size Info'!$AA$15) &amp; "." &amp; CY298)&gt;=--('Drill Size Info'!$AA$15)), (--(INT('Drill Size Info'!$AA$15) &amp; "." &amp; CY298)&lt;=--('Drill Size Info'!$AB$15))),
            --(INT('Drill Size Info'!$AA$15) &amp; "." &amp; CY298),
            --(INT('Drill Size Info'!$AB$15) &amp; "." &amp; CY298)
        )
    ),
    IF(CW298&lt;&gt;"",
        IF(INT('Drill Size Info'!$AA$15)=INT('Drill Size Info'!$AB$15),
            --(INT('Drill Size Info'!$AA$15) &amp; "." &amp; RIGHT(CW298,3)),
            IF(AND((--(INT('Drill Size Info'!$AA$15) &amp; "." &amp; RIGHT(CW298,3))&gt;=--('Drill Size Info'!$AA$15)), (--(INT('Drill Size Info'!$AA$15) &amp; "." &amp; RIGHT(CW298,3))&lt;=--('Drill Size Info'!$AB$15))),
                --(INT('Drill Size Info'!$AA$15) &amp; "." &amp; RIGHT(CW298,3)),
                --(INT('Drill Size Info'!$AB$15) &amp; "." &amp; RIGHT(CW298,3))
            )
        ),
        "N/A"
    )
)</f>
        <v>N/A</v>
      </c>
      <c r="R298" s="57"/>
      <c r="S298" s="57"/>
      <c r="T298" s="57"/>
      <c r="U298" s="57"/>
      <c r="V298" s="57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9"/>
      <c r="AX298" s="59"/>
      <c r="AY298" s="59"/>
      <c r="AZ298" s="60"/>
      <c r="BA298" s="52"/>
      <c r="BB298" s="52"/>
      <c r="BC298" s="52"/>
      <c r="BD298" s="52"/>
      <c r="BE298" s="52"/>
      <c r="BF298" s="52"/>
      <c r="BG298" s="192" t="str">
        <f t="shared" si="200"/>
        <v/>
      </c>
      <c r="BH298" s="52"/>
      <c r="BI298" s="52"/>
      <c r="BJ298" s="52"/>
      <c r="BK298" s="52"/>
      <c r="BM298" s="19">
        <f t="shared" si="168"/>
        <v>0</v>
      </c>
      <c r="BN298" s="19">
        <f t="shared" si="201"/>
        <v>0</v>
      </c>
      <c r="BO298" s="19">
        <f t="shared" si="169"/>
        <v>0</v>
      </c>
      <c r="BP298" s="19">
        <f t="shared" si="170"/>
        <v>0</v>
      </c>
      <c r="BQ298" s="19">
        <f t="shared" si="171"/>
        <v>0</v>
      </c>
      <c r="BR298" s="19">
        <f t="shared" si="172"/>
        <v>0</v>
      </c>
      <c r="BS298" s="19">
        <f t="shared" si="173"/>
        <v>0</v>
      </c>
      <c r="BT298" s="19">
        <f t="shared" si="174"/>
        <v>0</v>
      </c>
      <c r="BU298" s="19">
        <f t="shared" si="175"/>
        <v>0</v>
      </c>
      <c r="BV298" s="19">
        <f t="shared" si="176"/>
        <v>0</v>
      </c>
      <c r="BW298" s="19">
        <f t="shared" si="177"/>
        <v>0</v>
      </c>
      <c r="BX298" s="19">
        <f t="shared" si="178"/>
        <v>0</v>
      </c>
      <c r="BY298" s="19">
        <f t="shared" si="179"/>
        <v>0</v>
      </c>
      <c r="BZ298" s="19">
        <f t="shared" si="180"/>
        <v>0</v>
      </c>
      <c r="CA298" s="19">
        <f t="shared" si="181"/>
        <v>0</v>
      </c>
      <c r="CB298" s="19">
        <f t="shared" si="202"/>
        <v>0</v>
      </c>
      <c r="CC298" s="19">
        <f t="shared" si="182"/>
        <v>0</v>
      </c>
      <c r="CD298" s="19">
        <f t="shared" si="183"/>
        <v>0</v>
      </c>
      <c r="CE298" s="19">
        <f t="shared" si="184"/>
        <v>0</v>
      </c>
      <c r="CF298" s="19">
        <f t="shared" si="185"/>
        <v>0</v>
      </c>
      <c r="CG298" s="19">
        <f t="shared" si="186"/>
        <v>0</v>
      </c>
      <c r="CH298" s="19">
        <f t="shared" si="187"/>
        <v>0</v>
      </c>
      <c r="CI298" s="19">
        <f t="shared" si="188"/>
        <v>0</v>
      </c>
      <c r="CJ298" s="19">
        <f t="shared" si="189"/>
        <v>0</v>
      </c>
      <c r="CK298" s="19">
        <f t="shared" si="190"/>
        <v>0</v>
      </c>
      <c r="CL298" s="19">
        <f t="shared" si="191"/>
        <v>0</v>
      </c>
      <c r="CM298" s="19">
        <f t="shared" si="192"/>
        <v>0</v>
      </c>
      <c r="CN298" s="19">
        <f t="shared" si="193"/>
        <v>0</v>
      </c>
      <c r="CO298" s="19">
        <f t="shared" si="194"/>
        <v>0</v>
      </c>
      <c r="CP298" s="19">
        <f t="shared" si="195"/>
        <v>0</v>
      </c>
      <c r="CQ298" s="19">
        <f t="shared" si="196"/>
        <v>0</v>
      </c>
      <c r="CR298" s="19">
        <f t="shared" si="197"/>
        <v>0</v>
      </c>
      <c r="CS298" s="19">
        <f t="shared" si="198"/>
        <v>0</v>
      </c>
    </row>
    <row r="299" spans="2:97" ht="15" customHeight="1" x14ac:dyDescent="0.2">
      <c r="B299" s="53">
        <f t="shared" si="203"/>
        <v>291</v>
      </c>
      <c r="C299" s="197" t="str" cm="1">
        <f t="array" aca="1" ref="C299" ca="1">CELL("contents",BG299)</f>
        <v/>
      </c>
      <c r="D299" s="54" t="str">
        <f t="shared" si="199"/>
        <v>OK</v>
      </c>
      <c r="E299" s="55" t="e">
        <f>VLOOKUP('DATA SHEET'!$B$9,'Drill Size Info'!$T$2:$U$8,2,FALSE)</f>
        <v>#N/A</v>
      </c>
      <c r="F299" s="55" t="str">
        <f t="shared" si="204"/>
        <v/>
      </c>
      <c r="G299" s="161">
        <f t="shared" si="205"/>
        <v>0</v>
      </c>
      <c r="H299" s="56"/>
      <c r="I299" s="56"/>
      <c r="J299" s="54" t="s">
        <v>154</v>
      </c>
      <c r="K299" s="54" t="s">
        <v>154</v>
      </c>
      <c r="L299" s="56" t="s">
        <v>154</v>
      </c>
      <c r="M299" s="56" t="s">
        <v>154</v>
      </c>
      <c r="N299" s="47" t="str">
        <f>IF(CU299&lt;&gt;"",
    IF(INT('Drill Size Info'!$AA$19)=INT('Drill Size Info'!$AB$19),
        --(INT('Drill Size Info'!$AA$19) &amp; "." &amp; CU299),
        IF(AND((--(INT('Drill Size Info'!$AA$19) &amp; "." &amp; CU299)&gt;=--('Drill Size Info'!$AA$19)), (--(INT('Drill Size Info'!$AA$19) &amp; "." &amp; CU299)&lt;=--('Drill Size Info'!$AB$19))),
            --(INT('Drill Size Info'!$AA$19) &amp; "." &amp; CU299),
            --(INT('Drill Size Info'!$AB$19) &amp; "." &amp; CU299)
        )
    ),
    IF(CT299&lt;&gt;"",
        IF(INT('Drill Size Info'!$AA$19)=INT('Drill Size Info'!$AB$19),
            --(INT('Drill Size Info'!$AA$19) &amp; "." &amp; LEFT(CT299,3)),
            IF(AND((--(INT('Drill Size Info'!$AA$19) &amp; "." &amp; LEFT(CT299,3))&gt;=--('Drill Size Info'!$AA$19)), (--(INT('Drill Size Info'!$AA$19) &amp; "." &amp; LEFT(CT299,3))&lt;=--('Drill Size Info'!$AB$19))),
                --(INT('Drill Size Info'!$AA$19) &amp; "." &amp; LEFT(CT299,3)),
                --(INT('Drill Size Info'!$AB$19) &amp; "." &amp; LEFT(CT299,3))
            )
        ),
        "OK"
    )
)</f>
        <v>OK</v>
      </c>
      <c r="O299" s="163" t="str">
        <f>IF(CV299&lt;&gt;"",
    IF(INT('Drill Size Info'!$AA$19)=INT('Drill Size Info'!$AB$19),
        --(INT('Drill Size Info'!$AA$19) &amp; "." &amp; CV299),
        IF(AND((--(INT('Drill Size Info'!$AA$19) &amp; "." &amp; CV299)&gt;=--('Drill Size Info'!$AA$19)), (--(INT('Drill Size Info'!$AA$19) &amp; "." &amp; CV299)&lt;=--('Drill Size Info'!$AB$19))),
            --(INT('Drill Size Info'!$AA$19) &amp; "." &amp; CV299),
            --(INT('Drill Size Info'!$AB$19) &amp; "." &amp; CV299)
        )
    ),
    IF(CT299&lt;&gt;"",
        IF(INT('Drill Size Info'!$AA$19)=INT('Drill Size Info'!$AB$19),
            --(INT('Drill Size Info'!$AA$19) &amp; "." &amp; RIGHT(CT299,3)),
            IF(AND((--(INT('Drill Size Info'!$AA$19) &amp; "." &amp; RIGHT(CT299,3))&gt;=--('Drill Size Info'!$AA$19)), (--(INT('Drill Size Info'!$AA$19) &amp; "." &amp; RIGHT(CT299,3))&lt;=--('Drill Size Info'!$AB$19))),
                --(INT('Drill Size Info'!$AA$19) &amp; "." &amp; RIGHT(CT299,3)),
                --(INT('Drill Size Info'!$AB$19) &amp; "." &amp; RIGHT(CT299,3))
            )
        ),
        "N/A"
    )
)</f>
        <v>N/A</v>
      </c>
      <c r="P299" s="47" t="str">
        <f>IF(CX299&lt;&gt;"",
    IF(INT('Drill Size Info'!$AA$19)=INT('Drill Size Info'!$AB$15),
        --(INT('Drill Size Info'!$AA$15) &amp; "." &amp; CX299),
        IF(AND((--(INT('Drill Size Info'!$AA$15) &amp; "." &amp; CX299)&gt;=--('Drill Size Info'!$AA$15)), (--(INT('Drill Size Info'!$AA$15) &amp; "." &amp; CX299)&lt;=--('Drill Size Info'!$AB$15))),
            --(INT('Drill Size Info'!$AA$15) &amp; "." &amp; CX299),
            --(INT('Drill Size Info'!$AB$15) &amp; "." &amp; CX299)
        )
    ),
    IF(CW299&lt;&gt;"",
        IF(INT('Drill Size Info'!$AA$15)=INT('Drill Size Info'!$AB$15),
            --(INT('Drill Size Info'!$AA$15) &amp; "." &amp; LEFT(CW299,3)),
            IF(AND((--(INT('Drill Size Info'!$AA$15) &amp; "." &amp; LEFT(CW299,3))&gt;=--('Drill Size Info'!$AA$15)), (--(INT('Drill Size Info'!$AA$15) &amp; "." &amp; LEFT(CW299,3))&lt;=--('Drill Size Info'!$AB$15))),
                --(INT('Drill Size Info'!$AA$15) &amp; "." &amp; LEFT(CW299,3)),
                --(INT('Drill Size Info'!$AB$15) &amp; "." &amp; LEFT(CW299,3))
            )
        ),
        "OK"
    )
)</f>
        <v>OK</v>
      </c>
      <c r="Q299" s="163" t="str">
        <f>IF(CY299&lt;&gt;"",
    IF(INT('Drill Size Info'!$AA$19)=INT('Drill Size Info'!$AB$15),
        --(INT('Drill Size Info'!$AA$15) &amp; "." &amp; CY299),
        IF(AND((--(INT('Drill Size Info'!$AA$15) &amp; "." &amp; CY299)&gt;=--('Drill Size Info'!$AA$15)), (--(INT('Drill Size Info'!$AA$15) &amp; "." &amp; CY299)&lt;=--('Drill Size Info'!$AB$15))),
            --(INT('Drill Size Info'!$AA$15) &amp; "." &amp; CY299),
            --(INT('Drill Size Info'!$AB$15) &amp; "." &amp; CY299)
        )
    ),
    IF(CW299&lt;&gt;"",
        IF(INT('Drill Size Info'!$AA$15)=INT('Drill Size Info'!$AB$15),
            --(INT('Drill Size Info'!$AA$15) &amp; "." &amp; RIGHT(CW299,3)),
            IF(AND((--(INT('Drill Size Info'!$AA$15) &amp; "." &amp; RIGHT(CW299,3))&gt;=--('Drill Size Info'!$AA$15)), (--(INT('Drill Size Info'!$AA$15) &amp; "." &amp; RIGHT(CW299,3))&lt;=--('Drill Size Info'!$AB$15))),
                --(INT('Drill Size Info'!$AA$15) &amp; "." &amp; RIGHT(CW299,3)),
                --(INT('Drill Size Info'!$AB$15) &amp; "." &amp; RIGHT(CW299,3))
            )
        ),
        "N/A"
    )
)</f>
        <v>N/A</v>
      </c>
      <c r="R299" s="57"/>
      <c r="S299" s="57"/>
      <c r="T299" s="57"/>
      <c r="U299" s="57"/>
      <c r="V299" s="57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9"/>
      <c r="AX299" s="59"/>
      <c r="AY299" s="59"/>
      <c r="AZ299" s="60"/>
      <c r="BA299" s="52"/>
      <c r="BB299" s="52"/>
      <c r="BC299" s="52"/>
      <c r="BD299" s="52"/>
      <c r="BE299" s="52"/>
      <c r="BF299" s="52"/>
      <c r="BG299" s="192" t="str">
        <f t="shared" si="200"/>
        <v/>
      </c>
      <c r="BH299" s="52"/>
      <c r="BI299" s="52"/>
      <c r="BJ299" s="52"/>
      <c r="BK299" s="52"/>
      <c r="BM299" s="19">
        <f t="shared" si="168"/>
        <v>0</v>
      </c>
      <c r="BN299" s="19">
        <f t="shared" si="201"/>
        <v>0</v>
      </c>
      <c r="BO299" s="19">
        <f t="shared" si="169"/>
        <v>0</v>
      </c>
      <c r="BP299" s="19">
        <f t="shared" si="170"/>
        <v>0</v>
      </c>
      <c r="BQ299" s="19">
        <f t="shared" si="171"/>
        <v>0</v>
      </c>
      <c r="BR299" s="19">
        <f t="shared" si="172"/>
        <v>0</v>
      </c>
      <c r="BS299" s="19">
        <f t="shared" si="173"/>
        <v>0</v>
      </c>
      <c r="BT299" s="19">
        <f t="shared" si="174"/>
        <v>0</v>
      </c>
      <c r="BU299" s="19">
        <f t="shared" si="175"/>
        <v>0</v>
      </c>
      <c r="BV299" s="19">
        <f t="shared" si="176"/>
        <v>0</v>
      </c>
      <c r="BW299" s="19">
        <f t="shared" si="177"/>
        <v>0</v>
      </c>
      <c r="BX299" s="19">
        <f t="shared" si="178"/>
        <v>0</v>
      </c>
      <c r="BY299" s="19">
        <f t="shared" si="179"/>
        <v>0</v>
      </c>
      <c r="BZ299" s="19">
        <f t="shared" si="180"/>
        <v>0</v>
      </c>
      <c r="CA299" s="19">
        <f t="shared" si="181"/>
        <v>0</v>
      </c>
      <c r="CB299" s="19">
        <f t="shared" si="202"/>
        <v>0</v>
      </c>
      <c r="CC299" s="19">
        <f t="shared" si="182"/>
        <v>0</v>
      </c>
      <c r="CD299" s="19">
        <f t="shared" si="183"/>
        <v>0</v>
      </c>
      <c r="CE299" s="19">
        <f t="shared" si="184"/>
        <v>0</v>
      </c>
      <c r="CF299" s="19">
        <f t="shared" si="185"/>
        <v>0</v>
      </c>
      <c r="CG299" s="19">
        <f t="shared" si="186"/>
        <v>0</v>
      </c>
      <c r="CH299" s="19">
        <f t="shared" si="187"/>
        <v>0</v>
      </c>
      <c r="CI299" s="19">
        <f t="shared" si="188"/>
        <v>0</v>
      </c>
      <c r="CJ299" s="19">
        <f t="shared" si="189"/>
        <v>0</v>
      </c>
      <c r="CK299" s="19">
        <f t="shared" si="190"/>
        <v>0</v>
      </c>
      <c r="CL299" s="19">
        <f t="shared" si="191"/>
        <v>0</v>
      </c>
      <c r="CM299" s="19">
        <f t="shared" si="192"/>
        <v>0</v>
      </c>
      <c r="CN299" s="19">
        <f t="shared" si="193"/>
        <v>0</v>
      </c>
      <c r="CO299" s="19">
        <f t="shared" si="194"/>
        <v>0</v>
      </c>
      <c r="CP299" s="19">
        <f t="shared" si="195"/>
        <v>0</v>
      </c>
      <c r="CQ299" s="19">
        <f t="shared" si="196"/>
        <v>0</v>
      </c>
      <c r="CR299" s="19">
        <f t="shared" si="197"/>
        <v>0</v>
      </c>
      <c r="CS299" s="19">
        <f t="shared" si="198"/>
        <v>0</v>
      </c>
    </row>
    <row r="300" spans="2:97" ht="15" customHeight="1" x14ac:dyDescent="0.2">
      <c r="B300" s="53">
        <f t="shared" si="203"/>
        <v>292</v>
      </c>
      <c r="C300" s="197" t="str" cm="1">
        <f t="array" aca="1" ref="C300" ca="1">CELL("contents",BG300)</f>
        <v/>
      </c>
      <c r="D300" s="54" t="str">
        <f t="shared" si="199"/>
        <v>OK</v>
      </c>
      <c r="E300" s="55" t="e">
        <f>VLOOKUP('DATA SHEET'!$B$9,'Drill Size Info'!$T$2:$U$8,2,FALSE)</f>
        <v>#N/A</v>
      </c>
      <c r="F300" s="55" t="str">
        <f t="shared" si="204"/>
        <v/>
      </c>
      <c r="G300" s="161">
        <f t="shared" si="205"/>
        <v>0</v>
      </c>
      <c r="H300" s="56"/>
      <c r="I300" s="56"/>
      <c r="J300" s="54" t="s">
        <v>154</v>
      </c>
      <c r="K300" s="54" t="s">
        <v>154</v>
      </c>
      <c r="L300" s="56" t="s">
        <v>154</v>
      </c>
      <c r="M300" s="56" t="s">
        <v>154</v>
      </c>
      <c r="N300" s="47" t="str">
        <f>IF(CU300&lt;&gt;"",
    IF(INT('Drill Size Info'!$AA$19)=INT('Drill Size Info'!$AB$19),
        --(INT('Drill Size Info'!$AA$19) &amp; "." &amp; CU300),
        IF(AND((--(INT('Drill Size Info'!$AA$19) &amp; "." &amp; CU300)&gt;=--('Drill Size Info'!$AA$19)), (--(INT('Drill Size Info'!$AA$19) &amp; "." &amp; CU300)&lt;=--('Drill Size Info'!$AB$19))),
            --(INT('Drill Size Info'!$AA$19) &amp; "." &amp; CU300),
            --(INT('Drill Size Info'!$AB$19) &amp; "." &amp; CU300)
        )
    ),
    IF(CT300&lt;&gt;"",
        IF(INT('Drill Size Info'!$AA$19)=INT('Drill Size Info'!$AB$19),
            --(INT('Drill Size Info'!$AA$19) &amp; "." &amp; LEFT(CT300,3)),
            IF(AND((--(INT('Drill Size Info'!$AA$19) &amp; "." &amp; LEFT(CT300,3))&gt;=--('Drill Size Info'!$AA$19)), (--(INT('Drill Size Info'!$AA$19) &amp; "." &amp; LEFT(CT300,3))&lt;=--('Drill Size Info'!$AB$19))),
                --(INT('Drill Size Info'!$AA$19) &amp; "." &amp; LEFT(CT300,3)),
                --(INT('Drill Size Info'!$AB$19) &amp; "." &amp; LEFT(CT300,3))
            )
        ),
        "OK"
    )
)</f>
        <v>OK</v>
      </c>
      <c r="O300" s="163" t="str">
        <f>IF(CV300&lt;&gt;"",
    IF(INT('Drill Size Info'!$AA$19)=INT('Drill Size Info'!$AB$19),
        --(INT('Drill Size Info'!$AA$19) &amp; "." &amp; CV300),
        IF(AND((--(INT('Drill Size Info'!$AA$19) &amp; "." &amp; CV300)&gt;=--('Drill Size Info'!$AA$19)), (--(INT('Drill Size Info'!$AA$19) &amp; "." &amp; CV300)&lt;=--('Drill Size Info'!$AB$19))),
            --(INT('Drill Size Info'!$AA$19) &amp; "." &amp; CV300),
            --(INT('Drill Size Info'!$AB$19) &amp; "." &amp; CV300)
        )
    ),
    IF(CT300&lt;&gt;"",
        IF(INT('Drill Size Info'!$AA$19)=INT('Drill Size Info'!$AB$19),
            --(INT('Drill Size Info'!$AA$19) &amp; "." &amp; RIGHT(CT300,3)),
            IF(AND((--(INT('Drill Size Info'!$AA$19) &amp; "." &amp; RIGHT(CT300,3))&gt;=--('Drill Size Info'!$AA$19)), (--(INT('Drill Size Info'!$AA$19) &amp; "." &amp; RIGHT(CT300,3))&lt;=--('Drill Size Info'!$AB$19))),
                --(INT('Drill Size Info'!$AA$19) &amp; "." &amp; RIGHT(CT300,3)),
                --(INT('Drill Size Info'!$AB$19) &amp; "." &amp; RIGHT(CT300,3))
            )
        ),
        "N/A"
    )
)</f>
        <v>N/A</v>
      </c>
      <c r="P300" s="47" t="str">
        <f>IF(CX300&lt;&gt;"",
    IF(INT('Drill Size Info'!$AA$19)=INT('Drill Size Info'!$AB$15),
        --(INT('Drill Size Info'!$AA$15) &amp; "." &amp; CX300),
        IF(AND((--(INT('Drill Size Info'!$AA$15) &amp; "." &amp; CX300)&gt;=--('Drill Size Info'!$AA$15)), (--(INT('Drill Size Info'!$AA$15) &amp; "." &amp; CX300)&lt;=--('Drill Size Info'!$AB$15))),
            --(INT('Drill Size Info'!$AA$15) &amp; "." &amp; CX300),
            --(INT('Drill Size Info'!$AB$15) &amp; "." &amp; CX300)
        )
    ),
    IF(CW300&lt;&gt;"",
        IF(INT('Drill Size Info'!$AA$15)=INT('Drill Size Info'!$AB$15),
            --(INT('Drill Size Info'!$AA$15) &amp; "." &amp; LEFT(CW300,3)),
            IF(AND((--(INT('Drill Size Info'!$AA$15) &amp; "." &amp; LEFT(CW300,3))&gt;=--('Drill Size Info'!$AA$15)), (--(INT('Drill Size Info'!$AA$15) &amp; "." &amp; LEFT(CW300,3))&lt;=--('Drill Size Info'!$AB$15))),
                --(INT('Drill Size Info'!$AA$15) &amp; "." &amp; LEFT(CW300,3)),
                --(INT('Drill Size Info'!$AB$15) &amp; "." &amp; LEFT(CW300,3))
            )
        ),
        "OK"
    )
)</f>
        <v>OK</v>
      </c>
      <c r="Q300" s="163" t="str">
        <f>IF(CY300&lt;&gt;"",
    IF(INT('Drill Size Info'!$AA$19)=INT('Drill Size Info'!$AB$15),
        --(INT('Drill Size Info'!$AA$15) &amp; "." &amp; CY300),
        IF(AND((--(INT('Drill Size Info'!$AA$15) &amp; "." &amp; CY300)&gt;=--('Drill Size Info'!$AA$15)), (--(INT('Drill Size Info'!$AA$15) &amp; "." &amp; CY300)&lt;=--('Drill Size Info'!$AB$15))),
            --(INT('Drill Size Info'!$AA$15) &amp; "." &amp; CY300),
            --(INT('Drill Size Info'!$AB$15) &amp; "." &amp; CY300)
        )
    ),
    IF(CW300&lt;&gt;"",
        IF(INT('Drill Size Info'!$AA$15)=INT('Drill Size Info'!$AB$15),
            --(INT('Drill Size Info'!$AA$15) &amp; "." &amp; RIGHT(CW300,3)),
            IF(AND((--(INT('Drill Size Info'!$AA$15) &amp; "." &amp; RIGHT(CW300,3))&gt;=--('Drill Size Info'!$AA$15)), (--(INT('Drill Size Info'!$AA$15) &amp; "." &amp; RIGHT(CW300,3))&lt;=--('Drill Size Info'!$AB$15))),
                --(INT('Drill Size Info'!$AA$15) &amp; "." &amp; RIGHT(CW300,3)),
                --(INT('Drill Size Info'!$AB$15) &amp; "." &amp; RIGHT(CW300,3))
            )
        ),
        "N/A"
    )
)</f>
        <v>N/A</v>
      </c>
      <c r="R300" s="57"/>
      <c r="S300" s="57"/>
      <c r="T300" s="57"/>
      <c r="U300" s="57"/>
      <c r="V300" s="57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9"/>
      <c r="AX300" s="59"/>
      <c r="AY300" s="59"/>
      <c r="AZ300" s="60"/>
      <c r="BA300" s="52"/>
      <c r="BB300" s="52"/>
      <c r="BC300" s="52"/>
      <c r="BD300" s="52"/>
      <c r="BE300" s="52"/>
      <c r="BF300" s="52"/>
      <c r="BG300" s="192" t="str">
        <f t="shared" si="200"/>
        <v/>
      </c>
      <c r="BH300" s="52"/>
      <c r="BI300" s="52"/>
      <c r="BJ300" s="52"/>
      <c r="BK300" s="52"/>
      <c r="BM300" s="19">
        <f t="shared" si="168"/>
        <v>0</v>
      </c>
      <c r="BN300" s="19">
        <f t="shared" si="201"/>
        <v>0</v>
      </c>
      <c r="BO300" s="19">
        <f t="shared" si="169"/>
        <v>0</v>
      </c>
      <c r="BP300" s="19">
        <f t="shared" si="170"/>
        <v>0</v>
      </c>
      <c r="BQ300" s="19">
        <f t="shared" si="171"/>
        <v>0</v>
      </c>
      <c r="BR300" s="19">
        <f t="shared" si="172"/>
        <v>0</v>
      </c>
      <c r="BS300" s="19">
        <f t="shared" si="173"/>
        <v>0</v>
      </c>
      <c r="BT300" s="19">
        <f t="shared" si="174"/>
        <v>0</v>
      </c>
      <c r="BU300" s="19">
        <f t="shared" si="175"/>
        <v>0</v>
      </c>
      <c r="BV300" s="19">
        <f t="shared" si="176"/>
        <v>0</v>
      </c>
      <c r="BW300" s="19">
        <f t="shared" si="177"/>
        <v>0</v>
      </c>
      <c r="BX300" s="19">
        <f t="shared" si="178"/>
        <v>0</v>
      </c>
      <c r="BY300" s="19">
        <f t="shared" si="179"/>
        <v>0</v>
      </c>
      <c r="BZ300" s="19">
        <f t="shared" si="180"/>
        <v>0</v>
      </c>
      <c r="CA300" s="19">
        <f t="shared" si="181"/>
        <v>0</v>
      </c>
      <c r="CB300" s="19">
        <f t="shared" si="202"/>
        <v>0</v>
      </c>
      <c r="CC300" s="19">
        <f t="shared" si="182"/>
        <v>0</v>
      </c>
      <c r="CD300" s="19">
        <f t="shared" si="183"/>
        <v>0</v>
      </c>
      <c r="CE300" s="19">
        <f t="shared" si="184"/>
        <v>0</v>
      </c>
      <c r="CF300" s="19">
        <f t="shared" si="185"/>
        <v>0</v>
      </c>
      <c r="CG300" s="19">
        <f t="shared" si="186"/>
        <v>0</v>
      </c>
      <c r="CH300" s="19">
        <f t="shared" si="187"/>
        <v>0</v>
      </c>
      <c r="CI300" s="19">
        <f t="shared" si="188"/>
        <v>0</v>
      </c>
      <c r="CJ300" s="19">
        <f t="shared" si="189"/>
        <v>0</v>
      </c>
      <c r="CK300" s="19">
        <f t="shared" si="190"/>
        <v>0</v>
      </c>
      <c r="CL300" s="19">
        <f t="shared" si="191"/>
        <v>0</v>
      </c>
      <c r="CM300" s="19">
        <f t="shared" si="192"/>
        <v>0</v>
      </c>
      <c r="CN300" s="19">
        <f t="shared" si="193"/>
        <v>0</v>
      </c>
      <c r="CO300" s="19">
        <f t="shared" si="194"/>
        <v>0</v>
      </c>
      <c r="CP300" s="19">
        <f t="shared" si="195"/>
        <v>0</v>
      </c>
      <c r="CQ300" s="19">
        <f t="shared" si="196"/>
        <v>0</v>
      </c>
      <c r="CR300" s="19">
        <f t="shared" si="197"/>
        <v>0</v>
      </c>
      <c r="CS300" s="19">
        <f t="shared" si="198"/>
        <v>0</v>
      </c>
    </row>
    <row r="301" spans="2:97" ht="15" customHeight="1" x14ac:dyDescent="0.2">
      <c r="B301" s="53">
        <f t="shared" si="203"/>
        <v>293</v>
      </c>
      <c r="C301" s="197" t="str" cm="1">
        <f t="array" aca="1" ref="C301" ca="1">CELL("contents",BG301)</f>
        <v/>
      </c>
      <c r="D301" s="54" t="str">
        <f t="shared" si="199"/>
        <v>OK</v>
      </c>
      <c r="E301" s="55" t="e">
        <f>VLOOKUP('DATA SHEET'!$B$9,'Drill Size Info'!$T$2:$U$8,2,FALSE)</f>
        <v>#N/A</v>
      </c>
      <c r="F301" s="55" t="str">
        <f t="shared" si="204"/>
        <v/>
      </c>
      <c r="G301" s="161">
        <f t="shared" si="205"/>
        <v>0</v>
      </c>
      <c r="H301" s="56"/>
      <c r="I301" s="56"/>
      <c r="J301" s="54" t="s">
        <v>154</v>
      </c>
      <c r="K301" s="54" t="s">
        <v>154</v>
      </c>
      <c r="L301" s="56" t="s">
        <v>154</v>
      </c>
      <c r="M301" s="56" t="s">
        <v>154</v>
      </c>
      <c r="N301" s="47" t="str">
        <f>IF(CU301&lt;&gt;"",
    IF(INT('Drill Size Info'!$AA$19)=INT('Drill Size Info'!$AB$19),
        --(INT('Drill Size Info'!$AA$19) &amp; "." &amp; CU301),
        IF(AND((--(INT('Drill Size Info'!$AA$19) &amp; "." &amp; CU301)&gt;=--('Drill Size Info'!$AA$19)), (--(INT('Drill Size Info'!$AA$19) &amp; "." &amp; CU301)&lt;=--('Drill Size Info'!$AB$19))),
            --(INT('Drill Size Info'!$AA$19) &amp; "." &amp; CU301),
            --(INT('Drill Size Info'!$AB$19) &amp; "." &amp; CU301)
        )
    ),
    IF(CT301&lt;&gt;"",
        IF(INT('Drill Size Info'!$AA$19)=INT('Drill Size Info'!$AB$19),
            --(INT('Drill Size Info'!$AA$19) &amp; "." &amp; LEFT(CT301,3)),
            IF(AND((--(INT('Drill Size Info'!$AA$19) &amp; "." &amp; LEFT(CT301,3))&gt;=--('Drill Size Info'!$AA$19)), (--(INT('Drill Size Info'!$AA$19) &amp; "." &amp; LEFT(CT301,3))&lt;=--('Drill Size Info'!$AB$19))),
                --(INT('Drill Size Info'!$AA$19) &amp; "." &amp; LEFT(CT301,3)),
                --(INT('Drill Size Info'!$AB$19) &amp; "." &amp; LEFT(CT301,3))
            )
        ),
        "OK"
    )
)</f>
        <v>OK</v>
      </c>
      <c r="O301" s="163" t="str">
        <f>IF(CV301&lt;&gt;"",
    IF(INT('Drill Size Info'!$AA$19)=INT('Drill Size Info'!$AB$19),
        --(INT('Drill Size Info'!$AA$19) &amp; "." &amp; CV301),
        IF(AND((--(INT('Drill Size Info'!$AA$19) &amp; "." &amp; CV301)&gt;=--('Drill Size Info'!$AA$19)), (--(INT('Drill Size Info'!$AA$19) &amp; "." &amp; CV301)&lt;=--('Drill Size Info'!$AB$19))),
            --(INT('Drill Size Info'!$AA$19) &amp; "." &amp; CV301),
            --(INT('Drill Size Info'!$AB$19) &amp; "." &amp; CV301)
        )
    ),
    IF(CT301&lt;&gt;"",
        IF(INT('Drill Size Info'!$AA$19)=INT('Drill Size Info'!$AB$19),
            --(INT('Drill Size Info'!$AA$19) &amp; "." &amp; RIGHT(CT301,3)),
            IF(AND((--(INT('Drill Size Info'!$AA$19) &amp; "." &amp; RIGHT(CT301,3))&gt;=--('Drill Size Info'!$AA$19)), (--(INT('Drill Size Info'!$AA$19) &amp; "." &amp; RIGHT(CT301,3))&lt;=--('Drill Size Info'!$AB$19))),
                --(INT('Drill Size Info'!$AA$19) &amp; "." &amp; RIGHT(CT301,3)),
                --(INT('Drill Size Info'!$AB$19) &amp; "." &amp; RIGHT(CT301,3))
            )
        ),
        "N/A"
    )
)</f>
        <v>N/A</v>
      </c>
      <c r="P301" s="47" t="str">
        <f>IF(CX301&lt;&gt;"",
    IF(INT('Drill Size Info'!$AA$19)=INT('Drill Size Info'!$AB$15),
        --(INT('Drill Size Info'!$AA$15) &amp; "." &amp; CX301),
        IF(AND((--(INT('Drill Size Info'!$AA$15) &amp; "." &amp; CX301)&gt;=--('Drill Size Info'!$AA$15)), (--(INT('Drill Size Info'!$AA$15) &amp; "." &amp; CX301)&lt;=--('Drill Size Info'!$AB$15))),
            --(INT('Drill Size Info'!$AA$15) &amp; "." &amp; CX301),
            --(INT('Drill Size Info'!$AB$15) &amp; "." &amp; CX301)
        )
    ),
    IF(CW301&lt;&gt;"",
        IF(INT('Drill Size Info'!$AA$15)=INT('Drill Size Info'!$AB$15),
            --(INT('Drill Size Info'!$AA$15) &amp; "." &amp; LEFT(CW301,3)),
            IF(AND((--(INT('Drill Size Info'!$AA$15) &amp; "." &amp; LEFT(CW301,3))&gt;=--('Drill Size Info'!$AA$15)), (--(INT('Drill Size Info'!$AA$15) &amp; "." &amp; LEFT(CW301,3))&lt;=--('Drill Size Info'!$AB$15))),
                --(INT('Drill Size Info'!$AA$15) &amp; "." &amp; LEFT(CW301,3)),
                --(INT('Drill Size Info'!$AB$15) &amp; "." &amp; LEFT(CW301,3))
            )
        ),
        "OK"
    )
)</f>
        <v>OK</v>
      </c>
      <c r="Q301" s="163" t="str">
        <f>IF(CY301&lt;&gt;"",
    IF(INT('Drill Size Info'!$AA$19)=INT('Drill Size Info'!$AB$15),
        --(INT('Drill Size Info'!$AA$15) &amp; "." &amp; CY301),
        IF(AND((--(INT('Drill Size Info'!$AA$15) &amp; "." &amp; CY301)&gt;=--('Drill Size Info'!$AA$15)), (--(INT('Drill Size Info'!$AA$15) &amp; "." &amp; CY301)&lt;=--('Drill Size Info'!$AB$15))),
            --(INT('Drill Size Info'!$AA$15) &amp; "." &amp; CY301),
            --(INT('Drill Size Info'!$AB$15) &amp; "." &amp; CY301)
        )
    ),
    IF(CW301&lt;&gt;"",
        IF(INT('Drill Size Info'!$AA$15)=INT('Drill Size Info'!$AB$15),
            --(INT('Drill Size Info'!$AA$15) &amp; "." &amp; RIGHT(CW301,3)),
            IF(AND((--(INT('Drill Size Info'!$AA$15) &amp; "." &amp; RIGHT(CW301,3))&gt;=--('Drill Size Info'!$AA$15)), (--(INT('Drill Size Info'!$AA$15) &amp; "." &amp; RIGHT(CW301,3))&lt;=--('Drill Size Info'!$AB$15))),
                --(INT('Drill Size Info'!$AA$15) &amp; "." &amp; RIGHT(CW301,3)),
                --(INT('Drill Size Info'!$AB$15) &amp; "." &amp; RIGHT(CW301,3))
            )
        ),
        "N/A"
    )
)</f>
        <v>N/A</v>
      </c>
      <c r="R301" s="57"/>
      <c r="S301" s="57"/>
      <c r="T301" s="57"/>
      <c r="U301" s="57"/>
      <c r="V301" s="57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9"/>
      <c r="AX301" s="59"/>
      <c r="AY301" s="59"/>
      <c r="AZ301" s="60"/>
      <c r="BA301" s="52"/>
      <c r="BB301" s="52"/>
      <c r="BC301" s="52"/>
      <c r="BD301" s="52"/>
      <c r="BE301" s="52"/>
      <c r="BF301" s="52"/>
      <c r="BG301" s="192" t="str">
        <f t="shared" si="200"/>
        <v/>
      </c>
      <c r="BH301" s="52"/>
      <c r="BI301" s="52"/>
      <c r="BJ301" s="52"/>
      <c r="BK301" s="52"/>
      <c r="BM301" s="19">
        <f t="shared" si="168"/>
        <v>0</v>
      </c>
      <c r="BN301" s="19">
        <f t="shared" si="201"/>
        <v>0</v>
      </c>
      <c r="BO301" s="19">
        <f t="shared" si="169"/>
        <v>0</v>
      </c>
      <c r="BP301" s="19">
        <f t="shared" si="170"/>
        <v>0</v>
      </c>
      <c r="BQ301" s="19">
        <f t="shared" si="171"/>
        <v>0</v>
      </c>
      <c r="BR301" s="19">
        <f t="shared" si="172"/>
        <v>0</v>
      </c>
      <c r="BS301" s="19">
        <f t="shared" si="173"/>
        <v>0</v>
      </c>
      <c r="BT301" s="19">
        <f t="shared" si="174"/>
        <v>0</v>
      </c>
      <c r="BU301" s="19">
        <f t="shared" si="175"/>
        <v>0</v>
      </c>
      <c r="BV301" s="19">
        <f t="shared" si="176"/>
        <v>0</v>
      </c>
      <c r="BW301" s="19">
        <f t="shared" si="177"/>
        <v>0</v>
      </c>
      <c r="BX301" s="19">
        <f t="shared" si="178"/>
        <v>0</v>
      </c>
      <c r="BY301" s="19">
        <f t="shared" si="179"/>
        <v>0</v>
      </c>
      <c r="BZ301" s="19">
        <f t="shared" si="180"/>
        <v>0</v>
      </c>
      <c r="CA301" s="19">
        <f t="shared" si="181"/>
        <v>0</v>
      </c>
      <c r="CB301" s="19">
        <f t="shared" si="202"/>
        <v>0</v>
      </c>
      <c r="CC301" s="19">
        <f t="shared" si="182"/>
        <v>0</v>
      </c>
      <c r="CD301" s="19">
        <f t="shared" si="183"/>
        <v>0</v>
      </c>
      <c r="CE301" s="19">
        <f t="shared" si="184"/>
        <v>0</v>
      </c>
      <c r="CF301" s="19">
        <f t="shared" si="185"/>
        <v>0</v>
      </c>
      <c r="CG301" s="19">
        <f t="shared" si="186"/>
        <v>0</v>
      </c>
      <c r="CH301" s="19">
        <f t="shared" si="187"/>
        <v>0</v>
      </c>
      <c r="CI301" s="19">
        <f t="shared" si="188"/>
        <v>0</v>
      </c>
      <c r="CJ301" s="19">
        <f t="shared" si="189"/>
        <v>0</v>
      </c>
      <c r="CK301" s="19">
        <f t="shared" si="190"/>
        <v>0</v>
      </c>
      <c r="CL301" s="19">
        <f t="shared" si="191"/>
        <v>0</v>
      </c>
      <c r="CM301" s="19">
        <f t="shared" si="192"/>
        <v>0</v>
      </c>
      <c r="CN301" s="19">
        <f t="shared" si="193"/>
        <v>0</v>
      </c>
      <c r="CO301" s="19">
        <f t="shared" si="194"/>
        <v>0</v>
      </c>
      <c r="CP301" s="19">
        <f t="shared" si="195"/>
        <v>0</v>
      </c>
      <c r="CQ301" s="19">
        <f t="shared" si="196"/>
        <v>0</v>
      </c>
      <c r="CR301" s="19">
        <f t="shared" si="197"/>
        <v>0</v>
      </c>
      <c r="CS301" s="19">
        <f t="shared" si="198"/>
        <v>0</v>
      </c>
    </row>
    <row r="302" spans="2:97" ht="15" customHeight="1" x14ac:dyDescent="0.2">
      <c r="B302" s="53">
        <f t="shared" si="203"/>
        <v>294</v>
      </c>
      <c r="C302" s="197" t="str" cm="1">
        <f t="array" aca="1" ref="C302" ca="1">CELL("contents",BG302)</f>
        <v/>
      </c>
      <c r="D302" s="54" t="str">
        <f t="shared" si="199"/>
        <v>OK</v>
      </c>
      <c r="E302" s="55" t="e">
        <f>VLOOKUP('DATA SHEET'!$B$9,'Drill Size Info'!$T$2:$U$8,2,FALSE)</f>
        <v>#N/A</v>
      </c>
      <c r="F302" s="55" t="str">
        <f t="shared" si="204"/>
        <v/>
      </c>
      <c r="G302" s="161">
        <f t="shared" si="205"/>
        <v>0</v>
      </c>
      <c r="H302" s="56"/>
      <c r="I302" s="56"/>
      <c r="J302" s="54" t="s">
        <v>154</v>
      </c>
      <c r="K302" s="54" t="s">
        <v>154</v>
      </c>
      <c r="L302" s="56" t="s">
        <v>154</v>
      </c>
      <c r="M302" s="56" t="s">
        <v>154</v>
      </c>
      <c r="N302" s="47" t="str">
        <f>IF(CU302&lt;&gt;"",
    IF(INT('Drill Size Info'!$AA$19)=INT('Drill Size Info'!$AB$19),
        --(INT('Drill Size Info'!$AA$19) &amp; "." &amp; CU302),
        IF(AND((--(INT('Drill Size Info'!$AA$19) &amp; "." &amp; CU302)&gt;=--('Drill Size Info'!$AA$19)), (--(INT('Drill Size Info'!$AA$19) &amp; "." &amp; CU302)&lt;=--('Drill Size Info'!$AB$19))),
            --(INT('Drill Size Info'!$AA$19) &amp; "." &amp; CU302),
            --(INT('Drill Size Info'!$AB$19) &amp; "." &amp; CU302)
        )
    ),
    IF(CT302&lt;&gt;"",
        IF(INT('Drill Size Info'!$AA$19)=INT('Drill Size Info'!$AB$19),
            --(INT('Drill Size Info'!$AA$19) &amp; "." &amp; LEFT(CT302,3)),
            IF(AND((--(INT('Drill Size Info'!$AA$19) &amp; "." &amp; LEFT(CT302,3))&gt;=--('Drill Size Info'!$AA$19)), (--(INT('Drill Size Info'!$AA$19) &amp; "." &amp; LEFT(CT302,3))&lt;=--('Drill Size Info'!$AB$19))),
                --(INT('Drill Size Info'!$AA$19) &amp; "." &amp; LEFT(CT302,3)),
                --(INT('Drill Size Info'!$AB$19) &amp; "." &amp; LEFT(CT302,3))
            )
        ),
        "OK"
    )
)</f>
        <v>OK</v>
      </c>
      <c r="O302" s="163" t="str">
        <f>IF(CV302&lt;&gt;"",
    IF(INT('Drill Size Info'!$AA$19)=INT('Drill Size Info'!$AB$19),
        --(INT('Drill Size Info'!$AA$19) &amp; "." &amp; CV302),
        IF(AND((--(INT('Drill Size Info'!$AA$19) &amp; "." &amp; CV302)&gt;=--('Drill Size Info'!$AA$19)), (--(INT('Drill Size Info'!$AA$19) &amp; "." &amp; CV302)&lt;=--('Drill Size Info'!$AB$19))),
            --(INT('Drill Size Info'!$AA$19) &amp; "." &amp; CV302),
            --(INT('Drill Size Info'!$AB$19) &amp; "." &amp; CV302)
        )
    ),
    IF(CT302&lt;&gt;"",
        IF(INT('Drill Size Info'!$AA$19)=INT('Drill Size Info'!$AB$19),
            --(INT('Drill Size Info'!$AA$19) &amp; "." &amp; RIGHT(CT302,3)),
            IF(AND((--(INT('Drill Size Info'!$AA$19) &amp; "." &amp; RIGHT(CT302,3))&gt;=--('Drill Size Info'!$AA$19)), (--(INT('Drill Size Info'!$AA$19) &amp; "." &amp; RIGHT(CT302,3))&lt;=--('Drill Size Info'!$AB$19))),
                --(INT('Drill Size Info'!$AA$19) &amp; "." &amp; RIGHT(CT302,3)),
                --(INT('Drill Size Info'!$AB$19) &amp; "." &amp; RIGHT(CT302,3))
            )
        ),
        "N/A"
    )
)</f>
        <v>N/A</v>
      </c>
      <c r="P302" s="47" t="str">
        <f>IF(CX302&lt;&gt;"",
    IF(INT('Drill Size Info'!$AA$19)=INT('Drill Size Info'!$AB$15),
        --(INT('Drill Size Info'!$AA$15) &amp; "." &amp; CX302),
        IF(AND((--(INT('Drill Size Info'!$AA$15) &amp; "." &amp; CX302)&gt;=--('Drill Size Info'!$AA$15)), (--(INT('Drill Size Info'!$AA$15) &amp; "." &amp; CX302)&lt;=--('Drill Size Info'!$AB$15))),
            --(INT('Drill Size Info'!$AA$15) &amp; "." &amp; CX302),
            --(INT('Drill Size Info'!$AB$15) &amp; "." &amp; CX302)
        )
    ),
    IF(CW302&lt;&gt;"",
        IF(INT('Drill Size Info'!$AA$15)=INT('Drill Size Info'!$AB$15),
            --(INT('Drill Size Info'!$AA$15) &amp; "." &amp; LEFT(CW302,3)),
            IF(AND((--(INT('Drill Size Info'!$AA$15) &amp; "." &amp; LEFT(CW302,3))&gt;=--('Drill Size Info'!$AA$15)), (--(INT('Drill Size Info'!$AA$15) &amp; "." &amp; LEFT(CW302,3))&lt;=--('Drill Size Info'!$AB$15))),
                --(INT('Drill Size Info'!$AA$15) &amp; "." &amp; LEFT(CW302,3)),
                --(INT('Drill Size Info'!$AB$15) &amp; "." &amp; LEFT(CW302,3))
            )
        ),
        "OK"
    )
)</f>
        <v>OK</v>
      </c>
      <c r="Q302" s="163" t="str">
        <f>IF(CY302&lt;&gt;"",
    IF(INT('Drill Size Info'!$AA$19)=INT('Drill Size Info'!$AB$15),
        --(INT('Drill Size Info'!$AA$15) &amp; "." &amp; CY302),
        IF(AND((--(INT('Drill Size Info'!$AA$15) &amp; "." &amp; CY302)&gt;=--('Drill Size Info'!$AA$15)), (--(INT('Drill Size Info'!$AA$15) &amp; "." &amp; CY302)&lt;=--('Drill Size Info'!$AB$15))),
            --(INT('Drill Size Info'!$AA$15) &amp; "." &amp; CY302),
            --(INT('Drill Size Info'!$AB$15) &amp; "." &amp; CY302)
        )
    ),
    IF(CW302&lt;&gt;"",
        IF(INT('Drill Size Info'!$AA$15)=INT('Drill Size Info'!$AB$15),
            --(INT('Drill Size Info'!$AA$15) &amp; "." &amp; RIGHT(CW302,3)),
            IF(AND((--(INT('Drill Size Info'!$AA$15) &amp; "." &amp; RIGHT(CW302,3))&gt;=--('Drill Size Info'!$AA$15)), (--(INT('Drill Size Info'!$AA$15) &amp; "." &amp; RIGHT(CW302,3))&lt;=--('Drill Size Info'!$AB$15))),
                --(INT('Drill Size Info'!$AA$15) &amp; "." &amp; RIGHT(CW302,3)),
                --(INT('Drill Size Info'!$AB$15) &amp; "." &amp; RIGHT(CW302,3))
            )
        ),
        "N/A"
    )
)</f>
        <v>N/A</v>
      </c>
      <c r="R302" s="57"/>
      <c r="S302" s="57"/>
      <c r="T302" s="57"/>
      <c r="U302" s="57"/>
      <c r="V302" s="57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9"/>
      <c r="AX302" s="59"/>
      <c r="AY302" s="59"/>
      <c r="AZ302" s="60"/>
      <c r="BA302" s="52"/>
      <c r="BB302" s="52"/>
      <c r="BC302" s="52"/>
      <c r="BD302" s="52"/>
      <c r="BE302" s="52"/>
      <c r="BF302" s="52"/>
      <c r="BG302" s="192" t="str">
        <f t="shared" si="200"/>
        <v/>
      </c>
      <c r="BH302" s="52"/>
      <c r="BI302" s="52"/>
      <c r="BJ302" s="52"/>
      <c r="BK302" s="52"/>
      <c r="BM302" s="19">
        <f t="shared" si="168"/>
        <v>0</v>
      </c>
      <c r="BN302" s="19">
        <f t="shared" si="201"/>
        <v>0</v>
      </c>
      <c r="BO302" s="19">
        <f t="shared" si="169"/>
        <v>0</v>
      </c>
      <c r="BP302" s="19">
        <f t="shared" si="170"/>
        <v>0</v>
      </c>
      <c r="BQ302" s="19">
        <f t="shared" si="171"/>
        <v>0</v>
      </c>
      <c r="BR302" s="19">
        <f t="shared" si="172"/>
        <v>0</v>
      </c>
      <c r="BS302" s="19">
        <f t="shared" si="173"/>
        <v>0</v>
      </c>
      <c r="BT302" s="19">
        <f t="shared" si="174"/>
        <v>0</v>
      </c>
      <c r="BU302" s="19">
        <f t="shared" si="175"/>
        <v>0</v>
      </c>
      <c r="BV302" s="19">
        <f t="shared" si="176"/>
        <v>0</v>
      </c>
      <c r="BW302" s="19">
        <f t="shared" si="177"/>
        <v>0</v>
      </c>
      <c r="BX302" s="19">
        <f t="shared" si="178"/>
        <v>0</v>
      </c>
      <c r="BY302" s="19">
        <f t="shared" si="179"/>
        <v>0</v>
      </c>
      <c r="BZ302" s="19">
        <f t="shared" si="180"/>
        <v>0</v>
      </c>
      <c r="CA302" s="19">
        <f t="shared" si="181"/>
        <v>0</v>
      </c>
      <c r="CB302" s="19">
        <f t="shared" si="202"/>
        <v>0</v>
      </c>
      <c r="CC302" s="19">
        <f t="shared" si="182"/>
        <v>0</v>
      </c>
      <c r="CD302" s="19">
        <f t="shared" si="183"/>
        <v>0</v>
      </c>
      <c r="CE302" s="19">
        <f t="shared" si="184"/>
        <v>0</v>
      </c>
      <c r="CF302" s="19">
        <f t="shared" si="185"/>
        <v>0</v>
      </c>
      <c r="CG302" s="19">
        <f t="shared" si="186"/>
        <v>0</v>
      </c>
      <c r="CH302" s="19">
        <f t="shared" si="187"/>
        <v>0</v>
      </c>
      <c r="CI302" s="19">
        <f t="shared" si="188"/>
        <v>0</v>
      </c>
      <c r="CJ302" s="19">
        <f t="shared" si="189"/>
        <v>0</v>
      </c>
      <c r="CK302" s="19">
        <f t="shared" si="190"/>
        <v>0</v>
      </c>
      <c r="CL302" s="19">
        <f t="shared" si="191"/>
        <v>0</v>
      </c>
      <c r="CM302" s="19">
        <f t="shared" si="192"/>
        <v>0</v>
      </c>
      <c r="CN302" s="19">
        <f t="shared" si="193"/>
        <v>0</v>
      </c>
      <c r="CO302" s="19">
        <f t="shared" si="194"/>
        <v>0</v>
      </c>
      <c r="CP302" s="19">
        <f t="shared" si="195"/>
        <v>0</v>
      </c>
      <c r="CQ302" s="19">
        <f t="shared" si="196"/>
        <v>0</v>
      </c>
      <c r="CR302" s="19">
        <f t="shared" si="197"/>
        <v>0</v>
      </c>
      <c r="CS302" s="19">
        <f t="shared" si="198"/>
        <v>0</v>
      </c>
    </row>
    <row r="303" spans="2:97" ht="15" customHeight="1" x14ac:dyDescent="0.2">
      <c r="B303" s="53">
        <f t="shared" si="203"/>
        <v>295</v>
      </c>
      <c r="C303" s="197" t="str" cm="1">
        <f t="array" aca="1" ref="C303" ca="1">CELL("contents",BG303)</f>
        <v/>
      </c>
      <c r="D303" s="54" t="str">
        <f t="shared" si="199"/>
        <v>OK</v>
      </c>
      <c r="E303" s="55" t="e">
        <f>VLOOKUP('DATA SHEET'!$B$9,'Drill Size Info'!$T$2:$U$8,2,FALSE)</f>
        <v>#N/A</v>
      </c>
      <c r="F303" s="55" t="str">
        <f t="shared" si="204"/>
        <v/>
      </c>
      <c r="G303" s="161">
        <f t="shared" si="205"/>
        <v>0</v>
      </c>
      <c r="H303" s="56"/>
      <c r="I303" s="56"/>
      <c r="J303" s="54" t="s">
        <v>154</v>
      </c>
      <c r="K303" s="54" t="s">
        <v>154</v>
      </c>
      <c r="L303" s="56" t="s">
        <v>154</v>
      </c>
      <c r="M303" s="56" t="s">
        <v>154</v>
      </c>
      <c r="N303" s="47" t="str">
        <f>IF(CU303&lt;&gt;"",
    IF(INT('Drill Size Info'!$AA$19)=INT('Drill Size Info'!$AB$19),
        --(INT('Drill Size Info'!$AA$19) &amp; "." &amp; CU303),
        IF(AND((--(INT('Drill Size Info'!$AA$19) &amp; "." &amp; CU303)&gt;=--('Drill Size Info'!$AA$19)), (--(INT('Drill Size Info'!$AA$19) &amp; "." &amp; CU303)&lt;=--('Drill Size Info'!$AB$19))),
            --(INT('Drill Size Info'!$AA$19) &amp; "." &amp; CU303),
            --(INT('Drill Size Info'!$AB$19) &amp; "." &amp; CU303)
        )
    ),
    IF(CT303&lt;&gt;"",
        IF(INT('Drill Size Info'!$AA$19)=INT('Drill Size Info'!$AB$19),
            --(INT('Drill Size Info'!$AA$19) &amp; "." &amp; LEFT(CT303,3)),
            IF(AND((--(INT('Drill Size Info'!$AA$19) &amp; "." &amp; LEFT(CT303,3))&gt;=--('Drill Size Info'!$AA$19)), (--(INT('Drill Size Info'!$AA$19) &amp; "." &amp; LEFT(CT303,3))&lt;=--('Drill Size Info'!$AB$19))),
                --(INT('Drill Size Info'!$AA$19) &amp; "." &amp; LEFT(CT303,3)),
                --(INT('Drill Size Info'!$AB$19) &amp; "." &amp; LEFT(CT303,3))
            )
        ),
        "OK"
    )
)</f>
        <v>OK</v>
      </c>
      <c r="O303" s="163" t="str">
        <f>IF(CV303&lt;&gt;"",
    IF(INT('Drill Size Info'!$AA$19)=INT('Drill Size Info'!$AB$19),
        --(INT('Drill Size Info'!$AA$19) &amp; "." &amp; CV303),
        IF(AND((--(INT('Drill Size Info'!$AA$19) &amp; "." &amp; CV303)&gt;=--('Drill Size Info'!$AA$19)), (--(INT('Drill Size Info'!$AA$19) &amp; "." &amp; CV303)&lt;=--('Drill Size Info'!$AB$19))),
            --(INT('Drill Size Info'!$AA$19) &amp; "." &amp; CV303),
            --(INT('Drill Size Info'!$AB$19) &amp; "." &amp; CV303)
        )
    ),
    IF(CT303&lt;&gt;"",
        IF(INT('Drill Size Info'!$AA$19)=INT('Drill Size Info'!$AB$19),
            --(INT('Drill Size Info'!$AA$19) &amp; "." &amp; RIGHT(CT303,3)),
            IF(AND((--(INT('Drill Size Info'!$AA$19) &amp; "." &amp; RIGHT(CT303,3))&gt;=--('Drill Size Info'!$AA$19)), (--(INT('Drill Size Info'!$AA$19) &amp; "." &amp; RIGHT(CT303,3))&lt;=--('Drill Size Info'!$AB$19))),
                --(INT('Drill Size Info'!$AA$19) &amp; "." &amp; RIGHT(CT303,3)),
                --(INT('Drill Size Info'!$AB$19) &amp; "." &amp; RIGHT(CT303,3))
            )
        ),
        "N/A"
    )
)</f>
        <v>N/A</v>
      </c>
      <c r="P303" s="47" t="str">
        <f>IF(CX303&lt;&gt;"",
    IF(INT('Drill Size Info'!$AA$19)=INT('Drill Size Info'!$AB$15),
        --(INT('Drill Size Info'!$AA$15) &amp; "." &amp; CX303),
        IF(AND((--(INT('Drill Size Info'!$AA$15) &amp; "." &amp; CX303)&gt;=--('Drill Size Info'!$AA$15)), (--(INT('Drill Size Info'!$AA$15) &amp; "." &amp; CX303)&lt;=--('Drill Size Info'!$AB$15))),
            --(INT('Drill Size Info'!$AA$15) &amp; "." &amp; CX303),
            --(INT('Drill Size Info'!$AB$15) &amp; "." &amp; CX303)
        )
    ),
    IF(CW303&lt;&gt;"",
        IF(INT('Drill Size Info'!$AA$15)=INT('Drill Size Info'!$AB$15),
            --(INT('Drill Size Info'!$AA$15) &amp; "." &amp; LEFT(CW303,3)),
            IF(AND((--(INT('Drill Size Info'!$AA$15) &amp; "." &amp; LEFT(CW303,3))&gt;=--('Drill Size Info'!$AA$15)), (--(INT('Drill Size Info'!$AA$15) &amp; "." &amp; LEFT(CW303,3))&lt;=--('Drill Size Info'!$AB$15))),
                --(INT('Drill Size Info'!$AA$15) &amp; "." &amp; LEFT(CW303,3)),
                --(INT('Drill Size Info'!$AB$15) &amp; "." &amp; LEFT(CW303,3))
            )
        ),
        "OK"
    )
)</f>
        <v>OK</v>
      </c>
      <c r="Q303" s="163" t="str">
        <f>IF(CY303&lt;&gt;"",
    IF(INT('Drill Size Info'!$AA$19)=INT('Drill Size Info'!$AB$15),
        --(INT('Drill Size Info'!$AA$15) &amp; "." &amp; CY303),
        IF(AND((--(INT('Drill Size Info'!$AA$15) &amp; "." &amp; CY303)&gt;=--('Drill Size Info'!$AA$15)), (--(INT('Drill Size Info'!$AA$15) &amp; "." &amp; CY303)&lt;=--('Drill Size Info'!$AB$15))),
            --(INT('Drill Size Info'!$AA$15) &amp; "." &amp; CY303),
            --(INT('Drill Size Info'!$AB$15) &amp; "." &amp; CY303)
        )
    ),
    IF(CW303&lt;&gt;"",
        IF(INT('Drill Size Info'!$AA$15)=INT('Drill Size Info'!$AB$15),
            --(INT('Drill Size Info'!$AA$15) &amp; "." &amp; RIGHT(CW303,3)),
            IF(AND((--(INT('Drill Size Info'!$AA$15) &amp; "." &amp; RIGHT(CW303,3))&gt;=--('Drill Size Info'!$AA$15)), (--(INT('Drill Size Info'!$AA$15) &amp; "." &amp; RIGHT(CW303,3))&lt;=--('Drill Size Info'!$AB$15))),
                --(INT('Drill Size Info'!$AA$15) &amp; "." &amp; RIGHT(CW303,3)),
                --(INT('Drill Size Info'!$AB$15) &amp; "." &amp; RIGHT(CW303,3))
            )
        ),
        "N/A"
    )
)</f>
        <v>N/A</v>
      </c>
      <c r="R303" s="57"/>
      <c r="S303" s="57"/>
      <c r="T303" s="57"/>
      <c r="U303" s="57"/>
      <c r="V303" s="57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9"/>
      <c r="AX303" s="59"/>
      <c r="AY303" s="59"/>
      <c r="AZ303" s="60"/>
      <c r="BA303" s="52"/>
      <c r="BB303" s="52"/>
      <c r="BC303" s="52"/>
      <c r="BD303" s="52"/>
      <c r="BE303" s="52"/>
      <c r="BF303" s="52"/>
      <c r="BG303" s="192" t="str">
        <f t="shared" si="200"/>
        <v/>
      </c>
      <c r="BH303" s="52"/>
      <c r="BI303" s="52"/>
      <c r="BJ303" s="52"/>
      <c r="BK303" s="52"/>
      <c r="BM303" s="19">
        <f t="shared" si="168"/>
        <v>0</v>
      </c>
      <c r="BN303" s="19">
        <f t="shared" si="201"/>
        <v>0</v>
      </c>
      <c r="BO303" s="19">
        <f t="shared" si="169"/>
        <v>0</v>
      </c>
      <c r="BP303" s="19">
        <f t="shared" si="170"/>
        <v>0</v>
      </c>
      <c r="BQ303" s="19">
        <f t="shared" si="171"/>
        <v>0</v>
      </c>
      <c r="BR303" s="19">
        <f t="shared" si="172"/>
        <v>0</v>
      </c>
      <c r="BS303" s="19">
        <f t="shared" si="173"/>
        <v>0</v>
      </c>
      <c r="BT303" s="19">
        <f t="shared" si="174"/>
        <v>0</v>
      </c>
      <c r="BU303" s="19">
        <f t="shared" si="175"/>
        <v>0</v>
      </c>
      <c r="BV303" s="19">
        <f t="shared" si="176"/>
        <v>0</v>
      </c>
      <c r="BW303" s="19">
        <f t="shared" si="177"/>
        <v>0</v>
      </c>
      <c r="BX303" s="19">
        <f t="shared" si="178"/>
        <v>0</v>
      </c>
      <c r="BY303" s="19">
        <f t="shared" si="179"/>
        <v>0</v>
      </c>
      <c r="BZ303" s="19">
        <f t="shared" si="180"/>
        <v>0</v>
      </c>
      <c r="CA303" s="19">
        <f t="shared" si="181"/>
        <v>0</v>
      </c>
      <c r="CB303" s="19">
        <f t="shared" si="202"/>
        <v>0</v>
      </c>
      <c r="CC303" s="19">
        <f t="shared" si="182"/>
        <v>0</v>
      </c>
      <c r="CD303" s="19">
        <f t="shared" si="183"/>
        <v>0</v>
      </c>
      <c r="CE303" s="19">
        <f t="shared" si="184"/>
        <v>0</v>
      </c>
      <c r="CF303" s="19">
        <f t="shared" si="185"/>
        <v>0</v>
      </c>
      <c r="CG303" s="19">
        <f t="shared" si="186"/>
        <v>0</v>
      </c>
      <c r="CH303" s="19">
        <f t="shared" si="187"/>
        <v>0</v>
      </c>
      <c r="CI303" s="19">
        <f t="shared" si="188"/>
        <v>0</v>
      </c>
      <c r="CJ303" s="19">
        <f t="shared" si="189"/>
        <v>0</v>
      </c>
      <c r="CK303" s="19">
        <f t="shared" si="190"/>
        <v>0</v>
      </c>
      <c r="CL303" s="19">
        <f t="shared" si="191"/>
        <v>0</v>
      </c>
      <c r="CM303" s="19">
        <f t="shared" si="192"/>
        <v>0</v>
      </c>
      <c r="CN303" s="19">
        <f t="shared" si="193"/>
        <v>0</v>
      </c>
      <c r="CO303" s="19">
        <f t="shared" si="194"/>
        <v>0</v>
      </c>
      <c r="CP303" s="19">
        <f t="shared" si="195"/>
        <v>0</v>
      </c>
      <c r="CQ303" s="19">
        <f t="shared" si="196"/>
        <v>0</v>
      </c>
      <c r="CR303" s="19">
        <f t="shared" si="197"/>
        <v>0</v>
      </c>
      <c r="CS303" s="19">
        <f t="shared" si="198"/>
        <v>0</v>
      </c>
    </row>
    <row r="304" spans="2:97" ht="15" customHeight="1" x14ac:dyDescent="0.2">
      <c r="B304" s="53">
        <f t="shared" si="203"/>
        <v>296</v>
      </c>
      <c r="C304" s="197" t="str" cm="1">
        <f t="array" aca="1" ref="C304" ca="1">CELL("contents",BG304)</f>
        <v/>
      </c>
      <c r="D304" s="54" t="str">
        <f t="shared" si="199"/>
        <v>OK</v>
      </c>
      <c r="E304" s="55" t="e">
        <f>VLOOKUP('DATA SHEET'!$B$9,'Drill Size Info'!$T$2:$U$8,2,FALSE)</f>
        <v>#N/A</v>
      </c>
      <c r="F304" s="55" t="str">
        <f t="shared" si="204"/>
        <v/>
      </c>
      <c r="G304" s="161">
        <f t="shared" si="205"/>
        <v>0</v>
      </c>
      <c r="H304" s="56"/>
      <c r="I304" s="56"/>
      <c r="J304" s="54" t="s">
        <v>154</v>
      </c>
      <c r="K304" s="54" t="s">
        <v>154</v>
      </c>
      <c r="L304" s="56" t="s">
        <v>154</v>
      </c>
      <c r="M304" s="56" t="s">
        <v>154</v>
      </c>
      <c r="N304" s="47" t="str">
        <f>IF(CU304&lt;&gt;"",
    IF(INT('Drill Size Info'!$AA$19)=INT('Drill Size Info'!$AB$19),
        --(INT('Drill Size Info'!$AA$19) &amp; "." &amp; CU304),
        IF(AND((--(INT('Drill Size Info'!$AA$19) &amp; "." &amp; CU304)&gt;=--('Drill Size Info'!$AA$19)), (--(INT('Drill Size Info'!$AA$19) &amp; "." &amp; CU304)&lt;=--('Drill Size Info'!$AB$19))),
            --(INT('Drill Size Info'!$AA$19) &amp; "." &amp; CU304),
            --(INT('Drill Size Info'!$AB$19) &amp; "." &amp; CU304)
        )
    ),
    IF(CT304&lt;&gt;"",
        IF(INT('Drill Size Info'!$AA$19)=INT('Drill Size Info'!$AB$19),
            --(INT('Drill Size Info'!$AA$19) &amp; "." &amp; LEFT(CT304,3)),
            IF(AND((--(INT('Drill Size Info'!$AA$19) &amp; "." &amp; LEFT(CT304,3))&gt;=--('Drill Size Info'!$AA$19)), (--(INT('Drill Size Info'!$AA$19) &amp; "." &amp; LEFT(CT304,3))&lt;=--('Drill Size Info'!$AB$19))),
                --(INT('Drill Size Info'!$AA$19) &amp; "." &amp; LEFT(CT304,3)),
                --(INT('Drill Size Info'!$AB$19) &amp; "." &amp; LEFT(CT304,3))
            )
        ),
        "OK"
    )
)</f>
        <v>OK</v>
      </c>
      <c r="O304" s="163" t="str">
        <f>IF(CV304&lt;&gt;"",
    IF(INT('Drill Size Info'!$AA$19)=INT('Drill Size Info'!$AB$19),
        --(INT('Drill Size Info'!$AA$19) &amp; "." &amp; CV304),
        IF(AND((--(INT('Drill Size Info'!$AA$19) &amp; "." &amp; CV304)&gt;=--('Drill Size Info'!$AA$19)), (--(INT('Drill Size Info'!$AA$19) &amp; "." &amp; CV304)&lt;=--('Drill Size Info'!$AB$19))),
            --(INT('Drill Size Info'!$AA$19) &amp; "." &amp; CV304),
            --(INT('Drill Size Info'!$AB$19) &amp; "." &amp; CV304)
        )
    ),
    IF(CT304&lt;&gt;"",
        IF(INT('Drill Size Info'!$AA$19)=INT('Drill Size Info'!$AB$19),
            --(INT('Drill Size Info'!$AA$19) &amp; "." &amp; RIGHT(CT304,3)),
            IF(AND((--(INT('Drill Size Info'!$AA$19) &amp; "." &amp; RIGHT(CT304,3))&gt;=--('Drill Size Info'!$AA$19)), (--(INT('Drill Size Info'!$AA$19) &amp; "." &amp; RIGHT(CT304,3))&lt;=--('Drill Size Info'!$AB$19))),
                --(INT('Drill Size Info'!$AA$19) &amp; "." &amp; RIGHT(CT304,3)),
                --(INT('Drill Size Info'!$AB$19) &amp; "." &amp; RIGHT(CT304,3))
            )
        ),
        "N/A"
    )
)</f>
        <v>N/A</v>
      </c>
      <c r="P304" s="47" t="str">
        <f>IF(CX304&lt;&gt;"",
    IF(INT('Drill Size Info'!$AA$19)=INT('Drill Size Info'!$AB$15),
        --(INT('Drill Size Info'!$AA$15) &amp; "." &amp; CX304),
        IF(AND((--(INT('Drill Size Info'!$AA$15) &amp; "." &amp; CX304)&gt;=--('Drill Size Info'!$AA$15)), (--(INT('Drill Size Info'!$AA$15) &amp; "." &amp; CX304)&lt;=--('Drill Size Info'!$AB$15))),
            --(INT('Drill Size Info'!$AA$15) &amp; "." &amp; CX304),
            --(INT('Drill Size Info'!$AB$15) &amp; "." &amp; CX304)
        )
    ),
    IF(CW304&lt;&gt;"",
        IF(INT('Drill Size Info'!$AA$15)=INT('Drill Size Info'!$AB$15),
            --(INT('Drill Size Info'!$AA$15) &amp; "." &amp; LEFT(CW304,3)),
            IF(AND((--(INT('Drill Size Info'!$AA$15) &amp; "." &amp; LEFT(CW304,3))&gt;=--('Drill Size Info'!$AA$15)), (--(INT('Drill Size Info'!$AA$15) &amp; "." &amp; LEFT(CW304,3))&lt;=--('Drill Size Info'!$AB$15))),
                --(INT('Drill Size Info'!$AA$15) &amp; "." &amp; LEFT(CW304,3)),
                --(INT('Drill Size Info'!$AB$15) &amp; "." &amp; LEFT(CW304,3))
            )
        ),
        "OK"
    )
)</f>
        <v>OK</v>
      </c>
      <c r="Q304" s="163" t="str">
        <f>IF(CY304&lt;&gt;"",
    IF(INT('Drill Size Info'!$AA$19)=INT('Drill Size Info'!$AB$15),
        --(INT('Drill Size Info'!$AA$15) &amp; "." &amp; CY304),
        IF(AND((--(INT('Drill Size Info'!$AA$15) &amp; "." &amp; CY304)&gt;=--('Drill Size Info'!$AA$15)), (--(INT('Drill Size Info'!$AA$15) &amp; "." &amp; CY304)&lt;=--('Drill Size Info'!$AB$15))),
            --(INT('Drill Size Info'!$AA$15) &amp; "." &amp; CY304),
            --(INT('Drill Size Info'!$AB$15) &amp; "." &amp; CY304)
        )
    ),
    IF(CW304&lt;&gt;"",
        IF(INT('Drill Size Info'!$AA$15)=INT('Drill Size Info'!$AB$15),
            --(INT('Drill Size Info'!$AA$15) &amp; "." &amp; RIGHT(CW304,3)),
            IF(AND((--(INT('Drill Size Info'!$AA$15) &amp; "." &amp; RIGHT(CW304,3))&gt;=--('Drill Size Info'!$AA$15)), (--(INT('Drill Size Info'!$AA$15) &amp; "." &amp; RIGHT(CW304,3))&lt;=--('Drill Size Info'!$AB$15))),
                --(INT('Drill Size Info'!$AA$15) &amp; "." &amp; RIGHT(CW304,3)),
                --(INT('Drill Size Info'!$AB$15) &amp; "." &amp; RIGHT(CW304,3))
            )
        ),
        "N/A"
    )
)</f>
        <v>N/A</v>
      </c>
      <c r="R304" s="57"/>
      <c r="S304" s="57"/>
      <c r="T304" s="57"/>
      <c r="U304" s="57"/>
      <c r="V304" s="57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9"/>
      <c r="AX304" s="59"/>
      <c r="AY304" s="59"/>
      <c r="AZ304" s="60"/>
      <c r="BA304" s="52"/>
      <c r="BB304" s="52"/>
      <c r="BC304" s="52"/>
      <c r="BD304" s="52"/>
      <c r="BE304" s="52"/>
      <c r="BF304" s="52"/>
      <c r="BG304" s="192" t="str">
        <f t="shared" si="200"/>
        <v/>
      </c>
      <c r="BH304" s="52"/>
      <c r="BI304" s="52"/>
      <c r="BJ304" s="52"/>
      <c r="BK304" s="52"/>
      <c r="BM304" s="19">
        <f t="shared" si="168"/>
        <v>0</v>
      </c>
      <c r="BN304" s="19">
        <f t="shared" si="201"/>
        <v>0</v>
      </c>
      <c r="BO304" s="19">
        <f t="shared" si="169"/>
        <v>0</v>
      </c>
      <c r="BP304" s="19">
        <f t="shared" si="170"/>
        <v>0</v>
      </c>
      <c r="BQ304" s="19">
        <f t="shared" si="171"/>
        <v>0</v>
      </c>
      <c r="BR304" s="19">
        <f t="shared" si="172"/>
        <v>0</v>
      </c>
      <c r="BS304" s="19">
        <f t="shared" si="173"/>
        <v>0</v>
      </c>
      <c r="BT304" s="19">
        <f t="shared" si="174"/>
        <v>0</v>
      </c>
      <c r="BU304" s="19">
        <f t="shared" si="175"/>
        <v>0</v>
      </c>
      <c r="BV304" s="19">
        <f t="shared" si="176"/>
        <v>0</v>
      </c>
      <c r="BW304" s="19">
        <f t="shared" si="177"/>
        <v>0</v>
      </c>
      <c r="BX304" s="19">
        <f t="shared" si="178"/>
        <v>0</v>
      </c>
      <c r="BY304" s="19">
        <f t="shared" si="179"/>
        <v>0</v>
      </c>
      <c r="BZ304" s="19">
        <f t="shared" si="180"/>
        <v>0</v>
      </c>
      <c r="CA304" s="19">
        <f t="shared" si="181"/>
        <v>0</v>
      </c>
      <c r="CB304" s="19">
        <f t="shared" si="202"/>
        <v>0</v>
      </c>
      <c r="CC304" s="19">
        <f t="shared" si="182"/>
        <v>0</v>
      </c>
      <c r="CD304" s="19">
        <f t="shared" si="183"/>
        <v>0</v>
      </c>
      <c r="CE304" s="19">
        <f t="shared" si="184"/>
        <v>0</v>
      </c>
      <c r="CF304" s="19">
        <f t="shared" si="185"/>
        <v>0</v>
      </c>
      <c r="CG304" s="19">
        <f t="shared" si="186"/>
        <v>0</v>
      </c>
      <c r="CH304" s="19">
        <f t="shared" si="187"/>
        <v>0</v>
      </c>
      <c r="CI304" s="19">
        <f t="shared" si="188"/>
        <v>0</v>
      </c>
      <c r="CJ304" s="19">
        <f t="shared" si="189"/>
        <v>0</v>
      </c>
      <c r="CK304" s="19">
        <f t="shared" si="190"/>
        <v>0</v>
      </c>
      <c r="CL304" s="19">
        <f t="shared" si="191"/>
        <v>0</v>
      </c>
      <c r="CM304" s="19">
        <f t="shared" si="192"/>
        <v>0</v>
      </c>
      <c r="CN304" s="19">
        <f t="shared" si="193"/>
        <v>0</v>
      </c>
      <c r="CO304" s="19">
        <f t="shared" si="194"/>
        <v>0</v>
      </c>
      <c r="CP304" s="19">
        <f t="shared" si="195"/>
        <v>0</v>
      </c>
      <c r="CQ304" s="19">
        <f t="shared" si="196"/>
        <v>0</v>
      </c>
      <c r="CR304" s="19">
        <f t="shared" si="197"/>
        <v>0</v>
      </c>
      <c r="CS304" s="19">
        <f t="shared" si="198"/>
        <v>0</v>
      </c>
    </row>
    <row r="305" spans="2:97" ht="15" customHeight="1" x14ac:dyDescent="0.2">
      <c r="B305" s="53">
        <f t="shared" si="203"/>
        <v>297</v>
      </c>
      <c r="C305" s="197" t="str" cm="1">
        <f t="array" aca="1" ref="C305" ca="1">CELL("contents",BG305)</f>
        <v/>
      </c>
      <c r="D305" s="54" t="str">
        <f t="shared" si="199"/>
        <v>OK</v>
      </c>
      <c r="E305" s="55" t="e">
        <f>VLOOKUP('DATA SHEET'!$B$9,'Drill Size Info'!$T$2:$U$8,2,FALSE)</f>
        <v>#N/A</v>
      </c>
      <c r="F305" s="55" t="str">
        <f t="shared" si="204"/>
        <v/>
      </c>
      <c r="G305" s="161">
        <f t="shared" si="205"/>
        <v>0</v>
      </c>
      <c r="H305" s="56"/>
      <c r="I305" s="56"/>
      <c r="J305" s="54" t="s">
        <v>154</v>
      </c>
      <c r="K305" s="54" t="s">
        <v>154</v>
      </c>
      <c r="L305" s="56" t="s">
        <v>154</v>
      </c>
      <c r="M305" s="56" t="s">
        <v>154</v>
      </c>
      <c r="N305" s="47" t="str">
        <f>IF(CU305&lt;&gt;"",
    IF(INT('Drill Size Info'!$AA$19)=INT('Drill Size Info'!$AB$19),
        --(INT('Drill Size Info'!$AA$19) &amp; "." &amp; CU305),
        IF(AND((--(INT('Drill Size Info'!$AA$19) &amp; "." &amp; CU305)&gt;=--('Drill Size Info'!$AA$19)), (--(INT('Drill Size Info'!$AA$19) &amp; "." &amp; CU305)&lt;=--('Drill Size Info'!$AB$19))),
            --(INT('Drill Size Info'!$AA$19) &amp; "." &amp; CU305),
            --(INT('Drill Size Info'!$AB$19) &amp; "." &amp; CU305)
        )
    ),
    IF(CT305&lt;&gt;"",
        IF(INT('Drill Size Info'!$AA$19)=INT('Drill Size Info'!$AB$19),
            --(INT('Drill Size Info'!$AA$19) &amp; "." &amp; LEFT(CT305,3)),
            IF(AND((--(INT('Drill Size Info'!$AA$19) &amp; "." &amp; LEFT(CT305,3))&gt;=--('Drill Size Info'!$AA$19)), (--(INT('Drill Size Info'!$AA$19) &amp; "." &amp; LEFT(CT305,3))&lt;=--('Drill Size Info'!$AB$19))),
                --(INT('Drill Size Info'!$AA$19) &amp; "." &amp; LEFT(CT305,3)),
                --(INT('Drill Size Info'!$AB$19) &amp; "." &amp; LEFT(CT305,3))
            )
        ),
        "OK"
    )
)</f>
        <v>OK</v>
      </c>
      <c r="O305" s="163" t="str">
        <f>IF(CV305&lt;&gt;"",
    IF(INT('Drill Size Info'!$AA$19)=INT('Drill Size Info'!$AB$19),
        --(INT('Drill Size Info'!$AA$19) &amp; "." &amp; CV305),
        IF(AND((--(INT('Drill Size Info'!$AA$19) &amp; "." &amp; CV305)&gt;=--('Drill Size Info'!$AA$19)), (--(INT('Drill Size Info'!$AA$19) &amp; "." &amp; CV305)&lt;=--('Drill Size Info'!$AB$19))),
            --(INT('Drill Size Info'!$AA$19) &amp; "." &amp; CV305),
            --(INT('Drill Size Info'!$AB$19) &amp; "." &amp; CV305)
        )
    ),
    IF(CT305&lt;&gt;"",
        IF(INT('Drill Size Info'!$AA$19)=INT('Drill Size Info'!$AB$19),
            --(INT('Drill Size Info'!$AA$19) &amp; "." &amp; RIGHT(CT305,3)),
            IF(AND((--(INT('Drill Size Info'!$AA$19) &amp; "." &amp; RIGHT(CT305,3))&gt;=--('Drill Size Info'!$AA$19)), (--(INT('Drill Size Info'!$AA$19) &amp; "." &amp; RIGHT(CT305,3))&lt;=--('Drill Size Info'!$AB$19))),
                --(INT('Drill Size Info'!$AA$19) &amp; "." &amp; RIGHT(CT305,3)),
                --(INT('Drill Size Info'!$AB$19) &amp; "." &amp; RIGHT(CT305,3))
            )
        ),
        "N/A"
    )
)</f>
        <v>N/A</v>
      </c>
      <c r="P305" s="47" t="str">
        <f>IF(CX305&lt;&gt;"",
    IF(INT('Drill Size Info'!$AA$19)=INT('Drill Size Info'!$AB$15),
        --(INT('Drill Size Info'!$AA$15) &amp; "." &amp; CX305),
        IF(AND((--(INT('Drill Size Info'!$AA$15) &amp; "." &amp; CX305)&gt;=--('Drill Size Info'!$AA$15)), (--(INT('Drill Size Info'!$AA$15) &amp; "." &amp; CX305)&lt;=--('Drill Size Info'!$AB$15))),
            --(INT('Drill Size Info'!$AA$15) &amp; "." &amp; CX305),
            --(INT('Drill Size Info'!$AB$15) &amp; "." &amp; CX305)
        )
    ),
    IF(CW305&lt;&gt;"",
        IF(INT('Drill Size Info'!$AA$15)=INT('Drill Size Info'!$AB$15),
            --(INT('Drill Size Info'!$AA$15) &amp; "." &amp; LEFT(CW305,3)),
            IF(AND((--(INT('Drill Size Info'!$AA$15) &amp; "." &amp; LEFT(CW305,3))&gt;=--('Drill Size Info'!$AA$15)), (--(INT('Drill Size Info'!$AA$15) &amp; "." &amp; LEFT(CW305,3))&lt;=--('Drill Size Info'!$AB$15))),
                --(INT('Drill Size Info'!$AA$15) &amp; "." &amp; LEFT(CW305,3)),
                --(INT('Drill Size Info'!$AB$15) &amp; "." &amp; LEFT(CW305,3))
            )
        ),
        "OK"
    )
)</f>
        <v>OK</v>
      </c>
      <c r="Q305" s="163" t="str">
        <f>IF(CY305&lt;&gt;"",
    IF(INT('Drill Size Info'!$AA$19)=INT('Drill Size Info'!$AB$15),
        --(INT('Drill Size Info'!$AA$15) &amp; "." &amp; CY305),
        IF(AND((--(INT('Drill Size Info'!$AA$15) &amp; "." &amp; CY305)&gt;=--('Drill Size Info'!$AA$15)), (--(INT('Drill Size Info'!$AA$15) &amp; "." &amp; CY305)&lt;=--('Drill Size Info'!$AB$15))),
            --(INT('Drill Size Info'!$AA$15) &amp; "." &amp; CY305),
            --(INT('Drill Size Info'!$AB$15) &amp; "." &amp; CY305)
        )
    ),
    IF(CW305&lt;&gt;"",
        IF(INT('Drill Size Info'!$AA$15)=INT('Drill Size Info'!$AB$15),
            --(INT('Drill Size Info'!$AA$15) &amp; "." &amp; RIGHT(CW305,3)),
            IF(AND((--(INT('Drill Size Info'!$AA$15) &amp; "." &amp; RIGHT(CW305,3))&gt;=--('Drill Size Info'!$AA$15)), (--(INT('Drill Size Info'!$AA$15) &amp; "." &amp; RIGHT(CW305,3))&lt;=--('Drill Size Info'!$AB$15))),
                --(INT('Drill Size Info'!$AA$15) &amp; "." &amp; RIGHT(CW305,3)),
                --(INT('Drill Size Info'!$AB$15) &amp; "." &amp; RIGHT(CW305,3))
            )
        ),
        "N/A"
    )
)</f>
        <v>N/A</v>
      </c>
      <c r="R305" s="57"/>
      <c r="S305" s="57"/>
      <c r="T305" s="57"/>
      <c r="U305" s="57"/>
      <c r="V305" s="57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9"/>
      <c r="AX305" s="59"/>
      <c r="AY305" s="59"/>
      <c r="AZ305" s="60"/>
      <c r="BA305" s="52"/>
      <c r="BB305" s="52"/>
      <c r="BC305" s="52"/>
      <c r="BD305" s="52"/>
      <c r="BE305" s="52"/>
      <c r="BF305" s="52"/>
      <c r="BG305" s="192" t="str">
        <f t="shared" si="200"/>
        <v/>
      </c>
      <c r="BH305" s="52"/>
      <c r="BI305" s="52"/>
      <c r="BJ305" s="52"/>
      <c r="BK305" s="52"/>
      <c r="BM305" s="19">
        <f t="shared" si="168"/>
        <v>0</v>
      </c>
      <c r="BN305" s="19">
        <f t="shared" si="201"/>
        <v>0</v>
      </c>
      <c r="BO305" s="19">
        <f t="shared" si="169"/>
        <v>0</v>
      </c>
      <c r="BP305" s="19">
        <f t="shared" si="170"/>
        <v>0</v>
      </c>
      <c r="BQ305" s="19">
        <f t="shared" si="171"/>
        <v>0</v>
      </c>
      <c r="BR305" s="19">
        <f t="shared" si="172"/>
        <v>0</v>
      </c>
      <c r="BS305" s="19">
        <f t="shared" si="173"/>
        <v>0</v>
      </c>
      <c r="BT305" s="19">
        <f t="shared" si="174"/>
        <v>0</v>
      </c>
      <c r="BU305" s="19">
        <f t="shared" si="175"/>
        <v>0</v>
      </c>
      <c r="BV305" s="19">
        <f t="shared" si="176"/>
        <v>0</v>
      </c>
      <c r="BW305" s="19">
        <f t="shared" si="177"/>
        <v>0</v>
      </c>
      <c r="BX305" s="19">
        <f t="shared" si="178"/>
        <v>0</v>
      </c>
      <c r="BY305" s="19">
        <f t="shared" si="179"/>
        <v>0</v>
      </c>
      <c r="BZ305" s="19">
        <f t="shared" si="180"/>
        <v>0</v>
      </c>
      <c r="CA305" s="19">
        <f t="shared" si="181"/>
        <v>0</v>
      </c>
      <c r="CB305" s="19">
        <f t="shared" si="202"/>
        <v>0</v>
      </c>
      <c r="CC305" s="19">
        <f t="shared" si="182"/>
        <v>0</v>
      </c>
      <c r="CD305" s="19">
        <f t="shared" si="183"/>
        <v>0</v>
      </c>
      <c r="CE305" s="19">
        <f t="shared" si="184"/>
        <v>0</v>
      </c>
      <c r="CF305" s="19">
        <f t="shared" si="185"/>
        <v>0</v>
      </c>
      <c r="CG305" s="19">
        <f t="shared" si="186"/>
        <v>0</v>
      </c>
      <c r="CH305" s="19">
        <f t="shared" si="187"/>
        <v>0</v>
      </c>
      <c r="CI305" s="19">
        <f t="shared" si="188"/>
        <v>0</v>
      </c>
      <c r="CJ305" s="19">
        <f t="shared" si="189"/>
        <v>0</v>
      </c>
      <c r="CK305" s="19">
        <f t="shared" si="190"/>
        <v>0</v>
      </c>
      <c r="CL305" s="19">
        <f t="shared" si="191"/>
        <v>0</v>
      </c>
      <c r="CM305" s="19">
        <f t="shared" si="192"/>
        <v>0</v>
      </c>
      <c r="CN305" s="19">
        <f t="shared" si="193"/>
        <v>0</v>
      </c>
      <c r="CO305" s="19">
        <f t="shared" si="194"/>
        <v>0</v>
      </c>
      <c r="CP305" s="19">
        <f t="shared" si="195"/>
        <v>0</v>
      </c>
      <c r="CQ305" s="19">
        <f t="shared" si="196"/>
        <v>0</v>
      </c>
      <c r="CR305" s="19">
        <f t="shared" si="197"/>
        <v>0</v>
      </c>
      <c r="CS305" s="19">
        <f t="shared" si="198"/>
        <v>0</v>
      </c>
    </row>
    <row r="306" spans="2:97" ht="15" customHeight="1" x14ac:dyDescent="0.2">
      <c r="B306" s="53">
        <f t="shared" si="203"/>
        <v>298</v>
      </c>
      <c r="C306" s="197" t="str" cm="1">
        <f t="array" aca="1" ref="C306" ca="1">CELL("contents",BG306)</f>
        <v/>
      </c>
      <c r="D306" s="54" t="str">
        <f t="shared" si="199"/>
        <v>OK</v>
      </c>
      <c r="E306" s="55" t="e">
        <f>VLOOKUP('DATA SHEET'!$B$9,'Drill Size Info'!$T$2:$U$8,2,FALSE)</f>
        <v>#N/A</v>
      </c>
      <c r="F306" s="55" t="str">
        <f t="shared" si="204"/>
        <v/>
      </c>
      <c r="G306" s="161">
        <f t="shared" si="205"/>
        <v>0</v>
      </c>
      <c r="H306" s="56"/>
      <c r="I306" s="56"/>
      <c r="J306" s="54" t="s">
        <v>154</v>
      </c>
      <c r="K306" s="54" t="s">
        <v>154</v>
      </c>
      <c r="L306" s="56" t="s">
        <v>154</v>
      </c>
      <c r="M306" s="56" t="s">
        <v>154</v>
      </c>
      <c r="N306" s="47" t="str">
        <f>IF(CU306&lt;&gt;"",
    IF(INT('Drill Size Info'!$AA$19)=INT('Drill Size Info'!$AB$19),
        --(INT('Drill Size Info'!$AA$19) &amp; "." &amp; CU306),
        IF(AND((--(INT('Drill Size Info'!$AA$19) &amp; "." &amp; CU306)&gt;=--('Drill Size Info'!$AA$19)), (--(INT('Drill Size Info'!$AA$19) &amp; "." &amp; CU306)&lt;=--('Drill Size Info'!$AB$19))),
            --(INT('Drill Size Info'!$AA$19) &amp; "." &amp; CU306),
            --(INT('Drill Size Info'!$AB$19) &amp; "." &amp; CU306)
        )
    ),
    IF(CT306&lt;&gt;"",
        IF(INT('Drill Size Info'!$AA$19)=INT('Drill Size Info'!$AB$19),
            --(INT('Drill Size Info'!$AA$19) &amp; "." &amp; LEFT(CT306,3)),
            IF(AND((--(INT('Drill Size Info'!$AA$19) &amp; "." &amp; LEFT(CT306,3))&gt;=--('Drill Size Info'!$AA$19)), (--(INT('Drill Size Info'!$AA$19) &amp; "." &amp; LEFT(CT306,3))&lt;=--('Drill Size Info'!$AB$19))),
                --(INT('Drill Size Info'!$AA$19) &amp; "." &amp; LEFT(CT306,3)),
                --(INT('Drill Size Info'!$AB$19) &amp; "." &amp; LEFT(CT306,3))
            )
        ),
        "OK"
    )
)</f>
        <v>OK</v>
      </c>
      <c r="O306" s="163" t="str">
        <f>IF(CV306&lt;&gt;"",
    IF(INT('Drill Size Info'!$AA$19)=INT('Drill Size Info'!$AB$19),
        --(INT('Drill Size Info'!$AA$19) &amp; "." &amp; CV306),
        IF(AND((--(INT('Drill Size Info'!$AA$19) &amp; "." &amp; CV306)&gt;=--('Drill Size Info'!$AA$19)), (--(INT('Drill Size Info'!$AA$19) &amp; "." &amp; CV306)&lt;=--('Drill Size Info'!$AB$19))),
            --(INT('Drill Size Info'!$AA$19) &amp; "." &amp; CV306),
            --(INT('Drill Size Info'!$AB$19) &amp; "." &amp; CV306)
        )
    ),
    IF(CT306&lt;&gt;"",
        IF(INT('Drill Size Info'!$AA$19)=INT('Drill Size Info'!$AB$19),
            --(INT('Drill Size Info'!$AA$19) &amp; "." &amp; RIGHT(CT306,3)),
            IF(AND((--(INT('Drill Size Info'!$AA$19) &amp; "." &amp; RIGHT(CT306,3))&gt;=--('Drill Size Info'!$AA$19)), (--(INT('Drill Size Info'!$AA$19) &amp; "." &amp; RIGHT(CT306,3))&lt;=--('Drill Size Info'!$AB$19))),
                --(INT('Drill Size Info'!$AA$19) &amp; "." &amp; RIGHT(CT306,3)),
                --(INT('Drill Size Info'!$AB$19) &amp; "." &amp; RIGHT(CT306,3))
            )
        ),
        "N/A"
    )
)</f>
        <v>N/A</v>
      </c>
      <c r="P306" s="47" t="str">
        <f>IF(CX306&lt;&gt;"",
    IF(INT('Drill Size Info'!$AA$19)=INT('Drill Size Info'!$AB$15),
        --(INT('Drill Size Info'!$AA$15) &amp; "." &amp; CX306),
        IF(AND((--(INT('Drill Size Info'!$AA$15) &amp; "." &amp; CX306)&gt;=--('Drill Size Info'!$AA$15)), (--(INT('Drill Size Info'!$AA$15) &amp; "." &amp; CX306)&lt;=--('Drill Size Info'!$AB$15))),
            --(INT('Drill Size Info'!$AA$15) &amp; "." &amp; CX306),
            --(INT('Drill Size Info'!$AB$15) &amp; "." &amp; CX306)
        )
    ),
    IF(CW306&lt;&gt;"",
        IF(INT('Drill Size Info'!$AA$15)=INT('Drill Size Info'!$AB$15),
            --(INT('Drill Size Info'!$AA$15) &amp; "." &amp; LEFT(CW306,3)),
            IF(AND((--(INT('Drill Size Info'!$AA$15) &amp; "." &amp; LEFT(CW306,3))&gt;=--('Drill Size Info'!$AA$15)), (--(INT('Drill Size Info'!$AA$15) &amp; "." &amp; LEFT(CW306,3))&lt;=--('Drill Size Info'!$AB$15))),
                --(INT('Drill Size Info'!$AA$15) &amp; "." &amp; LEFT(CW306,3)),
                --(INT('Drill Size Info'!$AB$15) &amp; "." &amp; LEFT(CW306,3))
            )
        ),
        "OK"
    )
)</f>
        <v>OK</v>
      </c>
      <c r="Q306" s="163" t="str">
        <f>IF(CY306&lt;&gt;"",
    IF(INT('Drill Size Info'!$AA$19)=INT('Drill Size Info'!$AB$15),
        --(INT('Drill Size Info'!$AA$15) &amp; "." &amp; CY306),
        IF(AND((--(INT('Drill Size Info'!$AA$15) &amp; "." &amp; CY306)&gt;=--('Drill Size Info'!$AA$15)), (--(INT('Drill Size Info'!$AA$15) &amp; "." &amp; CY306)&lt;=--('Drill Size Info'!$AB$15))),
            --(INT('Drill Size Info'!$AA$15) &amp; "." &amp; CY306),
            --(INT('Drill Size Info'!$AB$15) &amp; "." &amp; CY306)
        )
    ),
    IF(CW306&lt;&gt;"",
        IF(INT('Drill Size Info'!$AA$15)=INT('Drill Size Info'!$AB$15),
            --(INT('Drill Size Info'!$AA$15) &amp; "." &amp; RIGHT(CW306,3)),
            IF(AND((--(INT('Drill Size Info'!$AA$15) &amp; "." &amp; RIGHT(CW306,3))&gt;=--('Drill Size Info'!$AA$15)), (--(INT('Drill Size Info'!$AA$15) &amp; "." &amp; RIGHT(CW306,3))&lt;=--('Drill Size Info'!$AB$15))),
                --(INT('Drill Size Info'!$AA$15) &amp; "." &amp; RIGHT(CW306,3)),
                --(INT('Drill Size Info'!$AB$15) &amp; "." &amp; RIGHT(CW306,3))
            )
        ),
        "N/A"
    )
)</f>
        <v>N/A</v>
      </c>
      <c r="R306" s="57"/>
      <c r="S306" s="57"/>
      <c r="T306" s="57"/>
      <c r="U306" s="57"/>
      <c r="V306" s="57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9"/>
      <c r="AX306" s="59"/>
      <c r="AY306" s="59"/>
      <c r="AZ306" s="60"/>
      <c r="BA306" s="52"/>
      <c r="BB306" s="52"/>
      <c r="BC306" s="52"/>
      <c r="BD306" s="52"/>
      <c r="BE306" s="52"/>
      <c r="BF306" s="52"/>
      <c r="BG306" s="192" t="str">
        <f t="shared" si="200"/>
        <v/>
      </c>
      <c r="BH306" s="52"/>
      <c r="BI306" s="52"/>
      <c r="BJ306" s="52"/>
      <c r="BK306" s="52"/>
      <c r="BM306" s="19">
        <f t="shared" si="168"/>
        <v>0</v>
      </c>
      <c r="BN306" s="19">
        <f t="shared" si="201"/>
        <v>0</v>
      </c>
      <c r="BO306" s="19">
        <f t="shared" si="169"/>
        <v>0</v>
      </c>
      <c r="BP306" s="19">
        <f t="shared" si="170"/>
        <v>0</v>
      </c>
      <c r="BQ306" s="19">
        <f t="shared" si="171"/>
        <v>0</v>
      </c>
      <c r="BR306" s="19">
        <f t="shared" si="172"/>
        <v>0</v>
      </c>
      <c r="BS306" s="19">
        <f t="shared" si="173"/>
        <v>0</v>
      </c>
      <c r="BT306" s="19">
        <f t="shared" si="174"/>
        <v>0</v>
      </c>
      <c r="BU306" s="19">
        <f t="shared" si="175"/>
        <v>0</v>
      </c>
      <c r="BV306" s="19">
        <f t="shared" si="176"/>
        <v>0</v>
      </c>
      <c r="BW306" s="19">
        <f t="shared" si="177"/>
        <v>0</v>
      </c>
      <c r="BX306" s="19">
        <f t="shared" si="178"/>
        <v>0</v>
      </c>
      <c r="BY306" s="19">
        <f t="shared" si="179"/>
        <v>0</v>
      </c>
      <c r="BZ306" s="19">
        <f t="shared" si="180"/>
        <v>0</v>
      </c>
      <c r="CA306" s="19">
        <f t="shared" si="181"/>
        <v>0</v>
      </c>
      <c r="CB306" s="19">
        <f t="shared" si="202"/>
        <v>0</v>
      </c>
      <c r="CC306" s="19">
        <f t="shared" si="182"/>
        <v>0</v>
      </c>
      <c r="CD306" s="19">
        <f t="shared" si="183"/>
        <v>0</v>
      </c>
      <c r="CE306" s="19">
        <f t="shared" si="184"/>
        <v>0</v>
      </c>
      <c r="CF306" s="19">
        <f t="shared" si="185"/>
        <v>0</v>
      </c>
      <c r="CG306" s="19">
        <f t="shared" si="186"/>
        <v>0</v>
      </c>
      <c r="CH306" s="19">
        <f t="shared" si="187"/>
        <v>0</v>
      </c>
      <c r="CI306" s="19">
        <f t="shared" si="188"/>
        <v>0</v>
      </c>
      <c r="CJ306" s="19">
        <f t="shared" si="189"/>
        <v>0</v>
      </c>
      <c r="CK306" s="19">
        <f t="shared" si="190"/>
        <v>0</v>
      </c>
      <c r="CL306" s="19">
        <f t="shared" si="191"/>
        <v>0</v>
      </c>
      <c r="CM306" s="19">
        <f t="shared" si="192"/>
        <v>0</v>
      </c>
      <c r="CN306" s="19">
        <f t="shared" si="193"/>
        <v>0</v>
      </c>
      <c r="CO306" s="19">
        <f t="shared" si="194"/>
        <v>0</v>
      </c>
      <c r="CP306" s="19">
        <f t="shared" si="195"/>
        <v>0</v>
      </c>
      <c r="CQ306" s="19">
        <f t="shared" si="196"/>
        <v>0</v>
      </c>
      <c r="CR306" s="19">
        <f t="shared" si="197"/>
        <v>0</v>
      </c>
      <c r="CS306" s="19">
        <f t="shared" si="198"/>
        <v>0</v>
      </c>
    </row>
    <row r="307" spans="2:97" ht="15" customHeight="1" x14ac:dyDescent="0.2">
      <c r="B307" s="53">
        <f t="shared" si="203"/>
        <v>299</v>
      </c>
      <c r="C307" s="197" t="str" cm="1">
        <f t="array" aca="1" ref="C307" ca="1">CELL("contents",BG307)</f>
        <v/>
      </c>
      <c r="D307" s="54" t="str">
        <f t="shared" si="199"/>
        <v>OK</v>
      </c>
      <c r="E307" s="55" t="e">
        <f>VLOOKUP('DATA SHEET'!$B$9,'Drill Size Info'!$T$2:$U$8,2,FALSE)</f>
        <v>#N/A</v>
      </c>
      <c r="F307" s="55" t="str">
        <f t="shared" si="204"/>
        <v/>
      </c>
      <c r="G307" s="161">
        <f t="shared" si="205"/>
        <v>0</v>
      </c>
      <c r="H307" s="56"/>
      <c r="I307" s="56"/>
      <c r="J307" s="54" t="s">
        <v>154</v>
      </c>
      <c r="K307" s="54" t="s">
        <v>154</v>
      </c>
      <c r="L307" s="56" t="s">
        <v>154</v>
      </c>
      <c r="M307" s="56" t="s">
        <v>154</v>
      </c>
      <c r="N307" s="47" t="str">
        <f>IF(CU307&lt;&gt;"",
    IF(INT('Drill Size Info'!$AA$19)=INT('Drill Size Info'!$AB$19),
        --(INT('Drill Size Info'!$AA$19) &amp; "." &amp; CU307),
        IF(AND((--(INT('Drill Size Info'!$AA$19) &amp; "." &amp; CU307)&gt;=--('Drill Size Info'!$AA$19)), (--(INT('Drill Size Info'!$AA$19) &amp; "." &amp; CU307)&lt;=--('Drill Size Info'!$AB$19))),
            --(INT('Drill Size Info'!$AA$19) &amp; "." &amp; CU307),
            --(INT('Drill Size Info'!$AB$19) &amp; "." &amp; CU307)
        )
    ),
    IF(CT307&lt;&gt;"",
        IF(INT('Drill Size Info'!$AA$19)=INT('Drill Size Info'!$AB$19),
            --(INT('Drill Size Info'!$AA$19) &amp; "." &amp; LEFT(CT307,3)),
            IF(AND((--(INT('Drill Size Info'!$AA$19) &amp; "." &amp; LEFT(CT307,3))&gt;=--('Drill Size Info'!$AA$19)), (--(INT('Drill Size Info'!$AA$19) &amp; "." &amp; LEFT(CT307,3))&lt;=--('Drill Size Info'!$AB$19))),
                --(INT('Drill Size Info'!$AA$19) &amp; "." &amp; LEFT(CT307,3)),
                --(INT('Drill Size Info'!$AB$19) &amp; "." &amp; LEFT(CT307,3))
            )
        ),
        "OK"
    )
)</f>
        <v>OK</v>
      </c>
      <c r="O307" s="163" t="str">
        <f>IF(CV307&lt;&gt;"",
    IF(INT('Drill Size Info'!$AA$19)=INT('Drill Size Info'!$AB$19),
        --(INT('Drill Size Info'!$AA$19) &amp; "." &amp; CV307),
        IF(AND((--(INT('Drill Size Info'!$AA$19) &amp; "." &amp; CV307)&gt;=--('Drill Size Info'!$AA$19)), (--(INT('Drill Size Info'!$AA$19) &amp; "." &amp; CV307)&lt;=--('Drill Size Info'!$AB$19))),
            --(INT('Drill Size Info'!$AA$19) &amp; "." &amp; CV307),
            --(INT('Drill Size Info'!$AB$19) &amp; "." &amp; CV307)
        )
    ),
    IF(CT307&lt;&gt;"",
        IF(INT('Drill Size Info'!$AA$19)=INT('Drill Size Info'!$AB$19),
            --(INT('Drill Size Info'!$AA$19) &amp; "." &amp; RIGHT(CT307,3)),
            IF(AND((--(INT('Drill Size Info'!$AA$19) &amp; "." &amp; RIGHT(CT307,3))&gt;=--('Drill Size Info'!$AA$19)), (--(INT('Drill Size Info'!$AA$19) &amp; "." &amp; RIGHT(CT307,3))&lt;=--('Drill Size Info'!$AB$19))),
                --(INT('Drill Size Info'!$AA$19) &amp; "." &amp; RIGHT(CT307,3)),
                --(INT('Drill Size Info'!$AB$19) &amp; "." &amp; RIGHT(CT307,3))
            )
        ),
        "N/A"
    )
)</f>
        <v>N/A</v>
      </c>
      <c r="P307" s="47" t="str">
        <f>IF(CX307&lt;&gt;"",
    IF(INT('Drill Size Info'!$AA$19)=INT('Drill Size Info'!$AB$15),
        --(INT('Drill Size Info'!$AA$15) &amp; "." &amp; CX307),
        IF(AND((--(INT('Drill Size Info'!$AA$15) &amp; "." &amp; CX307)&gt;=--('Drill Size Info'!$AA$15)), (--(INT('Drill Size Info'!$AA$15) &amp; "." &amp; CX307)&lt;=--('Drill Size Info'!$AB$15))),
            --(INT('Drill Size Info'!$AA$15) &amp; "." &amp; CX307),
            --(INT('Drill Size Info'!$AB$15) &amp; "." &amp; CX307)
        )
    ),
    IF(CW307&lt;&gt;"",
        IF(INT('Drill Size Info'!$AA$15)=INT('Drill Size Info'!$AB$15),
            --(INT('Drill Size Info'!$AA$15) &amp; "." &amp; LEFT(CW307,3)),
            IF(AND((--(INT('Drill Size Info'!$AA$15) &amp; "." &amp; LEFT(CW307,3))&gt;=--('Drill Size Info'!$AA$15)), (--(INT('Drill Size Info'!$AA$15) &amp; "." &amp; LEFT(CW307,3))&lt;=--('Drill Size Info'!$AB$15))),
                --(INT('Drill Size Info'!$AA$15) &amp; "." &amp; LEFT(CW307,3)),
                --(INT('Drill Size Info'!$AB$15) &amp; "." &amp; LEFT(CW307,3))
            )
        ),
        "OK"
    )
)</f>
        <v>OK</v>
      </c>
      <c r="Q307" s="163" t="str">
        <f>IF(CY307&lt;&gt;"",
    IF(INT('Drill Size Info'!$AA$19)=INT('Drill Size Info'!$AB$15),
        --(INT('Drill Size Info'!$AA$15) &amp; "." &amp; CY307),
        IF(AND((--(INT('Drill Size Info'!$AA$15) &amp; "." &amp; CY307)&gt;=--('Drill Size Info'!$AA$15)), (--(INT('Drill Size Info'!$AA$15) &amp; "." &amp; CY307)&lt;=--('Drill Size Info'!$AB$15))),
            --(INT('Drill Size Info'!$AA$15) &amp; "." &amp; CY307),
            --(INT('Drill Size Info'!$AB$15) &amp; "." &amp; CY307)
        )
    ),
    IF(CW307&lt;&gt;"",
        IF(INT('Drill Size Info'!$AA$15)=INT('Drill Size Info'!$AB$15),
            --(INT('Drill Size Info'!$AA$15) &amp; "." &amp; RIGHT(CW307,3)),
            IF(AND((--(INT('Drill Size Info'!$AA$15) &amp; "." &amp; RIGHT(CW307,3))&gt;=--('Drill Size Info'!$AA$15)), (--(INT('Drill Size Info'!$AA$15) &amp; "." &amp; RIGHT(CW307,3))&lt;=--('Drill Size Info'!$AB$15))),
                --(INT('Drill Size Info'!$AA$15) &amp; "." &amp; RIGHT(CW307,3)),
                --(INT('Drill Size Info'!$AB$15) &amp; "." &amp; RIGHT(CW307,3))
            )
        ),
        "N/A"
    )
)</f>
        <v>N/A</v>
      </c>
      <c r="R307" s="57"/>
      <c r="S307" s="57"/>
      <c r="T307" s="57"/>
      <c r="U307" s="57"/>
      <c r="V307" s="57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9"/>
      <c r="AX307" s="59"/>
      <c r="AY307" s="59"/>
      <c r="AZ307" s="60"/>
      <c r="BA307" s="52"/>
      <c r="BB307" s="52"/>
      <c r="BC307" s="52"/>
      <c r="BD307" s="52"/>
      <c r="BE307" s="52"/>
      <c r="BF307" s="52"/>
      <c r="BG307" s="192" t="str">
        <f t="shared" si="200"/>
        <v/>
      </c>
      <c r="BH307" s="52"/>
      <c r="BI307" s="52"/>
      <c r="BJ307" s="52"/>
      <c r="BK307" s="52"/>
      <c r="BM307" s="19">
        <f t="shared" si="168"/>
        <v>0</v>
      </c>
      <c r="BN307" s="19">
        <f t="shared" si="201"/>
        <v>0</v>
      </c>
      <c r="BO307" s="19">
        <f t="shared" si="169"/>
        <v>0</v>
      </c>
      <c r="BP307" s="19">
        <f t="shared" si="170"/>
        <v>0</v>
      </c>
      <c r="BQ307" s="19">
        <f t="shared" si="171"/>
        <v>0</v>
      </c>
      <c r="BR307" s="19">
        <f t="shared" si="172"/>
        <v>0</v>
      </c>
      <c r="BS307" s="19">
        <f t="shared" si="173"/>
        <v>0</v>
      </c>
      <c r="BT307" s="19">
        <f t="shared" si="174"/>
        <v>0</v>
      </c>
      <c r="BU307" s="19">
        <f t="shared" si="175"/>
        <v>0</v>
      </c>
      <c r="BV307" s="19">
        <f t="shared" si="176"/>
        <v>0</v>
      </c>
      <c r="BW307" s="19">
        <f t="shared" si="177"/>
        <v>0</v>
      </c>
      <c r="BX307" s="19">
        <f t="shared" si="178"/>
        <v>0</v>
      </c>
      <c r="BY307" s="19">
        <f t="shared" si="179"/>
        <v>0</v>
      </c>
      <c r="BZ307" s="19">
        <f t="shared" si="180"/>
        <v>0</v>
      </c>
      <c r="CA307" s="19">
        <f t="shared" si="181"/>
        <v>0</v>
      </c>
      <c r="CB307" s="19">
        <f t="shared" si="202"/>
        <v>0</v>
      </c>
      <c r="CC307" s="19">
        <f t="shared" si="182"/>
        <v>0</v>
      </c>
      <c r="CD307" s="19">
        <f t="shared" si="183"/>
        <v>0</v>
      </c>
      <c r="CE307" s="19">
        <f t="shared" si="184"/>
        <v>0</v>
      </c>
      <c r="CF307" s="19">
        <f t="shared" si="185"/>
        <v>0</v>
      </c>
      <c r="CG307" s="19">
        <f t="shared" si="186"/>
        <v>0</v>
      </c>
      <c r="CH307" s="19">
        <f t="shared" si="187"/>
        <v>0</v>
      </c>
      <c r="CI307" s="19">
        <f t="shared" si="188"/>
        <v>0</v>
      </c>
      <c r="CJ307" s="19">
        <f t="shared" si="189"/>
        <v>0</v>
      </c>
      <c r="CK307" s="19">
        <f t="shared" si="190"/>
        <v>0</v>
      </c>
      <c r="CL307" s="19">
        <f t="shared" si="191"/>
        <v>0</v>
      </c>
      <c r="CM307" s="19">
        <f t="shared" si="192"/>
        <v>0</v>
      </c>
      <c r="CN307" s="19">
        <f t="shared" si="193"/>
        <v>0</v>
      </c>
      <c r="CO307" s="19">
        <f t="shared" si="194"/>
        <v>0</v>
      </c>
      <c r="CP307" s="19">
        <f t="shared" si="195"/>
        <v>0</v>
      </c>
      <c r="CQ307" s="19">
        <f t="shared" si="196"/>
        <v>0</v>
      </c>
      <c r="CR307" s="19">
        <f t="shared" si="197"/>
        <v>0</v>
      </c>
      <c r="CS307" s="19">
        <f t="shared" si="198"/>
        <v>0</v>
      </c>
    </row>
    <row r="308" spans="2:97" ht="15" customHeight="1" x14ac:dyDescent="0.2">
      <c r="B308" s="53">
        <f t="shared" si="203"/>
        <v>300</v>
      </c>
      <c r="C308" s="197" t="str" cm="1">
        <f t="array" aca="1" ref="C308" ca="1">CELL("contents",BG308)</f>
        <v/>
      </c>
      <c r="D308" s="54" t="str">
        <f t="shared" si="199"/>
        <v>OK</v>
      </c>
      <c r="E308" s="55" t="e">
        <f>VLOOKUP('DATA SHEET'!$B$9,'Drill Size Info'!$T$2:$U$8,2,FALSE)</f>
        <v>#N/A</v>
      </c>
      <c r="F308" s="55" t="str">
        <f t="shared" si="204"/>
        <v/>
      </c>
      <c r="G308" s="161">
        <f t="shared" si="205"/>
        <v>0</v>
      </c>
      <c r="H308" s="56"/>
      <c r="I308" s="56"/>
      <c r="J308" s="54" t="s">
        <v>154</v>
      </c>
      <c r="K308" s="54" t="s">
        <v>154</v>
      </c>
      <c r="L308" s="56" t="s">
        <v>154</v>
      </c>
      <c r="M308" s="56" t="s">
        <v>154</v>
      </c>
      <c r="N308" s="47" t="str">
        <f>IF(CU308&lt;&gt;"",
    IF(INT('Drill Size Info'!$AA$19)=INT('Drill Size Info'!$AB$19),
        --(INT('Drill Size Info'!$AA$19) &amp; "." &amp; CU308),
        IF(AND((--(INT('Drill Size Info'!$AA$19) &amp; "." &amp; CU308)&gt;=--('Drill Size Info'!$AA$19)), (--(INT('Drill Size Info'!$AA$19) &amp; "." &amp; CU308)&lt;=--('Drill Size Info'!$AB$19))),
            --(INT('Drill Size Info'!$AA$19) &amp; "." &amp; CU308),
            --(INT('Drill Size Info'!$AB$19) &amp; "." &amp; CU308)
        )
    ),
    IF(CT308&lt;&gt;"",
        IF(INT('Drill Size Info'!$AA$19)=INT('Drill Size Info'!$AB$19),
            --(INT('Drill Size Info'!$AA$19) &amp; "." &amp; LEFT(CT308,3)),
            IF(AND((--(INT('Drill Size Info'!$AA$19) &amp; "." &amp; LEFT(CT308,3))&gt;=--('Drill Size Info'!$AA$19)), (--(INT('Drill Size Info'!$AA$19) &amp; "." &amp; LEFT(CT308,3))&lt;=--('Drill Size Info'!$AB$19))),
                --(INT('Drill Size Info'!$AA$19) &amp; "." &amp; LEFT(CT308,3)),
                --(INT('Drill Size Info'!$AB$19) &amp; "." &amp; LEFT(CT308,3))
            )
        ),
        "OK"
    )
)</f>
        <v>OK</v>
      </c>
      <c r="O308" s="163" t="str">
        <f>IF(CV308&lt;&gt;"",
    IF(INT('Drill Size Info'!$AA$19)=INT('Drill Size Info'!$AB$19),
        --(INT('Drill Size Info'!$AA$19) &amp; "." &amp; CV308),
        IF(AND((--(INT('Drill Size Info'!$AA$19) &amp; "." &amp; CV308)&gt;=--('Drill Size Info'!$AA$19)), (--(INT('Drill Size Info'!$AA$19) &amp; "." &amp; CV308)&lt;=--('Drill Size Info'!$AB$19))),
            --(INT('Drill Size Info'!$AA$19) &amp; "." &amp; CV308),
            --(INT('Drill Size Info'!$AB$19) &amp; "." &amp; CV308)
        )
    ),
    IF(CT308&lt;&gt;"",
        IF(INT('Drill Size Info'!$AA$19)=INT('Drill Size Info'!$AB$19),
            --(INT('Drill Size Info'!$AA$19) &amp; "." &amp; RIGHT(CT308,3)),
            IF(AND((--(INT('Drill Size Info'!$AA$19) &amp; "." &amp; RIGHT(CT308,3))&gt;=--('Drill Size Info'!$AA$19)), (--(INT('Drill Size Info'!$AA$19) &amp; "." &amp; RIGHT(CT308,3))&lt;=--('Drill Size Info'!$AB$19))),
                --(INT('Drill Size Info'!$AA$19) &amp; "." &amp; RIGHT(CT308,3)),
                --(INT('Drill Size Info'!$AB$19) &amp; "." &amp; RIGHT(CT308,3))
            )
        ),
        "N/A"
    )
)</f>
        <v>N/A</v>
      </c>
      <c r="P308" s="47" t="str">
        <f>IF(CX308&lt;&gt;"",
    IF(INT('Drill Size Info'!$AA$19)=INT('Drill Size Info'!$AB$15),
        --(INT('Drill Size Info'!$AA$15) &amp; "." &amp; CX308),
        IF(AND((--(INT('Drill Size Info'!$AA$15) &amp; "." &amp; CX308)&gt;=--('Drill Size Info'!$AA$15)), (--(INT('Drill Size Info'!$AA$15) &amp; "." &amp; CX308)&lt;=--('Drill Size Info'!$AB$15))),
            --(INT('Drill Size Info'!$AA$15) &amp; "." &amp; CX308),
            --(INT('Drill Size Info'!$AB$15) &amp; "." &amp; CX308)
        )
    ),
    IF(CW308&lt;&gt;"",
        IF(INT('Drill Size Info'!$AA$15)=INT('Drill Size Info'!$AB$15),
            --(INT('Drill Size Info'!$AA$15) &amp; "." &amp; LEFT(CW308,3)),
            IF(AND((--(INT('Drill Size Info'!$AA$15) &amp; "." &amp; LEFT(CW308,3))&gt;=--('Drill Size Info'!$AA$15)), (--(INT('Drill Size Info'!$AA$15) &amp; "." &amp; LEFT(CW308,3))&lt;=--('Drill Size Info'!$AB$15))),
                --(INT('Drill Size Info'!$AA$15) &amp; "." &amp; LEFT(CW308,3)),
                --(INT('Drill Size Info'!$AB$15) &amp; "." &amp; LEFT(CW308,3))
            )
        ),
        "OK"
    )
)</f>
        <v>OK</v>
      </c>
      <c r="Q308" s="163" t="str">
        <f>IF(CY308&lt;&gt;"",
    IF(INT('Drill Size Info'!$AA$19)=INT('Drill Size Info'!$AB$15),
        --(INT('Drill Size Info'!$AA$15) &amp; "." &amp; CY308),
        IF(AND((--(INT('Drill Size Info'!$AA$15) &amp; "." &amp; CY308)&gt;=--('Drill Size Info'!$AA$15)), (--(INT('Drill Size Info'!$AA$15) &amp; "." &amp; CY308)&lt;=--('Drill Size Info'!$AB$15))),
            --(INT('Drill Size Info'!$AA$15) &amp; "." &amp; CY308),
            --(INT('Drill Size Info'!$AB$15) &amp; "." &amp; CY308)
        )
    ),
    IF(CW308&lt;&gt;"",
        IF(INT('Drill Size Info'!$AA$15)=INT('Drill Size Info'!$AB$15),
            --(INT('Drill Size Info'!$AA$15) &amp; "." &amp; RIGHT(CW308,3)),
            IF(AND((--(INT('Drill Size Info'!$AA$15) &amp; "." &amp; RIGHT(CW308,3))&gt;=--('Drill Size Info'!$AA$15)), (--(INT('Drill Size Info'!$AA$15) &amp; "." &amp; RIGHT(CW308,3))&lt;=--('Drill Size Info'!$AB$15))),
                --(INT('Drill Size Info'!$AA$15) &amp; "." &amp; RIGHT(CW308,3)),
                --(INT('Drill Size Info'!$AB$15) &amp; "." &amp; RIGHT(CW308,3))
            )
        ),
        "N/A"
    )
)</f>
        <v>N/A</v>
      </c>
      <c r="R308" s="57"/>
      <c r="S308" s="57"/>
      <c r="T308" s="57"/>
      <c r="U308" s="57"/>
      <c r="V308" s="57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9"/>
      <c r="AX308" s="59"/>
      <c r="AY308" s="59"/>
      <c r="AZ308" s="60"/>
      <c r="BA308" s="52"/>
      <c r="BB308" s="52"/>
      <c r="BC308" s="52"/>
      <c r="BD308" s="52"/>
      <c r="BE308" s="52"/>
      <c r="BF308" s="52"/>
      <c r="BG308" s="192" t="str">
        <f t="shared" si="200"/>
        <v/>
      </c>
      <c r="BH308" s="52"/>
      <c r="BI308" s="52"/>
      <c r="BJ308" s="52"/>
      <c r="BK308" s="52"/>
      <c r="BM308" s="19">
        <f t="shared" si="168"/>
        <v>0</v>
      </c>
      <c r="BN308" s="19">
        <f t="shared" si="201"/>
        <v>0</v>
      </c>
      <c r="BO308" s="19">
        <f t="shared" si="169"/>
        <v>0</v>
      </c>
      <c r="BP308" s="19">
        <f t="shared" si="170"/>
        <v>0</v>
      </c>
      <c r="BQ308" s="19">
        <f t="shared" si="171"/>
        <v>0</v>
      </c>
      <c r="BR308" s="19">
        <f t="shared" si="172"/>
        <v>0</v>
      </c>
      <c r="BS308" s="19">
        <f t="shared" si="173"/>
        <v>0</v>
      </c>
      <c r="BT308" s="19">
        <f t="shared" si="174"/>
        <v>0</v>
      </c>
      <c r="BU308" s="19">
        <f t="shared" si="175"/>
        <v>0</v>
      </c>
      <c r="BV308" s="19">
        <f t="shared" si="176"/>
        <v>0</v>
      </c>
      <c r="BW308" s="19">
        <f t="shared" si="177"/>
        <v>0</v>
      </c>
      <c r="BX308" s="19">
        <f t="shared" si="178"/>
        <v>0</v>
      </c>
      <c r="BY308" s="19">
        <f t="shared" si="179"/>
        <v>0</v>
      </c>
      <c r="BZ308" s="19">
        <f t="shared" si="180"/>
        <v>0</v>
      </c>
      <c r="CA308" s="19">
        <f t="shared" si="181"/>
        <v>0</v>
      </c>
      <c r="CB308" s="19">
        <f t="shared" si="202"/>
        <v>0</v>
      </c>
      <c r="CC308" s="19">
        <f t="shared" si="182"/>
        <v>0</v>
      </c>
      <c r="CD308" s="19">
        <f t="shared" si="183"/>
        <v>0</v>
      </c>
      <c r="CE308" s="19">
        <f t="shared" si="184"/>
        <v>0</v>
      </c>
      <c r="CF308" s="19">
        <f t="shared" si="185"/>
        <v>0</v>
      </c>
      <c r="CG308" s="19">
        <f t="shared" si="186"/>
        <v>0</v>
      </c>
      <c r="CH308" s="19">
        <f t="shared" si="187"/>
        <v>0</v>
      </c>
      <c r="CI308" s="19">
        <f t="shared" si="188"/>
        <v>0</v>
      </c>
      <c r="CJ308" s="19">
        <f t="shared" si="189"/>
        <v>0</v>
      </c>
      <c r="CK308" s="19">
        <f t="shared" si="190"/>
        <v>0</v>
      </c>
      <c r="CL308" s="19">
        <f t="shared" si="191"/>
        <v>0</v>
      </c>
      <c r="CM308" s="19">
        <f t="shared" si="192"/>
        <v>0</v>
      </c>
      <c r="CN308" s="19">
        <f t="shared" si="193"/>
        <v>0</v>
      </c>
      <c r="CO308" s="19">
        <f t="shared" si="194"/>
        <v>0</v>
      </c>
      <c r="CP308" s="19">
        <f t="shared" si="195"/>
        <v>0</v>
      </c>
      <c r="CQ308" s="19">
        <f t="shared" si="196"/>
        <v>0</v>
      </c>
      <c r="CR308" s="19">
        <f t="shared" si="197"/>
        <v>0</v>
      </c>
      <c r="CS308" s="19">
        <f t="shared" si="198"/>
        <v>0</v>
      </c>
    </row>
    <row r="309" spans="2:97" ht="15" customHeight="1" x14ac:dyDescent="0.2">
      <c r="B309" s="53">
        <f t="shared" si="203"/>
        <v>301</v>
      </c>
      <c r="C309" s="197" t="str" cm="1">
        <f t="array" aca="1" ref="C309" ca="1">CELL("contents",BG309)</f>
        <v/>
      </c>
      <c r="D309" s="54" t="str">
        <f t="shared" si="199"/>
        <v>OK</v>
      </c>
      <c r="E309" s="55" t="e">
        <f>VLOOKUP('DATA SHEET'!$B$9,'Drill Size Info'!$T$2:$U$8,2,FALSE)</f>
        <v>#N/A</v>
      </c>
      <c r="F309" s="55" t="str">
        <f t="shared" si="204"/>
        <v/>
      </c>
      <c r="G309" s="161">
        <f t="shared" si="205"/>
        <v>0</v>
      </c>
      <c r="H309" s="56"/>
      <c r="I309" s="56"/>
      <c r="J309" s="54" t="s">
        <v>154</v>
      </c>
      <c r="K309" s="54" t="s">
        <v>154</v>
      </c>
      <c r="L309" s="56" t="s">
        <v>154</v>
      </c>
      <c r="M309" s="56" t="s">
        <v>154</v>
      </c>
      <c r="N309" s="47" t="str">
        <f>IF(CU309&lt;&gt;"",
    IF(INT('Drill Size Info'!$AA$19)=INT('Drill Size Info'!$AB$19),
        --(INT('Drill Size Info'!$AA$19) &amp; "." &amp; CU309),
        IF(AND((--(INT('Drill Size Info'!$AA$19) &amp; "." &amp; CU309)&gt;=--('Drill Size Info'!$AA$19)), (--(INT('Drill Size Info'!$AA$19) &amp; "." &amp; CU309)&lt;=--('Drill Size Info'!$AB$19))),
            --(INT('Drill Size Info'!$AA$19) &amp; "." &amp; CU309),
            --(INT('Drill Size Info'!$AB$19) &amp; "." &amp; CU309)
        )
    ),
    IF(CT309&lt;&gt;"",
        IF(INT('Drill Size Info'!$AA$19)=INT('Drill Size Info'!$AB$19),
            --(INT('Drill Size Info'!$AA$19) &amp; "." &amp; LEFT(CT309,3)),
            IF(AND((--(INT('Drill Size Info'!$AA$19) &amp; "." &amp; LEFT(CT309,3))&gt;=--('Drill Size Info'!$AA$19)), (--(INT('Drill Size Info'!$AA$19) &amp; "." &amp; LEFT(CT309,3))&lt;=--('Drill Size Info'!$AB$19))),
                --(INT('Drill Size Info'!$AA$19) &amp; "." &amp; LEFT(CT309,3)),
                --(INT('Drill Size Info'!$AB$19) &amp; "." &amp; LEFT(CT309,3))
            )
        ),
        "OK"
    )
)</f>
        <v>OK</v>
      </c>
      <c r="O309" s="163" t="str">
        <f>IF(CV309&lt;&gt;"",
    IF(INT('Drill Size Info'!$AA$19)=INT('Drill Size Info'!$AB$19),
        --(INT('Drill Size Info'!$AA$19) &amp; "." &amp; CV309),
        IF(AND((--(INT('Drill Size Info'!$AA$19) &amp; "." &amp; CV309)&gt;=--('Drill Size Info'!$AA$19)), (--(INT('Drill Size Info'!$AA$19) &amp; "." &amp; CV309)&lt;=--('Drill Size Info'!$AB$19))),
            --(INT('Drill Size Info'!$AA$19) &amp; "." &amp; CV309),
            --(INT('Drill Size Info'!$AB$19) &amp; "." &amp; CV309)
        )
    ),
    IF(CT309&lt;&gt;"",
        IF(INT('Drill Size Info'!$AA$19)=INT('Drill Size Info'!$AB$19),
            --(INT('Drill Size Info'!$AA$19) &amp; "." &amp; RIGHT(CT309,3)),
            IF(AND((--(INT('Drill Size Info'!$AA$19) &amp; "." &amp; RIGHT(CT309,3))&gt;=--('Drill Size Info'!$AA$19)), (--(INT('Drill Size Info'!$AA$19) &amp; "." &amp; RIGHT(CT309,3))&lt;=--('Drill Size Info'!$AB$19))),
                --(INT('Drill Size Info'!$AA$19) &amp; "." &amp; RIGHT(CT309,3)),
                --(INT('Drill Size Info'!$AB$19) &amp; "." &amp; RIGHT(CT309,3))
            )
        ),
        "N/A"
    )
)</f>
        <v>N/A</v>
      </c>
      <c r="P309" s="47" t="str">
        <f>IF(CX309&lt;&gt;"",
    IF(INT('Drill Size Info'!$AA$19)=INT('Drill Size Info'!$AB$15),
        --(INT('Drill Size Info'!$AA$15) &amp; "." &amp; CX309),
        IF(AND((--(INT('Drill Size Info'!$AA$15) &amp; "." &amp; CX309)&gt;=--('Drill Size Info'!$AA$15)), (--(INT('Drill Size Info'!$AA$15) &amp; "." &amp; CX309)&lt;=--('Drill Size Info'!$AB$15))),
            --(INT('Drill Size Info'!$AA$15) &amp; "." &amp; CX309),
            --(INT('Drill Size Info'!$AB$15) &amp; "." &amp; CX309)
        )
    ),
    IF(CW309&lt;&gt;"",
        IF(INT('Drill Size Info'!$AA$15)=INT('Drill Size Info'!$AB$15),
            --(INT('Drill Size Info'!$AA$15) &amp; "." &amp; LEFT(CW309,3)),
            IF(AND((--(INT('Drill Size Info'!$AA$15) &amp; "." &amp; LEFT(CW309,3))&gt;=--('Drill Size Info'!$AA$15)), (--(INT('Drill Size Info'!$AA$15) &amp; "." &amp; LEFT(CW309,3))&lt;=--('Drill Size Info'!$AB$15))),
                --(INT('Drill Size Info'!$AA$15) &amp; "." &amp; LEFT(CW309,3)),
                --(INT('Drill Size Info'!$AB$15) &amp; "." &amp; LEFT(CW309,3))
            )
        ),
        "OK"
    )
)</f>
        <v>OK</v>
      </c>
      <c r="Q309" s="163" t="str">
        <f>IF(CY309&lt;&gt;"",
    IF(INT('Drill Size Info'!$AA$19)=INT('Drill Size Info'!$AB$15),
        --(INT('Drill Size Info'!$AA$15) &amp; "." &amp; CY309),
        IF(AND((--(INT('Drill Size Info'!$AA$15) &amp; "." &amp; CY309)&gt;=--('Drill Size Info'!$AA$15)), (--(INT('Drill Size Info'!$AA$15) &amp; "." &amp; CY309)&lt;=--('Drill Size Info'!$AB$15))),
            --(INT('Drill Size Info'!$AA$15) &amp; "." &amp; CY309),
            --(INT('Drill Size Info'!$AB$15) &amp; "." &amp; CY309)
        )
    ),
    IF(CW309&lt;&gt;"",
        IF(INT('Drill Size Info'!$AA$15)=INT('Drill Size Info'!$AB$15),
            --(INT('Drill Size Info'!$AA$15) &amp; "." &amp; RIGHT(CW309,3)),
            IF(AND((--(INT('Drill Size Info'!$AA$15) &amp; "." &amp; RIGHT(CW309,3))&gt;=--('Drill Size Info'!$AA$15)), (--(INT('Drill Size Info'!$AA$15) &amp; "." &amp; RIGHT(CW309,3))&lt;=--('Drill Size Info'!$AB$15))),
                --(INT('Drill Size Info'!$AA$15) &amp; "." &amp; RIGHT(CW309,3)),
                --(INT('Drill Size Info'!$AB$15) &amp; "." &amp; RIGHT(CW309,3))
            )
        ),
        "N/A"
    )
)</f>
        <v>N/A</v>
      </c>
      <c r="R309" s="57"/>
      <c r="S309" s="57"/>
      <c r="T309" s="57"/>
      <c r="U309" s="57"/>
      <c r="V309" s="57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9"/>
      <c r="AX309" s="59"/>
      <c r="AY309" s="59"/>
      <c r="AZ309" s="60"/>
      <c r="BA309" s="52"/>
      <c r="BB309" s="52"/>
      <c r="BC309" s="52"/>
      <c r="BD309" s="52"/>
      <c r="BE309" s="52"/>
      <c r="BF309" s="52"/>
      <c r="BG309" s="192" t="str">
        <f t="shared" si="200"/>
        <v/>
      </c>
      <c r="BH309" s="52"/>
      <c r="BI309" s="52"/>
      <c r="BJ309" s="52"/>
      <c r="BK309" s="52"/>
      <c r="BM309" s="19">
        <f t="shared" si="168"/>
        <v>0</v>
      </c>
      <c r="BN309" s="19">
        <f t="shared" si="201"/>
        <v>0</v>
      </c>
      <c r="BO309" s="19">
        <f t="shared" si="169"/>
        <v>0</v>
      </c>
      <c r="BP309" s="19">
        <f t="shared" si="170"/>
        <v>0</v>
      </c>
      <c r="BQ309" s="19">
        <f t="shared" si="171"/>
        <v>0</v>
      </c>
      <c r="BR309" s="19">
        <f t="shared" si="172"/>
        <v>0</v>
      </c>
      <c r="BS309" s="19">
        <f t="shared" si="173"/>
        <v>0</v>
      </c>
      <c r="BT309" s="19">
        <f t="shared" si="174"/>
        <v>0</v>
      </c>
      <c r="BU309" s="19">
        <f t="shared" si="175"/>
        <v>0</v>
      </c>
      <c r="BV309" s="19">
        <f t="shared" si="176"/>
        <v>0</v>
      </c>
      <c r="BW309" s="19">
        <f t="shared" si="177"/>
        <v>0</v>
      </c>
      <c r="BX309" s="19">
        <f t="shared" si="178"/>
        <v>0</v>
      </c>
      <c r="BY309" s="19">
        <f t="shared" si="179"/>
        <v>0</v>
      </c>
      <c r="BZ309" s="19">
        <f t="shared" si="180"/>
        <v>0</v>
      </c>
      <c r="CA309" s="19">
        <f t="shared" si="181"/>
        <v>0</v>
      </c>
      <c r="CB309" s="19">
        <f t="shared" si="202"/>
        <v>0</v>
      </c>
      <c r="CC309" s="19">
        <f t="shared" si="182"/>
        <v>0</v>
      </c>
      <c r="CD309" s="19">
        <f t="shared" si="183"/>
        <v>0</v>
      </c>
      <c r="CE309" s="19">
        <f t="shared" si="184"/>
        <v>0</v>
      </c>
      <c r="CF309" s="19">
        <f t="shared" si="185"/>
        <v>0</v>
      </c>
      <c r="CG309" s="19">
        <f t="shared" si="186"/>
        <v>0</v>
      </c>
      <c r="CH309" s="19">
        <f t="shared" si="187"/>
        <v>0</v>
      </c>
      <c r="CI309" s="19">
        <f t="shared" si="188"/>
        <v>0</v>
      </c>
      <c r="CJ309" s="19">
        <f t="shared" si="189"/>
        <v>0</v>
      </c>
      <c r="CK309" s="19">
        <f t="shared" si="190"/>
        <v>0</v>
      </c>
      <c r="CL309" s="19">
        <f t="shared" si="191"/>
        <v>0</v>
      </c>
      <c r="CM309" s="19">
        <f t="shared" si="192"/>
        <v>0</v>
      </c>
      <c r="CN309" s="19">
        <f t="shared" si="193"/>
        <v>0</v>
      </c>
      <c r="CO309" s="19">
        <f t="shared" si="194"/>
        <v>0</v>
      </c>
      <c r="CP309" s="19">
        <f t="shared" si="195"/>
        <v>0</v>
      </c>
      <c r="CQ309" s="19">
        <f t="shared" si="196"/>
        <v>0</v>
      </c>
      <c r="CR309" s="19">
        <f t="shared" si="197"/>
        <v>0</v>
      </c>
      <c r="CS309" s="19">
        <f t="shared" si="198"/>
        <v>0</v>
      </c>
    </row>
    <row r="310" spans="2:97" ht="15" customHeight="1" x14ac:dyDescent="0.2">
      <c r="B310" s="53">
        <f t="shared" si="203"/>
        <v>302</v>
      </c>
      <c r="C310" s="197" t="str" cm="1">
        <f t="array" aca="1" ref="C310" ca="1">CELL("contents",BG310)</f>
        <v/>
      </c>
      <c r="D310" s="54" t="str">
        <f t="shared" si="199"/>
        <v>OK</v>
      </c>
      <c r="E310" s="55" t="e">
        <f>VLOOKUP('DATA SHEET'!$B$9,'Drill Size Info'!$T$2:$U$8,2,FALSE)</f>
        <v>#N/A</v>
      </c>
      <c r="F310" s="55" t="str">
        <f t="shared" si="204"/>
        <v/>
      </c>
      <c r="G310" s="161">
        <f t="shared" si="205"/>
        <v>0</v>
      </c>
      <c r="H310" s="56"/>
      <c r="I310" s="56"/>
      <c r="J310" s="54" t="s">
        <v>154</v>
      </c>
      <c r="K310" s="54" t="s">
        <v>154</v>
      </c>
      <c r="L310" s="56" t="s">
        <v>154</v>
      </c>
      <c r="M310" s="56" t="s">
        <v>154</v>
      </c>
      <c r="N310" s="47" t="str">
        <f>IF(CU310&lt;&gt;"",
    IF(INT('Drill Size Info'!$AA$19)=INT('Drill Size Info'!$AB$19),
        --(INT('Drill Size Info'!$AA$19) &amp; "." &amp; CU310),
        IF(AND((--(INT('Drill Size Info'!$AA$19) &amp; "." &amp; CU310)&gt;=--('Drill Size Info'!$AA$19)), (--(INT('Drill Size Info'!$AA$19) &amp; "." &amp; CU310)&lt;=--('Drill Size Info'!$AB$19))),
            --(INT('Drill Size Info'!$AA$19) &amp; "." &amp; CU310),
            --(INT('Drill Size Info'!$AB$19) &amp; "." &amp; CU310)
        )
    ),
    IF(CT310&lt;&gt;"",
        IF(INT('Drill Size Info'!$AA$19)=INT('Drill Size Info'!$AB$19),
            --(INT('Drill Size Info'!$AA$19) &amp; "." &amp; LEFT(CT310,3)),
            IF(AND((--(INT('Drill Size Info'!$AA$19) &amp; "." &amp; LEFT(CT310,3))&gt;=--('Drill Size Info'!$AA$19)), (--(INT('Drill Size Info'!$AA$19) &amp; "." &amp; LEFT(CT310,3))&lt;=--('Drill Size Info'!$AB$19))),
                --(INT('Drill Size Info'!$AA$19) &amp; "." &amp; LEFT(CT310,3)),
                --(INT('Drill Size Info'!$AB$19) &amp; "." &amp; LEFT(CT310,3))
            )
        ),
        "OK"
    )
)</f>
        <v>OK</v>
      </c>
      <c r="O310" s="163" t="str">
        <f>IF(CV310&lt;&gt;"",
    IF(INT('Drill Size Info'!$AA$19)=INT('Drill Size Info'!$AB$19),
        --(INT('Drill Size Info'!$AA$19) &amp; "." &amp; CV310),
        IF(AND((--(INT('Drill Size Info'!$AA$19) &amp; "." &amp; CV310)&gt;=--('Drill Size Info'!$AA$19)), (--(INT('Drill Size Info'!$AA$19) &amp; "." &amp; CV310)&lt;=--('Drill Size Info'!$AB$19))),
            --(INT('Drill Size Info'!$AA$19) &amp; "." &amp; CV310),
            --(INT('Drill Size Info'!$AB$19) &amp; "." &amp; CV310)
        )
    ),
    IF(CT310&lt;&gt;"",
        IF(INT('Drill Size Info'!$AA$19)=INT('Drill Size Info'!$AB$19),
            --(INT('Drill Size Info'!$AA$19) &amp; "." &amp; RIGHT(CT310,3)),
            IF(AND((--(INT('Drill Size Info'!$AA$19) &amp; "." &amp; RIGHT(CT310,3))&gt;=--('Drill Size Info'!$AA$19)), (--(INT('Drill Size Info'!$AA$19) &amp; "." &amp; RIGHT(CT310,3))&lt;=--('Drill Size Info'!$AB$19))),
                --(INT('Drill Size Info'!$AA$19) &amp; "." &amp; RIGHT(CT310,3)),
                --(INT('Drill Size Info'!$AB$19) &amp; "." &amp; RIGHT(CT310,3))
            )
        ),
        "N/A"
    )
)</f>
        <v>N/A</v>
      </c>
      <c r="P310" s="47" t="str">
        <f>IF(CX310&lt;&gt;"",
    IF(INT('Drill Size Info'!$AA$19)=INT('Drill Size Info'!$AB$15),
        --(INT('Drill Size Info'!$AA$15) &amp; "." &amp; CX310),
        IF(AND((--(INT('Drill Size Info'!$AA$15) &amp; "." &amp; CX310)&gt;=--('Drill Size Info'!$AA$15)), (--(INT('Drill Size Info'!$AA$15) &amp; "." &amp; CX310)&lt;=--('Drill Size Info'!$AB$15))),
            --(INT('Drill Size Info'!$AA$15) &amp; "." &amp; CX310),
            --(INT('Drill Size Info'!$AB$15) &amp; "." &amp; CX310)
        )
    ),
    IF(CW310&lt;&gt;"",
        IF(INT('Drill Size Info'!$AA$15)=INT('Drill Size Info'!$AB$15),
            --(INT('Drill Size Info'!$AA$15) &amp; "." &amp; LEFT(CW310,3)),
            IF(AND((--(INT('Drill Size Info'!$AA$15) &amp; "." &amp; LEFT(CW310,3))&gt;=--('Drill Size Info'!$AA$15)), (--(INT('Drill Size Info'!$AA$15) &amp; "." &amp; LEFT(CW310,3))&lt;=--('Drill Size Info'!$AB$15))),
                --(INT('Drill Size Info'!$AA$15) &amp; "." &amp; LEFT(CW310,3)),
                --(INT('Drill Size Info'!$AB$15) &amp; "." &amp; LEFT(CW310,3))
            )
        ),
        "OK"
    )
)</f>
        <v>OK</v>
      </c>
      <c r="Q310" s="163" t="str">
        <f>IF(CY310&lt;&gt;"",
    IF(INT('Drill Size Info'!$AA$19)=INT('Drill Size Info'!$AB$15),
        --(INT('Drill Size Info'!$AA$15) &amp; "." &amp; CY310),
        IF(AND((--(INT('Drill Size Info'!$AA$15) &amp; "." &amp; CY310)&gt;=--('Drill Size Info'!$AA$15)), (--(INT('Drill Size Info'!$AA$15) &amp; "." &amp; CY310)&lt;=--('Drill Size Info'!$AB$15))),
            --(INT('Drill Size Info'!$AA$15) &amp; "." &amp; CY310),
            --(INT('Drill Size Info'!$AB$15) &amp; "." &amp; CY310)
        )
    ),
    IF(CW310&lt;&gt;"",
        IF(INT('Drill Size Info'!$AA$15)=INT('Drill Size Info'!$AB$15),
            --(INT('Drill Size Info'!$AA$15) &amp; "." &amp; RIGHT(CW310,3)),
            IF(AND((--(INT('Drill Size Info'!$AA$15) &amp; "." &amp; RIGHT(CW310,3))&gt;=--('Drill Size Info'!$AA$15)), (--(INT('Drill Size Info'!$AA$15) &amp; "." &amp; RIGHT(CW310,3))&lt;=--('Drill Size Info'!$AB$15))),
                --(INT('Drill Size Info'!$AA$15) &amp; "." &amp; RIGHT(CW310,3)),
                --(INT('Drill Size Info'!$AB$15) &amp; "." &amp; RIGHT(CW310,3))
            )
        ),
        "N/A"
    )
)</f>
        <v>N/A</v>
      </c>
      <c r="R310" s="57"/>
      <c r="S310" s="57"/>
      <c r="T310" s="57"/>
      <c r="U310" s="57"/>
      <c r="V310" s="57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9"/>
      <c r="AX310" s="59"/>
      <c r="AY310" s="59"/>
      <c r="AZ310" s="60"/>
      <c r="BA310" s="52"/>
      <c r="BB310" s="52"/>
      <c r="BC310" s="52"/>
      <c r="BD310" s="52"/>
      <c r="BE310" s="52"/>
      <c r="BF310" s="52"/>
      <c r="BG310" s="192" t="str">
        <f t="shared" si="200"/>
        <v/>
      </c>
      <c r="BH310" s="52"/>
      <c r="BI310" s="52"/>
      <c r="BJ310" s="52"/>
      <c r="BK310" s="52"/>
      <c r="BM310" s="19">
        <f t="shared" si="168"/>
        <v>0</v>
      </c>
      <c r="BN310" s="19">
        <f t="shared" si="201"/>
        <v>0</v>
      </c>
      <c r="BO310" s="19">
        <f t="shared" si="169"/>
        <v>0</v>
      </c>
      <c r="BP310" s="19">
        <f t="shared" si="170"/>
        <v>0</v>
      </c>
      <c r="BQ310" s="19">
        <f t="shared" si="171"/>
        <v>0</v>
      </c>
      <c r="BR310" s="19">
        <f t="shared" si="172"/>
        <v>0</v>
      </c>
      <c r="BS310" s="19">
        <f t="shared" si="173"/>
        <v>0</v>
      </c>
      <c r="BT310" s="19">
        <f t="shared" si="174"/>
        <v>0</v>
      </c>
      <c r="BU310" s="19">
        <f t="shared" si="175"/>
        <v>0</v>
      </c>
      <c r="BV310" s="19">
        <f t="shared" si="176"/>
        <v>0</v>
      </c>
      <c r="BW310" s="19">
        <f t="shared" si="177"/>
        <v>0</v>
      </c>
      <c r="BX310" s="19">
        <f t="shared" si="178"/>
        <v>0</v>
      </c>
      <c r="BY310" s="19">
        <f t="shared" si="179"/>
        <v>0</v>
      </c>
      <c r="BZ310" s="19">
        <f t="shared" si="180"/>
        <v>0</v>
      </c>
      <c r="CA310" s="19">
        <f t="shared" si="181"/>
        <v>0</v>
      </c>
      <c r="CB310" s="19">
        <f t="shared" si="202"/>
        <v>0</v>
      </c>
      <c r="CC310" s="19">
        <f t="shared" si="182"/>
        <v>0</v>
      </c>
      <c r="CD310" s="19">
        <f t="shared" si="183"/>
        <v>0</v>
      </c>
      <c r="CE310" s="19">
        <f t="shared" si="184"/>
        <v>0</v>
      </c>
      <c r="CF310" s="19">
        <f t="shared" si="185"/>
        <v>0</v>
      </c>
      <c r="CG310" s="19">
        <f t="shared" si="186"/>
        <v>0</v>
      </c>
      <c r="CH310" s="19">
        <f t="shared" si="187"/>
        <v>0</v>
      </c>
      <c r="CI310" s="19">
        <f t="shared" si="188"/>
        <v>0</v>
      </c>
      <c r="CJ310" s="19">
        <f t="shared" si="189"/>
        <v>0</v>
      </c>
      <c r="CK310" s="19">
        <f t="shared" si="190"/>
        <v>0</v>
      </c>
      <c r="CL310" s="19">
        <f t="shared" si="191"/>
        <v>0</v>
      </c>
      <c r="CM310" s="19">
        <f t="shared" si="192"/>
        <v>0</v>
      </c>
      <c r="CN310" s="19">
        <f t="shared" si="193"/>
        <v>0</v>
      </c>
      <c r="CO310" s="19">
        <f t="shared" si="194"/>
        <v>0</v>
      </c>
      <c r="CP310" s="19">
        <f t="shared" si="195"/>
        <v>0</v>
      </c>
      <c r="CQ310" s="19">
        <f t="shared" si="196"/>
        <v>0</v>
      </c>
      <c r="CR310" s="19">
        <f t="shared" si="197"/>
        <v>0</v>
      </c>
      <c r="CS310" s="19">
        <f t="shared" si="198"/>
        <v>0</v>
      </c>
    </row>
    <row r="311" spans="2:97" ht="15" customHeight="1" x14ac:dyDescent="0.2">
      <c r="B311" s="53">
        <f t="shared" si="203"/>
        <v>303</v>
      </c>
      <c r="C311" s="197" t="str" cm="1">
        <f t="array" aca="1" ref="C311" ca="1">CELL("contents",BG311)</f>
        <v/>
      </c>
      <c r="D311" s="54" t="str">
        <f t="shared" si="199"/>
        <v>OK</v>
      </c>
      <c r="E311" s="55" t="e">
        <f>VLOOKUP('DATA SHEET'!$B$9,'Drill Size Info'!$T$2:$U$8,2,FALSE)</f>
        <v>#N/A</v>
      </c>
      <c r="F311" s="55" t="str">
        <f t="shared" si="204"/>
        <v/>
      </c>
      <c r="G311" s="161">
        <f t="shared" si="205"/>
        <v>0</v>
      </c>
      <c r="H311" s="56"/>
      <c r="I311" s="56"/>
      <c r="J311" s="54" t="s">
        <v>154</v>
      </c>
      <c r="K311" s="54" t="s">
        <v>154</v>
      </c>
      <c r="L311" s="56" t="s">
        <v>154</v>
      </c>
      <c r="M311" s="56" t="s">
        <v>154</v>
      </c>
      <c r="N311" s="47" t="str">
        <f>IF(CU311&lt;&gt;"",
    IF(INT('Drill Size Info'!$AA$19)=INT('Drill Size Info'!$AB$19),
        --(INT('Drill Size Info'!$AA$19) &amp; "." &amp; CU311),
        IF(AND((--(INT('Drill Size Info'!$AA$19) &amp; "." &amp; CU311)&gt;=--('Drill Size Info'!$AA$19)), (--(INT('Drill Size Info'!$AA$19) &amp; "." &amp; CU311)&lt;=--('Drill Size Info'!$AB$19))),
            --(INT('Drill Size Info'!$AA$19) &amp; "." &amp; CU311),
            --(INT('Drill Size Info'!$AB$19) &amp; "." &amp; CU311)
        )
    ),
    IF(CT311&lt;&gt;"",
        IF(INT('Drill Size Info'!$AA$19)=INT('Drill Size Info'!$AB$19),
            --(INT('Drill Size Info'!$AA$19) &amp; "." &amp; LEFT(CT311,3)),
            IF(AND((--(INT('Drill Size Info'!$AA$19) &amp; "." &amp; LEFT(CT311,3))&gt;=--('Drill Size Info'!$AA$19)), (--(INT('Drill Size Info'!$AA$19) &amp; "." &amp; LEFT(CT311,3))&lt;=--('Drill Size Info'!$AB$19))),
                --(INT('Drill Size Info'!$AA$19) &amp; "." &amp; LEFT(CT311,3)),
                --(INT('Drill Size Info'!$AB$19) &amp; "." &amp; LEFT(CT311,3))
            )
        ),
        "OK"
    )
)</f>
        <v>OK</v>
      </c>
      <c r="O311" s="163" t="str">
        <f>IF(CV311&lt;&gt;"",
    IF(INT('Drill Size Info'!$AA$19)=INT('Drill Size Info'!$AB$19),
        --(INT('Drill Size Info'!$AA$19) &amp; "." &amp; CV311),
        IF(AND((--(INT('Drill Size Info'!$AA$19) &amp; "." &amp; CV311)&gt;=--('Drill Size Info'!$AA$19)), (--(INT('Drill Size Info'!$AA$19) &amp; "." &amp; CV311)&lt;=--('Drill Size Info'!$AB$19))),
            --(INT('Drill Size Info'!$AA$19) &amp; "." &amp; CV311),
            --(INT('Drill Size Info'!$AB$19) &amp; "." &amp; CV311)
        )
    ),
    IF(CT311&lt;&gt;"",
        IF(INT('Drill Size Info'!$AA$19)=INT('Drill Size Info'!$AB$19),
            --(INT('Drill Size Info'!$AA$19) &amp; "." &amp; RIGHT(CT311,3)),
            IF(AND((--(INT('Drill Size Info'!$AA$19) &amp; "." &amp; RIGHT(CT311,3))&gt;=--('Drill Size Info'!$AA$19)), (--(INT('Drill Size Info'!$AA$19) &amp; "." &amp; RIGHT(CT311,3))&lt;=--('Drill Size Info'!$AB$19))),
                --(INT('Drill Size Info'!$AA$19) &amp; "." &amp; RIGHT(CT311,3)),
                --(INT('Drill Size Info'!$AB$19) &amp; "." &amp; RIGHT(CT311,3))
            )
        ),
        "N/A"
    )
)</f>
        <v>N/A</v>
      </c>
      <c r="P311" s="47" t="str">
        <f>IF(CX311&lt;&gt;"",
    IF(INT('Drill Size Info'!$AA$19)=INT('Drill Size Info'!$AB$15),
        --(INT('Drill Size Info'!$AA$15) &amp; "." &amp; CX311),
        IF(AND((--(INT('Drill Size Info'!$AA$15) &amp; "." &amp; CX311)&gt;=--('Drill Size Info'!$AA$15)), (--(INT('Drill Size Info'!$AA$15) &amp; "." &amp; CX311)&lt;=--('Drill Size Info'!$AB$15))),
            --(INT('Drill Size Info'!$AA$15) &amp; "." &amp; CX311),
            --(INT('Drill Size Info'!$AB$15) &amp; "." &amp; CX311)
        )
    ),
    IF(CW311&lt;&gt;"",
        IF(INT('Drill Size Info'!$AA$15)=INT('Drill Size Info'!$AB$15),
            --(INT('Drill Size Info'!$AA$15) &amp; "." &amp; LEFT(CW311,3)),
            IF(AND((--(INT('Drill Size Info'!$AA$15) &amp; "." &amp; LEFT(CW311,3))&gt;=--('Drill Size Info'!$AA$15)), (--(INT('Drill Size Info'!$AA$15) &amp; "." &amp; LEFT(CW311,3))&lt;=--('Drill Size Info'!$AB$15))),
                --(INT('Drill Size Info'!$AA$15) &amp; "." &amp; LEFT(CW311,3)),
                --(INT('Drill Size Info'!$AB$15) &amp; "." &amp; LEFT(CW311,3))
            )
        ),
        "OK"
    )
)</f>
        <v>OK</v>
      </c>
      <c r="Q311" s="163" t="str">
        <f>IF(CY311&lt;&gt;"",
    IF(INT('Drill Size Info'!$AA$19)=INT('Drill Size Info'!$AB$15),
        --(INT('Drill Size Info'!$AA$15) &amp; "." &amp; CY311),
        IF(AND((--(INT('Drill Size Info'!$AA$15) &amp; "." &amp; CY311)&gt;=--('Drill Size Info'!$AA$15)), (--(INT('Drill Size Info'!$AA$15) &amp; "." &amp; CY311)&lt;=--('Drill Size Info'!$AB$15))),
            --(INT('Drill Size Info'!$AA$15) &amp; "." &amp; CY311),
            --(INT('Drill Size Info'!$AB$15) &amp; "." &amp; CY311)
        )
    ),
    IF(CW311&lt;&gt;"",
        IF(INT('Drill Size Info'!$AA$15)=INT('Drill Size Info'!$AB$15),
            --(INT('Drill Size Info'!$AA$15) &amp; "." &amp; RIGHT(CW311,3)),
            IF(AND((--(INT('Drill Size Info'!$AA$15) &amp; "." &amp; RIGHT(CW311,3))&gt;=--('Drill Size Info'!$AA$15)), (--(INT('Drill Size Info'!$AA$15) &amp; "." &amp; RIGHT(CW311,3))&lt;=--('Drill Size Info'!$AB$15))),
                --(INT('Drill Size Info'!$AA$15) &amp; "." &amp; RIGHT(CW311,3)),
                --(INT('Drill Size Info'!$AB$15) &amp; "." &amp; RIGHT(CW311,3))
            )
        ),
        "N/A"
    )
)</f>
        <v>N/A</v>
      </c>
      <c r="R311" s="57"/>
      <c r="S311" s="57"/>
      <c r="T311" s="57"/>
      <c r="U311" s="57"/>
      <c r="V311" s="57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9"/>
      <c r="AX311" s="59"/>
      <c r="AY311" s="59"/>
      <c r="AZ311" s="60"/>
      <c r="BA311" s="52"/>
      <c r="BB311" s="52"/>
      <c r="BC311" s="52"/>
      <c r="BD311" s="52"/>
      <c r="BE311" s="52"/>
      <c r="BF311" s="52"/>
      <c r="BG311" s="192" t="str">
        <f t="shared" si="200"/>
        <v/>
      </c>
      <c r="BH311" s="52"/>
      <c r="BI311" s="52"/>
      <c r="BJ311" s="52"/>
      <c r="BK311" s="52"/>
      <c r="BM311" s="19">
        <f t="shared" si="168"/>
        <v>0</v>
      </c>
      <c r="BN311" s="19">
        <f t="shared" si="201"/>
        <v>0</v>
      </c>
      <c r="BO311" s="19">
        <f t="shared" si="169"/>
        <v>0</v>
      </c>
      <c r="BP311" s="19">
        <f t="shared" si="170"/>
        <v>0</v>
      </c>
      <c r="BQ311" s="19">
        <f t="shared" si="171"/>
        <v>0</v>
      </c>
      <c r="BR311" s="19">
        <f t="shared" si="172"/>
        <v>0</v>
      </c>
      <c r="BS311" s="19">
        <f t="shared" si="173"/>
        <v>0</v>
      </c>
      <c r="BT311" s="19">
        <f t="shared" si="174"/>
        <v>0</v>
      </c>
      <c r="BU311" s="19">
        <f t="shared" si="175"/>
        <v>0</v>
      </c>
      <c r="BV311" s="19">
        <f t="shared" si="176"/>
        <v>0</v>
      </c>
      <c r="BW311" s="19">
        <f t="shared" si="177"/>
        <v>0</v>
      </c>
      <c r="BX311" s="19">
        <f t="shared" si="178"/>
        <v>0</v>
      </c>
      <c r="BY311" s="19">
        <f t="shared" si="179"/>
        <v>0</v>
      </c>
      <c r="BZ311" s="19">
        <f t="shared" si="180"/>
        <v>0</v>
      </c>
      <c r="CA311" s="19">
        <f t="shared" si="181"/>
        <v>0</v>
      </c>
      <c r="CB311" s="19">
        <f t="shared" si="202"/>
        <v>0</v>
      </c>
      <c r="CC311" s="19">
        <f t="shared" si="182"/>
        <v>0</v>
      </c>
      <c r="CD311" s="19">
        <f t="shared" si="183"/>
        <v>0</v>
      </c>
      <c r="CE311" s="19">
        <f t="shared" si="184"/>
        <v>0</v>
      </c>
      <c r="CF311" s="19">
        <f t="shared" si="185"/>
        <v>0</v>
      </c>
      <c r="CG311" s="19">
        <f t="shared" si="186"/>
        <v>0</v>
      </c>
      <c r="CH311" s="19">
        <f t="shared" si="187"/>
        <v>0</v>
      </c>
      <c r="CI311" s="19">
        <f t="shared" si="188"/>
        <v>0</v>
      </c>
      <c r="CJ311" s="19">
        <f t="shared" si="189"/>
        <v>0</v>
      </c>
      <c r="CK311" s="19">
        <f t="shared" si="190"/>
        <v>0</v>
      </c>
      <c r="CL311" s="19">
        <f t="shared" si="191"/>
        <v>0</v>
      </c>
      <c r="CM311" s="19">
        <f t="shared" si="192"/>
        <v>0</v>
      </c>
      <c r="CN311" s="19">
        <f t="shared" si="193"/>
        <v>0</v>
      </c>
      <c r="CO311" s="19">
        <f t="shared" si="194"/>
        <v>0</v>
      </c>
      <c r="CP311" s="19">
        <f t="shared" si="195"/>
        <v>0</v>
      </c>
      <c r="CQ311" s="19">
        <f t="shared" si="196"/>
        <v>0</v>
      </c>
      <c r="CR311" s="19">
        <f t="shared" si="197"/>
        <v>0</v>
      </c>
      <c r="CS311" s="19">
        <f t="shared" si="198"/>
        <v>0</v>
      </c>
    </row>
    <row r="312" spans="2:97" ht="15" customHeight="1" x14ac:dyDescent="0.2">
      <c r="B312" s="53">
        <f t="shared" si="203"/>
        <v>304</v>
      </c>
      <c r="C312" s="197" t="str" cm="1">
        <f t="array" aca="1" ref="C312" ca="1">CELL("contents",BG312)</f>
        <v/>
      </c>
      <c r="D312" s="54" t="str">
        <f t="shared" si="199"/>
        <v>OK</v>
      </c>
      <c r="E312" s="55" t="e">
        <f>VLOOKUP('DATA SHEET'!$B$9,'Drill Size Info'!$T$2:$U$8,2,FALSE)</f>
        <v>#N/A</v>
      </c>
      <c r="F312" s="55" t="str">
        <f t="shared" si="204"/>
        <v/>
      </c>
      <c r="G312" s="161">
        <f t="shared" si="205"/>
        <v>0</v>
      </c>
      <c r="H312" s="56"/>
      <c r="I312" s="56"/>
      <c r="J312" s="54" t="s">
        <v>154</v>
      </c>
      <c r="K312" s="54" t="s">
        <v>154</v>
      </c>
      <c r="L312" s="56" t="s">
        <v>154</v>
      </c>
      <c r="M312" s="56" t="s">
        <v>154</v>
      </c>
      <c r="N312" s="47" t="str">
        <f>IF(CU312&lt;&gt;"",
    IF(INT('Drill Size Info'!$AA$19)=INT('Drill Size Info'!$AB$19),
        --(INT('Drill Size Info'!$AA$19) &amp; "." &amp; CU312),
        IF(AND((--(INT('Drill Size Info'!$AA$19) &amp; "." &amp; CU312)&gt;=--('Drill Size Info'!$AA$19)), (--(INT('Drill Size Info'!$AA$19) &amp; "." &amp; CU312)&lt;=--('Drill Size Info'!$AB$19))),
            --(INT('Drill Size Info'!$AA$19) &amp; "." &amp; CU312),
            --(INT('Drill Size Info'!$AB$19) &amp; "." &amp; CU312)
        )
    ),
    IF(CT312&lt;&gt;"",
        IF(INT('Drill Size Info'!$AA$19)=INT('Drill Size Info'!$AB$19),
            --(INT('Drill Size Info'!$AA$19) &amp; "." &amp; LEFT(CT312,3)),
            IF(AND((--(INT('Drill Size Info'!$AA$19) &amp; "." &amp; LEFT(CT312,3))&gt;=--('Drill Size Info'!$AA$19)), (--(INT('Drill Size Info'!$AA$19) &amp; "." &amp; LEFT(CT312,3))&lt;=--('Drill Size Info'!$AB$19))),
                --(INT('Drill Size Info'!$AA$19) &amp; "." &amp; LEFT(CT312,3)),
                --(INT('Drill Size Info'!$AB$19) &amp; "." &amp; LEFT(CT312,3))
            )
        ),
        "OK"
    )
)</f>
        <v>OK</v>
      </c>
      <c r="O312" s="163" t="str">
        <f>IF(CV312&lt;&gt;"",
    IF(INT('Drill Size Info'!$AA$19)=INT('Drill Size Info'!$AB$19),
        --(INT('Drill Size Info'!$AA$19) &amp; "." &amp; CV312),
        IF(AND((--(INT('Drill Size Info'!$AA$19) &amp; "." &amp; CV312)&gt;=--('Drill Size Info'!$AA$19)), (--(INT('Drill Size Info'!$AA$19) &amp; "." &amp; CV312)&lt;=--('Drill Size Info'!$AB$19))),
            --(INT('Drill Size Info'!$AA$19) &amp; "." &amp; CV312),
            --(INT('Drill Size Info'!$AB$19) &amp; "." &amp; CV312)
        )
    ),
    IF(CT312&lt;&gt;"",
        IF(INT('Drill Size Info'!$AA$19)=INT('Drill Size Info'!$AB$19),
            --(INT('Drill Size Info'!$AA$19) &amp; "." &amp; RIGHT(CT312,3)),
            IF(AND((--(INT('Drill Size Info'!$AA$19) &amp; "." &amp; RIGHT(CT312,3))&gt;=--('Drill Size Info'!$AA$19)), (--(INT('Drill Size Info'!$AA$19) &amp; "." &amp; RIGHT(CT312,3))&lt;=--('Drill Size Info'!$AB$19))),
                --(INT('Drill Size Info'!$AA$19) &amp; "." &amp; RIGHT(CT312,3)),
                --(INT('Drill Size Info'!$AB$19) &amp; "." &amp; RIGHT(CT312,3))
            )
        ),
        "N/A"
    )
)</f>
        <v>N/A</v>
      </c>
      <c r="P312" s="47" t="str">
        <f>IF(CX312&lt;&gt;"",
    IF(INT('Drill Size Info'!$AA$19)=INT('Drill Size Info'!$AB$15),
        --(INT('Drill Size Info'!$AA$15) &amp; "." &amp; CX312),
        IF(AND((--(INT('Drill Size Info'!$AA$15) &amp; "." &amp; CX312)&gt;=--('Drill Size Info'!$AA$15)), (--(INT('Drill Size Info'!$AA$15) &amp; "." &amp; CX312)&lt;=--('Drill Size Info'!$AB$15))),
            --(INT('Drill Size Info'!$AA$15) &amp; "." &amp; CX312),
            --(INT('Drill Size Info'!$AB$15) &amp; "." &amp; CX312)
        )
    ),
    IF(CW312&lt;&gt;"",
        IF(INT('Drill Size Info'!$AA$15)=INT('Drill Size Info'!$AB$15),
            --(INT('Drill Size Info'!$AA$15) &amp; "." &amp; LEFT(CW312,3)),
            IF(AND((--(INT('Drill Size Info'!$AA$15) &amp; "." &amp; LEFT(CW312,3))&gt;=--('Drill Size Info'!$AA$15)), (--(INT('Drill Size Info'!$AA$15) &amp; "." &amp; LEFT(CW312,3))&lt;=--('Drill Size Info'!$AB$15))),
                --(INT('Drill Size Info'!$AA$15) &amp; "." &amp; LEFT(CW312,3)),
                --(INT('Drill Size Info'!$AB$15) &amp; "." &amp; LEFT(CW312,3))
            )
        ),
        "OK"
    )
)</f>
        <v>OK</v>
      </c>
      <c r="Q312" s="163" t="str">
        <f>IF(CY312&lt;&gt;"",
    IF(INT('Drill Size Info'!$AA$19)=INT('Drill Size Info'!$AB$15),
        --(INT('Drill Size Info'!$AA$15) &amp; "." &amp; CY312),
        IF(AND((--(INT('Drill Size Info'!$AA$15) &amp; "." &amp; CY312)&gt;=--('Drill Size Info'!$AA$15)), (--(INT('Drill Size Info'!$AA$15) &amp; "." &amp; CY312)&lt;=--('Drill Size Info'!$AB$15))),
            --(INT('Drill Size Info'!$AA$15) &amp; "." &amp; CY312),
            --(INT('Drill Size Info'!$AB$15) &amp; "." &amp; CY312)
        )
    ),
    IF(CW312&lt;&gt;"",
        IF(INT('Drill Size Info'!$AA$15)=INT('Drill Size Info'!$AB$15),
            --(INT('Drill Size Info'!$AA$15) &amp; "." &amp; RIGHT(CW312,3)),
            IF(AND((--(INT('Drill Size Info'!$AA$15) &amp; "." &amp; RIGHT(CW312,3))&gt;=--('Drill Size Info'!$AA$15)), (--(INT('Drill Size Info'!$AA$15) &amp; "." &amp; RIGHT(CW312,3))&lt;=--('Drill Size Info'!$AB$15))),
                --(INT('Drill Size Info'!$AA$15) &amp; "." &amp; RIGHT(CW312,3)),
                --(INT('Drill Size Info'!$AB$15) &amp; "." &amp; RIGHT(CW312,3))
            )
        ),
        "N/A"
    )
)</f>
        <v>N/A</v>
      </c>
      <c r="R312" s="57"/>
      <c r="S312" s="57"/>
      <c r="T312" s="57"/>
      <c r="U312" s="57"/>
      <c r="V312" s="57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9"/>
      <c r="AX312" s="59"/>
      <c r="AY312" s="59"/>
      <c r="AZ312" s="60"/>
      <c r="BA312" s="52"/>
      <c r="BB312" s="52"/>
      <c r="BC312" s="52"/>
      <c r="BD312" s="52"/>
      <c r="BE312" s="52"/>
      <c r="BF312" s="52"/>
      <c r="BG312" s="192" t="str">
        <f t="shared" si="200"/>
        <v/>
      </c>
      <c r="BH312" s="52"/>
      <c r="BI312" s="52"/>
      <c r="BJ312" s="52"/>
      <c r="BK312" s="52"/>
      <c r="BM312" s="19">
        <f t="shared" si="168"/>
        <v>0</v>
      </c>
      <c r="BN312" s="19">
        <f t="shared" si="201"/>
        <v>0</v>
      </c>
      <c r="BO312" s="19">
        <f t="shared" si="169"/>
        <v>0</v>
      </c>
      <c r="BP312" s="19">
        <f t="shared" si="170"/>
        <v>0</v>
      </c>
      <c r="BQ312" s="19">
        <f t="shared" si="171"/>
        <v>0</v>
      </c>
      <c r="BR312" s="19">
        <f t="shared" si="172"/>
        <v>0</v>
      </c>
      <c r="BS312" s="19">
        <f t="shared" si="173"/>
        <v>0</v>
      </c>
      <c r="BT312" s="19">
        <f t="shared" si="174"/>
        <v>0</v>
      </c>
      <c r="BU312" s="19">
        <f t="shared" si="175"/>
        <v>0</v>
      </c>
      <c r="BV312" s="19">
        <f t="shared" si="176"/>
        <v>0</v>
      </c>
      <c r="BW312" s="19">
        <f t="shared" si="177"/>
        <v>0</v>
      </c>
      <c r="BX312" s="19">
        <f t="shared" si="178"/>
        <v>0</v>
      </c>
      <c r="BY312" s="19">
        <f t="shared" si="179"/>
        <v>0</v>
      </c>
      <c r="BZ312" s="19">
        <f t="shared" si="180"/>
        <v>0</v>
      </c>
      <c r="CA312" s="19">
        <f t="shared" si="181"/>
        <v>0</v>
      </c>
      <c r="CB312" s="19">
        <f t="shared" si="202"/>
        <v>0</v>
      </c>
      <c r="CC312" s="19">
        <f t="shared" si="182"/>
        <v>0</v>
      </c>
      <c r="CD312" s="19">
        <f t="shared" si="183"/>
        <v>0</v>
      </c>
      <c r="CE312" s="19">
        <f t="shared" si="184"/>
        <v>0</v>
      </c>
      <c r="CF312" s="19">
        <f t="shared" si="185"/>
        <v>0</v>
      </c>
      <c r="CG312" s="19">
        <f t="shared" si="186"/>
        <v>0</v>
      </c>
      <c r="CH312" s="19">
        <f t="shared" si="187"/>
        <v>0</v>
      </c>
      <c r="CI312" s="19">
        <f t="shared" si="188"/>
        <v>0</v>
      </c>
      <c r="CJ312" s="19">
        <f t="shared" si="189"/>
        <v>0</v>
      </c>
      <c r="CK312" s="19">
        <f t="shared" si="190"/>
        <v>0</v>
      </c>
      <c r="CL312" s="19">
        <f t="shared" si="191"/>
        <v>0</v>
      </c>
      <c r="CM312" s="19">
        <f t="shared" si="192"/>
        <v>0</v>
      </c>
      <c r="CN312" s="19">
        <f t="shared" si="193"/>
        <v>0</v>
      </c>
      <c r="CO312" s="19">
        <f t="shared" si="194"/>
        <v>0</v>
      </c>
      <c r="CP312" s="19">
        <f t="shared" si="195"/>
        <v>0</v>
      </c>
      <c r="CQ312" s="19">
        <f t="shared" si="196"/>
        <v>0</v>
      </c>
      <c r="CR312" s="19">
        <f t="shared" si="197"/>
        <v>0</v>
      </c>
      <c r="CS312" s="19">
        <f t="shared" si="198"/>
        <v>0</v>
      </c>
    </row>
    <row r="313" spans="2:97" ht="15" customHeight="1" x14ac:dyDescent="0.2">
      <c r="B313" s="53">
        <f t="shared" si="203"/>
        <v>305</v>
      </c>
      <c r="C313" s="197" t="str" cm="1">
        <f t="array" aca="1" ref="C313" ca="1">CELL("contents",BG313)</f>
        <v/>
      </c>
      <c r="D313" s="54" t="str">
        <f t="shared" si="199"/>
        <v>OK</v>
      </c>
      <c r="E313" s="55" t="e">
        <f>VLOOKUP('DATA SHEET'!$B$9,'Drill Size Info'!$T$2:$U$8,2,FALSE)</f>
        <v>#N/A</v>
      </c>
      <c r="F313" s="55" t="str">
        <f t="shared" si="204"/>
        <v/>
      </c>
      <c r="G313" s="161">
        <f t="shared" si="205"/>
        <v>0</v>
      </c>
      <c r="H313" s="56"/>
      <c r="I313" s="56"/>
      <c r="J313" s="54" t="s">
        <v>154</v>
      </c>
      <c r="K313" s="54" t="s">
        <v>154</v>
      </c>
      <c r="L313" s="56" t="s">
        <v>154</v>
      </c>
      <c r="M313" s="56" t="s">
        <v>154</v>
      </c>
      <c r="N313" s="47" t="str">
        <f>IF(CU313&lt;&gt;"",
    IF(INT('Drill Size Info'!$AA$19)=INT('Drill Size Info'!$AB$19),
        --(INT('Drill Size Info'!$AA$19) &amp; "." &amp; CU313),
        IF(AND((--(INT('Drill Size Info'!$AA$19) &amp; "." &amp; CU313)&gt;=--('Drill Size Info'!$AA$19)), (--(INT('Drill Size Info'!$AA$19) &amp; "." &amp; CU313)&lt;=--('Drill Size Info'!$AB$19))),
            --(INT('Drill Size Info'!$AA$19) &amp; "." &amp; CU313),
            --(INT('Drill Size Info'!$AB$19) &amp; "." &amp; CU313)
        )
    ),
    IF(CT313&lt;&gt;"",
        IF(INT('Drill Size Info'!$AA$19)=INT('Drill Size Info'!$AB$19),
            --(INT('Drill Size Info'!$AA$19) &amp; "." &amp; LEFT(CT313,3)),
            IF(AND((--(INT('Drill Size Info'!$AA$19) &amp; "." &amp; LEFT(CT313,3))&gt;=--('Drill Size Info'!$AA$19)), (--(INT('Drill Size Info'!$AA$19) &amp; "." &amp; LEFT(CT313,3))&lt;=--('Drill Size Info'!$AB$19))),
                --(INT('Drill Size Info'!$AA$19) &amp; "." &amp; LEFT(CT313,3)),
                --(INT('Drill Size Info'!$AB$19) &amp; "." &amp; LEFT(CT313,3))
            )
        ),
        "OK"
    )
)</f>
        <v>OK</v>
      </c>
      <c r="O313" s="163" t="str">
        <f>IF(CV313&lt;&gt;"",
    IF(INT('Drill Size Info'!$AA$19)=INT('Drill Size Info'!$AB$19),
        --(INT('Drill Size Info'!$AA$19) &amp; "." &amp; CV313),
        IF(AND((--(INT('Drill Size Info'!$AA$19) &amp; "." &amp; CV313)&gt;=--('Drill Size Info'!$AA$19)), (--(INT('Drill Size Info'!$AA$19) &amp; "." &amp; CV313)&lt;=--('Drill Size Info'!$AB$19))),
            --(INT('Drill Size Info'!$AA$19) &amp; "." &amp; CV313),
            --(INT('Drill Size Info'!$AB$19) &amp; "." &amp; CV313)
        )
    ),
    IF(CT313&lt;&gt;"",
        IF(INT('Drill Size Info'!$AA$19)=INT('Drill Size Info'!$AB$19),
            --(INT('Drill Size Info'!$AA$19) &amp; "." &amp; RIGHT(CT313,3)),
            IF(AND((--(INT('Drill Size Info'!$AA$19) &amp; "." &amp; RIGHT(CT313,3))&gt;=--('Drill Size Info'!$AA$19)), (--(INT('Drill Size Info'!$AA$19) &amp; "." &amp; RIGHT(CT313,3))&lt;=--('Drill Size Info'!$AB$19))),
                --(INT('Drill Size Info'!$AA$19) &amp; "." &amp; RIGHT(CT313,3)),
                --(INT('Drill Size Info'!$AB$19) &amp; "." &amp; RIGHT(CT313,3))
            )
        ),
        "N/A"
    )
)</f>
        <v>N/A</v>
      </c>
      <c r="P313" s="47" t="str">
        <f>IF(CX313&lt;&gt;"",
    IF(INT('Drill Size Info'!$AA$19)=INT('Drill Size Info'!$AB$15),
        --(INT('Drill Size Info'!$AA$15) &amp; "." &amp; CX313),
        IF(AND((--(INT('Drill Size Info'!$AA$15) &amp; "." &amp; CX313)&gt;=--('Drill Size Info'!$AA$15)), (--(INT('Drill Size Info'!$AA$15) &amp; "." &amp; CX313)&lt;=--('Drill Size Info'!$AB$15))),
            --(INT('Drill Size Info'!$AA$15) &amp; "." &amp; CX313),
            --(INT('Drill Size Info'!$AB$15) &amp; "." &amp; CX313)
        )
    ),
    IF(CW313&lt;&gt;"",
        IF(INT('Drill Size Info'!$AA$15)=INT('Drill Size Info'!$AB$15),
            --(INT('Drill Size Info'!$AA$15) &amp; "." &amp; LEFT(CW313,3)),
            IF(AND((--(INT('Drill Size Info'!$AA$15) &amp; "." &amp; LEFT(CW313,3))&gt;=--('Drill Size Info'!$AA$15)), (--(INT('Drill Size Info'!$AA$15) &amp; "." &amp; LEFT(CW313,3))&lt;=--('Drill Size Info'!$AB$15))),
                --(INT('Drill Size Info'!$AA$15) &amp; "." &amp; LEFT(CW313,3)),
                --(INT('Drill Size Info'!$AB$15) &amp; "." &amp; LEFT(CW313,3))
            )
        ),
        "OK"
    )
)</f>
        <v>OK</v>
      </c>
      <c r="Q313" s="163" t="str">
        <f>IF(CY313&lt;&gt;"",
    IF(INT('Drill Size Info'!$AA$19)=INT('Drill Size Info'!$AB$15),
        --(INT('Drill Size Info'!$AA$15) &amp; "." &amp; CY313),
        IF(AND((--(INT('Drill Size Info'!$AA$15) &amp; "." &amp; CY313)&gt;=--('Drill Size Info'!$AA$15)), (--(INT('Drill Size Info'!$AA$15) &amp; "." &amp; CY313)&lt;=--('Drill Size Info'!$AB$15))),
            --(INT('Drill Size Info'!$AA$15) &amp; "." &amp; CY313),
            --(INT('Drill Size Info'!$AB$15) &amp; "." &amp; CY313)
        )
    ),
    IF(CW313&lt;&gt;"",
        IF(INT('Drill Size Info'!$AA$15)=INT('Drill Size Info'!$AB$15),
            --(INT('Drill Size Info'!$AA$15) &amp; "." &amp; RIGHT(CW313,3)),
            IF(AND((--(INT('Drill Size Info'!$AA$15) &amp; "." &amp; RIGHT(CW313,3))&gt;=--('Drill Size Info'!$AA$15)), (--(INT('Drill Size Info'!$AA$15) &amp; "." &amp; RIGHT(CW313,3))&lt;=--('Drill Size Info'!$AB$15))),
                --(INT('Drill Size Info'!$AA$15) &amp; "." &amp; RIGHT(CW313,3)),
                --(INT('Drill Size Info'!$AB$15) &amp; "." &amp; RIGHT(CW313,3))
            )
        ),
        "N/A"
    )
)</f>
        <v>N/A</v>
      </c>
      <c r="R313" s="57"/>
      <c r="S313" s="57"/>
      <c r="T313" s="57"/>
      <c r="U313" s="57"/>
      <c r="V313" s="57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9"/>
      <c r="AX313" s="59"/>
      <c r="AY313" s="59"/>
      <c r="AZ313" s="60"/>
      <c r="BA313" s="52"/>
      <c r="BB313" s="52"/>
      <c r="BC313" s="52"/>
      <c r="BD313" s="52"/>
      <c r="BE313" s="52"/>
      <c r="BF313" s="52"/>
      <c r="BG313" s="192" t="str">
        <f t="shared" si="200"/>
        <v/>
      </c>
      <c r="BH313" s="52"/>
      <c r="BI313" s="52"/>
      <c r="BJ313" s="52"/>
      <c r="BK313" s="52"/>
      <c r="BM313" s="19">
        <f t="shared" si="168"/>
        <v>0</v>
      </c>
      <c r="BN313" s="19">
        <f t="shared" si="201"/>
        <v>0</v>
      </c>
      <c r="BO313" s="19">
        <f t="shared" si="169"/>
        <v>0</v>
      </c>
      <c r="BP313" s="19">
        <f t="shared" si="170"/>
        <v>0</v>
      </c>
      <c r="BQ313" s="19">
        <f t="shared" si="171"/>
        <v>0</v>
      </c>
      <c r="BR313" s="19">
        <f t="shared" si="172"/>
        <v>0</v>
      </c>
      <c r="BS313" s="19">
        <f t="shared" si="173"/>
        <v>0</v>
      </c>
      <c r="BT313" s="19">
        <f t="shared" si="174"/>
        <v>0</v>
      </c>
      <c r="BU313" s="19">
        <f t="shared" si="175"/>
        <v>0</v>
      </c>
      <c r="BV313" s="19">
        <f t="shared" si="176"/>
        <v>0</v>
      </c>
      <c r="BW313" s="19">
        <f t="shared" si="177"/>
        <v>0</v>
      </c>
      <c r="BX313" s="19">
        <f t="shared" si="178"/>
        <v>0</v>
      </c>
      <c r="BY313" s="19">
        <f t="shared" si="179"/>
        <v>0</v>
      </c>
      <c r="BZ313" s="19">
        <f t="shared" si="180"/>
        <v>0</v>
      </c>
      <c r="CA313" s="19">
        <f t="shared" si="181"/>
        <v>0</v>
      </c>
      <c r="CB313" s="19">
        <f t="shared" si="202"/>
        <v>0</v>
      </c>
      <c r="CC313" s="19">
        <f t="shared" si="182"/>
        <v>0</v>
      </c>
      <c r="CD313" s="19">
        <f t="shared" si="183"/>
        <v>0</v>
      </c>
      <c r="CE313" s="19">
        <f t="shared" si="184"/>
        <v>0</v>
      </c>
      <c r="CF313" s="19">
        <f t="shared" si="185"/>
        <v>0</v>
      </c>
      <c r="CG313" s="19">
        <f t="shared" si="186"/>
        <v>0</v>
      </c>
      <c r="CH313" s="19">
        <f t="shared" si="187"/>
        <v>0</v>
      </c>
      <c r="CI313" s="19">
        <f t="shared" si="188"/>
        <v>0</v>
      </c>
      <c r="CJ313" s="19">
        <f t="shared" si="189"/>
        <v>0</v>
      </c>
      <c r="CK313" s="19">
        <f t="shared" si="190"/>
        <v>0</v>
      </c>
      <c r="CL313" s="19">
        <f t="shared" si="191"/>
        <v>0</v>
      </c>
      <c r="CM313" s="19">
        <f t="shared" si="192"/>
        <v>0</v>
      </c>
      <c r="CN313" s="19">
        <f t="shared" si="193"/>
        <v>0</v>
      </c>
      <c r="CO313" s="19">
        <f t="shared" si="194"/>
        <v>0</v>
      </c>
      <c r="CP313" s="19">
        <f t="shared" si="195"/>
        <v>0</v>
      </c>
      <c r="CQ313" s="19">
        <f t="shared" si="196"/>
        <v>0</v>
      </c>
      <c r="CR313" s="19">
        <f t="shared" si="197"/>
        <v>0</v>
      </c>
      <c r="CS313" s="19">
        <f t="shared" si="198"/>
        <v>0</v>
      </c>
    </row>
    <row r="314" spans="2:97" ht="15" customHeight="1" x14ac:dyDescent="0.2">
      <c r="B314" s="53">
        <f t="shared" si="203"/>
        <v>306</v>
      </c>
      <c r="C314" s="197" t="str" cm="1">
        <f t="array" aca="1" ref="C314" ca="1">CELL("contents",BG314)</f>
        <v/>
      </c>
      <c r="D314" s="54" t="str">
        <f t="shared" si="199"/>
        <v>OK</v>
      </c>
      <c r="E314" s="55" t="e">
        <f>VLOOKUP('DATA SHEET'!$B$9,'Drill Size Info'!$T$2:$U$8,2,FALSE)</f>
        <v>#N/A</v>
      </c>
      <c r="F314" s="55" t="str">
        <f t="shared" si="204"/>
        <v/>
      </c>
      <c r="G314" s="161">
        <f t="shared" si="205"/>
        <v>0</v>
      </c>
      <c r="H314" s="56"/>
      <c r="I314" s="56"/>
      <c r="J314" s="54" t="s">
        <v>154</v>
      </c>
      <c r="K314" s="54" t="s">
        <v>154</v>
      </c>
      <c r="L314" s="56" t="s">
        <v>154</v>
      </c>
      <c r="M314" s="56" t="s">
        <v>154</v>
      </c>
      <c r="N314" s="47" t="str">
        <f>IF(CU314&lt;&gt;"",
    IF(INT('Drill Size Info'!$AA$19)=INT('Drill Size Info'!$AB$19),
        --(INT('Drill Size Info'!$AA$19) &amp; "." &amp; CU314),
        IF(AND((--(INT('Drill Size Info'!$AA$19) &amp; "." &amp; CU314)&gt;=--('Drill Size Info'!$AA$19)), (--(INT('Drill Size Info'!$AA$19) &amp; "." &amp; CU314)&lt;=--('Drill Size Info'!$AB$19))),
            --(INT('Drill Size Info'!$AA$19) &amp; "." &amp; CU314),
            --(INT('Drill Size Info'!$AB$19) &amp; "." &amp; CU314)
        )
    ),
    IF(CT314&lt;&gt;"",
        IF(INT('Drill Size Info'!$AA$19)=INT('Drill Size Info'!$AB$19),
            --(INT('Drill Size Info'!$AA$19) &amp; "." &amp; LEFT(CT314,3)),
            IF(AND((--(INT('Drill Size Info'!$AA$19) &amp; "." &amp; LEFT(CT314,3))&gt;=--('Drill Size Info'!$AA$19)), (--(INT('Drill Size Info'!$AA$19) &amp; "." &amp; LEFT(CT314,3))&lt;=--('Drill Size Info'!$AB$19))),
                --(INT('Drill Size Info'!$AA$19) &amp; "." &amp; LEFT(CT314,3)),
                --(INT('Drill Size Info'!$AB$19) &amp; "." &amp; LEFT(CT314,3))
            )
        ),
        "OK"
    )
)</f>
        <v>OK</v>
      </c>
      <c r="O314" s="163" t="str">
        <f>IF(CV314&lt;&gt;"",
    IF(INT('Drill Size Info'!$AA$19)=INT('Drill Size Info'!$AB$19),
        --(INT('Drill Size Info'!$AA$19) &amp; "." &amp; CV314),
        IF(AND((--(INT('Drill Size Info'!$AA$19) &amp; "." &amp; CV314)&gt;=--('Drill Size Info'!$AA$19)), (--(INT('Drill Size Info'!$AA$19) &amp; "." &amp; CV314)&lt;=--('Drill Size Info'!$AB$19))),
            --(INT('Drill Size Info'!$AA$19) &amp; "." &amp; CV314),
            --(INT('Drill Size Info'!$AB$19) &amp; "." &amp; CV314)
        )
    ),
    IF(CT314&lt;&gt;"",
        IF(INT('Drill Size Info'!$AA$19)=INT('Drill Size Info'!$AB$19),
            --(INT('Drill Size Info'!$AA$19) &amp; "." &amp; RIGHT(CT314,3)),
            IF(AND((--(INT('Drill Size Info'!$AA$19) &amp; "." &amp; RIGHT(CT314,3))&gt;=--('Drill Size Info'!$AA$19)), (--(INT('Drill Size Info'!$AA$19) &amp; "." &amp; RIGHT(CT314,3))&lt;=--('Drill Size Info'!$AB$19))),
                --(INT('Drill Size Info'!$AA$19) &amp; "." &amp; RIGHT(CT314,3)),
                --(INT('Drill Size Info'!$AB$19) &amp; "." &amp; RIGHT(CT314,3))
            )
        ),
        "N/A"
    )
)</f>
        <v>N/A</v>
      </c>
      <c r="P314" s="47" t="str">
        <f>IF(CX314&lt;&gt;"",
    IF(INT('Drill Size Info'!$AA$19)=INT('Drill Size Info'!$AB$15),
        --(INT('Drill Size Info'!$AA$15) &amp; "." &amp; CX314),
        IF(AND((--(INT('Drill Size Info'!$AA$15) &amp; "." &amp; CX314)&gt;=--('Drill Size Info'!$AA$15)), (--(INT('Drill Size Info'!$AA$15) &amp; "." &amp; CX314)&lt;=--('Drill Size Info'!$AB$15))),
            --(INT('Drill Size Info'!$AA$15) &amp; "." &amp; CX314),
            --(INT('Drill Size Info'!$AB$15) &amp; "." &amp; CX314)
        )
    ),
    IF(CW314&lt;&gt;"",
        IF(INT('Drill Size Info'!$AA$15)=INT('Drill Size Info'!$AB$15),
            --(INT('Drill Size Info'!$AA$15) &amp; "." &amp; LEFT(CW314,3)),
            IF(AND((--(INT('Drill Size Info'!$AA$15) &amp; "." &amp; LEFT(CW314,3))&gt;=--('Drill Size Info'!$AA$15)), (--(INT('Drill Size Info'!$AA$15) &amp; "." &amp; LEFT(CW314,3))&lt;=--('Drill Size Info'!$AB$15))),
                --(INT('Drill Size Info'!$AA$15) &amp; "." &amp; LEFT(CW314,3)),
                --(INT('Drill Size Info'!$AB$15) &amp; "." &amp; LEFT(CW314,3))
            )
        ),
        "OK"
    )
)</f>
        <v>OK</v>
      </c>
      <c r="Q314" s="163" t="str">
        <f>IF(CY314&lt;&gt;"",
    IF(INT('Drill Size Info'!$AA$19)=INT('Drill Size Info'!$AB$15),
        --(INT('Drill Size Info'!$AA$15) &amp; "." &amp; CY314),
        IF(AND((--(INT('Drill Size Info'!$AA$15) &amp; "." &amp; CY314)&gt;=--('Drill Size Info'!$AA$15)), (--(INT('Drill Size Info'!$AA$15) &amp; "." &amp; CY314)&lt;=--('Drill Size Info'!$AB$15))),
            --(INT('Drill Size Info'!$AA$15) &amp; "." &amp; CY314),
            --(INT('Drill Size Info'!$AB$15) &amp; "." &amp; CY314)
        )
    ),
    IF(CW314&lt;&gt;"",
        IF(INT('Drill Size Info'!$AA$15)=INT('Drill Size Info'!$AB$15),
            --(INT('Drill Size Info'!$AA$15) &amp; "." &amp; RIGHT(CW314,3)),
            IF(AND((--(INT('Drill Size Info'!$AA$15) &amp; "." &amp; RIGHT(CW314,3))&gt;=--('Drill Size Info'!$AA$15)), (--(INT('Drill Size Info'!$AA$15) &amp; "." &amp; RIGHT(CW314,3))&lt;=--('Drill Size Info'!$AB$15))),
                --(INT('Drill Size Info'!$AA$15) &amp; "." &amp; RIGHT(CW314,3)),
                --(INT('Drill Size Info'!$AB$15) &amp; "." &amp; RIGHT(CW314,3))
            )
        ),
        "N/A"
    )
)</f>
        <v>N/A</v>
      </c>
      <c r="R314" s="57"/>
      <c r="S314" s="57"/>
      <c r="T314" s="57"/>
      <c r="U314" s="57"/>
      <c r="V314" s="57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9"/>
      <c r="AX314" s="59"/>
      <c r="AY314" s="59"/>
      <c r="AZ314" s="60"/>
      <c r="BA314" s="52"/>
      <c r="BB314" s="52"/>
      <c r="BC314" s="52"/>
      <c r="BD314" s="52"/>
      <c r="BE314" s="52"/>
      <c r="BF314" s="52"/>
      <c r="BG314" s="192" t="str">
        <f t="shared" si="200"/>
        <v/>
      </c>
      <c r="BH314" s="52"/>
      <c r="BI314" s="52"/>
      <c r="BJ314" s="52"/>
      <c r="BK314" s="52"/>
      <c r="BM314" s="19">
        <f t="shared" si="168"/>
        <v>0</v>
      </c>
      <c r="BN314" s="19">
        <f t="shared" si="201"/>
        <v>0</v>
      </c>
      <c r="BO314" s="19">
        <f t="shared" si="169"/>
        <v>0</v>
      </c>
      <c r="BP314" s="19">
        <f t="shared" si="170"/>
        <v>0</v>
      </c>
      <c r="BQ314" s="19">
        <f t="shared" si="171"/>
        <v>0</v>
      </c>
      <c r="BR314" s="19">
        <f t="shared" si="172"/>
        <v>0</v>
      </c>
      <c r="BS314" s="19">
        <f t="shared" si="173"/>
        <v>0</v>
      </c>
      <c r="BT314" s="19">
        <f t="shared" si="174"/>
        <v>0</v>
      </c>
      <c r="BU314" s="19">
        <f t="shared" si="175"/>
        <v>0</v>
      </c>
      <c r="BV314" s="19">
        <f t="shared" si="176"/>
        <v>0</v>
      </c>
      <c r="BW314" s="19">
        <f t="shared" si="177"/>
        <v>0</v>
      </c>
      <c r="BX314" s="19">
        <f t="shared" si="178"/>
        <v>0</v>
      </c>
      <c r="BY314" s="19">
        <f t="shared" si="179"/>
        <v>0</v>
      </c>
      <c r="BZ314" s="19">
        <f t="shared" si="180"/>
        <v>0</v>
      </c>
      <c r="CA314" s="19">
        <f t="shared" si="181"/>
        <v>0</v>
      </c>
      <c r="CB314" s="19">
        <f t="shared" si="202"/>
        <v>0</v>
      </c>
      <c r="CC314" s="19">
        <f t="shared" si="182"/>
        <v>0</v>
      </c>
      <c r="CD314" s="19">
        <f t="shared" si="183"/>
        <v>0</v>
      </c>
      <c r="CE314" s="19">
        <f t="shared" si="184"/>
        <v>0</v>
      </c>
      <c r="CF314" s="19">
        <f t="shared" si="185"/>
        <v>0</v>
      </c>
      <c r="CG314" s="19">
        <f t="shared" si="186"/>
        <v>0</v>
      </c>
      <c r="CH314" s="19">
        <f t="shared" si="187"/>
        <v>0</v>
      </c>
      <c r="CI314" s="19">
        <f t="shared" si="188"/>
        <v>0</v>
      </c>
      <c r="CJ314" s="19">
        <f t="shared" si="189"/>
        <v>0</v>
      </c>
      <c r="CK314" s="19">
        <f t="shared" si="190"/>
        <v>0</v>
      </c>
      <c r="CL314" s="19">
        <f t="shared" si="191"/>
        <v>0</v>
      </c>
      <c r="CM314" s="19">
        <f t="shared" si="192"/>
        <v>0</v>
      </c>
      <c r="CN314" s="19">
        <f t="shared" si="193"/>
        <v>0</v>
      </c>
      <c r="CO314" s="19">
        <f t="shared" si="194"/>
        <v>0</v>
      </c>
      <c r="CP314" s="19">
        <f t="shared" si="195"/>
        <v>0</v>
      </c>
      <c r="CQ314" s="19">
        <f t="shared" si="196"/>
        <v>0</v>
      </c>
      <c r="CR314" s="19">
        <f t="shared" si="197"/>
        <v>0</v>
      </c>
      <c r="CS314" s="19">
        <f t="shared" si="198"/>
        <v>0</v>
      </c>
    </row>
    <row r="315" spans="2:97" ht="15" customHeight="1" x14ac:dyDescent="0.2">
      <c r="B315" s="53">
        <f t="shared" si="203"/>
        <v>307</v>
      </c>
      <c r="C315" s="197" t="str" cm="1">
        <f t="array" aca="1" ref="C315" ca="1">CELL("contents",BG315)</f>
        <v/>
      </c>
      <c r="D315" s="54" t="str">
        <f t="shared" si="199"/>
        <v>OK</v>
      </c>
      <c r="E315" s="55" t="e">
        <f>VLOOKUP('DATA SHEET'!$B$9,'Drill Size Info'!$T$2:$U$8,2,FALSE)</f>
        <v>#N/A</v>
      </c>
      <c r="F315" s="55" t="str">
        <f t="shared" si="204"/>
        <v/>
      </c>
      <c r="G315" s="161">
        <f t="shared" si="205"/>
        <v>0</v>
      </c>
      <c r="H315" s="56"/>
      <c r="I315" s="56"/>
      <c r="J315" s="54" t="s">
        <v>154</v>
      </c>
      <c r="K315" s="54" t="s">
        <v>154</v>
      </c>
      <c r="L315" s="56" t="s">
        <v>154</v>
      </c>
      <c r="M315" s="56" t="s">
        <v>154</v>
      </c>
      <c r="N315" s="47" t="str">
        <f>IF(CU315&lt;&gt;"",
    IF(INT('Drill Size Info'!$AA$19)=INT('Drill Size Info'!$AB$19),
        --(INT('Drill Size Info'!$AA$19) &amp; "." &amp; CU315),
        IF(AND((--(INT('Drill Size Info'!$AA$19) &amp; "." &amp; CU315)&gt;=--('Drill Size Info'!$AA$19)), (--(INT('Drill Size Info'!$AA$19) &amp; "." &amp; CU315)&lt;=--('Drill Size Info'!$AB$19))),
            --(INT('Drill Size Info'!$AA$19) &amp; "." &amp; CU315),
            --(INT('Drill Size Info'!$AB$19) &amp; "." &amp; CU315)
        )
    ),
    IF(CT315&lt;&gt;"",
        IF(INT('Drill Size Info'!$AA$19)=INT('Drill Size Info'!$AB$19),
            --(INT('Drill Size Info'!$AA$19) &amp; "." &amp; LEFT(CT315,3)),
            IF(AND((--(INT('Drill Size Info'!$AA$19) &amp; "." &amp; LEFT(CT315,3))&gt;=--('Drill Size Info'!$AA$19)), (--(INT('Drill Size Info'!$AA$19) &amp; "." &amp; LEFT(CT315,3))&lt;=--('Drill Size Info'!$AB$19))),
                --(INT('Drill Size Info'!$AA$19) &amp; "." &amp; LEFT(CT315,3)),
                --(INT('Drill Size Info'!$AB$19) &amp; "." &amp; LEFT(CT315,3))
            )
        ),
        "OK"
    )
)</f>
        <v>OK</v>
      </c>
      <c r="O315" s="163" t="str">
        <f>IF(CV315&lt;&gt;"",
    IF(INT('Drill Size Info'!$AA$19)=INT('Drill Size Info'!$AB$19),
        --(INT('Drill Size Info'!$AA$19) &amp; "." &amp; CV315),
        IF(AND((--(INT('Drill Size Info'!$AA$19) &amp; "." &amp; CV315)&gt;=--('Drill Size Info'!$AA$19)), (--(INT('Drill Size Info'!$AA$19) &amp; "." &amp; CV315)&lt;=--('Drill Size Info'!$AB$19))),
            --(INT('Drill Size Info'!$AA$19) &amp; "." &amp; CV315),
            --(INT('Drill Size Info'!$AB$19) &amp; "." &amp; CV315)
        )
    ),
    IF(CT315&lt;&gt;"",
        IF(INT('Drill Size Info'!$AA$19)=INT('Drill Size Info'!$AB$19),
            --(INT('Drill Size Info'!$AA$19) &amp; "." &amp; RIGHT(CT315,3)),
            IF(AND((--(INT('Drill Size Info'!$AA$19) &amp; "." &amp; RIGHT(CT315,3))&gt;=--('Drill Size Info'!$AA$19)), (--(INT('Drill Size Info'!$AA$19) &amp; "." &amp; RIGHT(CT315,3))&lt;=--('Drill Size Info'!$AB$19))),
                --(INT('Drill Size Info'!$AA$19) &amp; "." &amp; RIGHT(CT315,3)),
                --(INT('Drill Size Info'!$AB$19) &amp; "." &amp; RIGHT(CT315,3))
            )
        ),
        "N/A"
    )
)</f>
        <v>N/A</v>
      </c>
      <c r="P315" s="47" t="str">
        <f>IF(CX315&lt;&gt;"",
    IF(INT('Drill Size Info'!$AA$19)=INT('Drill Size Info'!$AB$15),
        --(INT('Drill Size Info'!$AA$15) &amp; "." &amp; CX315),
        IF(AND((--(INT('Drill Size Info'!$AA$15) &amp; "." &amp; CX315)&gt;=--('Drill Size Info'!$AA$15)), (--(INT('Drill Size Info'!$AA$15) &amp; "." &amp; CX315)&lt;=--('Drill Size Info'!$AB$15))),
            --(INT('Drill Size Info'!$AA$15) &amp; "." &amp; CX315),
            --(INT('Drill Size Info'!$AB$15) &amp; "." &amp; CX315)
        )
    ),
    IF(CW315&lt;&gt;"",
        IF(INT('Drill Size Info'!$AA$15)=INT('Drill Size Info'!$AB$15),
            --(INT('Drill Size Info'!$AA$15) &amp; "." &amp; LEFT(CW315,3)),
            IF(AND((--(INT('Drill Size Info'!$AA$15) &amp; "." &amp; LEFT(CW315,3))&gt;=--('Drill Size Info'!$AA$15)), (--(INT('Drill Size Info'!$AA$15) &amp; "." &amp; LEFT(CW315,3))&lt;=--('Drill Size Info'!$AB$15))),
                --(INT('Drill Size Info'!$AA$15) &amp; "." &amp; LEFT(CW315,3)),
                --(INT('Drill Size Info'!$AB$15) &amp; "." &amp; LEFT(CW315,3))
            )
        ),
        "OK"
    )
)</f>
        <v>OK</v>
      </c>
      <c r="Q315" s="163" t="str">
        <f>IF(CY315&lt;&gt;"",
    IF(INT('Drill Size Info'!$AA$19)=INT('Drill Size Info'!$AB$15),
        --(INT('Drill Size Info'!$AA$15) &amp; "." &amp; CY315),
        IF(AND((--(INT('Drill Size Info'!$AA$15) &amp; "." &amp; CY315)&gt;=--('Drill Size Info'!$AA$15)), (--(INT('Drill Size Info'!$AA$15) &amp; "." &amp; CY315)&lt;=--('Drill Size Info'!$AB$15))),
            --(INT('Drill Size Info'!$AA$15) &amp; "." &amp; CY315),
            --(INT('Drill Size Info'!$AB$15) &amp; "." &amp; CY315)
        )
    ),
    IF(CW315&lt;&gt;"",
        IF(INT('Drill Size Info'!$AA$15)=INT('Drill Size Info'!$AB$15),
            --(INT('Drill Size Info'!$AA$15) &amp; "." &amp; RIGHT(CW315,3)),
            IF(AND((--(INT('Drill Size Info'!$AA$15) &amp; "." &amp; RIGHT(CW315,3))&gt;=--('Drill Size Info'!$AA$15)), (--(INT('Drill Size Info'!$AA$15) &amp; "." &amp; RIGHT(CW315,3))&lt;=--('Drill Size Info'!$AB$15))),
                --(INT('Drill Size Info'!$AA$15) &amp; "." &amp; RIGHT(CW315,3)),
                --(INT('Drill Size Info'!$AB$15) &amp; "." &amp; RIGHT(CW315,3))
            )
        ),
        "N/A"
    )
)</f>
        <v>N/A</v>
      </c>
      <c r="R315" s="57"/>
      <c r="S315" s="57"/>
      <c r="T315" s="57"/>
      <c r="U315" s="57"/>
      <c r="V315" s="57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9"/>
      <c r="AX315" s="59"/>
      <c r="AY315" s="59"/>
      <c r="AZ315" s="60"/>
      <c r="BA315" s="52"/>
      <c r="BB315" s="52"/>
      <c r="BC315" s="52"/>
      <c r="BD315" s="52"/>
      <c r="BE315" s="52"/>
      <c r="BF315" s="52"/>
      <c r="BG315" s="192" t="str">
        <f t="shared" si="200"/>
        <v/>
      </c>
      <c r="BH315" s="52"/>
      <c r="BI315" s="52"/>
      <c r="BJ315" s="52"/>
      <c r="BK315" s="52"/>
      <c r="BM315" s="19">
        <f t="shared" si="168"/>
        <v>0</v>
      </c>
      <c r="BN315" s="19">
        <f t="shared" si="201"/>
        <v>0</v>
      </c>
      <c r="BO315" s="19">
        <f t="shared" si="169"/>
        <v>0</v>
      </c>
      <c r="BP315" s="19">
        <f t="shared" si="170"/>
        <v>0</v>
      </c>
      <c r="BQ315" s="19">
        <f t="shared" si="171"/>
        <v>0</v>
      </c>
      <c r="BR315" s="19">
        <f t="shared" si="172"/>
        <v>0</v>
      </c>
      <c r="BS315" s="19">
        <f t="shared" si="173"/>
        <v>0</v>
      </c>
      <c r="BT315" s="19">
        <f t="shared" si="174"/>
        <v>0</v>
      </c>
      <c r="BU315" s="19">
        <f t="shared" si="175"/>
        <v>0</v>
      </c>
      <c r="BV315" s="19">
        <f t="shared" si="176"/>
        <v>0</v>
      </c>
      <c r="BW315" s="19">
        <f t="shared" si="177"/>
        <v>0</v>
      </c>
      <c r="BX315" s="19">
        <f t="shared" si="178"/>
        <v>0</v>
      </c>
      <c r="BY315" s="19">
        <f t="shared" si="179"/>
        <v>0</v>
      </c>
      <c r="BZ315" s="19">
        <f t="shared" si="180"/>
        <v>0</v>
      </c>
      <c r="CA315" s="19">
        <f t="shared" si="181"/>
        <v>0</v>
      </c>
      <c r="CB315" s="19">
        <f t="shared" si="202"/>
        <v>0</v>
      </c>
      <c r="CC315" s="19">
        <f t="shared" si="182"/>
        <v>0</v>
      </c>
      <c r="CD315" s="19">
        <f t="shared" si="183"/>
        <v>0</v>
      </c>
      <c r="CE315" s="19">
        <f t="shared" si="184"/>
        <v>0</v>
      </c>
      <c r="CF315" s="19">
        <f t="shared" si="185"/>
        <v>0</v>
      </c>
      <c r="CG315" s="19">
        <f t="shared" si="186"/>
        <v>0</v>
      </c>
      <c r="CH315" s="19">
        <f t="shared" si="187"/>
        <v>0</v>
      </c>
      <c r="CI315" s="19">
        <f t="shared" si="188"/>
        <v>0</v>
      </c>
      <c r="CJ315" s="19">
        <f t="shared" si="189"/>
        <v>0</v>
      </c>
      <c r="CK315" s="19">
        <f t="shared" si="190"/>
        <v>0</v>
      </c>
      <c r="CL315" s="19">
        <f t="shared" si="191"/>
        <v>0</v>
      </c>
      <c r="CM315" s="19">
        <f t="shared" si="192"/>
        <v>0</v>
      </c>
      <c r="CN315" s="19">
        <f t="shared" si="193"/>
        <v>0</v>
      </c>
      <c r="CO315" s="19">
        <f t="shared" si="194"/>
        <v>0</v>
      </c>
      <c r="CP315" s="19">
        <f t="shared" si="195"/>
        <v>0</v>
      </c>
      <c r="CQ315" s="19">
        <f t="shared" si="196"/>
        <v>0</v>
      </c>
      <c r="CR315" s="19">
        <f t="shared" si="197"/>
        <v>0</v>
      </c>
      <c r="CS315" s="19">
        <f t="shared" si="198"/>
        <v>0</v>
      </c>
    </row>
    <row r="316" spans="2:97" ht="15" customHeight="1" x14ac:dyDescent="0.2">
      <c r="B316" s="53">
        <f t="shared" si="203"/>
        <v>308</v>
      </c>
      <c r="C316" s="197" t="str" cm="1">
        <f t="array" aca="1" ref="C316" ca="1">CELL("contents",BG316)</f>
        <v/>
      </c>
      <c r="D316" s="54" t="str">
        <f t="shared" si="199"/>
        <v>OK</v>
      </c>
      <c r="E316" s="55" t="e">
        <f>VLOOKUP('DATA SHEET'!$B$9,'Drill Size Info'!$T$2:$U$8,2,FALSE)</f>
        <v>#N/A</v>
      </c>
      <c r="F316" s="55" t="str">
        <f t="shared" si="204"/>
        <v/>
      </c>
      <c r="G316" s="161">
        <f t="shared" si="205"/>
        <v>0</v>
      </c>
      <c r="H316" s="56"/>
      <c r="I316" s="56"/>
      <c r="J316" s="54" t="s">
        <v>154</v>
      </c>
      <c r="K316" s="54" t="s">
        <v>154</v>
      </c>
      <c r="L316" s="56" t="s">
        <v>154</v>
      </c>
      <c r="M316" s="56" t="s">
        <v>154</v>
      </c>
      <c r="N316" s="47" t="str">
        <f>IF(CU316&lt;&gt;"",
    IF(INT('Drill Size Info'!$AA$19)=INT('Drill Size Info'!$AB$19),
        --(INT('Drill Size Info'!$AA$19) &amp; "." &amp; CU316),
        IF(AND((--(INT('Drill Size Info'!$AA$19) &amp; "." &amp; CU316)&gt;=--('Drill Size Info'!$AA$19)), (--(INT('Drill Size Info'!$AA$19) &amp; "." &amp; CU316)&lt;=--('Drill Size Info'!$AB$19))),
            --(INT('Drill Size Info'!$AA$19) &amp; "." &amp; CU316),
            --(INT('Drill Size Info'!$AB$19) &amp; "." &amp; CU316)
        )
    ),
    IF(CT316&lt;&gt;"",
        IF(INT('Drill Size Info'!$AA$19)=INT('Drill Size Info'!$AB$19),
            --(INT('Drill Size Info'!$AA$19) &amp; "." &amp; LEFT(CT316,3)),
            IF(AND((--(INT('Drill Size Info'!$AA$19) &amp; "." &amp; LEFT(CT316,3))&gt;=--('Drill Size Info'!$AA$19)), (--(INT('Drill Size Info'!$AA$19) &amp; "." &amp; LEFT(CT316,3))&lt;=--('Drill Size Info'!$AB$19))),
                --(INT('Drill Size Info'!$AA$19) &amp; "." &amp; LEFT(CT316,3)),
                --(INT('Drill Size Info'!$AB$19) &amp; "." &amp; LEFT(CT316,3))
            )
        ),
        "OK"
    )
)</f>
        <v>OK</v>
      </c>
      <c r="O316" s="163" t="str">
        <f>IF(CV316&lt;&gt;"",
    IF(INT('Drill Size Info'!$AA$19)=INT('Drill Size Info'!$AB$19),
        --(INT('Drill Size Info'!$AA$19) &amp; "." &amp; CV316),
        IF(AND((--(INT('Drill Size Info'!$AA$19) &amp; "." &amp; CV316)&gt;=--('Drill Size Info'!$AA$19)), (--(INT('Drill Size Info'!$AA$19) &amp; "." &amp; CV316)&lt;=--('Drill Size Info'!$AB$19))),
            --(INT('Drill Size Info'!$AA$19) &amp; "." &amp; CV316),
            --(INT('Drill Size Info'!$AB$19) &amp; "." &amp; CV316)
        )
    ),
    IF(CT316&lt;&gt;"",
        IF(INT('Drill Size Info'!$AA$19)=INT('Drill Size Info'!$AB$19),
            --(INT('Drill Size Info'!$AA$19) &amp; "." &amp; RIGHT(CT316,3)),
            IF(AND((--(INT('Drill Size Info'!$AA$19) &amp; "." &amp; RIGHT(CT316,3))&gt;=--('Drill Size Info'!$AA$19)), (--(INT('Drill Size Info'!$AA$19) &amp; "." &amp; RIGHT(CT316,3))&lt;=--('Drill Size Info'!$AB$19))),
                --(INT('Drill Size Info'!$AA$19) &amp; "." &amp; RIGHT(CT316,3)),
                --(INT('Drill Size Info'!$AB$19) &amp; "." &amp; RIGHT(CT316,3))
            )
        ),
        "N/A"
    )
)</f>
        <v>N/A</v>
      </c>
      <c r="P316" s="47" t="str">
        <f>IF(CX316&lt;&gt;"",
    IF(INT('Drill Size Info'!$AA$19)=INT('Drill Size Info'!$AB$15),
        --(INT('Drill Size Info'!$AA$15) &amp; "." &amp; CX316),
        IF(AND((--(INT('Drill Size Info'!$AA$15) &amp; "." &amp; CX316)&gt;=--('Drill Size Info'!$AA$15)), (--(INT('Drill Size Info'!$AA$15) &amp; "." &amp; CX316)&lt;=--('Drill Size Info'!$AB$15))),
            --(INT('Drill Size Info'!$AA$15) &amp; "." &amp; CX316),
            --(INT('Drill Size Info'!$AB$15) &amp; "." &amp; CX316)
        )
    ),
    IF(CW316&lt;&gt;"",
        IF(INT('Drill Size Info'!$AA$15)=INT('Drill Size Info'!$AB$15),
            --(INT('Drill Size Info'!$AA$15) &amp; "." &amp; LEFT(CW316,3)),
            IF(AND((--(INT('Drill Size Info'!$AA$15) &amp; "." &amp; LEFT(CW316,3))&gt;=--('Drill Size Info'!$AA$15)), (--(INT('Drill Size Info'!$AA$15) &amp; "." &amp; LEFT(CW316,3))&lt;=--('Drill Size Info'!$AB$15))),
                --(INT('Drill Size Info'!$AA$15) &amp; "." &amp; LEFT(CW316,3)),
                --(INT('Drill Size Info'!$AB$15) &amp; "." &amp; LEFT(CW316,3))
            )
        ),
        "OK"
    )
)</f>
        <v>OK</v>
      </c>
      <c r="Q316" s="163" t="str">
        <f>IF(CY316&lt;&gt;"",
    IF(INT('Drill Size Info'!$AA$19)=INT('Drill Size Info'!$AB$15),
        --(INT('Drill Size Info'!$AA$15) &amp; "." &amp; CY316),
        IF(AND((--(INT('Drill Size Info'!$AA$15) &amp; "." &amp; CY316)&gt;=--('Drill Size Info'!$AA$15)), (--(INT('Drill Size Info'!$AA$15) &amp; "." &amp; CY316)&lt;=--('Drill Size Info'!$AB$15))),
            --(INT('Drill Size Info'!$AA$15) &amp; "." &amp; CY316),
            --(INT('Drill Size Info'!$AB$15) &amp; "." &amp; CY316)
        )
    ),
    IF(CW316&lt;&gt;"",
        IF(INT('Drill Size Info'!$AA$15)=INT('Drill Size Info'!$AB$15),
            --(INT('Drill Size Info'!$AA$15) &amp; "." &amp; RIGHT(CW316,3)),
            IF(AND((--(INT('Drill Size Info'!$AA$15) &amp; "." &amp; RIGHT(CW316,3))&gt;=--('Drill Size Info'!$AA$15)), (--(INT('Drill Size Info'!$AA$15) &amp; "." &amp; RIGHT(CW316,3))&lt;=--('Drill Size Info'!$AB$15))),
                --(INT('Drill Size Info'!$AA$15) &amp; "." &amp; RIGHT(CW316,3)),
                --(INT('Drill Size Info'!$AB$15) &amp; "." &amp; RIGHT(CW316,3))
            )
        ),
        "N/A"
    )
)</f>
        <v>N/A</v>
      </c>
      <c r="R316" s="57"/>
      <c r="S316" s="57"/>
      <c r="T316" s="57"/>
      <c r="U316" s="57"/>
      <c r="V316" s="57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9"/>
      <c r="AX316" s="59"/>
      <c r="AY316" s="59"/>
      <c r="AZ316" s="60"/>
      <c r="BA316" s="52"/>
      <c r="BB316" s="52"/>
      <c r="BC316" s="52"/>
      <c r="BD316" s="52"/>
      <c r="BE316" s="52"/>
      <c r="BF316" s="52"/>
      <c r="BG316" s="192" t="str">
        <f t="shared" si="200"/>
        <v/>
      </c>
      <c r="BH316" s="52"/>
      <c r="BI316" s="52"/>
      <c r="BJ316" s="52"/>
      <c r="BK316" s="52"/>
      <c r="BM316" s="19">
        <f t="shared" si="168"/>
        <v>0</v>
      </c>
      <c r="BN316" s="19">
        <f t="shared" si="201"/>
        <v>0</v>
      </c>
      <c r="BO316" s="19">
        <f t="shared" si="169"/>
        <v>0</v>
      </c>
      <c r="BP316" s="19">
        <f t="shared" si="170"/>
        <v>0</v>
      </c>
      <c r="BQ316" s="19">
        <f t="shared" si="171"/>
        <v>0</v>
      </c>
      <c r="BR316" s="19">
        <f t="shared" si="172"/>
        <v>0</v>
      </c>
      <c r="BS316" s="19">
        <f t="shared" si="173"/>
        <v>0</v>
      </c>
      <c r="BT316" s="19">
        <f t="shared" si="174"/>
        <v>0</v>
      </c>
      <c r="BU316" s="19">
        <f t="shared" si="175"/>
        <v>0</v>
      </c>
      <c r="BV316" s="19">
        <f t="shared" si="176"/>
        <v>0</v>
      </c>
      <c r="BW316" s="19">
        <f t="shared" si="177"/>
        <v>0</v>
      </c>
      <c r="BX316" s="19">
        <f t="shared" si="178"/>
        <v>0</v>
      </c>
      <c r="BY316" s="19">
        <f t="shared" si="179"/>
        <v>0</v>
      </c>
      <c r="BZ316" s="19">
        <f t="shared" si="180"/>
        <v>0</v>
      </c>
      <c r="CA316" s="19">
        <f t="shared" si="181"/>
        <v>0</v>
      </c>
      <c r="CB316" s="19">
        <f t="shared" si="202"/>
        <v>0</v>
      </c>
      <c r="CC316" s="19">
        <f t="shared" si="182"/>
        <v>0</v>
      </c>
      <c r="CD316" s="19">
        <f t="shared" si="183"/>
        <v>0</v>
      </c>
      <c r="CE316" s="19">
        <f t="shared" si="184"/>
        <v>0</v>
      </c>
      <c r="CF316" s="19">
        <f t="shared" si="185"/>
        <v>0</v>
      </c>
      <c r="CG316" s="19">
        <f t="shared" si="186"/>
        <v>0</v>
      </c>
      <c r="CH316" s="19">
        <f t="shared" si="187"/>
        <v>0</v>
      </c>
      <c r="CI316" s="19">
        <f t="shared" si="188"/>
        <v>0</v>
      </c>
      <c r="CJ316" s="19">
        <f t="shared" si="189"/>
        <v>0</v>
      </c>
      <c r="CK316" s="19">
        <f t="shared" si="190"/>
        <v>0</v>
      </c>
      <c r="CL316" s="19">
        <f t="shared" si="191"/>
        <v>0</v>
      </c>
      <c r="CM316" s="19">
        <f t="shared" si="192"/>
        <v>0</v>
      </c>
      <c r="CN316" s="19">
        <f t="shared" si="193"/>
        <v>0</v>
      </c>
      <c r="CO316" s="19">
        <f t="shared" si="194"/>
        <v>0</v>
      </c>
      <c r="CP316" s="19">
        <f t="shared" si="195"/>
        <v>0</v>
      </c>
      <c r="CQ316" s="19">
        <f t="shared" si="196"/>
        <v>0</v>
      </c>
      <c r="CR316" s="19">
        <f t="shared" si="197"/>
        <v>0</v>
      </c>
      <c r="CS316" s="19">
        <f t="shared" si="198"/>
        <v>0</v>
      </c>
    </row>
    <row r="317" spans="2:97" ht="15" customHeight="1" x14ac:dyDescent="0.2">
      <c r="B317" s="53">
        <f t="shared" si="203"/>
        <v>309</v>
      </c>
      <c r="C317" s="197" t="str" cm="1">
        <f t="array" aca="1" ref="C317" ca="1">CELL("contents",BG317)</f>
        <v/>
      </c>
      <c r="D317" s="54" t="str">
        <f t="shared" si="199"/>
        <v>OK</v>
      </c>
      <c r="E317" s="55" t="e">
        <f>VLOOKUP('DATA SHEET'!$B$9,'Drill Size Info'!$T$2:$U$8,2,FALSE)</f>
        <v>#N/A</v>
      </c>
      <c r="F317" s="55" t="str">
        <f t="shared" si="204"/>
        <v/>
      </c>
      <c r="G317" s="161">
        <f t="shared" si="205"/>
        <v>0</v>
      </c>
      <c r="H317" s="56"/>
      <c r="I317" s="56"/>
      <c r="J317" s="54" t="s">
        <v>154</v>
      </c>
      <c r="K317" s="54" t="s">
        <v>154</v>
      </c>
      <c r="L317" s="56" t="s">
        <v>154</v>
      </c>
      <c r="M317" s="56" t="s">
        <v>154</v>
      </c>
      <c r="N317" s="47" t="str">
        <f>IF(CU317&lt;&gt;"",
    IF(INT('Drill Size Info'!$AA$19)=INT('Drill Size Info'!$AB$19),
        --(INT('Drill Size Info'!$AA$19) &amp; "." &amp; CU317),
        IF(AND((--(INT('Drill Size Info'!$AA$19) &amp; "." &amp; CU317)&gt;=--('Drill Size Info'!$AA$19)), (--(INT('Drill Size Info'!$AA$19) &amp; "." &amp; CU317)&lt;=--('Drill Size Info'!$AB$19))),
            --(INT('Drill Size Info'!$AA$19) &amp; "." &amp; CU317),
            --(INT('Drill Size Info'!$AB$19) &amp; "." &amp; CU317)
        )
    ),
    IF(CT317&lt;&gt;"",
        IF(INT('Drill Size Info'!$AA$19)=INT('Drill Size Info'!$AB$19),
            --(INT('Drill Size Info'!$AA$19) &amp; "." &amp; LEFT(CT317,3)),
            IF(AND((--(INT('Drill Size Info'!$AA$19) &amp; "." &amp; LEFT(CT317,3))&gt;=--('Drill Size Info'!$AA$19)), (--(INT('Drill Size Info'!$AA$19) &amp; "." &amp; LEFT(CT317,3))&lt;=--('Drill Size Info'!$AB$19))),
                --(INT('Drill Size Info'!$AA$19) &amp; "." &amp; LEFT(CT317,3)),
                --(INT('Drill Size Info'!$AB$19) &amp; "." &amp; LEFT(CT317,3))
            )
        ),
        "OK"
    )
)</f>
        <v>OK</v>
      </c>
      <c r="O317" s="163" t="str">
        <f>IF(CV317&lt;&gt;"",
    IF(INT('Drill Size Info'!$AA$19)=INT('Drill Size Info'!$AB$19),
        --(INT('Drill Size Info'!$AA$19) &amp; "." &amp; CV317),
        IF(AND((--(INT('Drill Size Info'!$AA$19) &amp; "." &amp; CV317)&gt;=--('Drill Size Info'!$AA$19)), (--(INT('Drill Size Info'!$AA$19) &amp; "." &amp; CV317)&lt;=--('Drill Size Info'!$AB$19))),
            --(INT('Drill Size Info'!$AA$19) &amp; "." &amp; CV317),
            --(INT('Drill Size Info'!$AB$19) &amp; "." &amp; CV317)
        )
    ),
    IF(CT317&lt;&gt;"",
        IF(INT('Drill Size Info'!$AA$19)=INT('Drill Size Info'!$AB$19),
            --(INT('Drill Size Info'!$AA$19) &amp; "." &amp; RIGHT(CT317,3)),
            IF(AND((--(INT('Drill Size Info'!$AA$19) &amp; "." &amp; RIGHT(CT317,3))&gt;=--('Drill Size Info'!$AA$19)), (--(INT('Drill Size Info'!$AA$19) &amp; "." &amp; RIGHT(CT317,3))&lt;=--('Drill Size Info'!$AB$19))),
                --(INT('Drill Size Info'!$AA$19) &amp; "." &amp; RIGHT(CT317,3)),
                --(INT('Drill Size Info'!$AB$19) &amp; "." &amp; RIGHT(CT317,3))
            )
        ),
        "N/A"
    )
)</f>
        <v>N/A</v>
      </c>
      <c r="P317" s="47" t="str">
        <f>IF(CX317&lt;&gt;"",
    IF(INT('Drill Size Info'!$AA$19)=INT('Drill Size Info'!$AB$15),
        --(INT('Drill Size Info'!$AA$15) &amp; "." &amp; CX317),
        IF(AND((--(INT('Drill Size Info'!$AA$15) &amp; "." &amp; CX317)&gt;=--('Drill Size Info'!$AA$15)), (--(INT('Drill Size Info'!$AA$15) &amp; "." &amp; CX317)&lt;=--('Drill Size Info'!$AB$15))),
            --(INT('Drill Size Info'!$AA$15) &amp; "." &amp; CX317),
            --(INT('Drill Size Info'!$AB$15) &amp; "." &amp; CX317)
        )
    ),
    IF(CW317&lt;&gt;"",
        IF(INT('Drill Size Info'!$AA$15)=INT('Drill Size Info'!$AB$15),
            --(INT('Drill Size Info'!$AA$15) &amp; "." &amp; LEFT(CW317,3)),
            IF(AND((--(INT('Drill Size Info'!$AA$15) &amp; "." &amp; LEFT(CW317,3))&gt;=--('Drill Size Info'!$AA$15)), (--(INT('Drill Size Info'!$AA$15) &amp; "." &amp; LEFT(CW317,3))&lt;=--('Drill Size Info'!$AB$15))),
                --(INT('Drill Size Info'!$AA$15) &amp; "." &amp; LEFT(CW317,3)),
                --(INT('Drill Size Info'!$AB$15) &amp; "." &amp; LEFT(CW317,3))
            )
        ),
        "OK"
    )
)</f>
        <v>OK</v>
      </c>
      <c r="Q317" s="163" t="str">
        <f>IF(CY317&lt;&gt;"",
    IF(INT('Drill Size Info'!$AA$19)=INT('Drill Size Info'!$AB$15),
        --(INT('Drill Size Info'!$AA$15) &amp; "." &amp; CY317),
        IF(AND((--(INT('Drill Size Info'!$AA$15) &amp; "." &amp; CY317)&gt;=--('Drill Size Info'!$AA$15)), (--(INT('Drill Size Info'!$AA$15) &amp; "." &amp; CY317)&lt;=--('Drill Size Info'!$AB$15))),
            --(INT('Drill Size Info'!$AA$15) &amp; "." &amp; CY317),
            --(INT('Drill Size Info'!$AB$15) &amp; "." &amp; CY317)
        )
    ),
    IF(CW317&lt;&gt;"",
        IF(INT('Drill Size Info'!$AA$15)=INT('Drill Size Info'!$AB$15),
            --(INT('Drill Size Info'!$AA$15) &amp; "." &amp; RIGHT(CW317,3)),
            IF(AND((--(INT('Drill Size Info'!$AA$15) &amp; "." &amp; RIGHT(CW317,3))&gt;=--('Drill Size Info'!$AA$15)), (--(INT('Drill Size Info'!$AA$15) &amp; "." &amp; RIGHT(CW317,3))&lt;=--('Drill Size Info'!$AB$15))),
                --(INT('Drill Size Info'!$AA$15) &amp; "." &amp; RIGHT(CW317,3)),
                --(INT('Drill Size Info'!$AB$15) &amp; "." &amp; RIGHT(CW317,3))
            )
        ),
        "N/A"
    )
)</f>
        <v>N/A</v>
      </c>
      <c r="R317" s="57"/>
      <c r="S317" s="57"/>
      <c r="T317" s="57"/>
      <c r="U317" s="57"/>
      <c r="V317" s="57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9"/>
      <c r="AX317" s="59"/>
      <c r="AY317" s="59"/>
      <c r="AZ317" s="60"/>
      <c r="BA317" s="52"/>
      <c r="BB317" s="52"/>
      <c r="BC317" s="52"/>
      <c r="BD317" s="52"/>
      <c r="BE317" s="52"/>
      <c r="BF317" s="52"/>
      <c r="BG317" s="192" t="str">
        <f t="shared" si="200"/>
        <v/>
      </c>
      <c r="BH317" s="52"/>
      <c r="BI317" s="52"/>
      <c r="BJ317" s="52"/>
      <c r="BK317" s="52"/>
      <c r="BM317" s="19">
        <f t="shared" si="168"/>
        <v>0</v>
      </c>
      <c r="BN317" s="19">
        <f t="shared" si="201"/>
        <v>0</v>
      </c>
      <c r="BO317" s="19">
        <f t="shared" si="169"/>
        <v>0</v>
      </c>
      <c r="BP317" s="19">
        <f t="shared" si="170"/>
        <v>0</v>
      </c>
      <c r="BQ317" s="19">
        <f t="shared" si="171"/>
        <v>0</v>
      </c>
      <c r="BR317" s="19">
        <f t="shared" si="172"/>
        <v>0</v>
      </c>
      <c r="BS317" s="19">
        <f t="shared" si="173"/>
        <v>0</v>
      </c>
      <c r="BT317" s="19">
        <f t="shared" si="174"/>
        <v>0</v>
      </c>
      <c r="BU317" s="19">
        <f t="shared" si="175"/>
        <v>0</v>
      </c>
      <c r="BV317" s="19">
        <f t="shared" si="176"/>
        <v>0</v>
      </c>
      <c r="BW317" s="19">
        <f t="shared" si="177"/>
        <v>0</v>
      </c>
      <c r="BX317" s="19">
        <f t="shared" si="178"/>
        <v>0</v>
      </c>
      <c r="BY317" s="19">
        <f t="shared" si="179"/>
        <v>0</v>
      </c>
      <c r="BZ317" s="19">
        <f t="shared" si="180"/>
        <v>0</v>
      </c>
      <c r="CA317" s="19">
        <f t="shared" si="181"/>
        <v>0</v>
      </c>
      <c r="CB317" s="19">
        <f t="shared" si="202"/>
        <v>0</v>
      </c>
      <c r="CC317" s="19">
        <f t="shared" si="182"/>
        <v>0</v>
      </c>
      <c r="CD317" s="19">
        <f t="shared" si="183"/>
        <v>0</v>
      </c>
      <c r="CE317" s="19">
        <f t="shared" si="184"/>
        <v>0</v>
      </c>
      <c r="CF317" s="19">
        <f t="shared" si="185"/>
        <v>0</v>
      </c>
      <c r="CG317" s="19">
        <f t="shared" si="186"/>
        <v>0</v>
      </c>
      <c r="CH317" s="19">
        <f t="shared" si="187"/>
        <v>0</v>
      </c>
      <c r="CI317" s="19">
        <f t="shared" si="188"/>
        <v>0</v>
      </c>
      <c r="CJ317" s="19">
        <f t="shared" si="189"/>
        <v>0</v>
      </c>
      <c r="CK317" s="19">
        <f t="shared" si="190"/>
        <v>0</v>
      </c>
      <c r="CL317" s="19">
        <f t="shared" si="191"/>
        <v>0</v>
      </c>
      <c r="CM317" s="19">
        <f t="shared" si="192"/>
        <v>0</v>
      </c>
      <c r="CN317" s="19">
        <f t="shared" si="193"/>
        <v>0</v>
      </c>
      <c r="CO317" s="19">
        <f t="shared" si="194"/>
        <v>0</v>
      </c>
      <c r="CP317" s="19">
        <f t="shared" si="195"/>
        <v>0</v>
      </c>
      <c r="CQ317" s="19">
        <f t="shared" si="196"/>
        <v>0</v>
      </c>
      <c r="CR317" s="19">
        <f t="shared" si="197"/>
        <v>0</v>
      </c>
      <c r="CS317" s="19">
        <f t="shared" si="198"/>
        <v>0</v>
      </c>
    </row>
    <row r="318" spans="2:97" ht="15" customHeight="1" x14ac:dyDescent="0.2">
      <c r="B318" s="53">
        <f t="shared" si="203"/>
        <v>310</v>
      </c>
      <c r="C318" s="197" t="str" cm="1">
        <f t="array" aca="1" ref="C318" ca="1">CELL("contents",BG318)</f>
        <v/>
      </c>
      <c r="D318" s="54" t="str">
        <f t="shared" si="199"/>
        <v>OK</v>
      </c>
      <c r="E318" s="55" t="e">
        <f>VLOOKUP('DATA SHEET'!$B$9,'Drill Size Info'!$T$2:$U$8,2,FALSE)</f>
        <v>#N/A</v>
      </c>
      <c r="F318" s="55" t="str">
        <f t="shared" si="204"/>
        <v/>
      </c>
      <c r="G318" s="161">
        <f t="shared" si="205"/>
        <v>0</v>
      </c>
      <c r="H318" s="56"/>
      <c r="I318" s="56"/>
      <c r="J318" s="54" t="s">
        <v>154</v>
      </c>
      <c r="K318" s="54" t="s">
        <v>154</v>
      </c>
      <c r="L318" s="56" t="s">
        <v>154</v>
      </c>
      <c r="M318" s="56" t="s">
        <v>154</v>
      </c>
      <c r="N318" s="47" t="str">
        <f>IF(CU318&lt;&gt;"",
    IF(INT('Drill Size Info'!$AA$19)=INT('Drill Size Info'!$AB$19),
        --(INT('Drill Size Info'!$AA$19) &amp; "." &amp; CU318),
        IF(AND((--(INT('Drill Size Info'!$AA$19) &amp; "." &amp; CU318)&gt;=--('Drill Size Info'!$AA$19)), (--(INT('Drill Size Info'!$AA$19) &amp; "." &amp; CU318)&lt;=--('Drill Size Info'!$AB$19))),
            --(INT('Drill Size Info'!$AA$19) &amp; "." &amp; CU318),
            --(INT('Drill Size Info'!$AB$19) &amp; "." &amp; CU318)
        )
    ),
    IF(CT318&lt;&gt;"",
        IF(INT('Drill Size Info'!$AA$19)=INT('Drill Size Info'!$AB$19),
            --(INT('Drill Size Info'!$AA$19) &amp; "." &amp; LEFT(CT318,3)),
            IF(AND((--(INT('Drill Size Info'!$AA$19) &amp; "." &amp; LEFT(CT318,3))&gt;=--('Drill Size Info'!$AA$19)), (--(INT('Drill Size Info'!$AA$19) &amp; "." &amp; LEFT(CT318,3))&lt;=--('Drill Size Info'!$AB$19))),
                --(INT('Drill Size Info'!$AA$19) &amp; "." &amp; LEFT(CT318,3)),
                --(INT('Drill Size Info'!$AB$19) &amp; "." &amp; LEFT(CT318,3))
            )
        ),
        "OK"
    )
)</f>
        <v>OK</v>
      </c>
      <c r="O318" s="163" t="str">
        <f>IF(CV318&lt;&gt;"",
    IF(INT('Drill Size Info'!$AA$19)=INT('Drill Size Info'!$AB$19),
        --(INT('Drill Size Info'!$AA$19) &amp; "." &amp; CV318),
        IF(AND((--(INT('Drill Size Info'!$AA$19) &amp; "." &amp; CV318)&gt;=--('Drill Size Info'!$AA$19)), (--(INT('Drill Size Info'!$AA$19) &amp; "." &amp; CV318)&lt;=--('Drill Size Info'!$AB$19))),
            --(INT('Drill Size Info'!$AA$19) &amp; "." &amp; CV318),
            --(INT('Drill Size Info'!$AB$19) &amp; "." &amp; CV318)
        )
    ),
    IF(CT318&lt;&gt;"",
        IF(INT('Drill Size Info'!$AA$19)=INT('Drill Size Info'!$AB$19),
            --(INT('Drill Size Info'!$AA$19) &amp; "." &amp; RIGHT(CT318,3)),
            IF(AND((--(INT('Drill Size Info'!$AA$19) &amp; "." &amp; RIGHT(CT318,3))&gt;=--('Drill Size Info'!$AA$19)), (--(INT('Drill Size Info'!$AA$19) &amp; "." &amp; RIGHT(CT318,3))&lt;=--('Drill Size Info'!$AB$19))),
                --(INT('Drill Size Info'!$AA$19) &amp; "." &amp; RIGHT(CT318,3)),
                --(INT('Drill Size Info'!$AB$19) &amp; "." &amp; RIGHT(CT318,3))
            )
        ),
        "N/A"
    )
)</f>
        <v>N/A</v>
      </c>
      <c r="P318" s="47" t="str">
        <f>IF(CX318&lt;&gt;"",
    IF(INT('Drill Size Info'!$AA$19)=INT('Drill Size Info'!$AB$15),
        --(INT('Drill Size Info'!$AA$15) &amp; "." &amp; CX318),
        IF(AND((--(INT('Drill Size Info'!$AA$15) &amp; "." &amp; CX318)&gt;=--('Drill Size Info'!$AA$15)), (--(INT('Drill Size Info'!$AA$15) &amp; "." &amp; CX318)&lt;=--('Drill Size Info'!$AB$15))),
            --(INT('Drill Size Info'!$AA$15) &amp; "." &amp; CX318),
            --(INT('Drill Size Info'!$AB$15) &amp; "." &amp; CX318)
        )
    ),
    IF(CW318&lt;&gt;"",
        IF(INT('Drill Size Info'!$AA$15)=INT('Drill Size Info'!$AB$15),
            --(INT('Drill Size Info'!$AA$15) &amp; "." &amp; LEFT(CW318,3)),
            IF(AND((--(INT('Drill Size Info'!$AA$15) &amp; "." &amp; LEFT(CW318,3))&gt;=--('Drill Size Info'!$AA$15)), (--(INT('Drill Size Info'!$AA$15) &amp; "." &amp; LEFT(CW318,3))&lt;=--('Drill Size Info'!$AB$15))),
                --(INT('Drill Size Info'!$AA$15) &amp; "." &amp; LEFT(CW318,3)),
                --(INT('Drill Size Info'!$AB$15) &amp; "." &amp; LEFT(CW318,3))
            )
        ),
        "OK"
    )
)</f>
        <v>OK</v>
      </c>
      <c r="Q318" s="163" t="str">
        <f>IF(CY318&lt;&gt;"",
    IF(INT('Drill Size Info'!$AA$19)=INT('Drill Size Info'!$AB$15),
        --(INT('Drill Size Info'!$AA$15) &amp; "." &amp; CY318),
        IF(AND((--(INT('Drill Size Info'!$AA$15) &amp; "." &amp; CY318)&gt;=--('Drill Size Info'!$AA$15)), (--(INT('Drill Size Info'!$AA$15) &amp; "." &amp; CY318)&lt;=--('Drill Size Info'!$AB$15))),
            --(INT('Drill Size Info'!$AA$15) &amp; "." &amp; CY318),
            --(INT('Drill Size Info'!$AB$15) &amp; "." &amp; CY318)
        )
    ),
    IF(CW318&lt;&gt;"",
        IF(INT('Drill Size Info'!$AA$15)=INT('Drill Size Info'!$AB$15),
            --(INT('Drill Size Info'!$AA$15) &amp; "." &amp; RIGHT(CW318,3)),
            IF(AND((--(INT('Drill Size Info'!$AA$15) &amp; "." &amp; RIGHT(CW318,3))&gt;=--('Drill Size Info'!$AA$15)), (--(INT('Drill Size Info'!$AA$15) &amp; "." &amp; RIGHT(CW318,3))&lt;=--('Drill Size Info'!$AB$15))),
                --(INT('Drill Size Info'!$AA$15) &amp; "." &amp; RIGHT(CW318,3)),
                --(INT('Drill Size Info'!$AB$15) &amp; "." &amp; RIGHT(CW318,3))
            )
        ),
        "N/A"
    )
)</f>
        <v>N/A</v>
      </c>
      <c r="R318" s="57"/>
      <c r="S318" s="57"/>
      <c r="T318" s="57"/>
      <c r="U318" s="57"/>
      <c r="V318" s="57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9"/>
      <c r="AX318" s="59"/>
      <c r="AY318" s="59"/>
      <c r="AZ318" s="60"/>
      <c r="BA318" s="52"/>
      <c r="BB318" s="52"/>
      <c r="BC318" s="52"/>
      <c r="BD318" s="52"/>
      <c r="BE318" s="52"/>
      <c r="BF318" s="52"/>
      <c r="BG318" s="192" t="str">
        <f t="shared" si="200"/>
        <v/>
      </c>
      <c r="BH318" s="52"/>
      <c r="BI318" s="52"/>
      <c r="BJ318" s="52"/>
      <c r="BK318" s="52"/>
      <c r="BM318" s="19">
        <f t="shared" si="168"/>
        <v>0</v>
      </c>
      <c r="BN318" s="19">
        <f t="shared" si="201"/>
        <v>0</v>
      </c>
      <c r="BO318" s="19">
        <f t="shared" si="169"/>
        <v>0</v>
      </c>
      <c r="BP318" s="19">
        <f t="shared" si="170"/>
        <v>0</v>
      </c>
      <c r="BQ318" s="19">
        <f t="shared" si="171"/>
        <v>0</v>
      </c>
      <c r="BR318" s="19">
        <f t="shared" si="172"/>
        <v>0</v>
      </c>
      <c r="BS318" s="19">
        <f t="shared" si="173"/>
        <v>0</v>
      </c>
      <c r="BT318" s="19">
        <f t="shared" si="174"/>
        <v>0</v>
      </c>
      <c r="BU318" s="19">
        <f t="shared" si="175"/>
        <v>0</v>
      </c>
      <c r="BV318" s="19">
        <f t="shared" si="176"/>
        <v>0</v>
      </c>
      <c r="BW318" s="19">
        <f t="shared" si="177"/>
        <v>0</v>
      </c>
      <c r="BX318" s="19">
        <f t="shared" si="178"/>
        <v>0</v>
      </c>
      <c r="BY318" s="19">
        <f t="shared" si="179"/>
        <v>0</v>
      </c>
      <c r="BZ318" s="19">
        <f t="shared" si="180"/>
        <v>0</v>
      </c>
      <c r="CA318" s="19">
        <f t="shared" si="181"/>
        <v>0</v>
      </c>
      <c r="CB318" s="19">
        <f t="shared" si="202"/>
        <v>0</v>
      </c>
      <c r="CC318" s="19">
        <f t="shared" si="182"/>
        <v>0</v>
      </c>
      <c r="CD318" s="19">
        <f t="shared" si="183"/>
        <v>0</v>
      </c>
      <c r="CE318" s="19">
        <f t="shared" si="184"/>
        <v>0</v>
      </c>
      <c r="CF318" s="19">
        <f t="shared" si="185"/>
        <v>0</v>
      </c>
      <c r="CG318" s="19">
        <f t="shared" si="186"/>
        <v>0</v>
      </c>
      <c r="CH318" s="19">
        <f t="shared" si="187"/>
        <v>0</v>
      </c>
      <c r="CI318" s="19">
        <f t="shared" si="188"/>
        <v>0</v>
      </c>
      <c r="CJ318" s="19">
        <f t="shared" si="189"/>
        <v>0</v>
      </c>
      <c r="CK318" s="19">
        <f t="shared" si="190"/>
        <v>0</v>
      </c>
      <c r="CL318" s="19">
        <f t="shared" si="191"/>
        <v>0</v>
      </c>
      <c r="CM318" s="19">
        <f t="shared" si="192"/>
        <v>0</v>
      </c>
      <c r="CN318" s="19">
        <f t="shared" si="193"/>
        <v>0</v>
      </c>
      <c r="CO318" s="19">
        <f t="shared" si="194"/>
        <v>0</v>
      </c>
      <c r="CP318" s="19">
        <f t="shared" si="195"/>
        <v>0</v>
      </c>
      <c r="CQ318" s="19">
        <f t="shared" si="196"/>
        <v>0</v>
      </c>
      <c r="CR318" s="19">
        <f t="shared" si="197"/>
        <v>0</v>
      </c>
      <c r="CS318" s="19">
        <f t="shared" si="198"/>
        <v>0</v>
      </c>
    </row>
    <row r="319" spans="2:97" ht="15" customHeight="1" x14ac:dyDescent="0.2">
      <c r="B319" s="53">
        <f t="shared" si="203"/>
        <v>311</v>
      </c>
      <c r="C319" s="197" t="str" cm="1">
        <f t="array" aca="1" ref="C319" ca="1">CELL("contents",BG319)</f>
        <v/>
      </c>
      <c r="D319" s="54" t="str">
        <f t="shared" si="199"/>
        <v>OK</v>
      </c>
      <c r="E319" s="55" t="e">
        <f>VLOOKUP('DATA SHEET'!$B$9,'Drill Size Info'!$T$2:$U$8,2,FALSE)</f>
        <v>#N/A</v>
      </c>
      <c r="F319" s="55" t="str">
        <f t="shared" si="204"/>
        <v/>
      </c>
      <c r="G319" s="161">
        <f t="shared" si="205"/>
        <v>0</v>
      </c>
      <c r="H319" s="56"/>
      <c r="I319" s="56"/>
      <c r="J319" s="54" t="s">
        <v>154</v>
      </c>
      <c r="K319" s="54" t="s">
        <v>154</v>
      </c>
      <c r="L319" s="56" t="s">
        <v>154</v>
      </c>
      <c r="M319" s="56" t="s">
        <v>154</v>
      </c>
      <c r="N319" s="47" t="str">
        <f>IF(CU319&lt;&gt;"",
    IF(INT('Drill Size Info'!$AA$19)=INT('Drill Size Info'!$AB$19),
        --(INT('Drill Size Info'!$AA$19) &amp; "." &amp; CU319),
        IF(AND((--(INT('Drill Size Info'!$AA$19) &amp; "." &amp; CU319)&gt;=--('Drill Size Info'!$AA$19)), (--(INT('Drill Size Info'!$AA$19) &amp; "." &amp; CU319)&lt;=--('Drill Size Info'!$AB$19))),
            --(INT('Drill Size Info'!$AA$19) &amp; "." &amp; CU319),
            --(INT('Drill Size Info'!$AB$19) &amp; "." &amp; CU319)
        )
    ),
    IF(CT319&lt;&gt;"",
        IF(INT('Drill Size Info'!$AA$19)=INT('Drill Size Info'!$AB$19),
            --(INT('Drill Size Info'!$AA$19) &amp; "." &amp; LEFT(CT319,3)),
            IF(AND((--(INT('Drill Size Info'!$AA$19) &amp; "." &amp; LEFT(CT319,3))&gt;=--('Drill Size Info'!$AA$19)), (--(INT('Drill Size Info'!$AA$19) &amp; "." &amp; LEFT(CT319,3))&lt;=--('Drill Size Info'!$AB$19))),
                --(INT('Drill Size Info'!$AA$19) &amp; "." &amp; LEFT(CT319,3)),
                --(INT('Drill Size Info'!$AB$19) &amp; "." &amp; LEFT(CT319,3))
            )
        ),
        "OK"
    )
)</f>
        <v>OK</v>
      </c>
      <c r="O319" s="163" t="str">
        <f>IF(CV319&lt;&gt;"",
    IF(INT('Drill Size Info'!$AA$19)=INT('Drill Size Info'!$AB$19),
        --(INT('Drill Size Info'!$AA$19) &amp; "." &amp; CV319),
        IF(AND((--(INT('Drill Size Info'!$AA$19) &amp; "." &amp; CV319)&gt;=--('Drill Size Info'!$AA$19)), (--(INT('Drill Size Info'!$AA$19) &amp; "." &amp; CV319)&lt;=--('Drill Size Info'!$AB$19))),
            --(INT('Drill Size Info'!$AA$19) &amp; "." &amp; CV319),
            --(INT('Drill Size Info'!$AB$19) &amp; "." &amp; CV319)
        )
    ),
    IF(CT319&lt;&gt;"",
        IF(INT('Drill Size Info'!$AA$19)=INT('Drill Size Info'!$AB$19),
            --(INT('Drill Size Info'!$AA$19) &amp; "." &amp; RIGHT(CT319,3)),
            IF(AND((--(INT('Drill Size Info'!$AA$19) &amp; "." &amp; RIGHT(CT319,3))&gt;=--('Drill Size Info'!$AA$19)), (--(INT('Drill Size Info'!$AA$19) &amp; "." &amp; RIGHT(CT319,3))&lt;=--('Drill Size Info'!$AB$19))),
                --(INT('Drill Size Info'!$AA$19) &amp; "." &amp; RIGHT(CT319,3)),
                --(INT('Drill Size Info'!$AB$19) &amp; "." &amp; RIGHT(CT319,3))
            )
        ),
        "N/A"
    )
)</f>
        <v>N/A</v>
      </c>
      <c r="P319" s="47" t="str">
        <f>IF(CX319&lt;&gt;"",
    IF(INT('Drill Size Info'!$AA$19)=INT('Drill Size Info'!$AB$15),
        --(INT('Drill Size Info'!$AA$15) &amp; "." &amp; CX319),
        IF(AND((--(INT('Drill Size Info'!$AA$15) &amp; "." &amp; CX319)&gt;=--('Drill Size Info'!$AA$15)), (--(INT('Drill Size Info'!$AA$15) &amp; "." &amp; CX319)&lt;=--('Drill Size Info'!$AB$15))),
            --(INT('Drill Size Info'!$AA$15) &amp; "." &amp; CX319),
            --(INT('Drill Size Info'!$AB$15) &amp; "." &amp; CX319)
        )
    ),
    IF(CW319&lt;&gt;"",
        IF(INT('Drill Size Info'!$AA$15)=INT('Drill Size Info'!$AB$15),
            --(INT('Drill Size Info'!$AA$15) &amp; "." &amp; LEFT(CW319,3)),
            IF(AND((--(INT('Drill Size Info'!$AA$15) &amp; "." &amp; LEFT(CW319,3))&gt;=--('Drill Size Info'!$AA$15)), (--(INT('Drill Size Info'!$AA$15) &amp; "." &amp; LEFT(CW319,3))&lt;=--('Drill Size Info'!$AB$15))),
                --(INT('Drill Size Info'!$AA$15) &amp; "." &amp; LEFT(CW319,3)),
                --(INT('Drill Size Info'!$AB$15) &amp; "." &amp; LEFT(CW319,3))
            )
        ),
        "OK"
    )
)</f>
        <v>OK</v>
      </c>
      <c r="Q319" s="163" t="str">
        <f>IF(CY319&lt;&gt;"",
    IF(INT('Drill Size Info'!$AA$19)=INT('Drill Size Info'!$AB$15),
        --(INT('Drill Size Info'!$AA$15) &amp; "." &amp; CY319),
        IF(AND((--(INT('Drill Size Info'!$AA$15) &amp; "." &amp; CY319)&gt;=--('Drill Size Info'!$AA$15)), (--(INT('Drill Size Info'!$AA$15) &amp; "." &amp; CY319)&lt;=--('Drill Size Info'!$AB$15))),
            --(INT('Drill Size Info'!$AA$15) &amp; "." &amp; CY319),
            --(INT('Drill Size Info'!$AB$15) &amp; "." &amp; CY319)
        )
    ),
    IF(CW319&lt;&gt;"",
        IF(INT('Drill Size Info'!$AA$15)=INT('Drill Size Info'!$AB$15),
            --(INT('Drill Size Info'!$AA$15) &amp; "." &amp; RIGHT(CW319,3)),
            IF(AND((--(INT('Drill Size Info'!$AA$15) &amp; "." &amp; RIGHT(CW319,3))&gt;=--('Drill Size Info'!$AA$15)), (--(INT('Drill Size Info'!$AA$15) &amp; "." &amp; RIGHT(CW319,3))&lt;=--('Drill Size Info'!$AB$15))),
                --(INT('Drill Size Info'!$AA$15) &amp; "." &amp; RIGHT(CW319,3)),
                --(INT('Drill Size Info'!$AB$15) &amp; "." &amp; RIGHT(CW319,3))
            )
        ),
        "N/A"
    )
)</f>
        <v>N/A</v>
      </c>
      <c r="R319" s="57"/>
      <c r="S319" s="57"/>
      <c r="T319" s="57"/>
      <c r="U319" s="57"/>
      <c r="V319" s="57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9"/>
      <c r="AX319" s="59"/>
      <c r="AY319" s="59"/>
      <c r="AZ319" s="60"/>
      <c r="BA319" s="52"/>
      <c r="BB319" s="52"/>
      <c r="BC319" s="52"/>
      <c r="BD319" s="52"/>
      <c r="BE319" s="52"/>
      <c r="BF319" s="52"/>
      <c r="BG319" s="192" t="str">
        <f t="shared" si="200"/>
        <v/>
      </c>
      <c r="BH319" s="52"/>
      <c r="BI319" s="52"/>
      <c r="BJ319" s="52"/>
      <c r="BK319" s="52"/>
      <c r="BM319" s="19">
        <f t="shared" si="168"/>
        <v>0</v>
      </c>
      <c r="BN319" s="19">
        <f t="shared" si="201"/>
        <v>0</v>
      </c>
      <c r="BO319" s="19">
        <f t="shared" si="169"/>
        <v>0</v>
      </c>
      <c r="BP319" s="19">
        <f t="shared" si="170"/>
        <v>0</v>
      </c>
      <c r="BQ319" s="19">
        <f t="shared" si="171"/>
        <v>0</v>
      </c>
      <c r="BR319" s="19">
        <f t="shared" si="172"/>
        <v>0</v>
      </c>
      <c r="BS319" s="19">
        <f t="shared" si="173"/>
        <v>0</v>
      </c>
      <c r="BT319" s="19">
        <f t="shared" si="174"/>
        <v>0</v>
      </c>
      <c r="BU319" s="19">
        <f t="shared" si="175"/>
        <v>0</v>
      </c>
      <c r="BV319" s="19">
        <f t="shared" si="176"/>
        <v>0</v>
      </c>
      <c r="BW319" s="19">
        <f t="shared" si="177"/>
        <v>0</v>
      </c>
      <c r="BX319" s="19">
        <f t="shared" si="178"/>
        <v>0</v>
      </c>
      <c r="BY319" s="19">
        <f t="shared" si="179"/>
        <v>0</v>
      </c>
      <c r="BZ319" s="19">
        <f t="shared" si="180"/>
        <v>0</v>
      </c>
      <c r="CA319" s="19">
        <f t="shared" si="181"/>
        <v>0</v>
      </c>
      <c r="CB319" s="19">
        <f t="shared" si="202"/>
        <v>0</v>
      </c>
      <c r="CC319" s="19">
        <f t="shared" si="182"/>
        <v>0</v>
      </c>
      <c r="CD319" s="19">
        <f t="shared" si="183"/>
        <v>0</v>
      </c>
      <c r="CE319" s="19">
        <f t="shared" si="184"/>
        <v>0</v>
      </c>
      <c r="CF319" s="19">
        <f t="shared" si="185"/>
        <v>0</v>
      </c>
      <c r="CG319" s="19">
        <f t="shared" si="186"/>
        <v>0</v>
      </c>
      <c r="CH319" s="19">
        <f t="shared" si="187"/>
        <v>0</v>
      </c>
      <c r="CI319" s="19">
        <f t="shared" si="188"/>
        <v>0</v>
      </c>
      <c r="CJ319" s="19">
        <f t="shared" si="189"/>
        <v>0</v>
      </c>
      <c r="CK319" s="19">
        <f t="shared" si="190"/>
        <v>0</v>
      </c>
      <c r="CL319" s="19">
        <f t="shared" si="191"/>
        <v>0</v>
      </c>
      <c r="CM319" s="19">
        <f t="shared" si="192"/>
        <v>0</v>
      </c>
      <c r="CN319" s="19">
        <f t="shared" si="193"/>
        <v>0</v>
      </c>
      <c r="CO319" s="19">
        <f t="shared" si="194"/>
        <v>0</v>
      </c>
      <c r="CP319" s="19">
        <f t="shared" si="195"/>
        <v>0</v>
      </c>
      <c r="CQ319" s="19">
        <f t="shared" si="196"/>
        <v>0</v>
      </c>
      <c r="CR319" s="19">
        <f t="shared" si="197"/>
        <v>0</v>
      </c>
      <c r="CS319" s="19">
        <f t="shared" si="198"/>
        <v>0</v>
      </c>
    </row>
    <row r="320" spans="2:97" ht="15" customHeight="1" x14ac:dyDescent="0.2">
      <c r="B320" s="53">
        <f t="shared" si="203"/>
        <v>312</v>
      </c>
      <c r="C320" s="197" t="str" cm="1">
        <f t="array" aca="1" ref="C320" ca="1">CELL("contents",BG320)</f>
        <v/>
      </c>
      <c r="D320" s="54" t="str">
        <f t="shared" si="199"/>
        <v>OK</v>
      </c>
      <c r="E320" s="55" t="e">
        <f>VLOOKUP('DATA SHEET'!$B$9,'Drill Size Info'!$T$2:$U$8,2,FALSE)</f>
        <v>#N/A</v>
      </c>
      <c r="F320" s="55" t="str">
        <f t="shared" si="204"/>
        <v/>
      </c>
      <c r="G320" s="161">
        <f t="shared" si="205"/>
        <v>0</v>
      </c>
      <c r="H320" s="56"/>
      <c r="I320" s="56"/>
      <c r="J320" s="54" t="s">
        <v>154</v>
      </c>
      <c r="K320" s="54" t="s">
        <v>154</v>
      </c>
      <c r="L320" s="56" t="s">
        <v>154</v>
      </c>
      <c r="M320" s="56" t="s">
        <v>154</v>
      </c>
      <c r="N320" s="47" t="str">
        <f>IF(CU320&lt;&gt;"",
    IF(INT('Drill Size Info'!$AA$19)=INT('Drill Size Info'!$AB$19),
        --(INT('Drill Size Info'!$AA$19) &amp; "." &amp; CU320),
        IF(AND((--(INT('Drill Size Info'!$AA$19) &amp; "." &amp; CU320)&gt;=--('Drill Size Info'!$AA$19)), (--(INT('Drill Size Info'!$AA$19) &amp; "." &amp; CU320)&lt;=--('Drill Size Info'!$AB$19))),
            --(INT('Drill Size Info'!$AA$19) &amp; "." &amp; CU320),
            --(INT('Drill Size Info'!$AB$19) &amp; "." &amp; CU320)
        )
    ),
    IF(CT320&lt;&gt;"",
        IF(INT('Drill Size Info'!$AA$19)=INT('Drill Size Info'!$AB$19),
            --(INT('Drill Size Info'!$AA$19) &amp; "." &amp; LEFT(CT320,3)),
            IF(AND((--(INT('Drill Size Info'!$AA$19) &amp; "." &amp; LEFT(CT320,3))&gt;=--('Drill Size Info'!$AA$19)), (--(INT('Drill Size Info'!$AA$19) &amp; "." &amp; LEFT(CT320,3))&lt;=--('Drill Size Info'!$AB$19))),
                --(INT('Drill Size Info'!$AA$19) &amp; "." &amp; LEFT(CT320,3)),
                --(INT('Drill Size Info'!$AB$19) &amp; "." &amp; LEFT(CT320,3))
            )
        ),
        "OK"
    )
)</f>
        <v>OK</v>
      </c>
      <c r="O320" s="163" t="str">
        <f>IF(CV320&lt;&gt;"",
    IF(INT('Drill Size Info'!$AA$19)=INT('Drill Size Info'!$AB$19),
        --(INT('Drill Size Info'!$AA$19) &amp; "." &amp; CV320),
        IF(AND((--(INT('Drill Size Info'!$AA$19) &amp; "." &amp; CV320)&gt;=--('Drill Size Info'!$AA$19)), (--(INT('Drill Size Info'!$AA$19) &amp; "." &amp; CV320)&lt;=--('Drill Size Info'!$AB$19))),
            --(INT('Drill Size Info'!$AA$19) &amp; "." &amp; CV320),
            --(INT('Drill Size Info'!$AB$19) &amp; "." &amp; CV320)
        )
    ),
    IF(CT320&lt;&gt;"",
        IF(INT('Drill Size Info'!$AA$19)=INT('Drill Size Info'!$AB$19),
            --(INT('Drill Size Info'!$AA$19) &amp; "." &amp; RIGHT(CT320,3)),
            IF(AND((--(INT('Drill Size Info'!$AA$19) &amp; "." &amp; RIGHT(CT320,3))&gt;=--('Drill Size Info'!$AA$19)), (--(INT('Drill Size Info'!$AA$19) &amp; "." &amp; RIGHT(CT320,3))&lt;=--('Drill Size Info'!$AB$19))),
                --(INT('Drill Size Info'!$AA$19) &amp; "." &amp; RIGHT(CT320,3)),
                --(INT('Drill Size Info'!$AB$19) &amp; "." &amp; RIGHT(CT320,3))
            )
        ),
        "N/A"
    )
)</f>
        <v>N/A</v>
      </c>
      <c r="P320" s="47" t="str">
        <f>IF(CX320&lt;&gt;"",
    IF(INT('Drill Size Info'!$AA$19)=INT('Drill Size Info'!$AB$15),
        --(INT('Drill Size Info'!$AA$15) &amp; "." &amp; CX320),
        IF(AND((--(INT('Drill Size Info'!$AA$15) &amp; "." &amp; CX320)&gt;=--('Drill Size Info'!$AA$15)), (--(INT('Drill Size Info'!$AA$15) &amp; "." &amp; CX320)&lt;=--('Drill Size Info'!$AB$15))),
            --(INT('Drill Size Info'!$AA$15) &amp; "." &amp; CX320),
            --(INT('Drill Size Info'!$AB$15) &amp; "." &amp; CX320)
        )
    ),
    IF(CW320&lt;&gt;"",
        IF(INT('Drill Size Info'!$AA$15)=INT('Drill Size Info'!$AB$15),
            --(INT('Drill Size Info'!$AA$15) &amp; "." &amp; LEFT(CW320,3)),
            IF(AND((--(INT('Drill Size Info'!$AA$15) &amp; "." &amp; LEFT(CW320,3))&gt;=--('Drill Size Info'!$AA$15)), (--(INT('Drill Size Info'!$AA$15) &amp; "." &amp; LEFT(CW320,3))&lt;=--('Drill Size Info'!$AB$15))),
                --(INT('Drill Size Info'!$AA$15) &amp; "." &amp; LEFT(CW320,3)),
                --(INT('Drill Size Info'!$AB$15) &amp; "." &amp; LEFT(CW320,3))
            )
        ),
        "OK"
    )
)</f>
        <v>OK</v>
      </c>
      <c r="Q320" s="163" t="str">
        <f>IF(CY320&lt;&gt;"",
    IF(INT('Drill Size Info'!$AA$19)=INT('Drill Size Info'!$AB$15),
        --(INT('Drill Size Info'!$AA$15) &amp; "." &amp; CY320),
        IF(AND((--(INT('Drill Size Info'!$AA$15) &amp; "." &amp; CY320)&gt;=--('Drill Size Info'!$AA$15)), (--(INT('Drill Size Info'!$AA$15) &amp; "." &amp; CY320)&lt;=--('Drill Size Info'!$AB$15))),
            --(INT('Drill Size Info'!$AA$15) &amp; "." &amp; CY320),
            --(INT('Drill Size Info'!$AB$15) &amp; "." &amp; CY320)
        )
    ),
    IF(CW320&lt;&gt;"",
        IF(INT('Drill Size Info'!$AA$15)=INT('Drill Size Info'!$AB$15),
            --(INT('Drill Size Info'!$AA$15) &amp; "." &amp; RIGHT(CW320,3)),
            IF(AND((--(INT('Drill Size Info'!$AA$15) &amp; "." &amp; RIGHT(CW320,3))&gt;=--('Drill Size Info'!$AA$15)), (--(INT('Drill Size Info'!$AA$15) &amp; "." &amp; RIGHT(CW320,3))&lt;=--('Drill Size Info'!$AB$15))),
                --(INT('Drill Size Info'!$AA$15) &amp; "." &amp; RIGHT(CW320,3)),
                --(INT('Drill Size Info'!$AB$15) &amp; "." &amp; RIGHT(CW320,3))
            )
        ),
        "N/A"
    )
)</f>
        <v>N/A</v>
      </c>
      <c r="R320" s="57"/>
      <c r="S320" s="57"/>
      <c r="T320" s="57"/>
      <c r="U320" s="57"/>
      <c r="V320" s="57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9"/>
      <c r="AX320" s="59"/>
      <c r="AY320" s="59"/>
      <c r="AZ320" s="60"/>
      <c r="BA320" s="52"/>
      <c r="BB320" s="52"/>
      <c r="BC320" s="52"/>
      <c r="BD320" s="52"/>
      <c r="BE320" s="52"/>
      <c r="BF320" s="52"/>
      <c r="BG320" s="192" t="str">
        <f t="shared" si="200"/>
        <v/>
      </c>
      <c r="BH320" s="52"/>
      <c r="BI320" s="52"/>
      <c r="BJ320" s="52"/>
      <c r="BK320" s="52"/>
      <c r="BM320" s="19">
        <f t="shared" si="168"/>
        <v>0</v>
      </c>
      <c r="BN320" s="19">
        <f t="shared" si="201"/>
        <v>0</v>
      </c>
      <c r="BO320" s="19">
        <f t="shared" si="169"/>
        <v>0</v>
      </c>
      <c r="BP320" s="19">
        <f t="shared" si="170"/>
        <v>0</v>
      </c>
      <c r="BQ320" s="19">
        <f t="shared" si="171"/>
        <v>0</v>
      </c>
      <c r="BR320" s="19">
        <f t="shared" si="172"/>
        <v>0</v>
      </c>
      <c r="BS320" s="19">
        <f t="shared" si="173"/>
        <v>0</v>
      </c>
      <c r="BT320" s="19">
        <f t="shared" si="174"/>
        <v>0</v>
      </c>
      <c r="BU320" s="19">
        <f t="shared" si="175"/>
        <v>0</v>
      </c>
      <c r="BV320" s="19">
        <f t="shared" si="176"/>
        <v>0</v>
      </c>
      <c r="BW320" s="19">
        <f t="shared" si="177"/>
        <v>0</v>
      </c>
      <c r="BX320" s="19">
        <f t="shared" si="178"/>
        <v>0</v>
      </c>
      <c r="BY320" s="19">
        <f t="shared" si="179"/>
        <v>0</v>
      </c>
      <c r="BZ320" s="19">
        <f t="shared" si="180"/>
        <v>0</v>
      </c>
      <c r="CA320" s="19">
        <f t="shared" si="181"/>
        <v>0</v>
      </c>
      <c r="CB320" s="19">
        <f t="shared" si="202"/>
        <v>0</v>
      </c>
      <c r="CC320" s="19">
        <f t="shared" si="182"/>
        <v>0</v>
      </c>
      <c r="CD320" s="19">
        <f t="shared" si="183"/>
        <v>0</v>
      </c>
      <c r="CE320" s="19">
        <f t="shared" si="184"/>
        <v>0</v>
      </c>
      <c r="CF320" s="19">
        <f t="shared" si="185"/>
        <v>0</v>
      </c>
      <c r="CG320" s="19">
        <f t="shared" si="186"/>
        <v>0</v>
      </c>
      <c r="CH320" s="19">
        <f t="shared" si="187"/>
        <v>0</v>
      </c>
      <c r="CI320" s="19">
        <f t="shared" si="188"/>
        <v>0</v>
      </c>
      <c r="CJ320" s="19">
        <f t="shared" si="189"/>
        <v>0</v>
      </c>
      <c r="CK320" s="19">
        <f t="shared" si="190"/>
        <v>0</v>
      </c>
      <c r="CL320" s="19">
        <f t="shared" si="191"/>
        <v>0</v>
      </c>
      <c r="CM320" s="19">
        <f t="shared" si="192"/>
        <v>0</v>
      </c>
      <c r="CN320" s="19">
        <f t="shared" si="193"/>
        <v>0</v>
      </c>
      <c r="CO320" s="19">
        <f t="shared" si="194"/>
        <v>0</v>
      </c>
      <c r="CP320" s="19">
        <f t="shared" si="195"/>
        <v>0</v>
      </c>
      <c r="CQ320" s="19">
        <f t="shared" si="196"/>
        <v>0</v>
      </c>
      <c r="CR320" s="19">
        <f t="shared" si="197"/>
        <v>0</v>
      </c>
      <c r="CS320" s="19">
        <f t="shared" si="198"/>
        <v>0</v>
      </c>
    </row>
    <row r="321" spans="2:97" ht="15" customHeight="1" x14ac:dyDescent="0.2">
      <c r="B321" s="53">
        <f t="shared" si="203"/>
        <v>313</v>
      </c>
      <c r="C321" s="197" t="str" cm="1">
        <f t="array" aca="1" ref="C321" ca="1">CELL("contents",BG321)</f>
        <v/>
      </c>
      <c r="D321" s="54" t="str">
        <f t="shared" si="199"/>
        <v>OK</v>
      </c>
      <c r="E321" s="55" t="e">
        <f>VLOOKUP('DATA SHEET'!$B$9,'Drill Size Info'!$T$2:$U$8,2,FALSE)</f>
        <v>#N/A</v>
      </c>
      <c r="F321" s="55" t="str">
        <f t="shared" si="204"/>
        <v/>
      </c>
      <c r="G321" s="161">
        <f t="shared" si="205"/>
        <v>0</v>
      </c>
      <c r="H321" s="56"/>
      <c r="I321" s="56"/>
      <c r="J321" s="54" t="s">
        <v>154</v>
      </c>
      <c r="K321" s="54" t="s">
        <v>154</v>
      </c>
      <c r="L321" s="56" t="s">
        <v>154</v>
      </c>
      <c r="M321" s="56" t="s">
        <v>154</v>
      </c>
      <c r="N321" s="47" t="str">
        <f>IF(CU321&lt;&gt;"",
    IF(INT('Drill Size Info'!$AA$19)=INT('Drill Size Info'!$AB$19),
        --(INT('Drill Size Info'!$AA$19) &amp; "." &amp; CU321),
        IF(AND((--(INT('Drill Size Info'!$AA$19) &amp; "." &amp; CU321)&gt;=--('Drill Size Info'!$AA$19)), (--(INT('Drill Size Info'!$AA$19) &amp; "." &amp; CU321)&lt;=--('Drill Size Info'!$AB$19))),
            --(INT('Drill Size Info'!$AA$19) &amp; "." &amp; CU321),
            --(INT('Drill Size Info'!$AB$19) &amp; "." &amp; CU321)
        )
    ),
    IF(CT321&lt;&gt;"",
        IF(INT('Drill Size Info'!$AA$19)=INT('Drill Size Info'!$AB$19),
            --(INT('Drill Size Info'!$AA$19) &amp; "." &amp; LEFT(CT321,3)),
            IF(AND((--(INT('Drill Size Info'!$AA$19) &amp; "." &amp; LEFT(CT321,3))&gt;=--('Drill Size Info'!$AA$19)), (--(INT('Drill Size Info'!$AA$19) &amp; "." &amp; LEFT(CT321,3))&lt;=--('Drill Size Info'!$AB$19))),
                --(INT('Drill Size Info'!$AA$19) &amp; "." &amp; LEFT(CT321,3)),
                --(INT('Drill Size Info'!$AB$19) &amp; "." &amp; LEFT(CT321,3))
            )
        ),
        "OK"
    )
)</f>
        <v>OK</v>
      </c>
      <c r="O321" s="163" t="str">
        <f>IF(CV321&lt;&gt;"",
    IF(INT('Drill Size Info'!$AA$19)=INT('Drill Size Info'!$AB$19),
        --(INT('Drill Size Info'!$AA$19) &amp; "." &amp; CV321),
        IF(AND((--(INT('Drill Size Info'!$AA$19) &amp; "." &amp; CV321)&gt;=--('Drill Size Info'!$AA$19)), (--(INT('Drill Size Info'!$AA$19) &amp; "." &amp; CV321)&lt;=--('Drill Size Info'!$AB$19))),
            --(INT('Drill Size Info'!$AA$19) &amp; "." &amp; CV321),
            --(INT('Drill Size Info'!$AB$19) &amp; "." &amp; CV321)
        )
    ),
    IF(CT321&lt;&gt;"",
        IF(INT('Drill Size Info'!$AA$19)=INT('Drill Size Info'!$AB$19),
            --(INT('Drill Size Info'!$AA$19) &amp; "." &amp; RIGHT(CT321,3)),
            IF(AND((--(INT('Drill Size Info'!$AA$19) &amp; "." &amp; RIGHT(CT321,3))&gt;=--('Drill Size Info'!$AA$19)), (--(INT('Drill Size Info'!$AA$19) &amp; "." &amp; RIGHT(CT321,3))&lt;=--('Drill Size Info'!$AB$19))),
                --(INT('Drill Size Info'!$AA$19) &amp; "." &amp; RIGHT(CT321,3)),
                --(INT('Drill Size Info'!$AB$19) &amp; "." &amp; RIGHT(CT321,3))
            )
        ),
        "N/A"
    )
)</f>
        <v>N/A</v>
      </c>
      <c r="P321" s="47" t="str">
        <f>IF(CX321&lt;&gt;"",
    IF(INT('Drill Size Info'!$AA$19)=INT('Drill Size Info'!$AB$15),
        --(INT('Drill Size Info'!$AA$15) &amp; "." &amp; CX321),
        IF(AND((--(INT('Drill Size Info'!$AA$15) &amp; "." &amp; CX321)&gt;=--('Drill Size Info'!$AA$15)), (--(INT('Drill Size Info'!$AA$15) &amp; "." &amp; CX321)&lt;=--('Drill Size Info'!$AB$15))),
            --(INT('Drill Size Info'!$AA$15) &amp; "." &amp; CX321),
            --(INT('Drill Size Info'!$AB$15) &amp; "." &amp; CX321)
        )
    ),
    IF(CW321&lt;&gt;"",
        IF(INT('Drill Size Info'!$AA$15)=INT('Drill Size Info'!$AB$15),
            --(INT('Drill Size Info'!$AA$15) &amp; "." &amp; LEFT(CW321,3)),
            IF(AND((--(INT('Drill Size Info'!$AA$15) &amp; "." &amp; LEFT(CW321,3))&gt;=--('Drill Size Info'!$AA$15)), (--(INT('Drill Size Info'!$AA$15) &amp; "." &amp; LEFT(CW321,3))&lt;=--('Drill Size Info'!$AB$15))),
                --(INT('Drill Size Info'!$AA$15) &amp; "." &amp; LEFT(CW321,3)),
                --(INT('Drill Size Info'!$AB$15) &amp; "." &amp; LEFT(CW321,3))
            )
        ),
        "OK"
    )
)</f>
        <v>OK</v>
      </c>
      <c r="Q321" s="163" t="str">
        <f>IF(CY321&lt;&gt;"",
    IF(INT('Drill Size Info'!$AA$19)=INT('Drill Size Info'!$AB$15),
        --(INT('Drill Size Info'!$AA$15) &amp; "." &amp; CY321),
        IF(AND((--(INT('Drill Size Info'!$AA$15) &amp; "." &amp; CY321)&gt;=--('Drill Size Info'!$AA$15)), (--(INT('Drill Size Info'!$AA$15) &amp; "." &amp; CY321)&lt;=--('Drill Size Info'!$AB$15))),
            --(INT('Drill Size Info'!$AA$15) &amp; "." &amp; CY321),
            --(INT('Drill Size Info'!$AB$15) &amp; "." &amp; CY321)
        )
    ),
    IF(CW321&lt;&gt;"",
        IF(INT('Drill Size Info'!$AA$15)=INT('Drill Size Info'!$AB$15),
            --(INT('Drill Size Info'!$AA$15) &amp; "." &amp; RIGHT(CW321,3)),
            IF(AND((--(INT('Drill Size Info'!$AA$15) &amp; "." &amp; RIGHT(CW321,3))&gt;=--('Drill Size Info'!$AA$15)), (--(INT('Drill Size Info'!$AA$15) &amp; "." &amp; RIGHT(CW321,3))&lt;=--('Drill Size Info'!$AB$15))),
                --(INT('Drill Size Info'!$AA$15) &amp; "." &amp; RIGHT(CW321,3)),
                --(INT('Drill Size Info'!$AB$15) &amp; "." &amp; RIGHT(CW321,3))
            )
        ),
        "N/A"
    )
)</f>
        <v>N/A</v>
      </c>
      <c r="R321" s="57"/>
      <c r="S321" s="57"/>
      <c r="T321" s="57"/>
      <c r="U321" s="57"/>
      <c r="V321" s="57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9"/>
      <c r="AX321" s="59"/>
      <c r="AY321" s="59"/>
      <c r="AZ321" s="60"/>
      <c r="BA321" s="52"/>
      <c r="BB321" s="52"/>
      <c r="BC321" s="52"/>
      <c r="BD321" s="52"/>
      <c r="BE321" s="52"/>
      <c r="BF321" s="52"/>
      <c r="BG321" s="192" t="str">
        <f t="shared" si="200"/>
        <v/>
      </c>
      <c r="BH321" s="52"/>
      <c r="BI321" s="52"/>
      <c r="BJ321" s="52"/>
      <c r="BK321" s="52"/>
      <c r="BM321" s="19">
        <f t="shared" si="168"/>
        <v>0</v>
      </c>
      <c r="BN321" s="19">
        <f t="shared" si="201"/>
        <v>0</v>
      </c>
      <c r="BO321" s="19">
        <f t="shared" si="169"/>
        <v>0</v>
      </c>
      <c r="BP321" s="19">
        <f t="shared" si="170"/>
        <v>0</v>
      </c>
      <c r="BQ321" s="19">
        <f t="shared" si="171"/>
        <v>0</v>
      </c>
      <c r="BR321" s="19">
        <f t="shared" si="172"/>
        <v>0</v>
      </c>
      <c r="BS321" s="19">
        <f t="shared" si="173"/>
        <v>0</v>
      </c>
      <c r="BT321" s="19">
        <f t="shared" si="174"/>
        <v>0</v>
      </c>
      <c r="BU321" s="19">
        <f t="shared" si="175"/>
        <v>0</v>
      </c>
      <c r="BV321" s="19">
        <f t="shared" si="176"/>
        <v>0</v>
      </c>
      <c r="BW321" s="19">
        <f t="shared" si="177"/>
        <v>0</v>
      </c>
      <c r="BX321" s="19">
        <f t="shared" si="178"/>
        <v>0</v>
      </c>
      <c r="BY321" s="19">
        <f t="shared" si="179"/>
        <v>0</v>
      </c>
      <c r="BZ321" s="19">
        <f t="shared" si="180"/>
        <v>0</v>
      </c>
      <c r="CA321" s="19">
        <f t="shared" si="181"/>
        <v>0</v>
      </c>
      <c r="CB321" s="19">
        <f t="shared" si="202"/>
        <v>0</v>
      </c>
      <c r="CC321" s="19">
        <f t="shared" si="182"/>
        <v>0</v>
      </c>
      <c r="CD321" s="19">
        <f t="shared" si="183"/>
        <v>0</v>
      </c>
      <c r="CE321" s="19">
        <f t="shared" si="184"/>
        <v>0</v>
      </c>
      <c r="CF321" s="19">
        <f t="shared" si="185"/>
        <v>0</v>
      </c>
      <c r="CG321" s="19">
        <f t="shared" si="186"/>
        <v>0</v>
      </c>
      <c r="CH321" s="19">
        <f t="shared" si="187"/>
        <v>0</v>
      </c>
      <c r="CI321" s="19">
        <f t="shared" si="188"/>
        <v>0</v>
      </c>
      <c r="CJ321" s="19">
        <f t="shared" si="189"/>
        <v>0</v>
      </c>
      <c r="CK321" s="19">
        <f t="shared" si="190"/>
        <v>0</v>
      </c>
      <c r="CL321" s="19">
        <f t="shared" si="191"/>
        <v>0</v>
      </c>
      <c r="CM321" s="19">
        <f t="shared" si="192"/>
        <v>0</v>
      </c>
      <c r="CN321" s="19">
        <f t="shared" si="193"/>
        <v>0</v>
      </c>
      <c r="CO321" s="19">
        <f t="shared" si="194"/>
        <v>0</v>
      </c>
      <c r="CP321" s="19">
        <f t="shared" si="195"/>
        <v>0</v>
      </c>
      <c r="CQ321" s="19">
        <f t="shared" si="196"/>
        <v>0</v>
      </c>
      <c r="CR321" s="19">
        <f t="shared" si="197"/>
        <v>0</v>
      </c>
      <c r="CS321" s="19">
        <f t="shared" si="198"/>
        <v>0</v>
      </c>
    </row>
    <row r="322" spans="2:97" ht="15" customHeight="1" x14ac:dyDescent="0.2">
      <c r="B322" s="53">
        <f t="shared" si="203"/>
        <v>314</v>
      </c>
      <c r="C322" s="197" t="str" cm="1">
        <f t="array" aca="1" ref="C322" ca="1">CELL("contents",BG322)</f>
        <v/>
      </c>
      <c r="D322" s="54" t="str">
        <f t="shared" si="199"/>
        <v>OK</v>
      </c>
      <c r="E322" s="55" t="e">
        <f>VLOOKUP('DATA SHEET'!$B$9,'Drill Size Info'!$T$2:$U$8,2,FALSE)</f>
        <v>#N/A</v>
      </c>
      <c r="F322" s="55" t="str">
        <f t="shared" si="204"/>
        <v/>
      </c>
      <c r="G322" s="161">
        <f t="shared" si="205"/>
        <v>0</v>
      </c>
      <c r="H322" s="56"/>
      <c r="I322" s="56"/>
      <c r="J322" s="54" t="s">
        <v>154</v>
      </c>
      <c r="K322" s="54" t="s">
        <v>154</v>
      </c>
      <c r="L322" s="56" t="s">
        <v>154</v>
      </c>
      <c r="M322" s="56" t="s">
        <v>154</v>
      </c>
      <c r="N322" s="47" t="str">
        <f>IF(CU322&lt;&gt;"",
    IF(INT('Drill Size Info'!$AA$19)=INT('Drill Size Info'!$AB$19),
        --(INT('Drill Size Info'!$AA$19) &amp; "." &amp; CU322),
        IF(AND((--(INT('Drill Size Info'!$AA$19) &amp; "." &amp; CU322)&gt;=--('Drill Size Info'!$AA$19)), (--(INT('Drill Size Info'!$AA$19) &amp; "." &amp; CU322)&lt;=--('Drill Size Info'!$AB$19))),
            --(INT('Drill Size Info'!$AA$19) &amp; "." &amp; CU322),
            --(INT('Drill Size Info'!$AB$19) &amp; "." &amp; CU322)
        )
    ),
    IF(CT322&lt;&gt;"",
        IF(INT('Drill Size Info'!$AA$19)=INT('Drill Size Info'!$AB$19),
            --(INT('Drill Size Info'!$AA$19) &amp; "." &amp; LEFT(CT322,3)),
            IF(AND((--(INT('Drill Size Info'!$AA$19) &amp; "." &amp; LEFT(CT322,3))&gt;=--('Drill Size Info'!$AA$19)), (--(INT('Drill Size Info'!$AA$19) &amp; "." &amp; LEFT(CT322,3))&lt;=--('Drill Size Info'!$AB$19))),
                --(INT('Drill Size Info'!$AA$19) &amp; "." &amp; LEFT(CT322,3)),
                --(INT('Drill Size Info'!$AB$19) &amp; "." &amp; LEFT(CT322,3))
            )
        ),
        "OK"
    )
)</f>
        <v>OK</v>
      </c>
      <c r="O322" s="163" t="str">
        <f>IF(CV322&lt;&gt;"",
    IF(INT('Drill Size Info'!$AA$19)=INT('Drill Size Info'!$AB$19),
        --(INT('Drill Size Info'!$AA$19) &amp; "." &amp; CV322),
        IF(AND((--(INT('Drill Size Info'!$AA$19) &amp; "." &amp; CV322)&gt;=--('Drill Size Info'!$AA$19)), (--(INT('Drill Size Info'!$AA$19) &amp; "." &amp; CV322)&lt;=--('Drill Size Info'!$AB$19))),
            --(INT('Drill Size Info'!$AA$19) &amp; "." &amp; CV322),
            --(INT('Drill Size Info'!$AB$19) &amp; "." &amp; CV322)
        )
    ),
    IF(CT322&lt;&gt;"",
        IF(INT('Drill Size Info'!$AA$19)=INT('Drill Size Info'!$AB$19),
            --(INT('Drill Size Info'!$AA$19) &amp; "." &amp; RIGHT(CT322,3)),
            IF(AND((--(INT('Drill Size Info'!$AA$19) &amp; "." &amp; RIGHT(CT322,3))&gt;=--('Drill Size Info'!$AA$19)), (--(INT('Drill Size Info'!$AA$19) &amp; "." &amp; RIGHT(CT322,3))&lt;=--('Drill Size Info'!$AB$19))),
                --(INT('Drill Size Info'!$AA$19) &amp; "." &amp; RIGHT(CT322,3)),
                --(INT('Drill Size Info'!$AB$19) &amp; "." &amp; RIGHT(CT322,3))
            )
        ),
        "N/A"
    )
)</f>
        <v>N/A</v>
      </c>
      <c r="P322" s="47" t="str">
        <f>IF(CX322&lt;&gt;"",
    IF(INT('Drill Size Info'!$AA$19)=INT('Drill Size Info'!$AB$15),
        --(INT('Drill Size Info'!$AA$15) &amp; "." &amp; CX322),
        IF(AND((--(INT('Drill Size Info'!$AA$15) &amp; "." &amp; CX322)&gt;=--('Drill Size Info'!$AA$15)), (--(INT('Drill Size Info'!$AA$15) &amp; "." &amp; CX322)&lt;=--('Drill Size Info'!$AB$15))),
            --(INT('Drill Size Info'!$AA$15) &amp; "." &amp; CX322),
            --(INT('Drill Size Info'!$AB$15) &amp; "." &amp; CX322)
        )
    ),
    IF(CW322&lt;&gt;"",
        IF(INT('Drill Size Info'!$AA$15)=INT('Drill Size Info'!$AB$15),
            --(INT('Drill Size Info'!$AA$15) &amp; "." &amp; LEFT(CW322,3)),
            IF(AND((--(INT('Drill Size Info'!$AA$15) &amp; "." &amp; LEFT(CW322,3))&gt;=--('Drill Size Info'!$AA$15)), (--(INT('Drill Size Info'!$AA$15) &amp; "." &amp; LEFT(CW322,3))&lt;=--('Drill Size Info'!$AB$15))),
                --(INT('Drill Size Info'!$AA$15) &amp; "." &amp; LEFT(CW322,3)),
                --(INT('Drill Size Info'!$AB$15) &amp; "." &amp; LEFT(CW322,3))
            )
        ),
        "OK"
    )
)</f>
        <v>OK</v>
      </c>
      <c r="Q322" s="163" t="str">
        <f>IF(CY322&lt;&gt;"",
    IF(INT('Drill Size Info'!$AA$19)=INT('Drill Size Info'!$AB$15),
        --(INT('Drill Size Info'!$AA$15) &amp; "." &amp; CY322),
        IF(AND((--(INT('Drill Size Info'!$AA$15) &amp; "." &amp; CY322)&gt;=--('Drill Size Info'!$AA$15)), (--(INT('Drill Size Info'!$AA$15) &amp; "." &amp; CY322)&lt;=--('Drill Size Info'!$AB$15))),
            --(INT('Drill Size Info'!$AA$15) &amp; "." &amp; CY322),
            --(INT('Drill Size Info'!$AB$15) &amp; "." &amp; CY322)
        )
    ),
    IF(CW322&lt;&gt;"",
        IF(INT('Drill Size Info'!$AA$15)=INT('Drill Size Info'!$AB$15),
            --(INT('Drill Size Info'!$AA$15) &amp; "." &amp; RIGHT(CW322,3)),
            IF(AND((--(INT('Drill Size Info'!$AA$15) &amp; "." &amp; RIGHT(CW322,3))&gt;=--('Drill Size Info'!$AA$15)), (--(INT('Drill Size Info'!$AA$15) &amp; "." &amp; RIGHT(CW322,3))&lt;=--('Drill Size Info'!$AB$15))),
                --(INT('Drill Size Info'!$AA$15) &amp; "." &amp; RIGHT(CW322,3)),
                --(INT('Drill Size Info'!$AB$15) &amp; "." &amp; RIGHT(CW322,3))
            )
        ),
        "N/A"
    )
)</f>
        <v>N/A</v>
      </c>
      <c r="R322" s="57"/>
      <c r="S322" s="57"/>
      <c r="T322" s="57"/>
      <c r="U322" s="57"/>
      <c r="V322" s="57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9"/>
      <c r="AX322" s="59"/>
      <c r="AY322" s="59"/>
      <c r="AZ322" s="60"/>
      <c r="BA322" s="52"/>
      <c r="BB322" s="52"/>
      <c r="BC322" s="52"/>
      <c r="BD322" s="52"/>
      <c r="BE322" s="52"/>
      <c r="BF322" s="52"/>
      <c r="BG322" s="192" t="str">
        <f t="shared" si="200"/>
        <v/>
      </c>
      <c r="BH322" s="52"/>
      <c r="BI322" s="52"/>
      <c r="BJ322" s="52"/>
      <c r="BK322" s="52"/>
      <c r="BM322" s="19">
        <f t="shared" si="168"/>
        <v>0</v>
      </c>
      <c r="BN322" s="19">
        <f t="shared" si="201"/>
        <v>0</v>
      </c>
      <c r="BO322" s="19">
        <f t="shared" si="169"/>
        <v>0</v>
      </c>
      <c r="BP322" s="19">
        <f t="shared" si="170"/>
        <v>0</v>
      </c>
      <c r="BQ322" s="19">
        <f t="shared" si="171"/>
        <v>0</v>
      </c>
      <c r="BR322" s="19">
        <f t="shared" si="172"/>
        <v>0</v>
      </c>
      <c r="BS322" s="19">
        <f t="shared" si="173"/>
        <v>0</v>
      </c>
      <c r="BT322" s="19">
        <f t="shared" si="174"/>
        <v>0</v>
      </c>
      <c r="BU322" s="19">
        <f t="shared" si="175"/>
        <v>0</v>
      </c>
      <c r="BV322" s="19">
        <f t="shared" si="176"/>
        <v>0</v>
      </c>
      <c r="BW322" s="19">
        <f t="shared" si="177"/>
        <v>0</v>
      </c>
      <c r="BX322" s="19">
        <f t="shared" si="178"/>
        <v>0</v>
      </c>
      <c r="BY322" s="19">
        <f t="shared" si="179"/>
        <v>0</v>
      </c>
      <c r="BZ322" s="19">
        <f t="shared" si="180"/>
        <v>0</v>
      </c>
      <c r="CA322" s="19">
        <f t="shared" si="181"/>
        <v>0</v>
      </c>
      <c r="CB322" s="19">
        <f t="shared" si="202"/>
        <v>0</v>
      </c>
      <c r="CC322" s="19">
        <f t="shared" si="182"/>
        <v>0</v>
      </c>
      <c r="CD322" s="19">
        <f t="shared" si="183"/>
        <v>0</v>
      </c>
      <c r="CE322" s="19">
        <f t="shared" si="184"/>
        <v>0</v>
      </c>
      <c r="CF322" s="19">
        <f t="shared" si="185"/>
        <v>0</v>
      </c>
      <c r="CG322" s="19">
        <f t="shared" si="186"/>
        <v>0</v>
      </c>
      <c r="CH322" s="19">
        <f t="shared" si="187"/>
        <v>0</v>
      </c>
      <c r="CI322" s="19">
        <f t="shared" si="188"/>
        <v>0</v>
      </c>
      <c r="CJ322" s="19">
        <f t="shared" si="189"/>
        <v>0</v>
      </c>
      <c r="CK322" s="19">
        <f t="shared" si="190"/>
        <v>0</v>
      </c>
      <c r="CL322" s="19">
        <f t="shared" si="191"/>
        <v>0</v>
      </c>
      <c r="CM322" s="19">
        <f t="shared" si="192"/>
        <v>0</v>
      </c>
      <c r="CN322" s="19">
        <f t="shared" si="193"/>
        <v>0</v>
      </c>
      <c r="CO322" s="19">
        <f t="shared" si="194"/>
        <v>0</v>
      </c>
      <c r="CP322" s="19">
        <f t="shared" si="195"/>
        <v>0</v>
      </c>
      <c r="CQ322" s="19">
        <f t="shared" si="196"/>
        <v>0</v>
      </c>
      <c r="CR322" s="19">
        <f t="shared" si="197"/>
        <v>0</v>
      </c>
      <c r="CS322" s="19">
        <f t="shared" si="198"/>
        <v>0</v>
      </c>
    </row>
    <row r="323" spans="2:97" ht="15" customHeight="1" x14ac:dyDescent="0.2">
      <c r="B323" s="53">
        <f t="shared" si="203"/>
        <v>315</v>
      </c>
      <c r="C323" s="197" t="str" cm="1">
        <f t="array" aca="1" ref="C323" ca="1">CELL("contents",BG323)</f>
        <v/>
      </c>
      <c r="D323" s="54" t="str">
        <f t="shared" si="199"/>
        <v>OK</v>
      </c>
      <c r="E323" s="55" t="e">
        <f>VLOOKUP('DATA SHEET'!$B$9,'Drill Size Info'!$T$2:$U$8,2,FALSE)</f>
        <v>#N/A</v>
      </c>
      <c r="F323" s="55" t="str">
        <f t="shared" si="204"/>
        <v/>
      </c>
      <c r="G323" s="161">
        <f t="shared" si="205"/>
        <v>0</v>
      </c>
      <c r="H323" s="56"/>
      <c r="I323" s="56"/>
      <c r="J323" s="54" t="s">
        <v>154</v>
      </c>
      <c r="K323" s="54" t="s">
        <v>154</v>
      </c>
      <c r="L323" s="56" t="s">
        <v>154</v>
      </c>
      <c r="M323" s="56" t="s">
        <v>154</v>
      </c>
      <c r="N323" s="47" t="str">
        <f>IF(CU323&lt;&gt;"",
    IF(INT('Drill Size Info'!$AA$19)=INT('Drill Size Info'!$AB$19),
        --(INT('Drill Size Info'!$AA$19) &amp; "." &amp; CU323),
        IF(AND((--(INT('Drill Size Info'!$AA$19) &amp; "." &amp; CU323)&gt;=--('Drill Size Info'!$AA$19)), (--(INT('Drill Size Info'!$AA$19) &amp; "." &amp; CU323)&lt;=--('Drill Size Info'!$AB$19))),
            --(INT('Drill Size Info'!$AA$19) &amp; "." &amp; CU323),
            --(INT('Drill Size Info'!$AB$19) &amp; "." &amp; CU323)
        )
    ),
    IF(CT323&lt;&gt;"",
        IF(INT('Drill Size Info'!$AA$19)=INT('Drill Size Info'!$AB$19),
            --(INT('Drill Size Info'!$AA$19) &amp; "." &amp; LEFT(CT323,3)),
            IF(AND((--(INT('Drill Size Info'!$AA$19) &amp; "." &amp; LEFT(CT323,3))&gt;=--('Drill Size Info'!$AA$19)), (--(INT('Drill Size Info'!$AA$19) &amp; "." &amp; LEFT(CT323,3))&lt;=--('Drill Size Info'!$AB$19))),
                --(INT('Drill Size Info'!$AA$19) &amp; "." &amp; LEFT(CT323,3)),
                --(INT('Drill Size Info'!$AB$19) &amp; "." &amp; LEFT(CT323,3))
            )
        ),
        "OK"
    )
)</f>
        <v>OK</v>
      </c>
      <c r="O323" s="163" t="str">
        <f>IF(CV323&lt;&gt;"",
    IF(INT('Drill Size Info'!$AA$19)=INT('Drill Size Info'!$AB$19),
        --(INT('Drill Size Info'!$AA$19) &amp; "." &amp; CV323),
        IF(AND((--(INT('Drill Size Info'!$AA$19) &amp; "." &amp; CV323)&gt;=--('Drill Size Info'!$AA$19)), (--(INT('Drill Size Info'!$AA$19) &amp; "." &amp; CV323)&lt;=--('Drill Size Info'!$AB$19))),
            --(INT('Drill Size Info'!$AA$19) &amp; "." &amp; CV323),
            --(INT('Drill Size Info'!$AB$19) &amp; "." &amp; CV323)
        )
    ),
    IF(CT323&lt;&gt;"",
        IF(INT('Drill Size Info'!$AA$19)=INT('Drill Size Info'!$AB$19),
            --(INT('Drill Size Info'!$AA$19) &amp; "." &amp; RIGHT(CT323,3)),
            IF(AND((--(INT('Drill Size Info'!$AA$19) &amp; "." &amp; RIGHT(CT323,3))&gt;=--('Drill Size Info'!$AA$19)), (--(INT('Drill Size Info'!$AA$19) &amp; "." &amp; RIGHT(CT323,3))&lt;=--('Drill Size Info'!$AB$19))),
                --(INT('Drill Size Info'!$AA$19) &amp; "." &amp; RIGHT(CT323,3)),
                --(INT('Drill Size Info'!$AB$19) &amp; "." &amp; RIGHT(CT323,3))
            )
        ),
        "N/A"
    )
)</f>
        <v>N/A</v>
      </c>
      <c r="P323" s="47" t="str">
        <f>IF(CX323&lt;&gt;"",
    IF(INT('Drill Size Info'!$AA$19)=INT('Drill Size Info'!$AB$15),
        --(INT('Drill Size Info'!$AA$15) &amp; "." &amp; CX323),
        IF(AND((--(INT('Drill Size Info'!$AA$15) &amp; "." &amp; CX323)&gt;=--('Drill Size Info'!$AA$15)), (--(INT('Drill Size Info'!$AA$15) &amp; "." &amp; CX323)&lt;=--('Drill Size Info'!$AB$15))),
            --(INT('Drill Size Info'!$AA$15) &amp; "." &amp; CX323),
            --(INT('Drill Size Info'!$AB$15) &amp; "." &amp; CX323)
        )
    ),
    IF(CW323&lt;&gt;"",
        IF(INT('Drill Size Info'!$AA$15)=INT('Drill Size Info'!$AB$15),
            --(INT('Drill Size Info'!$AA$15) &amp; "." &amp; LEFT(CW323,3)),
            IF(AND((--(INT('Drill Size Info'!$AA$15) &amp; "." &amp; LEFT(CW323,3))&gt;=--('Drill Size Info'!$AA$15)), (--(INT('Drill Size Info'!$AA$15) &amp; "." &amp; LEFT(CW323,3))&lt;=--('Drill Size Info'!$AB$15))),
                --(INT('Drill Size Info'!$AA$15) &amp; "." &amp; LEFT(CW323,3)),
                --(INT('Drill Size Info'!$AB$15) &amp; "." &amp; LEFT(CW323,3))
            )
        ),
        "OK"
    )
)</f>
        <v>OK</v>
      </c>
      <c r="Q323" s="163" t="str">
        <f>IF(CY323&lt;&gt;"",
    IF(INT('Drill Size Info'!$AA$19)=INT('Drill Size Info'!$AB$15),
        --(INT('Drill Size Info'!$AA$15) &amp; "." &amp; CY323),
        IF(AND((--(INT('Drill Size Info'!$AA$15) &amp; "." &amp; CY323)&gt;=--('Drill Size Info'!$AA$15)), (--(INT('Drill Size Info'!$AA$15) &amp; "." &amp; CY323)&lt;=--('Drill Size Info'!$AB$15))),
            --(INT('Drill Size Info'!$AA$15) &amp; "." &amp; CY323),
            --(INT('Drill Size Info'!$AB$15) &amp; "." &amp; CY323)
        )
    ),
    IF(CW323&lt;&gt;"",
        IF(INT('Drill Size Info'!$AA$15)=INT('Drill Size Info'!$AB$15),
            --(INT('Drill Size Info'!$AA$15) &amp; "." &amp; RIGHT(CW323,3)),
            IF(AND((--(INT('Drill Size Info'!$AA$15) &amp; "." &amp; RIGHT(CW323,3))&gt;=--('Drill Size Info'!$AA$15)), (--(INT('Drill Size Info'!$AA$15) &amp; "." &amp; RIGHT(CW323,3))&lt;=--('Drill Size Info'!$AB$15))),
                --(INT('Drill Size Info'!$AA$15) &amp; "." &amp; RIGHT(CW323,3)),
                --(INT('Drill Size Info'!$AB$15) &amp; "." &amp; RIGHT(CW323,3))
            )
        ),
        "N/A"
    )
)</f>
        <v>N/A</v>
      </c>
      <c r="R323" s="57"/>
      <c r="S323" s="57"/>
      <c r="T323" s="57"/>
      <c r="U323" s="57"/>
      <c r="V323" s="57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9"/>
      <c r="AX323" s="59"/>
      <c r="AY323" s="59"/>
      <c r="AZ323" s="60"/>
      <c r="BA323" s="52"/>
      <c r="BB323" s="52"/>
      <c r="BC323" s="52"/>
      <c r="BD323" s="52"/>
      <c r="BE323" s="52"/>
      <c r="BF323" s="52"/>
      <c r="BG323" s="192" t="str">
        <f t="shared" si="200"/>
        <v/>
      </c>
      <c r="BH323" s="52"/>
      <c r="BI323" s="52"/>
      <c r="BJ323" s="52"/>
      <c r="BK323" s="52"/>
      <c r="BM323" s="19">
        <f t="shared" si="168"/>
        <v>0</v>
      </c>
      <c r="BN323" s="19">
        <f t="shared" si="201"/>
        <v>0</v>
      </c>
      <c r="BO323" s="19">
        <f t="shared" si="169"/>
        <v>0</v>
      </c>
      <c r="BP323" s="19">
        <f t="shared" si="170"/>
        <v>0</v>
      </c>
      <c r="BQ323" s="19">
        <f t="shared" si="171"/>
        <v>0</v>
      </c>
      <c r="BR323" s="19">
        <f t="shared" si="172"/>
        <v>0</v>
      </c>
      <c r="BS323" s="19">
        <f t="shared" si="173"/>
        <v>0</v>
      </c>
      <c r="BT323" s="19">
        <f t="shared" si="174"/>
        <v>0</v>
      </c>
      <c r="BU323" s="19">
        <f t="shared" si="175"/>
        <v>0</v>
      </c>
      <c r="BV323" s="19">
        <f t="shared" si="176"/>
        <v>0</v>
      </c>
      <c r="BW323" s="19">
        <f t="shared" si="177"/>
        <v>0</v>
      </c>
      <c r="BX323" s="19">
        <f t="shared" si="178"/>
        <v>0</v>
      </c>
      <c r="BY323" s="19">
        <f t="shared" si="179"/>
        <v>0</v>
      </c>
      <c r="BZ323" s="19">
        <f t="shared" si="180"/>
        <v>0</v>
      </c>
      <c r="CA323" s="19">
        <f t="shared" si="181"/>
        <v>0</v>
      </c>
      <c r="CB323" s="19">
        <f t="shared" si="202"/>
        <v>0</v>
      </c>
      <c r="CC323" s="19">
        <f t="shared" si="182"/>
        <v>0</v>
      </c>
      <c r="CD323" s="19">
        <f t="shared" si="183"/>
        <v>0</v>
      </c>
      <c r="CE323" s="19">
        <f t="shared" si="184"/>
        <v>0</v>
      </c>
      <c r="CF323" s="19">
        <f t="shared" si="185"/>
        <v>0</v>
      </c>
      <c r="CG323" s="19">
        <f t="shared" si="186"/>
        <v>0</v>
      </c>
      <c r="CH323" s="19">
        <f t="shared" si="187"/>
        <v>0</v>
      </c>
      <c r="CI323" s="19">
        <f t="shared" si="188"/>
        <v>0</v>
      </c>
      <c r="CJ323" s="19">
        <f t="shared" si="189"/>
        <v>0</v>
      </c>
      <c r="CK323" s="19">
        <f t="shared" si="190"/>
        <v>0</v>
      </c>
      <c r="CL323" s="19">
        <f t="shared" si="191"/>
        <v>0</v>
      </c>
      <c r="CM323" s="19">
        <f t="shared" si="192"/>
        <v>0</v>
      </c>
      <c r="CN323" s="19">
        <f t="shared" si="193"/>
        <v>0</v>
      </c>
      <c r="CO323" s="19">
        <f t="shared" si="194"/>
        <v>0</v>
      </c>
      <c r="CP323" s="19">
        <f t="shared" si="195"/>
        <v>0</v>
      </c>
      <c r="CQ323" s="19">
        <f t="shared" si="196"/>
        <v>0</v>
      </c>
      <c r="CR323" s="19">
        <f t="shared" si="197"/>
        <v>0</v>
      </c>
      <c r="CS323" s="19">
        <f t="shared" si="198"/>
        <v>0</v>
      </c>
    </row>
    <row r="324" spans="2:97" ht="15" customHeight="1" x14ac:dyDescent="0.2">
      <c r="B324" s="53">
        <f t="shared" si="203"/>
        <v>316</v>
      </c>
      <c r="C324" s="197" t="str" cm="1">
        <f t="array" aca="1" ref="C324" ca="1">CELL("contents",BG324)</f>
        <v/>
      </c>
      <c r="D324" s="54" t="str">
        <f t="shared" si="199"/>
        <v>OK</v>
      </c>
      <c r="E324" s="55" t="e">
        <f>VLOOKUP('DATA SHEET'!$B$9,'Drill Size Info'!$T$2:$U$8,2,FALSE)</f>
        <v>#N/A</v>
      </c>
      <c r="F324" s="55" t="str">
        <f t="shared" si="204"/>
        <v/>
      </c>
      <c r="G324" s="161">
        <f t="shared" si="205"/>
        <v>0</v>
      </c>
      <c r="H324" s="56"/>
      <c r="I324" s="56"/>
      <c r="J324" s="54" t="s">
        <v>154</v>
      </c>
      <c r="K324" s="54" t="s">
        <v>154</v>
      </c>
      <c r="L324" s="56" t="s">
        <v>154</v>
      </c>
      <c r="M324" s="56" t="s">
        <v>154</v>
      </c>
      <c r="N324" s="47" t="str">
        <f>IF(CU324&lt;&gt;"",
    IF(INT('Drill Size Info'!$AA$19)=INT('Drill Size Info'!$AB$19),
        --(INT('Drill Size Info'!$AA$19) &amp; "." &amp; CU324),
        IF(AND((--(INT('Drill Size Info'!$AA$19) &amp; "." &amp; CU324)&gt;=--('Drill Size Info'!$AA$19)), (--(INT('Drill Size Info'!$AA$19) &amp; "." &amp; CU324)&lt;=--('Drill Size Info'!$AB$19))),
            --(INT('Drill Size Info'!$AA$19) &amp; "." &amp; CU324),
            --(INT('Drill Size Info'!$AB$19) &amp; "." &amp; CU324)
        )
    ),
    IF(CT324&lt;&gt;"",
        IF(INT('Drill Size Info'!$AA$19)=INT('Drill Size Info'!$AB$19),
            --(INT('Drill Size Info'!$AA$19) &amp; "." &amp; LEFT(CT324,3)),
            IF(AND((--(INT('Drill Size Info'!$AA$19) &amp; "." &amp; LEFT(CT324,3))&gt;=--('Drill Size Info'!$AA$19)), (--(INT('Drill Size Info'!$AA$19) &amp; "." &amp; LEFT(CT324,3))&lt;=--('Drill Size Info'!$AB$19))),
                --(INT('Drill Size Info'!$AA$19) &amp; "." &amp; LEFT(CT324,3)),
                --(INT('Drill Size Info'!$AB$19) &amp; "." &amp; LEFT(CT324,3))
            )
        ),
        "OK"
    )
)</f>
        <v>OK</v>
      </c>
      <c r="O324" s="163" t="str">
        <f>IF(CV324&lt;&gt;"",
    IF(INT('Drill Size Info'!$AA$19)=INT('Drill Size Info'!$AB$19),
        --(INT('Drill Size Info'!$AA$19) &amp; "." &amp; CV324),
        IF(AND((--(INT('Drill Size Info'!$AA$19) &amp; "." &amp; CV324)&gt;=--('Drill Size Info'!$AA$19)), (--(INT('Drill Size Info'!$AA$19) &amp; "." &amp; CV324)&lt;=--('Drill Size Info'!$AB$19))),
            --(INT('Drill Size Info'!$AA$19) &amp; "." &amp; CV324),
            --(INT('Drill Size Info'!$AB$19) &amp; "." &amp; CV324)
        )
    ),
    IF(CT324&lt;&gt;"",
        IF(INT('Drill Size Info'!$AA$19)=INT('Drill Size Info'!$AB$19),
            --(INT('Drill Size Info'!$AA$19) &amp; "." &amp; RIGHT(CT324,3)),
            IF(AND((--(INT('Drill Size Info'!$AA$19) &amp; "." &amp; RIGHT(CT324,3))&gt;=--('Drill Size Info'!$AA$19)), (--(INT('Drill Size Info'!$AA$19) &amp; "." &amp; RIGHT(CT324,3))&lt;=--('Drill Size Info'!$AB$19))),
                --(INT('Drill Size Info'!$AA$19) &amp; "." &amp; RIGHT(CT324,3)),
                --(INT('Drill Size Info'!$AB$19) &amp; "." &amp; RIGHT(CT324,3))
            )
        ),
        "N/A"
    )
)</f>
        <v>N/A</v>
      </c>
      <c r="P324" s="47" t="str">
        <f>IF(CX324&lt;&gt;"",
    IF(INT('Drill Size Info'!$AA$19)=INT('Drill Size Info'!$AB$15),
        --(INT('Drill Size Info'!$AA$15) &amp; "." &amp; CX324),
        IF(AND((--(INT('Drill Size Info'!$AA$15) &amp; "." &amp; CX324)&gt;=--('Drill Size Info'!$AA$15)), (--(INT('Drill Size Info'!$AA$15) &amp; "." &amp; CX324)&lt;=--('Drill Size Info'!$AB$15))),
            --(INT('Drill Size Info'!$AA$15) &amp; "." &amp; CX324),
            --(INT('Drill Size Info'!$AB$15) &amp; "." &amp; CX324)
        )
    ),
    IF(CW324&lt;&gt;"",
        IF(INT('Drill Size Info'!$AA$15)=INT('Drill Size Info'!$AB$15),
            --(INT('Drill Size Info'!$AA$15) &amp; "." &amp; LEFT(CW324,3)),
            IF(AND((--(INT('Drill Size Info'!$AA$15) &amp; "." &amp; LEFT(CW324,3))&gt;=--('Drill Size Info'!$AA$15)), (--(INT('Drill Size Info'!$AA$15) &amp; "." &amp; LEFT(CW324,3))&lt;=--('Drill Size Info'!$AB$15))),
                --(INT('Drill Size Info'!$AA$15) &amp; "." &amp; LEFT(CW324,3)),
                --(INT('Drill Size Info'!$AB$15) &amp; "." &amp; LEFT(CW324,3))
            )
        ),
        "OK"
    )
)</f>
        <v>OK</v>
      </c>
      <c r="Q324" s="163" t="str">
        <f>IF(CY324&lt;&gt;"",
    IF(INT('Drill Size Info'!$AA$19)=INT('Drill Size Info'!$AB$15),
        --(INT('Drill Size Info'!$AA$15) &amp; "." &amp; CY324),
        IF(AND((--(INT('Drill Size Info'!$AA$15) &amp; "." &amp; CY324)&gt;=--('Drill Size Info'!$AA$15)), (--(INT('Drill Size Info'!$AA$15) &amp; "." &amp; CY324)&lt;=--('Drill Size Info'!$AB$15))),
            --(INT('Drill Size Info'!$AA$15) &amp; "." &amp; CY324),
            --(INT('Drill Size Info'!$AB$15) &amp; "." &amp; CY324)
        )
    ),
    IF(CW324&lt;&gt;"",
        IF(INT('Drill Size Info'!$AA$15)=INT('Drill Size Info'!$AB$15),
            --(INT('Drill Size Info'!$AA$15) &amp; "." &amp; RIGHT(CW324,3)),
            IF(AND((--(INT('Drill Size Info'!$AA$15) &amp; "." &amp; RIGHT(CW324,3))&gt;=--('Drill Size Info'!$AA$15)), (--(INT('Drill Size Info'!$AA$15) &amp; "." &amp; RIGHT(CW324,3))&lt;=--('Drill Size Info'!$AB$15))),
                --(INT('Drill Size Info'!$AA$15) &amp; "." &amp; RIGHT(CW324,3)),
                --(INT('Drill Size Info'!$AB$15) &amp; "." &amp; RIGHT(CW324,3))
            )
        ),
        "N/A"
    )
)</f>
        <v>N/A</v>
      </c>
      <c r="R324" s="57"/>
      <c r="S324" s="57"/>
      <c r="T324" s="57"/>
      <c r="U324" s="57"/>
      <c r="V324" s="57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9"/>
      <c r="AX324" s="59"/>
      <c r="AY324" s="59"/>
      <c r="AZ324" s="60"/>
      <c r="BA324" s="52"/>
      <c r="BB324" s="52"/>
      <c r="BC324" s="52"/>
      <c r="BD324" s="52"/>
      <c r="BE324" s="52"/>
      <c r="BF324" s="52"/>
      <c r="BG324" s="192" t="str">
        <f t="shared" si="200"/>
        <v/>
      </c>
      <c r="BH324" s="52"/>
      <c r="BI324" s="52"/>
      <c r="BJ324" s="52"/>
      <c r="BK324" s="52"/>
      <c r="BM324" s="19">
        <f t="shared" si="168"/>
        <v>0</v>
      </c>
      <c r="BN324" s="19">
        <f t="shared" si="201"/>
        <v>0</v>
      </c>
      <c r="BO324" s="19">
        <f t="shared" si="169"/>
        <v>0</v>
      </c>
      <c r="BP324" s="19">
        <f t="shared" si="170"/>
        <v>0</v>
      </c>
      <c r="BQ324" s="19">
        <f t="shared" si="171"/>
        <v>0</v>
      </c>
      <c r="BR324" s="19">
        <f t="shared" si="172"/>
        <v>0</v>
      </c>
      <c r="BS324" s="19">
        <f t="shared" si="173"/>
        <v>0</v>
      </c>
      <c r="BT324" s="19">
        <f t="shared" si="174"/>
        <v>0</v>
      </c>
      <c r="BU324" s="19">
        <f t="shared" si="175"/>
        <v>0</v>
      </c>
      <c r="BV324" s="19">
        <f t="shared" si="176"/>
        <v>0</v>
      </c>
      <c r="BW324" s="19">
        <f t="shared" si="177"/>
        <v>0</v>
      </c>
      <c r="BX324" s="19">
        <f t="shared" si="178"/>
        <v>0</v>
      </c>
      <c r="BY324" s="19">
        <f t="shared" si="179"/>
        <v>0</v>
      </c>
      <c r="BZ324" s="19">
        <f t="shared" si="180"/>
        <v>0</v>
      </c>
      <c r="CA324" s="19">
        <f t="shared" si="181"/>
        <v>0</v>
      </c>
      <c r="CB324" s="19">
        <f t="shared" si="202"/>
        <v>0</v>
      </c>
      <c r="CC324" s="19">
        <f t="shared" si="182"/>
        <v>0</v>
      </c>
      <c r="CD324" s="19">
        <f t="shared" si="183"/>
        <v>0</v>
      </c>
      <c r="CE324" s="19">
        <f t="shared" si="184"/>
        <v>0</v>
      </c>
      <c r="CF324" s="19">
        <f t="shared" si="185"/>
        <v>0</v>
      </c>
      <c r="CG324" s="19">
        <f t="shared" si="186"/>
        <v>0</v>
      </c>
      <c r="CH324" s="19">
        <f t="shared" si="187"/>
        <v>0</v>
      </c>
      <c r="CI324" s="19">
        <f t="shared" si="188"/>
        <v>0</v>
      </c>
      <c r="CJ324" s="19">
        <f t="shared" si="189"/>
        <v>0</v>
      </c>
      <c r="CK324" s="19">
        <f t="shared" si="190"/>
        <v>0</v>
      </c>
      <c r="CL324" s="19">
        <f t="shared" si="191"/>
        <v>0</v>
      </c>
      <c r="CM324" s="19">
        <f t="shared" si="192"/>
        <v>0</v>
      </c>
      <c r="CN324" s="19">
        <f t="shared" si="193"/>
        <v>0</v>
      </c>
      <c r="CO324" s="19">
        <f t="shared" si="194"/>
        <v>0</v>
      </c>
      <c r="CP324" s="19">
        <f t="shared" si="195"/>
        <v>0</v>
      </c>
      <c r="CQ324" s="19">
        <f t="shared" si="196"/>
        <v>0</v>
      </c>
      <c r="CR324" s="19">
        <f t="shared" si="197"/>
        <v>0</v>
      </c>
      <c r="CS324" s="19">
        <f t="shared" si="198"/>
        <v>0</v>
      </c>
    </row>
    <row r="325" spans="2:97" ht="15" customHeight="1" x14ac:dyDescent="0.2">
      <c r="B325" s="53">
        <f t="shared" si="203"/>
        <v>317</v>
      </c>
      <c r="C325" s="197" t="str" cm="1">
        <f t="array" aca="1" ref="C325" ca="1">CELL("contents",BG325)</f>
        <v/>
      </c>
      <c r="D325" s="54" t="str">
        <f t="shared" si="199"/>
        <v>OK</v>
      </c>
      <c r="E325" s="55" t="e">
        <f>VLOOKUP('DATA SHEET'!$B$9,'Drill Size Info'!$T$2:$U$8,2,FALSE)</f>
        <v>#N/A</v>
      </c>
      <c r="F325" s="55" t="str">
        <f t="shared" si="204"/>
        <v/>
      </c>
      <c r="G325" s="161">
        <f t="shared" si="205"/>
        <v>0</v>
      </c>
      <c r="H325" s="56"/>
      <c r="I325" s="56"/>
      <c r="J325" s="54" t="s">
        <v>154</v>
      </c>
      <c r="K325" s="54" t="s">
        <v>154</v>
      </c>
      <c r="L325" s="56" t="s">
        <v>154</v>
      </c>
      <c r="M325" s="56" t="s">
        <v>154</v>
      </c>
      <c r="N325" s="47" t="str">
        <f>IF(CU325&lt;&gt;"",
    IF(INT('Drill Size Info'!$AA$19)=INT('Drill Size Info'!$AB$19),
        --(INT('Drill Size Info'!$AA$19) &amp; "." &amp; CU325),
        IF(AND((--(INT('Drill Size Info'!$AA$19) &amp; "." &amp; CU325)&gt;=--('Drill Size Info'!$AA$19)), (--(INT('Drill Size Info'!$AA$19) &amp; "." &amp; CU325)&lt;=--('Drill Size Info'!$AB$19))),
            --(INT('Drill Size Info'!$AA$19) &amp; "." &amp; CU325),
            --(INT('Drill Size Info'!$AB$19) &amp; "." &amp; CU325)
        )
    ),
    IF(CT325&lt;&gt;"",
        IF(INT('Drill Size Info'!$AA$19)=INT('Drill Size Info'!$AB$19),
            --(INT('Drill Size Info'!$AA$19) &amp; "." &amp; LEFT(CT325,3)),
            IF(AND((--(INT('Drill Size Info'!$AA$19) &amp; "." &amp; LEFT(CT325,3))&gt;=--('Drill Size Info'!$AA$19)), (--(INT('Drill Size Info'!$AA$19) &amp; "." &amp; LEFT(CT325,3))&lt;=--('Drill Size Info'!$AB$19))),
                --(INT('Drill Size Info'!$AA$19) &amp; "." &amp; LEFT(CT325,3)),
                --(INT('Drill Size Info'!$AB$19) &amp; "." &amp; LEFT(CT325,3))
            )
        ),
        "OK"
    )
)</f>
        <v>OK</v>
      </c>
      <c r="O325" s="163" t="str">
        <f>IF(CV325&lt;&gt;"",
    IF(INT('Drill Size Info'!$AA$19)=INT('Drill Size Info'!$AB$19),
        --(INT('Drill Size Info'!$AA$19) &amp; "." &amp; CV325),
        IF(AND((--(INT('Drill Size Info'!$AA$19) &amp; "." &amp; CV325)&gt;=--('Drill Size Info'!$AA$19)), (--(INT('Drill Size Info'!$AA$19) &amp; "." &amp; CV325)&lt;=--('Drill Size Info'!$AB$19))),
            --(INT('Drill Size Info'!$AA$19) &amp; "." &amp; CV325),
            --(INT('Drill Size Info'!$AB$19) &amp; "." &amp; CV325)
        )
    ),
    IF(CT325&lt;&gt;"",
        IF(INT('Drill Size Info'!$AA$19)=INT('Drill Size Info'!$AB$19),
            --(INT('Drill Size Info'!$AA$19) &amp; "." &amp; RIGHT(CT325,3)),
            IF(AND((--(INT('Drill Size Info'!$AA$19) &amp; "." &amp; RIGHT(CT325,3))&gt;=--('Drill Size Info'!$AA$19)), (--(INT('Drill Size Info'!$AA$19) &amp; "." &amp; RIGHT(CT325,3))&lt;=--('Drill Size Info'!$AB$19))),
                --(INT('Drill Size Info'!$AA$19) &amp; "." &amp; RIGHT(CT325,3)),
                --(INT('Drill Size Info'!$AB$19) &amp; "." &amp; RIGHT(CT325,3))
            )
        ),
        "N/A"
    )
)</f>
        <v>N/A</v>
      </c>
      <c r="P325" s="47" t="str">
        <f>IF(CX325&lt;&gt;"",
    IF(INT('Drill Size Info'!$AA$19)=INT('Drill Size Info'!$AB$15),
        --(INT('Drill Size Info'!$AA$15) &amp; "." &amp; CX325),
        IF(AND((--(INT('Drill Size Info'!$AA$15) &amp; "." &amp; CX325)&gt;=--('Drill Size Info'!$AA$15)), (--(INT('Drill Size Info'!$AA$15) &amp; "." &amp; CX325)&lt;=--('Drill Size Info'!$AB$15))),
            --(INT('Drill Size Info'!$AA$15) &amp; "." &amp; CX325),
            --(INT('Drill Size Info'!$AB$15) &amp; "." &amp; CX325)
        )
    ),
    IF(CW325&lt;&gt;"",
        IF(INT('Drill Size Info'!$AA$15)=INT('Drill Size Info'!$AB$15),
            --(INT('Drill Size Info'!$AA$15) &amp; "." &amp; LEFT(CW325,3)),
            IF(AND((--(INT('Drill Size Info'!$AA$15) &amp; "." &amp; LEFT(CW325,3))&gt;=--('Drill Size Info'!$AA$15)), (--(INT('Drill Size Info'!$AA$15) &amp; "." &amp; LEFT(CW325,3))&lt;=--('Drill Size Info'!$AB$15))),
                --(INT('Drill Size Info'!$AA$15) &amp; "." &amp; LEFT(CW325,3)),
                --(INT('Drill Size Info'!$AB$15) &amp; "." &amp; LEFT(CW325,3))
            )
        ),
        "OK"
    )
)</f>
        <v>OK</v>
      </c>
      <c r="Q325" s="163" t="str">
        <f>IF(CY325&lt;&gt;"",
    IF(INT('Drill Size Info'!$AA$19)=INT('Drill Size Info'!$AB$15),
        --(INT('Drill Size Info'!$AA$15) &amp; "." &amp; CY325),
        IF(AND((--(INT('Drill Size Info'!$AA$15) &amp; "." &amp; CY325)&gt;=--('Drill Size Info'!$AA$15)), (--(INT('Drill Size Info'!$AA$15) &amp; "." &amp; CY325)&lt;=--('Drill Size Info'!$AB$15))),
            --(INT('Drill Size Info'!$AA$15) &amp; "." &amp; CY325),
            --(INT('Drill Size Info'!$AB$15) &amp; "." &amp; CY325)
        )
    ),
    IF(CW325&lt;&gt;"",
        IF(INT('Drill Size Info'!$AA$15)=INT('Drill Size Info'!$AB$15),
            --(INT('Drill Size Info'!$AA$15) &amp; "." &amp; RIGHT(CW325,3)),
            IF(AND((--(INT('Drill Size Info'!$AA$15) &amp; "." &amp; RIGHT(CW325,3))&gt;=--('Drill Size Info'!$AA$15)), (--(INT('Drill Size Info'!$AA$15) &amp; "." &amp; RIGHT(CW325,3))&lt;=--('Drill Size Info'!$AB$15))),
                --(INT('Drill Size Info'!$AA$15) &amp; "." &amp; RIGHT(CW325,3)),
                --(INT('Drill Size Info'!$AB$15) &amp; "." &amp; RIGHT(CW325,3))
            )
        ),
        "N/A"
    )
)</f>
        <v>N/A</v>
      </c>
      <c r="R325" s="57"/>
      <c r="S325" s="57"/>
      <c r="T325" s="57"/>
      <c r="U325" s="57"/>
      <c r="V325" s="57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9"/>
      <c r="AX325" s="59"/>
      <c r="AY325" s="59"/>
      <c r="AZ325" s="60"/>
      <c r="BA325" s="52"/>
      <c r="BB325" s="52"/>
      <c r="BC325" s="52"/>
      <c r="BD325" s="52"/>
      <c r="BE325" s="52"/>
      <c r="BF325" s="52"/>
      <c r="BG325" s="192" t="str">
        <f t="shared" si="200"/>
        <v/>
      </c>
      <c r="BH325" s="52"/>
      <c r="BI325" s="52"/>
      <c r="BJ325" s="52"/>
      <c r="BK325" s="52"/>
      <c r="BM325" s="19">
        <f t="shared" si="168"/>
        <v>0</v>
      </c>
      <c r="BN325" s="19">
        <f t="shared" si="201"/>
        <v>0</v>
      </c>
      <c r="BO325" s="19">
        <f t="shared" si="169"/>
        <v>0</v>
      </c>
      <c r="BP325" s="19">
        <f t="shared" si="170"/>
        <v>0</v>
      </c>
      <c r="BQ325" s="19">
        <f t="shared" si="171"/>
        <v>0</v>
      </c>
      <c r="BR325" s="19">
        <f t="shared" si="172"/>
        <v>0</v>
      </c>
      <c r="BS325" s="19">
        <f t="shared" si="173"/>
        <v>0</v>
      </c>
      <c r="BT325" s="19">
        <f t="shared" si="174"/>
        <v>0</v>
      </c>
      <c r="BU325" s="19">
        <f t="shared" si="175"/>
        <v>0</v>
      </c>
      <c r="BV325" s="19">
        <f t="shared" si="176"/>
        <v>0</v>
      </c>
      <c r="BW325" s="19">
        <f t="shared" si="177"/>
        <v>0</v>
      </c>
      <c r="BX325" s="19">
        <f t="shared" si="178"/>
        <v>0</v>
      </c>
      <c r="BY325" s="19">
        <f t="shared" si="179"/>
        <v>0</v>
      </c>
      <c r="BZ325" s="19">
        <f t="shared" si="180"/>
        <v>0</v>
      </c>
      <c r="CA325" s="19">
        <f t="shared" si="181"/>
        <v>0</v>
      </c>
      <c r="CB325" s="19">
        <f t="shared" si="202"/>
        <v>0</v>
      </c>
      <c r="CC325" s="19">
        <f t="shared" si="182"/>
        <v>0</v>
      </c>
      <c r="CD325" s="19">
        <f t="shared" si="183"/>
        <v>0</v>
      </c>
      <c r="CE325" s="19">
        <f t="shared" si="184"/>
        <v>0</v>
      </c>
      <c r="CF325" s="19">
        <f t="shared" si="185"/>
        <v>0</v>
      </c>
      <c r="CG325" s="19">
        <f t="shared" si="186"/>
        <v>0</v>
      </c>
      <c r="CH325" s="19">
        <f t="shared" si="187"/>
        <v>0</v>
      </c>
      <c r="CI325" s="19">
        <f t="shared" si="188"/>
        <v>0</v>
      </c>
      <c r="CJ325" s="19">
        <f t="shared" si="189"/>
        <v>0</v>
      </c>
      <c r="CK325" s="19">
        <f t="shared" si="190"/>
        <v>0</v>
      </c>
      <c r="CL325" s="19">
        <f t="shared" si="191"/>
        <v>0</v>
      </c>
      <c r="CM325" s="19">
        <f t="shared" si="192"/>
        <v>0</v>
      </c>
      <c r="CN325" s="19">
        <f t="shared" si="193"/>
        <v>0</v>
      </c>
      <c r="CO325" s="19">
        <f t="shared" si="194"/>
        <v>0</v>
      </c>
      <c r="CP325" s="19">
        <f t="shared" si="195"/>
        <v>0</v>
      </c>
      <c r="CQ325" s="19">
        <f t="shared" si="196"/>
        <v>0</v>
      </c>
      <c r="CR325" s="19">
        <f t="shared" si="197"/>
        <v>0</v>
      </c>
      <c r="CS325" s="19">
        <f t="shared" si="198"/>
        <v>0</v>
      </c>
    </row>
    <row r="326" spans="2:97" ht="15" customHeight="1" x14ac:dyDescent="0.2">
      <c r="B326" s="53">
        <f t="shared" si="203"/>
        <v>318</v>
      </c>
      <c r="C326" s="197" t="str" cm="1">
        <f t="array" aca="1" ref="C326" ca="1">CELL("contents",BG326)</f>
        <v/>
      </c>
      <c r="D326" s="54" t="str">
        <f t="shared" si="199"/>
        <v>OK</v>
      </c>
      <c r="E326" s="55" t="e">
        <f>VLOOKUP('DATA SHEET'!$B$9,'Drill Size Info'!$T$2:$U$8,2,FALSE)</f>
        <v>#N/A</v>
      </c>
      <c r="F326" s="55" t="str">
        <f t="shared" si="204"/>
        <v/>
      </c>
      <c r="G326" s="161">
        <f t="shared" si="205"/>
        <v>0</v>
      </c>
      <c r="H326" s="56"/>
      <c r="I326" s="56"/>
      <c r="J326" s="54" t="s">
        <v>154</v>
      </c>
      <c r="K326" s="54" t="s">
        <v>154</v>
      </c>
      <c r="L326" s="56" t="s">
        <v>154</v>
      </c>
      <c r="M326" s="56" t="s">
        <v>154</v>
      </c>
      <c r="N326" s="47" t="str">
        <f>IF(CU326&lt;&gt;"",
    IF(INT('Drill Size Info'!$AA$19)=INT('Drill Size Info'!$AB$19),
        --(INT('Drill Size Info'!$AA$19) &amp; "." &amp; CU326),
        IF(AND((--(INT('Drill Size Info'!$AA$19) &amp; "." &amp; CU326)&gt;=--('Drill Size Info'!$AA$19)), (--(INT('Drill Size Info'!$AA$19) &amp; "." &amp; CU326)&lt;=--('Drill Size Info'!$AB$19))),
            --(INT('Drill Size Info'!$AA$19) &amp; "." &amp; CU326),
            --(INT('Drill Size Info'!$AB$19) &amp; "." &amp; CU326)
        )
    ),
    IF(CT326&lt;&gt;"",
        IF(INT('Drill Size Info'!$AA$19)=INT('Drill Size Info'!$AB$19),
            --(INT('Drill Size Info'!$AA$19) &amp; "." &amp; LEFT(CT326,3)),
            IF(AND((--(INT('Drill Size Info'!$AA$19) &amp; "." &amp; LEFT(CT326,3))&gt;=--('Drill Size Info'!$AA$19)), (--(INT('Drill Size Info'!$AA$19) &amp; "." &amp; LEFT(CT326,3))&lt;=--('Drill Size Info'!$AB$19))),
                --(INT('Drill Size Info'!$AA$19) &amp; "." &amp; LEFT(CT326,3)),
                --(INT('Drill Size Info'!$AB$19) &amp; "." &amp; LEFT(CT326,3))
            )
        ),
        "OK"
    )
)</f>
        <v>OK</v>
      </c>
      <c r="O326" s="163" t="str">
        <f>IF(CV326&lt;&gt;"",
    IF(INT('Drill Size Info'!$AA$19)=INT('Drill Size Info'!$AB$19),
        --(INT('Drill Size Info'!$AA$19) &amp; "." &amp; CV326),
        IF(AND((--(INT('Drill Size Info'!$AA$19) &amp; "." &amp; CV326)&gt;=--('Drill Size Info'!$AA$19)), (--(INT('Drill Size Info'!$AA$19) &amp; "." &amp; CV326)&lt;=--('Drill Size Info'!$AB$19))),
            --(INT('Drill Size Info'!$AA$19) &amp; "." &amp; CV326),
            --(INT('Drill Size Info'!$AB$19) &amp; "." &amp; CV326)
        )
    ),
    IF(CT326&lt;&gt;"",
        IF(INT('Drill Size Info'!$AA$19)=INT('Drill Size Info'!$AB$19),
            --(INT('Drill Size Info'!$AA$19) &amp; "." &amp; RIGHT(CT326,3)),
            IF(AND((--(INT('Drill Size Info'!$AA$19) &amp; "." &amp; RIGHT(CT326,3))&gt;=--('Drill Size Info'!$AA$19)), (--(INT('Drill Size Info'!$AA$19) &amp; "." &amp; RIGHT(CT326,3))&lt;=--('Drill Size Info'!$AB$19))),
                --(INT('Drill Size Info'!$AA$19) &amp; "." &amp; RIGHT(CT326,3)),
                --(INT('Drill Size Info'!$AB$19) &amp; "." &amp; RIGHT(CT326,3))
            )
        ),
        "N/A"
    )
)</f>
        <v>N/A</v>
      </c>
      <c r="P326" s="47" t="str">
        <f>IF(CX326&lt;&gt;"",
    IF(INT('Drill Size Info'!$AA$19)=INT('Drill Size Info'!$AB$15),
        --(INT('Drill Size Info'!$AA$15) &amp; "." &amp; CX326),
        IF(AND((--(INT('Drill Size Info'!$AA$15) &amp; "." &amp; CX326)&gt;=--('Drill Size Info'!$AA$15)), (--(INT('Drill Size Info'!$AA$15) &amp; "." &amp; CX326)&lt;=--('Drill Size Info'!$AB$15))),
            --(INT('Drill Size Info'!$AA$15) &amp; "." &amp; CX326),
            --(INT('Drill Size Info'!$AB$15) &amp; "." &amp; CX326)
        )
    ),
    IF(CW326&lt;&gt;"",
        IF(INT('Drill Size Info'!$AA$15)=INT('Drill Size Info'!$AB$15),
            --(INT('Drill Size Info'!$AA$15) &amp; "." &amp; LEFT(CW326,3)),
            IF(AND((--(INT('Drill Size Info'!$AA$15) &amp; "." &amp; LEFT(CW326,3))&gt;=--('Drill Size Info'!$AA$15)), (--(INT('Drill Size Info'!$AA$15) &amp; "." &amp; LEFT(CW326,3))&lt;=--('Drill Size Info'!$AB$15))),
                --(INT('Drill Size Info'!$AA$15) &amp; "." &amp; LEFT(CW326,3)),
                --(INT('Drill Size Info'!$AB$15) &amp; "." &amp; LEFT(CW326,3))
            )
        ),
        "OK"
    )
)</f>
        <v>OK</v>
      </c>
      <c r="Q326" s="163" t="str">
        <f>IF(CY326&lt;&gt;"",
    IF(INT('Drill Size Info'!$AA$19)=INT('Drill Size Info'!$AB$15),
        --(INT('Drill Size Info'!$AA$15) &amp; "." &amp; CY326),
        IF(AND((--(INT('Drill Size Info'!$AA$15) &amp; "." &amp; CY326)&gt;=--('Drill Size Info'!$AA$15)), (--(INT('Drill Size Info'!$AA$15) &amp; "." &amp; CY326)&lt;=--('Drill Size Info'!$AB$15))),
            --(INT('Drill Size Info'!$AA$15) &amp; "." &amp; CY326),
            --(INT('Drill Size Info'!$AB$15) &amp; "." &amp; CY326)
        )
    ),
    IF(CW326&lt;&gt;"",
        IF(INT('Drill Size Info'!$AA$15)=INT('Drill Size Info'!$AB$15),
            --(INT('Drill Size Info'!$AA$15) &amp; "." &amp; RIGHT(CW326,3)),
            IF(AND((--(INT('Drill Size Info'!$AA$15) &amp; "." &amp; RIGHT(CW326,3))&gt;=--('Drill Size Info'!$AA$15)), (--(INT('Drill Size Info'!$AA$15) &amp; "." &amp; RIGHT(CW326,3))&lt;=--('Drill Size Info'!$AB$15))),
                --(INT('Drill Size Info'!$AA$15) &amp; "." &amp; RIGHT(CW326,3)),
                --(INT('Drill Size Info'!$AB$15) &amp; "." &amp; RIGHT(CW326,3))
            )
        ),
        "N/A"
    )
)</f>
        <v>N/A</v>
      </c>
      <c r="R326" s="57"/>
      <c r="S326" s="57"/>
      <c r="T326" s="57"/>
      <c r="U326" s="57"/>
      <c r="V326" s="57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9"/>
      <c r="AX326" s="59"/>
      <c r="AY326" s="59"/>
      <c r="AZ326" s="60"/>
      <c r="BA326" s="52"/>
      <c r="BB326" s="52"/>
      <c r="BC326" s="52"/>
      <c r="BD326" s="52"/>
      <c r="BE326" s="52"/>
      <c r="BF326" s="52"/>
      <c r="BG326" s="192" t="str">
        <f t="shared" si="200"/>
        <v/>
      </c>
      <c r="BH326" s="52"/>
      <c r="BI326" s="52"/>
      <c r="BJ326" s="52"/>
      <c r="BK326" s="52"/>
      <c r="BM326" s="19">
        <f t="shared" ref="BM326:BM389" si="206">IF(R326="x",1,0)</f>
        <v>0</v>
      </c>
      <c r="BN326" s="19">
        <f t="shared" si="201"/>
        <v>0</v>
      </c>
      <c r="BO326" s="19">
        <f t="shared" ref="BO326:BO389" si="207">IF(V326="x",1,0)</f>
        <v>0</v>
      </c>
      <c r="BP326" s="19">
        <f t="shared" ref="BP326:BP389" si="208">IF(W326="x",1,0)</f>
        <v>0</v>
      </c>
      <c r="BQ326" s="19">
        <f t="shared" ref="BQ326:BQ389" si="209">IF(X326="x",1,0)</f>
        <v>0</v>
      </c>
      <c r="BR326" s="19">
        <f t="shared" ref="BR326:BR389" si="210">IF(Y326="x",1,0)</f>
        <v>0</v>
      </c>
      <c r="BS326" s="19">
        <f t="shared" ref="BS326:BS389" si="211">IF(Z326="x",1,0)</f>
        <v>0</v>
      </c>
      <c r="BT326" s="19">
        <f t="shared" ref="BT326:BT389" si="212">IF(AA326="x",1,0)</f>
        <v>0</v>
      </c>
      <c r="BU326" s="19">
        <f t="shared" ref="BU326:BU389" si="213">IF(AB326="x",1,0)</f>
        <v>0</v>
      </c>
      <c r="BV326" s="19">
        <f t="shared" ref="BV326:BV389" si="214">IF(AC326="x",1,0)</f>
        <v>0</v>
      </c>
      <c r="BW326" s="19">
        <f t="shared" ref="BW326:BW389" si="215">IF(AD326="x",1,0)</f>
        <v>0</v>
      </c>
      <c r="BX326" s="19">
        <f t="shared" ref="BX326:BX389" si="216">IF(AE326="x",1,0)</f>
        <v>0</v>
      </c>
      <c r="BY326" s="19">
        <f t="shared" ref="BY326:BY389" si="217">IF(AF326="x",1,0)</f>
        <v>0</v>
      </c>
      <c r="BZ326" s="19">
        <f t="shared" ref="BZ326:BZ389" si="218">IF(AG326="x",1,0)</f>
        <v>0</v>
      </c>
      <c r="CA326" s="19">
        <f t="shared" ref="CA326:CA389" si="219">IF(AH326="x",1,0)</f>
        <v>0</v>
      </c>
      <c r="CB326" s="19">
        <f t="shared" si="202"/>
        <v>0</v>
      </c>
      <c r="CC326" s="19">
        <f t="shared" ref="CC326:CC389" si="220">IF(AJ326="x",1,0)</f>
        <v>0</v>
      </c>
      <c r="CD326" s="19">
        <f t="shared" ref="CD326:CD389" si="221">IF(AK326="x",1,0)</f>
        <v>0</v>
      </c>
      <c r="CE326" s="19">
        <f t="shared" ref="CE326:CE389" si="222">IF(AL326="x",1,0)</f>
        <v>0</v>
      </c>
      <c r="CF326" s="19">
        <f t="shared" ref="CF326:CF389" si="223">IF(AM326="x",1,0)</f>
        <v>0</v>
      </c>
      <c r="CG326" s="19">
        <f t="shared" ref="CG326:CG389" si="224">IF(AN326="x",1,0)</f>
        <v>0</v>
      </c>
      <c r="CH326" s="19">
        <f t="shared" ref="CH326:CH389" si="225">IF(AO326="x",1,0)</f>
        <v>0</v>
      </c>
      <c r="CI326" s="19">
        <f t="shared" ref="CI326:CI389" si="226">IF(AP326="x",1,0)</f>
        <v>0</v>
      </c>
      <c r="CJ326" s="19">
        <f t="shared" ref="CJ326:CJ389" si="227">IF(AQ326="x",1,0)</f>
        <v>0</v>
      </c>
      <c r="CK326" s="19">
        <f t="shared" ref="CK326:CK389" si="228">IF(AR326="x",1,0)</f>
        <v>0</v>
      </c>
      <c r="CL326" s="19">
        <f t="shared" ref="CL326:CL389" si="229">IF(AS326="x",1,0)</f>
        <v>0</v>
      </c>
      <c r="CM326" s="19">
        <f t="shared" ref="CM326:CM389" si="230">IF(AT326="x",1,0)</f>
        <v>0</v>
      </c>
      <c r="CN326" s="19">
        <f t="shared" ref="CN326:CN389" si="231">IF(AU326="x",1,0)</f>
        <v>0</v>
      </c>
      <c r="CO326" s="19">
        <f t="shared" ref="CO326:CO389" si="232">IF(AV326="x",1,0)</f>
        <v>0</v>
      </c>
      <c r="CP326" s="19">
        <f t="shared" ref="CP326:CP389" si="233">IF(AW326="x",1,0)</f>
        <v>0</v>
      </c>
      <c r="CQ326" s="19">
        <f t="shared" ref="CQ326:CQ389" si="234">IF(AX326="x",1,0)</f>
        <v>0</v>
      </c>
      <c r="CR326" s="19">
        <f t="shared" ref="CR326:CR389" si="235">IF(AY326="x",1,0)</f>
        <v>0</v>
      </c>
      <c r="CS326" s="19">
        <f t="shared" ref="CS326:CS389" si="236">IF(AZ326="x",1,0)</f>
        <v>0</v>
      </c>
    </row>
    <row r="327" spans="2:97" ht="15" customHeight="1" x14ac:dyDescent="0.2">
      <c r="B327" s="53">
        <f t="shared" si="203"/>
        <v>319</v>
      </c>
      <c r="C327" s="197" t="str" cm="1">
        <f t="array" aca="1" ref="C327" ca="1">CELL("contents",BG327)</f>
        <v/>
      </c>
      <c r="D327" s="54" t="str">
        <f t="shared" si="199"/>
        <v>OK</v>
      </c>
      <c r="E327" s="55" t="e">
        <f>VLOOKUP('DATA SHEET'!$B$9,'Drill Size Info'!$T$2:$U$8,2,FALSE)</f>
        <v>#N/A</v>
      </c>
      <c r="F327" s="55" t="str">
        <f t="shared" si="204"/>
        <v/>
      </c>
      <c r="G327" s="161">
        <f t="shared" si="205"/>
        <v>0</v>
      </c>
      <c r="H327" s="56"/>
      <c r="I327" s="56"/>
      <c r="J327" s="54" t="s">
        <v>154</v>
      </c>
      <c r="K327" s="54" t="s">
        <v>154</v>
      </c>
      <c r="L327" s="56" t="s">
        <v>154</v>
      </c>
      <c r="M327" s="56" t="s">
        <v>154</v>
      </c>
      <c r="N327" s="47" t="str">
        <f>IF(CU327&lt;&gt;"",
    IF(INT('Drill Size Info'!$AA$19)=INT('Drill Size Info'!$AB$19),
        --(INT('Drill Size Info'!$AA$19) &amp; "." &amp; CU327),
        IF(AND((--(INT('Drill Size Info'!$AA$19) &amp; "." &amp; CU327)&gt;=--('Drill Size Info'!$AA$19)), (--(INT('Drill Size Info'!$AA$19) &amp; "." &amp; CU327)&lt;=--('Drill Size Info'!$AB$19))),
            --(INT('Drill Size Info'!$AA$19) &amp; "." &amp; CU327),
            --(INT('Drill Size Info'!$AB$19) &amp; "." &amp; CU327)
        )
    ),
    IF(CT327&lt;&gt;"",
        IF(INT('Drill Size Info'!$AA$19)=INT('Drill Size Info'!$AB$19),
            --(INT('Drill Size Info'!$AA$19) &amp; "." &amp; LEFT(CT327,3)),
            IF(AND((--(INT('Drill Size Info'!$AA$19) &amp; "." &amp; LEFT(CT327,3))&gt;=--('Drill Size Info'!$AA$19)), (--(INT('Drill Size Info'!$AA$19) &amp; "." &amp; LEFT(CT327,3))&lt;=--('Drill Size Info'!$AB$19))),
                --(INT('Drill Size Info'!$AA$19) &amp; "." &amp; LEFT(CT327,3)),
                --(INT('Drill Size Info'!$AB$19) &amp; "." &amp; LEFT(CT327,3))
            )
        ),
        "OK"
    )
)</f>
        <v>OK</v>
      </c>
      <c r="O327" s="163" t="str">
        <f>IF(CV327&lt;&gt;"",
    IF(INT('Drill Size Info'!$AA$19)=INT('Drill Size Info'!$AB$19),
        --(INT('Drill Size Info'!$AA$19) &amp; "." &amp; CV327),
        IF(AND((--(INT('Drill Size Info'!$AA$19) &amp; "." &amp; CV327)&gt;=--('Drill Size Info'!$AA$19)), (--(INT('Drill Size Info'!$AA$19) &amp; "." &amp; CV327)&lt;=--('Drill Size Info'!$AB$19))),
            --(INT('Drill Size Info'!$AA$19) &amp; "." &amp; CV327),
            --(INT('Drill Size Info'!$AB$19) &amp; "." &amp; CV327)
        )
    ),
    IF(CT327&lt;&gt;"",
        IF(INT('Drill Size Info'!$AA$19)=INT('Drill Size Info'!$AB$19),
            --(INT('Drill Size Info'!$AA$19) &amp; "." &amp; RIGHT(CT327,3)),
            IF(AND((--(INT('Drill Size Info'!$AA$19) &amp; "." &amp; RIGHT(CT327,3))&gt;=--('Drill Size Info'!$AA$19)), (--(INT('Drill Size Info'!$AA$19) &amp; "." &amp; RIGHT(CT327,3))&lt;=--('Drill Size Info'!$AB$19))),
                --(INT('Drill Size Info'!$AA$19) &amp; "." &amp; RIGHT(CT327,3)),
                --(INT('Drill Size Info'!$AB$19) &amp; "." &amp; RIGHT(CT327,3))
            )
        ),
        "N/A"
    )
)</f>
        <v>N/A</v>
      </c>
      <c r="P327" s="47" t="str">
        <f>IF(CX327&lt;&gt;"",
    IF(INT('Drill Size Info'!$AA$19)=INT('Drill Size Info'!$AB$15),
        --(INT('Drill Size Info'!$AA$15) &amp; "." &amp; CX327),
        IF(AND((--(INT('Drill Size Info'!$AA$15) &amp; "." &amp; CX327)&gt;=--('Drill Size Info'!$AA$15)), (--(INT('Drill Size Info'!$AA$15) &amp; "." &amp; CX327)&lt;=--('Drill Size Info'!$AB$15))),
            --(INT('Drill Size Info'!$AA$15) &amp; "." &amp; CX327),
            --(INT('Drill Size Info'!$AB$15) &amp; "." &amp; CX327)
        )
    ),
    IF(CW327&lt;&gt;"",
        IF(INT('Drill Size Info'!$AA$15)=INT('Drill Size Info'!$AB$15),
            --(INT('Drill Size Info'!$AA$15) &amp; "." &amp; LEFT(CW327,3)),
            IF(AND((--(INT('Drill Size Info'!$AA$15) &amp; "." &amp; LEFT(CW327,3))&gt;=--('Drill Size Info'!$AA$15)), (--(INT('Drill Size Info'!$AA$15) &amp; "." &amp; LEFT(CW327,3))&lt;=--('Drill Size Info'!$AB$15))),
                --(INT('Drill Size Info'!$AA$15) &amp; "." &amp; LEFT(CW327,3)),
                --(INT('Drill Size Info'!$AB$15) &amp; "." &amp; LEFT(CW327,3))
            )
        ),
        "OK"
    )
)</f>
        <v>OK</v>
      </c>
      <c r="Q327" s="163" t="str">
        <f>IF(CY327&lt;&gt;"",
    IF(INT('Drill Size Info'!$AA$19)=INT('Drill Size Info'!$AB$15),
        --(INT('Drill Size Info'!$AA$15) &amp; "." &amp; CY327),
        IF(AND((--(INT('Drill Size Info'!$AA$15) &amp; "." &amp; CY327)&gt;=--('Drill Size Info'!$AA$15)), (--(INT('Drill Size Info'!$AA$15) &amp; "." &amp; CY327)&lt;=--('Drill Size Info'!$AB$15))),
            --(INT('Drill Size Info'!$AA$15) &amp; "." &amp; CY327),
            --(INT('Drill Size Info'!$AB$15) &amp; "." &amp; CY327)
        )
    ),
    IF(CW327&lt;&gt;"",
        IF(INT('Drill Size Info'!$AA$15)=INT('Drill Size Info'!$AB$15),
            --(INT('Drill Size Info'!$AA$15) &amp; "." &amp; RIGHT(CW327,3)),
            IF(AND((--(INT('Drill Size Info'!$AA$15) &amp; "." &amp; RIGHT(CW327,3))&gt;=--('Drill Size Info'!$AA$15)), (--(INT('Drill Size Info'!$AA$15) &amp; "." &amp; RIGHT(CW327,3))&lt;=--('Drill Size Info'!$AB$15))),
                --(INT('Drill Size Info'!$AA$15) &amp; "." &amp; RIGHT(CW327,3)),
                --(INT('Drill Size Info'!$AB$15) &amp; "." &amp; RIGHT(CW327,3))
            )
        ),
        "N/A"
    )
)</f>
        <v>N/A</v>
      </c>
      <c r="R327" s="57"/>
      <c r="S327" s="57"/>
      <c r="T327" s="57"/>
      <c r="U327" s="57"/>
      <c r="V327" s="57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9"/>
      <c r="AX327" s="59"/>
      <c r="AY327" s="59"/>
      <c r="AZ327" s="60"/>
      <c r="BA327" s="52"/>
      <c r="BB327" s="52"/>
      <c r="BC327" s="52"/>
      <c r="BD327" s="52"/>
      <c r="BE327" s="52"/>
      <c r="BF327" s="52"/>
      <c r="BG327" s="192" t="str">
        <f t="shared" si="200"/>
        <v/>
      </c>
      <c r="BH327" s="52"/>
      <c r="BI327" s="52"/>
      <c r="BJ327" s="52"/>
      <c r="BK327" s="52"/>
      <c r="BM327" s="19">
        <f t="shared" si="206"/>
        <v>0</v>
      </c>
      <c r="BN327" s="19">
        <f t="shared" si="201"/>
        <v>0</v>
      </c>
      <c r="BO327" s="19">
        <f t="shared" si="207"/>
        <v>0</v>
      </c>
      <c r="BP327" s="19">
        <f t="shared" si="208"/>
        <v>0</v>
      </c>
      <c r="BQ327" s="19">
        <f t="shared" si="209"/>
        <v>0</v>
      </c>
      <c r="BR327" s="19">
        <f t="shared" si="210"/>
        <v>0</v>
      </c>
      <c r="BS327" s="19">
        <f t="shared" si="211"/>
        <v>0</v>
      </c>
      <c r="BT327" s="19">
        <f t="shared" si="212"/>
        <v>0</v>
      </c>
      <c r="BU327" s="19">
        <f t="shared" si="213"/>
        <v>0</v>
      </c>
      <c r="BV327" s="19">
        <f t="shared" si="214"/>
        <v>0</v>
      </c>
      <c r="BW327" s="19">
        <f t="shared" si="215"/>
        <v>0</v>
      </c>
      <c r="BX327" s="19">
        <f t="shared" si="216"/>
        <v>0</v>
      </c>
      <c r="BY327" s="19">
        <f t="shared" si="217"/>
        <v>0</v>
      </c>
      <c r="BZ327" s="19">
        <f t="shared" si="218"/>
        <v>0</v>
      </c>
      <c r="CA327" s="19">
        <f t="shared" si="219"/>
        <v>0</v>
      </c>
      <c r="CB327" s="19">
        <f t="shared" si="202"/>
        <v>0</v>
      </c>
      <c r="CC327" s="19">
        <f t="shared" si="220"/>
        <v>0</v>
      </c>
      <c r="CD327" s="19">
        <f t="shared" si="221"/>
        <v>0</v>
      </c>
      <c r="CE327" s="19">
        <f t="shared" si="222"/>
        <v>0</v>
      </c>
      <c r="CF327" s="19">
        <f t="shared" si="223"/>
        <v>0</v>
      </c>
      <c r="CG327" s="19">
        <f t="shared" si="224"/>
        <v>0</v>
      </c>
      <c r="CH327" s="19">
        <f t="shared" si="225"/>
        <v>0</v>
      </c>
      <c r="CI327" s="19">
        <f t="shared" si="226"/>
        <v>0</v>
      </c>
      <c r="CJ327" s="19">
        <f t="shared" si="227"/>
        <v>0</v>
      </c>
      <c r="CK327" s="19">
        <f t="shared" si="228"/>
        <v>0</v>
      </c>
      <c r="CL327" s="19">
        <f t="shared" si="229"/>
        <v>0</v>
      </c>
      <c r="CM327" s="19">
        <f t="shared" si="230"/>
        <v>0</v>
      </c>
      <c r="CN327" s="19">
        <f t="shared" si="231"/>
        <v>0</v>
      </c>
      <c r="CO327" s="19">
        <f t="shared" si="232"/>
        <v>0</v>
      </c>
      <c r="CP327" s="19">
        <f t="shared" si="233"/>
        <v>0</v>
      </c>
      <c r="CQ327" s="19">
        <f t="shared" si="234"/>
        <v>0</v>
      </c>
      <c r="CR327" s="19">
        <f t="shared" si="235"/>
        <v>0</v>
      </c>
      <c r="CS327" s="19">
        <f t="shared" si="236"/>
        <v>0</v>
      </c>
    </row>
    <row r="328" spans="2:97" ht="15" customHeight="1" x14ac:dyDescent="0.2">
      <c r="B328" s="53">
        <f t="shared" si="203"/>
        <v>320</v>
      </c>
      <c r="C328" s="197" t="str" cm="1">
        <f t="array" aca="1" ref="C328" ca="1">CELL("contents",BG328)</f>
        <v/>
      </c>
      <c r="D328" s="54" t="str">
        <f t="shared" si="199"/>
        <v>OK</v>
      </c>
      <c r="E328" s="55" t="e">
        <f>VLOOKUP('DATA SHEET'!$B$9,'Drill Size Info'!$T$2:$U$8,2,FALSE)</f>
        <v>#N/A</v>
      </c>
      <c r="F328" s="55" t="str">
        <f t="shared" si="204"/>
        <v/>
      </c>
      <c r="G328" s="161">
        <f t="shared" si="205"/>
        <v>0</v>
      </c>
      <c r="H328" s="56"/>
      <c r="I328" s="56"/>
      <c r="J328" s="54" t="s">
        <v>154</v>
      </c>
      <c r="K328" s="54" t="s">
        <v>154</v>
      </c>
      <c r="L328" s="56" t="s">
        <v>154</v>
      </c>
      <c r="M328" s="56" t="s">
        <v>154</v>
      </c>
      <c r="N328" s="47" t="str">
        <f>IF(CU328&lt;&gt;"",
    IF(INT('Drill Size Info'!$AA$19)=INT('Drill Size Info'!$AB$19),
        --(INT('Drill Size Info'!$AA$19) &amp; "." &amp; CU328),
        IF(AND((--(INT('Drill Size Info'!$AA$19) &amp; "." &amp; CU328)&gt;=--('Drill Size Info'!$AA$19)), (--(INT('Drill Size Info'!$AA$19) &amp; "." &amp; CU328)&lt;=--('Drill Size Info'!$AB$19))),
            --(INT('Drill Size Info'!$AA$19) &amp; "." &amp; CU328),
            --(INT('Drill Size Info'!$AB$19) &amp; "." &amp; CU328)
        )
    ),
    IF(CT328&lt;&gt;"",
        IF(INT('Drill Size Info'!$AA$19)=INT('Drill Size Info'!$AB$19),
            --(INT('Drill Size Info'!$AA$19) &amp; "." &amp; LEFT(CT328,3)),
            IF(AND((--(INT('Drill Size Info'!$AA$19) &amp; "." &amp; LEFT(CT328,3))&gt;=--('Drill Size Info'!$AA$19)), (--(INT('Drill Size Info'!$AA$19) &amp; "." &amp; LEFT(CT328,3))&lt;=--('Drill Size Info'!$AB$19))),
                --(INT('Drill Size Info'!$AA$19) &amp; "." &amp; LEFT(CT328,3)),
                --(INT('Drill Size Info'!$AB$19) &amp; "." &amp; LEFT(CT328,3))
            )
        ),
        "OK"
    )
)</f>
        <v>OK</v>
      </c>
      <c r="O328" s="163" t="str">
        <f>IF(CV328&lt;&gt;"",
    IF(INT('Drill Size Info'!$AA$19)=INT('Drill Size Info'!$AB$19),
        --(INT('Drill Size Info'!$AA$19) &amp; "." &amp; CV328),
        IF(AND((--(INT('Drill Size Info'!$AA$19) &amp; "." &amp; CV328)&gt;=--('Drill Size Info'!$AA$19)), (--(INT('Drill Size Info'!$AA$19) &amp; "." &amp; CV328)&lt;=--('Drill Size Info'!$AB$19))),
            --(INT('Drill Size Info'!$AA$19) &amp; "." &amp; CV328),
            --(INT('Drill Size Info'!$AB$19) &amp; "." &amp; CV328)
        )
    ),
    IF(CT328&lt;&gt;"",
        IF(INT('Drill Size Info'!$AA$19)=INT('Drill Size Info'!$AB$19),
            --(INT('Drill Size Info'!$AA$19) &amp; "." &amp; RIGHT(CT328,3)),
            IF(AND((--(INT('Drill Size Info'!$AA$19) &amp; "." &amp; RIGHT(CT328,3))&gt;=--('Drill Size Info'!$AA$19)), (--(INT('Drill Size Info'!$AA$19) &amp; "." &amp; RIGHT(CT328,3))&lt;=--('Drill Size Info'!$AB$19))),
                --(INT('Drill Size Info'!$AA$19) &amp; "." &amp; RIGHT(CT328,3)),
                --(INT('Drill Size Info'!$AB$19) &amp; "." &amp; RIGHT(CT328,3))
            )
        ),
        "N/A"
    )
)</f>
        <v>N/A</v>
      </c>
      <c r="P328" s="47" t="str">
        <f>IF(CX328&lt;&gt;"",
    IF(INT('Drill Size Info'!$AA$19)=INT('Drill Size Info'!$AB$15),
        --(INT('Drill Size Info'!$AA$15) &amp; "." &amp; CX328),
        IF(AND((--(INT('Drill Size Info'!$AA$15) &amp; "." &amp; CX328)&gt;=--('Drill Size Info'!$AA$15)), (--(INT('Drill Size Info'!$AA$15) &amp; "." &amp; CX328)&lt;=--('Drill Size Info'!$AB$15))),
            --(INT('Drill Size Info'!$AA$15) &amp; "." &amp; CX328),
            --(INT('Drill Size Info'!$AB$15) &amp; "." &amp; CX328)
        )
    ),
    IF(CW328&lt;&gt;"",
        IF(INT('Drill Size Info'!$AA$15)=INT('Drill Size Info'!$AB$15),
            --(INT('Drill Size Info'!$AA$15) &amp; "." &amp; LEFT(CW328,3)),
            IF(AND((--(INT('Drill Size Info'!$AA$15) &amp; "." &amp; LEFT(CW328,3))&gt;=--('Drill Size Info'!$AA$15)), (--(INT('Drill Size Info'!$AA$15) &amp; "." &amp; LEFT(CW328,3))&lt;=--('Drill Size Info'!$AB$15))),
                --(INT('Drill Size Info'!$AA$15) &amp; "." &amp; LEFT(CW328,3)),
                --(INT('Drill Size Info'!$AB$15) &amp; "." &amp; LEFT(CW328,3))
            )
        ),
        "OK"
    )
)</f>
        <v>OK</v>
      </c>
      <c r="Q328" s="163" t="str">
        <f>IF(CY328&lt;&gt;"",
    IF(INT('Drill Size Info'!$AA$19)=INT('Drill Size Info'!$AB$15),
        --(INT('Drill Size Info'!$AA$15) &amp; "." &amp; CY328),
        IF(AND((--(INT('Drill Size Info'!$AA$15) &amp; "." &amp; CY328)&gt;=--('Drill Size Info'!$AA$15)), (--(INT('Drill Size Info'!$AA$15) &amp; "." &amp; CY328)&lt;=--('Drill Size Info'!$AB$15))),
            --(INT('Drill Size Info'!$AA$15) &amp; "." &amp; CY328),
            --(INT('Drill Size Info'!$AB$15) &amp; "." &amp; CY328)
        )
    ),
    IF(CW328&lt;&gt;"",
        IF(INT('Drill Size Info'!$AA$15)=INT('Drill Size Info'!$AB$15),
            --(INT('Drill Size Info'!$AA$15) &amp; "." &amp; RIGHT(CW328,3)),
            IF(AND((--(INT('Drill Size Info'!$AA$15) &amp; "." &amp; RIGHT(CW328,3))&gt;=--('Drill Size Info'!$AA$15)), (--(INT('Drill Size Info'!$AA$15) &amp; "." &amp; RIGHT(CW328,3))&lt;=--('Drill Size Info'!$AB$15))),
                --(INT('Drill Size Info'!$AA$15) &amp; "." &amp; RIGHT(CW328,3)),
                --(INT('Drill Size Info'!$AB$15) &amp; "." &amp; RIGHT(CW328,3))
            )
        ),
        "N/A"
    )
)</f>
        <v>N/A</v>
      </c>
      <c r="R328" s="57"/>
      <c r="S328" s="57"/>
      <c r="T328" s="57"/>
      <c r="U328" s="57"/>
      <c r="V328" s="57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9"/>
      <c r="AX328" s="59"/>
      <c r="AY328" s="59"/>
      <c r="AZ328" s="60"/>
      <c r="BA328" s="52"/>
      <c r="BB328" s="52"/>
      <c r="BC328" s="52"/>
      <c r="BD328" s="52"/>
      <c r="BE328" s="52"/>
      <c r="BF328" s="52"/>
      <c r="BG328" s="192" t="str">
        <f t="shared" si="200"/>
        <v/>
      </c>
      <c r="BH328" s="52"/>
      <c r="BI328" s="52"/>
      <c r="BJ328" s="52"/>
      <c r="BK328" s="52"/>
      <c r="BM328" s="19">
        <f t="shared" si="206"/>
        <v>0</v>
      </c>
      <c r="BN328" s="19">
        <f t="shared" si="201"/>
        <v>0</v>
      </c>
      <c r="BO328" s="19">
        <f t="shared" si="207"/>
        <v>0</v>
      </c>
      <c r="BP328" s="19">
        <f t="shared" si="208"/>
        <v>0</v>
      </c>
      <c r="BQ328" s="19">
        <f t="shared" si="209"/>
        <v>0</v>
      </c>
      <c r="BR328" s="19">
        <f t="shared" si="210"/>
        <v>0</v>
      </c>
      <c r="BS328" s="19">
        <f t="shared" si="211"/>
        <v>0</v>
      </c>
      <c r="BT328" s="19">
        <f t="shared" si="212"/>
        <v>0</v>
      </c>
      <c r="BU328" s="19">
        <f t="shared" si="213"/>
        <v>0</v>
      </c>
      <c r="BV328" s="19">
        <f t="shared" si="214"/>
        <v>0</v>
      </c>
      <c r="BW328" s="19">
        <f t="shared" si="215"/>
        <v>0</v>
      </c>
      <c r="BX328" s="19">
        <f t="shared" si="216"/>
        <v>0</v>
      </c>
      <c r="BY328" s="19">
        <f t="shared" si="217"/>
        <v>0</v>
      </c>
      <c r="BZ328" s="19">
        <f t="shared" si="218"/>
        <v>0</v>
      </c>
      <c r="CA328" s="19">
        <f t="shared" si="219"/>
        <v>0</v>
      </c>
      <c r="CB328" s="19">
        <f t="shared" si="202"/>
        <v>0</v>
      </c>
      <c r="CC328" s="19">
        <f t="shared" si="220"/>
        <v>0</v>
      </c>
      <c r="CD328" s="19">
        <f t="shared" si="221"/>
        <v>0</v>
      </c>
      <c r="CE328" s="19">
        <f t="shared" si="222"/>
        <v>0</v>
      </c>
      <c r="CF328" s="19">
        <f t="shared" si="223"/>
        <v>0</v>
      </c>
      <c r="CG328" s="19">
        <f t="shared" si="224"/>
        <v>0</v>
      </c>
      <c r="CH328" s="19">
        <f t="shared" si="225"/>
        <v>0</v>
      </c>
      <c r="CI328" s="19">
        <f t="shared" si="226"/>
        <v>0</v>
      </c>
      <c r="CJ328" s="19">
        <f t="shared" si="227"/>
        <v>0</v>
      </c>
      <c r="CK328" s="19">
        <f t="shared" si="228"/>
        <v>0</v>
      </c>
      <c r="CL328" s="19">
        <f t="shared" si="229"/>
        <v>0</v>
      </c>
      <c r="CM328" s="19">
        <f t="shared" si="230"/>
        <v>0</v>
      </c>
      <c r="CN328" s="19">
        <f t="shared" si="231"/>
        <v>0</v>
      </c>
      <c r="CO328" s="19">
        <f t="shared" si="232"/>
        <v>0</v>
      </c>
      <c r="CP328" s="19">
        <f t="shared" si="233"/>
        <v>0</v>
      </c>
      <c r="CQ328" s="19">
        <f t="shared" si="234"/>
        <v>0</v>
      </c>
      <c r="CR328" s="19">
        <f t="shared" si="235"/>
        <v>0</v>
      </c>
      <c r="CS328" s="19">
        <f t="shared" si="236"/>
        <v>0</v>
      </c>
    </row>
    <row r="329" spans="2:97" ht="15" customHeight="1" x14ac:dyDescent="0.2">
      <c r="B329" s="53">
        <f t="shared" si="203"/>
        <v>321</v>
      </c>
      <c r="C329" s="197" t="str" cm="1">
        <f t="array" aca="1" ref="C329" ca="1">CELL("contents",BG329)</f>
        <v/>
      </c>
      <c r="D329" s="54" t="str">
        <f t="shared" ref="D329:D392" si="237">IF(AP329="x","-","OK")</f>
        <v>OK</v>
      </c>
      <c r="E329" s="55" t="e">
        <f>VLOOKUP('DATA SHEET'!$B$9,'Drill Size Info'!$T$2:$U$8,2,FALSE)</f>
        <v>#N/A</v>
      </c>
      <c r="F329" s="55" t="str">
        <f t="shared" si="204"/>
        <v/>
      </c>
      <c r="G329" s="161">
        <f t="shared" si="205"/>
        <v>0</v>
      </c>
      <c r="H329" s="56"/>
      <c r="I329" s="56"/>
      <c r="J329" s="54" t="s">
        <v>154</v>
      </c>
      <c r="K329" s="54" t="s">
        <v>154</v>
      </c>
      <c r="L329" s="56" t="s">
        <v>154</v>
      </c>
      <c r="M329" s="56" t="s">
        <v>154</v>
      </c>
      <c r="N329" s="47" t="str">
        <f>IF(CU329&lt;&gt;"",
    IF(INT('Drill Size Info'!$AA$19)=INT('Drill Size Info'!$AB$19),
        --(INT('Drill Size Info'!$AA$19) &amp; "." &amp; CU329),
        IF(AND((--(INT('Drill Size Info'!$AA$19) &amp; "." &amp; CU329)&gt;=--('Drill Size Info'!$AA$19)), (--(INT('Drill Size Info'!$AA$19) &amp; "." &amp; CU329)&lt;=--('Drill Size Info'!$AB$19))),
            --(INT('Drill Size Info'!$AA$19) &amp; "." &amp; CU329),
            --(INT('Drill Size Info'!$AB$19) &amp; "." &amp; CU329)
        )
    ),
    IF(CT329&lt;&gt;"",
        IF(INT('Drill Size Info'!$AA$19)=INT('Drill Size Info'!$AB$19),
            --(INT('Drill Size Info'!$AA$19) &amp; "." &amp; LEFT(CT329,3)),
            IF(AND((--(INT('Drill Size Info'!$AA$19) &amp; "." &amp; LEFT(CT329,3))&gt;=--('Drill Size Info'!$AA$19)), (--(INT('Drill Size Info'!$AA$19) &amp; "." &amp; LEFT(CT329,3))&lt;=--('Drill Size Info'!$AB$19))),
                --(INT('Drill Size Info'!$AA$19) &amp; "." &amp; LEFT(CT329,3)),
                --(INT('Drill Size Info'!$AB$19) &amp; "." &amp; LEFT(CT329,3))
            )
        ),
        "OK"
    )
)</f>
        <v>OK</v>
      </c>
      <c r="O329" s="163" t="str">
        <f>IF(CV329&lt;&gt;"",
    IF(INT('Drill Size Info'!$AA$19)=INT('Drill Size Info'!$AB$19),
        --(INT('Drill Size Info'!$AA$19) &amp; "." &amp; CV329),
        IF(AND((--(INT('Drill Size Info'!$AA$19) &amp; "." &amp; CV329)&gt;=--('Drill Size Info'!$AA$19)), (--(INT('Drill Size Info'!$AA$19) &amp; "." &amp; CV329)&lt;=--('Drill Size Info'!$AB$19))),
            --(INT('Drill Size Info'!$AA$19) &amp; "." &amp; CV329),
            --(INT('Drill Size Info'!$AB$19) &amp; "." &amp; CV329)
        )
    ),
    IF(CT329&lt;&gt;"",
        IF(INT('Drill Size Info'!$AA$19)=INT('Drill Size Info'!$AB$19),
            --(INT('Drill Size Info'!$AA$19) &amp; "." &amp; RIGHT(CT329,3)),
            IF(AND((--(INT('Drill Size Info'!$AA$19) &amp; "." &amp; RIGHT(CT329,3))&gt;=--('Drill Size Info'!$AA$19)), (--(INT('Drill Size Info'!$AA$19) &amp; "." &amp; RIGHT(CT329,3))&lt;=--('Drill Size Info'!$AB$19))),
                --(INT('Drill Size Info'!$AA$19) &amp; "." &amp; RIGHT(CT329,3)),
                --(INT('Drill Size Info'!$AB$19) &amp; "." &amp; RIGHT(CT329,3))
            )
        ),
        "N/A"
    )
)</f>
        <v>N/A</v>
      </c>
      <c r="P329" s="47" t="str">
        <f>IF(CX329&lt;&gt;"",
    IF(INT('Drill Size Info'!$AA$19)=INT('Drill Size Info'!$AB$15),
        --(INT('Drill Size Info'!$AA$15) &amp; "." &amp; CX329),
        IF(AND((--(INT('Drill Size Info'!$AA$15) &amp; "." &amp; CX329)&gt;=--('Drill Size Info'!$AA$15)), (--(INT('Drill Size Info'!$AA$15) &amp; "." &amp; CX329)&lt;=--('Drill Size Info'!$AB$15))),
            --(INT('Drill Size Info'!$AA$15) &amp; "." &amp; CX329),
            --(INT('Drill Size Info'!$AB$15) &amp; "." &amp; CX329)
        )
    ),
    IF(CW329&lt;&gt;"",
        IF(INT('Drill Size Info'!$AA$15)=INT('Drill Size Info'!$AB$15),
            --(INT('Drill Size Info'!$AA$15) &amp; "." &amp; LEFT(CW329,3)),
            IF(AND((--(INT('Drill Size Info'!$AA$15) &amp; "." &amp; LEFT(CW329,3))&gt;=--('Drill Size Info'!$AA$15)), (--(INT('Drill Size Info'!$AA$15) &amp; "." &amp; LEFT(CW329,3))&lt;=--('Drill Size Info'!$AB$15))),
                --(INT('Drill Size Info'!$AA$15) &amp; "." &amp; LEFT(CW329,3)),
                --(INT('Drill Size Info'!$AB$15) &amp; "." &amp; LEFT(CW329,3))
            )
        ),
        "OK"
    )
)</f>
        <v>OK</v>
      </c>
      <c r="Q329" s="163" t="str">
        <f>IF(CY329&lt;&gt;"",
    IF(INT('Drill Size Info'!$AA$19)=INT('Drill Size Info'!$AB$15),
        --(INT('Drill Size Info'!$AA$15) &amp; "." &amp; CY329),
        IF(AND((--(INT('Drill Size Info'!$AA$15) &amp; "." &amp; CY329)&gt;=--('Drill Size Info'!$AA$15)), (--(INT('Drill Size Info'!$AA$15) &amp; "." &amp; CY329)&lt;=--('Drill Size Info'!$AB$15))),
            --(INT('Drill Size Info'!$AA$15) &amp; "." &amp; CY329),
            --(INT('Drill Size Info'!$AB$15) &amp; "." &amp; CY329)
        )
    ),
    IF(CW329&lt;&gt;"",
        IF(INT('Drill Size Info'!$AA$15)=INT('Drill Size Info'!$AB$15),
            --(INT('Drill Size Info'!$AA$15) &amp; "." &amp; RIGHT(CW329,3)),
            IF(AND((--(INT('Drill Size Info'!$AA$15) &amp; "." &amp; RIGHT(CW329,3))&gt;=--('Drill Size Info'!$AA$15)), (--(INT('Drill Size Info'!$AA$15) &amp; "." &amp; RIGHT(CW329,3))&lt;=--('Drill Size Info'!$AB$15))),
                --(INT('Drill Size Info'!$AA$15) &amp; "." &amp; RIGHT(CW329,3)),
                --(INT('Drill Size Info'!$AB$15) &amp; "." &amp; RIGHT(CW329,3))
            )
        ),
        "N/A"
    )
)</f>
        <v>N/A</v>
      </c>
      <c r="R329" s="57"/>
      <c r="S329" s="57"/>
      <c r="T329" s="57"/>
      <c r="U329" s="57"/>
      <c r="V329" s="57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9"/>
      <c r="AX329" s="59"/>
      <c r="AY329" s="59"/>
      <c r="AZ329" s="60"/>
      <c r="BA329" s="52"/>
      <c r="BB329" s="52"/>
      <c r="BC329" s="52"/>
      <c r="BD329" s="52"/>
      <c r="BE329" s="52"/>
      <c r="BF329" s="52"/>
      <c r="BG329" s="192" t="str">
        <f t="shared" si="200"/>
        <v/>
      </c>
      <c r="BH329" s="52"/>
      <c r="BI329" s="52"/>
      <c r="BJ329" s="52"/>
      <c r="BK329" s="52"/>
      <c r="BM329" s="19">
        <f t="shared" si="206"/>
        <v>0</v>
      </c>
      <c r="BN329" s="19">
        <f t="shared" si="201"/>
        <v>0</v>
      </c>
      <c r="BO329" s="19">
        <f t="shared" si="207"/>
        <v>0</v>
      </c>
      <c r="BP329" s="19">
        <f t="shared" si="208"/>
        <v>0</v>
      </c>
      <c r="BQ329" s="19">
        <f t="shared" si="209"/>
        <v>0</v>
      </c>
      <c r="BR329" s="19">
        <f t="shared" si="210"/>
        <v>0</v>
      </c>
      <c r="BS329" s="19">
        <f t="shared" si="211"/>
        <v>0</v>
      </c>
      <c r="BT329" s="19">
        <f t="shared" si="212"/>
        <v>0</v>
      </c>
      <c r="BU329" s="19">
        <f t="shared" si="213"/>
        <v>0</v>
      </c>
      <c r="BV329" s="19">
        <f t="shared" si="214"/>
        <v>0</v>
      </c>
      <c r="BW329" s="19">
        <f t="shared" si="215"/>
        <v>0</v>
      </c>
      <c r="BX329" s="19">
        <f t="shared" si="216"/>
        <v>0</v>
      </c>
      <c r="BY329" s="19">
        <f t="shared" si="217"/>
        <v>0</v>
      </c>
      <c r="BZ329" s="19">
        <f t="shared" si="218"/>
        <v>0</v>
      </c>
      <c r="CA329" s="19">
        <f t="shared" si="219"/>
        <v>0</v>
      </c>
      <c r="CB329" s="19">
        <f t="shared" si="202"/>
        <v>0</v>
      </c>
      <c r="CC329" s="19">
        <f t="shared" si="220"/>
        <v>0</v>
      </c>
      <c r="CD329" s="19">
        <f t="shared" si="221"/>
        <v>0</v>
      </c>
      <c r="CE329" s="19">
        <f t="shared" si="222"/>
        <v>0</v>
      </c>
      <c r="CF329" s="19">
        <f t="shared" si="223"/>
        <v>0</v>
      </c>
      <c r="CG329" s="19">
        <f t="shared" si="224"/>
        <v>0</v>
      </c>
      <c r="CH329" s="19">
        <f t="shared" si="225"/>
        <v>0</v>
      </c>
      <c r="CI329" s="19">
        <f t="shared" si="226"/>
        <v>0</v>
      </c>
      <c r="CJ329" s="19">
        <f t="shared" si="227"/>
        <v>0</v>
      </c>
      <c r="CK329" s="19">
        <f t="shared" si="228"/>
        <v>0</v>
      </c>
      <c r="CL329" s="19">
        <f t="shared" si="229"/>
        <v>0</v>
      </c>
      <c r="CM329" s="19">
        <f t="shared" si="230"/>
        <v>0</v>
      </c>
      <c r="CN329" s="19">
        <f t="shared" si="231"/>
        <v>0</v>
      </c>
      <c r="CO329" s="19">
        <f t="shared" si="232"/>
        <v>0</v>
      </c>
      <c r="CP329" s="19">
        <f t="shared" si="233"/>
        <v>0</v>
      </c>
      <c r="CQ329" s="19">
        <f t="shared" si="234"/>
        <v>0</v>
      </c>
      <c r="CR329" s="19">
        <f t="shared" si="235"/>
        <v>0</v>
      </c>
      <c r="CS329" s="19">
        <f t="shared" si="236"/>
        <v>0</v>
      </c>
    </row>
    <row r="330" spans="2:97" ht="15" customHeight="1" x14ac:dyDescent="0.2">
      <c r="B330" s="53">
        <f t="shared" si="203"/>
        <v>322</v>
      </c>
      <c r="C330" s="197" t="str" cm="1">
        <f t="array" aca="1" ref="C330" ca="1">CELL("contents",BG330)</f>
        <v/>
      </c>
      <c r="D330" s="54" t="str">
        <f t="shared" si="237"/>
        <v>OK</v>
      </c>
      <c r="E330" s="55" t="e">
        <f>VLOOKUP('DATA SHEET'!$B$9,'Drill Size Info'!$T$2:$U$8,2,FALSE)</f>
        <v>#N/A</v>
      </c>
      <c r="F330" s="55" t="str">
        <f t="shared" si="204"/>
        <v/>
      </c>
      <c r="G330" s="161">
        <f t="shared" si="205"/>
        <v>0</v>
      </c>
      <c r="H330" s="56"/>
      <c r="I330" s="56"/>
      <c r="J330" s="54" t="s">
        <v>154</v>
      </c>
      <c r="K330" s="54" t="s">
        <v>154</v>
      </c>
      <c r="L330" s="56" t="s">
        <v>154</v>
      </c>
      <c r="M330" s="56" t="s">
        <v>154</v>
      </c>
      <c r="N330" s="47" t="str">
        <f>IF(CU330&lt;&gt;"",
    IF(INT('Drill Size Info'!$AA$19)=INT('Drill Size Info'!$AB$19),
        --(INT('Drill Size Info'!$AA$19) &amp; "." &amp; CU330),
        IF(AND((--(INT('Drill Size Info'!$AA$19) &amp; "." &amp; CU330)&gt;=--('Drill Size Info'!$AA$19)), (--(INT('Drill Size Info'!$AA$19) &amp; "." &amp; CU330)&lt;=--('Drill Size Info'!$AB$19))),
            --(INT('Drill Size Info'!$AA$19) &amp; "." &amp; CU330),
            --(INT('Drill Size Info'!$AB$19) &amp; "." &amp; CU330)
        )
    ),
    IF(CT330&lt;&gt;"",
        IF(INT('Drill Size Info'!$AA$19)=INT('Drill Size Info'!$AB$19),
            --(INT('Drill Size Info'!$AA$19) &amp; "." &amp; LEFT(CT330,3)),
            IF(AND((--(INT('Drill Size Info'!$AA$19) &amp; "." &amp; LEFT(CT330,3))&gt;=--('Drill Size Info'!$AA$19)), (--(INT('Drill Size Info'!$AA$19) &amp; "." &amp; LEFT(CT330,3))&lt;=--('Drill Size Info'!$AB$19))),
                --(INT('Drill Size Info'!$AA$19) &amp; "." &amp; LEFT(CT330,3)),
                --(INT('Drill Size Info'!$AB$19) &amp; "." &amp; LEFT(CT330,3))
            )
        ),
        "OK"
    )
)</f>
        <v>OK</v>
      </c>
      <c r="O330" s="163" t="str">
        <f>IF(CV330&lt;&gt;"",
    IF(INT('Drill Size Info'!$AA$19)=INT('Drill Size Info'!$AB$19),
        --(INT('Drill Size Info'!$AA$19) &amp; "." &amp; CV330),
        IF(AND((--(INT('Drill Size Info'!$AA$19) &amp; "." &amp; CV330)&gt;=--('Drill Size Info'!$AA$19)), (--(INT('Drill Size Info'!$AA$19) &amp; "." &amp; CV330)&lt;=--('Drill Size Info'!$AB$19))),
            --(INT('Drill Size Info'!$AA$19) &amp; "." &amp; CV330),
            --(INT('Drill Size Info'!$AB$19) &amp; "." &amp; CV330)
        )
    ),
    IF(CT330&lt;&gt;"",
        IF(INT('Drill Size Info'!$AA$19)=INT('Drill Size Info'!$AB$19),
            --(INT('Drill Size Info'!$AA$19) &amp; "." &amp; RIGHT(CT330,3)),
            IF(AND((--(INT('Drill Size Info'!$AA$19) &amp; "." &amp; RIGHT(CT330,3))&gt;=--('Drill Size Info'!$AA$19)), (--(INT('Drill Size Info'!$AA$19) &amp; "." &amp; RIGHT(CT330,3))&lt;=--('Drill Size Info'!$AB$19))),
                --(INT('Drill Size Info'!$AA$19) &amp; "." &amp; RIGHT(CT330,3)),
                --(INT('Drill Size Info'!$AB$19) &amp; "." &amp; RIGHT(CT330,3))
            )
        ),
        "N/A"
    )
)</f>
        <v>N/A</v>
      </c>
      <c r="P330" s="47" t="str">
        <f>IF(CX330&lt;&gt;"",
    IF(INT('Drill Size Info'!$AA$19)=INT('Drill Size Info'!$AB$15),
        --(INT('Drill Size Info'!$AA$15) &amp; "." &amp; CX330),
        IF(AND((--(INT('Drill Size Info'!$AA$15) &amp; "." &amp; CX330)&gt;=--('Drill Size Info'!$AA$15)), (--(INT('Drill Size Info'!$AA$15) &amp; "." &amp; CX330)&lt;=--('Drill Size Info'!$AB$15))),
            --(INT('Drill Size Info'!$AA$15) &amp; "." &amp; CX330),
            --(INT('Drill Size Info'!$AB$15) &amp; "." &amp; CX330)
        )
    ),
    IF(CW330&lt;&gt;"",
        IF(INT('Drill Size Info'!$AA$15)=INT('Drill Size Info'!$AB$15),
            --(INT('Drill Size Info'!$AA$15) &amp; "." &amp; LEFT(CW330,3)),
            IF(AND((--(INT('Drill Size Info'!$AA$15) &amp; "." &amp; LEFT(CW330,3))&gt;=--('Drill Size Info'!$AA$15)), (--(INT('Drill Size Info'!$AA$15) &amp; "." &amp; LEFT(CW330,3))&lt;=--('Drill Size Info'!$AB$15))),
                --(INT('Drill Size Info'!$AA$15) &amp; "." &amp; LEFT(CW330,3)),
                --(INT('Drill Size Info'!$AB$15) &amp; "." &amp; LEFT(CW330,3))
            )
        ),
        "OK"
    )
)</f>
        <v>OK</v>
      </c>
      <c r="Q330" s="163" t="str">
        <f>IF(CY330&lt;&gt;"",
    IF(INT('Drill Size Info'!$AA$19)=INT('Drill Size Info'!$AB$15),
        --(INT('Drill Size Info'!$AA$15) &amp; "." &amp; CY330),
        IF(AND((--(INT('Drill Size Info'!$AA$15) &amp; "." &amp; CY330)&gt;=--('Drill Size Info'!$AA$15)), (--(INT('Drill Size Info'!$AA$15) &amp; "." &amp; CY330)&lt;=--('Drill Size Info'!$AB$15))),
            --(INT('Drill Size Info'!$AA$15) &amp; "." &amp; CY330),
            --(INT('Drill Size Info'!$AB$15) &amp; "." &amp; CY330)
        )
    ),
    IF(CW330&lt;&gt;"",
        IF(INT('Drill Size Info'!$AA$15)=INT('Drill Size Info'!$AB$15),
            --(INT('Drill Size Info'!$AA$15) &amp; "." &amp; RIGHT(CW330,3)),
            IF(AND((--(INT('Drill Size Info'!$AA$15) &amp; "." &amp; RIGHT(CW330,3))&gt;=--('Drill Size Info'!$AA$15)), (--(INT('Drill Size Info'!$AA$15) &amp; "." &amp; RIGHT(CW330,3))&lt;=--('Drill Size Info'!$AB$15))),
                --(INT('Drill Size Info'!$AA$15) &amp; "." &amp; RIGHT(CW330,3)),
                --(INT('Drill Size Info'!$AB$15) &amp; "." &amp; RIGHT(CW330,3))
            )
        ),
        "N/A"
    )
)</f>
        <v>N/A</v>
      </c>
      <c r="R330" s="57"/>
      <c r="S330" s="57"/>
      <c r="T330" s="57"/>
      <c r="U330" s="57"/>
      <c r="V330" s="57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9"/>
      <c r="AX330" s="59"/>
      <c r="AY330" s="59"/>
      <c r="AZ330" s="60"/>
      <c r="BA330" s="52"/>
      <c r="BB330" s="52"/>
      <c r="BC330" s="52"/>
      <c r="BD330" s="52"/>
      <c r="BE330" s="52"/>
      <c r="BF330" s="52"/>
      <c r="BG330" s="192" t="str">
        <f t="shared" ref="BG330:BG393" si="238">CONCATENATE(BC330,BD330,BE330,BF330)</f>
        <v/>
      </c>
      <c r="BH330" s="52"/>
      <c r="BI330" s="52"/>
      <c r="BJ330" s="52"/>
      <c r="BK330" s="52"/>
      <c r="BM330" s="19">
        <f t="shared" si="206"/>
        <v>0</v>
      </c>
      <c r="BN330" s="19">
        <f t="shared" ref="BN330:BN393" si="239">IF(T330="x",1,0)</f>
        <v>0</v>
      </c>
      <c r="BO330" s="19">
        <f t="shared" si="207"/>
        <v>0</v>
      </c>
      <c r="BP330" s="19">
        <f t="shared" si="208"/>
        <v>0</v>
      </c>
      <c r="BQ330" s="19">
        <f t="shared" si="209"/>
        <v>0</v>
      </c>
      <c r="BR330" s="19">
        <f t="shared" si="210"/>
        <v>0</v>
      </c>
      <c r="BS330" s="19">
        <f t="shared" si="211"/>
        <v>0</v>
      </c>
      <c r="BT330" s="19">
        <f t="shared" si="212"/>
        <v>0</v>
      </c>
      <c r="BU330" s="19">
        <f t="shared" si="213"/>
        <v>0</v>
      </c>
      <c r="BV330" s="19">
        <f t="shared" si="214"/>
        <v>0</v>
      </c>
      <c r="BW330" s="19">
        <f t="shared" si="215"/>
        <v>0</v>
      </c>
      <c r="BX330" s="19">
        <f t="shared" si="216"/>
        <v>0</v>
      </c>
      <c r="BY330" s="19">
        <f t="shared" si="217"/>
        <v>0</v>
      </c>
      <c r="BZ330" s="19">
        <f t="shared" si="218"/>
        <v>0</v>
      </c>
      <c r="CA330" s="19">
        <f t="shared" si="219"/>
        <v>0</v>
      </c>
      <c r="CB330" s="19">
        <f t="shared" ref="CB330:CB393" si="240">IF(AI330="x",1,0)</f>
        <v>0</v>
      </c>
      <c r="CC330" s="19">
        <f t="shared" si="220"/>
        <v>0</v>
      </c>
      <c r="CD330" s="19">
        <f t="shared" si="221"/>
        <v>0</v>
      </c>
      <c r="CE330" s="19">
        <f t="shared" si="222"/>
        <v>0</v>
      </c>
      <c r="CF330" s="19">
        <f t="shared" si="223"/>
        <v>0</v>
      </c>
      <c r="CG330" s="19">
        <f t="shared" si="224"/>
        <v>0</v>
      </c>
      <c r="CH330" s="19">
        <f t="shared" si="225"/>
        <v>0</v>
      </c>
      <c r="CI330" s="19">
        <f t="shared" si="226"/>
        <v>0</v>
      </c>
      <c r="CJ330" s="19">
        <f t="shared" si="227"/>
        <v>0</v>
      </c>
      <c r="CK330" s="19">
        <f t="shared" si="228"/>
        <v>0</v>
      </c>
      <c r="CL330" s="19">
        <f t="shared" si="229"/>
        <v>0</v>
      </c>
      <c r="CM330" s="19">
        <f t="shared" si="230"/>
        <v>0</v>
      </c>
      <c r="CN330" s="19">
        <f t="shared" si="231"/>
        <v>0</v>
      </c>
      <c r="CO330" s="19">
        <f t="shared" si="232"/>
        <v>0</v>
      </c>
      <c r="CP330" s="19">
        <f t="shared" si="233"/>
        <v>0</v>
      </c>
      <c r="CQ330" s="19">
        <f t="shared" si="234"/>
        <v>0</v>
      </c>
      <c r="CR330" s="19">
        <f t="shared" si="235"/>
        <v>0</v>
      </c>
      <c r="CS330" s="19">
        <f t="shared" si="236"/>
        <v>0</v>
      </c>
    </row>
    <row r="331" spans="2:97" ht="15" customHeight="1" x14ac:dyDescent="0.2">
      <c r="B331" s="53">
        <f t="shared" ref="B331:B394" si="241">B330+1</f>
        <v>323</v>
      </c>
      <c r="C331" s="197" t="str" cm="1">
        <f t="array" aca="1" ref="C331" ca="1">CELL("contents",BG331)</f>
        <v/>
      </c>
      <c r="D331" s="54" t="str">
        <f t="shared" si="237"/>
        <v>OK</v>
      </c>
      <c r="E331" s="55" t="e">
        <f>VLOOKUP('DATA SHEET'!$B$9,'Drill Size Info'!$T$2:$U$8,2,FALSE)</f>
        <v>#N/A</v>
      </c>
      <c r="F331" s="55" t="str">
        <f t="shared" ref="F331:F394" si="242">IF(CZ331="", "", --("0."&amp;CZ331))</f>
        <v/>
      </c>
      <c r="G331" s="161">
        <f t="shared" ref="G331:G394" si="243">IF(F331="", 0, F331/E331)</f>
        <v>0</v>
      </c>
      <c r="H331" s="56"/>
      <c r="I331" s="56"/>
      <c r="J331" s="54" t="s">
        <v>154</v>
      </c>
      <c r="K331" s="54" t="s">
        <v>154</v>
      </c>
      <c r="L331" s="56" t="s">
        <v>154</v>
      </c>
      <c r="M331" s="56" t="s">
        <v>154</v>
      </c>
      <c r="N331" s="47" t="str">
        <f>IF(CU331&lt;&gt;"",
    IF(INT('Drill Size Info'!$AA$19)=INT('Drill Size Info'!$AB$19),
        --(INT('Drill Size Info'!$AA$19) &amp; "." &amp; CU331),
        IF(AND((--(INT('Drill Size Info'!$AA$19) &amp; "." &amp; CU331)&gt;=--('Drill Size Info'!$AA$19)), (--(INT('Drill Size Info'!$AA$19) &amp; "." &amp; CU331)&lt;=--('Drill Size Info'!$AB$19))),
            --(INT('Drill Size Info'!$AA$19) &amp; "." &amp; CU331),
            --(INT('Drill Size Info'!$AB$19) &amp; "." &amp; CU331)
        )
    ),
    IF(CT331&lt;&gt;"",
        IF(INT('Drill Size Info'!$AA$19)=INT('Drill Size Info'!$AB$19),
            --(INT('Drill Size Info'!$AA$19) &amp; "." &amp; LEFT(CT331,3)),
            IF(AND((--(INT('Drill Size Info'!$AA$19) &amp; "." &amp; LEFT(CT331,3))&gt;=--('Drill Size Info'!$AA$19)), (--(INT('Drill Size Info'!$AA$19) &amp; "." &amp; LEFT(CT331,3))&lt;=--('Drill Size Info'!$AB$19))),
                --(INT('Drill Size Info'!$AA$19) &amp; "." &amp; LEFT(CT331,3)),
                --(INT('Drill Size Info'!$AB$19) &amp; "." &amp; LEFT(CT331,3))
            )
        ),
        "OK"
    )
)</f>
        <v>OK</v>
      </c>
      <c r="O331" s="163" t="str">
        <f>IF(CV331&lt;&gt;"",
    IF(INT('Drill Size Info'!$AA$19)=INT('Drill Size Info'!$AB$19),
        --(INT('Drill Size Info'!$AA$19) &amp; "." &amp; CV331),
        IF(AND((--(INT('Drill Size Info'!$AA$19) &amp; "." &amp; CV331)&gt;=--('Drill Size Info'!$AA$19)), (--(INT('Drill Size Info'!$AA$19) &amp; "." &amp; CV331)&lt;=--('Drill Size Info'!$AB$19))),
            --(INT('Drill Size Info'!$AA$19) &amp; "." &amp; CV331),
            --(INT('Drill Size Info'!$AB$19) &amp; "." &amp; CV331)
        )
    ),
    IF(CT331&lt;&gt;"",
        IF(INT('Drill Size Info'!$AA$19)=INT('Drill Size Info'!$AB$19),
            --(INT('Drill Size Info'!$AA$19) &amp; "." &amp; RIGHT(CT331,3)),
            IF(AND((--(INT('Drill Size Info'!$AA$19) &amp; "." &amp; RIGHT(CT331,3))&gt;=--('Drill Size Info'!$AA$19)), (--(INT('Drill Size Info'!$AA$19) &amp; "." &amp; RIGHT(CT331,3))&lt;=--('Drill Size Info'!$AB$19))),
                --(INT('Drill Size Info'!$AA$19) &amp; "." &amp; RIGHT(CT331,3)),
                --(INT('Drill Size Info'!$AB$19) &amp; "." &amp; RIGHT(CT331,3))
            )
        ),
        "N/A"
    )
)</f>
        <v>N/A</v>
      </c>
      <c r="P331" s="47" t="str">
        <f>IF(CX331&lt;&gt;"",
    IF(INT('Drill Size Info'!$AA$19)=INT('Drill Size Info'!$AB$15),
        --(INT('Drill Size Info'!$AA$15) &amp; "." &amp; CX331),
        IF(AND((--(INT('Drill Size Info'!$AA$15) &amp; "." &amp; CX331)&gt;=--('Drill Size Info'!$AA$15)), (--(INT('Drill Size Info'!$AA$15) &amp; "." &amp; CX331)&lt;=--('Drill Size Info'!$AB$15))),
            --(INT('Drill Size Info'!$AA$15) &amp; "." &amp; CX331),
            --(INT('Drill Size Info'!$AB$15) &amp; "." &amp; CX331)
        )
    ),
    IF(CW331&lt;&gt;"",
        IF(INT('Drill Size Info'!$AA$15)=INT('Drill Size Info'!$AB$15),
            --(INT('Drill Size Info'!$AA$15) &amp; "." &amp; LEFT(CW331,3)),
            IF(AND((--(INT('Drill Size Info'!$AA$15) &amp; "." &amp; LEFT(CW331,3))&gt;=--('Drill Size Info'!$AA$15)), (--(INT('Drill Size Info'!$AA$15) &amp; "." &amp; LEFT(CW331,3))&lt;=--('Drill Size Info'!$AB$15))),
                --(INT('Drill Size Info'!$AA$15) &amp; "." &amp; LEFT(CW331,3)),
                --(INT('Drill Size Info'!$AB$15) &amp; "." &amp; LEFT(CW331,3))
            )
        ),
        "OK"
    )
)</f>
        <v>OK</v>
      </c>
      <c r="Q331" s="163" t="str">
        <f>IF(CY331&lt;&gt;"",
    IF(INT('Drill Size Info'!$AA$19)=INT('Drill Size Info'!$AB$15),
        --(INT('Drill Size Info'!$AA$15) &amp; "." &amp; CY331),
        IF(AND((--(INT('Drill Size Info'!$AA$15) &amp; "." &amp; CY331)&gt;=--('Drill Size Info'!$AA$15)), (--(INT('Drill Size Info'!$AA$15) &amp; "." &amp; CY331)&lt;=--('Drill Size Info'!$AB$15))),
            --(INT('Drill Size Info'!$AA$15) &amp; "." &amp; CY331),
            --(INT('Drill Size Info'!$AB$15) &amp; "." &amp; CY331)
        )
    ),
    IF(CW331&lt;&gt;"",
        IF(INT('Drill Size Info'!$AA$15)=INT('Drill Size Info'!$AB$15),
            --(INT('Drill Size Info'!$AA$15) &amp; "." &amp; RIGHT(CW331,3)),
            IF(AND((--(INT('Drill Size Info'!$AA$15) &amp; "." &amp; RIGHT(CW331,3))&gt;=--('Drill Size Info'!$AA$15)), (--(INT('Drill Size Info'!$AA$15) &amp; "." &amp; RIGHT(CW331,3))&lt;=--('Drill Size Info'!$AB$15))),
                --(INT('Drill Size Info'!$AA$15) &amp; "." &amp; RIGHT(CW331,3)),
                --(INT('Drill Size Info'!$AB$15) &amp; "." &amp; RIGHT(CW331,3))
            )
        ),
        "N/A"
    )
)</f>
        <v>N/A</v>
      </c>
      <c r="R331" s="57"/>
      <c r="S331" s="57"/>
      <c r="T331" s="57"/>
      <c r="U331" s="57"/>
      <c r="V331" s="57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9"/>
      <c r="AX331" s="59"/>
      <c r="AY331" s="59"/>
      <c r="AZ331" s="60"/>
      <c r="BA331" s="52"/>
      <c r="BB331" s="52"/>
      <c r="BC331" s="52"/>
      <c r="BD331" s="52"/>
      <c r="BE331" s="52"/>
      <c r="BF331" s="52"/>
      <c r="BG331" s="192" t="str">
        <f t="shared" si="238"/>
        <v/>
      </c>
      <c r="BH331" s="52"/>
      <c r="BI331" s="52"/>
      <c r="BJ331" s="52"/>
      <c r="BK331" s="52"/>
      <c r="BM331" s="19">
        <f t="shared" si="206"/>
        <v>0</v>
      </c>
      <c r="BN331" s="19">
        <f t="shared" si="239"/>
        <v>0</v>
      </c>
      <c r="BO331" s="19">
        <f t="shared" si="207"/>
        <v>0</v>
      </c>
      <c r="BP331" s="19">
        <f t="shared" si="208"/>
        <v>0</v>
      </c>
      <c r="BQ331" s="19">
        <f t="shared" si="209"/>
        <v>0</v>
      </c>
      <c r="BR331" s="19">
        <f t="shared" si="210"/>
        <v>0</v>
      </c>
      <c r="BS331" s="19">
        <f t="shared" si="211"/>
        <v>0</v>
      </c>
      <c r="BT331" s="19">
        <f t="shared" si="212"/>
        <v>0</v>
      </c>
      <c r="BU331" s="19">
        <f t="shared" si="213"/>
        <v>0</v>
      </c>
      <c r="BV331" s="19">
        <f t="shared" si="214"/>
        <v>0</v>
      </c>
      <c r="BW331" s="19">
        <f t="shared" si="215"/>
        <v>0</v>
      </c>
      <c r="BX331" s="19">
        <f t="shared" si="216"/>
        <v>0</v>
      </c>
      <c r="BY331" s="19">
        <f t="shared" si="217"/>
        <v>0</v>
      </c>
      <c r="BZ331" s="19">
        <f t="shared" si="218"/>
        <v>0</v>
      </c>
      <c r="CA331" s="19">
        <f t="shared" si="219"/>
        <v>0</v>
      </c>
      <c r="CB331" s="19">
        <f t="shared" si="240"/>
        <v>0</v>
      </c>
      <c r="CC331" s="19">
        <f t="shared" si="220"/>
        <v>0</v>
      </c>
      <c r="CD331" s="19">
        <f t="shared" si="221"/>
        <v>0</v>
      </c>
      <c r="CE331" s="19">
        <f t="shared" si="222"/>
        <v>0</v>
      </c>
      <c r="CF331" s="19">
        <f t="shared" si="223"/>
        <v>0</v>
      </c>
      <c r="CG331" s="19">
        <f t="shared" si="224"/>
        <v>0</v>
      </c>
      <c r="CH331" s="19">
        <f t="shared" si="225"/>
        <v>0</v>
      </c>
      <c r="CI331" s="19">
        <f t="shared" si="226"/>
        <v>0</v>
      </c>
      <c r="CJ331" s="19">
        <f t="shared" si="227"/>
        <v>0</v>
      </c>
      <c r="CK331" s="19">
        <f t="shared" si="228"/>
        <v>0</v>
      </c>
      <c r="CL331" s="19">
        <f t="shared" si="229"/>
        <v>0</v>
      </c>
      <c r="CM331" s="19">
        <f t="shared" si="230"/>
        <v>0</v>
      </c>
      <c r="CN331" s="19">
        <f t="shared" si="231"/>
        <v>0</v>
      </c>
      <c r="CO331" s="19">
        <f t="shared" si="232"/>
        <v>0</v>
      </c>
      <c r="CP331" s="19">
        <f t="shared" si="233"/>
        <v>0</v>
      </c>
      <c r="CQ331" s="19">
        <f t="shared" si="234"/>
        <v>0</v>
      </c>
      <c r="CR331" s="19">
        <f t="shared" si="235"/>
        <v>0</v>
      </c>
      <c r="CS331" s="19">
        <f t="shared" si="236"/>
        <v>0</v>
      </c>
    </row>
    <row r="332" spans="2:97" ht="15" customHeight="1" x14ac:dyDescent="0.2">
      <c r="B332" s="53">
        <f t="shared" si="241"/>
        <v>324</v>
      </c>
      <c r="C332" s="197" t="str" cm="1">
        <f t="array" aca="1" ref="C332" ca="1">CELL("contents",BG332)</f>
        <v/>
      </c>
      <c r="D332" s="54" t="str">
        <f t="shared" si="237"/>
        <v>OK</v>
      </c>
      <c r="E332" s="55" t="e">
        <f>VLOOKUP('DATA SHEET'!$B$9,'Drill Size Info'!$T$2:$U$8,2,FALSE)</f>
        <v>#N/A</v>
      </c>
      <c r="F332" s="55" t="str">
        <f t="shared" si="242"/>
        <v/>
      </c>
      <c r="G332" s="161">
        <f t="shared" si="243"/>
        <v>0</v>
      </c>
      <c r="H332" s="56"/>
      <c r="I332" s="56"/>
      <c r="J332" s="54" t="s">
        <v>154</v>
      </c>
      <c r="K332" s="54" t="s">
        <v>154</v>
      </c>
      <c r="L332" s="56" t="s">
        <v>154</v>
      </c>
      <c r="M332" s="56" t="s">
        <v>154</v>
      </c>
      <c r="N332" s="47" t="str">
        <f>IF(CU332&lt;&gt;"",
    IF(INT('Drill Size Info'!$AA$19)=INT('Drill Size Info'!$AB$19),
        --(INT('Drill Size Info'!$AA$19) &amp; "." &amp; CU332),
        IF(AND((--(INT('Drill Size Info'!$AA$19) &amp; "." &amp; CU332)&gt;=--('Drill Size Info'!$AA$19)), (--(INT('Drill Size Info'!$AA$19) &amp; "." &amp; CU332)&lt;=--('Drill Size Info'!$AB$19))),
            --(INT('Drill Size Info'!$AA$19) &amp; "." &amp; CU332),
            --(INT('Drill Size Info'!$AB$19) &amp; "." &amp; CU332)
        )
    ),
    IF(CT332&lt;&gt;"",
        IF(INT('Drill Size Info'!$AA$19)=INT('Drill Size Info'!$AB$19),
            --(INT('Drill Size Info'!$AA$19) &amp; "." &amp; LEFT(CT332,3)),
            IF(AND((--(INT('Drill Size Info'!$AA$19) &amp; "." &amp; LEFT(CT332,3))&gt;=--('Drill Size Info'!$AA$19)), (--(INT('Drill Size Info'!$AA$19) &amp; "." &amp; LEFT(CT332,3))&lt;=--('Drill Size Info'!$AB$19))),
                --(INT('Drill Size Info'!$AA$19) &amp; "." &amp; LEFT(CT332,3)),
                --(INT('Drill Size Info'!$AB$19) &amp; "." &amp; LEFT(CT332,3))
            )
        ),
        "OK"
    )
)</f>
        <v>OK</v>
      </c>
      <c r="O332" s="163" t="str">
        <f>IF(CV332&lt;&gt;"",
    IF(INT('Drill Size Info'!$AA$19)=INT('Drill Size Info'!$AB$19),
        --(INT('Drill Size Info'!$AA$19) &amp; "." &amp; CV332),
        IF(AND((--(INT('Drill Size Info'!$AA$19) &amp; "." &amp; CV332)&gt;=--('Drill Size Info'!$AA$19)), (--(INT('Drill Size Info'!$AA$19) &amp; "." &amp; CV332)&lt;=--('Drill Size Info'!$AB$19))),
            --(INT('Drill Size Info'!$AA$19) &amp; "." &amp; CV332),
            --(INT('Drill Size Info'!$AB$19) &amp; "." &amp; CV332)
        )
    ),
    IF(CT332&lt;&gt;"",
        IF(INT('Drill Size Info'!$AA$19)=INT('Drill Size Info'!$AB$19),
            --(INT('Drill Size Info'!$AA$19) &amp; "." &amp; RIGHT(CT332,3)),
            IF(AND((--(INT('Drill Size Info'!$AA$19) &amp; "." &amp; RIGHT(CT332,3))&gt;=--('Drill Size Info'!$AA$19)), (--(INT('Drill Size Info'!$AA$19) &amp; "." &amp; RIGHT(CT332,3))&lt;=--('Drill Size Info'!$AB$19))),
                --(INT('Drill Size Info'!$AA$19) &amp; "." &amp; RIGHT(CT332,3)),
                --(INT('Drill Size Info'!$AB$19) &amp; "." &amp; RIGHT(CT332,3))
            )
        ),
        "N/A"
    )
)</f>
        <v>N/A</v>
      </c>
      <c r="P332" s="47" t="str">
        <f>IF(CX332&lt;&gt;"",
    IF(INT('Drill Size Info'!$AA$19)=INT('Drill Size Info'!$AB$15),
        --(INT('Drill Size Info'!$AA$15) &amp; "." &amp; CX332),
        IF(AND((--(INT('Drill Size Info'!$AA$15) &amp; "." &amp; CX332)&gt;=--('Drill Size Info'!$AA$15)), (--(INT('Drill Size Info'!$AA$15) &amp; "." &amp; CX332)&lt;=--('Drill Size Info'!$AB$15))),
            --(INT('Drill Size Info'!$AA$15) &amp; "." &amp; CX332),
            --(INT('Drill Size Info'!$AB$15) &amp; "." &amp; CX332)
        )
    ),
    IF(CW332&lt;&gt;"",
        IF(INT('Drill Size Info'!$AA$15)=INT('Drill Size Info'!$AB$15),
            --(INT('Drill Size Info'!$AA$15) &amp; "." &amp; LEFT(CW332,3)),
            IF(AND((--(INT('Drill Size Info'!$AA$15) &amp; "." &amp; LEFT(CW332,3))&gt;=--('Drill Size Info'!$AA$15)), (--(INT('Drill Size Info'!$AA$15) &amp; "." &amp; LEFT(CW332,3))&lt;=--('Drill Size Info'!$AB$15))),
                --(INT('Drill Size Info'!$AA$15) &amp; "." &amp; LEFT(CW332,3)),
                --(INT('Drill Size Info'!$AB$15) &amp; "." &amp; LEFT(CW332,3))
            )
        ),
        "OK"
    )
)</f>
        <v>OK</v>
      </c>
      <c r="Q332" s="163" t="str">
        <f>IF(CY332&lt;&gt;"",
    IF(INT('Drill Size Info'!$AA$19)=INT('Drill Size Info'!$AB$15),
        --(INT('Drill Size Info'!$AA$15) &amp; "." &amp; CY332),
        IF(AND((--(INT('Drill Size Info'!$AA$15) &amp; "." &amp; CY332)&gt;=--('Drill Size Info'!$AA$15)), (--(INT('Drill Size Info'!$AA$15) &amp; "." &amp; CY332)&lt;=--('Drill Size Info'!$AB$15))),
            --(INT('Drill Size Info'!$AA$15) &amp; "." &amp; CY332),
            --(INT('Drill Size Info'!$AB$15) &amp; "." &amp; CY332)
        )
    ),
    IF(CW332&lt;&gt;"",
        IF(INT('Drill Size Info'!$AA$15)=INT('Drill Size Info'!$AB$15),
            --(INT('Drill Size Info'!$AA$15) &amp; "." &amp; RIGHT(CW332,3)),
            IF(AND((--(INT('Drill Size Info'!$AA$15) &amp; "." &amp; RIGHT(CW332,3))&gt;=--('Drill Size Info'!$AA$15)), (--(INT('Drill Size Info'!$AA$15) &amp; "." &amp; RIGHT(CW332,3))&lt;=--('Drill Size Info'!$AB$15))),
                --(INT('Drill Size Info'!$AA$15) &amp; "." &amp; RIGHT(CW332,3)),
                --(INT('Drill Size Info'!$AB$15) &amp; "." &amp; RIGHT(CW332,3))
            )
        ),
        "N/A"
    )
)</f>
        <v>N/A</v>
      </c>
      <c r="R332" s="57"/>
      <c r="S332" s="57"/>
      <c r="T332" s="57"/>
      <c r="U332" s="57"/>
      <c r="V332" s="57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9"/>
      <c r="AX332" s="59"/>
      <c r="AY332" s="59"/>
      <c r="AZ332" s="60"/>
      <c r="BA332" s="52"/>
      <c r="BB332" s="52"/>
      <c r="BC332" s="52"/>
      <c r="BD332" s="52"/>
      <c r="BE332" s="52"/>
      <c r="BF332" s="52"/>
      <c r="BG332" s="192" t="str">
        <f t="shared" si="238"/>
        <v/>
      </c>
      <c r="BH332" s="52"/>
      <c r="BI332" s="52"/>
      <c r="BJ332" s="52"/>
      <c r="BK332" s="52"/>
      <c r="BM332" s="19">
        <f t="shared" si="206"/>
        <v>0</v>
      </c>
      <c r="BN332" s="19">
        <f t="shared" si="239"/>
        <v>0</v>
      </c>
      <c r="BO332" s="19">
        <f t="shared" si="207"/>
        <v>0</v>
      </c>
      <c r="BP332" s="19">
        <f t="shared" si="208"/>
        <v>0</v>
      </c>
      <c r="BQ332" s="19">
        <f t="shared" si="209"/>
        <v>0</v>
      </c>
      <c r="BR332" s="19">
        <f t="shared" si="210"/>
        <v>0</v>
      </c>
      <c r="BS332" s="19">
        <f t="shared" si="211"/>
        <v>0</v>
      </c>
      <c r="BT332" s="19">
        <f t="shared" si="212"/>
        <v>0</v>
      </c>
      <c r="BU332" s="19">
        <f t="shared" si="213"/>
        <v>0</v>
      </c>
      <c r="BV332" s="19">
        <f t="shared" si="214"/>
        <v>0</v>
      </c>
      <c r="BW332" s="19">
        <f t="shared" si="215"/>
        <v>0</v>
      </c>
      <c r="BX332" s="19">
        <f t="shared" si="216"/>
        <v>0</v>
      </c>
      <c r="BY332" s="19">
        <f t="shared" si="217"/>
        <v>0</v>
      </c>
      <c r="BZ332" s="19">
        <f t="shared" si="218"/>
        <v>0</v>
      </c>
      <c r="CA332" s="19">
        <f t="shared" si="219"/>
        <v>0</v>
      </c>
      <c r="CB332" s="19">
        <f t="shared" si="240"/>
        <v>0</v>
      </c>
      <c r="CC332" s="19">
        <f t="shared" si="220"/>
        <v>0</v>
      </c>
      <c r="CD332" s="19">
        <f t="shared" si="221"/>
        <v>0</v>
      </c>
      <c r="CE332" s="19">
        <f t="shared" si="222"/>
        <v>0</v>
      </c>
      <c r="CF332" s="19">
        <f t="shared" si="223"/>
        <v>0</v>
      </c>
      <c r="CG332" s="19">
        <f t="shared" si="224"/>
        <v>0</v>
      </c>
      <c r="CH332" s="19">
        <f t="shared" si="225"/>
        <v>0</v>
      </c>
      <c r="CI332" s="19">
        <f t="shared" si="226"/>
        <v>0</v>
      </c>
      <c r="CJ332" s="19">
        <f t="shared" si="227"/>
        <v>0</v>
      </c>
      <c r="CK332" s="19">
        <f t="shared" si="228"/>
        <v>0</v>
      </c>
      <c r="CL332" s="19">
        <f t="shared" si="229"/>
        <v>0</v>
      </c>
      <c r="CM332" s="19">
        <f t="shared" si="230"/>
        <v>0</v>
      </c>
      <c r="CN332" s="19">
        <f t="shared" si="231"/>
        <v>0</v>
      </c>
      <c r="CO332" s="19">
        <f t="shared" si="232"/>
        <v>0</v>
      </c>
      <c r="CP332" s="19">
        <f t="shared" si="233"/>
        <v>0</v>
      </c>
      <c r="CQ332" s="19">
        <f t="shared" si="234"/>
        <v>0</v>
      </c>
      <c r="CR332" s="19">
        <f t="shared" si="235"/>
        <v>0</v>
      </c>
      <c r="CS332" s="19">
        <f t="shared" si="236"/>
        <v>0</v>
      </c>
    </row>
    <row r="333" spans="2:97" ht="15" customHeight="1" x14ac:dyDescent="0.2">
      <c r="B333" s="53">
        <f t="shared" si="241"/>
        <v>325</v>
      </c>
      <c r="C333" s="197" t="str" cm="1">
        <f t="array" aca="1" ref="C333" ca="1">CELL("contents",BG333)</f>
        <v/>
      </c>
      <c r="D333" s="54" t="str">
        <f t="shared" si="237"/>
        <v>OK</v>
      </c>
      <c r="E333" s="55" t="e">
        <f>VLOOKUP('DATA SHEET'!$B$9,'Drill Size Info'!$T$2:$U$8,2,FALSE)</f>
        <v>#N/A</v>
      </c>
      <c r="F333" s="55" t="str">
        <f t="shared" si="242"/>
        <v/>
      </c>
      <c r="G333" s="161">
        <f t="shared" si="243"/>
        <v>0</v>
      </c>
      <c r="H333" s="56"/>
      <c r="I333" s="56"/>
      <c r="J333" s="54" t="s">
        <v>154</v>
      </c>
      <c r="K333" s="54" t="s">
        <v>154</v>
      </c>
      <c r="L333" s="56" t="s">
        <v>154</v>
      </c>
      <c r="M333" s="56" t="s">
        <v>154</v>
      </c>
      <c r="N333" s="47" t="str">
        <f>IF(CU333&lt;&gt;"",
    IF(INT('Drill Size Info'!$AA$19)=INT('Drill Size Info'!$AB$19),
        --(INT('Drill Size Info'!$AA$19) &amp; "." &amp; CU333),
        IF(AND((--(INT('Drill Size Info'!$AA$19) &amp; "." &amp; CU333)&gt;=--('Drill Size Info'!$AA$19)), (--(INT('Drill Size Info'!$AA$19) &amp; "." &amp; CU333)&lt;=--('Drill Size Info'!$AB$19))),
            --(INT('Drill Size Info'!$AA$19) &amp; "." &amp; CU333),
            --(INT('Drill Size Info'!$AB$19) &amp; "." &amp; CU333)
        )
    ),
    IF(CT333&lt;&gt;"",
        IF(INT('Drill Size Info'!$AA$19)=INT('Drill Size Info'!$AB$19),
            --(INT('Drill Size Info'!$AA$19) &amp; "." &amp; LEFT(CT333,3)),
            IF(AND((--(INT('Drill Size Info'!$AA$19) &amp; "." &amp; LEFT(CT333,3))&gt;=--('Drill Size Info'!$AA$19)), (--(INT('Drill Size Info'!$AA$19) &amp; "." &amp; LEFT(CT333,3))&lt;=--('Drill Size Info'!$AB$19))),
                --(INT('Drill Size Info'!$AA$19) &amp; "." &amp; LEFT(CT333,3)),
                --(INT('Drill Size Info'!$AB$19) &amp; "." &amp; LEFT(CT333,3))
            )
        ),
        "OK"
    )
)</f>
        <v>OK</v>
      </c>
      <c r="O333" s="163" t="str">
        <f>IF(CV333&lt;&gt;"",
    IF(INT('Drill Size Info'!$AA$19)=INT('Drill Size Info'!$AB$19),
        --(INT('Drill Size Info'!$AA$19) &amp; "." &amp; CV333),
        IF(AND((--(INT('Drill Size Info'!$AA$19) &amp; "." &amp; CV333)&gt;=--('Drill Size Info'!$AA$19)), (--(INT('Drill Size Info'!$AA$19) &amp; "." &amp; CV333)&lt;=--('Drill Size Info'!$AB$19))),
            --(INT('Drill Size Info'!$AA$19) &amp; "." &amp; CV333),
            --(INT('Drill Size Info'!$AB$19) &amp; "." &amp; CV333)
        )
    ),
    IF(CT333&lt;&gt;"",
        IF(INT('Drill Size Info'!$AA$19)=INT('Drill Size Info'!$AB$19),
            --(INT('Drill Size Info'!$AA$19) &amp; "." &amp; RIGHT(CT333,3)),
            IF(AND((--(INT('Drill Size Info'!$AA$19) &amp; "." &amp; RIGHT(CT333,3))&gt;=--('Drill Size Info'!$AA$19)), (--(INT('Drill Size Info'!$AA$19) &amp; "." &amp; RIGHT(CT333,3))&lt;=--('Drill Size Info'!$AB$19))),
                --(INT('Drill Size Info'!$AA$19) &amp; "." &amp; RIGHT(CT333,3)),
                --(INT('Drill Size Info'!$AB$19) &amp; "." &amp; RIGHT(CT333,3))
            )
        ),
        "N/A"
    )
)</f>
        <v>N/A</v>
      </c>
      <c r="P333" s="47" t="str">
        <f>IF(CX333&lt;&gt;"",
    IF(INT('Drill Size Info'!$AA$19)=INT('Drill Size Info'!$AB$15),
        --(INT('Drill Size Info'!$AA$15) &amp; "." &amp; CX333),
        IF(AND((--(INT('Drill Size Info'!$AA$15) &amp; "." &amp; CX333)&gt;=--('Drill Size Info'!$AA$15)), (--(INT('Drill Size Info'!$AA$15) &amp; "." &amp; CX333)&lt;=--('Drill Size Info'!$AB$15))),
            --(INT('Drill Size Info'!$AA$15) &amp; "." &amp; CX333),
            --(INT('Drill Size Info'!$AB$15) &amp; "." &amp; CX333)
        )
    ),
    IF(CW333&lt;&gt;"",
        IF(INT('Drill Size Info'!$AA$15)=INT('Drill Size Info'!$AB$15),
            --(INT('Drill Size Info'!$AA$15) &amp; "." &amp; LEFT(CW333,3)),
            IF(AND((--(INT('Drill Size Info'!$AA$15) &amp; "." &amp; LEFT(CW333,3))&gt;=--('Drill Size Info'!$AA$15)), (--(INT('Drill Size Info'!$AA$15) &amp; "." &amp; LEFT(CW333,3))&lt;=--('Drill Size Info'!$AB$15))),
                --(INT('Drill Size Info'!$AA$15) &amp; "." &amp; LEFT(CW333,3)),
                --(INT('Drill Size Info'!$AB$15) &amp; "." &amp; LEFT(CW333,3))
            )
        ),
        "OK"
    )
)</f>
        <v>OK</v>
      </c>
      <c r="Q333" s="163" t="str">
        <f>IF(CY333&lt;&gt;"",
    IF(INT('Drill Size Info'!$AA$19)=INT('Drill Size Info'!$AB$15),
        --(INT('Drill Size Info'!$AA$15) &amp; "." &amp; CY333),
        IF(AND((--(INT('Drill Size Info'!$AA$15) &amp; "." &amp; CY333)&gt;=--('Drill Size Info'!$AA$15)), (--(INT('Drill Size Info'!$AA$15) &amp; "." &amp; CY333)&lt;=--('Drill Size Info'!$AB$15))),
            --(INT('Drill Size Info'!$AA$15) &amp; "." &amp; CY333),
            --(INT('Drill Size Info'!$AB$15) &amp; "." &amp; CY333)
        )
    ),
    IF(CW333&lt;&gt;"",
        IF(INT('Drill Size Info'!$AA$15)=INT('Drill Size Info'!$AB$15),
            --(INT('Drill Size Info'!$AA$15) &amp; "." &amp; RIGHT(CW333,3)),
            IF(AND((--(INT('Drill Size Info'!$AA$15) &amp; "." &amp; RIGHT(CW333,3))&gt;=--('Drill Size Info'!$AA$15)), (--(INT('Drill Size Info'!$AA$15) &amp; "." &amp; RIGHT(CW333,3))&lt;=--('Drill Size Info'!$AB$15))),
                --(INT('Drill Size Info'!$AA$15) &amp; "." &amp; RIGHT(CW333,3)),
                --(INT('Drill Size Info'!$AB$15) &amp; "." &amp; RIGHT(CW333,3))
            )
        ),
        "N/A"
    )
)</f>
        <v>N/A</v>
      </c>
      <c r="R333" s="57"/>
      <c r="S333" s="57"/>
      <c r="T333" s="57"/>
      <c r="U333" s="57"/>
      <c r="V333" s="57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9"/>
      <c r="AX333" s="59"/>
      <c r="AY333" s="59"/>
      <c r="AZ333" s="60"/>
      <c r="BA333" s="52"/>
      <c r="BB333" s="52"/>
      <c r="BC333" s="52"/>
      <c r="BD333" s="52"/>
      <c r="BE333" s="52"/>
      <c r="BF333" s="52"/>
      <c r="BG333" s="192" t="str">
        <f t="shared" si="238"/>
        <v/>
      </c>
      <c r="BH333" s="52"/>
      <c r="BI333" s="52"/>
      <c r="BJ333" s="52"/>
      <c r="BK333" s="52"/>
      <c r="BM333" s="19">
        <f t="shared" si="206"/>
        <v>0</v>
      </c>
      <c r="BN333" s="19">
        <f t="shared" si="239"/>
        <v>0</v>
      </c>
      <c r="BO333" s="19">
        <f t="shared" si="207"/>
        <v>0</v>
      </c>
      <c r="BP333" s="19">
        <f t="shared" si="208"/>
        <v>0</v>
      </c>
      <c r="BQ333" s="19">
        <f t="shared" si="209"/>
        <v>0</v>
      </c>
      <c r="BR333" s="19">
        <f t="shared" si="210"/>
        <v>0</v>
      </c>
      <c r="BS333" s="19">
        <f t="shared" si="211"/>
        <v>0</v>
      </c>
      <c r="BT333" s="19">
        <f t="shared" si="212"/>
        <v>0</v>
      </c>
      <c r="BU333" s="19">
        <f t="shared" si="213"/>
        <v>0</v>
      </c>
      <c r="BV333" s="19">
        <f t="shared" si="214"/>
        <v>0</v>
      </c>
      <c r="BW333" s="19">
        <f t="shared" si="215"/>
        <v>0</v>
      </c>
      <c r="BX333" s="19">
        <f t="shared" si="216"/>
        <v>0</v>
      </c>
      <c r="BY333" s="19">
        <f t="shared" si="217"/>
        <v>0</v>
      </c>
      <c r="BZ333" s="19">
        <f t="shared" si="218"/>
        <v>0</v>
      </c>
      <c r="CA333" s="19">
        <f t="shared" si="219"/>
        <v>0</v>
      </c>
      <c r="CB333" s="19">
        <f t="shared" si="240"/>
        <v>0</v>
      </c>
      <c r="CC333" s="19">
        <f t="shared" si="220"/>
        <v>0</v>
      </c>
      <c r="CD333" s="19">
        <f t="shared" si="221"/>
        <v>0</v>
      </c>
      <c r="CE333" s="19">
        <f t="shared" si="222"/>
        <v>0</v>
      </c>
      <c r="CF333" s="19">
        <f t="shared" si="223"/>
        <v>0</v>
      </c>
      <c r="CG333" s="19">
        <f t="shared" si="224"/>
        <v>0</v>
      </c>
      <c r="CH333" s="19">
        <f t="shared" si="225"/>
        <v>0</v>
      </c>
      <c r="CI333" s="19">
        <f t="shared" si="226"/>
        <v>0</v>
      </c>
      <c r="CJ333" s="19">
        <f t="shared" si="227"/>
        <v>0</v>
      </c>
      <c r="CK333" s="19">
        <f t="shared" si="228"/>
        <v>0</v>
      </c>
      <c r="CL333" s="19">
        <f t="shared" si="229"/>
        <v>0</v>
      </c>
      <c r="CM333" s="19">
        <f t="shared" si="230"/>
        <v>0</v>
      </c>
      <c r="CN333" s="19">
        <f t="shared" si="231"/>
        <v>0</v>
      </c>
      <c r="CO333" s="19">
        <f t="shared" si="232"/>
        <v>0</v>
      </c>
      <c r="CP333" s="19">
        <f t="shared" si="233"/>
        <v>0</v>
      </c>
      <c r="CQ333" s="19">
        <f t="shared" si="234"/>
        <v>0</v>
      </c>
      <c r="CR333" s="19">
        <f t="shared" si="235"/>
        <v>0</v>
      </c>
      <c r="CS333" s="19">
        <f t="shared" si="236"/>
        <v>0</v>
      </c>
    </row>
    <row r="334" spans="2:97" ht="15" customHeight="1" x14ac:dyDescent="0.2">
      <c r="B334" s="53">
        <f t="shared" si="241"/>
        <v>326</v>
      </c>
      <c r="C334" s="197" t="str" cm="1">
        <f t="array" aca="1" ref="C334" ca="1">CELL("contents",BG334)</f>
        <v/>
      </c>
      <c r="D334" s="54" t="str">
        <f t="shared" si="237"/>
        <v>OK</v>
      </c>
      <c r="E334" s="55" t="e">
        <f>VLOOKUP('DATA SHEET'!$B$9,'Drill Size Info'!$T$2:$U$8,2,FALSE)</f>
        <v>#N/A</v>
      </c>
      <c r="F334" s="55" t="str">
        <f t="shared" si="242"/>
        <v/>
      </c>
      <c r="G334" s="161">
        <f t="shared" si="243"/>
        <v>0</v>
      </c>
      <c r="H334" s="56"/>
      <c r="I334" s="56"/>
      <c r="J334" s="54" t="s">
        <v>154</v>
      </c>
      <c r="K334" s="54" t="s">
        <v>154</v>
      </c>
      <c r="L334" s="56" t="s">
        <v>154</v>
      </c>
      <c r="M334" s="56" t="s">
        <v>154</v>
      </c>
      <c r="N334" s="47" t="str">
        <f>IF(CU334&lt;&gt;"",
    IF(INT('Drill Size Info'!$AA$19)=INT('Drill Size Info'!$AB$19),
        --(INT('Drill Size Info'!$AA$19) &amp; "." &amp; CU334),
        IF(AND((--(INT('Drill Size Info'!$AA$19) &amp; "." &amp; CU334)&gt;=--('Drill Size Info'!$AA$19)), (--(INT('Drill Size Info'!$AA$19) &amp; "." &amp; CU334)&lt;=--('Drill Size Info'!$AB$19))),
            --(INT('Drill Size Info'!$AA$19) &amp; "." &amp; CU334),
            --(INT('Drill Size Info'!$AB$19) &amp; "." &amp; CU334)
        )
    ),
    IF(CT334&lt;&gt;"",
        IF(INT('Drill Size Info'!$AA$19)=INT('Drill Size Info'!$AB$19),
            --(INT('Drill Size Info'!$AA$19) &amp; "." &amp; LEFT(CT334,3)),
            IF(AND((--(INT('Drill Size Info'!$AA$19) &amp; "." &amp; LEFT(CT334,3))&gt;=--('Drill Size Info'!$AA$19)), (--(INT('Drill Size Info'!$AA$19) &amp; "." &amp; LEFT(CT334,3))&lt;=--('Drill Size Info'!$AB$19))),
                --(INT('Drill Size Info'!$AA$19) &amp; "." &amp; LEFT(CT334,3)),
                --(INT('Drill Size Info'!$AB$19) &amp; "." &amp; LEFT(CT334,3))
            )
        ),
        "OK"
    )
)</f>
        <v>OK</v>
      </c>
      <c r="O334" s="163" t="str">
        <f>IF(CV334&lt;&gt;"",
    IF(INT('Drill Size Info'!$AA$19)=INT('Drill Size Info'!$AB$19),
        --(INT('Drill Size Info'!$AA$19) &amp; "." &amp; CV334),
        IF(AND((--(INT('Drill Size Info'!$AA$19) &amp; "." &amp; CV334)&gt;=--('Drill Size Info'!$AA$19)), (--(INT('Drill Size Info'!$AA$19) &amp; "." &amp; CV334)&lt;=--('Drill Size Info'!$AB$19))),
            --(INT('Drill Size Info'!$AA$19) &amp; "." &amp; CV334),
            --(INT('Drill Size Info'!$AB$19) &amp; "." &amp; CV334)
        )
    ),
    IF(CT334&lt;&gt;"",
        IF(INT('Drill Size Info'!$AA$19)=INT('Drill Size Info'!$AB$19),
            --(INT('Drill Size Info'!$AA$19) &amp; "." &amp; RIGHT(CT334,3)),
            IF(AND((--(INT('Drill Size Info'!$AA$19) &amp; "." &amp; RIGHT(CT334,3))&gt;=--('Drill Size Info'!$AA$19)), (--(INT('Drill Size Info'!$AA$19) &amp; "." &amp; RIGHT(CT334,3))&lt;=--('Drill Size Info'!$AB$19))),
                --(INT('Drill Size Info'!$AA$19) &amp; "." &amp; RIGHT(CT334,3)),
                --(INT('Drill Size Info'!$AB$19) &amp; "." &amp; RIGHT(CT334,3))
            )
        ),
        "N/A"
    )
)</f>
        <v>N/A</v>
      </c>
      <c r="P334" s="47" t="str">
        <f>IF(CX334&lt;&gt;"",
    IF(INT('Drill Size Info'!$AA$19)=INT('Drill Size Info'!$AB$15),
        --(INT('Drill Size Info'!$AA$15) &amp; "." &amp; CX334),
        IF(AND((--(INT('Drill Size Info'!$AA$15) &amp; "." &amp; CX334)&gt;=--('Drill Size Info'!$AA$15)), (--(INT('Drill Size Info'!$AA$15) &amp; "." &amp; CX334)&lt;=--('Drill Size Info'!$AB$15))),
            --(INT('Drill Size Info'!$AA$15) &amp; "." &amp; CX334),
            --(INT('Drill Size Info'!$AB$15) &amp; "." &amp; CX334)
        )
    ),
    IF(CW334&lt;&gt;"",
        IF(INT('Drill Size Info'!$AA$15)=INT('Drill Size Info'!$AB$15),
            --(INT('Drill Size Info'!$AA$15) &amp; "." &amp; LEFT(CW334,3)),
            IF(AND((--(INT('Drill Size Info'!$AA$15) &amp; "." &amp; LEFT(CW334,3))&gt;=--('Drill Size Info'!$AA$15)), (--(INT('Drill Size Info'!$AA$15) &amp; "." &amp; LEFT(CW334,3))&lt;=--('Drill Size Info'!$AB$15))),
                --(INT('Drill Size Info'!$AA$15) &amp; "." &amp; LEFT(CW334,3)),
                --(INT('Drill Size Info'!$AB$15) &amp; "." &amp; LEFT(CW334,3))
            )
        ),
        "OK"
    )
)</f>
        <v>OK</v>
      </c>
      <c r="Q334" s="163" t="str">
        <f>IF(CY334&lt;&gt;"",
    IF(INT('Drill Size Info'!$AA$19)=INT('Drill Size Info'!$AB$15),
        --(INT('Drill Size Info'!$AA$15) &amp; "." &amp; CY334),
        IF(AND((--(INT('Drill Size Info'!$AA$15) &amp; "." &amp; CY334)&gt;=--('Drill Size Info'!$AA$15)), (--(INT('Drill Size Info'!$AA$15) &amp; "." &amp; CY334)&lt;=--('Drill Size Info'!$AB$15))),
            --(INT('Drill Size Info'!$AA$15) &amp; "." &amp; CY334),
            --(INT('Drill Size Info'!$AB$15) &amp; "." &amp; CY334)
        )
    ),
    IF(CW334&lt;&gt;"",
        IF(INT('Drill Size Info'!$AA$15)=INT('Drill Size Info'!$AB$15),
            --(INT('Drill Size Info'!$AA$15) &amp; "." &amp; RIGHT(CW334,3)),
            IF(AND((--(INT('Drill Size Info'!$AA$15) &amp; "." &amp; RIGHT(CW334,3))&gt;=--('Drill Size Info'!$AA$15)), (--(INT('Drill Size Info'!$AA$15) &amp; "." &amp; RIGHT(CW334,3))&lt;=--('Drill Size Info'!$AB$15))),
                --(INT('Drill Size Info'!$AA$15) &amp; "." &amp; RIGHT(CW334,3)),
                --(INT('Drill Size Info'!$AB$15) &amp; "." &amp; RIGHT(CW334,3))
            )
        ),
        "N/A"
    )
)</f>
        <v>N/A</v>
      </c>
      <c r="R334" s="57"/>
      <c r="S334" s="57"/>
      <c r="T334" s="57"/>
      <c r="U334" s="57"/>
      <c r="V334" s="57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9"/>
      <c r="AX334" s="59"/>
      <c r="AY334" s="59"/>
      <c r="AZ334" s="60"/>
      <c r="BA334" s="52"/>
      <c r="BB334" s="52"/>
      <c r="BC334" s="52"/>
      <c r="BD334" s="52"/>
      <c r="BE334" s="52"/>
      <c r="BF334" s="52"/>
      <c r="BG334" s="192" t="str">
        <f t="shared" si="238"/>
        <v/>
      </c>
      <c r="BH334" s="52"/>
      <c r="BI334" s="52"/>
      <c r="BJ334" s="52"/>
      <c r="BK334" s="52"/>
      <c r="BM334" s="19">
        <f t="shared" si="206"/>
        <v>0</v>
      </c>
      <c r="BN334" s="19">
        <f t="shared" si="239"/>
        <v>0</v>
      </c>
      <c r="BO334" s="19">
        <f t="shared" si="207"/>
        <v>0</v>
      </c>
      <c r="BP334" s="19">
        <f t="shared" si="208"/>
        <v>0</v>
      </c>
      <c r="BQ334" s="19">
        <f t="shared" si="209"/>
        <v>0</v>
      </c>
      <c r="BR334" s="19">
        <f t="shared" si="210"/>
        <v>0</v>
      </c>
      <c r="BS334" s="19">
        <f t="shared" si="211"/>
        <v>0</v>
      </c>
      <c r="BT334" s="19">
        <f t="shared" si="212"/>
        <v>0</v>
      </c>
      <c r="BU334" s="19">
        <f t="shared" si="213"/>
        <v>0</v>
      </c>
      <c r="BV334" s="19">
        <f t="shared" si="214"/>
        <v>0</v>
      </c>
      <c r="BW334" s="19">
        <f t="shared" si="215"/>
        <v>0</v>
      </c>
      <c r="BX334" s="19">
        <f t="shared" si="216"/>
        <v>0</v>
      </c>
      <c r="BY334" s="19">
        <f t="shared" si="217"/>
        <v>0</v>
      </c>
      <c r="BZ334" s="19">
        <f t="shared" si="218"/>
        <v>0</v>
      </c>
      <c r="CA334" s="19">
        <f t="shared" si="219"/>
        <v>0</v>
      </c>
      <c r="CB334" s="19">
        <f t="shared" si="240"/>
        <v>0</v>
      </c>
      <c r="CC334" s="19">
        <f t="shared" si="220"/>
        <v>0</v>
      </c>
      <c r="CD334" s="19">
        <f t="shared" si="221"/>
        <v>0</v>
      </c>
      <c r="CE334" s="19">
        <f t="shared" si="222"/>
        <v>0</v>
      </c>
      <c r="CF334" s="19">
        <f t="shared" si="223"/>
        <v>0</v>
      </c>
      <c r="CG334" s="19">
        <f t="shared" si="224"/>
        <v>0</v>
      </c>
      <c r="CH334" s="19">
        <f t="shared" si="225"/>
        <v>0</v>
      </c>
      <c r="CI334" s="19">
        <f t="shared" si="226"/>
        <v>0</v>
      </c>
      <c r="CJ334" s="19">
        <f t="shared" si="227"/>
        <v>0</v>
      </c>
      <c r="CK334" s="19">
        <f t="shared" si="228"/>
        <v>0</v>
      </c>
      <c r="CL334" s="19">
        <f t="shared" si="229"/>
        <v>0</v>
      </c>
      <c r="CM334" s="19">
        <f t="shared" si="230"/>
        <v>0</v>
      </c>
      <c r="CN334" s="19">
        <f t="shared" si="231"/>
        <v>0</v>
      </c>
      <c r="CO334" s="19">
        <f t="shared" si="232"/>
        <v>0</v>
      </c>
      <c r="CP334" s="19">
        <f t="shared" si="233"/>
        <v>0</v>
      </c>
      <c r="CQ334" s="19">
        <f t="shared" si="234"/>
        <v>0</v>
      </c>
      <c r="CR334" s="19">
        <f t="shared" si="235"/>
        <v>0</v>
      </c>
      <c r="CS334" s="19">
        <f t="shared" si="236"/>
        <v>0</v>
      </c>
    </row>
    <row r="335" spans="2:97" ht="15" customHeight="1" x14ac:dyDescent="0.2">
      <c r="B335" s="53">
        <f t="shared" si="241"/>
        <v>327</v>
      </c>
      <c r="C335" s="197" t="str" cm="1">
        <f t="array" aca="1" ref="C335" ca="1">CELL("contents",BG335)</f>
        <v/>
      </c>
      <c r="D335" s="54" t="str">
        <f t="shared" si="237"/>
        <v>OK</v>
      </c>
      <c r="E335" s="55" t="e">
        <f>VLOOKUP('DATA SHEET'!$B$9,'Drill Size Info'!$T$2:$U$8,2,FALSE)</f>
        <v>#N/A</v>
      </c>
      <c r="F335" s="55" t="str">
        <f t="shared" si="242"/>
        <v/>
      </c>
      <c r="G335" s="161">
        <f t="shared" si="243"/>
        <v>0</v>
      </c>
      <c r="H335" s="56"/>
      <c r="I335" s="56"/>
      <c r="J335" s="54" t="s">
        <v>154</v>
      </c>
      <c r="K335" s="54" t="s">
        <v>154</v>
      </c>
      <c r="L335" s="56" t="s">
        <v>154</v>
      </c>
      <c r="M335" s="56" t="s">
        <v>154</v>
      </c>
      <c r="N335" s="47" t="str">
        <f>IF(CU335&lt;&gt;"",
    IF(INT('Drill Size Info'!$AA$19)=INT('Drill Size Info'!$AB$19),
        --(INT('Drill Size Info'!$AA$19) &amp; "." &amp; CU335),
        IF(AND((--(INT('Drill Size Info'!$AA$19) &amp; "." &amp; CU335)&gt;=--('Drill Size Info'!$AA$19)), (--(INT('Drill Size Info'!$AA$19) &amp; "." &amp; CU335)&lt;=--('Drill Size Info'!$AB$19))),
            --(INT('Drill Size Info'!$AA$19) &amp; "." &amp; CU335),
            --(INT('Drill Size Info'!$AB$19) &amp; "." &amp; CU335)
        )
    ),
    IF(CT335&lt;&gt;"",
        IF(INT('Drill Size Info'!$AA$19)=INT('Drill Size Info'!$AB$19),
            --(INT('Drill Size Info'!$AA$19) &amp; "." &amp; LEFT(CT335,3)),
            IF(AND((--(INT('Drill Size Info'!$AA$19) &amp; "." &amp; LEFT(CT335,3))&gt;=--('Drill Size Info'!$AA$19)), (--(INT('Drill Size Info'!$AA$19) &amp; "." &amp; LEFT(CT335,3))&lt;=--('Drill Size Info'!$AB$19))),
                --(INT('Drill Size Info'!$AA$19) &amp; "." &amp; LEFT(CT335,3)),
                --(INT('Drill Size Info'!$AB$19) &amp; "." &amp; LEFT(CT335,3))
            )
        ),
        "OK"
    )
)</f>
        <v>OK</v>
      </c>
      <c r="O335" s="163" t="str">
        <f>IF(CV335&lt;&gt;"",
    IF(INT('Drill Size Info'!$AA$19)=INT('Drill Size Info'!$AB$19),
        --(INT('Drill Size Info'!$AA$19) &amp; "." &amp; CV335),
        IF(AND((--(INT('Drill Size Info'!$AA$19) &amp; "." &amp; CV335)&gt;=--('Drill Size Info'!$AA$19)), (--(INT('Drill Size Info'!$AA$19) &amp; "." &amp; CV335)&lt;=--('Drill Size Info'!$AB$19))),
            --(INT('Drill Size Info'!$AA$19) &amp; "." &amp; CV335),
            --(INT('Drill Size Info'!$AB$19) &amp; "." &amp; CV335)
        )
    ),
    IF(CT335&lt;&gt;"",
        IF(INT('Drill Size Info'!$AA$19)=INT('Drill Size Info'!$AB$19),
            --(INT('Drill Size Info'!$AA$19) &amp; "." &amp; RIGHT(CT335,3)),
            IF(AND((--(INT('Drill Size Info'!$AA$19) &amp; "." &amp; RIGHT(CT335,3))&gt;=--('Drill Size Info'!$AA$19)), (--(INT('Drill Size Info'!$AA$19) &amp; "." &amp; RIGHT(CT335,3))&lt;=--('Drill Size Info'!$AB$19))),
                --(INT('Drill Size Info'!$AA$19) &amp; "." &amp; RIGHT(CT335,3)),
                --(INT('Drill Size Info'!$AB$19) &amp; "." &amp; RIGHT(CT335,3))
            )
        ),
        "N/A"
    )
)</f>
        <v>N/A</v>
      </c>
      <c r="P335" s="47" t="str">
        <f>IF(CX335&lt;&gt;"",
    IF(INT('Drill Size Info'!$AA$19)=INT('Drill Size Info'!$AB$15),
        --(INT('Drill Size Info'!$AA$15) &amp; "." &amp; CX335),
        IF(AND((--(INT('Drill Size Info'!$AA$15) &amp; "." &amp; CX335)&gt;=--('Drill Size Info'!$AA$15)), (--(INT('Drill Size Info'!$AA$15) &amp; "." &amp; CX335)&lt;=--('Drill Size Info'!$AB$15))),
            --(INT('Drill Size Info'!$AA$15) &amp; "." &amp; CX335),
            --(INT('Drill Size Info'!$AB$15) &amp; "." &amp; CX335)
        )
    ),
    IF(CW335&lt;&gt;"",
        IF(INT('Drill Size Info'!$AA$15)=INT('Drill Size Info'!$AB$15),
            --(INT('Drill Size Info'!$AA$15) &amp; "." &amp; LEFT(CW335,3)),
            IF(AND((--(INT('Drill Size Info'!$AA$15) &amp; "." &amp; LEFT(CW335,3))&gt;=--('Drill Size Info'!$AA$15)), (--(INT('Drill Size Info'!$AA$15) &amp; "." &amp; LEFT(CW335,3))&lt;=--('Drill Size Info'!$AB$15))),
                --(INT('Drill Size Info'!$AA$15) &amp; "." &amp; LEFT(CW335,3)),
                --(INT('Drill Size Info'!$AB$15) &amp; "." &amp; LEFT(CW335,3))
            )
        ),
        "OK"
    )
)</f>
        <v>OK</v>
      </c>
      <c r="Q335" s="163" t="str">
        <f>IF(CY335&lt;&gt;"",
    IF(INT('Drill Size Info'!$AA$19)=INT('Drill Size Info'!$AB$15),
        --(INT('Drill Size Info'!$AA$15) &amp; "." &amp; CY335),
        IF(AND((--(INT('Drill Size Info'!$AA$15) &amp; "." &amp; CY335)&gt;=--('Drill Size Info'!$AA$15)), (--(INT('Drill Size Info'!$AA$15) &amp; "." &amp; CY335)&lt;=--('Drill Size Info'!$AB$15))),
            --(INT('Drill Size Info'!$AA$15) &amp; "." &amp; CY335),
            --(INT('Drill Size Info'!$AB$15) &amp; "." &amp; CY335)
        )
    ),
    IF(CW335&lt;&gt;"",
        IF(INT('Drill Size Info'!$AA$15)=INT('Drill Size Info'!$AB$15),
            --(INT('Drill Size Info'!$AA$15) &amp; "." &amp; RIGHT(CW335,3)),
            IF(AND((--(INT('Drill Size Info'!$AA$15) &amp; "." &amp; RIGHT(CW335,3))&gt;=--('Drill Size Info'!$AA$15)), (--(INT('Drill Size Info'!$AA$15) &amp; "." &amp; RIGHT(CW335,3))&lt;=--('Drill Size Info'!$AB$15))),
                --(INT('Drill Size Info'!$AA$15) &amp; "." &amp; RIGHT(CW335,3)),
                --(INT('Drill Size Info'!$AB$15) &amp; "." &amp; RIGHT(CW335,3))
            )
        ),
        "N/A"
    )
)</f>
        <v>N/A</v>
      </c>
      <c r="R335" s="57"/>
      <c r="S335" s="57"/>
      <c r="T335" s="57"/>
      <c r="U335" s="57"/>
      <c r="V335" s="57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9"/>
      <c r="AX335" s="59"/>
      <c r="AY335" s="59"/>
      <c r="AZ335" s="60"/>
      <c r="BA335" s="52"/>
      <c r="BB335" s="52"/>
      <c r="BC335" s="52"/>
      <c r="BD335" s="52"/>
      <c r="BE335" s="52"/>
      <c r="BF335" s="52"/>
      <c r="BG335" s="192" t="str">
        <f t="shared" si="238"/>
        <v/>
      </c>
      <c r="BH335" s="52"/>
      <c r="BI335" s="52"/>
      <c r="BJ335" s="52"/>
      <c r="BK335" s="52"/>
      <c r="BM335" s="19">
        <f t="shared" si="206"/>
        <v>0</v>
      </c>
      <c r="BN335" s="19">
        <f t="shared" si="239"/>
        <v>0</v>
      </c>
      <c r="BO335" s="19">
        <f t="shared" si="207"/>
        <v>0</v>
      </c>
      <c r="BP335" s="19">
        <f t="shared" si="208"/>
        <v>0</v>
      </c>
      <c r="BQ335" s="19">
        <f t="shared" si="209"/>
        <v>0</v>
      </c>
      <c r="BR335" s="19">
        <f t="shared" si="210"/>
        <v>0</v>
      </c>
      <c r="BS335" s="19">
        <f t="shared" si="211"/>
        <v>0</v>
      </c>
      <c r="BT335" s="19">
        <f t="shared" si="212"/>
        <v>0</v>
      </c>
      <c r="BU335" s="19">
        <f t="shared" si="213"/>
        <v>0</v>
      </c>
      <c r="BV335" s="19">
        <f t="shared" si="214"/>
        <v>0</v>
      </c>
      <c r="BW335" s="19">
        <f t="shared" si="215"/>
        <v>0</v>
      </c>
      <c r="BX335" s="19">
        <f t="shared" si="216"/>
        <v>0</v>
      </c>
      <c r="BY335" s="19">
        <f t="shared" si="217"/>
        <v>0</v>
      </c>
      <c r="BZ335" s="19">
        <f t="shared" si="218"/>
        <v>0</v>
      </c>
      <c r="CA335" s="19">
        <f t="shared" si="219"/>
        <v>0</v>
      </c>
      <c r="CB335" s="19">
        <f t="shared" si="240"/>
        <v>0</v>
      </c>
      <c r="CC335" s="19">
        <f t="shared" si="220"/>
        <v>0</v>
      </c>
      <c r="CD335" s="19">
        <f t="shared" si="221"/>
        <v>0</v>
      </c>
      <c r="CE335" s="19">
        <f t="shared" si="222"/>
        <v>0</v>
      </c>
      <c r="CF335" s="19">
        <f t="shared" si="223"/>
        <v>0</v>
      </c>
      <c r="CG335" s="19">
        <f t="shared" si="224"/>
        <v>0</v>
      </c>
      <c r="CH335" s="19">
        <f t="shared" si="225"/>
        <v>0</v>
      </c>
      <c r="CI335" s="19">
        <f t="shared" si="226"/>
        <v>0</v>
      </c>
      <c r="CJ335" s="19">
        <f t="shared" si="227"/>
        <v>0</v>
      </c>
      <c r="CK335" s="19">
        <f t="shared" si="228"/>
        <v>0</v>
      </c>
      <c r="CL335" s="19">
        <f t="shared" si="229"/>
        <v>0</v>
      </c>
      <c r="CM335" s="19">
        <f t="shared" si="230"/>
        <v>0</v>
      </c>
      <c r="CN335" s="19">
        <f t="shared" si="231"/>
        <v>0</v>
      </c>
      <c r="CO335" s="19">
        <f t="shared" si="232"/>
        <v>0</v>
      </c>
      <c r="CP335" s="19">
        <f t="shared" si="233"/>
        <v>0</v>
      </c>
      <c r="CQ335" s="19">
        <f t="shared" si="234"/>
        <v>0</v>
      </c>
      <c r="CR335" s="19">
        <f t="shared" si="235"/>
        <v>0</v>
      </c>
      <c r="CS335" s="19">
        <f t="shared" si="236"/>
        <v>0</v>
      </c>
    </row>
    <row r="336" spans="2:97" ht="15" customHeight="1" x14ac:dyDescent="0.2">
      <c r="B336" s="53">
        <f t="shared" si="241"/>
        <v>328</v>
      </c>
      <c r="C336" s="197" t="str" cm="1">
        <f t="array" aca="1" ref="C336" ca="1">CELL("contents",BG336)</f>
        <v/>
      </c>
      <c r="D336" s="54" t="str">
        <f t="shared" si="237"/>
        <v>OK</v>
      </c>
      <c r="E336" s="55" t="e">
        <f>VLOOKUP('DATA SHEET'!$B$9,'Drill Size Info'!$T$2:$U$8,2,FALSE)</f>
        <v>#N/A</v>
      </c>
      <c r="F336" s="55" t="str">
        <f t="shared" si="242"/>
        <v/>
      </c>
      <c r="G336" s="161">
        <f t="shared" si="243"/>
        <v>0</v>
      </c>
      <c r="H336" s="56"/>
      <c r="I336" s="56"/>
      <c r="J336" s="54" t="s">
        <v>154</v>
      </c>
      <c r="K336" s="54" t="s">
        <v>154</v>
      </c>
      <c r="L336" s="56" t="s">
        <v>154</v>
      </c>
      <c r="M336" s="56" t="s">
        <v>154</v>
      </c>
      <c r="N336" s="47" t="str">
        <f>IF(CU336&lt;&gt;"",
    IF(INT('Drill Size Info'!$AA$19)=INT('Drill Size Info'!$AB$19),
        --(INT('Drill Size Info'!$AA$19) &amp; "." &amp; CU336),
        IF(AND((--(INT('Drill Size Info'!$AA$19) &amp; "." &amp; CU336)&gt;=--('Drill Size Info'!$AA$19)), (--(INT('Drill Size Info'!$AA$19) &amp; "." &amp; CU336)&lt;=--('Drill Size Info'!$AB$19))),
            --(INT('Drill Size Info'!$AA$19) &amp; "." &amp; CU336),
            --(INT('Drill Size Info'!$AB$19) &amp; "." &amp; CU336)
        )
    ),
    IF(CT336&lt;&gt;"",
        IF(INT('Drill Size Info'!$AA$19)=INT('Drill Size Info'!$AB$19),
            --(INT('Drill Size Info'!$AA$19) &amp; "." &amp; LEFT(CT336,3)),
            IF(AND((--(INT('Drill Size Info'!$AA$19) &amp; "." &amp; LEFT(CT336,3))&gt;=--('Drill Size Info'!$AA$19)), (--(INT('Drill Size Info'!$AA$19) &amp; "." &amp; LEFT(CT336,3))&lt;=--('Drill Size Info'!$AB$19))),
                --(INT('Drill Size Info'!$AA$19) &amp; "." &amp; LEFT(CT336,3)),
                --(INT('Drill Size Info'!$AB$19) &amp; "." &amp; LEFT(CT336,3))
            )
        ),
        "OK"
    )
)</f>
        <v>OK</v>
      </c>
      <c r="O336" s="163" t="str">
        <f>IF(CV336&lt;&gt;"",
    IF(INT('Drill Size Info'!$AA$19)=INT('Drill Size Info'!$AB$19),
        --(INT('Drill Size Info'!$AA$19) &amp; "." &amp; CV336),
        IF(AND((--(INT('Drill Size Info'!$AA$19) &amp; "." &amp; CV336)&gt;=--('Drill Size Info'!$AA$19)), (--(INT('Drill Size Info'!$AA$19) &amp; "." &amp; CV336)&lt;=--('Drill Size Info'!$AB$19))),
            --(INT('Drill Size Info'!$AA$19) &amp; "." &amp; CV336),
            --(INT('Drill Size Info'!$AB$19) &amp; "." &amp; CV336)
        )
    ),
    IF(CT336&lt;&gt;"",
        IF(INT('Drill Size Info'!$AA$19)=INT('Drill Size Info'!$AB$19),
            --(INT('Drill Size Info'!$AA$19) &amp; "." &amp; RIGHT(CT336,3)),
            IF(AND((--(INT('Drill Size Info'!$AA$19) &amp; "." &amp; RIGHT(CT336,3))&gt;=--('Drill Size Info'!$AA$19)), (--(INT('Drill Size Info'!$AA$19) &amp; "." &amp; RIGHT(CT336,3))&lt;=--('Drill Size Info'!$AB$19))),
                --(INT('Drill Size Info'!$AA$19) &amp; "." &amp; RIGHT(CT336,3)),
                --(INT('Drill Size Info'!$AB$19) &amp; "." &amp; RIGHT(CT336,3))
            )
        ),
        "N/A"
    )
)</f>
        <v>N/A</v>
      </c>
      <c r="P336" s="47" t="str">
        <f>IF(CX336&lt;&gt;"",
    IF(INT('Drill Size Info'!$AA$19)=INT('Drill Size Info'!$AB$15),
        --(INT('Drill Size Info'!$AA$15) &amp; "." &amp; CX336),
        IF(AND((--(INT('Drill Size Info'!$AA$15) &amp; "." &amp; CX336)&gt;=--('Drill Size Info'!$AA$15)), (--(INT('Drill Size Info'!$AA$15) &amp; "." &amp; CX336)&lt;=--('Drill Size Info'!$AB$15))),
            --(INT('Drill Size Info'!$AA$15) &amp; "." &amp; CX336),
            --(INT('Drill Size Info'!$AB$15) &amp; "." &amp; CX336)
        )
    ),
    IF(CW336&lt;&gt;"",
        IF(INT('Drill Size Info'!$AA$15)=INT('Drill Size Info'!$AB$15),
            --(INT('Drill Size Info'!$AA$15) &amp; "." &amp; LEFT(CW336,3)),
            IF(AND((--(INT('Drill Size Info'!$AA$15) &amp; "." &amp; LEFT(CW336,3))&gt;=--('Drill Size Info'!$AA$15)), (--(INT('Drill Size Info'!$AA$15) &amp; "." &amp; LEFT(CW336,3))&lt;=--('Drill Size Info'!$AB$15))),
                --(INT('Drill Size Info'!$AA$15) &amp; "." &amp; LEFT(CW336,3)),
                --(INT('Drill Size Info'!$AB$15) &amp; "." &amp; LEFT(CW336,3))
            )
        ),
        "OK"
    )
)</f>
        <v>OK</v>
      </c>
      <c r="Q336" s="163" t="str">
        <f>IF(CY336&lt;&gt;"",
    IF(INT('Drill Size Info'!$AA$19)=INT('Drill Size Info'!$AB$15),
        --(INT('Drill Size Info'!$AA$15) &amp; "." &amp; CY336),
        IF(AND((--(INT('Drill Size Info'!$AA$15) &amp; "." &amp; CY336)&gt;=--('Drill Size Info'!$AA$15)), (--(INT('Drill Size Info'!$AA$15) &amp; "." &amp; CY336)&lt;=--('Drill Size Info'!$AB$15))),
            --(INT('Drill Size Info'!$AA$15) &amp; "." &amp; CY336),
            --(INT('Drill Size Info'!$AB$15) &amp; "." &amp; CY336)
        )
    ),
    IF(CW336&lt;&gt;"",
        IF(INT('Drill Size Info'!$AA$15)=INT('Drill Size Info'!$AB$15),
            --(INT('Drill Size Info'!$AA$15) &amp; "." &amp; RIGHT(CW336,3)),
            IF(AND((--(INT('Drill Size Info'!$AA$15) &amp; "." &amp; RIGHT(CW336,3))&gt;=--('Drill Size Info'!$AA$15)), (--(INT('Drill Size Info'!$AA$15) &amp; "." &amp; RIGHT(CW336,3))&lt;=--('Drill Size Info'!$AB$15))),
                --(INT('Drill Size Info'!$AA$15) &amp; "." &amp; RIGHT(CW336,3)),
                --(INT('Drill Size Info'!$AB$15) &amp; "." &amp; RIGHT(CW336,3))
            )
        ),
        "N/A"
    )
)</f>
        <v>N/A</v>
      </c>
      <c r="R336" s="57"/>
      <c r="S336" s="57"/>
      <c r="T336" s="57"/>
      <c r="U336" s="57"/>
      <c r="V336" s="57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9"/>
      <c r="AX336" s="59"/>
      <c r="AY336" s="59"/>
      <c r="AZ336" s="60"/>
      <c r="BA336" s="52"/>
      <c r="BB336" s="52"/>
      <c r="BC336" s="52"/>
      <c r="BD336" s="52"/>
      <c r="BE336" s="52"/>
      <c r="BF336" s="52"/>
      <c r="BG336" s="192" t="str">
        <f t="shared" si="238"/>
        <v/>
      </c>
      <c r="BH336" s="52"/>
      <c r="BI336" s="52"/>
      <c r="BJ336" s="52"/>
      <c r="BK336" s="52"/>
      <c r="BM336" s="19">
        <f t="shared" si="206"/>
        <v>0</v>
      </c>
      <c r="BN336" s="19">
        <f t="shared" si="239"/>
        <v>0</v>
      </c>
      <c r="BO336" s="19">
        <f t="shared" si="207"/>
        <v>0</v>
      </c>
      <c r="BP336" s="19">
        <f t="shared" si="208"/>
        <v>0</v>
      </c>
      <c r="BQ336" s="19">
        <f t="shared" si="209"/>
        <v>0</v>
      </c>
      <c r="BR336" s="19">
        <f t="shared" si="210"/>
        <v>0</v>
      </c>
      <c r="BS336" s="19">
        <f t="shared" si="211"/>
        <v>0</v>
      </c>
      <c r="BT336" s="19">
        <f t="shared" si="212"/>
        <v>0</v>
      </c>
      <c r="BU336" s="19">
        <f t="shared" si="213"/>
        <v>0</v>
      </c>
      <c r="BV336" s="19">
        <f t="shared" si="214"/>
        <v>0</v>
      </c>
      <c r="BW336" s="19">
        <f t="shared" si="215"/>
        <v>0</v>
      </c>
      <c r="BX336" s="19">
        <f t="shared" si="216"/>
        <v>0</v>
      </c>
      <c r="BY336" s="19">
        <f t="shared" si="217"/>
        <v>0</v>
      </c>
      <c r="BZ336" s="19">
        <f t="shared" si="218"/>
        <v>0</v>
      </c>
      <c r="CA336" s="19">
        <f t="shared" si="219"/>
        <v>0</v>
      </c>
      <c r="CB336" s="19">
        <f t="shared" si="240"/>
        <v>0</v>
      </c>
      <c r="CC336" s="19">
        <f t="shared" si="220"/>
        <v>0</v>
      </c>
      <c r="CD336" s="19">
        <f t="shared" si="221"/>
        <v>0</v>
      </c>
      <c r="CE336" s="19">
        <f t="shared" si="222"/>
        <v>0</v>
      </c>
      <c r="CF336" s="19">
        <f t="shared" si="223"/>
        <v>0</v>
      </c>
      <c r="CG336" s="19">
        <f t="shared" si="224"/>
        <v>0</v>
      </c>
      <c r="CH336" s="19">
        <f t="shared" si="225"/>
        <v>0</v>
      </c>
      <c r="CI336" s="19">
        <f t="shared" si="226"/>
        <v>0</v>
      </c>
      <c r="CJ336" s="19">
        <f t="shared" si="227"/>
        <v>0</v>
      </c>
      <c r="CK336" s="19">
        <f t="shared" si="228"/>
        <v>0</v>
      </c>
      <c r="CL336" s="19">
        <f t="shared" si="229"/>
        <v>0</v>
      </c>
      <c r="CM336" s="19">
        <f t="shared" si="230"/>
        <v>0</v>
      </c>
      <c r="CN336" s="19">
        <f t="shared" si="231"/>
        <v>0</v>
      </c>
      <c r="CO336" s="19">
        <f t="shared" si="232"/>
        <v>0</v>
      </c>
      <c r="CP336" s="19">
        <f t="shared" si="233"/>
        <v>0</v>
      </c>
      <c r="CQ336" s="19">
        <f t="shared" si="234"/>
        <v>0</v>
      </c>
      <c r="CR336" s="19">
        <f t="shared" si="235"/>
        <v>0</v>
      </c>
      <c r="CS336" s="19">
        <f t="shared" si="236"/>
        <v>0</v>
      </c>
    </row>
    <row r="337" spans="2:97" ht="15" customHeight="1" x14ac:dyDescent="0.2">
      <c r="B337" s="53">
        <f t="shared" si="241"/>
        <v>329</v>
      </c>
      <c r="C337" s="197" t="str" cm="1">
        <f t="array" aca="1" ref="C337" ca="1">CELL("contents",BG337)</f>
        <v/>
      </c>
      <c r="D337" s="54" t="str">
        <f t="shared" si="237"/>
        <v>OK</v>
      </c>
      <c r="E337" s="55" t="e">
        <f>VLOOKUP('DATA SHEET'!$B$9,'Drill Size Info'!$T$2:$U$8,2,FALSE)</f>
        <v>#N/A</v>
      </c>
      <c r="F337" s="55" t="str">
        <f t="shared" si="242"/>
        <v/>
      </c>
      <c r="G337" s="161">
        <f t="shared" si="243"/>
        <v>0</v>
      </c>
      <c r="H337" s="56"/>
      <c r="I337" s="56"/>
      <c r="J337" s="54" t="s">
        <v>154</v>
      </c>
      <c r="K337" s="54" t="s">
        <v>154</v>
      </c>
      <c r="L337" s="56" t="s">
        <v>154</v>
      </c>
      <c r="M337" s="56" t="s">
        <v>154</v>
      </c>
      <c r="N337" s="47" t="str">
        <f>IF(CU337&lt;&gt;"",
    IF(INT('Drill Size Info'!$AA$19)=INT('Drill Size Info'!$AB$19),
        --(INT('Drill Size Info'!$AA$19) &amp; "." &amp; CU337),
        IF(AND((--(INT('Drill Size Info'!$AA$19) &amp; "." &amp; CU337)&gt;=--('Drill Size Info'!$AA$19)), (--(INT('Drill Size Info'!$AA$19) &amp; "." &amp; CU337)&lt;=--('Drill Size Info'!$AB$19))),
            --(INT('Drill Size Info'!$AA$19) &amp; "." &amp; CU337),
            --(INT('Drill Size Info'!$AB$19) &amp; "." &amp; CU337)
        )
    ),
    IF(CT337&lt;&gt;"",
        IF(INT('Drill Size Info'!$AA$19)=INT('Drill Size Info'!$AB$19),
            --(INT('Drill Size Info'!$AA$19) &amp; "." &amp; LEFT(CT337,3)),
            IF(AND((--(INT('Drill Size Info'!$AA$19) &amp; "." &amp; LEFT(CT337,3))&gt;=--('Drill Size Info'!$AA$19)), (--(INT('Drill Size Info'!$AA$19) &amp; "." &amp; LEFT(CT337,3))&lt;=--('Drill Size Info'!$AB$19))),
                --(INT('Drill Size Info'!$AA$19) &amp; "." &amp; LEFT(CT337,3)),
                --(INT('Drill Size Info'!$AB$19) &amp; "." &amp; LEFT(CT337,3))
            )
        ),
        "OK"
    )
)</f>
        <v>OK</v>
      </c>
      <c r="O337" s="163" t="str">
        <f>IF(CV337&lt;&gt;"",
    IF(INT('Drill Size Info'!$AA$19)=INT('Drill Size Info'!$AB$19),
        --(INT('Drill Size Info'!$AA$19) &amp; "." &amp; CV337),
        IF(AND((--(INT('Drill Size Info'!$AA$19) &amp; "." &amp; CV337)&gt;=--('Drill Size Info'!$AA$19)), (--(INT('Drill Size Info'!$AA$19) &amp; "." &amp; CV337)&lt;=--('Drill Size Info'!$AB$19))),
            --(INT('Drill Size Info'!$AA$19) &amp; "." &amp; CV337),
            --(INT('Drill Size Info'!$AB$19) &amp; "." &amp; CV337)
        )
    ),
    IF(CT337&lt;&gt;"",
        IF(INT('Drill Size Info'!$AA$19)=INT('Drill Size Info'!$AB$19),
            --(INT('Drill Size Info'!$AA$19) &amp; "." &amp; RIGHT(CT337,3)),
            IF(AND((--(INT('Drill Size Info'!$AA$19) &amp; "." &amp; RIGHT(CT337,3))&gt;=--('Drill Size Info'!$AA$19)), (--(INT('Drill Size Info'!$AA$19) &amp; "." &amp; RIGHT(CT337,3))&lt;=--('Drill Size Info'!$AB$19))),
                --(INT('Drill Size Info'!$AA$19) &amp; "." &amp; RIGHT(CT337,3)),
                --(INT('Drill Size Info'!$AB$19) &amp; "." &amp; RIGHT(CT337,3))
            )
        ),
        "N/A"
    )
)</f>
        <v>N/A</v>
      </c>
      <c r="P337" s="47" t="str">
        <f>IF(CX337&lt;&gt;"",
    IF(INT('Drill Size Info'!$AA$19)=INT('Drill Size Info'!$AB$15),
        --(INT('Drill Size Info'!$AA$15) &amp; "." &amp; CX337),
        IF(AND((--(INT('Drill Size Info'!$AA$15) &amp; "." &amp; CX337)&gt;=--('Drill Size Info'!$AA$15)), (--(INT('Drill Size Info'!$AA$15) &amp; "." &amp; CX337)&lt;=--('Drill Size Info'!$AB$15))),
            --(INT('Drill Size Info'!$AA$15) &amp; "." &amp; CX337),
            --(INT('Drill Size Info'!$AB$15) &amp; "." &amp; CX337)
        )
    ),
    IF(CW337&lt;&gt;"",
        IF(INT('Drill Size Info'!$AA$15)=INT('Drill Size Info'!$AB$15),
            --(INT('Drill Size Info'!$AA$15) &amp; "." &amp; LEFT(CW337,3)),
            IF(AND((--(INT('Drill Size Info'!$AA$15) &amp; "." &amp; LEFT(CW337,3))&gt;=--('Drill Size Info'!$AA$15)), (--(INT('Drill Size Info'!$AA$15) &amp; "." &amp; LEFT(CW337,3))&lt;=--('Drill Size Info'!$AB$15))),
                --(INT('Drill Size Info'!$AA$15) &amp; "." &amp; LEFT(CW337,3)),
                --(INT('Drill Size Info'!$AB$15) &amp; "." &amp; LEFT(CW337,3))
            )
        ),
        "OK"
    )
)</f>
        <v>OK</v>
      </c>
      <c r="Q337" s="163" t="str">
        <f>IF(CY337&lt;&gt;"",
    IF(INT('Drill Size Info'!$AA$19)=INT('Drill Size Info'!$AB$15),
        --(INT('Drill Size Info'!$AA$15) &amp; "." &amp; CY337),
        IF(AND((--(INT('Drill Size Info'!$AA$15) &amp; "." &amp; CY337)&gt;=--('Drill Size Info'!$AA$15)), (--(INT('Drill Size Info'!$AA$15) &amp; "." &amp; CY337)&lt;=--('Drill Size Info'!$AB$15))),
            --(INT('Drill Size Info'!$AA$15) &amp; "." &amp; CY337),
            --(INT('Drill Size Info'!$AB$15) &amp; "." &amp; CY337)
        )
    ),
    IF(CW337&lt;&gt;"",
        IF(INT('Drill Size Info'!$AA$15)=INT('Drill Size Info'!$AB$15),
            --(INT('Drill Size Info'!$AA$15) &amp; "." &amp; RIGHT(CW337,3)),
            IF(AND((--(INT('Drill Size Info'!$AA$15) &amp; "." &amp; RIGHT(CW337,3))&gt;=--('Drill Size Info'!$AA$15)), (--(INT('Drill Size Info'!$AA$15) &amp; "." &amp; RIGHT(CW337,3))&lt;=--('Drill Size Info'!$AB$15))),
                --(INT('Drill Size Info'!$AA$15) &amp; "." &amp; RIGHT(CW337,3)),
                --(INT('Drill Size Info'!$AB$15) &amp; "." &amp; RIGHT(CW337,3))
            )
        ),
        "N/A"
    )
)</f>
        <v>N/A</v>
      </c>
      <c r="R337" s="57"/>
      <c r="S337" s="57"/>
      <c r="T337" s="57"/>
      <c r="U337" s="57"/>
      <c r="V337" s="57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9"/>
      <c r="AX337" s="59"/>
      <c r="AY337" s="59"/>
      <c r="AZ337" s="60"/>
      <c r="BA337" s="52"/>
      <c r="BB337" s="52"/>
      <c r="BC337" s="52"/>
      <c r="BD337" s="52"/>
      <c r="BE337" s="52"/>
      <c r="BF337" s="52"/>
      <c r="BG337" s="192" t="str">
        <f t="shared" si="238"/>
        <v/>
      </c>
      <c r="BH337" s="52"/>
      <c r="BI337" s="52"/>
      <c r="BJ337" s="52"/>
      <c r="BK337" s="52"/>
      <c r="BM337" s="19">
        <f t="shared" si="206"/>
        <v>0</v>
      </c>
      <c r="BN337" s="19">
        <f t="shared" si="239"/>
        <v>0</v>
      </c>
      <c r="BO337" s="19">
        <f t="shared" si="207"/>
        <v>0</v>
      </c>
      <c r="BP337" s="19">
        <f t="shared" si="208"/>
        <v>0</v>
      </c>
      <c r="BQ337" s="19">
        <f t="shared" si="209"/>
        <v>0</v>
      </c>
      <c r="BR337" s="19">
        <f t="shared" si="210"/>
        <v>0</v>
      </c>
      <c r="BS337" s="19">
        <f t="shared" si="211"/>
        <v>0</v>
      </c>
      <c r="BT337" s="19">
        <f t="shared" si="212"/>
        <v>0</v>
      </c>
      <c r="BU337" s="19">
        <f t="shared" si="213"/>
        <v>0</v>
      </c>
      <c r="BV337" s="19">
        <f t="shared" si="214"/>
        <v>0</v>
      </c>
      <c r="BW337" s="19">
        <f t="shared" si="215"/>
        <v>0</v>
      </c>
      <c r="BX337" s="19">
        <f t="shared" si="216"/>
        <v>0</v>
      </c>
      <c r="BY337" s="19">
        <f t="shared" si="217"/>
        <v>0</v>
      </c>
      <c r="BZ337" s="19">
        <f t="shared" si="218"/>
        <v>0</v>
      </c>
      <c r="CA337" s="19">
        <f t="shared" si="219"/>
        <v>0</v>
      </c>
      <c r="CB337" s="19">
        <f t="shared" si="240"/>
        <v>0</v>
      </c>
      <c r="CC337" s="19">
        <f t="shared" si="220"/>
        <v>0</v>
      </c>
      <c r="CD337" s="19">
        <f t="shared" si="221"/>
        <v>0</v>
      </c>
      <c r="CE337" s="19">
        <f t="shared" si="222"/>
        <v>0</v>
      </c>
      <c r="CF337" s="19">
        <f t="shared" si="223"/>
        <v>0</v>
      </c>
      <c r="CG337" s="19">
        <f t="shared" si="224"/>
        <v>0</v>
      </c>
      <c r="CH337" s="19">
        <f t="shared" si="225"/>
        <v>0</v>
      </c>
      <c r="CI337" s="19">
        <f t="shared" si="226"/>
        <v>0</v>
      </c>
      <c r="CJ337" s="19">
        <f t="shared" si="227"/>
        <v>0</v>
      </c>
      <c r="CK337" s="19">
        <f t="shared" si="228"/>
        <v>0</v>
      </c>
      <c r="CL337" s="19">
        <f t="shared" si="229"/>
        <v>0</v>
      </c>
      <c r="CM337" s="19">
        <f t="shared" si="230"/>
        <v>0</v>
      </c>
      <c r="CN337" s="19">
        <f t="shared" si="231"/>
        <v>0</v>
      </c>
      <c r="CO337" s="19">
        <f t="shared" si="232"/>
        <v>0</v>
      </c>
      <c r="CP337" s="19">
        <f t="shared" si="233"/>
        <v>0</v>
      </c>
      <c r="CQ337" s="19">
        <f t="shared" si="234"/>
        <v>0</v>
      </c>
      <c r="CR337" s="19">
        <f t="shared" si="235"/>
        <v>0</v>
      </c>
      <c r="CS337" s="19">
        <f t="shared" si="236"/>
        <v>0</v>
      </c>
    </row>
    <row r="338" spans="2:97" ht="15" customHeight="1" x14ac:dyDescent="0.2">
      <c r="B338" s="53">
        <f t="shared" si="241"/>
        <v>330</v>
      </c>
      <c r="C338" s="197" t="str" cm="1">
        <f t="array" aca="1" ref="C338" ca="1">CELL("contents",BG338)</f>
        <v/>
      </c>
      <c r="D338" s="54" t="str">
        <f t="shared" si="237"/>
        <v>OK</v>
      </c>
      <c r="E338" s="55" t="e">
        <f>VLOOKUP('DATA SHEET'!$B$9,'Drill Size Info'!$T$2:$U$8,2,FALSE)</f>
        <v>#N/A</v>
      </c>
      <c r="F338" s="55" t="str">
        <f t="shared" si="242"/>
        <v/>
      </c>
      <c r="G338" s="161">
        <f t="shared" si="243"/>
        <v>0</v>
      </c>
      <c r="H338" s="56"/>
      <c r="I338" s="56"/>
      <c r="J338" s="54" t="s">
        <v>154</v>
      </c>
      <c r="K338" s="54" t="s">
        <v>154</v>
      </c>
      <c r="L338" s="56" t="s">
        <v>154</v>
      </c>
      <c r="M338" s="56" t="s">
        <v>154</v>
      </c>
      <c r="N338" s="47" t="str">
        <f>IF(CU338&lt;&gt;"",
    IF(INT('Drill Size Info'!$AA$19)=INT('Drill Size Info'!$AB$19),
        --(INT('Drill Size Info'!$AA$19) &amp; "." &amp; CU338),
        IF(AND((--(INT('Drill Size Info'!$AA$19) &amp; "." &amp; CU338)&gt;=--('Drill Size Info'!$AA$19)), (--(INT('Drill Size Info'!$AA$19) &amp; "." &amp; CU338)&lt;=--('Drill Size Info'!$AB$19))),
            --(INT('Drill Size Info'!$AA$19) &amp; "." &amp; CU338),
            --(INT('Drill Size Info'!$AB$19) &amp; "." &amp; CU338)
        )
    ),
    IF(CT338&lt;&gt;"",
        IF(INT('Drill Size Info'!$AA$19)=INT('Drill Size Info'!$AB$19),
            --(INT('Drill Size Info'!$AA$19) &amp; "." &amp; LEFT(CT338,3)),
            IF(AND((--(INT('Drill Size Info'!$AA$19) &amp; "." &amp; LEFT(CT338,3))&gt;=--('Drill Size Info'!$AA$19)), (--(INT('Drill Size Info'!$AA$19) &amp; "." &amp; LEFT(CT338,3))&lt;=--('Drill Size Info'!$AB$19))),
                --(INT('Drill Size Info'!$AA$19) &amp; "." &amp; LEFT(CT338,3)),
                --(INT('Drill Size Info'!$AB$19) &amp; "." &amp; LEFT(CT338,3))
            )
        ),
        "OK"
    )
)</f>
        <v>OK</v>
      </c>
      <c r="O338" s="163" t="str">
        <f>IF(CV338&lt;&gt;"",
    IF(INT('Drill Size Info'!$AA$19)=INT('Drill Size Info'!$AB$19),
        --(INT('Drill Size Info'!$AA$19) &amp; "." &amp; CV338),
        IF(AND((--(INT('Drill Size Info'!$AA$19) &amp; "." &amp; CV338)&gt;=--('Drill Size Info'!$AA$19)), (--(INT('Drill Size Info'!$AA$19) &amp; "." &amp; CV338)&lt;=--('Drill Size Info'!$AB$19))),
            --(INT('Drill Size Info'!$AA$19) &amp; "." &amp; CV338),
            --(INT('Drill Size Info'!$AB$19) &amp; "." &amp; CV338)
        )
    ),
    IF(CT338&lt;&gt;"",
        IF(INT('Drill Size Info'!$AA$19)=INT('Drill Size Info'!$AB$19),
            --(INT('Drill Size Info'!$AA$19) &amp; "." &amp; RIGHT(CT338,3)),
            IF(AND((--(INT('Drill Size Info'!$AA$19) &amp; "." &amp; RIGHT(CT338,3))&gt;=--('Drill Size Info'!$AA$19)), (--(INT('Drill Size Info'!$AA$19) &amp; "." &amp; RIGHT(CT338,3))&lt;=--('Drill Size Info'!$AB$19))),
                --(INT('Drill Size Info'!$AA$19) &amp; "." &amp; RIGHT(CT338,3)),
                --(INT('Drill Size Info'!$AB$19) &amp; "." &amp; RIGHT(CT338,3))
            )
        ),
        "N/A"
    )
)</f>
        <v>N/A</v>
      </c>
      <c r="P338" s="47" t="str">
        <f>IF(CX338&lt;&gt;"",
    IF(INT('Drill Size Info'!$AA$19)=INT('Drill Size Info'!$AB$15),
        --(INT('Drill Size Info'!$AA$15) &amp; "." &amp; CX338),
        IF(AND((--(INT('Drill Size Info'!$AA$15) &amp; "." &amp; CX338)&gt;=--('Drill Size Info'!$AA$15)), (--(INT('Drill Size Info'!$AA$15) &amp; "." &amp; CX338)&lt;=--('Drill Size Info'!$AB$15))),
            --(INT('Drill Size Info'!$AA$15) &amp; "." &amp; CX338),
            --(INT('Drill Size Info'!$AB$15) &amp; "." &amp; CX338)
        )
    ),
    IF(CW338&lt;&gt;"",
        IF(INT('Drill Size Info'!$AA$15)=INT('Drill Size Info'!$AB$15),
            --(INT('Drill Size Info'!$AA$15) &amp; "." &amp; LEFT(CW338,3)),
            IF(AND((--(INT('Drill Size Info'!$AA$15) &amp; "." &amp; LEFT(CW338,3))&gt;=--('Drill Size Info'!$AA$15)), (--(INT('Drill Size Info'!$AA$15) &amp; "." &amp; LEFT(CW338,3))&lt;=--('Drill Size Info'!$AB$15))),
                --(INT('Drill Size Info'!$AA$15) &amp; "." &amp; LEFT(CW338,3)),
                --(INT('Drill Size Info'!$AB$15) &amp; "." &amp; LEFT(CW338,3))
            )
        ),
        "OK"
    )
)</f>
        <v>OK</v>
      </c>
      <c r="Q338" s="163" t="str">
        <f>IF(CY338&lt;&gt;"",
    IF(INT('Drill Size Info'!$AA$19)=INT('Drill Size Info'!$AB$15),
        --(INT('Drill Size Info'!$AA$15) &amp; "." &amp; CY338),
        IF(AND((--(INT('Drill Size Info'!$AA$15) &amp; "." &amp; CY338)&gt;=--('Drill Size Info'!$AA$15)), (--(INT('Drill Size Info'!$AA$15) &amp; "." &amp; CY338)&lt;=--('Drill Size Info'!$AB$15))),
            --(INT('Drill Size Info'!$AA$15) &amp; "." &amp; CY338),
            --(INT('Drill Size Info'!$AB$15) &amp; "." &amp; CY338)
        )
    ),
    IF(CW338&lt;&gt;"",
        IF(INT('Drill Size Info'!$AA$15)=INT('Drill Size Info'!$AB$15),
            --(INT('Drill Size Info'!$AA$15) &amp; "." &amp; RIGHT(CW338,3)),
            IF(AND((--(INT('Drill Size Info'!$AA$15) &amp; "." &amp; RIGHT(CW338,3))&gt;=--('Drill Size Info'!$AA$15)), (--(INT('Drill Size Info'!$AA$15) &amp; "." &amp; RIGHT(CW338,3))&lt;=--('Drill Size Info'!$AB$15))),
                --(INT('Drill Size Info'!$AA$15) &amp; "." &amp; RIGHT(CW338,3)),
                --(INT('Drill Size Info'!$AB$15) &amp; "." &amp; RIGHT(CW338,3))
            )
        ),
        "N/A"
    )
)</f>
        <v>N/A</v>
      </c>
      <c r="R338" s="57"/>
      <c r="S338" s="57"/>
      <c r="T338" s="57"/>
      <c r="U338" s="57"/>
      <c r="V338" s="57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9"/>
      <c r="AX338" s="59"/>
      <c r="AY338" s="59"/>
      <c r="AZ338" s="60"/>
      <c r="BA338" s="52"/>
      <c r="BB338" s="52"/>
      <c r="BC338" s="52"/>
      <c r="BD338" s="52"/>
      <c r="BE338" s="52"/>
      <c r="BF338" s="52"/>
      <c r="BG338" s="192" t="str">
        <f t="shared" si="238"/>
        <v/>
      </c>
      <c r="BH338" s="52"/>
      <c r="BI338" s="52"/>
      <c r="BJ338" s="52"/>
      <c r="BK338" s="52"/>
      <c r="BM338" s="19">
        <f t="shared" si="206"/>
        <v>0</v>
      </c>
      <c r="BN338" s="19">
        <f t="shared" si="239"/>
        <v>0</v>
      </c>
      <c r="BO338" s="19">
        <f t="shared" si="207"/>
        <v>0</v>
      </c>
      <c r="BP338" s="19">
        <f t="shared" si="208"/>
        <v>0</v>
      </c>
      <c r="BQ338" s="19">
        <f t="shared" si="209"/>
        <v>0</v>
      </c>
      <c r="BR338" s="19">
        <f t="shared" si="210"/>
        <v>0</v>
      </c>
      <c r="BS338" s="19">
        <f t="shared" si="211"/>
        <v>0</v>
      </c>
      <c r="BT338" s="19">
        <f t="shared" si="212"/>
        <v>0</v>
      </c>
      <c r="BU338" s="19">
        <f t="shared" si="213"/>
        <v>0</v>
      </c>
      <c r="BV338" s="19">
        <f t="shared" si="214"/>
        <v>0</v>
      </c>
      <c r="BW338" s="19">
        <f t="shared" si="215"/>
        <v>0</v>
      </c>
      <c r="BX338" s="19">
        <f t="shared" si="216"/>
        <v>0</v>
      </c>
      <c r="BY338" s="19">
        <f t="shared" si="217"/>
        <v>0</v>
      </c>
      <c r="BZ338" s="19">
        <f t="shared" si="218"/>
        <v>0</v>
      </c>
      <c r="CA338" s="19">
        <f t="shared" si="219"/>
        <v>0</v>
      </c>
      <c r="CB338" s="19">
        <f t="shared" si="240"/>
        <v>0</v>
      </c>
      <c r="CC338" s="19">
        <f t="shared" si="220"/>
        <v>0</v>
      </c>
      <c r="CD338" s="19">
        <f t="shared" si="221"/>
        <v>0</v>
      </c>
      <c r="CE338" s="19">
        <f t="shared" si="222"/>
        <v>0</v>
      </c>
      <c r="CF338" s="19">
        <f t="shared" si="223"/>
        <v>0</v>
      </c>
      <c r="CG338" s="19">
        <f t="shared" si="224"/>
        <v>0</v>
      </c>
      <c r="CH338" s="19">
        <f t="shared" si="225"/>
        <v>0</v>
      </c>
      <c r="CI338" s="19">
        <f t="shared" si="226"/>
        <v>0</v>
      </c>
      <c r="CJ338" s="19">
        <f t="shared" si="227"/>
        <v>0</v>
      </c>
      <c r="CK338" s="19">
        <f t="shared" si="228"/>
        <v>0</v>
      </c>
      <c r="CL338" s="19">
        <f t="shared" si="229"/>
        <v>0</v>
      </c>
      <c r="CM338" s="19">
        <f t="shared" si="230"/>
        <v>0</v>
      </c>
      <c r="CN338" s="19">
        <f t="shared" si="231"/>
        <v>0</v>
      </c>
      <c r="CO338" s="19">
        <f t="shared" si="232"/>
        <v>0</v>
      </c>
      <c r="CP338" s="19">
        <f t="shared" si="233"/>
        <v>0</v>
      </c>
      <c r="CQ338" s="19">
        <f t="shared" si="234"/>
        <v>0</v>
      </c>
      <c r="CR338" s="19">
        <f t="shared" si="235"/>
        <v>0</v>
      </c>
      <c r="CS338" s="19">
        <f t="shared" si="236"/>
        <v>0</v>
      </c>
    </row>
    <row r="339" spans="2:97" ht="15" customHeight="1" x14ac:dyDescent="0.2">
      <c r="B339" s="53">
        <f t="shared" si="241"/>
        <v>331</v>
      </c>
      <c r="C339" s="197" t="str" cm="1">
        <f t="array" aca="1" ref="C339" ca="1">CELL("contents",BG339)</f>
        <v/>
      </c>
      <c r="D339" s="54" t="str">
        <f t="shared" si="237"/>
        <v>OK</v>
      </c>
      <c r="E339" s="55" t="e">
        <f>VLOOKUP('DATA SHEET'!$B$9,'Drill Size Info'!$T$2:$U$8,2,FALSE)</f>
        <v>#N/A</v>
      </c>
      <c r="F339" s="55" t="str">
        <f t="shared" si="242"/>
        <v/>
      </c>
      <c r="G339" s="161">
        <f t="shared" si="243"/>
        <v>0</v>
      </c>
      <c r="H339" s="56"/>
      <c r="I339" s="56"/>
      <c r="J339" s="54" t="s">
        <v>154</v>
      </c>
      <c r="K339" s="54" t="s">
        <v>154</v>
      </c>
      <c r="L339" s="56" t="s">
        <v>154</v>
      </c>
      <c r="M339" s="56" t="s">
        <v>154</v>
      </c>
      <c r="N339" s="47" t="str">
        <f>IF(CU339&lt;&gt;"",
    IF(INT('Drill Size Info'!$AA$19)=INT('Drill Size Info'!$AB$19),
        --(INT('Drill Size Info'!$AA$19) &amp; "." &amp; CU339),
        IF(AND((--(INT('Drill Size Info'!$AA$19) &amp; "." &amp; CU339)&gt;=--('Drill Size Info'!$AA$19)), (--(INT('Drill Size Info'!$AA$19) &amp; "." &amp; CU339)&lt;=--('Drill Size Info'!$AB$19))),
            --(INT('Drill Size Info'!$AA$19) &amp; "." &amp; CU339),
            --(INT('Drill Size Info'!$AB$19) &amp; "." &amp; CU339)
        )
    ),
    IF(CT339&lt;&gt;"",
        IF(INT('Drill Size Info'!$AA$19)=INT('Drill Size Info'!$AB$19),
            --(INT('Drill Size Info'!$AA$19) &amp; "." &amp; LEFT(CT339,3)),
            IF(AND((--(INT('Drill Size Info'!$AA$19) &amp; "." &amp; LEFT(CT339,3))&gt;=--('Drill Size Info'!$AA$19)), (--(INT('Drill Size Info'!$AA$19) &amp; "." &amp; LEFT(CT339,3))&lt;=--('Drill Size Info'!$AB$19))),
                --(INT('Drill Size Info'!$AA$19) &amp; "." &amp; LEFT(CT339,3)),
                --(INT('Drill Size Info'!$AB$19) &amp; "." &amp; LEFT(CT339,3))
            )
        ),
        "OK"
    )
)</f>
        <v>OK</v>
      </c>
      <c r="O339" s="163" t="str">
        <f>IF(CV339&lt;&gt;"",
    IF(INT('Drill Size Info'!$AA$19)=INT('Drill Size Info'!$AB$19),
        --(INT('Drill Size Info'!$AA$19) &amp; "." &amp; CV339),
        IF(AND((--(INT('Drill Size Info'!$AA$19) &amp; "." &amp; CV339)&gt;=--('Drill Size Info'!$AA$19)), (--(INT('Drill Size Info'!$AA$19) &amp; "." &amp; CV339)&lt;=--('Drill Size Info'!$AB$19))),
            --(INT('Drill Size Info'!$AA$19) &amp; "." &amp; CV339),
            --(INT('Drill Size Info'!$AB$19) &amp; "." &amp; CV339)
        )
    ),
    IF(CT339&lt;&gt;"",
        IF(INT('Drill Size Info'!$AA$19)=INT('Drill Size Info'!$AB$19),
            --(INT('Drill Size Info'!$AA$19) &amp; "." &amp; RIGHT(CT339,3)),
            IF(AND((--(INT('Drill Size Info'!$AA$19) &amp; "." &amp; RIGHT(CT339,3))&gt;=--('Drill Size Info'!$AA$19)), (--(INT('Drill Size Info'!$AA$19) &amp; "." &amp; RIGHT(CT339,3))&lt;=--('Drill Size Info'!$AB$19))),
                --(INT('Drill Size Info'!$AA$19) &amp; "." &amp; RIGHT(CT339,3)),
                --(INT('Drill Size Info'!$AB$19) &amp; "." &amp; RIGHT(CT339,3))
            )
        ),
        "N/A"
    )
)</f>
        <v>N/A</v>
      </c>
      <c r="P339" s="47" t="str">
        <f>IF(CX339&lt;&gt;"",
    IF(INT('Drill Size Info'!$AA$19)=INT('Drill Size Info'!$AB$15),
        --(INT('Drill Size Info'!$AA$15) &amp; "." &amp; CX339),
        IF(AND((--(INT('Drill Size Info'!$AA$15) &amp; "." &amp; CX339)&gt;=--('Drill Size Info'!$AA$15)), (--(INT('Drill Size Info'!$AA$15) &amp; "." &amp; CX339)&lt;=--('Drill Size Info'!$AB$15))),
            --(INT('Drill Size Info'!$AA$15) &amp; "." &amp; CX339),
            --(INT('Drill Size Info'!$AB$15) &amp; "." &amp; CX339)
        )
    ),
    IF(CW339&lt;&gt;"",
        IF(INT('Drill Size Info'!$AA$15)=INT('Drill Size Info'!$AB$15),
            --(INT('Drill Size Info'!$AA$15) &amp; "." &amp; LEFT(CW339,3)),
            IF(AND((--(INT('Drill Size Info'!$AA$15) &amp; "." &amp; LEFT(CW339,3))&gt;=--('Drill Size Info'!$AA$15)), (--(INT('Drill Size Info'!$AA$15) &amp; "." &amp; LEFT(CW339,3))&lt;=--('Drill Size Info'!$AB$15))),
                --(INT('Drill Size Info'!$AA$15) &amp; "." &amp; LEFT(CW339,3)),
                --(INT('Drill Size Info'!$AB$15) &amp; "." &amp; LEFT(CW339,3))
            )
        ),
        "OK"
    )
)</f>
        <v>OK</v>
      </c>
      <c r="Q339" s="163" t="str">
        <f>IF(CY339&lt;&gt;"",
    IF(INT('Drill Size Info'!$AA$19)=INT('Drill Size Info'!$AB$15),
        --(INT('Drill Size Info'!$AA$15) &amp; "." &amp; CY339),
        IF(AND((--(INT('Drill Size Info'!$AA$15) &amp; "." &amp; CY339)&gt;=--('Drill Size Info'!$AA$15)), (--(INT('Drill Size Info'!$AA$15) &amp; "." &amp; CY339)&lt;=--('Drill Size Info'!$AB$15))),
            --(INT('Drill Size Info'!$AA$15) &amp; "." &amp; CY339),
            --(INT('Drill Size Info'!$AB$15) &amp; "." &amp; CY339)
        )
    ),
    IF(CW339&lt;&gt;"",
        IF(INT('Drill Size Info'!$AA$15)=INT('Drill Size Info'!$AB$15),
            --(INT('Drill Size Info'!$AA$15) &amp; "." &amp; RIGHT(CW339,3)),
            IF(AND((--(INT('Drill Size Info'!$AA$15) &amp; "." &amp; RIGHT(CW339,3))&gt;=--('Drill Size Info'!$AA$15)), (--(INT('Drill Size Info'!$AA$15) &amp; "." &amp; RIGHT(CW339,3))&lt;=--('Drill Size Info'!$AB$15))),
                --(INT('Drill Size Info'!$AA$15) &amp; "." &amp; RIGHT(CW339,3)),
                --(INT('Drill Size Info'!$AB$15) &amp; "." &amp; RIGHT(CW339,3))
            )
        ),
        "N/A"
    )
)</f>
        <v>N/A</v>
      </c>
      <c r="R339" s="57"/>
      <c r="S339" s="57"/>
      <c r="T339" s="57"/>
      <c r="U339" s="57"/>
      <c r="V339" s="57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9"/>
      <c r="AX339" s="59"/>
      <c r="AY339" s="59"/>
      <c r="AZ339" s="60"/>
      <c r="BA339" s="52"/>
      <c r="BB339" s="52"/>
      <c r="BC339" s="52"/>
      <c r="BD339" s="52"/>
      <c r="BE339" s="52"/>
      <c r="BF339" s="52"/>
      <c r="BG339" s="192" t="str">
        <f t="shared" si="238"/>
        <v/>
      </c>
      <c r="BH339" s="52"/>
      <c r="BI339" s="52"/>
      <c r="BJ339" s="52"/>
      <c r="BK339" s="52"/>
      <c r="BM339" s="19">
        <f t="shared" si="206"/>
        <v>0</v>
      </c>
      <c r="BN339" s="19">
        <f t="shared" si="239"/>
        <v>0</v>
      </c>
      <c r="BO339" s="19">
        <f t="shared" si="207"/>
        <v>0</v>
      </c>
      <c r="BP339" s="19">
        <f t="shared" si="208"/>
        <v>0</v>
      </c>
      <c r="BQ339" s="19">
        <f t="shared" si="209"/>
        <v>0</v>
      </c>
      <c r="BR339" s="19">
        <f t="shared" si="210"/>
        <v>0</v>
      </c>
      <c r="BS339" s="19">
        <f t="shared" si="211"/>
        <v>0</v>
      </c>
      <c r="BT339" s="19">
        <f t="shared" si="212"/>
        <v>0</v>
      </c>
      <c r="BU339" s="19">
        <f t="shared" si="213"/>
        <v>0</v>
      </c>
      <c r="BV339" s="19">
        <f t="shared" si="214"/>
        <v>0</v>
      </c>
      <c r="BW339" s="19">
        <f t="shared" si="215"/>
        <v>0</v>
      </c>
      <c r="BX339" s="19">
        <f t="shared" si="216"/>
        <v>0</v>
      </c>
      <c r="BY339" s="19">
        <f t="shared" si="217"/>
        <v>0</v>
      </c>
      <c r="BZ339" s="19">
        <f t="shared" si="218"/>
        <v>0</v>
      </c>
      <c r="CA339" s="19">
        <f t="shared" si="219"/>
        <v>0</v>
      </c>
      <c r="CB339" s="19">
        <f t="shared" si="240"/>
        <v>0</v>
      </c>
      <c r="CC339" s="19">
        <f t="shared" si="220"/>
        <v>0</v>
      </c>
      <c r="CD339" s="19">
        <f t="shared" si="221"/>
        <v>0</v>
      </c>
      <c r="CE339" s="19">
        <f t="shared" si="222"/>
        <v>0</v>
      </c>
      <c r="CF339" s="19">
        <f t="shared" si="223"/>
        <v>0</v>
      </c>
      <c r="CG339" s="19">
        <f t="shared" si="224"/>
        <v>0</v>
      </c>
      <c r="CH339" s="19">
        <f t="shared" si="225"/>
        <v>0</v>
      </c>
      <c r="CI339" s="19">
        <f t="shared" si="226"/>
        <v>0</v>
      </c>
      <c r="CJ339" s="19">
        <f t="shared" si="227"/>
        <v>0</v>
      </c>
      <c r="CK339" s="19">
        <f t="shared" si="228"/>
        <v>0</v>
      </c>
      <c r="CL339" s="19">
        <f t="shared" si="229"/>
        <v>0</v>
      </c>
      <c r="CM339" s="19">
        <f t="shared" si="230"/>
        <v>0</v>
      </c>
      <c r="CN339" s="19">
        <f t="shared" si="231"/>
        <v>0</v>
      </c>
      <c r="CO339" s="19">
        <f t="shared" si="232"/>
        <v>0</v>
      </c>
      <c r="CP339" s="19">
        <f t="shared" si="233"/>
        <v>0</v>
      </c>
      <c r="CQ339" s="19">
        <f t="shared" si="234"/>
        <v>0</v>
      </c>
      <c r="CR339" s="19">
        <f t="shared" si="235"/>
        <v>0</v>
      </c>
      <c r="CS339" s="19">
        <f t="shared" si="236"/>
        <v>0</v>
      </c>
    </row>
    <row r="340" spans="2:97" ht="15" customHeight="1" x14ac:dyDescent="0.2">
      <c r="B340" s="53">
        <f t="shared" si="241"/>
        <v>332</v>
      </c>
      <c r="C340" s="197" t="str" cm="1">
        <f t="array" aca="1" ref="C340" ca="1">CELL("contents",BG340)</f>
        <v/>
      </c>
      <c r="D340" s="54" t="str">
        <f t="shared" si="237"/>
        <v>OK</v>
      </c>
      <c r="E340" s="55" t="e">
        <f>VLOOKUP('DATA SHEET'!$B$9,'Drill Size Info'!$T$2:$U$8,2,FALSE)</f>
        <v>#N/A</v>
      </c>
      <c r="F340" s="55" t="str">
        <f t="shared" si="242"/>
        <v/>
      </c>
      <c r="G340" s="161">
        <f t="shared" si="243"/>
        <v>0</v>
      </c>
      <c r="H340" s="56"/>
      <c r="I340" s="56"/>
      <c r="J340" s="54" t="s">
        <v>154</v>
      </c>
      <c r="K340" s="54" t="s">
        <v>154</v>
      </c>
      <c r="L340" s="56" t="s">
        <v>154</v>
      </c>
      <c r="M340" s="56" t="s">
        <v>154</v>
      </c>
      <c r="N340" s="47" t="str">
        <f>IF(CU340&lt;&gt;"",
    IF(INT('Drill Size Info'!$AA$19)=INT('Drill Size Info'!$AB$19),
        --(INT('Drill Size Info'!$AA$19) &amp; "." &amp; CU340),
        IF(AND((--(INT('Drill Size Info'!$AA$19) &amp; "." &amp; CU340)&gt;=--('Drill Size Info'!$AA$19)), (--(INT('Drill Size Info'!$AA$19) &amp; "." &amp; CU340)&lt;=--('Drill Size Info'!$AB$19))),
            --(INT('Drill Size Info'!$AA$19) &amp; "." &amp; CU340),
            --(INT('Drill Size Info'!$AB$19) &amp; "." &amp; CU340)
        )
    ),
    IF(CT340&lt;&gt;"",
        IF(INT('Drill Size Info'!$AA$19)=INT('Drill Size Info'!$AB$19),
            --(INT('Drill Size Info'!$AA$19) &amp; "." &amp; LEFT(CT340,3)),
            IF(AND((--(INT('Drill Size Info'!$AA$19) &amp; "." &amp; LEFT(CT340,3))&gt;=--('Drill Size Info'!$AA$19)), (--(INT('Drill Size Info'!$AA$19) &amp; "." &amp; LEFT(CT340,3))&lt;=--('Drill Size Info'!$AB$19))),
                --(INT('Drill Size Info'!$AA$19) &amp; "." &amp; LEFT(CT340,3)),
                --(INT('Drill Size Info'!$AB$19) &amp; "." &amp; LEFT(CT340,3))
            )
        ),
        "OK"
    )
)</f>
        <v>OK</v>
      </c>
      <c r="O340" s="163" t="str">
        <f>IF(CV340&lt;&gt;"",
    IF(INT('Drill Size Info'!$AA$19)=INT('Drill Size Info'!$AB$19),
        --(INT('Drill Size Info'!$AA$19) &amp; "." &amp; CV340),
        IF(AND((--(INT('Drill Size Info'!$AA$19) &amp; "." &amp; CV340)&gt;=--('Drill Size Info'!$AA$19)), (--(INT('Drill Size Info'!$AA$19) &amp; "." &amp; CV340)&lt;=--('Drill Size Info'!$AB$19))),
            --(INT('Drill Size Info'!$AA$19) &amp; "." &amp; CV340),
            --(INT('Drill Size Info'!$AB$19) &amp; "." &amp; CV340)
        )
    ),
    IF(CT340&lt;&gt;"",
        IF(INT('Drill Size Info'!$AA$19)=INT('Drill Size Info'!$AB$19),
            --(INT('Drill Size Info'!$AA$19) &amp; "." &amp; RIGHT(CT340,3)),
            IF(AND((--(INT('Drill Size Info'!$AA$19) &amp; "." &amp; RIGHT(CT340,3))&gt;=--('Drill Size Info'!$AA$19)), (--(INT('Drill Size Info'!$AA$19) &amp; "." &amp; RIGHT(CT340,3))&lt;=--('Drill Size Info'!$AB$19))),
                --(INT('Drill Size Info'!$AA$19) &amp; "." &amp; RIGHT(CT340,3)),
                --(INT('Drill Size Info'!$AB$19) &amp; "." &amp; RIGHT(CT340,3))
            )
        ),
        "N/A"
    )
)</f>
        <v>N/A</v>
      </c>
      <c r="P340" s="47" t="str">
        <f>IF(CX340&lt;&gt;"",
    IF(INT('Drill Size Info'!$AA$19)=INT('Drill Size Info'!$AB$15),
        --(INT('Drill Size Info'!$AA$15) &amp; "." &amp; CX340),
        IF(AND((--(INT('Drill Size Info'!$AA$15) &amp; "." &amp; CX340)&gt;=--('Drill Size Info'!$AA$15)), (--(INT('Drill Size Info'!$AA$15) &amp; "." &amp; CX340)&lt;=--('Drill Size Info'!$AB$15))),
            --(INT('Drill Size Info'!$AA$15) &amp; "." &amp; CX340),
            --(INT('Drill Size Info'!$AB$15) &amp; "." &amp; CX340)
        )
    ),
    IF(CW340&lt;&gt;"",
        IF(INT('Drill Size Info'!$AA$15)=INT('Drill Size Info'!$AB$15),
            --(INT('Drill Size Info'!$AA$15) &amp; "." &amp; LEFT(CW340,3)),
            IF(AND((--(INT('Drill Size Info'!$AA$15) &amp; "." &amp; LEFT(CW340,3))&gt;=--('Drill Size Info'!$AA$15)), (--(INT('Drill Size Info'!$AA$15) &amp; "." &amp; LEFT(CW340,3))&lt;=--('Drill Size Info'!$AB$15))),
                --(INT('Drill Size Info'!$AA$15) &amp; "." &amp; LEFT(CW340,3)),
                --(INT('Drill Size Info'!$AB$15) &amp; "." &amp; LEFT(CW340,3))
            )
        ),
        "OK"
    )
)</f>
        <v>OK</v>
      </c>
      <c r="Q340" s="163" t="str">
        <f>IF(CY340&lt;&gt;"",
    IF(INT('Drill Size Info'!$AA$19)=INT('Drill Size Info'!$AB$15),
        --(INT('Drill Size Info'!$AA$15) &amp; "." &amp; CY340),
        IF(AND((--(INT('Drill Size Info'!$AA$15) &amp; "." &amp; CY340)&gt;=--('Drill Size Info'!$AA$15)), (--(INT('Drill Size Info'!$AA$15) &amp; "." &amp; CY340)&lt;=--('Drill Size Info'!$AB$15))),
            --(INT('Drill Size Info'!$AA$15) &amp; "." &amp; CY340),
            --(INT('Drill Size Info'!$AB$15) &amp; "." &amp; CY340)
        )
    ),
    IF(CW340&lt;&gt;"",
        IF(INT('Drill Size Info'!$AA$15)=INT('Drill Size Info'!$AB$15),
            --(INT('Drill Size Info'!$AA$15) &amp; "." &amp; RIGHT(CW340,3)),
            IF(AND((--(INT('Drill Size Info'!$AA$15) &amp; "." &amp; RIGHT(CW340,3))&gt;=--('Drill Size Info'!$AA$15)), (--(INT('Drill Size Info'!$AA$15) &amp; "." &amp; RIGHT(CW340,3))&lt;=--('Drill Size Info'!$AB$15))),
                --(INT('Drill Size Info'!$AA$15) &amp; "." &amp; RIGHT(CW340,3)),
                --(INT('Drill Size Info'!$AB$15) &amp; "." &amp; RIGHT(CW340,3))
            )
        ),
        "N/A"
    )
)</f>
        <v>N/A</v>
      </c>
      <c r="R340" s="57"/>
      <c r="S340" s="57"/>
      <c r="T340" s="57"/>
      <c r="U340" s="57"/>
      <c r="V340" s="57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9"/>
      <c r="AX340" s="59"/>
      <c r="AY340" s="59"/>
      <c r="AZ340" s="60"/>
      <c r="BA340" s="52"/>
      <c r="BB340" s="52"/>
      <c r="BC340" s="52"/>
      <c r="BD340" s="52"/>
      <c r="BE340" s="52"/>
      <c r="BF340" s="52"/>
      <c r="BG340" s="192" t="str">
        <f t="shared" si="238"/>
        <v/>
      </c>
      <c r="BH340" s="52"/>
      <c r="BI340" s="52"/>
      <c r="BJ340" s="52"/>
      <c r="BK340" s="52"/>
      <c r="BM340" s="19">
        <f t="shared" si="206"/>
        <v>0</v>
      </c>
      <c r="BN340" s="19">
        <f t="shared" si="239"/>
        <v>0</v>
      </c>
      <c r="BO340" s="19">
        <f t="shared" si="207"/>
        <v>0</v>
      </c>
      <c r="BP340" s="19">
        <f t="shared" si="208"/>
        <v>0</v>
      </c>
      <c r="BQ340" s="19">
        <f t="shared" si="209"/>
        <v>0</v>
      </c>
      <c r="BR340" s="19">
        <f t="shared" si="210"/>
        <v>0</v>
      </c>
      <c r="BS340" s="19">
        <f t="shared" si="211"/>
        <v>0</v>
      </c>
      <c r="BT340" s="19">
        <f t="shared" si="212"/>
        <v>0</v>
      </c>
      <c r="BU340" s="19">
        <f t="shared" si="213"/>
        <v>0</v>
      </c>
      <c r="BV340" s="19">
        <f t="shared" si="214"/>
        <v>0</v>
      </c>
      <c r="BW340" s="19">
        <f t="shared" si="215"/>
        <v>0</v>
      </c>
      <c r="BX340" s="19">
        <f t="shared" si="216"/>
        <v>0</v>
      </c>
      <c r="BY340" s="19">
        <f t="shared" si="217"/>
        <v>0</v>
      </c>
      <c r="BZ340" s="19">
        <f t="shared" si="218"/>
        <v>0</v>
      </c>
      <c r="CA340" s="19">
        <f t="shared" si="219"/>
        <v>0</v>
      </c>
      <c r="CB340" s="19">
        <f t="shared" si="240"/>
        <v>0</v>
      </c>
      <c r="CC340" s="19">
        <f t="shared" si="220"/>
        <v>0</v>
      </c>
      <c r="CD340" s="19">
        <f t="shared" si="221"/>
        <v>0</v>
      </c>
      <c r="CE340" s="19">
        <f t="shared" si="222"/>
        <v>0</v>
      </c>
      <c r="CF340" s="19">
        <f t="shared" si="223"/>
        <v>0</v>
      </c>
      <c r="CG340" s="19">
        <f t="shared" si="224"/>
        <v>0</v>
      </c>
      <c r="CH340" s="19">
        <f t="shared" si="225"/>
        <v>0</v>
      </c>
      <c r="CI340" s="19">
        <f t="shared" si="226"/>
        <v>0</v>
      </c>
      <c r="CJ340" s="19">
        <f t="shared" si="227"/>
        <v>0</v>
      </c>
      <c r="CK340" s="19">
        <f t="shared" si="228"/>
        <v>0</v>
      </c>
      <c r="CL340" s="19">
        <f t="shared" si="229"/>
        <v>0</v>
      </c>
      <c r="CM340" s="19">
        <f t="shared" si="230"/>
        <v>0</v>
      </c>
      <c r="CN340" s="19">
        <f t="shared" si="231"/>
        <v>0</v>
      </c>
      <c r="CO340" s="19">
        <f t="shared" si="232"/>
        <v>0</v>
      </c>
      <c r="CP340" s="19">
        <f t="shared" si="233"/>
        <v>0</v>
      </c>
      <c r="CQ340" s="19">
        <f t="shared" si="234"/>
        <v>0</v>
      </c>
      <c r="CR340" s="19">
        <f t="shared" si="235"/>
        <v>0</v>
      </c>
      <c r="CS340" s="19">
        <f t="shared" si="236"/>
        <v>0</v>
      </c>
    </row>
    <row r="341" spans="2:97" ht="15" customHeight="1" x14ac:dyDescent="0.2">
      <c r="B341" s="53">
        <f t="shared" si="241"/>
        <v>333</v>
      </c>
      <c r="C341" s="197" t="str" cm="1">
        <f t="array" aca="1" ref="C341" ca="1">CELL("contents",BG341)</f>
        <v/>
      </c>
      <c r="D341" s="54" t="str">
        <f t="shared" si="237"/>
        <v>OK</v>
      </c>
      <c r="E341" s="55" t="e">
        <f>VLOOKUP('DATA SHEET'!$B$9,'Drill Size Info'!$T$2:$U$8,2,FALSE)</f>
        <v>#N/A</v>
      </c>
      <c r="F341" s="55" t="str">
        <f t="shared" si="242"/>
        <v/>
      </c>
      <c r="G341" s="161">
        <f t="shared" si="243"/>
        <v>0</v>
      </c>
      <c r="H341" s="56"/>
      <c r="I341" s="56"/>
      <c r="J341" s="54" t="s">
        <v>154</v>
      </c>
      <c r="K341" s="54" t="s">
        <v>154</v>
      </c>
      <c r="L341" s="56" t="s">
        <v>154</v>
      </c>
      <c r="M341" s="56" t="s">
        <v>154</v>
      </c>
      <c r="N341" s="47" t="str">
        <f>IF(CU341&lt;&gt;"",
    IF(INT('Drill Size Info'!$AA$19)=INT('Drill Size Info'!$AB$19),
        --(INT('Drill Size Info'!$AA$19) &amp; "." &amp; CU341),
        IF(AND((--(INT('Drill Size Info'!$AA$19) &amp; "." &amp; CU341)&gt;=--('Drill Size Info'!$AA$19)), (--(INT('Drill Size Info'!$AA$19) &amp; "." &amp; CU341)&lt;=--('Drill Size Info'!$AB$19))),
            --(INT('Drill Size Info'!$AA$19) &amp; "." &amp; CU341),
            --(INT('Drill Size Info'!$AB$19) &amp; "." &amp; CU341)
        )
    ),
    IF(CT341&lt;&gt;"",
        IF(INT('Drill Size Info'!$AA$19)=INT('Drill Size Info'!$AB$19),
            --(INT('Drill Size Info'!$AA$19) &amp; "." &amp; LEFT(CT341,3)),
            IF(AND((--(INT('Drill Size Info'!$AA$19) &amp; "." &amp; LEFT(CT341,3))&gt;=--('Drill Size Info'!$AA$19)), (--(INT('Drill Size Info'!$AA$19) &amp; "." &amp; LEFT(CT341,3))&lt;=--('Drill Size Info'!$AB$19))),
                --(INT('Drill Size Info'!$AA$19) &amp; "." &amp; LEFT(CT341,3)),
                --(INT('Drill Size Info'!$AB$19) &amp; "." &amp; LEFT(CT341,3))
            )
        ),
        "OK"
    )
)</f>
        <v>OK</v>
      </c>
      <c r="O341" s="163" t="str">
        <f>IF(CV341&lt;&gt;"",
    IF(INT('Drill Size Info'!$AA$19)=INT('Drill Size Info'!$AB$19),
        --(INT('Drill Size Info'!$AA$19) &amp; "." &amp; CV341),
        IF(AND((--(INT('Drill Size Info'!$AA$19) &amp; "." &amp; CV341)&gt;=--('Drill Size Info'!$AA$19)), (--(INT('Drill Size Info'!$AA$19) &amp; "." &amp; CV341)&lt;=--('Drill Size Info'!$AB$19))),
            --(INT('Drill Size Info'!$AA$19) &amp; "." &amp; CV341),
            --(INT('Drill Size Info'!$AB$19) &amp; "." &amp; CV341)
        )
    ),
    IF(CT341&lt;&gt;"",
        IF(INT('Drill Size Info'!$AA$19)=INT('Drill Size Info'!$AB$19),
            --(INT('Drill Size Info'!$AA$19) &amp; "." &amp; RIGHT(CT341,3)),
            IF(AND((--(INT('Drill Size Info'!$AA$19) &amp; "." &amp; RIGHT(CT341,3))&gt;=--('Drill Size Info'!$AA$19)), (--(INT('Drill Size Info'!$AA$19) &amp; "." &amp; RIGHT(CT341,3))&lt;=--('Drill Size Info'!$AB$19))),
                --(INT('Drill Size Info'!$AA$19) &amp; "." &amp; RIGHT(CT341,3)),
                --(INT('Drill Size Info'!$AB$19) &amp; "." &amp; RIGHT(CT341,3))
            )
        ),
        "N/A"
    )
)</f>
        <v>N/A</v>
      </c>
      <c r="P341" s="47" t="str">
        <f>IF(CX341&lt;&gt;"",
    IF(INT('Drill Size Info'!$AA$19)=INT('Drill Size Info'!$AB$15),
        --(INT('Drill Size Info'!$AA$15) &amp; "." &amp; CX341),
        IF(AND((--(INT('Drill Size Info'!$AA$15) &amp; "." &amp; CX341)&gt;=--('Drill Size Info'!$AA$15)), (--(INT('Drill Size Info'!$AA$15) &amp; "." &amp; CX341)&lt;=--('Drill Size Info'!$AB$15))),
            --(INT('Drill Size Info'!$AA$15) &amp; "." &amp; CX341),
            --(INT('Drill Size Info'!$AB$15) &amp; "." &amp; CX341)
        )
    ),
    IF(CW341&lt;&gt;"",
        IF(INT('Drill Size Info'!$AA$15)=INT('Drill Size Info'!$AB$15),
            --(INT('Drill Size Info'!$AA$15) &amp; "." &amp; LEFT(CW341,3)),
            IF(AND((--(INT('Drill Size Info'!$AA$15) &amp; "." &amp; LEFT(CW341,3))&gt;=--('Drill Size Info'!$AA$15)), (--(INT('Drill Size Info'!$AA$15) &amp; "." &amp; LEFT(CW341,3))&lt;=--('Drill Size Info'!$AB$15))),
                --(INT('Drill Size Info'!$AA$15) &amp; "." &amp; LEFT(CW341,3)),
                --(INT('Drill Size Info'!$AB$15) &amp; "." &amp; LEFT(CW341,3))
            )
        ),
        "OK"
    )
)</f>
        <v>OK</v>
      </c>
      <c r="Q341" s="163" t="str">
        <f>IF(CY341&lt;&gt;"",
    IF(INT('Drill Size Info'!$AA$19)=INT('Drill Size Info'!$AB$15),
        --(INT('Drill Size Info'!$AA$15) &amp; "." &amp; CY341),
        IF(AND((--(INT('Drill Size Info'!$AA$15) &amp; "." &amp; CY341)&gt;=--('Drill Size Info'!$AA$15)), (--(INT('Drill Size Info'!$AA$15) &amp; "." &amp; CY341)&lt;=--('Drill Size Info'!$AB$15))),
            --(INT('Drill Size Info'!$AA$15) &amp; "." &amp; CY341),
            --(INT('Drill Size Info'!$AB$15) &amp; "." &amp; CY341)
        )
    ),
    IF(CW341&lt;&gt;"",
        IF(INT('Drill Size Info'!$AA$15)=INT('Drill Size Info'!$AB$15),
            --(INT('Drill Size Info'!$AA$15) &amp; "." &amp; RIGHT(CW341,3)),
            IF(AND((--(INT('Drill Size Info'!$AA$15) &amp; "." &amp; RIGHT(CW341,3))&gt;=--('Drill Size Info'!$AA$15)), (--(INT('Drill Size Info'!$AA$15) &amp; "." &amp; RIGHT(CW341,3))&lt;=--('Drill Size Info'!$AB$15))),
                --(INT('Drill Size Info'!$AA$15) &amp; "." &amp; RIGHT(CW341,3)),
                --(INT('Drill Size Info'!$AB$15) &amp; "." &amp; RIGHT(CW341,3))
            )
        ),
        "N/A"
    )
)</f>
        <v>N/A</v>
      </c>
      <c r="R341" s="57"/>
      <c r="S341" s="57"/>
      <c r="T341" s="57"/>
      <c r="U341" s="57"/>
      <c r="V341" s="57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9"/>
      <c r="AX341" s="59"/>
      <c r="AY341" s="59"/>
      <c r="AZ341" s="60"/>
      <c r="BA341" s="52"/>
      <c r="BB341" s="52"/>
      <c r="BC341" s="52"/>
      <c r="BD341" s="52"/>
      <c r="BE341" s="52"/>
      <c r="BF341" s="52"/>
      <c r="BG341" s="192" t="str">
        <f t="shared" si="238"/>
        <v/>
      </c>
      <c r="BH341" s="52"/>
      <c r="BI341" s="52"/>
      <c r="BJ341" s="52"/>
      <c r="BK341" s="52"/>
      <c r="BM341" s="19">
        <f t="shared" si="206"/>
        <v>0</v>
      </c>
      <c r="BN341" s="19">
        <f t="shared" si="239"/>
        <v>0</v>
      </c>
      <c r="BO341" s="19">
        <f t="shared" si="207"/>
        <v>0</v>
      </c>
      <c r="BP341" s="19">
        <f t="shared" si="208"/>
        <v>0</v>
      </c>
      <c r="BQ341" s="19">
        <f t="shared" si="209"/>
        <v>0</v>
      </c>
      <c r="BR341" s="19">
        <f t="shared" si="210"/>
        <v>0</v>
      </c>
      <c r="BS341" s="19">
        <f t="shared" si="211"/>
        <v>0</v>
      </c>
      <c r="BT341" s="19">
        <f t="shared" si="212"/>
        <v>0</v>
      </c>
      <c r="BU341" s="19">
        <f t="shared" si="213"/>
        <v>0</v>
      </c>
      <c r="BV341" s="19">
        <f t="shared" si="214"/>
        <v>0</v>
      </c>
      <c r="BW341" s="19">
        <f t="shared" si="215"/>
        <v>0</v>
      </c>
      <c r="BX341" s="19">
        <f t="shared" si="216"/>
        <v>0</v>
      </c>
      <c r="BY341" s="19">
        <f t="shared" si="217"/>
        <v>0</v>
      </c>
      <c r="BZ341" s="19">
        <f t="shared" si="218"/>
        <v>0</v>
      </c>
      <c r="CA341" s="19">
        <f t="shared" si="219"/>
        <v>0</v>
      </c>
      <c r="CB341" s="19">
        <f t="shared" si="240"/>
        <v>0</v>
      </c>
      <c r="CC341" s="19">
        <f t="shared" si="220"/>
        <v>0</v>
      </c>
      <c r="CD341" s="19">
        <f t="shared" si="221"/>
        <v>0</v>
      </c>
      <c r="CE341" s="19">
        <f t="shared" si="222"/>
        <v>0</v>
      </c>
      <c r="CF341" s="19">
        <f t="shared" si="223"/>
        <v>0</v>
      </c>
      <c r="CG341" s="19">
        <f t="shared" si="224"/>
        <v>0</v>
      </c>
      <c r="CH341" s="19">
        <f t="shared" si="225"/>
        <v>0</v>
      </c>
      <c r="CI341" s="19">
        <f t="shared" si="226"/>
        <v>0</v>
      </c>
      <c r="CJ341" s="19">
        <f t="shared" si="227"/>
        <v>0</v>
      </c>
      <c r="CK341" s="19">
        <f t="shared" si="228"/>
        <v>0</v>
      </c>
      <c r="CL341" s="19">
        <f t="shared" si="229"/>
        <v>0</v>
      </c>
      <c r="CM341" s="19">
        <f t="shared" si="230"/>
        <v>0</v>
      </c>
      <c r="CN341" s="19">
        <f t="shared" si="231"/>
        <v>0</v>
      </c>
      <c r="CO341" s="19">
        <f t="shared" si="232"/>
        <v>0</v>
      </c>
      <c r="CP341" s="19">
        <f t="shared" si="233"/>
        <v>0</v>
      </c>
      <c r="CQ341" s="19">
        <f t="shared" si="234"/>
        <v>0</v>
      </c>
      <c r="CR341" s="19">
        <f t="shared" si="235"/>
        <v>0</v>
      </c>
      <c r="CS341" s="19">
        <f t="shared" si="236"/>
        <v>0</v>
      </c>
    </row>
    <row r="342" spans="2:97" ht="15" customHeight="1" x14ac:dyDescent="0.2">
      <c r="B342" s="53">
        <f t="shared" si="241"/>
        <v>334</v>
      </c>
      <c r="C342" s="197" t="str" cm="1">
        <f t="array" aca="1" ref="C342" ca="1">CELL("contents",BG342)</f>
        <v/>
      </c>
      <c r="D342" s="54" t="str">
        <f t="shared" si="237"/>
        <v>OK</v>
      </c>
      <c r="E342" s="55" t="e">
        <f>VLOOKUP('DATA SHEET'!$B$9,'Drill Size Info'!$T$2:$U$8,2,FALSE)</f>
        <v>#N/A</v>
      </c>
      <c r="F342" s="55" t="str">
        <f t="shared" si="242"/>
        <v/>
      </c>
      <c r="G342" s="161">
        <f t="shared" si="243"/>
        <v>0</v>
      </c>
      <c r="H342" s="56"/>
      <c r="I342" s="56"/>
      <c r="J342" s="54" t="s">
        <v>154</v>
      </c>
      <c r="K342" s="54" t="s">
        <v>154</v>
      </c>
      <c r="L342" s="56" t="s">
        <v>154</v>
      </c>
      <c r="M342" s="56" t="s">
        <v>154</v>
      </c>
      <c r="N342" s="47" t="str">
        <f>IF(CU342&lt;&gt;"",
    IF(INT('Drill Size Info'!$AA$19)=INT('Drill Size Info'!$AB$19),
        --(INT('Drill Size Info'!$AA$19) &amp; "." &amp; CU342),
        IF(AND((--(INT('Drill Size Info'!$AA$19) &amp; "." &amp; CU342)&gt;=--('Drill Size Info'!$AA$19)), (--(INT('Drill Size Info'!$AA$19) &amp; "." &amp; CU342)&lt;=--('Drill Size Info'!$AB$19))),
            --(INT('Drill Size Info'!$AA$19) &amp; "." &amp; CU342),
            --(INT('Drill Size Info'!$AB$19) &amp; "." &amp; CU342)
        )
    ),
    IF(CT342&lt;&gt;"",
        IF(INT('Drill Size Info'!$AA$19)=INT('Drill Size Info'!$AB$19),
            --(INT('Drill Size Info'!$AA$19) &amp; "." &amp; LEFT(CT342,3)),
            IF(AND((--(INT('Drill Size Info'!$AA$19) &amp; "." &amp; LEFT(CT342,3))&gt;=--('Drill Size Info'!$AA$19)), (--(INT('Drill Size Info'!$AA$19) &amp; "." &amp; LEFT(CT342,3))&lt;=--('Drill Size Info'!$AB$19))),
                --(INT('Drill Size Info'!$AA$19) &amp; "." &amp; LEFT(CT342,3)),
                --(INT('Drill Size Info'!$AB$19) &amp; "." &amp; LEFT(CT342,3))
            )
        ),
        "OK"
    )
)</f>
        <v>OK</v>
      </c>
      <c r="O342" s="163" t="str">
        <f>IF(CV342&lt;&gt;"",
    IF(INT('Drill Size Info'!$AA$19)=INT('Drill Size Info'!$AB$19),
        --(INT('Drill Size Info'!$AA$19) &amp; "." &amp; CV342),
        IF(AND((--(INT('Drill Size Info'!$AA$19) &amp; "." &amp; CV342)&gt;=--('Drill Size Info'!$AA$19)), (--(INT('Drill Size Info'!$AA$19) &amp; "." &amp; CV342)&lt;=--('Drill Size Info'!$AB$19))),
            --(INT('Drill Size Info'!$AA$19) &amp; "." &amp; CV342),
            --(INT('Drill Size Info'!$AB$19) &amp; "." &amp; CV342)
        )
    ),
    IF(CT342&lt;&gt;"",
        IF(INT('Drill Size Info'!$AA$19)=INT('Drill Size Info'!$AB$19),
            --(INT('Drill Size Info'!$AA$19) &amp; "." &amp; RIGHT(CT342,3)),
            IF(AND((--(INT('Drill Size Info'!$AA$19) &amp; "." &amp; RIGHT(CT342,3))&gt;=--('Drill Size Info'!$AA$19)), (--(INT('Drill Size Info'!$AA$19) &amp; "." &amp; RIGHT(CT342,3))&lt;=--('Drill Size Info'!$AB$19))),
                --(INT('Drill Size Info'!$AA$19) &amp; "." &amp; RIGHT(CT342,3)),
                --(INT('Drill Size Info'!$AB$19) &amp; "." &amp; RIGHT(CT342,3))
            )
        ),
        "N/A"
    )
)</f>
        <v>N/A</v>
      </c>
      <c r="P342" s="47" t="str">
        <f>IF(CX342&lt;&gt;"",
    IF(INT('Drill Size Info'!$AA$19)=INT('Drill Size Info'!$AB$15),
        --(INT('Drill Size Info'!$AA$15) &amp; "." &amp; CX342),
        IF(AND((--(INT('Drill Size Info'!$AA$15) &amp; "." &amp; CX342)&gt;=--('Drill Size Info'!$AA$15)), (--(INT('Drill Size Info'!$AA$15) &amp; "." &amp; CX342)&lt;=--('Drill Size Info'!$AB$15))),
            --(INT('Drill Size Info'!$AA$15) &amp; "." &amp; CX342),
            --(INT('Drill Size Info'!$AB$15) &amp; "." &amp; CX342)
        )
    ),
    IF(CW342&lt;&gt;"",
        IF(INT('Drill Size Info'!$AA$15)=INT('Drill Size Info'!$AB$15),
            --(INT('Drill Size Info'!$AA$15) &amp; "." &amp; LEFT(CW342,3)),
            IF(AND((--(INT('Drill Size Info'!$AA$15) &amp; "." &amp; LEFT(CW342,3))&gt;=--('Drill Size Info'!$AA$15)), (--(INT('Drill Size Info'!$AA$15) &amp; "." &amp; LEFT(CW342,3))&lt;=--('Drill Size Info'!$AB$15))),
                --(INT('Drill Size Info'!$AA$15) &amp; "." &amp; LEFT(CW342,3)),
                --(INT('Drill Size Info'!$AB$15) &amp; "." &amp; LEFT(CW342,3))
            )
        ),
        "OK"
    )
)</f>
        <v>OK</v>
      </c>
      <c r="Q342" s="163" t="str">
        <f>IF(CY342&lt;&gt;"",
    IF(INT('Drill Size Info'!$AA$19)=INT('Drill Size Info'!$AB$15),
        --(INT('Drill Size Info'!$AA$15) &amp; "." &amp; CY342),
        IF(AND((--(INT('Drill Size Info'!$AA$15) &amp; "." &amp; CY342)&gt;=--('Drill Size Info'!$AA$15)), (--(INT('Drill Size Info'!$AA$15) &amp; "." &amp; CY342)&lt;=--('Drill Size Info'!$AB$15))),
            --(INT('Drill Size Info'!$AA$15) &amp; "." &amp; CY342),
            --(INT('Drill Size Info'!$AB$15) &amp; "." &amp; CY342)
        )
    ),
    IF(CW342&lt;&gt;"",
        IF(INT('Drill Size Info'!$AA$15)=INT('Drill Size Info'!$AB$15),
            --(INT('Drill Size Info'!$AA$15) &amp; "." &amp; RIGHT(CW342,3)),
            IF(AND((--(INT('Drill Size Info'!$AA$15) &amp; "." &amp; RIGHT(CW342,3))&gt;=--('Drill Size Info'!$AA$15)), (--(INT('Drill Size Info'!$AA$15) &amp; "." &amp; RIGHT(CW342,3))&lt;=--('Drill Size Info'!$AB$15))),
                --(INT('Drill Size Info'!$AA$15) &amp; "." &amp; RIGHT(CW342,3)),
                --(INT('Drill Size Info'!$AB$15) &amp; "." &amp; RIGHT(CW342,3))
            )
        ),
        "N/A"
    )
)</f>
        <v>N/A</v>
      </c>
      <c r="R342" s="57"/>
      <c r="S342" s="57"/>
      <c r="T342" s="57"/>
      <c r="U342" s="57"/>
      <c r="V342" s="57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9"/>
      <c r="AX342" s="59"/>
      <c r="AY342" s="59"/>
      <c r="AZ342" s="60"/>
      <c r="BA342" s="52"/>
      <c r="BB342" s="52"/>
      <c r="BC342" s="52"/>
      <c r="BD342" s="52"/>
      <c r="BE342" s="52"/>
      <c r="BF342" s="52"/>
      <c r="BG342" s="192" t="str">
        <f t="shared" si="238"/>
        <v/>
      </c>
      <c r="BH342" s="52"/>
      <c r="BI342" s="52"/>
      <c r="BJ342" s="52"/>
      <c r="BK342" s="52"/>
      <c r="BM342" s="19">
        <f t="shared" si="206"/>
        <v>0</v>
      </c>
      <c r="BN342" s="19">
        <f t="shared" si="239"/>
        <v>0</v>
      </c>
      <c r="BO342" s="19">
        <f t="shared" si="207"/>
        <v>0</v>
      </c>
      <c r="BP342" s="19">
        <f t="shared" si="208"/>
        <v>0</v>
      </c>
      <c r="BQ342" s="19">
        <f t="shared" si="209"/>
        <v>0</v>
      </c>
      <c r="BR342" s="19">
        <f t="shared" si="210"/>
        <v>0</v>
      </c>
      <c r="BS342" s="19">
        <f t="shared" si="211"/>
        <v>0</v>
      </c>
      <c r="BT342" s="19">
        <f t="shared" si="212"/>
        <v>0</v>
      </c>
      <c r="BU342" s="19">
        <f t="shared" si="213"/>
        <v>0</v>
      </c>
      <c r="BV342" s="19">
        <f t="shared" si="214"/>
        <v>0</v>
      </c>
      <c r="BW342" s="19">
        <f t="shared" si="215"/>
        <v>0</v>
      </c>
      <c r="BX342" s="19">
        <f t="shared" si="216"/>
        <v>0</v>
      </c>
      <c r="BY342" s="19">
        <f t="shared" si="217"/>
        <v>0</v>
      </c>
      <c r="BZ342" s="19">
        <f t="shared" si="218"/>
        <v>0</v>
      </c>
      <c r="CA342" s="19">
        <f t="shared" si="219"/>
        <v>0</v>
      </c>
      <c r="CB342" s="19">
        <f t="shared" si="240"/>
        <v>0</v>
      </c>
      <c r="CC342" s="19">
        <f t="shared" si="220"/>
        <v>0</v>
      </c>
      <c r="CD342" s="19">
        <f t="shared" si="221"/>
        <v>0</v>
      </c>
      <c r="CE342" s="19">
        <f t="shared" si="222"/>
        <v>0</v>
      </c>
      <c r="CF342" s="19">
        <f t="shared" si="223"/>
        <v>0</v>
      </c>
      <c r="CG342" s="19">
        <f t="shared" si="224"/>
        <v>0</v>
      </c>
      <c r="CH342" s="19">
        <f t="shared" si="225"/>
        <v>0</v>
      </c>
      <c r="CI342" s="19">
        <f t="shared" si="226"/>
        <v>0</v>
      </c>
      <c r="CJ342" s="19">
        <f t="shared" si="227"/>
        <v>0</v>
      </c>
      <c r="CK342" s="19">
        <f t="shared" si="228"/>
        <v>0</v>
      </c>
      <c r="CL342" s="19">
        <f t="shared" si="229"/>
        <v>0</v>
      </c>
      <c r="CM342" s="19">
        <f t="shared" si="230"/>
        <v>0</v>
      </c>
      <c r="CN342" s="19">
        <f t="shared" si="231"/>
        <v>0</v>
      </c>
      <c r="CO342" s="19">
        <f t="shared" si="232"/>
        <v>0</v>
      </c>
      <c r="CP342" s="19">
        <f t="shared" si="233"/>
        <v>0</v>
      </c>
      <c r="CQ342" s="19">
        <f t="shared" si="234"/>
        <v>0</v>
      </c>
      <c r="CR342" s="19">
        <f t="shared" si="235"/>
        <v>0</v>
      </c>
      <c r="CS342" s="19">
        <f t="shared" si="236"/>
        <v>0</v>
      </c>
    </row>
    <row r="343" spans="2:97" ht="15" customHeight="1" x14ac:dyDescent="0.2">
      <c r="B343" s="53">
        <f t="shared" si="241"/>
        <v>335</v>
      </c>
      <c r="C343" s="197" t="str" cm="1">
        <f t="array" aca="1" ref="C343" ca="1">CELL("contents",BG343)</f>
        <v/>
      </c>
      <c r="D343" s="54" t="str">
        <f t="shared" si="237"/>
        <v>OK</v>
      </c>
      <c r="E343" s="55" t="e">
        <f>VLOOKUP('DATA SHEET'!$B$9,'Drill Size Info'!$T$2:$U$8,2,FALSE)</f>
        <v>#N/A</v>
      </c>
      <c r="F343" s="55" t="str">
        <f t="shared" si="242"/>
        <v/>
      </c>
      <c r="G343" s="161">
        <f t="shared" si="243"/>
        <v>0</v>
      </c>
      <c r="H343" s="56"/>
      <c r="I343" s="56"/>
      <c r="J343" s="54" t="s">
        <v>154</v>
      </c>
      <c r="K343" s="54" t="s">
        <v>154</v>
      </c>
      <c r="L343" s="56" t="s">
        <v>154</v>
      </c>
      <c r="M343" s="56" t="s">
        <v>154</v>
      </c>
      <c r="N343" s="47" t="str">
        <f>IF(CU343&lt;&gt;"",
    IF(INT('Drill Size Info'!$AA$19)=INT('Drill Size Info'!$AB$19),
        --(INT('Drill Size Info'!$AA$19) &amp; "." &amp; CU343),
        IF(AND((--(INT('Drill Size Info'!$AA$19) &amp; "." &amp; CU343)&gt;=--('Drill Size Info'!$AA$19)), (--(INT('Drill Size Info'!$AA$19) &amp; "." &amp; CU343)&lt;=--('Drill Size Info'!$AB$19))),
            --(INT('Drill Size Info'!$AA$19) &amp; "." &amp; CU343),
            --(INT('Drill Size Info'!$AB$19) &amp; "." &amp; CU343)
        )
    ),
    IF(CT343&lt;&gt;"",
        IF(INT('Drill Size Info'!$AA$19)=INT('Drill Size Info'!$AB$19),
            --(INT('Drill Size Info'!$AA$19) &amp; "." &amp; LEFT(CT343,3)),
            IF(AND((--(INT('Drill Size Info'!$AA$19) &amp; "." &amp; LEFT(CT343,3))&gt;=--('Drill Size Info'!$AA$19)), (--(INT('Drill Size Info'!$AA$19) &amp; "." &amp; LEFT(CT343,3))&lt;=--('Drill Size Info'!$AB$19))),
                --(INT('Drill Size Info'!$AA$19) &amp; "." &amp; LEFT(CT343,3)),
                --(INT('Drill Size Info'!$AB$19) &amp; "." &amp; LEFT(CT343,3))
            )
        ),
        "OK"
    )
)</f>
        <v>OK</v>
      </c>
      <c r="O343" s="163" t="str">
        <f>IF(CV343&lt;&gt;"",
    IF(INT('Drill Size Info'!$AA$19)=INT('Drill Size Info'!$AB$19),
        --(INT('Drill Size Info'!$AA$19) &amp; "." &amp; CV343),
        IF(AND((--(INT('Drill Size Info'!$AA$19) &amp; "." &amp; CV343)&gt;=--('Drill Size Info'!$AA$19)), (--(INT('Drill Size Info'!$AA$19) &amp; "." &amp; CV343)&lt;=--('Drill Size Info'!$AB$19))),
            --(INT('Drill Size Info'!$AA$19) &amp; "." &amp; CV343),
            --(INT('Drill Size Info'!$AB$19) &amp; "." &amp; CV343)
        )
    ),
    IF(CT343&lt;&gt;"",
        IF(INT('Drill Size Info'!$AA$19)=INT('Drill Size Info'!$AB$19),
            --(INT('Drill Size Info'!$AA$19) &amp; "." &amp; RIGHT(CT343,3)),
            IF(AND((--(INT('Drill Size Info'!$AA$19) &amp; "." &amp; RIGHT(CT343,3))&gt;=--('Drill Size Info'!$AA$19)), (--(INT('Drill Size Info'!$AA$19) &amp; "." &amp; RIGHT(CT343,3))&lt;=--('Drill Size Info'!$AB$19))),
                --(INT('Drill Size Info'!$AA$19) &amp; "." &amp; RIGHT(CT343,3)),
                --(INT('Drill Size Info'!$AB$19) &amp; "." &amp; RIGHT(CT343,3))
            )
        ),
        "N/A"
    )
)</f>
        <v>N/A</v>
      </c>
      <c r="P343" s="47" t="str">
        <f>IF(CX343&lt;&gt;"",
    IF(INT('Drill Size Info'!$AA$19)=INT('Drill Size Info'!$AB$15),
        --(INT('Drill Size Info'!$AA$15) &amp; "." &amp; CX343),
        IF(AND((--(INT('Drill Size Info'!$AA$15) &amp; "." &amp; CX343)&gt;=--('Drill Size Info'!$AA$15)), (--(INT('Drill Size Info'!$AA$15) &amp; "." &amp; CX343)&lt;=--('Drill Size Info'!$AB$15))),
            --(INT('Drill Size Info'!$AA$15) &amp; "." &amp; CX343),
            --(INT('Drill Size Info'!$AB$15) &amp; "." &amp; CX343)
        )
    ),
    IF(CW343&lt;&gt;"",
        IF(INT('Drill Size Info'!$AA$15)=INT('Drill Size Info'!$AB$15),
            --(INT('Drill Size Info'!$AA$15) &amp; "." &amp; LEFT(CW343,3)),
            IF(AND((--(INT('Drill Size Info'!$AA$15) &amp; "." &amp; LEFT(CW343,3))&gt;=--('Drill Size Info'!$AA$15)), (--(INT('Drill Size Info'!$AA$15) &amp; "." &amp; LEFT(CW343,3))&lt;=--('Drill Size Info'!$AB$15))),
                --(INT('Drill Size Info'!$AA$15) &amp; "." &amp; LEFT(CW343,3)),
                --(INT('Drill Size Info'!$AB$15) &amp; "." &amp; LEFT(CW343,3))
            )
        ),
        "OK"
    )
)</f>
        <v>OK</v>
      </c>
      <c r="Q343" s="163" t="str">
        <f>IF(CY343&lt;&gt;"",
    IF(INT('Drill Size Info'!$AA$19)=INT('Drill Size Info'!$AB$15),
        --(INT('Drill Size Info'!$AA$15) &amp; "." &amp; CY343),
        IF(AND((--(INT('Drill Size Info'!$AA$15) &amp; "." &amp; CY343)&gt;=--('Drill Size Info'!$AA$15)), (--(INT('Drill Size Info'!$AA$15) &amp; "." &amp; CY343)&lt;=--('Drill Size Info'!$AB$15))),
            --(INT('Drill Size Info'!$AA$15) &amp; "." &amp; CY343),
            --(INT('Drill Size Info'!$AB$15) &amp; "." &amp; CY343)
        )
    ),
    IF(CW343&lt;&gt;"",
        IF(INT('Drill Size Info'!$AA$15)=INT('Drill Size Info'!$AB$15),
            --(INT('Drill Size Info'!$AA$15) &amp; "." &amp; RIGHT(CW343,3)),
            IF(AND((--(INT('Drill Size Info'!$AA$15) &amp; "." &amp; RIGHT(CW343,3))&gt;=--('Drill Size Info'!$AA$15)), (--(INT('Drill Size Info'!$AA$15) &amp; "." &amp; RIGHT(CW343,3))&lt;=--('Drill Size Info'!$AB$15))),
                --(INT('Drill Size Info'!$AA$15) &amp; "." &amp; RIGHT(CW343,3)),
                --(INT('Drill Size Info'!$AB$15) &amp; "." &amp; RIGHT(CW343,3))
            )
        ),
        "N/A"
    )
)</f>
        <v>N/A</v>
      </c>
      <c r="R343" s="57"/>
      <c r="S343" s="57"/>
      <c r="T343" s="57"/>
      <c r="U343" s="57"/>
      <c r="V343" s="57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9"/>
      <c r="AX343" s="59"/>
      <c r="AY343" s="59"/>
      <c r="AZ343" s="60"/>
      <c r="BA343" s="52"/>
      <c r="BB343" s="52"/>
      <c r="BC343" s="52"/>
      <c r="BD343" s="52"/>
      <c r="BE343" s="52"/>
      <c r="BF343" s="52"/>
      <c r="BG343" s="192" t="str">
        <f t="shared" si="238"/>
        <v/>
      </c>
      <c r="BH343" s="52"/>
      <c r="BI343" s="52"/>
      <c r="BJ343" s="52"/>
      <c r="BK343" s="52"/>
      <c r="BM343" s="19">
        <f t="shared" si="206"/>
        <v>0</v>
      </c>
      <c r="BN343" s="19">
        <f t="shared" si="239"/>
        <v>0</v>
      </c>
      <c r="BO343" s="19">
        <f t="shared" si="207"/>
        <v>0</v>
      </c>
      <c r="BP343" s="19">
        <f t="shared" si="208"/>
        <v>0</v>
      </c>
      <c r="BQ343" s="19">
        <f t="shared" si="209"/>
        <v>0</v>
      </c>
      <c r="BR343" s="19">
        <f t="shared" si="210"/>
        <v>0</v>
      </c>
      <c r="BS343" s="19">
        <f t="shared" si="211"/>
        <v>0</v>
      </c>
      <c r="BT343" s="19">
        <f t="shared" si="212"/>
        <v>0</v>
      </c>
      <c r="BU343" s="19">
        <f t="shared" si="213"/>
        <v>0</v>
      </c>
      <c r="BV343" s="19">
        <f t="shared" si="214"/>
        <v>0</v>
      </c>
      <c r="BW343" s="19">
        <f t="shared" si="215"/>
        <v>0</v>
      </c>
      <c r="BX343" s="19">
        <f t="shared" si="216"/>
        <v>0</v>
      </c>
      <c r="BY343" s="19">
        <f t="shared" si="217"/>
        <v>0</v>
      </c>
      <c r="BZ343" s="19">
        <f t="shared" si="218"/>
        <v>0</v>
      </c>
      <c r="CA343" s="19">
        <f t="shared" si="219"/>
        <v>0</v>
      </c>
      <c r="CB343" s="19">
        <f t="shared" si="240"/>
        <v>0</v>
      </c>
      <c r="CC343" s="19">
        <f t="shared" si="220"/>
        <v>0</v>
      </c>
      <c r="CD343" s="19">
        <f t="shared" si="221"/>
        <v>0</v>
      </c>
      <c r="CE343" s="19">
        <f t="shared" si="222"/>
        <v>0</v>
      </c>
      <c r="CF343" s="19">
        <f t="shared" si="223"/>
        <v>0</v>
      </c>
      <c r="CG343" s="19">
        <f t="shared" si="224"/>
        <v>0</v>
      </c>
      <c r="CH343" s="19">
        <f t="shared" si="225"/>
        <v>0</v>
      </c>
      <c r="CI343" s="19">
        <f t="shared" si="226"/>
        <v>0</v>
      </c>
      <c r="CJ343" s="19">
        <f t="shared" si="227"/>
        <v>0</v>
      </c>
      <c r="CK343" s="19">
        <f t="shared" si="228"/>
        <v>0</v>
      </c>
      <c r="CL343" s="19">
        <f t="shared" si="229"/>
        <v>0</v>
      </c>
      <c r="CM343" s="19">
        <f t="shared" si="230"/>
        <v>0</v>
      </c>
      <c r="CN343" s="19">
        <f t="shared" si="231"/>
        <v>0</v>
      </c>
      <c r="CO343" s="19">
        <f t="shared" si="232"/>
        <v>0</v>
      </c>
      <c r="CP343" s="19">
        <f t="shared" si="233"/>
        <v>0</v>
      </c>
      <c r="CQ343" s="19">
        <f t="shared" si="234"/>
        <v>0</v>
      </c>
      <c r="CR343" s="19">
        <f t="shared" si="235"/>
        <v>0</v>
      </c>
      <c r="CS343" s="19">
        <f t="shared" si="236"/>
        <v>0</v>
      </c>
    </row>
    <row r="344" spans="2:97" ht="15" customHeight="1" x14ac:dyDescent="0.2">
      <c r="B344" s="53">
        <f t="shared" si="241"/>
        <v>336</v>
      </c>
      <c r="C344" s="197" t="str" cm="1">
        <f t="array" aca="1" ref="C344" ca="1">CELL("contents",BG344)</f>
        <v/>
      </c>
      <c r="D344" s="54" t="str">
        <f t="shared" si="237"/>
        <v>OK</v>
      </c>
      <c r="E344" s="55" t="e">
        <f>VLOOKUP('DATA SHEET'!$B$9,'Drill Size Info'!$T$2:$U$8,2,FALSE)</f>
        <v>#N/A</v>
      </c>
      <c r="F344" s="55" t="str">
        <f t="shared" si="242"/>
        <v/>
      </c>
      <c r="G344" s="161">
        <f t="shared" si="243"/>
        <v>0</v>
      </c>
      <c r="H344" s="56"/>
      <c r="I344" s="56"/>
      <c r="J344" s="54" t="s">
        <v>154</v>
      </c>
      <c r="K344" s="54" t="s">
        <v>154</v>
      </c>
      <c r="L344" s="56" t="s">
        <v>154</v>
      </c>
      <c r="M344" s="56" t="s">
        <v>154</v>
      </c>
      <c r="N344" s="47" t="str">
        <f>IF(CU344&lt;&gt;"",
    IF(INT('Drill Size Info'!$AA$19)=INT('Drill Size Info'!$AB$19),
        --(INT('Drill Size Info'!$AA$19) &amp; "." &amp; CU344),
        IF(AND((--(INT('Drill Size Info'!$AA$19) &amp; "." &amp; CU344)&gt;=--('Drill Size Info'!$AA$19)), (--(INT('Drill Size Info'!$AA$19) &amp; "." &amp; CU344)&lt;=--('Drill Size Info'!$AB$19))),
            --(INT('Drill Size Info'!$AA$19) &amp; "." &amp; CU344),
            --(INT('Drill Size Info'!$AB$19) &amp; "." &amp; CU344)
        )
    ),
    IF(CT344&lt;&gt;"",
        IF(INT('Drill Size Info'!$AA$19)=INT('Drill Size Info'!$AB$19),
            --(INT('Drill Size Info'!$AA$19) &amp; "." &amp; LEFT(CT344,3)),
            IF(AND((--(INT('Drill Size Info'!$AA$19) &amp; "." &amp; LEFT(CT344,3))&gt;=--('Drill Size Info'!$AA$19)), (--(INT('Drill Size Info'!$AA$19) &amp; "." &amp; LEFT(CT344,3))&lt;=--('Drill Size Info'!$AB$19))),
                --(INT('Drill Size Info'!$AA$19) &amp; "." &amp; LEFT(CT344,3)),
                --(INT('Drill Size Info'!$AB$19) &amp; "." &amp; LEFT(CT344,3))
            )
        ),
        "OK"
    )
)</f>
        <v>OK</v>
      </c>
      <c r="O344" s="163" t="str">
        <f>IF(CV344&lt;&gt;"",
    IF(INT('Drill Size Info'!$AA$19)=INT('Drill Size Info'!$AB$19),
        --(INT('Drill Size Info'!$AA$19) &amp; "." &amp; CV344),
        IF(AND((--(INT('Drill Size Info'!$AA$19) &amp; "." &amp; CV344)&gt;=--('Drill Size Info'!$AA$19)), (--(INT('Drill Size Info'!$AA$19) &amp; "." &amp; CV344)&lt;=--('Drill Size Info'!$AB$19))),
            --(INT('Drill Size Info'!$AA$19) &amp; "." &amp; CV344),
            --(INT('Drill Size Info'!$AB$19) &amp; "." &amp; CV344)
        )
    ),
    IF(CT344&lt;&gt;"",
        IF(INT('Drill Size Info'!$AA$19)=INT('Drill Size Info'!$AB$19),
            --(INT('Drill Size Info'!$AA$19) &amp; "." &amp; RIGHT(CT344,3)),
            IF(AND((--(INT('Drill Size Info'!$AA$19) &amp; "." &amp; RIGHT(CT344,3))&gt;=--('Drill Size Info'!$AA$19)), (--(INT('Drill Size Info'!$AA$19) &amp; "." &amp; RIGHT(CT344,3))&lt;=--('Drill Size Info'!$AB$19))),
                --(INT('Drill Size Info'!$AA$19) &amp; "." &amp; RIGHT(CT344,3)),
                --(INT('Drill Size Info'!$AB$19) &amp; "." &amp; RIGHT(CT344,3))
            )
        ),
        "N/A"
    )
)</f>
        <v>N/A</v>
      </c>
      <c r="P344" s="47" t="str">
        <f>IF(CX344&lt;&gt;"",
    IF(INT('Drill Size Info'!$AA$19)=INT('Drill Size Info'!$AB$15),
        --(INT('Drill Size Info'!$AA$15) &amp; "." &amp; CX344),
        IF(AND((--(INT('Drill Size Info'!$AA$15) &amp; "." &amp; CX344)&gt;=--('Drill Size Info'!$AA$15)), (--(INT('Drill Size Info'!$AA$15) &amp; "." &amp; CX344)&lt;=--('Drill Size Info'!$AB$15))),
            --(INT('Drill Size Info'!$AA$15) &amp; "." &amp; CX344),
            --(INT('Drill Size Info'!$AB$15) &amp; "." &amp; CX344)
        )
    ),
    IF(CW344&lt;&gt;"",
        IF(INT('Drill Size Info'!$AA$15)=INT('Drill Size Info'!$AB$15),
            --(INT('Drill Size Info'!$AA$15) &amp; "." &amp; LEFT(CW344,3)),
            IF(AND((--(INT('Drill Size Info'!$AA$15) &amp; "." &amp; LEFT(CW344,3))&gt;=--('Drill Size Info'!$AA$15)), (--(INT('Drill Size Info'!$AA$15) &amp; "." &amp; LEFT(CW344,3))&lt;=--('Drill Size Info'!$AB$15))),
                --(INT('Drill Size Info'!$AA$15) &amp; "." &amp; LEFT(CW344,3)),
                --(INT('Drill Size Info'!$AB$15) &amp; "." &amp; LEFT(CW344,3))
            )
        ),
        "OK"
    )
)</f>
        <v>OK</v>
      </c>
      <c r="Q344" s="163" t="str">
        <f>IF(CY344&lt;&gt;"",
    IF(INT('Drill Size Info'!$AA$19)=INT('Drill Size Info'!$AB$15),
        --(INT('Drill Size Info'!$AA$15) &amp; "." &amp; CY344),
        IF(AND((--(INT('Drill Size Info'!$AA$15) &amp; "." &amp; CY344)&gt;=--('Drill Size Info'!$AA$15)), (--(INT('Drill Size Info'!$AA$15) &amp; "." &amp; CY344)&lt;=--('Drill Size Info'!$AB$15))),
            --(INT('Drill Size Info'!$AA$15) &amp; "." &amp; CY344),
            --(INT('Drill Size Info'!$AB$15) &amp; "." &amp; CY344)
        )
    ),
    IF(CW344&lt;&gt;"",
        IF(INT('Drill Size Info'!$AA$15)=INT('Drill Size Info'!$AB$15),
            --(INT('Drill Size Info'!$AA$15) &amp; "." &amp; RIGHT(CW344,3)),
            IF(AND((--(INT('Drill Size Info'!$AA$15) &amp; "." &amp; RIGHT(CW344,3))&gt;=--('Drill Size Info'!$AA$15)), (--(INT('Drill Size Info'!$AA$15) &amp; "." &amp; RIGHT(CW344,3))&lt;=--('Drill Size Info'!$AB$15))),
                --(INT('Drill Size Info'!$AA$15) &amp; "." &amp; RIGHT(CW344,3)),
                --(INT('Drill Size Info'!$AB$15) &amp; "." &amp; RIGHT(CW344,3))
            )
        ),
        "N/A"
    )
)</f>
        <v>N/A</v>
      </c>
      <c r="R344" s="57"/>
      <c r="S344" s="57"/>
      <c r="T344" s="57"/>
      <c r="U344" s="57"/>
      <c r="V344" s="57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9"/>
      <c r="AX344" s="59"/>
      <c r="AY344" s="59"/>
      <c r="AZ344" s="60"/>
      <c r="BA344" s="52"/>
      <c r="BB344" s="52"/>
      <c r="BC344" s="52"/>
      <c r="BD344" s="52"/>
      <c r="BE344" s="52"/>
      <c r="BF344" s="52"/>
      <c r="BG344" s="192" t="str">
        <f t="shared" si="238"/>
        <v/>
      </c>
      <c r="BH344" s="52"/>
      <c r="BI344" s="52"/>
      <c r="BJ344" s="52"/>
      <c r="BK344" s="52"/>
      <c r="BM344" s="19">
        <f t="shared" si="206"/>
        <v>0</v>
      </c>
      <c r="BN344" s="19">
        <f t="shared" si="239"/>
        <v>0</v>
      </c>
      <c r="BO344" s="19">
        <f t="shared" si="207"/>
        <v>0</v>
      </c>
      <c r="BP344" s="19">
        <f t="shared" si="208"/>
        <v>0</v>
      </c>
      <c r="BQ344" s="19">
        <f t="shared" si="209"/>
        <v>0</v>
      </c>
      <c r="BR344" s="19">
        <f t="shared" si="210"/>
        <v>0</v>
      </c>
      <c r="BS344" s="19">
        <f t="shared" si="211"/>
        <v>0</v>
      </c>
      <c r="BT344" s="19">
        <f t="shared" si="212"/>
        <v>0</v>
      </c>
      <c r="BU344" s="19">
        <f t="shared" si="213"/>
        <v>0</v>
      </c>
      <c r="BV344" s="19">
        <f t="shared" si="214"/>
        <v>0</v>
      </c>
      <c r="BW344" s="19">
        <f t="shared" si="215"/>
        <v>0</v>
      </c>
      <c r="BX344" s="19">
        <f t="shared" si="216"/>
        <v>0</v>
      </c>
      <c r="BY344" s="19">
        <f t="shared" si="217"/>
        <v>0</v>
      </c>
      <c r="BZ344" s="19">
        <f t="shared" si="218"/>
        <v>0</v>
      </c>
      <c r="CA344" s="19">
        <f t="shared" si="219"/>
        <v>0</v>
      </c>
      <c r="CB344" s="19">
        <f t="shared" si="240"/>
        <v>0</v>
      </c>
      <c r="CC344" s="19">
        <f t="shared" si="220"/>
        <v>0</v>
      </c>
      <c r="CD344" s="19">
        <f t="shared" si="221"/>
        <v>0</v>
      </c>
      <c r="CE344" s="19">
        <f t="shared" si="222"/>
        <v>0</v>
      </c>
      <c r="CF344" s="19">
        <f t="shared" si="223"/>
        <v>0</v>
      </c>
      <c r="CG344" s="19">
        <f t="shared" si="224"/>
        <v>0</v>
      </c>
      <c r="CH344" s="19">
        <f t="shared" si="225"/>
        <v>0</v>
      </c>
      <c r="CI344" s="19">
        <f t="shared" si="226"/>
        <v>0</v>
      </c>
      <c r="CJ344" s="19">
        <f t="shared" si="227"/>
        <v>0</v>
      </c>
      <c r="CK344" s="19">
        <f t="shared" si="228"/>
        <v>0</v>
      </c>
      <c r="CL344" s="19">
        <f t="shared" si="229"/>
        <v>0</v>
      </c>
      <c r="CM344" s="19">
        <f t="shared" si="230"/>
        <v>0</v>
      </c>
      <c r="CN344" s="19">
        <f t="shared" si="231"/>
        <v>0</v>
      </c>
      <c r="CO344" s="19">
        <f t="shared" si="232"/>
        <v>0</v>
      </c>
      <c r="CP344" s="19">
        <f t="shared" si="233"/>
        <v>0</v>
      </c>
      <c r="CQ344" s="19">
        <f t="shared" si="234"/>
        <v>0</v>
      </c>
      <c r="CR344" s="19">
        <f t="shared" si="235"/>
        <v>0</v>
      </c>
      <c r="CS344" s="19">
        <f t="shared" si="236"/>
        <v>0</v>
      </c>
    </row>
    <row r="345" spans="2:97" ht="15" customHeight="1" x14ac:dyDescent="0.2">
      <c r="B345" s="53">
        <f t="shared" si="241"/>
        <v>337</v>
      </c>
      <c r="C345" s="197" t="str" cm="1">
        <f t="array" aca="1" ref="C345" ca="1">CELL("contents",BG345)</f>
        <v/>
      </c>
      <c r="D345" s="54" t="str">
        <f t="shared" si="237"/>
        <v>OK</v>
      </c>
      <c r="E345" s="55" t="e">
        <f>VLOOKUP('DATA SHEET'!$B$9,'Drill Size Info'!$T$2:$U$8,2,FALSE)</f>
        <v>#N/A</v>
      </c>
      <c r="F345" s="55" t="str">
        <f t="shared" si="242"/>
        <v/>
      </c>
      <c r="G345" s="161">
        <f t="shared" si="243"/>
        <v>0</v>
      </c>
      <c r="H345" s="56"/>
      <c r="I345" s="56"/>
      <c r="J345" s="54" t="s">
        <v>154</v>
      </c>
      <c r="K345" s="54" t="s">
        <v>154</v>
      </c>
      <c r="L345" s="56" t="s">
        <v>154</v>
      </c>
      <c r="M345" s="56" t="s">
        <v>154</v>
      </c>
      <c r="N345" s="47" t="str">
        <f>IF(CU345&lt;&gt;"",
    IF(INT('Drill Size Info'!$AA$19)=INT('Drill Size Info'!$AB$19),
        --(INT('Drill Size Info'!$AA$19) &amp; "." &amp; CU345),
        IF(AND((--(INT('Drill Size Info'!$AA$19) &amp; "." &amp; CU345)&gt;=--('Drill Size Info'!$AA$19)), (--(INT('Drill Size Info'!$AA$19) &amp; "." &amp; CU345)&lt;=--('Drill Size Info'!$AB$19))),
            --(INT('Drill Size Info'!$AA$19) &amp; "." &amp; CU345),
            --(INT('Drill Size Info'!$AB$19) &amp; "." &amp; CU345)
        )
    ),
    IF(CT345&lt;&gt;"",
        IF(INT('Drill Size Info'!$AA$19)=INT('Drill Size Info'!$AB$19),
            --(INT('Drill Size Info'!$AA$19) &amp; "." &amp; LEFT(CT345,3)),
            IF(AND((--(INT('Drill Size Info'!$AA$19) &amp; "." &amp; LEFT(CT345,3))&gt;=--('Drill Size Info'!$AA$19)), (--(INT('Drill Size Info'!$AA$19) &amp; "." &amp; LEFT(CT345,3))&lt;=--('Drill Size Info'!$AB$19))),
                --(INT('Drill Size Info'!$AA$19) &amp; "." &amp; LEFT(CT345,3)),
                --(INT('Drill Size Info'!$AB$19) &amp; "." &amp; LEFT(CT345,3))
            )
        ),
        "OK"
    )
)</f>
        <v>OK</v>
      </c>
      <c r="O345" s="163" t="str">
        <f>IF(CV345&lt;&gt;"",
    IF(INT('Drill Size Info'!$AA$19)=INT('Drill Size Info'!$AB$19),
        --(INT('Drill Size Info'!$AA$19) &amp; "." &amp; CV345),
        IF(AND((--(INT('Drill Size Info'!$AA$19) &amp; "." &amp; CV345)&gt;=--('Drill Size Info'!$AA$19)), (--(INT('Drill Size Info'!$AA$19) &amp; "." &amp; CV345)&lt;=--('Drill Size Info'!$AB$19))),
            --(INT('Drill Size Info'!$AA$19) &amp; "." &amp; CV345),
            --(INT('Drill Size Info'!$AB$19) &amp; "." &amp; CV345)
        )
    ),
    IF(CT345&lt;&gt;"",
        IF(INT('Drill Size Info'!$AA$19)=INT('Drill Size Info'!$AB$19),
            --(INT('Drill Size Info'!$AA$19) &amp; "." &amp; RIGHT(CT345,3)),
            IF(AND((--(INT('Drill Size Info'!$AA$19) &amp; "." &amp; RIGHT(CT345,3))&gt;=--('Drill Size Info'!$AA$19)), (--(INT('Drill Size Info'!$AA$19) &amp; "." &amp; RIGHT(CT345,3))&lt;=--('Drill Size Info'!$AB$19))),
                --(INT('Drill Size Info'!$AA$19) &amp; "." &amp; RIGHT(CT345,3)),
                --(INT('Drill Size Info'!$AB$19) &amp; "." &amp; RIGHT(CT345,3))
            )
        ),
        "N/A"
    )
)</f>
        <v>N/A</v>
      </c>
      <c r="P345" s="47" t="str">
        <f>IF(CX345&lt;&gt;"",
    IF(INT('Drill Size Info'!$AA$19)=INT('Drill Size Info'!$AB$15),
        --(INT('Drill Size Info'!$AA$15) &amp; "." &amp; CX345),
        IF(AND((--(INT('Drill Size Info'!$AA$15) &amp; "." &amp; CX345)&gt;=--('Drill Size Info'!$AA$15)), (--(INT('Drill Size Info'!$AA$15) &amp; "." &amp; CX345)&lt;=--('Drill Size Info'!$AB$15))),
            --(INT('Drill Size Info'!$AA$15) &amp; "." &amp; CX345),
            --(INT('Drill Size Info'!$AB$15) &amp; "." &amp; CX345)
        )
    ),
    IF(CW345&lt;&gt;"",
        IF(INT('Drill Size Info'!$AA$15)=INT('Drill Size Info'!$AB$15),
            --(INT('Drill Size Info'!$AA$15) &amp; "." &amp; LEFT(CW345,3)),
            IF(AND((--(INT('Drill Size Info'!$AA$15) &amp; "." &amp; LEFT(CW345,3))&gt;=--('Drill Size Info'!$AA$15)), (--(INT('Drill Size Info'!$AA$15) &amp; "." &amp; LEFT(CW345,3))&lt;=--('Drill Size Info'!$AB$15))),
                --(INT('Drill Size Info'!$AA$15) &amp; "." &amp; LEFT(CW345,3)),
                --(INT('Drill Size Info'!$AB$15) &amp; "." &amp; LEFT(CW345,3))
            )
        ),
        "OK"
    )
)</f>
        <v>OK</v>
      </c>
      <c r="Q345" s="163" t="str">
        <f>IF(CY345&lt;&gt;"",
    IF(INT('Drill Size Info'!$AA$19)=INT('Drill Size Info'!$AB$15),
        --(INT('Drill Size Info'!$AA$15) &amp; "." &amp; CY345),
        IF(AND((--(INT('Drill Size Info'!$AA$15) &amp; "." &amp; CY345)&gt;=--('Drill Size Info'!$AA$15)), (--(INT('Drill Size Info'!$AA$15) &amp; "." &amp; CY345)&lt;=--('Drill Size Info'!$AB$15))),
            --(INT('Drill Size Info'!$AA$15) &amp; "." &amp; CY345),
            --(INT('Drill Size Info'!$AB$15) &amp; "." &amp; CY345)
        )
    ),
    IF(CW345&lt;&gt;"",
        IF(INT('Drill Size Info'!$AA$15)=INT('Drill Size Info'!$AB$15),
            --(INT('Drill Size Info'!$AA$15) &amp; "." &amp; RIGHT(CW345,3)),
            IF(AND((--(INT('Drill Size Info'!$AA$15) &amp; "." &amp; RIGHT(CW345,3))&gt;=--('Drill Size Info'!$AA$15)), (--(INT('Drill Size Info'!$AA$15) &amp; "." &amp; RIGHT(CW345,3))&lt;=--('Drill Size Info'!$AB$15))),
                --(INT('Drill Size Info'!$AA$15) &amp; "." &amp; RIGHT(CW345,3)),
                --(INT('Drill Size Info'!$AB$15) &amp; "." &amp; RIGHT(CW345,3))
            )
        ),
        "N/A"
    )
)</f>
        <v>N/A</v>
      </c>
      <c r="R345" s="57"/>
      <c r="S345" s="57"/>
      <c r="T345" s="57"/>
      <c r="U345" s="57"/>
      <c r="V345" s="57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9"/>
      <c r="AX345" s="59"/>
      <c r="AY345" s="59"/>
      <c r="AZ345" s="60"/>
      <c r="BA345" s="52"/>
      <c r="BB345" s="52"/>
      <c r="BC345" s="52"/>
      <c r="BD345" s="52"/>
      <c r="BE345" s="52"/>
      <c r="BF345" s="52"/>
      <c r="BG345" s="192" t="str">
        <f t="shared" si="238"/>
        <v/>
      </c>
      <c r="BH345" s="52"/>
      <c r="BI345" s="52"/>
      <c r="BJ345" s="52"/>
      <c r="BK345" s="52"/>
      <c r="BM345" s="19">
        <f t="shared" si="206"/>
        <v>0</v>
      </c>
      <c r="BN345" s="19">
        <f t="shared" si="239"/>
        <v>0</v>
      </c>
      <c r="BO345" s="19">
        <f t="shared" si="207"/>
        <v>0</v>
      </c>
      <c r="BP345" s="19">
        <f t="shared" si="208"/>
        <v>0</v>
      </c>
      <c r="BQ345" s="19">
        <f t="shared" si="209"/>
        <v>0</v>
      </c>
      <c r="BR345" s="19">
        <f t="shared" si="210"/>
        <v>0</v>
      </c>
      <c r="BS345" s="19">
        <f t="shared" si="211"/>
        <v>0</v>
      </c>
      <c r="BT345" s="19">
        <f t="shared" si="212"/>
        <v>0</v>
      </c>
      <c r="BU345" s="19">
        <f t="shared" si="213"/>
        <v>0</v>
      </c>
      <c r="BV345" s="19">
        <f t="shared" si="214"/>
        <v>0</v>
      </c>
      <c r="BW345" s="19">
        <f t="shared" si="215"/>
        <v>0</v>
      </c>
      <c r="BX345" s="19">
        <f t="shared" si="216"/>
        <v>0</v>
      </c>
      <c r="BY345" s="19">
        <f t="shared" si="217"/>
        <v>0</v>
      </c>
      <c r="BZ345" s="19">
        <f t="shared" si="218"/>
        <v>0</v>
      </c>
      <c r="CA345" s="19">
        <f t="shared" si="219"/>
        <v>0</v>
      </c>
      <c r="CB345" s="19">
        <f t="shared" si="240"/>
        <v>0</v>
      </c>
      <c r="CC345" s="19">
        <f t="shared" si="220"/>
        <v>0</v>
      </c>
      <c r="CD345" s="19">
        <f t="shared" si="221"/>
        <v>0</v>
      </c>
      <c r="CE345" s="19">
        <f t="shared" si="222"/>
        <v>0</v>
      </c>
      <c r="CF345" s="19">
        <f t="shared" si="223"/>
        <v>0</v>
      </c>
      <c r="CG345" s="19">
        <f t="shared" si="224"/>
        <v>0</v>
      </c>
      <c r="CH345" s="19">
        <f t="shared" si="225"/>
        <v>0</v>
      </c>
      <c r="CI345" s="19">
        <f t="shared" si="226"/>
        <v>0</v>
      </c>
      <c r="CJ345" s="19">
        <f t="shared" si="227"/>
        <v>0</v>
      </c>
      <c r="CK345" s="19">
        <f t="shared" si="228"/>
        <v>0</v>
      </c>
      <c r="CL345" s="19">
        <f t="shared" si="229"/>
        <v>0</v>
      </c>
      <c r="CM345" s="19">
        <f t="shared" si="230"/>
        <v>0</v>
      </c>
      <c r="CN345" s="19">
        <f t="shared" si="231"/>
        <v>0</v>
      </c>
      <c r="CO345" s="19">
        <f t="shared" si="232"/>
        <v>0</v>
      </c>
      <c r="CP345" s="19">
        <f t="shared" si="233"/>
        <v>0</v>
      </c>
      <c r="CQ345" s="19">
        <f t="shared" si="234"/>
        <v>0</v>
      </c>
      <c r="CR345" s="19">
        <f t="shared" si="235"/>
        <v>0</v>
      </c>
      <c r="CS345" s="19">
        <f t="shared" si="236"/>
        <v>0</v>
      </c>
    </row>
    <row r="346" spans="2:97" ht="15" customHeight="1" x14ac:dyDescent="0.2">
      <c r="B346" s="53">
        <f t="shared" si="241"/>
        <v>338</v>
      </c>
      <c r="C346" s="197" t="str" cm="1">
        <f t="array" aca="1" ref="C346" ca="1">CELL("contents",BG346)</f>
        <v/>
      </c>
      <c r="D346" s="54" t="str">
        <f t="shared" si="237"/>
        <v>OK</v>
      </c>
      <c r="E346" s="55" t="e">
        <f>VLOOKUP('DATA SHEET'!$B$9,'Drill Size Info'!$T$2:$U$8,2,FALSE)</f>
        <v>#N/A</v>
      </c>
      <c r="F346" s="55" t="str">
        <f t="shared" si="242"/>
        <v/>
      </c>
      <c r="G346" s="161">
        <f t="shared" si="243"/>
        <v>0</v>
      </c>
      <c r="H346" s="56"/>
      <c r="I346" s="56"/>
      <c r="J346" s="54" t="s">
        <v>154</v>
      </c>
      <c r="K346" s="54" t="s">
        <v>154</v>
      </c>
      <c r="L346" s="56" t="s">
        <v>154</v>
      </c>
      <c r="M346" s="56" t="s">
        <v>154</v>
      </c>
      <c r="N346" s="47" t="str">
        <f>IF(CU346&lt;&gt;"",
    IF(INT('Drill Size Info'!$AA$19)=INT('Drill Size Info'!$AB$19),
        --(INT('Drill Size Info'!$AA$19) &amp; "." &amp; CU346),
        IF(AND((--(INT('Drill Size Info'!$AA$19) &amp; "." &amp; CU346)&gt;=--('Drill Size Info'!$AA$19)), (--(INT('Drill Size Info'!$AA$19) &amp; "." &amp; CU346)&lt;=--('Drill Size Info'!$AB$19))),
            --(INT('Drill Size Info'!$AA$19) &amp; "." &amp; CU346),
            --(INT('Drill Size Info'!$AB$19) &amp; "." &amp; CU346)
        )
    ),
    IF(CT346&lt;&gt;"",
        IF(INT('Drill Size Info'!$AA$19)=INT('Drill Size Info'!$AB$19),
            --(INT('Drill Size Info'!$AA$19) &amp; "." &amp; LEFT(CT346,3)),
            IF(AND((--(INT('Drill Size Info'!$AA$19) &amp; "." &amp; LEFT(CT346,3))&gt;=--('Drill Size Info'!$AA$19)), (--(INT('Drill Size Info'!$AA$19) &amp; "." &amp; LEFT(CT346,3))&lt;=--('Drill Size Info'!$AB$19))),
                --(INT('Drill Size Info'!$AA$19) &amp; "." &amp; LEFT(CT346,3)),
                --(INT('Drill Size Info'!$AB$19) &amp; "." &amp; LEFT(CT346,3))
            )
        ),
        "OK"
    )
)</f>
        <v>OK</v>
      </c>
      <c r="O346" s="163" t="str">
        <f>IF(CV346&lt;&gt;"",
    IF(INT('Drill Size Info'!$AA$19)=INT('Drill Size Info'!$AB$19),
        --(INT('Drill Size Info'!$AA$19) &amp; "." &amp; CV346),
        IF(AND((--(INT('Drill Size Info'!$AA$19) &amp; "." &amp; CV346)&gt;=--('Drill Size Info'!$AA$19)), (--(INT('Drill Size Info'!$AA$19) &amp; "." &amp; CV346)&lt;=--('Drill Size Info'!$AB$19))),
            --(INT('Drill Size Info'!$AA$19) &amp; "." &amp; CV346),
            --(INT('Drill Size Info'!$AB$19) &amp; "." &amp; CV346)
        )
    ),
    IF(CT346&lt;&gt;"",
        IF(INT('Drill Size Info'!$AA$19)=INT('Drill Size Info'!$AB$19),
            --(INT('Drill Size Info'!$AA$19) &amp; "." &amp; RIGHT(CT346,3)),
            IF(AND((--(INT('Drill Size Info'!$AA$19) &amp; "." &amp; RIGHT(CT346,3))&gt;=--('Drill Size Info'!$AA$19)), (--(INT('Drill Size Info'!$AA$19) &amp; "." &amp; RIGHT(CT346,3))&lt;=--('Drill Size Info'!$AB$19))),
                --(INT('Drill Size Info'!$AA$19) &amp; "." &amp; RIGHT(CT346,3)),
                --(INT('Drill Size Info'!$AB$19) &amp; "." &amp; RIGHT(CT346,3))
            )
        ),
        "N/A"
    )
)</f>
        <v>N/A</v>
      </c>
      <c r="P346" s="47" t="str">
        <f>IF(CX346&lt;&gt;"",
    IF(INT('Drill Size Info'!$AA$19)=INT('Drill Size Info'!$AB$15),
        --(INT('Drill Size Info'!$AA$15) &amp; "." &amp; CX346),
        IF(AND((--(INT('Drill Size Info'!$AA$15) &amp; "." &amp; CX346)&gt;=--('Drill Size Info'!$AA$15)), (--(INT('Drill Size Info'!$AA$15) &amp; "." &amp; CX346)&lt;=--('Drill Size Info'!$AB$15))),
            --(INT('Drill Size Info'!$AA$15) &amp; "." &amp; CX346),
            --(INT('Drill Size Info'!$AB$15) &amp; "." &amp; CX346)
        )
    ),
    IF(CW346&lt;&gt;"",
        IF(INT('Drill Size Info'!$AA$15)=INT('Drill Size Info'!$AB$15),
            --(INT('Drill Size Info'!$AA$15) &amp; "." &amp; LEFT(CW346,3)),
            IF(AND((--(INT('Drill Size Info'!$AA$15) &amp; "." &amp; LEFT(CW346,3))&gt;=--('Drill Size Info'!$AA$15)), (--(INT('Drill Size Info'!$AA$15) &amp; "." &amp; LEFT(CW346,3))&lt;=--('Drill Size Info'!$AB$15))),
                --(INT('Drill Size Info'!$AA$15) &amp; "." &amp; LEFT(CW346,3)),
                --(INT('Drill Size Info'!$AB$15) &amp; "." &amp; LEFT(CW346,3))
            )
        ),
        "OK"
    )
)</f>
        <v>OK</v>
      </c>
      <c r="Q346" s="163" t="str">
        <f>IF(CY346&lt;&gt;"",
    IF(INT('Drill Size Info'!$AA$19)=INT('Drill Size Info'!$AB$15),
        --(INT('Drill Size Info'!$AA$15) &amp; "." &amp; CY346),
        IF(AND((--(INT('Drill Size Info'!$AA$15) &amp; "." &amp; CY346)&gt;=--('Drill Size Info'!$AA$15)), (--(INT('Drill Size Info'!$AA$15) &amp; "." &amp; CY346)&lt;=--('Drill Size Info'!$AB$15))),
            --(INT('Drill Size Info'!$AA$15) &amp; "." &amp; CY346),
            --(INT('Drill Size Info'!$AB$15) &amp; "." &amp; CY346)
        )
    ),
    IF(CW346&lt;&gt;"",
        IF(INT('Drill Size Info'!$AA$15)=INT('Drill Size Info'!$AB$15),
            --(INT('Drill Size Info'!$AA$15) &amp; "." &amp; RIGHT(CW346,3)),
            IF(AND((--(INT('Drill Size Info'!$AA$15) &amp; "." &amp; RIGHT(CW346,3))&gt;=--('Drill Size Info'!$AA$15)), (--(INT('Drill Size Info'!$AA$15) &amp; "." &amp; RIGHT(CW346,3))&lt;=--('Drill Size Info'!$AB$15))),
                --(INT('Drill Size Info'!$AA$15) &amp; "." &amp; RIGHT(CW346,3)),
                --(INT('Drill Size Info'!$AB$15) &amp; "." &amp; RIGHT(CW346,3))
            )
        ),
        "N/A"
    )
)</f>
        <v>N/A</v>
      </c>
      <c r="R346" s="57"/>
      <c r="S346" s="57"/>
      <c r="T346" s="57"/>
      <c r="U346" s="57"/>
      <c r="V346" s="57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9"/>
      <c r="AX346" s="59"/>
      <c r="AY346" s="59"/>
      <c r="AZ346" s="60"/>
      <c r="BA346" s="52"/>
      <c r="BB346" s="52"/>
      <c r="BC346" s="52"/>
      <c r="BD346" s="52"/>
      <c r="BE346" s="52"/>
      <c r="BF346" s="52"/>
      <c r="BG346" s="192" t="str">
        <f t="shared" si="238"/>
        <v/>
      </c>
      <c r="BH346" s="52"/>
      <c r="BI346" s="52"/>
      <c r="BJ346" s="52"/>
      <c r="BK346" s="52"/>
      <c r="BM346" s="19">
        <f t="shared" si="206"/>
        <v>0</v>
      </c>
      <c r="BN346" s="19">
        <f t="shared" si="239"/>
        <v>0</v>
      </c>
      <c r="BO346" s="19">
        <f t="shared" si="207"/>
        <v>0</v>
      </c>
      <c r="BP346" s="19">
        <f t="shared" si="208"/>
        <v>0</v>
      </c>
      <c r="BQ346" s="19">
        <f t="shared" si="209"/>
        <v>0</v>
      </c>
      <c r="BR346" s="19">
        <f t="shared" si="210"/>
        <v>0</v>
      </c>
      <c r="BS346" s="19">
        <f t="shared" si="211"/>
        <v>0</v>
      </c>
      <c r="BT346" s="19">
        <f t="shared" si="212"/>
        <v>0</v>
      </c>
      <c r="BU346" s="19">
        <f t="shared" si="213"/>
        <v>0</v>
      </c>
      <c r="BV346" s="19">
        <f t="shared" si="214"/>
        <v>0</v>
      </c>
      <c r="BW346" s="19">
        <f t="shared" si="215"/>
        <v>0</v>
      </c>
      <c r="BX346" s="19">
        <f t="shared" si="216"/>
        <v>0</v>
      </c>
      <c r="BY346" s="19">
        <f t="shared" si="217"/>
        <v>0</v>
      </c>
      <c r="BZ346" s="19">
        <f t="shared" si="218"/>
        <v>0</v>
      </c>
      <c r="CA346" s="19">
        <f t="shared" si="219"/>
        <v>0</v>
      </c>
      <c r="CB346" s="19">
        <f t="shared" si="240"/>
        <v>0</v>
      </c>
      <c r="CC346" s="19">
        <f t="shared" si="220"/>
        <v>0</v>
      </c>
      <c r="CD346" s="19">
        <f t="shared" si="221"/>
        <v>0</v>
      </c>
      <c r="CE346" s="19">
        <f t="shared" si="222"/>
        <v>0</v>
      </c>
      <c r="CF346" s="19">
        <f t="shared" si="223"/>
        <v>0</v>
      </c>
      <c r="CG346" s="19">
        <f t="shared" si="224"/>
        <v>0</v>
      </c>
      <c r="CH346" s="19">
        <f t="shared" si="225"/>
        <v>0</v>
      </c>
      <c r="CI346" s="19">
        <f t="shared" si="226"/>
        <v>0</v>
      </c>
      <c r="CJ346" s="19">
        <f t="shared" si="227"/>
        <v>0</v>
      </c>
      <c r="CK346" s="19">
        <f t="shared" si="228"/>
        <v>0</v>
      </c>
      <c r="CL346" s="19">
        <f t="shared" si="229"/>
        <v>0</v>
      </c>
      <c r="CM346" s="19">
        <f t="shared" si="230"/>
        <v>0</v>
      </c>
      <c r="CN346" s="19">
        <f t="shared" si="231"/>
        <v>0</v>
      </c>
      <c r="CO346" s="19">
        <f t="shared" si="232"/>
        <v>0</v>
      </c>
      <c r="CP346" s="19">
        <f t="shared" si="233"/>
        <v>0</v>
      </c>
      <c r="CQ346" s="19">
        <f t="shared" si="234"/>
        <v>0</v>
      </c>
      <c r="CR346" s="19">
        <f t="shared" si="235"/>
        <v>0</v>
      </c>
      <c r="CS346" s="19">
        <f t="shared" si="236"/>
        <v>0</v>
      </c>
    </row>
    <row r="347" spans="2:97" ht="15" customHeight="1" x14ac:dyDescent="0.2">
      <c r="B347" s="53">
        <f t="shared" si="241"/>
        <v>339</v>
      </c>
      <c r="C347" s="197" t="str" cm="1">
        <f t="array" aca="1" ref="C347" ca="1">CELL("contents",BG347)</f>
        <v/>
      </c>
      <c r="D347" s="54" t="str">
        <f t="shared" si="237"/>
        <v>OK</v>
      </c>
      <c r="E347" s="55" t="e">
        <f>VLOOKUP('DATA SHEET'!$B$9,'Drill Size Info'!$T$2:$U$8,2,FALSE)</f>
        <v>#N/A</v>
      </c>
      <c r="F347" s="55" t="str">
        <f t="shared" si="242"/>
        <v/>
      </c>
      <c r="G347" s="161">
        <f t="shared" si="243"/>
        <v>0</v>
      </c>
      <c r="H347" s="56"/>
      <c r="I347" s="56"/>
      <c r="J347" s="54" t="s">
        <v>154</v>
      </c>
      <c r="K347" s="54" t="s">
        <v>154</v>
      </c>
      <c r="L347" s="56" t="s">
        <v>154</v>
      </c>
      <c r="M347" s="56" t="s">
        <v>154</v>
      </c>
      <c r="N347" s="47" t="str">
        <f>IF(CU347&lt;&gt;"",
    IF(INT('Drill Size Info'!$AA$19)=INT('Drill Size Info'!$AB$19),
        --(INT('Drill Size Info'!$AA$19) &amp; "." &amp; CU347),
        IF(AND((--(INT('Drill Size Info'!$AA$19) &amp; "." &amp; CU347)&gt;=--('Drill Size Info'!$AA$19)), (--(INT('Drill Size Info'!$AA$19) &amp; "." &amp; CU347)&lt;=--('Drill Size Info'!$AB$19))),
            --(INT('Drill Size Info'!$AA$19) &amp; "." &amp; CU347),
            --(INT('Drill Size Info'!$AB$19) &amp; "." &amp; CU347)
        )
    ),
    IF(CT347&lt;&gt;"",
        IF(INT('Drill Size Info'!$AA$19)=INT('Drill Size Info'!$AB$19),
            --(INT('Drill Size Info'!$AA$19) &amp; "." &amp; LEFT(CT347,3)),
            IF(AND((--(INT('Drill Size Info'!$AA$19) &amp; "." &amp; LEFT(CT347,3))&gt;=--('Drill Size Info'!$AA$19)), (--(INT('Drill Size Info'!$AA$19) &amp; "." &amp; LEFT(CT347,3))&lt;=--('Drill Size Info'!$AB$19))),
                --(INT('Drill Size Info'!$AA$19) &amp; "." &amp; LEFT(CT347,3)),
                --(INT('Drill Size Info'!$AB$19) &amp; "." &amp; LEFT(CT347,3))
            )
        ),
        "OK"
    )
)</f>
        <v>OK</v>
      </c>
      <c r="O347" s="163" t="str">
        <f>IF(CV347&lt;&gt;"",
    IF(INT('Drill Size Info'!$AA$19)=INT('Drill Size Info'!$AB$19),
        --(INT('Drill Size Info'!$AA$19) &amp; "." &amp; CV347),
        IF(AND((--(INT('Drill Size Info'!$AA$19) &amp; "." &amp; CV347)&gt;=--('Drill Size Info'!$AA$19)), (--(INT('Drill Size Info'!$AA$19) &amp; "." &amp; CV347)&lt;=--('Drill Size Info'!$AB$19))),
            --(INT('Drill Size Info'!$AA$19) &amp; "." &amp; CV347),
            --(INT('Drill Size Info'!$AB$19) &amp; "." &amp; CV347)
        )
    ),
    IF(CT347&lt;&gt;"",
        IF(INT('Drill Size Info'!$AA$19)=INT('Drill Size Info'!$AB$19),
            --(INT('Drill Size Info'!$AA$19) &amp; "." &amp; RIGHT(CT347,3)),
            IF(AND((--(INT('Drill Size Info'!$AA$19) &amp; "." &amp; RIGHT(CT347,3))&gt;=--('Drill Size Info'!$AA$19)), (--(INT('Drill Size Info'!$AA$19) &amp; "." &amp; RIGHT(CT347,3))&lt;=--('Drill Size Info'!$AB$19))),
                --(INT('Drill Size Info'!$AA$19) &amp; "." &amp; RIGHT(CT347,3)),
                --(INT('Drill Size Info'!$AB$19) &amp; "." &amp; RIGHT(CT347,3))
            )
        ),
        "N/A"
    )
)</f>
        <v>N/A</v>
      </c>
      <c r="P347" s="47" t="str">
        <f>IF(CX347&lt;&gt;"",
    IF(INT('Drill Size Info'!$AA$19)=INT('Drill Size Info'!$AB$15),
        --(INT('Drill Size Info'!$AA$15) &amp; "." &amp; CX347),
        IF(AND((--(INT('Drill Size Info'!$AA$15) &amp; "." &amp; CX347)&gt;=--('Drill Size Info'!$AA$15)), (--(INT('Drill Size Info'!$AA$15) &amp; "." &amp; CX347)&lt;=--('Drill Size Info'!$AB$15))),
            --(INT('Drill Size Info'!$AA$15) &amp; "." &amp; CX347),
            --(INT('Drill Size Info'!$AB$15) &amp; "." &amp; CX347)
        )
    ),
    IF(CW347&lt;&gt;"",
        IF(INT('Drill Size Info'!$AA$15)=INT('Drill Size Info'!$AB$15),
            --(INT('Drill Size Info'!$AA$15) &amp; "." &amp; LEFT(CW347,3)),
            IF(AND((--(INT('Drill Size Info'!$AA$15) &amp; "." &amp; LEFT(CW347,3))&gt;=--('Drill Size Info'!$AA$15)), (--(INT('Drill Size Info'!$AA$15) &amp; "." &amp; LEFT(CW347,3))&lt;=--('Drill Size Info'!$AB$15))),
                --(INT('Drill Size Info'!$AA$15) &amp; "." &amp; LEFT(CW347,3)),
                --(INT('Drill Size Info'!$AB$15) &amp; "." &amp; LEFT(CW347,3))
            )
        ),
        "OK"
    )
)</f>
        <v>OK</v>
      </c>
      <c r="Q347" s="163" t="str">
        <f>IF(CY347&lt;&gt;"",
    IF(INT('Drill Size Info'!$AA$19)=INT('Drill Size Info'!$AB$15),
        --(INT('Drill Size Info'!$AA$15) &amp; "." &amp; CY347),
        IF(AND((--(INT('Drill Size Info'!$AA$15) &amp; "." &amp; CY347)&gt;=--('Drill Size Info'!$AA$15)), (--(INT('Drill Size Info'!$AA$15) &amp; "." &amp; CY347)&lt;=--('Drill Size Info'!$AB$15))),
            --(INT('Drill Size Info'!$AA$15) &amp; "." &amp; CY347),
            --(INT('Drill Size Info'!$AB$15) &amp; "." &amp; CY347)
        )
    ),
    IF(CW347&lt;&gt;"",
        IF(INT('Drill Size Info'!$AA$15)=INT('Drill Size Info'!$AB$15),
            --(INT('Drill Size Info'!$AA$15) &amp; "." &amp; RIGHT(CW347,3)),
            IF(AND((--(INT('Drill Size Info'!$AA$15) &amp; "." &amp; RIGHT(CW347,3))&gt;=--('Drill Size Info'!$AA$15)), (--(INT('Drill Size Info'!$AA$15) &amp; "." &amp; RIGHT(CW347,3))&lt;=--('Drill Size Info'!$AB$15))),
                --(INT('Drill Size Info'!$AA$15) &amp; "." &amp; RIGHT(CW347,3)),
                --(INT('Drill Size Info'!$AB$15) &amp; "." &amp; RIGHT(CW347,3))
            )
        ),
        "N/A"
    )
)</f>
        <v>N/A</v>
      </c>
      <c r="R347" s="57"/>
      <c r="S347" s="57"/>
      <c r="T347" s="57"/>
      <c r="U347" s="57"/>
      <c r="V347" s="57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9"/>
      <c r="AX347" s="59"/>
      <c r="AY347" s="59"/>
      <c r="AZ347" s="60"/>
      <c r="BA347" s="52"/>
      <c r="BB347" s="52"/>
      <c r="BC347" s="52"/>
      <c r="BD347" s="52"/>
      <c r="BE347" s="52"/>
      <c r="BF347" s="52"/>
      <c r="BG347" s="192" t="str">
        <f t="shared" si="238"/>
        <v/>
      </c>
      <c r="BH347" s="52"/>
      <c r="BI347" s="52"/>
      <c r="BJ347" s="52"/>
      <c r="BK347" s="52"/>
      <c r="BM347" s="19">
        <f t="shared" si="206"/>
        <v>0</v>
      </c>
      <c r="BN347" s="19">
        <f t="shared" si="239"/>
        <v>0</v>
      </c>
      <c r="BO347" s="19">
        <f t="shared" si="207"/>
        <v>0</v>
      </c>
      <c r="BP347" s="19">
        <f t="shared" si="208"/>
        <v>0</v>
      </c>
      <c r="BQ347" s="19">
        <f t="shared" si="209"/>
        <v>0</v>
      </c>
      <c r="BR347" s="19">
        <f t="shared" si="210"/>
        <v>0</v>
      </c>
      <c r="BS347" s="19">
        <f t="shared" si="211"/>
        <v>0</v>
      </c>
      <c r="BT347" s="19">
        <f t="shared" si="212"/>
        <v>0</v>
      </c>
      <c r="BU347" s="19">
        <f t="shared" si="213"/>
        <v>0</v>
      </c>
      <c r="BV347" s="19">
        <f t="shared" si="214"/>
        <v>0</v>
      </c>
      <c r="BW347" s="19">
        <f t="shared" si="215"/>
        <v>0</v>
      </c>
      <c r="BX347" s="19">
        <f t="shared" si="216"/>
        <v>0</v>
      </c>
      <c r="BY347" s="19">
        <f t="shared" si="217"/>
        <v>0</v>
      </c>
      <c r="BZ347" s="19">
        <f t="shared" si="218"/>
        <v>0</v>
      </c>
      <c r="CA347" s="19">
        <f t="shared" si="219"/>
        <v>0</v>
      </c>
      <c r="CB347" s="19">
        <f t="shared" si="240"/>
        <v>0</v>
      </c>
      <c r="CC347" s="19">
        <f t="shared" si="220"/>
        <v>0</v>
      </c>
      <c r="CD347" s="19">
        <f t="shared" si="221"/>
        <v>0</v>
      </c>
      <c r="CE347" s="19">
        <f t="shared" si="222"/>
        <v>0</v>
      </c>
      <c r="CF347" s="19">
        <f t="shared" si="223"/>
        <v>0</v>
      </c>
      <c r="CG347" s="19">
        <f t="shared" si="224"/>
        <v>0</v>
      </c>
      <c r="CH347" s="19">
        <f t="shared" si="225"/>
        <v>0</v>
      </c>
      <c r="CI347" s="19">
        <f t="shared" si="226"/>
        <v>0</v>
      </c>
      <c r="CJ347" s="19">
        <f t="shared" si="227"/>
        <v>0</v>
      </c>
      <c r="CK347" s="19">
        <f t="shared" si="228"/>
        <v>0</v>
      </c>
      <c r="CL347" s="19">
        <f t="shared" si="229"/>
        <v>0</v>
      </c>
      <c r="CM347" s="19">
        <f t="shared" si="230"/>
        <v>0</v>
      </c>
      <c r="CN347" s="19">
        <f t="shared" si="231"/>
        <v>0</v>
      </c>
      <c r="CO347" s="19">
        <f t="shared" si="232"/>
        <v>0</v>
      </c>
      <c r="CP347" s="19">
        <f t="shared" si="233"/>
        <v>0</v>
      </c>
      <c r="CQ347" s="19">
        <f t="shared" si="234"/>
        <v>0</v>
      </c>
      <c r="CR347" s="19">
        <f t="shared" si="235"/>
        <v>0</v>
      </c>
      <c r="CS347" s="19">
        <f t="shared" si="236"/>
        <v>0</v>
      </c>
    </row>
    <row r="348" spans="2:97" ht="15" customHeight="1" x14ac:dyDescent="0.2">
      <c r="B348" s="53">
        <f t="shared" si="241"/>
        <v>340</v>
      </c>
      <c r="C348" s="197" t="str" cm="1">
        <f t="array" aca="1" ref="C348" ca="1">CELL("contents",BG348)</f>
        <v/>
      </c>
      <c r="D348" s="54" t="str">
        <f t="shared" si="237"/>
        <v>OK</v>
      </c>
      <c r="E348" s="55" t="e">
        <f>VLOOKUP('DATA SHEET'!$B$9,'Drill Size Info'!$T$2:$U$8,2,FALSE)</f>
        <v>#N/A</v>
      </c>
      <c r="F348" s="55" t="str">
        <f t="shared" si="242"/>
        <v/>
      </c>
      <c r="G348" s="161">
        <f t="shared" si="243"/>
        <v>0</v>
      </c>
      <c r="H348" s="56"/>
      <c r="I348" s="56"/>
      <c r="J348" s="54" t="s">
        <v>154</v>
      </c>
      <c r="K348" s="54" t="s">
        <v>154</v>
      </c>
      <c r="L348" s="56" t="s">
        <v>154</v>
      </c>
      <c r="M348" s="56" t="s">
        <v>154</v>
      </c>
      <c r="N348" s="47" t="str">
        <f>IF(CU348&lt;&gt;"",
    IF(INT('Drill Size Info'!$AA$19)=INT('Drill Size Info'!$AB$19),
        --(INT('Drill Size Info'!$AA$19) &amp; "." &amp; CU348),
        IF(AND((--(INT('Drill Size Info'!$AA$19) &amp; "." &amp; CU348)&gt;=--('Drill Size Info'!$AA$19)), (--(INT('Drill Size Info'!$AA$19) &amp; "." &amp; CU348)&lt;=--('Drill Size Info'!$AB$19))),
            --(INT('Drill Size Info'!$AA$19) &amp; "." &amp; CU348),
            --(INT('Drill Size Info'!$AB$19) &amp; "." &amp; CU348)
        )
    ),
    IF(CT348&lt;&gt;"",
        IF(INT('Drill Size Info'!$AA$19)=INT('Drill Size Info'!$AB$19),
            --(INT('Drill Size Info'!$AA$19) &amp; "." &amp; LEFT(CT348,3)),
            IF(AND((--(INT('Drill Size Info'!$AA$19) &amp; "." &amp; LEFT(CT348,3))&gt;=--('Drill Size Info'!$AA$19)), (--(INT('Drill Size Info'!$AA$19) &amp; "." &amp; LEFT(CT348,3))&lt;=--('Drill Size Info'!$AB$19))),
                --(INT('Drill Size Info'!$AA$19) &amp; "." &amp; LEFT(CT348,3)),
                --(INT('Drill Size Info'!$AB$19) &amp; "." &amp; LEFT(CT348,3))
            )
        ),
        "OK"
    )
)</f>
        <v>OK</v>
      </c>
      <c r="O348" s="163" t="str">
        <f>IF(CV348&lt;&gt;"",
    IF(INT('Drill Size Info'!$AA$19)=INT('Drill Size Info'!$AB$19),
        --(INT('Drill Size Info'!$AA$19) &amp; "." &amp; CV348),
        IF(AND((--(INT('Drill Size Info'!$AA$19) &amp; "." &amp; CV348)&gt;=--('Drill Size Info'!$AA$19)), (--(INT('Drill Size Info'!$AA$19) &amp; "." &amp; CV348)&lt;=--('Drill Size Info'!$AB$19))),
            --(INT('Drill Size Info'!$AA$19) &amp; "." &amp; CV348),
            --(INT('Drill Size Info'!$AB$19) &amp; "." &amp; CV348)
        )
    ),
    IF(CT348&lt;&gt;"",
        IF(INT('Drill Size Info'!$AA$19)=INT('Drill Size Info'!$AB$19),
            --(INT('Drill Size Info'!$AA$19) &amp; "." &amp; RIGHT(CT348,3)),
            IF(AND((--(INT('Drill Size Info'!$AA$19) &amp; "." &amp; RIGHT(CT348,3))&gt;=--('Drill Size Info'!$AA$19)), (--(INT('Drill Size Info'!$AA$19) &amp; "." &amp; RIGHT(CT348,3))&lt;=--('Drill Size Info'!$AB$19))),
                --(INT('Drill Size Info'!$AA$19) &amp; "." &amp; RIGHT(CT348,3)),
                --(INT('Drill Size Info'!$AB$19) &amp; "." &amp; RIGHT(CT348,3))
            )
        ),
        "N/A"
    )
)</f>
        <v>N/A</v>
      </c>
      <c r="P348" s="47" t="str">
        <f>IF(CX348&lt;&gt;"",
    IF(INT('Drill Size Info'!$AA$19)=INT('Drill Size Info'!$AB$15),
        --(INT('Drill Size Info'!$AA$15) &amp; "." &amp; CX348),
        IF(AND((--(INT('Drill Size Info'!$AA$15) &amp; "." &amp; CX348)&gt;=--('Drill Size Info'!$AA$15)), (--(INT('Drill Size Info'!$AA$15) &amp; "." &amp; CX348)&lt;=--('Drill Size Info'!$AB$15))),
            --(INT('Drill Size Info'!$AA$15) &amp; "." &amp; CX348),
            --(INT('Drill Size Info'!$AB$15) &amp; "." &amp; CX348)
        )
    ),
    IF(CW348&lt;&gt;"",
        IF(INT('Drill Size Info'!$AA$15)=INT('Drill Size Info'!$AB$15),
            --(INT('Drill Size Info'!$AA$15) &amp; "." &amp; LEFT(CW348,3)),
            IF(AND((--(INT('Drill Size Info'!$AA$15) &amp; "." &amp; LEFT(CW348,3))&gt;=--('Drill Size Info'!$AA$15)), (--(INT('Drill Size Info'!$AA$15) &amp; "." &amp; LEFT(CW348,3))&lt;=--('Drill Size Info'!$AB$15))),
                --(INT('Drill Size Info'!$AA$15) &amp; "." &amp; LEFT(CW348,3)),
                --(INT('Drill Size Info'!$AB$15) &amp; "." &amp; LEFT(CW348,3))
            )
        ),
        "OK"
    )
)</f>
        <v>OK</v>
      </c>
      <c r="Q348" s="163" t="str">
        <f>IF(CY348&lt;&gt;"",
    IF(INT('Drill Size Info'!$AA$19)=INT('Drill Size Info'!$AB$15),
        --(INT('Drill Size Info'!$AA$15) &amp; "." &amp; CY348),
        IF(AND((--(INT('Drill Size Info'!$AA$15) &amp; "." &amp; CY348)&gt;=--('Drill Size Info'!$AA$15)), (--(INT('Drill Size Info'!$AA$15) &amp; "." &amp; CY348)&lt;=--('Drill Size Info'!$AB$15))),
            --(INT('Drill Size Info'!$AA$15) &amp; "." &amp; CY348),
            --(INT('Drill Size Info'!$AB$15) &amp; "." &amp; CY348)
        )
    ),
    IF(CW348&lt;&gt;"",
        IF(INT('Drill Size Info'!$AA$15)=INT('Drill Size Info'!$AB$15),
            --(INT('Drill Size Info'!$AA$15) &amp; "." &amp; RIGHT(CW348,3)),
            IF(AND((--(INT('Drill Size Info'!$AA$15) &amp; "." &amp; RIGHT(CW348,3))&gt;=--('Drill Size Info'!$AA$15)), (--(INT('Drill Size Info'!$AA$15) &amp; "." &amp; RIGHT(CW348,3))&lt;=--('Drill Size Info'!$AB$15))),
                --(INT('Drill Size Info'!$AA$15) &amp; "." &amp; RIGHT(CW348,3)),
                --(INT('Drill Size Info'!$AB$15) &amp; "." &amp; RIGHT(CW348,3))
            )
        ),
        "N/A"
    )
)</f>
        <v>N/A</v>
      </c>
      <c r="R348" s="57"/>
      <c r="S348" s="57"/>
      <c r="T348" s="57"/>
      <c r="U348" s="57"/>
      <c r="V348" s="57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9"/>
      <c r="AX348" s="59"/>
      <c r="AY348" s="59"/>
      <c r="AZ348" s="60"/>
      <c r="BA348" s="52"/>
      <c r="BB348" s="52"/>
      <c r="BC348" s="52"/>
      <c r="BD348" s="52"/>
      <c r="BE348" s="52"/>
      <c r="BF348" s="52"/>
      <c r="BG348" s="192" t="str">
        <f t="shared" si="238"/>
        <v/>
      </c>
      <c r="BH348" s="52"/>
      <c r="BI348" s="52"/>
      <c r="BJ348" s="52"/>
      <c r="BK348" s="52"/>
      <c r="BM348" s="19">
        <f t="shared" si="206"/>
        <v>0</v>
      </c>
      <c r="BN348" s="19">
        <f t="shared" si="239"/>
        <v>0</v>
      </c>
      <c r="BO348" s="19">
        <f t="shared" si="207"/>
        <v>0</v>
      </c>
      <c r="BP348" s="19">
        <f t="shared" si="208"/>
        <v>0</v>
      </c>
      <c r="BQ348" s="19">
        <f t="shared" si="209"/>
        <v>0</v>
      </c>
      <c r="BR348" s="19">
        <f t="shared" si="210"/>
        <v>0</v>
      </c>
      <c r="BS348" s="19">
        <f t="shared" si="211"/>
        <v>0</v>
      </c>
      <c r="BT348" s="19">
        <f t="shared" si="212"/>
        <v>0</v>
      </c>
      <c r="BU348" s="19">
        <f t="shared" si="213"/>
        <v>0</v>
      </c>
      <c r="BV348" s="19">
        <f t="shared" si="214"/>
        <v>0</v>
      </c>
      <c r="BW348" s="19">
        <f t="shared" si="215"/>
        <v>0</v>
      </c>
      <c r="BX348" s="19">
        <f t="shared" si="216"/>
        <v>0</v>
      </c>
      <c r="BY348" s="19">
        <f t="shared" si="217"/>
        <v>0</v>
      </c>
      <c r="BZ348" s="19">
        <f t="shared" si="218"/>
        <v>0</v>
      </c>
      <c r="CA348" s="19">
        <f t="shared" si="219"/>
        <v>0</v>
      </c>
      <c r="CB348" s="19">
        <f t="shared" si="240"/>
        <v>0</v>
      </c>
      <c r="CC348" s="19">
        <f t="shared" si="220"/>
        <v>0</v>
      </c>
      <c r="CD348" s="19">
        <f t="shared" si="221"/>
        <v>0</v>
      </c>
      <c r="CE348" s="19">
        <f t="shared" si="222"/>
        <v>0</v>
      </c>
      <c r="CF348" s="19">
        <f t="shared" si="223"/>
        <v>0</v>
      </c>
      <c r="CG348" s="19">
        <f t="shared" si="224"/>
        <v>0</v>
      </c>
      <c r="CH348" s="19">
        <f t="shared" si="225"/>
        <v>0</v>
      </c>
      <c r="CI348" s="19">
        <f t="shared" si="226"/>
        <v>0</v>
      </c>
      <c r="CJ348" s="19">
        <f t="shared" si="227"/>
        <v>0</v>
      </c>
      <c r="CK348" s="19">
        <f t="shared" si="228"/>
        <v>0</v>
      </c>
      <c r="CL348" s="19">
        <f t="shared" si="229"/>
        <v>0</v>
      </c>
      <c r="CM348" s="19">
        <f t="shared" si="230"/>
        <v>0</v>
      </c>
      <c r="CN348" s="19">
        <f t="shared" si="231"/>
        <v>0</v>
      </c>
      <c r="CO348" s="19">
        <f t="shared" si="232"/>
        <v>0</v>
      </c>
      <c r="CP348" s="19">
        <f t="shared" si="233"/>
        <v>0</v>
      </c>
      <c r="CQ348" s="19">
        <f t="shared" si="234"/>
        <v>0</v>
      </c>
      <c r="CR348" s="19">
        <f t="shared" si="235"/>
        <v>0</v>
      </c>
      <c r="CS348" s="19">
        <f t="shared" si="236"/>
        <v>0</v>
      </c>
    </row>
    <row r="349" spans="2:97" ht="15" customHeight="1" x14ac:dyDescent="0.2">
      <c r="B349" s="53">
        <f t="shared" si="241"/>
        <v>341</v>
      </c>
      <c r="C349" s="197" t="str" cm="1">
        <f t="array" aca="1" ref="C349" ca="1">CELL("contents",BG349)</f>
        <v/>
      </c>
      <c r="D349" s="54" t="str">
        <f t="shared" si="237"/>
        <v>OK</v>
      </c>
      <c r="E349" s="55" t="e">
        <f>VLOOKUP('DATA SHEET'!$B$9,'Drill Size Info'!$T$2:$U$8,2,FALSE)</f>
        <v>#N/A</v>
      </c>
      <c r="F349" s="55" t="str">
        <f t="shared" si="242"/>
        <v/>
      </c>
      <c r="G349" s="161">
        <f t="shared" si="243"/>
        <v>0</v>
      </c>
      <c r="H349" s="56"/>
      <c r="I349" s="56"/>
      <c r="J349" s="54" t="s">
        <v>154</v>
      </c>
      <c r="K349" s="54" t="s">
        <v>154</v>
      </c>
      <c r="L349" s="56" t="s">
        <v>154</v>
      </c>
      <c r="M349" s="56" t="s">
        <v>154</v>
      </c>
      <c r="N349" s="47" t="str">
        <f>IF(CU349&lt;&gt;"",
    IF(INT('Drill Size Info'!$AA$19)=INT('Drill Size Info'!$AB$19),
        --(INT('Drill Size Info'!$AA$19) &amp; "." &amp; CU349),
        IF(AND((--(INT('Drill Size Info'!$AA$19) &amp; "." &amp; CU349)&gt;=--('Drill Size Info'!$AA$19)), (--(INT('Drill Size Info'!$AA$19) &amp; "." &amp; CU349)&lt;=--('Drill Size Info'!$AB$19))),
            --(INT('Drill Size Info'!$AA$19) &amp; "." &amp; CU349),
            --(INT('Drill Size Info'!$AB$19) &amp; "." &amp; CU349)
        )
    ),
    IF(CT349&lt;&gt;"",
        IF(INT('Drill Size Info'!$AA$19)=INT('Drill Size Info'!$AB$19),
            --(INT('Drill Size Info'!$AA$19) &amp; "." &amp; LEFT(CT349,3)),
            IF(AND((--(INT('Drill Size Info'!$AA$19) &amp; "." &amp; LEFT(CT349,3))&gt;=--('Drill Size Info'!$AA$19)), (--(INT('Drill Size Info'!$AA$19) &amp; "." &amp; LEFT(CT349,3))&lt;=--('Drill Size Info'!$AB$19))),
                --(INT('Drill Size Info'!$AA$19) &amp; "." &amp; LEFT(CT349,3)),
                --(INT('Drill Size Info'!$AB$19) &amp; "." &amp; LEFT(CT349,3))
            )
        ),
        "OK"
    )
)</f>
        <v>OK</v>
      </c>
      <c r="O349" s="163" t="str">
        <f>IF(CV349&lt;&gt;"",
    IF(INT('Drill Size Info'!$AA$19)=INT('Drill Size Info'!$AB$19),
        --(INT('Drill Size Info'!$AA$19) &amp; "." &amp; CV349),
        IF(AND((--(INT('Drill Size Info'!$AA$19) &amp; "." &amp; CV349)&gt;=--('Drill Size Info'!$AA$19)), (--(INT('Drill Size Info'!$AA$19) &amp; "." &amp; CV349)&lt;=--('Drill Size Info'!$AB$19))),
            --(INT('Drill Size Info'!$AA$19) &amp; "." &amp; CV349),
            --(INT('Drill Size Info'!$AB$19) &amp; "." &amp; CV349)
        )
    ),
    IF(CT349&lt;&gt;"",
        IF(INT('Drill Size Info'!$AA$19)=INT('Drill Size Info'!$AB$19),
            --(INT('Drill Size Info'!$AA$19) &amp; "." &amp; RIGHT(CT349,3)),
            IF(AND((--(INT('Drill Size Info'!$AA$19) &amp; "." &amp; RIGHT(CT349,3))&gt;=--('Drill Size Info'!$AA$19)), (--(INT('Drill Size Info'!$AA$19) &amp; "." &amp; RIGHT(CT349,3))&lt;=--('Drill Size Info'!$AB$19))),
                --(INT('Drill Size Info'!$AA$19) &amp; "." &amp; RIGHT(CT349,3)),
                --(INT('Drill Size Info'!$AB$19) &amp; "." &amp; RIGHT(CT349,3))
            )
        ),
        "N/A"
    )
)</f>
        <v>N/A</v>
      </c>
      <c r="P349" s="47" t="str">
        <f>IF(CX349&lt;&gt;"",
    IF(INT('Drill Size Info'!$AA$19)=INT('Drill Size Info'!$AB$15),
        --(INT('Drill Size Info'!$AA$15) &amp; "." &amp; CX349),
        IF(AND((--(INT('Drill Size Info'!$AA$15) &amp; "." &amp; CX349)&gt;=--('Drill Size Info'!$AA$15)), (--(INT('Drill Size Info'!$AA$15) &amp; "." &amp; CX349)&lt;=--('Drill Size Info'!$AB$15))),
            --(INT('Drill Size Info'!$AA$15) &amp; "." &amp; CX349),
            --(INT('Drill Size Info'!$AB$15) &amp; "." &amp; CX349)
        )
    ),
    IF(CW349&lt;&gt;"",
        IF(INT('Drill Size Info'!$AA$15)=INT('Drill Size Info'!$AB$15),
            --(INT('Drill Size Info'!$AA$15) &amp; "." &amp; LEFT(CW349,3)),
            IF(AND((--(INT('Drill Size Info'!$AA$15) &amp; "." &amp; LEFT(CW349,3))&gt;=--('Drill Size Info'!$AA$15)), (--(INT('Drill Size Info'!$AA$15) &amp; "." &amp; LEFT(CW349,3))&lt;=--('Drill Size Info'!$AB$15))),
                --(INT('Drill Size Info'!$AA$15) &amp; "." &amp; LEFT(CW349,3)),
                --(INT('Drill Size Info'!$AB$15) &amp; "." &amp; LEFT(CW349,3))
            )
        ),
        "OK"
    )
)</f>
        <v>OK</v>
      </c>
      <c r="Q349" s="163" t="str">
        <f>IF(CY349&lt;&gt;"",
    IF(INT('Drill Size Info'!$AA$19)=INT('Drill Size Info'!$AB$15),
        --(INT('Drill Size Info'!$AA$15) &amp; "." &amp; CY349),
        IF(AND((--(INT('Drill Size Info'!$AA$15) &amp; "." &amp; CY349)&gt;=--('Drill Size Info'!$AA$15)), (--(INT('Drill Size Info'!$AA$15) &amp; "." &amp; CY349)&lt;=--('Drill Size Info'!$AB$15))),
            --(INT('Drill Size Info'!$AA$15) &amp; "." &amp; CY349),
            --(INT('Drill Size Info'!$AB$15) &amp; "." &amp; CY349)
        )
    ),
    IF(CW349&lt;&gt;"",
        IF(INT('Drill Size Info'!$AA$15)=INT('Drill Size Info'!$AB$15),
            --(INT('Drill Size Info'!$AA$15) &amp; "." &amp; RIGHT(CW349,3)),
            IF(AND((--(INT('Drill Size Info'!$AA$15) &amp; "." &amp; RIGHT(CW349,3))&gt;=--('Drill Size Info'!$AA$15)), (--(INT('Drill Size Info'!$AA$15) &amp; "." &amp; RIGHT(CW349,3))&lt;=--('Drill Size Info'!$AB$15))),
                --(INT('Drill Size Info'!$AA$15) &amp; "." &amp; RIGHT(CW349,3)),
                --(INT('Drill Size Info'!$AB$15) &amp; "." &amp; RIGHT(CW349,3))
            )
        ),
        "N/A"
    )
)</f>
        <v>N/A</v>
      </c>
      <c r="R349" s="57"/>
      <c r="S349" s="57"/>
      <c r="T349" s="57"/>
      <c r="U349" s="57"/>
      <c r="V349" s="57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9"/>
      <c r="AX349" s="59"/>
      <c r="AY349" s="59"/>
      <c r="AZ349" s="60"/>
      <c r="BA349" s="52"/>
      <c r="BB349" s="52"/>
      <c r="BC349" s="52"/>
      <c r="BD349" s="52"/>
      <c r="BE349" s="52"/>
      <c r="BF349" s="52"/>
      <c r="BG349" s="192" t="str">
        <f t="shared" si="238"/>
        <v/>
      </c>
      <c r="BH349" s="52"/>
      <c r="BI349" s="52"/>
      <c r="BJ349" s="52"/>
      <c r="BK349" s="52"/>
      <c r="BM349" s="19">
        <f t="shared" si="206"/>
        <v>0</v>
      </c>
      <c r="BN349" s="19">
        <f t="shared" si="239"/>
        <v>0</v>
      </c>
      <c r="BO349" s="19">
        <f t="shared" si="207"/>
        <v>0</v>
      </c>
      <c r="BP349" s="19">
        <f t="shared" si="208"/>
        <v>0</v>
      </c>
      <c r="BQ349" s="19">
        <f t="shared" si="209"/>
        <v>0</v>
      </c>
      <c r="BR349" s="19">
        <f t="shared" si="210"/>
        <v>0</v>
      </c>
      <c r="BS349" s="19">
        <f t="shared" si="211"/>
        <v>0</v>
      </c>
      <c r="BT349" s="19">
        <f t="shared" si="212"/>
        <v>0</v>
      </c>
      <c r="BU349" s="19">
        <f t="shared" si="213"/>
        <v>0</v>
      </c>
      <c r="BV349" s="19">
        <f t="shared" si="214"/>
        <v>0</v>
      </c>
      <c r="BW349" s="19">
        <f t="shared" si="215"/>
        <v>0</v>
      </c>
      <c r="BX349" s="19">
        <f t="shared" si="216"/>
        <v>0</v>
      </c>
      <c r="BY349" s="19">
        <f t="shared" si="217"/>
        <v>0</v>
      </c>
      <c r="BZ349" s="19">
        <f t="shared" si="218"/>
        <v>0</v>
      </c>
      <c r="CA349" s="19">
        <f t="shared" si="219"/>
        <v>0</v>
      </c>
      <c r="CB349" s="19">
        <f t="shared" si="240"/>
        <v>0</v>
      </c>
      <c r="CC349" s="19">
        <f t="shared" si="220"/>
        <v>0</v>
      </c>
      <c r="CD349" s="19">
        <f t="shared" si="221"/>
        <v>0</v>
      </c>
      <c r="CE349" s="19">
        <f t="shared" si="222"/>
        <v>0</v>
      </c>
      <c r="CF349" s="19">
        <f t="shared" si="223"/>
        <v>0</v>
      </c>
      <c r="CG349" s="19">
        <f t="shared" si="224"/>
        <v>0</v>
      </c>
      <c r="CH349" s="19">
        <f t="shared" si="225"/>
        <v>0</v>
      </c>
      <c r="CI349" s="19">
        <f t="shared" si="226"/>
        <v>0</v>
      </c>
      <c r="CJ349" s="19">
        <f t="shared" si="227"/>
        <v>0</v>
      </c>
      <c r="CK349" s="19">
        <f t="shared" si="228"/>
        <v>0</v>
      </c>
      <c r="CL349" s="19">
        <f t="shared" si="229"/>
        <v>0</v>
      </c>
      <c r="CM349" s="19">
        <f t="shared" si="230"/>
        <v>0</v>
      </c>
      <c r="CN349" s="19">
        <f t="shared" si="231"/>
        <v>0</v>
      </c>
      <c r="CO349" s="19">
        <f t="shared" si="232"/>
        <v>0</v>
      </c>
      <c r="CP349" s="19">
        <f t="shared" si="233"/>
        <v>0</v>
      </c>
      <c r="CQ349" s="19">
        <f t="shared" si="234"/>
        <v>0</v>
      </c>
      <c r="CR349" s="19">
        <f t="shared" si="235"/>
        <v>0</v>
      </c>
      <c r="CS349" s="19">
        <f t="shared" si="236"/>
        <v>0</v>
      </c>
    </row>
    <row r="350" spans="2:97" ht="15" customHeight="1" x14ac:dyDescent="0.2">
      <c r="B350" s="53">
        <f t="shared" si="241"/>
        <v>342</v>
      </c>
      <c r="C350" s="197" t="str" cm="1">
        <f t="array" aca="1" ref="C350" ca="1">CELL("contents",BG350)</f>
        <v/>
      </c>
      <c r="D350" s="54" t="str">
        <f t="shared" si="237"/>
        <v>OK</v>
      </c>
      <c r="E350" s="55" t="e">
        <f>VLOOKUP('DATA SHEET'!$B$9,'Drill Size Info'!$T$2:$U$8,2,FALSE)</f>
        <v>#N/A</v>
      </c>
      <c r="F350" s="55" t="str">
        <f t="shared" si="242"/>
        <v/>
      </c>
      <c r="G350" s="161">
        <f t="shared" si="243"/>
        <v>0</v>
      </c>
      <c r="H350" s="56"/>
      <c r="I350" s="56"/>
      <c r="J350" s="54" t="s">
        <v>154</v>
      </c>
      <c r="K350" s="54" t="s">
        <v>154</v>
      </c>
      <c r="L350" s="56" t="s">
        <v>154</v>
      </c>
      <c r="M350" s="56" t="s">
        <v>154</v>
      </c>
      <c r="N350" s="47" t="str">
        <f>IF(CU350&lt;&gt;"",
    IF(INT('Drill Size Info'!$AA$19)=INT('Drill Size Info'!$AB$19),
        --(INT('Drill Size Info'!$AA$19) &amp; "." &amp; CU350),
        IF(AND((--(INT('Drill Size Info'!$AA$19) &amp; "." &amp; CU350)&gt;=--('Drill Size Info'!$AA$19)), (--(INT('Drill Size Info'!$AA$19) &amp; "." &amp; CU350)&lt;=--('Drill Size Info'!$AB$19))),
            --(INT('Drill Size Info'!$AA$19) &amp; "." &amp; CU350),
            --(INT('Drill Size Info'!$AB$19) &amp; "." &amp; CU350)
        )
    ),
    IF(CT350&lt;&gt;"",
        IF(INT('Drill Size Info'!$AA$19)=INT('Drill Size Info'!$AB$19),
            --(INT('Drill Size Info'!$AA$19) &amp; "." &amp; LEFT(CT350,3)),
            IF(AND((--(INT('Drill Size Info'!$AA$19) &amp; "." &amp; LEFT(CT350,3))&gt;=--('Drill Size Info'!$AA$19)), (--(INT('Drill Size Info'!$AA$19) &amp; "." &amp; LEFT(CT350,3))&lt;=--('Drill Size Info'!$AB$19))),
                --(INT('Drill Size Info'!$AA$19) &amp; "." &amp; LEFT(CT350,3)),
                --(INT('Drill Size Info'!$AB$19) &amp; "." &amp; LEFT(CT350,3))
            )
        ),
        "OK"
    )
)</f>
        <v>OK</v>
      </c>
      <c r="O350" s="163" t="str">
        <f>IF(CV350&lt;&gt;"",
    IF(INT('Drill Size Info'!$AA$19)=INT('Drill Size Info'!$AB$19),
        --(INT('Drill Size Info'!$AA$19) &amp; "." &amp; CV350),
        IF(AND((--(INT('Drill Size Info'!$AA$19) &amp; "." &amp; CV350)&gt;=--('Drill Size Info'!$AA$19)), (--(INT('Drill Size Info'!$AA$19) &amp; "." &amp; CV350)&lt;=--('Drill Size Info'!$AB$19))),
            --(INT('Drill Size Info'!$AA$19) &amp; "." &amp; CV350),
            --(INT('Drill Size Info'!$AB$19) &amp; "." &amp; CV350)
        )
    ),
    IF(CT350&lt;&gt;"",
        IF(INT('Drill Size Info'!$AA$19)=INT('Drill Size Info'!$AB$19),
            --(INT('Drill Size Info'!$AA$19) &amp; "." &amp; RIGHT(CT350,3)),
            IF(AND((--(INT('Drill Size Info'!$AA$19) &amp; "." &amp; RIGHT(CT350,3))&gt;=--('Drill Size Info'!$AA$19)), (--(INT('Drill Size Info'!$AA$19) &amp; "." &amp; RIGHT(CT350,3))&lt;=--('Drill Size Info'!$AB$19))),
                --(INT('Drill Size Info'!$AA$19) &amp; "." &amp; RIGHT(CT350,3)),
                --(INT('Drill Size Info'!$AB$19) &amp; "." &amp; RIGHT(CT350,3))
            )
        ),
        "N/A"
    )
)</f>
        <v>N/A</v>
      </c>
      <c r="P350" s="47" t="str">
        <f>IF(CX350&lt;&gt;"",
    IF(INT('Drill Size Info'!$AA$19)=INT('Drill Size Info'!$AB$15),
        --(INT('Drill Size Info'!$AA$15) &amp; "." &amp; CX350),
        IF(AND((--(INT('Drill Size Info'!$AA$15) &amp; "." &amp; CX350)&gt;=--('Drill Size Info'!$AA$15)), (--(INT('Drill Size Info'!$AA$15) &amp; "." &amp; CX350)&lt;=--('Drill Size Info'!$AB$15))),
            --(INT('Drill Size Info'!$AA$15) &amp; "." &amp; CX350),
            --(INT('Drill Size Info'!$AB$15) &amp; "." &amp; CX350)
        )
    ),
    IF(CW350&lt;&gt;"",
        IF(INT('Drill Size Info'!$AA$15)=INT('Drill Size Info'!$AB$15),
            --(INT('Drill Size Info'!$AA$15) &amp; "." &amp; LEFT(CW350,3)),
            IF(AND((--(INT('Drill Size Info'!$AA$15) &amp; "." &amp; LEFT(CW350,3))&gt;=--('Drill Size Info'!$AA$15)), (--(INT('Drill Size Info'!$AA$15) &amp; "." &amp; LEFT(CW350,3))&lt;=--('Drill Size Info'!$AB$15))),
                --(INT('Drill Size Info'!$AA$15) &amp; "." &amp; LEFT(CW350,3)),
                --(INT('Drill Size Info'!$AB$15) &amp; "." &amp; LEFT(CW350,3))
            )
        ),
        "OK"
    )
)</f>
        <v>OK</v>
      </c>
      <c r="Q350" s="163" t="str">
        <f>IF(CY350&lt;&gt;"",
    IF(INT('Drill Size Info'!$AA$19)=INT('Drill Size Info'!$AB$15),
        --(INT('Drill Size Info'!$AA$15) &amp; "." &amp; CY350),
        IF(AND((--(INT('Drill Size Info'!$AA$15) &amp; "." &amp; CY350)&gt;=--('Drill Size Info'!$AA$15)), (--(INT('Drill Size Info'!$AA$15) &amp; "." &amp; CY350)&lt;=--('Drill Size Info'!$AB$15))),
            --(INT('Drill Size Info'!$AA$15) &amp; "." &amp; CY350),
            --(INT('Drill Size Info'!$AB$15) &amp; "." &amp; CY350)
        )
    ),
    IF(CW350&lt;&gt;"",
        IF(INT('Drill Size Info'!$AA$15)=INT('Drill Size Info'!$AB$15),
            --(INT('Drill Size Info'!$AA$15) &amp; "." &amp; RIGHT(CW350,3)),
            IF(AND((--(INT('Drill Size Info'!$AA$15) &amp; "." &amp; RIGHT(CW350,3))&gt;=--('Drill Size Info'!$AA$15)), (--(INT('Drill Size Info'!$AA$15) &amp; "." &amp; RIGHT(CW350,3))&lt;=--('Drill Size Info'!$AB$15))),
                --(INT('Drill Size Info'!$AA$15) &amp; "." &amp; RIGHT(CW350,3)),
                --(INT('Drill Size Info'!$AB$15) &amp; "." &amp; RIGHT(CW350,3))
            )
        ),
        "N/A"
    )
)</f>
        <v>N/A</v>
      </c>
      <c r="R350" s="57"/>
      <c r="S350" s="57"/>
      <c r="T350" s="57"/>
      <c r="U350" s="57"/>
      <c r="V350" s="57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9"/>
      <c r="AX350" s="59"/>
      <c r="AY350" s="59"/>
      <c r="AZ350" s="60"/>
      <c r="BA350" s="52"/>
      <c r="BB350" s="52"/>
      <c r="BC350" s="52"/>
      <c r="BD350" s="52"/>
      <c r="BE350" s="52"/>
      <c r="BF350" s="52"/>
      <c r="BG350" s="192" t="str">
        <f t="shared" si="238"/>
        <v/>
      </c>
      <c r="BH350" s="52"/>
      <c r="BI350" s="52"/>
      <c r="BJ350" s="52"/>
      <c r="BK350" s="52"/>
      <c r="BM350" s="19">
        <f t="shared" si="206"/>
        <v>0</v>
      </c>
      <c r="BN350" s="19">
        <f t="shared" si="239"/>
        <v>0</v>
      </c>
      <c r="BO350" s="19">
        <f t="shared" si="207"/>
        <v>0</v>
      </c>
      <c r="BP350" s="19">
        <f t="shared" si="208"/>
        <v>0</v>
      </c>
      <c r="BQ350" s="19">
        <f t="shared" si="209"/>
        <v>0</v>
      </c>
      <c r="BR350" s="19">
        <f t="shared" si="210"/>
        <v>0</v>
      </c>
      <c r="BS350" s="19">
        <f t="shared" si="211"/>
        <v>0</v>
      </c>
      <c r="BT350" s="19">
        <f t="shared" si="212"/>
        <v>0</v>
      </c>
      <c r="BU350" s="19">
        <f t="shared" si="213"/>
        <v>0</v>
      </c>
      <c r="BV350" s="19">
        <f t="shared" si="214"/>
        <v>0</v>
      </c>
      <c r="BW350" s="19">
        <f t="shared" si="215"/>
        <v>0</v>
      </c>
      <c r="BX350" s="19">
        <f t="shared" si="216"/>
        <v>0</v>
      </c>
      <c r="BY350" s="19">
        <f t="shared" si="217"/>
        <v>0</v>
      </c>
      <c r="BZ350" s="19">
        <f t="shared" si="218"/>
        <v>0</v>
      </c>
      <c r="CA350" s="19">
        <f t="shared" si="219"/>
        <v>0</v>
      </c>
      <c r="CB350" s="19">
        <f t="shared" si="240"/>
        <v>0</v>
      </c>
      <c r="CC350" s="19">
        <f t="shared" si="220"/>
        <v>0</v>
      </c>
      <c r="CD350" s="19">
        <f t="shared" si="221"/>
        <v>0</v>
      </c>
      <c r="CE350" s="19">
        <f t="shared" si="222"/>
        <v>0</v>
      </c>
      <c r="CF350" s="19">
        <f t="shared" si="223"/>
        <v>0</v>
      </c>
      <c r="CG350" s="19">
        <f t="shared" si="224"/>
        <v>0</v>
      </c>
      <c r="CH350" s="19">
        <f t="shared" si="225"/>
        <v>0</v>
      </c>
      <c r="CI350" s="19">
        <f t="shared" si="226"/>
        <v>0</v>
      </c>
      <c r="CJ350" s="19">
        <f t="shared" si="227"/>
        <v>0</v>
      </c>
      <c r="CK350" s="19">
        <f t="shared" si="228"/>
        <v>0</v>
      </c>
      <c r="CL350" s="19">
        <f t="shared" si="229"/>
        <v>0</v>
      </c>
      <c r="CM350" s="19">
        <f t="shared" si="230"/>
        <v>0</v>
      </c>
      <c r="CN350" s="19">
        <f t="shared" si="231"/>
        <v>0</v>
      </c>
      <c r="CO350" s="19">
        <f t="shared" si="232"/>
        <v>0</v>
      </c>
      <c r="CP350" s="19">
        <f t="shared" si="233"/>
        <v>0</v>
      </c>
      <c r="CQ350" s="19">
        <f t="shared" si="234"/>
        <v>0</v>
      </c>
      <c r="CR350" s="19">
        <f t="shared" si="235"/>
        <v>0</v>
      </c>
      <c r="CS350" s="19">
        <f t="shared" si="236"/>
        <v>0</v>
      </c>
    </row>
    <row r="351" spans="2:97" ht="15" customHeight="1" x14ac:dyDescent="0.2">
      <c r="B351" s="53">
        <f t="shared" si="241"/>
        <v>343</v>
      </c>
      <c r="C351" s="197" t="str" cm="1">
        <f t="array" aca="1" ref="C351" ca="1">CELL("contents",BG351)</f>
        <v/>
      </c>
      <c r="D351" s="54" t="str">
        <f t="shared" si="237"/>
        <v>OK</v>
      </c>
      <c r="E351" s="55" t="e">
        <f>VLOOKUP('DATA SHEET'!$B$9,'Drill Size Info'!$T$2:$U$8,2,FALSE)</f>
        <v>#N/A</v>
      </c>
      <c r="F351" s="55" t="str">
        <f t="shared" si="242"/>
        <v/>
      </c>
      <c r="G351" s="161">
        <f t="shared" si="243"/>
        <v>0</v>
      </c>
      <c r="H351" s="56"/>
      <c r="I351" s="56"/>
      <c r="J351" s="54" t="s">
        <v>154</v>
      </c>
      <c r="K351" s="54" t="s">
        <v>154</v>
      </c>
      <c r="L351" s="56" t="s">
        <v>154</v>
      </c>
      <c r="M351" s="56" t="s">
        <v>154</v>
      </c>
      <c r="N351" s="47" t="str">
        <f>IF(CU351&lt;&gt;"",
    IF(INT('Drill Size Info'!$AA$19)=INT('Drill Size Info'!$AB$19),
        --(INT('Drill Size Info'!$AA$19) &amp; "." &amp; CU351),
        IF(AND((--(INT('Drill Size Info'!$AA$19) &amp; "." &amp; CU351)&gt;=--('Drill Size Info'!$AA$19)), (--(INT('Drill Size Info'!$AA$19) &amp; "." &amp; CU351)&lt;=--('Drill Size Info'!$AB$19))),
            --(INT('Drill Size Info'!$AA$19) &amp; "." &amp; CU351),
            --(INT('Drill Size Info'!$AB$19) &amp; "." &amp; CU351)
        )
    ),
    IF(CT351&lt;&gt;"",
        IF(INT('Drill Size Info'!$AA$19)=INT('Drill Size Info'!$AB$19),
            --(INT('Drill Size Info'!$AA$19) &amp; "." &amp; LEFT(CT351,3)),
            IF(AND((--(INT('Drill Size Info'!$AA$19) &amp; "." &amp; LEFT(CT351,3))&gt;=--('Drill Size Info'!$AA$19)), (--(INT('Drill Size Info'!$AA$19) &amp; "." &amp; LEFT(CT351,3))&lt;=--('Drill Size Info'!$AB$19))),
                --(INT('Drill Size Info'!$AA$19) &amp; "." &amp; LEFT(CT351,3)),
                --(INT('Drill Size Info'!$AB$19) &amp; "." &amp; LEFT(CT351,3))
            )
        ),
        "OK"
    )
)</f>
        <v>OK</v>
      </c>
      <c r="O351" s="163" t="str">
        <f>IF(CV351&lt;&gt;"",
    IF(INT('Drill Size Info'!$AA$19)=INT('Drill Size Info'!$AB$19),
        --(INT('Drill Size Info'!$AA$19) &amp; "." &amp; CV351),
        IF(AND((--(INT('Drill Size Info'!$AA$19) &amp; "." &amp; CV351)&gt;=--('Drill Size Info'!$AA$19)), (--(INT('Drill Size Info'!$AA$19) &amp; "." &amp; CV351)&lt;=--('Drill Size Info'!$AB$19))),
            --(INT('Drill Size Info'!$AA$19) &amp; "." &amp; CV351),
            --(INT('Drill Size Info'!$AB$19) &amp; "." &amp; CV351)
        )
    ),
    IF(CT351&lt;&gt;"",
        IF(INT('Drill Size Info'!$AA$19)=INT('Drill Size Info'!$AB$19),
            --(INT('Drill Size Info'!$AA$19) &amp; "." &amp; RIGHT(CT351,3)),
            IF(AND((--(INT('Drill Size Info'!$AA$19) &amp; "." &amp; RIGHT(CT351,3))&gt;=--('Drill Size Info'!$AA$19)), (--(INT('Drill Size Info'!$AA$19) &amp; "." &amp; RIGHT(CT351,3))&lt;=--('Drill Size Info'!$AB$19))),
                --(INT('Drill Size Info'!$AA$19) &amp; "." &amp; RIGHT(CT351,3)),
                --(INT('Drill Size Info'!$AB$19) &amp; "." &amp; RIGHT(CT351,3))
            )
        ),
        "N/A"
    )
)</f>
        <v>N/A</v>
      </c>
      <c r="P351" s="47" t="str">
        <f>IF(CX351&lt;&gt;"",
    IF(INT('Drill Size Info'!$AA$19)=INT('Drill Size Info'!$AB$15),
        --(INT('Drill Size Info'!$AA$15) &amp; "." &amp; CX351),
        IF(AND((--(INT('Drill Size Info'!$AA$15) &amp; "." &amp; CX351)&gt;=--('Drill Size Info'!$AA$15)), (--(INT('Drill Size Info'!$AA$15) &amp; "." &amp; CX351)&lt;=--('Drill Size Info'!$AB$15))),
            --(INT('Drill Size Info'!$AA$15) &amp; "." &amp; CX351),
            --(INT('Drill Size Info'!$AB$15) &amp; "." &amp; CX351)
        )
    ),
    IF(CW351&lt;&gt;"",
        IF(INT('Drill Size Info'!$AA$15)=INT('Drill Size Info'!$AB$15),
            --(INT('Drill Size Info'!$AA$15) &amp; "." &amp; LEFT(CW351,3)),
            IF(AND((--(INT('Drill Size Info'!$AA$15) &amp; "." &amp; LEFT(CW351,3))&gt;=--('Drill Size Info'!$AA$15)), (--(INT('Drill Size Info'!$AA$15) &amp; "." &amp; LEFT(CW351,3))&lt;=--('Drill Size Info'!$AB$15))),
                --(INT('Drill Size Info'!$AA$15) &amp; "." &amp; LEFT(CW351,3)),
                --(INT('Drill Size Info'!$AB$15) &amp; "." &amp; LEFT(CW351,3))
            )
        ),
        "OK"
    )
)</f>
        <v>OK</v>
      </c>
      <c r="Q351" s="163" t="str">
        <f>IF(CY351&lt;&gt;"",
    IF(INT('Drill Size Info'!$AA$19)=INT('Drill Size Info'!$AB$15),
        --(INT('Drill Size Info'!$AA$15) &amp; "." &amp; CY351),
        IF(AND((--(INT('Drill Size Info'!$AA$15) &amp; "." &amp; CY351)&gt;=--('Drill Size Info'!$AA$15)), (--(INT('Drill Size Info'!$AA$15) &amp; "." &amp; CY351)&lt;=--('Drill Size Info'!$AB$15))),
            --(INT('Drill Size Info'!$AA$15) &amp; "." &amp; CY351),
            --(INT('Drill Size Info'!$AB$15) &amp; "." &amp; CY351)
        )
    ),
    IF(CW351&lt;&gt;"",
        IF(INT('Drill Size Info'!$AA$15)=INT('Drill Size Info'!$AB$15),
            --(INT('Drill Size Info'!$AA$15) &amp; "." &amp; RIGHT(CW351,3)),
            IF(AND((--(INT('Drill Size Info'!$AA$15) &amp; "." &amp; RIGHT(CW351,3))&gt;=--('Drill Size Info'!$AA$15)), (--(INT('Drill Size Info'!$AA$15) &amp; "." &amp; RIGHT(CW351,3))&lt;=--('Drill Size Info'!$AB$15))),
                --(INT('Drill Size Info'!$AA$15) &amp; "." &amp; RIGHT(CW351,3)),
                --(INT('Drill Size Info'!$AB$15) &amp; "." &amp; RIGHT(CW351,3))
            )
        ),
        "N/A"
    )
)</f>
        <v>N/A</v>
      </c>
      <c r="R351" s="57"/>
      <c r="S351" s="57"/>
      <c r="T351" s="57"/>
      <c r="U351" s="57"/>
      <c r="V351" s="57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9"/>
      <c r="AX351" s="59"/>
      <c r="AY351" s="59"/>
      <c r="AZ351" s="60"/>
      <c r="BA351" s="52"/>
      <c r="BB351" s="52"/>
      <c r="BC351" s="52"/>
      <c r="BD351" s="52"/>
      <c r="BE351" s="52"/>
      <c r="BF351" s="52"/>
      <c r="BG351" s="192" t="str">
        <f t="shared" si="238"/>
        <v/>
      </c>
      <c r="BH351" s="52"/>
      <c r="BI351" s="52"/>
      <c r="BJ351" s="52"/>
      <c r="BK351" s="52"/>
      <c r="BM351" s="19">
        <f t="shared" si="206"/>
        <v>0</v>
      </c>
      <c r="BN351" s="19">
        <f t="shared" si="239"/>
        <v>0</v>
      </c>
      <c r="BO351" s="19">
        <f t="shared" si="207"/>
        <v>0</v>
      </c>
      <c r="BP351" s="19">
        <f t="shared" si="208"/>
        <v>0</v>
      </c>
      <c r="BQ351" s="19">
        <f t="shared" si="209"/>
        <v>0</v>
      </c>
      <c r="BR351" s="19">
        <f t="shared" si="210"/>
        <v>0</v>
      </c>
      <c r="BS351" s="19">
        <f t="shared" si="211"/>
        <v>0</v>
      </c>
      <c r="BT351" s="19">
        <f t="shared" si="212"/>
        <v>0</v>
      </c>
      <c r="BU351" s="19">
        <f t="shared" si="213"/>
        <v>0</v>
      </c>
      <c r="BV351" s="19">
        <f t="shared" si="214"/>
        <v>0</v>
      </c>
      <c r="BW351" s="19">
        <f t="shared" si="215"/>
        <v>0</v>
      </c>
      <c r="BX351" s="19">
        <f t="shared" si="216"/>
        <v>0</v>
      </c>
      <c r="BY351" s="19">
        <f t="shared" si="217"/>
        <v>0</v>
      </c>
      <c r="BZ351" s="19">
        <f t="shared" si="218"/>
        <v>0</v>
      </c>
      <c r="CA351" s="19">
        <f t="shared" si="219"/>
        <v>0</v>
      </c>
      <c r="CB351" s="19">
        <f t="shared" si="240"/>
        <v>0</v>
      </c>
      <c r="CC351" s="19">
        <f t="shared" si="220"/>
        <v>0</v>
      </c>
      <c r="CD351" s="19">
        <f t="shared" si="221"/>
        <v>0</v>
      </c>
      <c r="CE351" s="19">
        <f t="shared" si="222"/>
        <v>0</v>
      </c>
      <c r="CF351" s="19">
        <f t="shared" si="223"/>
        <v>0</v>
      </c>
      <c r="CG351" s="19">
        <f t="shared" si="224"/>
        <v>0</v>
      </c>
      <c r="CH351" s="19">
        <f t="shared" si="225"/>
        <v>0</v>
      </c>
      <c r="CI351" s="19">
        <f t="shared" si="226"/>
        <v>0</v>
      </c>
      <c r="CJ351" s="19">
        <f t="shared" si="227"/>
        <v>0</v>
      </c>
      <c r="CK351" s="19">
        <f t="shared" si="228"/>
        <v>0</v>
      </c>
      <c r="CL351" s="19">
        <f t="shared" si="229"/>
        <v>0</v>
      </c>
      <c r="CM351" s="19">
        <f t="shared" si="230"/>
        <v>0</v>
      </c>
      <c r="CN351" s="19">
        <f t="shared" si="231"/>
        <v>0</v>
      </c>
      <c r="CO351" s="19">
        <f t="shared" si="232"/>
        <v>0</v>
      </c>
      <c r="CP351" s="19">
        <f t="shared" si="233"/>
        <v>0</v>
      </c>
      <c r="CQ351" s="19">
        <f t="shared" si="234"/>
        <v>0</v>
      </c>
      <c r="CR351" s="19">
        <f t="shared" si="235"/>
        <v>0</v>
      </c>
      <c r="CS351" s="19">
        <f t="shared" si="236"/>
        <v>0</v>
      </c>
    </row>
    <row r="352" spans="2:97" ht="15" customHeight="1" x14ac:dyDescent="0.2">
      <c r="B352" s="53">
        <f t="shared" si="241"/>
        <v>344</v>
      </c>
      <c r="C352" s="197" t="str" cm="1">
        <f t="array" aca="1" ref="C352" ca="1">CELL("contents",BG352)</f>
        <v/>
      </c>
      <c r="D352" s="54" t="str">
        <f t="shared" si="237"/>
        <v>OK</v>
      </c>
      <c r="E352" s="55" t="e">
        <f>VLOOKUP('DATA SHEET'!$B$9,'Drill Size Info'!$T$2:$U$8,2,FALSE)</f>
        <v>#N/A</v>
      </c>
      <c r="F352" s="55" t="str">
        <f t="shared" si="242"/>
        <v/>
      </c>
      <c r="G352" s="161">
        <f t="shared" si="243"/>
        <v>0</v>
      </c>
      <c r="H352" s="56"/>
      <c r="I352" s="56"/>
      <c r="J352" s="54" t="s">
        <v>154</v>
      </c>
      <c r="K352" s="54" t="s">
        <v>154</v>
      </c>
      <c r="L352" s="56" t="s">
        <v>154</v>
      </c>
      <c r="M352" s="56" t="s">
        <v>154</v>
      </c>
      <c r="N352" s="47" t="str">
        <f>IF(CU352&lt;&gt;"",
    IF(INT('Drill Size Info'!$AA$19)=INT('Drill Size Info'!$AB$19),
        --(INT('Drill Size Info'!$AA$19) &amp; "." &amp; CU352),
        IF(AND((--(INT('Drill Size Info'!$AA$19) &amp; "." &amp; CU352)&gt;=--('Drill Size Info'!$AA$19)), (--(INT('Drill Size Info'!$AA$19) &amp; "." &amp; CU352)&lt;=--('Drill Size Info'!$AB$19))),
            --(INT('Drill Size Info'!$AA$19) &amp; "." &amp; CU352),
            --(INT('Drill Size Info'!$AB$19) &amp; "." &amp; CU352)
        )
    ),
    IF(CT352&lt;&gt;"",
        IF(INT('Drill Size Info'!$AA$19)=INT('Drill Size Info'!$AB$19),
            --(INT('Drill Size Info'!$AA$19) &amp; "." &amp; LEFT(CT352,3)),
            IF(AND((--(INT('Drill Size Info'!$AA$19) &amp; "." &amp; LEFT(CT352,3))&gt;=--('Drill Size Info'!$AA$19)), (--(INT('Drill Size Info'!$AA$19) &amp; "." &amp; LEFT(CT352,3))&lt;=--('Drill Size Info'!$AB$19))),
                --(INT('Drill Size Info'!$AA$19) &amp; "." &amp; LEFT(CT352,3)),
                --(INT('Drill Size Info'!$AB$19) &amp; "." &amp; LEFT(CT352,3))
            )
        ),
        "OK"
    )
)</f>
        <v>OK</v>
      </c>
      <c r="O352" s="163" t="str">
        <f>IF(CV352&lt;&gt;"",
    IF(INT('Drill Size Info'!$AA$19)=INT('Drill Size Info'!$AB$19),
        --(INT('Drill Size Info'!$AA$19) &amp; "." &amp; CV352),
        IF(AND((--(INT('Drill Size Info'!$AA$19) &amp; "." &amp; CV352)&gt;=--('Drill Size Info'!$AA$19)), (--(INT('Drill Size Info'!$AA$19) &amp; "." &amp; CV352)&lt;=--('Drill Size Info'!$AB$19))),
            --(INT('Drill Size Info'!$AA$19) &amp; "." &amp; CV352),
            --(INT('Drill Size Info'!$AB$19) &amp; "." &amp; CV352)
        )
    ),
    IF(CT352&lt;&gt;"",
        IF(INT('Drill Size Info'!$AA$19)=INT('Drill Size Info'!$AB$19),
            --(INT('Drill Size Info'!$AA$19) &amp; "." &amp; RIGHT(CT352,3)),
            IF(AND((--(INT('Drill Size Info'!$AA$19) &amp; "." &amp; RIGHT(CT352,3))&gt;=--('Drill Size Info'!$AA$19)), (--(INT('Drill Size Info'!$AA$19) &amp; "." &amp; RIGHT(CT352,3))&lt;=--('Drill Size Info'!$AB$19))),
                --(INT('Drill Size Info'!$AA$19) &amp; "." &amp; RIGHT(CT352,3)),
                --(INT('Drill Size Info'!$AB$19) &amp; "." &amp; RIGHT(CT352,3))
            )
        ),
        "N/A"
    )
)</f>
        <v>N/A</v>
      </c>
      <c r="P352" s="47" t="str">
        <f>IF(CX352&lt;&gt;"",
    IF(INT('Drill Size Info'!$AA$19)=INT('Drill Size Info'!$AB$15),
        --(INT('Drill Size Info'!$AA$15) &amp; "." &amp; CX352),
        IF(AND((--(INT('Drill Size Info'!$AA$15) &amp; "." &amp; CX352)&gt;=--('Drill Size Info'!$AA$15)), (--(INT('Drill Size Info'!$AA$15) &amp; "." &amp; CX352)&lt;=--('Drill Size Info'!$AB$15))),
            --(INT('Drill Size Info'!$AA$15) &amp; "." &amp; CX352),
            --(INT('Drill Size Info'!$AB$15) &amp; "." &amp; CX352)
        )
    ),
    IF(CW352&lt;&gt;"",
        IF(INT('Drill Size Info'!$AA$15)=INT('Drill Size Info'!$AB$15),
            --(INT('Drill Size Info'!$AA$15) &amp; "." &amp; LEFT(CW352,3)),
            IF(AND((--(INT('Drill Size Info'!$AA$15) &amp; "." &amp; LEFT(CW352,3))&gt;=--('Drill Size Info'!$AA$15)), (--(INT('Drill Size Info'!$AA$15) &amp; "." &amp; LEFT(CW352,3))&lt;=--('Drill Size Info'!$AB$15))),
                --(INT('Drill Size Info'!$AA$15) &amp; "." &amp; LEFT(CW352,3)),
                --(INT('Drill Size Info'!$AB$15) &amp; "." &amp; LEFT(CW352,3))
            )
        ),
        "OK"
    )
)</f>
        <v>OK</v>
      </c>
      <c r="Q352" s="163" t="str">
        <f>IF(CY352&lt;&gt;"",
    IF(INT('Drill Size Info'!$AA$19)=INT('Drill Size Info'!$AB$15),
        --(INT('Drill Size Info'!$AA$15) &amp; "." &amp; CY352),
        IF(AND((--(INT('Drill Size Info'!$AA$15) &amp; "." &amp; CY352)&gt;=--('Drill Size Info'!$AA$15)), (--(INT('Drill Size Info'!$AA$15) &amp; "." &amp; CY352)&lt;=--('Drill Size Info'!$AB$15))),
            --(INT('Drill Size Info'!$AA$15) &amp; "." &amp; CY352),
            --(INT('Drill Size Info'!$AB$15) &amp; "." &amp; CY352)
        )
    ),
    IF(CW352&lt;&gt;"",
        IF(INT('Drill Size Info'!$AA$15)=INT('Drill Size Info'!$AB$15),
            --(INT('Drill Size Info'!$AA$15) &amp; "." &amp; RIGHT(CW352,3)),
            IF(AND((--(INT('Drill Size Info'!$AA$15) &amp; "." &amp; RIGHT(CW352,3))&gt;=--('Drill Size Info'!$AA$15)), (--(INT('Drill Size Info'!$AA$15) &amp; "." &amp; RIGHT(CW352,3))&lt;=--('Drill Size Info'!$AB$15))),
                --(INT('Drill Size Info'!$AA$15) &amp; "." &amp; RIGHT(CW352,3)),
                --(INT('Drill Size Info'!$AB$15) &amp; "." &amp; RIGHT(CW352,3))
            )
        ),
        "N/A"
    )
)</f>
        <v>N/A</v>
      </c>
      <c r="R352" s="57"/>
      <c r="S352" s="57"/>
      <c r="T352" s="57"/>
      <c r="U352" s="57"/>
      <c r="V352" s="57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9"/>
      <c r="AX352" s="59"/>
      <c r="AY352" s="59"/>
      <c r="AZ352" s="60"/>
      <c r="BA352" s="52"/>
      <c r="BB352" s="52"/>
      <c r="BC352" s="52"/>
      <c r="BD352" s="52"/>
      <c r="BE352" s="52"/>
      <c r="BF352" s="52"/>
      <c r="BG352" s="192" t="str">
        <f t="shared" si="238"/>
        <v/>
      </c>
      <c r="BH352" s="52"/>
      <c r="BI352" s="52"/>
      <c r="BJ352" s="52"/>
      <c r="BK352" s="52"/>
      <c r="BM352" s="19">
        <f t="shared" si="206"/>
        <v>0</v>
      </c>
      <c r="BN352" s="19">
        <f t="shared" si="239"/>
        <v>0</v>
      </c>
      <c r="BO352" s="19">
        <f t="shared" si="207"/>
        <v>0</v>
      </c>
      <c r="BP352" s="19">
        <f t="shared" si="208"/>
        <v>0</v>
      </c>
      <c r="BQ352" s="19">
        <f t="shared" si="209"/>
        <v>0</v>
      </c>
      <c r="BR352" s="19">
        <f t="shared" si="210"/>
        <v>0</v>
      </c>
      <c r="BS352" s="19">
        <f t="shared" si="211"/>
        <v>0</v>
      </c>
      <c r="BT352" s="19">
        <f t="shared" si="212"/>
        <v>0</v>
      </c>
      <c r="BU352" s="19">
        <f t="shared" si="213"/>
        <v>0</v>
      </c>
      <c r="BV352" s="19">
        <f t="shared" si="214"/>
        <v>0</v>
      </c>
      <c r="BW352" s="19">
        <f t="shared" si="215"/>
        <v>0</v>
      </c>
      <c r="BX352" s="19">
        <f t="shared" si="216"/>
        <v>0</v>
      </c>
      <c r="BY352" s="19">
        <f t="shared" si="217"/>
        <v>0</v>
      </c>
      <c r="BZ352" s="19">
        <f t="shared" si="218"/>
        <v>0</v>
      </c>
      <c r="CA352" s="19">
        <f t="shared" si="219"/>
        <v>0</v>
      </c>
      <c r="CB352" s="19">
        <f t="shared" si="240"/>
        <v>0</v>
      </c>
      <c r="CC352" s="19">
        <f t="shared" si="220"/>
        <v>0</v>
      </c>
      <c r="CD352" s="19">
        <f t="shared" si="221"/>
        <v>0</v>
      </c>
      <c r="CE352" s="19">
        <f t="shared" si="222"/>
        <v>0</v>
      </c>
      <c r="CF352" s="19">
        <f t="shared" si="223"/>
        <v>0</v>
      </c>
      <c r="CG352" s="19">
        <f t="shared" si="224"/>
        <v>0</v>
      </c>
      <c r="CH352" s="19">
        <f t="shared" si="225"/>
        <v>0</v>
      </c>
      <c r="CI352" s="19">
        <f t="shared" si="226"/>
        <v>0</v>
      </c>
      <c r="CJ352" s="19">
        <f t="shared" si="227"/>
        <v>0</v>
      </c>
      <c r="CK352" s="19">
        <f t="shared" si="228"/>
        <v>0</v>
      </c>
      <c r="CL352" s="19">
        <f t="shared" si="229"/>
        <v>0</v>
      </c>
      <c r="CM352" s="19">
        <f t="shared" si="230"/>
        <v>0</v>
      </c>
      <c r="CN352" s="19">
        <f t="shared" si="231"/>
        <v>0</v>
      </c>
      <c r="CO352" s="19">
        <f t="shared" si="232"/>
        <v>0</v>
      </c>
      <c r="CP352" s="19">
        <f t="shared" si="233"/>
        <v>0</v>
      </c>
      <c r="CQ352" s="19">
        <f t="shared" si="234"/>
        <v>0</v>
      </c>
      <c r="CR352" s="19">
        <f t="shared" si="235"/>
        <v>0</v>
      </c>
      <c r="CS352" s="19">
        <f t="shared" si="236"/>
        <v>0</v>
      </c>
    </row>
    <row r="353" spans="2:97" ht="15" customHeight="1" x14ac:dyDescent="0.2">
      <c r="B353" s="53">
        <f t="shared" si="241"/>
        <v>345</v>
      </c>
      <c r="C353" s="197" t="str" cm="1">
        <f t="array" aca="1" ref="C353" ca="1">CELL("contents",BG353)</f>
        <v/>
      </c>
      <c r="D353" s="54" t="str">
        <f t="shared" si="237"/>
        <v>OK</v>
      </c>
      <c r="E353" s="55" t="e">
        <f>VLOOKUP('DATA SHEET'!$B$9,'Drill Size Info'!$T$2:$U$8,2,FALSE)</f>
        <v>#N/A</v>
      </c>
      <c r="F353" s="55" t="str">
        <f t="shared" si="242"/>
        <v/>
      </c>
      <c r="G353" s="161">
        <f t="shared" si="243"/>
        <v>0</v>
      </c>
      <c r="H353" s="56"/>
      <c r="I353" s="56"/>
      <c r="J353" s="54" t="s">
        <v>154</v>
      </c>
      <c r="K353" s="54" t="s">
        <v>154</v>
      </c>
      <c r="L353" s="56" t="s">
        <v>154</v>
      </c>
      <c r="M353" s="56" t="s">
        <v>154</v>
      </c>
      <c r="N353" s="47" t="str">
        <f>IF(CU353&lt;&gt;"",
    IF(INT('Drill Size Info'!$AA$19)=INT('Drill Size Info'!$AB$19),
        --(INT('Drill Size Info'!$AA$19) &amp; "." &amp; CU353),
        IF(AND((--(INT('Drill Size Info'!$AA$19) &amp; "." &amp; CU353)&gt;=--('Drill Size Info'!$AA$19)), (--(INT('Drill Size Info'!$AA$19) &amp; "." &amp; CU353)&lt;=--('Drill Size Info'!$AB$19))),
            --(INT('Drill Size Info'!$AA$19) &amp; "." &amp; CU353),
            --(INT('Drill Size Info'!$AB$19) &amp; "." &amp; CU353)
        )
    ),
    IF(CT353&lt;&gt;"",
        IF(INT('Drill Size Info'!$AA$19)=INT('Drill Size Info'!$AB$19),
            --(INT('Drill Size Info'!$AA$19) &amp; "." &amp; LEFT(CT353,3)),
            IF(AND((--(INT('Drill Size Info'!$AA$19) &amp; "." &amp; LEFT(CT353,3))&gt;=--('Drill Size Info'!$AA$19)), (--(INT('Drill Size Info'!$AA$19) &amp; "." &amp; LEFT(CT353,3))&lt;=--('Drill Size Info'!$AB$19))),
                --(INT('Drill Size Info'!$AA$19) &amp; "." &amp; LEFT(CT353,3)),
                --(INT('Drill Size Info'!$AB$19) &amp; "." &amp; LEFT(CT353,3))
            )
        ),
        "OK"
    )
)</f>
        <v>OK</v>
      </c>
      <c r="O353" s="163" t="str">
        <f>IF(CV353&lt;&gt;"",
    IF(INT('Drill Size Info'!$AA$19)=INT('Drill Size Info'!$AB$19),
        --(INT('Drill Size Info'!$AA$19) &amp; "." &amp; CV353),
        IF(AND((--(INT('Drill Size Info'!$AA$19) &amp; "." &amp; CV353)&gt;=--('Drill Size Info'!$AA$19)), (--(INT('Drill Size Info'!$AA$19) &amp; "." &amp; CV353)&lt;=--('Drill Size Info'!$AB$19))),
            --(INT('Drill Size Info'!$AA$19) &amp; "." &amp; CV353),
            --(INT('Drill Size Info'!$AB$19) &amp; "." &amp; CV353)
        )
    ),
    IF(CT353&lt;&gt;"",
        IF(INT('Drill Size Info'!$AA$19)=INT('Drill Size Info'!$AB$19),
            --(INT('Drill Size Info'!$AA$19) &amp; "." &amp; RIGHT(CT353,3)),
            IF(AND((--(INT('Drill Size Info'!$AA$19) &amp; "." &amp; RIGHT(CT353,3))&gt;=--('Drill Size Info'!$AA$19)), (--(INT('Drill Size Info'!$AA$19) &amp; "." &amp; RIGHT(CT353,3))&lt;=--('Drill Size Info'!$AB$19))),
                --(INT('Drill Size Info'!$AA$19) &amp; "." &amp; RIGHT(CT353,3)),
                --(INT('Drill Size Info'!$AB$19) &amp; "." &amp; RIGHT(CT353,3))
            )
        ),
        "N/A"
    )
)</f>
        <v>N/A</v>
      </c>
      <c r="P353" s="47" t="str">
        <f>IF(CX353&lt;&gt;"",
    IF(INT('Drill Size Info'!$AA$19)=INT('Drill Size Info'!$AB$15),
        --(INT('Drill Size Info'!$AA$15) &amp; "." &amp; CX353),
        IF(AND((--(INT('Drill Size Info'!$AA$15) &amp; "." &amp; CX353)&gt;=--('Drill Size Info'!$AA$15)), (--(INT('Drill Size Info'!$AA$15) &amp; "." &amp; CX353)&lt;=--('Drill Size Info'!$AB$15))),
            --(INT('Drill Size Info'!$AA$15) &amp; "." &amp; CX353),
            --(INT('Drill Size Info'!$AB$15) &amp; "." &amp; CX353)
        )
    ),
    IF(CW353&lt;&gt;"",
        IF(INT('Drill Size Info'!$AA$15)=INT('Drill Size Info'!$AB$15),
            --(INT('Drill Size Info'!$AA$15) &amp; "." &amp; LEFT(CW353,3)),
            IF(AND((--(INT('Drill Size Info'!$AA$15) &amp; "." &amp; LEFT(CW353,3))&gt;=--('Drill Size Info'!$AA$15)), (--(INT('Drill Size Info'!$AA$15) &amp; "." &amp; LEFT(CW353,3))&lt;=--('Drill Size Info'!$AB$15))),
                --(INT('Drill Size Info'!$AA$15) &amp; "." &amp; LEFT(CW353,3)),
                --(INT('Drill Size Info'!$AB$15) &amp; "." &amp; LEFT(CW353,3))
            )
        ),
        "OK"
    )
)</f>
        <v>OK</v>
      </c>
      <c r="Q353" s="163" t="str">
        <f>IF(CY353&lt;&gt;"",
    IF(INT('Drill Size Info'!$AA$19)=INT('Drill Size Info'!$AB$15),
        --(INT('Drill Size Info'!$AA$15) &amp; "." &amp; CY353),
        IF(AND((--(INT('Drill Size Info'!$AA$15) &amp; "." &amp; CY353)&gt;=--('Drill Size Info'!$AA$15)), (--(INT('Drill Size Info'!$AA$15) &amp; "." &amp; CY353)&lt;=--('Drill Size Info'!$AB$15))),
            --(INT('Drill Size Info'!$AA$15) &amp; "." &amp; CY353),
            --(INT('Drill Size Info'!$AB$15) &amp; "." &amp; CY353)
        )
    ),
    IF(CW353&lt;&gt;"",
        IF(INT('Drill Size Info'!$AA$15)=INT('Drill Size Info'!$AB$15),
            --(INT('Drill Size Info'!$AA$15) &amp; "." &amp; RIGHT(CW353,3)),
            IF(AND((--(INT('Drill Size Info'!$AA$15) &amp; "." &amp; RIGHT(CW353,3))&gt;=--('Drill Size Info'!$AA$15)), (--(INT('Drill Size Info'!$AA$15) &amp; "." &amp; RIGHT(CW353,3))&lt;=--('Drill Size Info'!$AB$15))),
                --(INT('Drill Size Info'!$AA$15) &amp; "." &amp; RIGHT(CW353,3)),
                --(INT('Drill Size Info'!$AB$15) &amp; "." &amp; RIGHT(CW353,3))
            )
        ),
        "N/A"
    )
)</f>
        <v>N/A</v>
      </c>
      <c r="R353" s="57"/>
      <c r="S353" s="57"/>
      <c r="T353" s="57"/>
      <c r="U353" s="57"/>
      <c r="V353" s="57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9"/>
      <c r="AX353" s="59"/>
      <c r="AY353" s="59"/>
      <c r="AZ353" s="60"/>
      <c r="BA353" s="52"/>
      <c r="BB353" s="52"/>
      <c r="BC353" s="52"/>
      <c r="BD353" s="52"/>
      <c r="BE353" s="52"/>
      <c r="BF353" s="52"/>
      <c r="BG353" s="192" t="str">
        <f t="shared" si="238"/>
        <v/>
      </c>
      <c r="BH353" s="52"/>
      <c r="BI353" s="52"/>
      <c r="BJ353" s="52"/>
      <c r="BK353" s="52"/>
      <c r="BM353" s="19">
        <f t="shared" si="206"/>
        <v>0</v>
      </c>
      <c r="BN353" s="19">
        <f t="shared" si="239"/>
        <v>0</v>
      </c>
      <c r="BO353" s="19">
        <f t="shared" si="207"/>
        <v>0</v>
      </c>
      <c r="BP353" s="19">
        <f t="shared" si="208"/>
        <v>0</v>
      </c>
      <c r="BQ353" s="19">
        <f t="shared" si="209"/>
        <v>0</v>
      </c>
      <c r="BR353" s="19">
        <f t="shared" si="210"/>
        <v>0</v>
      </c>
      <c r="BS353" s="19">
        <f t="shared" si="211"/>
        <v>0</v>
      </c>
      <c r="BT353" s="19">
        <f t="shared" si="212"/>
        <v>0</v>
      </c>
      <c r="BU353" s="19">
        <f t="shared" si="213"/>
        <v>0</v>
      </c>
      <c r="BV353" s="19">
        <f t="shared" si="214"/>
        <v>0</v>
      </c>
      <c r="BW353" s="19">
        <f t="shared" si="215"/>
        <v>0</v>
      </c>
      <c r="BX353" s="19">
        <f t="shared" si="216"/>
        <v>0</v>
      </c>
      <c r="BY353" s="19">
        <f t="shared" si="217"/>
        <v>0</v>
      </c>
      <c r="BZ353" s="19">
        <f t="shared" si="218"/>
        <v>0</v>
      </c>
      <c r="CA353" s="19">
        <f t="shared" si="219"/>
        <v>0</v>
      </c>
      <c r="CB353" s="19">
        <f t="shared" si="240"/>
        <v>0</v>
      </c>
      <c r="CC353" s="19">
        <f t="shared" si="220"/>
        <v>0</v>
      </c>
      <c r="CD353" s="19">
        <f t="shared" si="221"/>
        <v>0</v>
      </c>
      <c r="CE353" s="19">
        <f t="shared" si="222"/>
        <v>0</v>
      </c>
      <c r="CF353" s="19">
        <f t="shared" si="223"/>
        <v>0</v>
      </c>
      <c r="CG353" s="19">
        <f t="shared" si="224"/>
        <v>0</v>
      </c>
      <c r="CH353" s="19">
        <f t="shared" si="225"/>
        <v>0</v>
      </c>
      <c r="CI353" s="19">
        <f t="shared" si="226"/>
        <v>0</v>
      </c>
      <c r="CJ353" s="19">
        <f t="shared" si="227"/>
        <v>0</v>
      </c>
      <c r="CK353" s="19">
        <f t="shared" si="228"/>
        <v>0</v>
      </c>
      <c r="CL353" s="19">
        <f t="shared" si="229"/>
        <v>0</v>
      </c>
      <c r="CM353" s="19">
        <f t="shared" si="230"/>
        <v>0</v>
      </c>
      <c r="CN353" s="19">
        <f t="shared" si="231"/>
        <v>0</v>
      </c>
      <c r="CO353" s="19">
        <f t="shared" si="232"/>
        <v>0</v>
      </c>
      <c r="CP353" s="19">
        <f t="shared" si="233"/>
        <v>0</v>
      </c>
      <c r="CQ353" s="19">
        <f t="shared" si="234"/>
        <v>0</v>
      </c>
      <c r="CR353" s="19">
        <f t="shared" si="235"/>
        <v>0</v>
      </c>
      <c r="CS353" s="19">
        <f t="shared" si="236"/>
        <v>0</v>
      </c>
    </row>
    <row r="354" spans="2:97" ht="15" customHeight="1" x14ac:dyDescent="0.2">
      <c r="B354" s="53">
        <f t="shared" si="241"/>
        <v>346</v>
      </c>
      <c r="C354" s="197" t="str" cm="1">
        <f t="array" aca="1" ref="C354" ca="1">CELL("contents",BG354)</f>
        <v/>
      </c>
      <c r="D354" s="54" t="str">
        <f t="shared" si="237"/>
        <v>OK</v>
      </c>
      <c r="E354" s="55" t="e">
        <f>VLOOKUP('DATA SHEET'!$B$9,'Drill Size Info'!$T$2:$U$8,2,FALSE)</f>
        <v>#N/A</v>
      </c>
      <c r="F354" s="55" t="str">
        <f t="shared" si="242"/>
        <v/>
      </c>
      <c r="G354" s="161">
        <f t="shared" si="243"/>
        <v>0</v>
      </c>
      <c r="H354" s="56"/>
      <c r="I354" s="56"/>
      <c r="J354" s="54" t="s">
        <v>154</v>
      </c>
      <c r="K354" s="54" t="s">
        <v>154</v>
      </c>
      <c r="L354" s="56" t="s">
        <v>154</v>
      </c>
      <c r="M354" s="56" t="s">
        <v>154</v>
      </c>
      <c r="N354" s="47" t="str">
        <f>IF(CU354&lt;&gt;"",
    IF(INT('Drill Size Info'!$AA$19)=INT('Drill Size Info'!$AB$19),
        --(INT('Drill Size Info'!$AA$19) &amp; "." &amp; CU354),
        IF(AND((--(INT('Drill Size Info'!$AA$19) &amp; "." &amp; CU354)&gt;=--('Drill Size Info'!$AA$19)), (--(INT('Drill Size Info'!$AA$19) &amp; "." &amp; CU354)&lt;=--('Drill Size Info'!$AB$19))),
            --(INT('Drill Size Info'!$AA$19) &amp; "." &amp; CU354),
            --(INT('Drill Size Info'!$AB$19) &amp; "." &amp; CU354)
        )
    ),
    IF(CT354&lt;&gt;"",
        IF(INT('Drill Size Info'!$AA$19)=INT('Drill Size Info'!$AB$19),
            --(INT('Drill Size Info'!$AA$19) &amp; "." &amp; LEFT(CT354,3)),
            IF(AND((--(INT('Drill Size Info'!$AA$19) &amp; "." &amp; LEFT(CT354,3))&gt;=--('Drill Size Info'!$AA$19)), (--(INT('Drill Size Info'!$AA$19) &amp; "." &amp; LEFT(CT354,3))&lt;=--('Drill Size Info'!$AB$19))),
                --(INT('Drill Size Info'!$AA$19) &amp; "." &amp; LEFT(CT354,3)),
                --(INT('Drill Size Info'!$AB$19) &amp; "." &amp; LEFT(CT354,3))
            )
        ),
        "OK"
    )
)</f>
        <v>OK</v>
      </c>
      <c r="O354" s="163" t="str">
        <f>IF(CV354&lt;&gt;"",
    IF(INT('Drill Size Info'!$AA$19)=INT('Drill Size Info'!$AB$19),
        --(INT('Drill Size Info'!$AA$19) &amp; "." &amp; CV354),
        IF(AND((--(INT('Drill Size Info'!$AA$19) &amp; "." &amp; CV354)&gt;=--('Drill Size Info'!$AA$19)), (--(INT('Drill Size Info'!$AA$19) &amp; "." &amp; CV354)&lt;=--('Drill Size Info'!$AB$19))),
            --(INT('Drill Size Info'!$AA$19) &amp; "." &amp; CV354),
            --(INT('Drill Size Info'!$AB$19) &amp; "." &amp; CV354)
        )
    ),
    IF(CT354&lt;&gt;"",
        IF(INT('Drill Size Info'!$AA$19)=INT('Drill Size Info'!$AB$19),
            --(INT('Drill Size Info'!$AA$19) &amp; "." &amp; RIGHT(CT354,3)),
            IF(AND((--(INT('Drill Size Info'!$AA$19) &amp; "." &amp; RIGHT(CT354,3))&gt;=--('Drill Size Info'!$AA$19)), (--(INT('Drill Size Info'!$AA$19) &amp; "." &amp; RIGHT(CT354,3))&lt;=--('Drill Size Info'!$AB$19))),
                --(INT('Drill Size Info'!$AA$19) &amp; "." &amp; RIGHT(CT354,3)),
                --(INT('Drill Size Info'!$AB$19) &amp; "." &amp; RIGHT(CT354,3))
            )
        ),
        "N/A"
    )
)</f>
        <v>N/A</v>
      </c>
      <c r="P354" s="47" t="str">
        <f>IF(CX354&lt;&gt;"",
    IF(INT('Drill Size Info'!$AA$19)=INT('Drill Size Info'!$AB$15),
        --(INT('Drill Size Info'!$AA$15) &amp; "." &amp; CX354),
        IF(AND((--(INT('Drill Size Info'!$AA$15) &amp; "." &amp; CX354)&gt;=--('Drill Size Info'!$AA$15)), (--(INT('Drill Size Info'!$AA$15) &amp; "." &amp; CX354)&lt;=--('Drill Size Info'!$AB$15))),
            --(INT('Drill Size Info'!$AA$15) &amp; "." &amp; CX354),
            --(INT('Drill Size Info'!$AB$15) &amp; "." &amp; CX354)
        )
    ),
    IF(CW354&lt;&gt;"",
        IF(INT('Drill Size Info'!$AA$15)=INT('Drill Size Info'!$AB$15),
            --(INT('Drill Size Info'!$AA$15) &amp; "." &amp; LEFT(CW354,3)),
            IF(AND((--(INT('Drill Size Info'!$AA$15) &amp; "." &amp; LEFT(CW354,3))&gt;=--('Drill Size Info'!$AA$15)), (--(INT('Drill Size Info'!$AA$15) &amp; "." &amp; LEFT(CW354,3))&lt;=--('Drill Size Info'!$AB$15))),
                --(INT('Drill Size Info'!$AA$15) &amp; "." &amp; LEFT(CW354,3)),
                --(INT('Drill Size Info'!$AB$15) &amp; "." &amp; LEFT(CW354,3))
            )
        ),
        "OK"
    )
)</f>
        <v>OK</v>
      </c>
      <c r="Q354" s="163" t="str">
        <f>IF(CY354&lt;&gt;"",
    IF(INT('Drill Size Info'!$AA$19)=INT('Drill Size Info'!$AB$15),
        --(INT('Drill Size Info'!$AA$15) &amp; "." &amp; CY354),
        IF(AND((--(INT('Drill Size Info'!$AA$15) &amp; "." &amp; CY354)&gt;=--('Drill Size Info'!$AA$15)), (--(INT('Drill Size Info'!$AA$15) &amp; "." &amp; CY354)&lt;=--('Drill Size Info'!$AB$15))),
            --(INT('Drill Size Info'!$AA$15) &amp; "." &amp; CY354),
            --(INT('Drill Size Info'!$AB$15) &amp; "." &amp; CY354)
        )
    ),
    IF(CW354&lt;&gt;"",
        IF(INT('Drill Size Info'!$AA$15)=INT('Drill Size Info'!$AB$15),
            --(INT('Drill Size Info'!$AA$15) &amp; "." &amp; RIGHT(CW354,3)),
            IF(AND((--(INT('Drill Size Info'!$AA$15) &amp; "." &amp; RIGHT(CW354,3))&gt;=--('Drill Size Info'!$AA$15)), (--(INT('Drill Size Info'!$AA$15) &amp; "." &amp; RIGHT(CW354,3))&lt;=--('Drill Size Info'!$AB$15))),
                --(INT('Drill Size Info'!$AA$15) &amp; "." &amp; RIGHT(CW354,3)),
                --(INT('Drill Size Info'!$AB$15) &amp; "." &amp; RIGHT(CW354,3))
            )
        ),
        "N/A"
    )
)</f>
        <v>N/A</v>
      </c>
      <c r="R354" s="57"/>
      <c r="S354" s="57"/>
      <c r="T354" s="57"/>
      <c r="U354" s="57"/>
      <c r="V354" s="57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9"/>
      <c r="AX354" s="59"/>
      <c r="AY354" s="59"/>
      <c r="AZ354" s="60"/>
      <c r="BA354" s="52"/>
      <c r="BB354" s="52"/>
      <c r="BC354" s="52"/>
      <c r="BD354" s="52"/>
      <c r="BE354" s="52"/>
      <c r="BF354" s="52"/>
      <c r="BG354" s="192" t="str">
        <f t="shared" si="238"/>
        <v/>
      </c>
      <c r="BH354" s="52"/>
      <c r="BI354" s="52"/>
      <c r="BJ354" s="52"/>
      <c r="BK354" s="52"/>
      <c r="BM354" s="19">
        <f t="shared" si="206"/>
        <v>0</v>
      </c>
      <c r="BN354" s="19">
        <f t="shared" si="239"/>
        <v>0</v>
      </c>
      <c r="BO354" s="19">
        <f t="shared" si="207"/>
        <v>0</v>
      </c>
      <c r="BP354" s="19">
        <f t="shared" si="208"/>
        <v>0</v>
      </c>
      <c r="BQ354" s="19">
        <f t="shared" si="209"/>
        <v>0</v>
      </c>
      <c r="BR354" s="19">
        <f t="shared" si="210"/>
        <v>0</v>
      </c>
      <c r="BS354" s="19">
        <f t="shared" si="211"/>
        <v>0</v>
      </c>
      <c r="BT354" s="19">
        <f t="shared" si="212"/>
        <v>0</v>
      </c>
      <c r="BU354" s="19">
        <f t="shared" si="213"/>
        <v>0</v>
      </c>
      <c r="BV354" s="19">
        <f t="shared" si="214"/>
        <v>0</v>
      </c>
      <c r="BW354" s="19">
        <f t="shared" si="215"/>
        <v>0</v>
      </c>
      <c r="BX354" s="19">
        <f t="shared" si="216"/>
        <v>0</v>
      </c>
      <c r="BY354" s="19">
        <f t="shared" si="217"/>
        <v>0</v>
      </c>
      <c r="BZ354" s="19">
        <f t="shared" si="218"/>
        <v>0</v>
      </c>
      <c r="CA354" s="19">
        <f t="shared" si="219"/>
        <v>0</v>
      </c>
      <c r="CB354" s="19">
        <f t="shared" si="240"/>
        <v>0</v>
      </c>
      <c r="CC354" s="19">
        <f t="shared" si="220"/>
        <v>0</v>
      </c>
      <c r="CD354" s="19">
        <f t="shared" si="221"/>
        <v>0</v>
      </c>
      <c r="CE354" s="19">
        <f t="shared" si="222"/>
        <v>0</v>
      </c>
      <c r="CF354" s="19">
        <f t="shared" si="223"/>
        <v>0</v>
      </c>
      <c r="CG354" s="19">
        <f t="shared" si="224"/>
        <v>0</v>
      </c>
      <c r="CH354" s="19">
        <f t="shared" si="225"/>
        <v>0</v>
      </c>
      <c r="CI354" s="19">
        <f t="shared" si="226"/>
        <v>0</v>
      </c>
      <c r="CJ354" s="19">
        <f t="shared" si="227"/>
        <v>0</v>
      </c>
      <c r="CK354" s="19">
        <f t="shared" si="228"/>
        <v>0</v>
      </c>
      <c r="CL354" s="19">
        <f t="shared" si="229"/>
        <v>0</v>
      </c>
      <c r="CM354" s="19">
        <f t="shared" si="230"/>
        <v>0</v>
      </c>
      <c r="CN354" s="19">
        <f t="shared" si="231"/>
        <v>0</v>
      </c>
      <c r="CO354" s="19">
        <f t="shared" si="232"/>
        <v>0</v>
      </c>
      <c r="CP354" s="19">
        <f t="shared" si="233"/>
        <v>0</v>
      </c>
      <c r="CQ354" s="19">
        <f t="shared" si="234"/>
        <v>0</v>
      </c>
      <c r="CR354" s="19">
        <f t="shared" si="235"/>
        <v>0</v>
      </c>
      <c r="CS354" s="19">
        <f t="shared" si="236"/>
        <v>0</v>
      </c>
    </row>
    <row r="355" spans="2:97" ht="15" customHeight="1" x14ac:dyDescent="0.2">
      <c r="B355" s="53">
        <f t="shared" si="241"/>
        <v>347</v>
      </c>
      <c r="C355" s="197" t="str" cm="1">
        <f t="array" aca="1" ref="C355" ca="1">CELL("contents",BG355)</f>
        <v/>
      </c>
      <c r="D355" s="54" t="str">
        <f t="shared" si="237"/>
        <v>OK</v>
      </c>
      <c r="E355" s="55" t="e">
        <f>VLOOKUP('DATA SHEET'!$B$9,'Drill Size Info'!$T$2:$U$8,2,FALSE)</f>
        <v>#N/A</v>
      </c>
      <c r="F355" s="55" t="str">
        <f t="shared" si="242"/>
        <v/>
      </c>
      <c r="G355" s="161">
        <f t="shared" si="243"/>
        <v>0</v>
      </c>
      <c r="H355" s="56"/>
      <c r="I355" s="56"/>
      <c r="J355" s="54" t="s">
        <v>154</v>
      </c>
      <c r="K355" s="54" t="s">
        <v>154</v>
      </c>
      <c r="L355" s="56" t="s">
        <v>154</v>
      </c>
      <c r="M355" s="56" t="s">
        <v>154</v>
      </c>
      <c r="N355" s="47" t="str">
        <f>IF(CU355&lt;&gt;"",
    IF(INT('Drill Size Info'!$AA$19)=INT('Drill Size Info'!$AB$19),
        --(INT('Drill Size Info'!$AA$19) &amp; "." &amp; CU355),
        IF(AND((--(INT('Drill Size Info'!$AA$19) &amp; "." &amp; CU355)&gt;=--('Drill Size Info'!$AA$19)), (--(INT('Drill Size Info'!$AA$19) &amp; "." &amp; CU355)&lt;=--('Drill Size Info'!$AB$19))),
            --(INT('Drill Size Info'!$AA$19) &amp; "." &amp; CU355),
            --(INT('Drill Size Info'!$AB$19) &amp; "." &amp; CU355)
        )
    ),
    IF(CT355&lt;&gt;"",
        IF(INT('Drill Size Info'!$AA$19)=INT('Drill Size Info'!$AB$19),
            --(INT('Drill Size Info'!$AA$19) &amp; "." &amp; LEFT(CT355,3)),
            IF(AND((--(INT('Drill Size Info'!$AA$19) &amp; "." &amp; LEFT(CT355,3))&gt;=--('Drill Size Info'!$AA$19)), (--(INT('Drill Size Info'!$AA$19) &amp; "." &amp; LEFT(CT355,3))&lt;=--('Drill Size Info'!$AB$19))),
                --(INT('Drill Size Info'!$AA$19) &amp; "." &amp; LEFT(CT355,3)),
                --(INT('Drill Size Info'!$AB$19) &amp; "." &amp; LEFT(CT355,3))
            )
        ),
        "OK"
    )
)</f>
        <v>OK</v>
      </c>
      <c r="O355" s="163" t="str">
        <f>IF(CV355&lt;&gt;"",
    IF(INT('Drill Size Info'!$AA$19)=INT('Drill Size Info'!$AB$19),
        --(INT('Drill Size Info'!$AA$19) &amp; "." &amp; CV355),
        IF(AND((--(INT('Drill Size Info'!$AA$19) &amp; "." &amp; CV355)&gt;=--('Drill Size Info'!$AA$19)), (--(INT('Drill Size Info'!$AA$19) &amp; "." &amp; CV355)&lt;=--('Drill Size Info'!$AB$19))),
            --(INT('Drill Size Info'!$AA$19) &amp; "." &amp; CV355),
            --(INT('Drill Size Info'!$AB$19) &amp; "." &amp; CV355)
        )
    ),
    IF(CT355&lt;&gt;"",
        IF(INT('Drill Size Info'!$AA$19)=INT('Drill Size Info'!$AB$19),
            --(INT('Drill Size Info'!$AA$19) &amp; "." &amp; RIGHT(CT355,3)),
            IF(AND((--(INT('Drill Size Info'!$AA$19) &amp; "." &amp; RIGHT(CT355,3))&gt;=--('Drill Size Info'!$AA$19)), (--(INT('Drill Size Info'!$AA$19) &amp; "." &amp; RIGHT(CT355,3))&lt;=--('Drill Size Info'!$AB$19))),
                --(INT('Drill Size Info'!$AA$19) &amp; "." &amp; RIGHT(CT355,3)),
                --(INT('Drill Size Info'!$AB$19) &amp; "." &amp; RIGHT(CT355,3))
            )
        ),
        "N/A"
    )
)</f>
        <v>N/A</v>
      </c>
      <c r="P355" s="47" t="str">
        <f>IF(CX355&lt;&gt;"",
    IF(INT('Drill Size Info'!$AA$19)=INT('Drill Size Info'!$AB$15),
        --(INT('Drill Size Info'!$AA$15) &amp; "." &amp; CX355),
        IF(AND((--(INT('Drill Size Info'!$AA$15) &amp; "." &amp; CX355)&gt;=--('Drill Size Info'!$AA$15)), (--(INT('Drill Size Info'!$AA$15) &amp; "." &amp; CX355)&lt;=--('Drill Size Info'!$AB$15))),
            --(INT('Drill Size Info'!$AA$15) &amp; "." &amp; CX355),
            --(INT('Drill Size Info'!$AB$15) &amp; "." &amp; CX355)
        )
    ),
    IF(CW355&lt;&gt;"",
        IF(INT('Drill Size Info'!$AA$15)=INT('Drill Size Info'!$AB$15),
            --(INT('Drill Size Info'!$AA$15) &amp; "." &amp; LEFT(CW355,3)),
            IF(AND((--(INT('Drill Size Info'!$AA$15) &amp; "." &amp; LEFT(CW355,3))&gt;=--('Drill Size Info'!$AA$15)), (--(INT('Drill Size Info'!$AA$15) &amp; "." &amp; LEFT(CW355,3))&lt;=--('Drill Size Info'!$AB$15))),
                --(INT('Drill Size Info'!$AA$15) &amp; "." &amp; LEFT(CW355,3)),
                --(INT('Drill Size Info'!$AB$15) &amp; "." &amp; LEFT(CW355,3))
            )
        ),
        "OK"
    )
)</f>
        <v>OK</v>
      </c>
      <c r="Q355" s="163" t="str">
        <f>IF(CY355&lt;&gt;"",
    IF(INT('Drill Size Info'!$AA$19)=INT('Drill Size Info'!$AB$15),
        --(INT('Drill Size Info'!$AA$15) &amp; "." &amp; CY355),
        IF(AND((--(INT('Drill Size Info'!$AA$15) &amp; "." &amp; CY355)&gt;=--('Drill Size Info'!$AA$15)), (--(INT('Drill Size Info'!$AA$15) &amp; "." &amp; CY355)&lt;=--('Drill Size Info'!$AB$15))),
            --(INT('Drill Size Info'!$AA$15) &amp; "." &amp; CY355),
            --(INT('Drill Size Info'!$AB$15) &amp; "." &amp; CY355)
        )
    ),
    IF(CW355&lt;&gt;"",
        IF(INT('Drill Size Info'!$AA$15)=INT('Drill Size Info'!$AB$15),
            --(INT('Drill Size Info'!$AA$15) &amp; "." &amp; RIGHT(CW355,3)),
            IF(AND((--(INT('Drill Size Info'!$AA$15) &amp; "." &amp; RIGHT(CW355,3))&gt;=--('Drill Size Info'!$AA$15)), (--(INT('Drill Size Info'!$AA$15) &amp; "." &amp; RIGHT(CW355,3))&lt;=--('Drill Size Info'!$AB$15))),
                --(INT('Drill Size Info'!$AA$15) &amp; "." &amp; RIGHT(CW355,3)),
                --(INT('Drill Size Info'!$AB$15) &amp; "." &amp; RIGHT(CW355,3))
            )
        ),
        "N/A"
    )
)</f>
        <v>N/A</v>
      </c>
      <c r="R355" s="57"/>
      <c r="S355" s="57"/>
      <c r="T355" s="57"/>
      <c r="U355" s="57"/>
      <c r="V355" s="57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9"/>
      <c r="AX355" s="59"/>
      <c r="AY355" s="59"/>
      <c r="AZ355" s="60"/>
      <c r="BA355" s="52"/>
      <c r="BB355" s="52"/>
      <c r="BC355" s="52"/>
      <c r="BD355" s="52"/>
      <c r="BE355" s="52"/>
      <c r="BF355" s="52"/>
      <c r="BG355" s="192" t="str">
        <f t="shared" si="238"/>
        <v/>
      </c>
      <c r="BH355" s="52"/>
      <c r="BI355" s="52"/>
      <c r="BJ355" s="52"/>
      <c r="BK355" s="52"/>
      <c r="BM355" s="19">
        <f t="shared" si="206"/>
        <v>0</v>
      </c>
      <c r="BN355" s="19">
        <f t="shared" si="239"/>
        <v>0</v>
      </c>
      <c r="BO355" s="19">
        <f t="shared" si="207"/>
        <v>0</v>
      </c>
      <c r="BP355" s="19">
        <f t="shared" si="208"/>
        <v>0</v>
      </c>
      <c r="BQ355" s="19">
        <f t="shared" si="209"/>
        <v>0</v>
      </c>
      <c r="BR355" s="19">
        <f t="shared" si="210"/>
        <v>0</v>
      </c>
      <c r="BS355" s="19">
        <f t="shared" si="211"/>
        <v>0</v>
      </c>
      <c r="BT355" s="19">
        <f t="shared" si="212"/>
        <v>0</v>
      </c>
      <c r="BU355" s="19">
        <f t="shared" si="213"/>
        <v>0</v>
      </c>
      <c r="BV355" s="19">
        <f t="shared" si="214"/>
        <v>0</v>
      </c>
      <c r="BW355" s="19">
        <f t="shared" si="215"/>
        <v>0</v>
      </c>
      <c r="BX355" s="19">
        <f t="shared" si="216"/>
        <v>0</v>
      </c>
      <c r="BY355" s="19">
        <f t="shared" si="217"/>
        <v>0</v>
      </c>
      <c r="BZ355" s="19">
        <f t="shared" si="218"/>
        <v>0</v>
      </c>
      <c r="CA355" s="19">
        <f t="shared" si="219"/>
        <v>0</v>
      </c>
      <c r="CB355" s="19">
        <f t="shared" si="240"/>
        <v>0</v>
      </c>
      <c r="CC355" s="19">
        <f t="shared" si="220"/>
        <v>0</v>
      </c>
      <c r="CD355" s="19">
        <f t="shared" si="221"/>
        <v>0</v>
      </c>
      <c r="CE355" s="19">
        <f t="shared" si="222"/>
        <v>0</v>
      </c>
      <c r="CF355" s="19">
        <f t="shared" si="223"/>
        <v>0</v>
      </c>
      <c r="CG355" s="19">
        <f t="shared" si="224"/>
        <v>0</v>
      </c>
      <c r="CH355" s="19">
        <f t="shared" si="225"/>
        <v>0</v>
      </c>
      <c r="CI355" s="19">
        <f t="shared" si="226"/>
        <v>0</v>
      </c>
      <c r="CJ355" s="19">
        <f t="shared" si="227"/>
        <v>0</v>
      </c>
      <c r="CK355" s="19">
        <f t="shared" si="228"/>
        <v>0</v>
      </c>
      <c r="CL355" s="19">
        <f t="shared" si="229"/>
        <v>0</v>
      </c>
      <c r="CM355" s="19">
        <f t="shared" si="230"/>
        <v>0</v>
      </c>
      <c r="CN355" s="19">
        <f t="shared" si="231"/>
        <v>0</v>
      </c>
      <c r="CO355" s="19">
        <f t="shared" si="232"/>
        <v>0</v>
      </c>
      <c r="CP355" s="19">
        <f t="shared" si="233"/>
        <v>0</v>
      </c>
      <c r="CQ355" s="19">
        <f t="shared" si="234"/>
        <v>0</v>
      </c>
      <c r="CR355" s="19">
        <f t="shared" si="235"/>
        <v>0</v>
      </c>
      <c r="CS355" s="19">
        <f t="shared" si="236"/>
        <v>0</v>
      </c>
    </row>
    <row r="356" spans="2:97" ht="15" customHeight="1" x14ac:dyDescent="0.2">
      <c r="B356" s="53">
        <f t="shared" si="241"/>
        <v>348</v>
      </c>
      <c r="C356" s="197" t="str" cm="1">
        <f t="array" aca="1" ref="C356" ca="1">CELL("contents",BG356)</f>
        <v/>
      </c>
      <c r="D356" s="54" t="str">
        <f t="shared" si="237"/>
        <v>OK</v>
      </c>
      <c r="E356" s="55" t="e">
        <f>VLOOKUP('DATA SHEET'!$B$9,'Drill Size Info'!$T$2:$U$8,2,FALSE)</f>
        <v>#N/A</v>
      </c>
      <c r="F356" s="55" t="str">
        <f t="shared" si="242"/>
        <v/>
      </c>
      <c r="G356" s="161">
        <f t="shared" si="243"/>
        <v>0</v>
      </c>
      <c r="H356" s="56"/>
      <c r="I356" s="56"/>
      <c r="J356" s="54" t="s">
        <v>154</v>
      </c>
      <c r="K356" s="54" t="s">
        <v>154</v>
      </c>
      <c r="L356" s="56" t="s">
        <v>154</v>
      </c>
      <c r="M356" s="56" t="s">
        <v>154</v>
      </c>
      <c r="N356" s="47" t="str">
        <f>IF(CU356&lt;&gt;"",
    IF(INT('Drill Size Info'!$AA$19)=INT('Drill Size Info'!$AB$19),
        --(INT('Drill Size Info'!$AA$19) &amp; "." &amp; CU356),
        IF(AND((--(INT('Drill Size Info'!$AA$19) &amp; "." &amp; CU356)&gt;=--('Drill Size Info'!$AA$19)), (--(INT('Drill Size Info'!$AA$19) &amp; "." &amp; CU356)&lt;=--('Drill Size Info'!$AB$19))),
            --(INT('Drill Size Info'!$AA$19) &amp; "." &amp; CU356),
            --(INT('Drill Size Info'!$AB$19) &amp; "." &amp; CU356)
        )
    ),
    IF(CT356&lt;&gt;"",
        IF(INT('Drill Size Info'!$AA$19)=INT('Drill Size Info'!$AB$19),
            --(INT('Drill Size Info'!$AA$19) &amp; "." &amp; LEFT(CT356,3)),
            IF(AND((--(INT('Drill Size Info'!$AA$19) &amp; "." &amp; LEFT(CT356,3))&gt;=--('Drill Size Info'!$AA$19)), (--(INT('Drill Size Info'!$AA$19) &amp; "." &amp; LEFT(CT356,3))&lt;=--('Drill Size Info'!$AB$19))),
                --(INT('Drill Size Info'!$AA$19) &amp; "." &amp; LEFT(CT356,3)),
                --(INT('Drill Size Info'!$AB$19) &amp; "." &amp; LEFT(CT356,3))
            )
        ),
        "OK"
    )
)</f>
        <v>OK</v>
      </c>
      <c r="O356" s="163" t="str">
        <f>IF(CV356&lt;&gt;"",
    IF(INT('Drill Size Info'!$AA$19)=INT('Drill Size Info'!$AB$19),
        --(INT('Drill Size Info'!$AA$19) &amp; "." &amp; CV356),
        IF(AND((--(INT('Drill Size Info'!$AA$19) &amp; "." &amp; CV356)&gt;=--('Drill Size Info'!$AA$19)), (--(INT('Drill Size Info'!$AA$19) &amp; "." &amp; CV356)&lt;=--('Drill Size Info'!$AB$19))),
            --(INT('Drill Size Info'!$AA$19) &amp; "." &amp; CV356),
            --(INT('Drill Size Info'!$AB$19) &amp; "." &amp; CV356)
        )
    ),
    IF(CT356&lt;&gt;"",
        IF(INT('Drill Size Info'!$AA$19)=INT('Drill Size Info'!$AB$19),
            --(INT('Drill Size Info'!$AA$19) &amp; "." &amp; RIGHT(CT356,3)),
            IF(AND((--(INT('Drill Size Info'!$AA$19) &amp; "." &amp; RIGHT(CT356,3))&gt;=--('Drill Size Info'!$AA$19)), (--(INT('Drill Size Info'!$AA$19) &amp; "." &amp; RIGHT(CT356,3))&lt;=--('Drill Size Info'!$AB$19))),
                --(INT('Drill Size Info'!$AA$19) &amp; "." &amp; RIGHT(CT356,3)),
                --(INT('Drill Size Info'!$AB$19) &amp; "." &amp; RIGHT(CT356,3))
            )
        ),
        "N/A"
    )
)</f>
        <v>N/A</v>
      </c>
      <c r="P356" s="47" t="str">
        <f>IF(CX356&lt;&gt;"",
    IF(INT('Drill Size Info'!$AA$19)=INT('Drill Size Info'!$AB$15),
        --(INT('Drill Size Info'!$AA$15) &amp; "." &amp; CX356),
        IF(AND((--(INT('Drill Size Info'!$AA$15) &amp; "." &amp; CX356)&gt;=--('Drill Size Info'!$AA$15)), (--(INT('Drill Size Info'!$AA$15) &amp; "." &amp; CX356)&lt;=--('Drill Size Info'!$AB$15))),
            --(INT('Drill Size Info'!$AA$15) &amp; "." &amp; CX356),
            --(INT('Drill Size Info'!$AB$15) &amp; "." &amp; CX356)
        )
    ),
    IF(CW356&lt;&gt;"",
        IF(INT('Drill Size Info'!$AA$15)=INT('Drill Size Info'!$AB$15),
            --(INT('Drill Size Info'!$AA$15) &amp; "." &amp; LEFT(CW356,3)),
            IF(AND((--(INT('Drill Size Info'!$AA$15) &amp; "." &amp; LEFT(CW356,3))&gt;=--('Drill Size Info'!$AA$15)), (--(INT('Drill Size Info'!$AA$15) &amp; "." &amp; LEFT(CW356,3))&lt;=--('Drill Size Info'!$AB$15))),
                --(INT('Drill Size Info'!$AA$15) &amp; "." &amp; LEFT(CW356,3)),
                --(INT('Drill Size Info'!$AB$15) &amp; "." &amp; LEFT(CW356,3))
            )
        ),
        "OK"
    )
)</f>
        <v>OK</v>
      </c>
      <c r="Q356" s="163" t="str">
        <f>IF(CY356&lt;&gt;"",
    IF(INT('Drill Size Info'!$AA$19)=INT('Drill Size Info'!$AB$15),
        --(INT('Drill Size Info'!$AA$15) &amp; "." &amp; CY356),
        IF(AND((--(INT('Drill Size Info'!$AA$15) &amp; "." &amp; CY356)&gt;=--('Drill Size Info'!$AA$15)), (--(INT('Drill Size Info'!$AA$15) &amp; "." &amp; CY356)&lt;=--('Drill Size Info'!$AB$15))),
            --(INT('Drill Size Info'!$AA$15) &amp; "." &amp; CY356),
            --(INT('Drill Size Info'!$AB$15) &amp; "." &amp; CY356)
        )
    ),
    IF(CW356&lt;&gt;"",
        IF(INT('Drill Size Info'!$AA$15)=INT('Drill Size Info'!$AB$15),
            --(INT('Drill Size Info'!$AA$15) &amp; "." &amp; RIGHT(CW356,3)),
            IF(AND((--(INT('Drill Size Info'!$AA$15) &amp; "." &amp; RIGHT(CW356,3))&gt;=--('Drill Size Info'!$AA$15)), (--(INT('Drill Size Info'!$AA$15) &amp; "." &amp; RIGHT(CW356,3))&lt;=--('Drill Size Info'!$AB$15))),
                --(INT('Drill Size Info'!$AA$15) &amp; "." &amp; RIGHT(CW356,3)),
                --(INT('Drill Size Info'!$AB$15) &amp; "." &amp; RIGHT(CW356,3))
            )
        ),
        "N/A"
    )
)</f>
        <v>N/A</v>
      </c>
      <c r="R356" s="57"/>
      <c r="S356" s="57"/>
      <c r="T356" s="57"/>
      <c r="U356" s="57"/>
      <c r="V356" s="57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9"/>
      <c r="AX356" s="59"/>
      <c r="AY356" s="59"/>
      <c r="AZ356" s="60"/>
      <c r="BA356" s="52"/>
      <c r="BB356" s="52"/>
      <c r="BC356" s="52"/>
      <c r="BD356" s="52"/>
      <c r="BE356" s="52"/>
      <c r="BF356" s="52"/>
      <c r="BG356" s="192" t="str">
        <f t="shared" si="238"/>
        <v/>
      </c>
      <c r="BH356" s="52"/>
      <c r="BI356" s="52"/>
      <c r="BJ356" s="52"/>
      <c r="BK356" s="52"/>
      <c r="BM356" s="19">
        <f t="shared" si="206"/>
        <v>0</v>
      </c>
      <c r="BN356" s="19">
        <f t="shared" si="239"/>
        <v>0</v>
      </c>
      <c r="BO356" s="19">
        <f t="shared" si="207"/>
        <v>0</v>
      </c>
      <c r="BP356" s="19">
        <f t="shared" si="208"/>
        <v>0</v>
      </c>
      <c r="BQ356" s="19">
        <f t="shared" si="209"/>
        <v>0</v>
      </c>
      <c r="BR356" s="19">
        <f t="shared" si="210"/>
        <v>0</v>
      </c>
      <c r="BS356" s="19">
        <f t="shared" si="211"/>
        <v>0</v>
      </c>
      <c r="BT356" s="19">
        <f t="shared" si="212"/>
        <v>0</v>
      </c>
      <c r="BU356" s="19">
        <f t="shared" si="213"/>
        <v>0</v>
      </c>
      <c r="BV356" s="19">
        <f t="shared" si="214"/>
        <v>0</v>
      </c>
      <c r="BW356" s="19">
        <f t="shared" si="215"/>
        <v>0</v>
      </c>
      <c r="BX356" s="19">
        <f t="shared" si="216"/>
        <v>0</v>
      </c>
      <c r="BY356" s="19">
        <f t="shared" si="217"/>
        <v>0</v>
      </c>
      <c r="BZ356" s="19">
        <f t="shared" si="218"/>
        <v>0</v>
      </c>
      <c r="CA356" s="19">
        <f t="shared" si="219"/>
        <v>0</v>
      </c>
      <c r="CB356" s="19">
        <f t="shared" si="240"/>
        <v>0</v>
      </c>
      <c r="CC356" s="19">
        <f t="shared" si="220"/>
        <v>0</v>
      </c>
      <c r="CD356" s="19">
        <f t="shared" si="221"/>
        <v>0</v>
      </c>
      <c r="CE356" s="19">
        <f t="shared" si="222"/>
        <v>0</v>
      </c>
      <c r="CF356" s="19">
        <f t="shared" si="223"/>
        <v>0</v>
      </c>
      <c r="CG356" s="19">
        <f t="shared" si="224"/>
        <v>0</v>
      </c>
      <c r="CH356" s="19">
        <f t="shared" si="225"/>
        <v>0</v>
      </c>
      <c r="CI356" s="19">
        <f t="shared" si="226"/>
        <v>0</v>
      </c>
      <c r="CJ356" s="19">
        <f t="shared" si="227"/>
        <v>0</v>
      </c>
      <c r="CK356" s="19">
        <f t="shared" si="228"/>
        <v>0</v>
      </c>
      <c r="CL356" s="19">
        <f t="shared" si="229"/>
        <v>0</v>
      </c>
      <c r="CM356" s="19">
        <f t="shared" si="230"/>
        <v>0</v>
      </c>
      <c r="CN356" s="19">
        <f t="shared" si="231"/>
        <v>0</v>
      </c>
      <c r="CO356" s="19">
        <f t="shared" si="232"/>
        <v>0</v>
      </c>
      <c r="CP356" s="19">
        <f t="shared" si="233"/>
        <v>0</v>
      </c>
      <c r="CQ356" s="19">
        <f t="shared" si="234"/>
        <v>0</v>
      </c>
      <c r="CR356" s="19">
        <f t="shared" si="235"/>
        <v>0</v>
      </c>
      <c r="CS356" s="19">
        <f t="shared" si="236"/>
        <v>0</v>
      </c>
    </row>
    <row r="357" spans="2:97" ht="15" customHeight="1" x14ac:dyDescent="0.2">
      <c r="B357" s="53">
        <f t="shared" si="241"/>
        <v>349</v>
      </c>
      <c r="C357" s="197" t="str" cm="1">
        <f t="array" aca="1" ref="C357" ca="1">CELL("contents",BG357)</f>
        <v/>
      </c>
      <c r="D357" s="54" t="str">
        <f t="shared" si="237"/>
        <v>OK</v>
      </c>
      <c r="E357" s="55" t="e">
        <f>VLOOKUP('DATA SHEET'!$B$9,'Drill Size Info'!$T$2:$U$8,2,FALSE)</f>
        <v>#N/A</v>
      </c>
      <c r="F357" s="55" t="str">
        <f t="shared" si="242"/>
        <v/>
      </c>
      <c r="G357" s="161">
        <f t="shared" si="243"/>
        <v>0</v>
      </c>
      <c r="H357" s="56"/>
      <c r="I357" s="56"/>
      <c r="J357" s="54" t="s">
        <v>154</v>
      </c>
      <c r="K357" s="54" t="s">
        <v>154</v>
      </c>
      <c r="L357" s="56" t="s">
        <v>154</v>
      </c>
      <c r="M357" s="56" t="s">
        <v>154</v>
      </c>
      <c r="N357" s="47" t="str">
        <f>IF(CU357&lt;&gt;"",
    IF(INT('Drill Size Info'!$AA$19)=INT('Drill Size Info'!$AB$19),
        --(INT('Drill Size Info'!$AA$19) &amp; "." &amp; CU357),
        IF(AND((--(INT('Drill Size Info'!$AA$19) &amp; "." &amp; CU357)&gt;=--('Drill Size Info'!$AA$19)), (--(INT('Drill Size Info'!$AA$19) &amp; "." &amp; CU357)&lt;=--('Drill Size Info'!$AB$19))),
            --(INT('Drill Size Info'!$AA$19) &amp; "." &amp; CU357),
            --(INT('Drill Size Info'!$AB$19) &amp; "." &amp; CU357)
        )
    ),
    IF(CT357&lt;&gt;"",
        IF(INT('Drill Size Info'!$AA$19)=INT('Drill Size Info'!$AB$19),
            --(INT('Drill Size Info'!$AA$19) &amp; "." &amp; LEFT(CT357,3)),
            IF(AND((--(INT('Drill Size Info'!$AA$19) &amp; "." &amp; LEFT(CT357,3))&gt;=--('Drill Size Info'!$AA$19)), (--(INT('Drill Size Info'!$AA$19) &amp; "." &amp; LEFT(CT357,3))&lt;=--('Drill Size Info'!$AB$19))),
                --(INT('Drill Size Info'!$AA$19) &amp; "." &amp; LEFT(CT357,3)),
                --(INT('Drill Size Info'!$AB$19) &amp; "." &amp; LEFT(CT357,3))
            )
        ),
        "OK"
    )
)</f>
        <v>OK</v>
      </c>
      <c r="O357" s="163" t="str">
        <f>IF(CV357&lt;&gt;"",
    IF(INT('Drill Size Info'!$AA$19)=INT('Drill Size Info'!$AB$19),
        --(INT('Drill Size Info'!$AA$19) &amp; "." &amp; CV357),
        IF(AND((--(INT('Drill Size Info'!$AA$19) &amp; "." &amp; CV357)&gt;=--('Drill Size Info'!$AA$19)), (--(INT('Drill Size Info'!$AA$19) &amp; "." &amp; CV357)&lt;=--('Drill Size Info'!$AB$19))),
            --(INT('Drill Size Info'!$AA$19) &amp; "." &amp; CV357),
            --(INT('Drill Size Info'!$AB$19) &amp; "." &amp; CV357)
        )
    ),
    IF(CT357&lt;&gt;"",
        IF(INT('Drill Size Info'!$AA$19)=INT('Drill Size Info'!$AB$19),
            --(INT('Drill Size Info'!$AA$19) &amp; "." &amp; RIGHT(CT357,3)),
            IF(AND((--(INT('Drill Size Info'!$AA$19) &amp; "." &amp; RIGHT(CT357,3))&gt;=--('Drill Size Info'!$AA$19)), (--(INT('Drill Size Info'!$AA$19) &amp; "." &amp; RIGHT(CT357,3))&lt;=--('Drill Size Info'!$AB$19))),
                --(INT('Drill Size Info'!$AA$19) &amp; "." &amp; RIGHT(CT357,3)),
                --(INT('Drill Size Info'!$AB$19) &amp; "." &amp; RIGHT(CT357,3))
            )
        ),
        "N/A"
    )
)</f>
        <v>N/A</v>
      </c>
      <c r="P357" s="47" t="str">
        <f>IF(CX357&lt;&gt;"",
    IF(INT('Drill Size Info'!$AA$19)=INT('Drill Size Info'!$AB$15),
        --(INT('Drill Size Info'!$AA$15) &amp; "." &amp; CX357),
        IF(AND((--(INT('Drill Size Info'!$AA$15) &amp; "." &amp; CX357)&gt;=--('Drill Size Info'!$AA$15)), (--(INT('Drill Size Info'!$AA$15) &amp; "." &amp; CX357)&lt;=--('Drill Size Info'!$AB$15))),
            --(INT('Drill Size Info'!$AA$15) &amp; "." &amp; CX357),
            --(INT('Drill Size Info'!$AB$15) &amp; "." &amp; CX357)
        )
    ),
    IF(CW357&lt;&gt;"",
        IF(INT('Drill Size Info'!$AA$15)=INT('Drill Size Info'!$AB$15),
            --(INT('Drill Size Info'!$AA$15) &amp; "." &amp; LEFT(CW357,3)),
            IF(AND((--(INT('Drill Size Info'!$AA$15) &amp; "." &amp; LEFT(CW357,3))&gt;=--('Drill Size Info'!$AA$15)), (--(INT('Drill Size Info'!$AA$15) &amp; "." &amp; LEFT(CW357,3))&lt;=--('Drill Size Info'!$AB$15))),
                --(INT('Drill Size Info'!$AA$15) &amp; "." &amp; LEFT(CW357,3)),
                --(INT('Drill Size Info'!$AB$15) &amp; "." &amp; LEFT(CW357,3))
            )
        ),
        "OK"
    )
)</f>
        <v>OK</v>
      </c>
      <c r="Q357" s="163" t="str">
        <f>IF(CY357&lt;&gt;"",
    IF(INT('Drill Size Info'!$AA$19)=INT('Drill Size Info'!$AB$15),
        --(INT('Drill Size Info'!$AA$15) &amp; "." &amp; CY357),
        IF(AND((--(INT('Drill Size Info'!$AA$15) &amp; "." &amp; CY357)&gt;=--('Drill Size Info'!$AA$15)), (--(INT('Drill Size Info'!$AA$15) &amp; "." &amp; CY357)&lt;=--('Drill Size Info'!$AB$15))),
            --(INT('Drill Size Info'!$AA$15) &amp; "." &amp; CY357),
            --(INT('Drill Size Info'!$AB$15) &amp; "." &amp; CY357)
        )
    ),
    IF(CW357&lt;&gt;"",
        IF(INT('Drill Size Info'!$AA$15)=INT('Drill Size Info'!$AB$15),
            --(INT('Drill Size Info'!$AA$15) &amp; "." &amp; RIGHT(CW357,3)),
            IF(AND((--(INT('Drill Size Info'!$AA$15) &amp; "." &amp; RIGHT(CW357,3))&gt;=--('Drill Size Info'!$AA$15)), (--(INT('Drill Size Info'!$AA$15) &amp; "." &amp; RIGHT(CW357,3))&lt;=--('Drill Size Info'!$AB$15))),
                --(INT('Drill Size Info'!$AA$15) &amp; "." &amp; RIGHT(CW357,3)),
                --(INT('Drill Size Info'!$AB$15) &amp; "." &amp; RIGHT(CW357,3))
            )
        ),
        "N/A"
    )
)</f>
        <v>N/A</v>
      </c>
      <c r="R357" s="57"/>
      <c r="S357" s="57"/>
      <c r="T357" s="57"/>
      <c r="U357" s="57"/>
      <c r="V357" s="57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9"/>
      <c r="AX357" s="59"/>
      <c r="AY357" s="59"/>
      <c r="AZ357" s="60"/>
      <c r="BA357" s="52"/>
      <c r="BB357" s="52"/>
      <c r="BC357" s="52"/>
      <c r="BD357" s="52"/>
      <c r="BE357" s="52"/>
      <c r="BF357" s="52"/>
      <c r="BG357" s="192" t="str">
        <f t="shared" si="238"/>
        <v/>
      </c>
      <c r="BH357" s="52"/>
      <c r="BI357" s="52"/>
      <c r="BJ357" s="52"/>
      <c r="BK357" s="52"/>
      <c r="BM357" s="19">
        <f t="shared" si="206"/>
        <v>0</v>
      </c>
      <c r="BN357" s="19">
        <f t="shared" si="239"/>
        <v>0</v>
      </c>
      <c r="BO357" s="19">
        <f t="shared" si="207"/>
        <v>0</v>
      </c>
      <c r="BP357" s="19">
        <f t="shared" si="208"/>
        <v>0</v>
      </c>
      <c r="BQ357" s="19">
        <f t="shared" si="209"/>
        <v>0</v>
      </c>
      <c r="BR357" s="19">
        <f t="shared" si="210"/>
        <v>0</v>
      </c>
      <c r="BS357" s="19">
        <f t="shared" si="211"/>
        <v>0</v>
      </c>
      <c r="BT357" s="19">
        <f t="shared" si="212"/>
        <v>0</v>
      </c>
      <c r="BU357" s="19">
        <f t="shared" si="213"/>
        <v>0</v>
      </c>
      <c r="BV357" s="19">
        <f t="shared" si="214"/>
        <v>0</v>
      </c>
      <c r="BW357" s="19">
        <f t="shared" si="215"/>
        <v>0</v>
      </c>
      <c r="BX357" s="19">
        <f t="shared" si="216"/>
        <v>0</v>
      </c>
      <c r="BY357" s="19">
        <f t="shared" si="217"/>
        <v>0</v>
      </c>
      <c r="BZ357" s="19">
        <f t="shared" si="218"/>
        <v>0</v>
      </c>
      <c r="CA357" s="19">
        <f t="shared" si="219"/>
        <v>0</v>
      </c>
      <c r="CB357" s="19">
        <f t="shared" si="240"/>
        <v>0</v>
      </c>
      <c r="CC357" s="19">
        <f t="shared" si="220"/>
        <v>0</v>
      </c>
      <c r="CD357" s="19">
        <f t="shared" si="221"/>
        <v>0</v>
      </c>
      <c r="CE357" s="19">
        <f t="shared" si="222"/>
        <v>0</v>
      </c>
      <c r="CF357" s="19">
        <f t="shared" si="223"/>
        <v>0</v>
      </c>
      <c r="CG357" s="19">
        <f t="shared" si="224"/>
        <v>0</v>
      </c>
      <c r="CH357" s="19">
        <f t="shared" si="225"/>
        <v>0</v>
      </c>
      <c r="CI357" s="19">
        <f t="shared" si="226"/>
        <v>0</v>
      </c>
      <c r="CJ357" s="19">
        <f t="shared" si="227"/>
        <v>0</v>
      </c>
      <c r="CK357" s="19">
        <f t="shared" si="228"/>
        <v>0</v>
      </c>
      <c r="CL357" s="19">
        <f t="shared" si="229"/>
        <v>0</v>
      </c>
      <c r="CM357" s="19">
        <f t="shared" si="230"/>
        <v>0</v>
      </c>
      <c r="CN357" s="19">
        <f t="shared" si="231"/>
        <v>0</v>
      </c>
      <c r="CO357" s="19">
        <f t="shared" si="232"/>
        <v>0</v>
      </c>
      <c r="CP357" s="19">
        <f t="shared" si="233"/>
        <v>0</v>
      </c>
      <c r="CQ357" s="19">
        <f t="shared" si="234"/>
        <v>0</v>
      </c>
      <c r="CR357" s="19">
        <f t="shared" si="235"/>
        <v>0</v>
      </c>
      <c r="CS357" s="19">
        <f t="shared" si="236"/>
        <v>0</v>
      </c>
    </row>
    <row r="358" spans="2:97" ht="15" customHeight="1" x14ac:dyDescent="0.2">
      <c r="B358" s="53">
        <f t="shared" si="241"/>
        <v>350</v>
      </c>
      <c r="C358" s="197" t="str" cm="1">
        <f t="array" aca="1" ref="C358" ca="1">CELL("contents",BG358)</f>
        <v/>
      </c>
      <c r="D358" s="54" t="str">
        <f t="shared" si="237"/>
        <v>OK</v>
      </c>
      <c r="E358" s="55" t="e">
        <f>VLOOKUP('DATA SHEET'!$B$9,'Drill Size Info'!$T$2:$U$8,2,FALSE)</f>
        <v>#N/A</v>
      </c>
      <c r="F358" s="55" t="str">
        <f t="shared" si="242"/>
        <v/>
      </c>
      <c r="G358" s="161">
        <f t="shared" si="243"/>
        <v>0</v>
      </c>
      <c r="H358" s="56"/>
      <c r="I358" s="56"/>
      <c r="J358" s="54" t="s">
        <v>154</v>
      </c>
      <c r="K358" s="54" t="s">
        <v>154</v>
      </c>
      <c r="L358" s="56" t="s">
        <v>154</v>
      </c>
      <c r="M358" s="56" t="s">
        <v>154</v>
      </c>
      <c r="N358" s="47" t="str">
        <f>IF(CU358&lt;&gt;"",
    IF(INT('Drill Size Info'!$AA$19)=INT('Drill Size Info'!$AB$19),
        --(INT('Drill Size Info'!$AA$19) &amp; "." &amp; CU358),
        IF(AND((--(INT('Drill Size Info'!$AA$19) &amp; "." &amp; CU358)&gt;=--('Drill Size Info'!$AA$19)), (--(INT('Drill Size Info'!$AA$19) &amp; "." &amp; CU358)&lt;=--('Drill Size Info'!$AB$19))),
            --(INT('Drill Size Info'!$AA$19) &amp; "." &amp; CU358),
            --(INT('Drill Size Info'!$AB$19) &amp; "." &amp; CU358)
        )
    ),
    IF(CT358&lt;&gt;"",
        IF(INT('Drill Size Info'!$AA$19)=INT('Drill Size Info'!$AB$19),
            --(INT('Drill Size Info'!$AA$19) &amp; "." &amp; LEFT(CT358,3)),
            IF(AND((--(INT('Drill Size Info'!$AA$19) &amp; "." &amp; LEFT(CT358,3))&gt;=--('Drill Size Info'!$AA$19)), (--(INT('Drill Size Info'!$AA$19) &amp; "." &amp; LEFT(CT358,3))&lt;=--('Drill Size Info'!$AB$19))),
                --(INT('Drill Size Info'!$AA$19) &amp; "." &amp; LEFT(CT358,3)),
                --(INT('Drill Size Info'!$AB$19) &amp; "." &amp; LEFT(CT358,3))
            )
        ),
        "OK"
    )
)</f>
        <v>OK</v>
      </c>
      <c r="O358" s="163" t="str">
        <f>IF(CV358&lt;&gt;"",
    IF(INT('Drill Size Info'!$AA$19)=INT('Drill Size Info'!$AB$19),
        --(INT('Drill Size Info'!$AA$19) &amp; "." &amp; CV358),
        IF(AND((--(INT('Drill Size Info'!$AA$19) &amp; "." &amp; CV358)&gt;=--('Drill Size Info'!$AA$19)), (--(INT('Drill Size Info'!$AA$19) &amp; "." &amp; CV358)&lt;=--('Drill Size Info'!$AB$19))),
            --(INT('Drill Size Info'!$AA$19) &amp; "." &amp; CV358),
            --(INT('Drill Size Info'!$AB$19) &amp; "." &amp; CV358)
        )
    ),
    IF(CT358&lt;&gt;"",
        IF(INT('Drill Size Info'!$AA$19)=INT('Drill Size Info'!$AB$19),
            --(INT('Drill Size Info'!$AA$19) &amp; "." &amp; RIGHT(CT358,3)),
            IF(AND((--(INT('Drill Size Info'!$AA$19) &amp; "." &amp; RIGHT(CT358,3))&gt;=--('Drill Size Info'!$AA$19)), (--(INT('Drill Size Info'!$AA$19) &amp; "." &amp; RIGHT(CT358,3))&lt;=--('Drill Size Info'!$AB$19))),
                --(INT('Drill Size Info'!$AA$19) &amp; "." &amp; RIGHT(CT358,3)),
                --(INT('Drill Size Info'!$AB$19) &amp; "." &amp; RIGHT(CT358,3))
            )
        ),
        "N/A"
    )
)</f>
        <v>N/A</v>
      </c>
      <c r="P358" s="47" t="str">
        <f>IF(CX358&lt;&gt;"",
    IF(INT('Drill Size Info'!$AA$19)=INT('Drill Size Info'!$AB$15),
        --(INT('Drill Size Info'!$AA$15) &amp; "." &amp; CX358),
        IF(AND((--(INT('Drill Size Info'!$AA$15) &amp; "." &amp; CX358)&gt;=--('Drill Size Info'!$AA$15)), (--(INT('Drill Size Info'!$AA$15) &amp; "." &amp; CX358)&lt;=--('Drill Size Info'!$AB$15))),
            --(INT('Drill Size Info'!$AA$15) &amp; "." &amp; CX358),
            --(INT('Drill Size Info'!$AB$15) &amp; "." &amp; CX358)
        )
    ),
    IF(CW358&lt;&gt;"",
        IF(INT('Drill Size Info'!$AA$15)=INT('Drill Size Info'!$AB$15),
            --(INT('Drill Size Info'!$AA$15) &amp; "." &amp; LEFT(CW358,3)),
            IF(AND((--(INT('Drill Size Info'!$AA$15) &amp; "." &amp; LEFT(CW358,3))&gt;=--('Drill Size Info'!$AA$15)), (--(INT('Drill Size Info'!$AA$15) &amp; "." &amp; LEFT(CW358,3))&lt;=--('Drill Size Info'!$AB$15))),
                --(INT('Drill Size Info'!$AA$15) &amp; "." &amp; LEFT(CW358,3)),
                --(INT('Drill Size Info'!$AB$15) &amp; "." &amp; LEFT(CW358,3))
            )
        ),
        "OK"
    )
)</f>
        <v>OK</v>
      </c>
      <c r="Q358" s="163" t="str">
        <f>IF(CY358&lt;&gt;"",
    IF(INT('Drill Size Info'!$AA$19)=INT('Drill Size Info'!$AB$15),
        --(INT('Drill Size Info'!$AA$15) &amp; "." &amp; CY358),
        IF(AND((--(INT('Drill Size Info'!$AA$15) &amp; "." &amp; CY358)&gt;=--('Drill Size Info'!$AA$15)), (--(INT('Drill Size Info'!$AA$15) &amp; "." &amp; CY358)&lt;=--('Drill Size Info'!$AB$15))),
            --(INT('Drill Size Info'!$AA$15) &amp; "." &amp; CY358),
            --(INT('Drill Size Info'!$AB$15) &amp; "." &amp; CY358)
        )
    ),
    IF(CW358&lt;&gt;"",
        IF(INT('Drill Size Info'!$AA$15)=INT('Drill Size Info'!$AB$15),
            --(INT('Drill Size Info'!$AA$15) &amp; "." &amp; RIGHT(CW358,3)),
            IF(AND((--(INT('Drill Size Info'!$AA$15) &amp; "." &amp; RIGHT(CW358,3))&gt;=--('Drill Size Info'!$AA$15)), (--(INT('Drill Size Info'!$AA$15) &amp; "." &amp; RIGHT(CW358,3))&lt;=--('Drill Size Info'!$AB$15))),
                --(INT('Drill Size Info'!$AA$15) &amp; "." &amp; RIGHT(CW358,3)),
                --(INT('Drill Size Info'!$AB$15) &amp; "." &amp; RIGHT(CW358,3))
            )
        ),
        "N/A"
    )
)</f>
        <v>N/A</v>
      </c>
      <c r="R358" s="57"/>
      <c r="S358" s="57"/>
      <c r="T358" s="57"/>
      <c r="U358" s="57"/>
      <c r="V358" s="57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9"/>
      <c r="AX358" s="59"/>
      <c r="AY358" s="59"/>
      <c r="AZ358" s="60"/>
      <c r="BA358" s="52"/>
      <c r="BB358" s="52"/>
      <c r="BC358" s="52"/>
      <c r="BD358" s="52"/>
      <c r="BE358" s="52"/>
      <c r="BF358" s="52"/>
      <c r="BG358" s="192" t="str">
        <f t="shared" si="238"/>
        <v/>
      </c>
      <c r="BH358" s="52"/>
      <c r="BI358" s="52"/>
      <c r="BJ358" s="52"/>
      <c r="BK358" s="52"/>
      <c r="BM358" s="19">
        <f t="shared" si="206"/>
        <v>0</v>
      </c>
      <c r="BN358" s="19">
        <f t="shared" si="239"/>
        <v>0</v>
      </c>
      <c r="BO358" s="19">
        <f t="shared" si="207"/>
        <v>0</v>
      </c>
      <c r="BP358" s="19">
        <f t="shared" si="208"/>
        <v>0</v>
      </c>
      <c r="BQ358" s="19">
        <f t="shared" si="209"/>
        <v>0</v>
      </c>
      <c r="BR358" s="19">
        <f t="shared" si="210"/>
        <v>0</v>
      </c>
      <c r="BS358" s="19">
        <f t="shared" si="211"/>
        <v>0</v>
      </c>
      <c r="BT358" s="19">
        <f t="shared" si="212"/>
        <v>0</v>
      </c>
      <c r="BU358" s="19">
        <f t="shared" si="213"/>
        <v>0</v>
      </c>
      <c r="BV358" s="19">
        <f t="shared" si="214"/>
        <v>0</v>
      </c>
      <c r="BW358" s="19">
        <f t="shared" si="215"/>
        <v>0</v>
      </c>
      <c r="BX358" s="19">
        <f t="shared" si="216"/>
        <v>0</v>
      </c>
      <c r="BY358" s="19">
        <f t="shared" si="217"/>
        <v>0</v>
      </c>
      <c r="BZ358" s="19">
        <f t="shared" si="218"/>
        <v>0</v>
      </c>
      <c r="CA358" s="19">
        <f t="shared" si="219"/>
        <v>0</v>
      </c>
      <c r="CB358" s="19">
        <f t="shared" si="240"/>
        <v>0</v>
      </c>
      <c r="CC358" s="19">
        <f t="shared" si="220"/>
        <v>0</v>
      </c>
      <c r="CD358" s="19">
        <f t="shared" si="221"/>
        <v>0</v>
      </c>
      <c r="CE358" s="19">
        <f t="shared" si="222"/>
        <v>0</v>
      </c>
      <c r="CF358" s="19">
        <f t="shared" si="223"/>
        <v>0</v>
      </c>
      <c r="CG358" s="19">
        <f t="shared" si="224"/>
        <v>0</v>
      </c>
      <c r="CH358" s="19">
        <f t="shared" si="225"/>
        <v>0</v>
      </c>
      <c r="CI358" s="19">
        <f t="shared" si="226"/>
        <v>0</v>
      </c>
      <c r="CJ358" s="19">
        <f t="shared" si="227"/>
        <v>0</v>
      </c>
      <c r="CK358" s="19">
        <f t="shared" si="228"/>
        <v>0</v>
      </c>
      <c r="CL358" s="19">
        <f t="shared" si="229"/>
        <v>0</v>
      </c>
      <c r="CM358" s="19">
        <f t="shared" si="230"/>
        <v>0</v>
      </c>
      <c r="CN358" s="19">
        <f t="shared" si="231"/>
        <v>0</v>
      </c>
      <c r="CO358" s="19">
        <f t="shared" si="232"/>
        <v>0</v>
      </c>
      <c r="CP358" s="19">
        <f t="shared" si="233"/>
        <v>0</v>
      </c>
      <c r="CQ358" s="19">
        <f t="shared" si="234"/>
        <v>0</v>
      </c>
      <c r="CR358" s="19">
        <f t="shared" si="235"/>
        <v>0</v>
      </c>
      <c r="CS358" s="19">
        <f t="shared" si="236"/>
        <v>0</v>
      </c>
    </row>
    <row r="359" spans="2:97" ht="15" customHeight="1" x14ac:dyDescent="0.2">
      <c r="B359" s="53">
        <f t="shared" si="241"/>
        <v>351</v>
      </c>
      <c r="C359" s="197" t="str" cm="1">
        <f t="array" aca="1" ref="C359" ca="1">CELL("contents",BG359)</f>
        <v/>
      </c>
      <c r="D359" s="54" t="str">
        <f t="shared" si="237"/>
        <v>OK</v>
      </c>
      <c r="E359" s="55" t="e">
        <f>VLOOKUP('DATA SHEET'!$B$9,'Drill Size Info'!$T$2:$U$8,2,FALSE)</f>
        <v>#N/A</v>
      </c>
      <c r="F359" s="55" t="str">
        <f t="shared" si="242"/>
        <v/>
      </c>
      <c r="G359" s="161">
        <f t="shared" si="243"/>
        <v>0</v>
      </c>
      <c r="H359" s="56"/>
      <c r="I359" s="56"/>
      <c r="J359" s="54" t="s">
        <v>154</v>
      </c>
      <c r="K359" s="54" t="s">
        <v>154</v>
      </c>
      <c r="L359" s="56" t="s">
        <v>154</v>
      </c>
      <c r="M359" s="56" t="s">
        <v>154</v>
      </c>
      <c r="N359" s="47" t="str">
        <f>IF(CU359&lt;&gt;"",
    IF(INT('Drill Size Info'!$AA$19)=INT('Drill Size Info'!$AB$19),
        --(INT('Drill Size Info'!$AA$19) &amp; "." &amp; CU359),
        IF(AND((--(INT('Drill Size Info'!$AA$19) &amp; "." &amp; CU359)&gt;=--('Drill Size Info'!$AA$19)), (--(INT('Drill Size Info'!$AA$19) &amp; "." &amp; CU359)&lt;=--('Drill Size Info'!$AB$19))),
            --(INT('Drill Size Info'!$AA$19) &amp; "." &amp; CU359),
            --(INT('Drill Size Info'!$AB$19) &amp; "." &amp; CU359)
        )
    ),
    IF(CT359&lt;&gt;"",
        IF(INT('Drill Size Info'!$AA$19)=INT('Drill Size Info'!$AB$19),
            --(INT('Drill Size Info'!$AA$19) &amp; "." &amp; LEFT(CT359,3)),
            IF(AND((--(INT('Drill Size Info'!$AA$19) &amp; "." &amp; LEFT(CT359,3))&gt;=--('Drill Size Info'!$AA$19)), (--(INT('Drill Size Info'!$AA$19) &amp; "." &amp; LEFT(CT359,3))&lt;=--('Drill Size Info'!$AB$19))),
                --(INT('Drill Size Info'!$AA$19) &amp; "." &amp; LEFT(CT359,3)),
                --(INT('Drill Size Info'!$AB$19) &amp; "." &amp; LEFT(CT359,3))
            )
        ),
        "OK"
    )
)</f>
        <v>OK</v>
      </c>
      <c r="O359" s="163" t="str">
        <f>IF(CV359&lt;&gt;"",
    IF(INT('Drill Size Info'!$AA$19)=INT('Drill Size Info'!$AB$19),
        --(INT('Drill Size Info'!$AA$19) &amp; "." &amp; CV359),
        IF(AND((--(INT('Drill Size Info'!$AA$19) &amp; "." &amp; CV359)&gt;=--('Drill Size Info'!$AA$19)), (--(INT('Drill Size Info'!$AA$19) &amp; "." &amp; CV359)&lt;=--('Drill Size Info'!$AB$19))),
            --(INT('Drill Size Info'!$AA$19) &amp; "." &amp; CV359),
            --(INT('Drill Size Info'!$AB$19) &amp; "." &amp; CV359)
        )
    ),
    IF(CT359&lt;&gt;"",
        IF(INT('Drill Size Info'!$AA$19)=INT('Drill Size Info'!$AB$19),
            --(INT('Drill Size Info'!$AA$19) &amp; "." &amp; RIGHT(CT359,3)),
            IF(AND((--(INT('Drill Size Info'!$AA$19) &amp; "." &amp; RIGHT(CT359,3))&gt;=--('Drill Size Info'!$AA$19)), (--(INT('Drill Size Info'!$AA$19) &amp; "." &amp; RIGHT(CT359,3))&lt;=--('Drill Size Info'!$AB$19))),
                --(INT('Drill Size Info'!$AA$19) &amp; "." &amp; RIGHT(CT359,3)),
                --(INT('Drill Size Info'!$AB$19) &amp; "." &amp; RIGHT(CT359,3))
            )
        ),
        "N/A"
    )
)</f>
        <v>N/A</v>
      </c>
      <c r="P359" s="47" t="str">
        <f>IF(CX359&lt;&gt;"",
    IF(INT('Drill Size Info'!$AA$19)=INT('Drill Size Info'!$AB$15),
        --(INT('Drill Size Info'!$AA$15) &amp; "." &amp; CX359),
        IF(AND((--(INT('Drill Size Info'!$AA$15) &amp; "." &amp; CX359)&gt;=--('Drill Size Info'!$AA$15)), (--(INT('Drill Size Info'!$AA$15) &amp; "." &amp; CX359)&lt;=--('Drill Size Info'!$AB$15))),
            --(INT('Drill Size Info'!$AA$15) &amp; "." &amp; CX359),
            --(INT('Drill Size Info'!$AB$15) &amp; "." &amp; CX359)
        )
    ),
    IF(CW359&lt;&gt;"",
        IF(INT('Drill Size Info'!$AA$15)=INT('Drill Size Info'!$AB$15),
            --(INT('Drill Size Info'!$AA$15) &amp; "." &amp; LEFT(CW359,3)),
            IF(AND((--(INT('Drill Size Info'!$AA$15) &amp; "." &amp; LEFT(CW359,3))&gt;=--('Drill Size Info'!$AA$15)), (--(INT('Drill Size Info'!$AA$15) &amp; "." &amp; LEFT(CW359,3))&lt;=--('Drill Size Info'!$AB$15))),
                --(INT('Drill Size Info'!$AA$15) &amp; "." &amp; LEFT(CW359,3)),
                --(INT('Drill Size Info'!$AB$15) &amp; "." &amp; LEFT(CW359,3))
            )
        ),
        "OK"
    )
)</f>
        <v>OK</v>
      </c>
      <c r="Q359" s="163" t="str">
        <f>IF(CY359&lt;&gt;"",
    IF(INT('Drill Size Info'!$AA$19)=INT('Drill Size Info'!$AB$15),
        --(INT('Drill Size Info'!$AA$15) &amp; "." &amp; CY359),
        IF(AND((--(INT('Drill Size Info'!$AA$15) &amp; "." &amp; CY359)&gt;=--('Drill Size Info'!$AA$15)), (--(INT('Drill Size Info'!$AA$15) &amp; "." &amp; CY359)&lt;=--('Drill Size Info'!$AB$15))),
            --(INT('Drill Size Info'!$AA$15) &amp; "." &amp; CY359),
            --(INT('Drill Size Info'!$AB$15) &amp; "." &amp; CY359)
        )
    ),
    IF(CW359&lt;&gt;"",
        IF(INT('Drill Size Info'!$AA$15)=INT('Drill Size Info'!$AB$15),
            --(INT('Drill Size Info'!$AA$15) &amp; "." &amp; RIGHT(CW359,3)),
            IF(AND((--(INT('Drill Size Info'!$AA$15) &amp; "." &amp; RIGHT(CW359,3))&gt;=--('Drill Size Info'!$AA$15)), (--(INT('Drill Size Info'!$AA$15) &amp; "." &amp; RIGHT(CW359,3))&lt;=--('Drill Size Info'!$AB$15))),
                --(INT('Drill Size Info'!$AA$15) &amp; "." &amp; RIGHT(CW359,3)),
                --(INT('Drill Size Info'!$AB$15) &amp; "." &amp; RIGHT(CW359,3))
            )
        ),
        "N/A"
    )
)</f>
        <v>N/A</v>
      </c>
      <c r="R359" s="57"/>
      <c r="S359" s="57"/>
      <c r="T359" s="57"/>
      <c r="U359" s="57"/>
      <c r="V359" s="57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9"/>
      <c r="AX359" s="59"/>
      <c r="AY359" s="59"/>
      <c r="AZ359" s="60"/>
      <c r="BA359" s="52"/>
      <c r="BB359" s="52"/>
      <c r="BC359" s="52"/>
      <c r="BD359" s="52"/>
      <c r="BE359" s="52"/>
      <c r="BF359" s="52"/>
      <c r="BG359" s="192" t="str">
        <f t="shared" si="238"/>
        <v/>
      </c>
      <c r="BH359" s="52"/>
      <c r="BI359" s="52"/>
      <c r="BJ359" s="52"/>
      <c r="BK359" s="52"/>
      <c r="BM359" s="19">
        <f t="shared" si="206"/>
        <v>0</v>
      </c>
      <c r="BN359" s="19">
        <f t="shared" si="239"/>
        <v>0</v>
      </c>
      <c r="BO359" s="19">
        <f t="shared" si="207"/>
        <v>0</v>
      </c>
      <c r="BP359" s="19">
        <f t="shared" si="208"/>
        <v>0</v>
      </c>
      <c r="BQ359" s="19">
        <f t="shared" si="209"/>
        <v>0</v>
      </c>
      <c r="BR359" s="19">
        <f t="shared" si="210"/>
        <v>0</v>
      </c>
      <c r="BS359" s="19">
        <f t="shared" si="211"/>
        <v>0</v>
      </c>
      <c r="BT359" s="19">
        <f t="shared" si="212"/>
        <v>0</v>
      </c>
      <c r="BU359" s="19">
        <f t="shared" si="213"/>
        <v>0</v>
      </c>
      <c r="BV359" s="19">
        <f t="shared" si="214"/>
        <v>0</v>
      </c>
      <c r="BW359" s="19">
        <f t="shared" si="215"/>
        <v>0</v>
      </c>
      <c r="BX359" s="19">
        <f t="shared" si="216"/>
        <v>0</v>
      </c>
      <c r="BY359" s="19">
        <f t="shared" si="217"/>
        <v>0</v>
      </c>
      <c r="BZ359" s="19">
        <f t="shared" si="218"/>
        <v>0</v>
      </c>
      <c r="CA359" s="19">
        <f t="shared" si="219"/>
        <v>0</v>
      </c>
      <c r="CB359" s="19">
        <f t="shared" si="240"/>
        <v>0</v>
      </c>
      <c r="CC359" s="19">
        <f t="shared" si="220"/>
        <v>0</v>
      </c>
      <c r="CD359" s="19">
        <f t="shared" si="221"/>
        <v>0</v>
      </c>
      <c r="CE359" s="19">
        <f t="shared" si="222"/>
        <v>0</v>
      </c>
      <c r="CF359" s="19">
        <f t="shared" si="223"/>
        <v>0</v>
      </c>
      <c r="CG359" s="19">
        <f t="shared" si="224"/>
        <v>0</v>
      </c>
      <c r="CH359" s="19">
        <f t="shared" si="225"/>
        <v>0</v>
      </c>
      <c r="CI359" s="19">
        <f t="shared" si="226"/>
        <v>0</v>
      </c>
      <c r="CJ359" s="19">
        <f t="shared" si="227"/>
        <v>0</v>
      </c>
      <c r="CK359" s="19">
        <f t="shared" si="228"/>
        <v>0</v>
      </c>
      <c r="CL359" s="19">
        <f t="shared" si="229"/>
        <v>0</v>
      </c>
      <c r="CM359" s="19">
        <f t="shared" si="230"/>
        <v>0</v>
      </c>
      <c r="CN359" s="19">
        <f t="shared" si="231"/>
        <v>0</v>
      </c>
      <c r="CO359" s="19">
        <f t="shared" si="232"/>
        <v>0</v>
      </c>
      <c r="CP359" s="19">
        <f t="shared" si="233"/>
        <v>0</v>
      </c>
      <c r="CQ359" s="19">
        <f t="shared" si="234"/>
        <v>0</v>
      </c>
      <c r="CR359" s="19">
        <f t="shared" si="235"/>
        <v>0</v>
      </c>
      <c r="CS359" s="19">
        <f t="shared" si="236"/>
        <v>0</v>
      </c>
    </row>
    <row r="360" spans="2:97" ht="15" customHeight="1" x14ac:dyDescent="0.2">
      <c r="B360" s="53">
        <f t="shared" si="241"/>
        <v>352</v>
      </c>
      <c r="C360" s="197" t="str" cm="1">
        <f t="array" aca="1" ref="C360" ca="1">CELL("contents",BG360)</f>
        <v/>
      </c>
      <c r="D360" s="54" t="str">
        <f t="shared" si="237"/>
        <v>OK</v>
      </c>
      <c r="E360" s="55" t="e">
        <f>VLOOKUP('DATA SHEET'!$B$9,'Drill Size Info'!$T$2:$U$8,2,FALSE)</f>
        <v>#N/A</v>
      </c>
      <c r="F360" s="55" t="str">
        <f t="shared" si="242"/>
        <v/>
      </c>
      <c r="G360" s="161">
        <f t="shared" si="243"/>
        <v>0</v>
      </c>
      <c r="H360" s="56"/>
      <c r="I360" s="56"/>
      <c r="J360" s="54" t="s">
        <v>154</v>
      </c>
      <c r="K360" s="54" t="s">
        <v>154</v>
      </c>
      <c r="L360" s="56" t="s">
        <v>154</v>
      </c>
      <c r="M360" s="56" t="s">
        <v>154</v>
      </c>
      <c r="N360" s="47" t="str">
        <f>IF(CU360&lt;&gt;"",
    IF(INT('Drill Size Info'!$AA$19)=INT('Drill Size Info'!$AB$19),
        --(INT('Drill Size Info'!$AA$19) &amp; "." &amp; CU360),
        IF(AND((--(INT('Drill Size Info'!$AA$19) &amp; "." &amp; CU360)&gt;=--('Drill Size Info'!$AA$19)), (--(INT('Drill Size Info'!$AA$19) &amp; "." &amp; CU360)&lt;=--('Drill Size Info'!$AB$19))),
            --(INT('Drill Size Info'!$AA$19) &amp; "." &amp; CU360),
            --(INT('Drill Size Info'!$AB$19) &amp; "." &amp; CU360)
        )
    ),
    IF(CT360&lt;&gt;"",
        IF(INT('Drill Size Info'!$AA$19)=INT('Drill Size Info'!$AB$19),
            --(INT('Drill Size Info'!$AA$19) &amp; "." &amp; LEFT(CT360,3)),
            IF(AND((--(INT('Drill Size Info'!$AA$19) &amp; "." &amp; LEFT(CT360,3))&gt;=--('Drill Size Info'!$AA$19)), (--(INT('Drill Size Info'!$AA$19) &amp; "." &amp; LEFT(CT360,3))&lt;=--('Drill Size Info'!$AB$19))),
                --(INT('Drill Size Info'!$AA$19) &amp; "." &amp; LEFT(CT360,3)),
                --(INT('Drill Size Info'!$AB$19) &amp; "." &amp; LEFT(CT360,3))
            )
        ),
        "OK"
    )
)</f>
        <v>OK</v>
      </c>
      <c r="O360" s="163" t="str">
        <f>IF(CV360&lt;&gt;"",
    IF(INT('Drill Size Info'!$AA$19)=INT('Drill Size Info'!$AB$19),
        --(INT('Drill Size Info'!$AA$19) &amp; "." &amp; CV360),
        IF(AND((--(INT('Drill Size Info'!$AA$19) &amp; "." &amp; CV360)&gt;=--('Drill Size Info'!$AA$19)), (--(INT('Drill Size Info'!$AA$19) &amp; "." &amp; CV360)&lt;=--('Drill Size Info'!$AB$19))),
            --(INT('Drill Size Info'!$AA$19) &amp; "." &amp; CV360),
            --(INT('Drill Size Info'!$AB$19) &amp; "." &amp; CV360)
        )
    ),
    IF(CT360&lt;&gt;"",
        IF(INT('Drill Size Info'!$AA$19)=INT('Drill Size Info'!$AB$19),
            --(INT('Drill Size Info'!$AA$19) &amp; "." &amp; RIGHT(CT360,3)),
            IF(AND((--(INT('Drill Size Info'!$AA$19) &amp; "." &amp; RIGHT(CT360,3))&gt;=--('Drill Size Info'!$AA$19)), (--(INT('Drill Size Info'!$AA$19) &amp; "." &amp; RIGHT(CT360,3))&lt;=--('Drill Size Info'!$AB$19))),
                --(INT('Drill Size Info'!$AA$19) &amp; "." &amp; RIGHT(CT360,3)),
                --(INT('Drill Size Info'!$AB$19) &amp; "." &amp; RIGHT(CT360,3))
            )
        ),
        "N/A"
    )
)</f>
        <v>N/A</v>
      </c>
      <c r="P360" s="47" t="str">
        <f>IF(CX360&lt;&gt;"",
    IF(INT('Drill Size Info'!$AA$19)=INT('Drill Size Info'!$AB$15),
        --(INT('Drill Size Info'!$AA$15) &amp; "." &amp; CX360),
        IF(AND((--(INT('Drill Size Info'!$AA$15) &amp; "." &amp; CX360)&gt;=--('Drill Size Info'!$AA$15)), (--(INT('Drill Size Info'!$AA$15) &amp; "." &amp; CX360)&lt;=--('Drill Size Info'!$AB$15))),
            --(INT('Drill Size Info'!$AA$15) &amp; "." &amp; CX360),
            --(INT('Drill Size Info'!$AB$15) &amp; "." &amp; CX360)
        )
    ),
    IF(CW360&lt;&gt;"",
        IF(INT('Drill Size Info'!$AA$15)=INT('Drill Size Info'!$AB$15),
            --(INT('Drill Size Info'!$AA$15) &amp; "." &amp; LEFT(CW360,3)),
            IF(AND((--(INT('Drill Size Info'!$AA$15) &amp; "." &amp; LEFT(CW360,3))&gt;=--('Drill Size Info'!$AA$15)), (--(INT('Drill Size Info'!$AA$15) &amp; "." &amp; LEFT(CW360,3))&lt;=--('Drill Size Info'!$AB$15))),
                --(INT('Drill Size Info'!$AA$15) &amp; "." &amp; LEFT(CW360,3)),
                --(INT('Drill Size Info'!$AB$15) &amp; "." &amp; LEFT(CW360,3))
            )
        ),
        "OK"
    )
)</f>
        <v>OK</v>
      </c>
      <c r="Q360" s="163" t="str">
        <f>IF(CY360&lt;&gt;"",
    IF(INT('Drill Size Info'!$AA$19)=INT('Drill Size Info'!$AB$15),
        --(INT('Drill Size Info'!$AA$15) &amp; "." &amp; CY360),
        IF(AND((--(INT('Drill Size Info'!$AA$15) &amp; "." &amp; CY360)&gt;=--('Drill Size Info'!$AA$15)), (--(INT('Drill Size Info'!$AA$15) &amp; "." &amp; CY360)&lt;=--('Drill Size Info'!$AB$15))),
            --(INT('Drill Size Info'!$AA$15) &amp; "." &amp; CY360),
            --(INT('Drill Size Info'!$AB$15) &amp; "." &amp; CY360)
        )
    ),
    IF(CW360&lt;&gt;"",
        IF(INT('Drill Size Info'!$AA$15)=INT('Drill Size Info'!$AB$15),
            --(INT('Drill Size Info'!$AA$15) &amp; "." &amp; RIGHT(CW360,3)),
            IF(AND((--(INT('Drill Size Info'!$AA$15) &amp; "." &amp; RIGHT(CW360,3))&gt;=--('Drill Size Info'!$AA$15)), (--(INT('Drill Size Info'!$AA$15) &amp; "." &amp; RIGHT(CW360,3))&lt;=--('Drill Size Info'!$AB$15))),
                --(INT('Drill Size Info'!$AA$15) &amp; "." &amp; RIGHT(CW360,3)),
                --(INT('Drill Size Info'!$AB$15) &amp; "." &amp; RIGHT(CW360,3))
            )
        ),
        "N/A"
    )
)</f>
        <v>N/A</v>
      </c>
      <c r="R360" s="57"/>
      <c r="S360" s="57"/>
      <c r="T360" s="57"/>
      <c r="U360" s="57"/>
      <c r="V360" s="57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9"/>
      <c r="AX360" s="59"/>
      <c r="AY360" s="59"/>
      <c r="AZ360" s="60"/>
      <c r="BA360" s="52"/>
      <c r="BB360" s="52"/>
      <c r="BC360" s="52"/>
      <c r="BD360" s="52"/>
      <c r="BE360" s="52"/>
      <c r="BF360" s="52"/>
      <c r="BG360" s="192" t="str">
        <f t="shared" si="238"/>
        <v/>
      </c>
      <c r="BH360" s="52"/>
      <c r="BI360" s="52"/>
      <c r="BJ360" s="52"/>
      <c r="BK360" s="52"/>
      <c r="BM360" s="19">
        <f t="shared" si="206"/>
        <v>0</v>
      </c>
      <c r="BN360" s="19">
        <f t="shared" si="239"/>
        <v>0</v>
      </c>
      <c r="BO360" s="19">
        <f t="shared" si="207"/>
        <v>0</v>
      </c>
      <c r="BP360" s="19">
        <f t="shared" si="208"/>
        <v>0</v>
      </c>
      <c r="BQ360" s="19">
        <f t="shared" si="209"/>
        <v>0</v>
      </c>
      <c r="BR360" s="19">
        <f t="shared" si="210"/>
        <v>0</v>
      </c>
      <c r="BS360" s="19">
        <f t="shared" si="211"/>
        <v>0</v>
      </c>
      <c r="BT360" s="19">
        <f t="shared" si="212"/>
        <v>0</v>
      </c>
      <c r="BU360" s="19">
        <f t="shared" si="213"/>
        <v>0</v>
      </c>
      <c r="BV360" s="19">
        <f t="shared" si="214"/>
        <v>0</v>
      </c>
      <c r="BW360" s="19">
        <f t="shared" si="215"/>
        <v>0</v>
      </c>
      <c r="BX360" s="19">
        <f t="shared" si="216"/>
        <v>0</v>
      </c>
      <c r="BY360" s="19">
        <f t="shared" si="217"/>
        <v>0</v>
      </c>
      <c r="BZ360" s="19">
        <f t="shared" si="218"/>
        <v>0</v>
      </c>
      <c r="CA360" s="19">
        <f t="shared" si="219"/>
        <v>0</v>
      </c>
      <c r="CB360" s="19">
        <f t="shared" si="240"/>
        <v>0</v>
      </c>
      <c r="CC360" s="19">
        <f t="shared" si="220"/>
        <v>0</v>
      </c>
      <c r="CD360" s="19">
        <f t="shared" si="221"/>
        <v>0</v>
      </c>
      <c r="CE360" s="19">
        <f t="shared" si="222"/>
        <v>0</v>
      </c>
      <c r="CF360" s="19">
        <f t="shared" si="223"/>
        <v>0</v>
      </c>
      <c r="CG360" s="19">
        <f t="shared" si="224"/>
        <v>0</v>
      </c>
      <c r="CH360" s="19">
        <f t="shared" si="225"/>
        <v>0</v>
      </c>
      <c r="CI360" s="19">
        <f t="shared" si="226"/>
        <v>0</v>
      </c>
      <c r="CJ360" s="19">
        <f t="shared" si="227"/>
        <v>0</v>
      </c>
      <c r="CK360" s="19">
        <f t="shared" si="228"/>
        <v>0</v>
      </c>
      <c r="CL360" s="19">
        <f t="shared" si="229"/>
        <v>0</v>
      </c>
      <c r="CM360" s="19">
        <f t="shared" si="230"/>
        <v>0</v>
      </c>
      <c r="CN360" s="19">
        <f t="shared" si="231"/>
        <v>0</v>
      </c>
      <c r="CO360" s="19">
        <f t="shared" si="232"/>
        <v>0</v>
      </c>
      <c r="CP360" s="19">
        <f t="shared" si="233"/>
        <v>0</v>
      </c>
      <c r="CQ360" s="19">
        <f t="shared" si="234"/>
        <v>0</v>
      </c>
      <c r="CR360" s="19">
        <f t="shared" si="235"/>
        <v>0</v>
      </c>
      <c r="CS360" s="19">
        <f t="shared" si="236"/>
        <v>0</v>
      </c>
    </row>
    <row r="361" spans="2:97" ht="15" customHeight="1" x14ac:dyDescent="0.2">
      <c r="B361" s="53">
        <f t="shared" si="241"/>
        <v>353</v>
      </c>
      <c r="C361" s="197" t="str" cm="1">
        <f t="array" aca="1" ref="C361" ca="1">CELL("contents",BG361)</f>
        <v/>
      </c>
      <c r="D361" s="54" t="str">
        <f t="shared" si="237"/>
        <v>OK</v>
      </c>
      <c r="E361" s="55" t="e">
        <f>VLOOKUP('DATA SHEET'!$B$9,'Drill Size Info'!$T$2:$U$8,2,FALSE)</f>
        <v>#N/A</v>
      </c>
      <c r="F361" s="55" t="str">
        <f t="shared" si="242"/>
        <v/>
      </c>
      <c r="G361" s="161">
        <f t="shared" si="243"/>
        <v>0</v>
      </c>
      <c r="H361" s="56"/>
      <c r="I361" s="56"/>
      <c r="J361" s="54" t="s">
        <v>154</v>
      </c>
      <c r="K361" s="54" t="s">
        <v>154</v>
      </c>
      <c r="L361" s="56" t="s">
        <v>154</v>
      </c>
      <c r="M361" s="56" t="s">
        <v>154</v>
      </c>
      <c r="N361" s="47" t="str">
        <f>IF(CU361&lt;&gt;"",
    IF(INT('Drill Size Info'!$AA$19)=INT('Drill Size Info'!$AB$19),
        --(INT('Drill Size Info'!$AA$19) &amp; "." &amp; CU361),
        IF(AND((--(INT('Drill Size Info'!$AA$19) &amp; "." &amp; CU361)&gt;=--('Drill Size Info'!$AA$19)), (--(INT('Drill Size Info'!$AA$19) &amp; "." &amp; CU361)&lt;=--('Drill Size Info'!$AB$19))),
            --(INT('Drill Size Info'!$AA$19) &amp; "." &amp; CU361),
            --(INT('Drill Size Info'!$AB$19) &amp; "." &amp; CU361)
        )
    ),
    IF(CT361&lt;&gt;"",
        IF(INT('Drill Size Info'!$AA$19)=INT('Drill Size Info'!$AB$19),
            --(INT('Drill Size Info'!$AA$19) &amp; "." &amp; LEFT(CT361,3)),
            IF(AND((--(INT('Drill Size Info'!$AA$19) &amp; "." &amp; LEFT(CT361,3))&gt;=--('Drill Size Info'!$AA$19)), (--(INT('Drill Size Info'!$AA$19) &amp; "." &amp; LEFT(CT361,3))&lt;=--('Drill Size Info'!$AB$19))),
                --(INT('Drill Size Info'!$AA$19) &amp; "." &amp; LEFT(CT361,3)),
                --(INT('Drill Size Info'!$AB$19) &amp; "." &amp; LEFT(CT361,3))
            )
        ),
        "OK"
    )
)</f>
        <v>OK</v>
      </c>
      <c r="O361" s="163" t="str">
        <f>IF(CV361&lt;&gt;"",
    IF(INT('Drill Size Info'!$AA$19)=INT('Drill Size Info'!$AB$19),
        --(INT('Drill Size Info'!$AA$19) &amp; "." &amp; CV361),
        IF(AND((--(INT('Drill Size Info'!$AA$19) &amp; "." &amp; CV361)&gt;=--('Drill Size Info'!$AA$19)), (--(INT('Drill Size Info'!$AA$19) &amp; "." &amp; CV361)&lt;=--('Drill Size Info'!$AB$19))),
            --(INT('Drill Size Info'!$AA$19) &amp; "." &amp; CV361),
            --(INT('Drill Size Info'!$AB$19) &amp; "." &amp; CV361)
        )
    ),
    IF(CT361&lt;&gt;"",
        IF(INT('Drill Size Info'!$AA$19)=INT('Drill Size Info'!$AB$19),
            --(INT('Drill Size Info'!$AA$19) &amp; "." &amp; RIGHT(CT361,3)),
            IF(AND((--(INT('Drill Size Info'!$AA$19) &amp; "." &amp; RIGHT(CT361,3))&gt;=--('Drill Size Info'!$AA$19)), (--(INT('Drill Size Info'!$AA$19) &amp; "." &amp; RIGHT(CT361,3))&lt;=--('Drill Size Info'!$AB$19))),
                --(INT('Drill Size Info'!$AA$19) &amp; "." &amp; RIGHT(CT361,3)),
                --(INT('Drill Size Info'!$AB$19) &amp; "." &amp; RIGHT(CT361,3))
            )
        ),
        "N/A"
    )
)</f>
        <v>N/A</v>
      </c>
      <c r="P361" s="47" t="str">
        <f>IF(CX361&lt;&gt;"",
    IF(INT('Drill Size Info'!$AA$19)=INT('Drill Size Info'!$AB$15),
        --(INT('Drill Size Info'!$AA$15) &amp; "." &amp; CX361),
        IF(AND((--(INT('Drill Size Info'!$AA$15) &amp; "." &amp; CX361)&gt;=--('Drill Size Info'!$AA$15)), (--(INT('Drill Size Info'!$AA$15) &amp; "." &amp; CX361)&lt;=--('Drill Size Info'!$AB$15))),
            --(INT('Drill Size Info'!$AA$15) &amp; "." &amp; CX361),
            --(INT('Drill Size Info'!$AB$15) &amp; "." &amp; CX361)
        )
    ),
    IF(CW361&lt;&gt;"",
        IF(INT('Drill Size Info'!$AA$15)=INT('Drill Size Info'!$AB$15),
            --(INT('Drill Size Info'!$AA$15) &amp; "." &amp; LEFT(CW361,3)),
            IF(AND((--(INT('Drill Size Info'!$AA$15) &amp; "." &amp; LEFT(CW361,3))&gt;=--('Drill Size Info'!$AA$15)), (--(INT('Drill Size Info'!$AA$15) &amp; "." &amp; LEFT(CW361,3))&lt;=--('Drill Size Info'!$AB$15))),
                --(INT('Drill Size Info'!$AA$15) &amp; "." &amp; LEFT(CW361,3)),
                --(INT('Drill Size Info'!$AB$15) &amp; "." &amp; LEFT(CW361,3))
            )
        ),
        "OK"
    )
)</f>
        <v>OK</v>
      </c>
      <c r="Q361" s="163" t="str">
        <f>IF(CY361&lt;&gt;"",
    IF(INT('Drill Size Info'!$AA$19)=INT('Drill Size Info'!$AB$15),
        --(INT('Drill Size Info'!$AA$15) &amp; "." &amp; CY361),
        IF(AND((--(INT('Drill Size Info'!$AA$15) &amp; "." &amp; CY361)&gt;=--('Drill Size Info'!$AA$15)), (--(INT('Drill Size Info'!$AA$15) &amp; "." &amp; CY361)&lt;=--('Drill Size Info'!$AB$15))),
            --(INT('Drill Size Info'!$AA$15) &amp; "." &amp; CY361),
            --(INT('Drill Size Info'!$AB$15) &amp; "." &amp; CY361)
        )
    ),
    IF(CW361&lt;&gt;"",
        IF(INT('Drill Size Info'!$AA$15)=INT('Drill Size Info'!$AB$15),
            --(INT('Drill Size Info'!$AA$15) &amp; "." &amp; RIGHT(CW361,3)),
            IF(AND((--(INT('Drill Size Info'!$AA$15) &amp; "." &amp; RIGHT(CW361,3))&gt;=--('Drill Size Info'!$AA$15)), (--(INT('Drill Size Info'!$AA$15) &amp; "." &amp; RIGHT(CW361,3))&lt;=--('Drill Size Info'!$AB$15))),
                --(INT('Drill Size Info'!$AA$15) &amp; "." &amp; RIGHT(CW361,3)),
                --(INT('Drill Size Info'!$AB$15) &amp; "." &amp; RIGHT(CW361,3))
            )
        ),
        "N/A"
    )
)</f>
        <v>N/A</v>
      </c>
      <c r="R361" s="57"/>
      <c r="S361" s="57"/>
      <c r="T361" s="57"/>
      <c r="U361" s="57"/>
      <c r="V361" s="57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9"/>
      <c r="AX361" s="59"/>
      <c r="AY361" s="59"/>
      <c r="AZ361" s="60"/>
      <c r="BA361" s="52"/>
      <c r="BB361" s="52"/>
      <c r="BC361" s="52"/>
      <c r="BD361" s="52"/>
      <c r="BE361" s="52"/>
      <c r="BF361" s="52"/>
      <c r="BG361" s="192" t="str">
        <f t="shared" si="238"/>
        <v/>
      </c>
      <c r="BH361" s="52"/>
      <c r="BI361" s="52"/>
      <c r="BJ361" s="52"/>
      <c r="BK361" s="52"/>
      <c r="BM361" s="19">
        <f t="shared" si="206"/>
        <v>0</v>
      </c>
      <c r="BN361" s="19">
        <f t="shared" si="239"/>
        <v>0</v>
      </c>
      <c r="BO361" s="19">
        <f t="shared" si="207"/>
        <v>0</v>
      </c>
      <c r="BP361" s="19">
        <f t="shared" si="208"/>
        <v>0</v>
      </c>
      <c r="BQ361" s="19">
        <f t="shared" si="209"/>
        <v>0</v>
      </c>
      <c r="BR361" s="19">
        <f t="shared" si="210"/>
        <v>0</v>
      </c>
      <c r="BS361" s="19">
        <f t="shared" si="211"/>
        <v>0</v>
      </c>
      <c r="BT361" s="19">
        <f t="shared" si="212"/>
        <v>0</v>
      </c>
      <c r="BU361" s="19">
        <f t="shared" si="213"/>
        <v>0</v>
      </c>
      <c r="BV361" s="19">
        <f t="shared" si="214"/>
        <v>0</v>
      </c>
      <c r="BW361" s="19">
        <f t="shared" si="215"/>
        <v>0</v>
      </c>
      <c r="BX361" s="19">
        <f t="shared" si="216"/>
        <v>0</v>
      </c>
      <c r="BY361" s="19">
        <f t="shared" si="217"/>
        <v>0</v>
      </c>
      <c r="BZ361" s="19">
        <f t="shared" si="218"/>
        <v>0</v>
      </c>
      <c r="CA361" s="19">
        <f t="shared" si="219"/>
        <v>0</v>
      </c>
      <c r="CB361" s="19">
        <f t="shared" si="240"/>
        <v>0</v>
      </c>
      <c r="CC361" s="19">
        <f t="shared" si="220"/>
        <v>0</v>
      </c>
      <c r="CD361" s="19">
        <f t="shared" si="221"/>
        <v>0</v>
      </c>
      <c r="CE361" s="19">
        <f t="shared" si="222"/>
        <v>0</v>
      </c>
      <c r="CF361" s="19">
        <f t="shared" si="223"/>
        <v>0</v>
      </c>
      <c r="CG361" s="19">
        <f t="shared" si="224"/>
        <v>0</v>
      </c>
      <c r="CH361" s="19">
        <f t="shared" si="225"/>
        <v>0</v>
      </c>
      <c r="CI361" s="19">
        <f t="shared" si="226"/>
        <v>0</v>
      </c>
      <c r="CJ361" s="19">
        <f t="shared" si="227"/>
        <v>0</v>
      </c>
      <c r="CK361" s="19">
        <f t="shared" si="228"/>
        <v>0</v>
      </c>
      <c r="CL361" s="19">
        <f t="shared" si="229"/>
        <v>0</v>
      </c>
      <c r="CM361" s="19">
        <f t="shared" si="230"/>
        <v>0</v>
      </c>
      <c r="CN361" s="19">
        <f t="shared" si="231"/>
        <v>0</v>
      </c>
      <c r="CO361" s="19">
        <f t="shared" si="232"/>
        <v>0</v>
      </c>
      <c r="CP361" s="19">
        <f t="shared" si="233"/>
        <v>0</v>
      </c>
      <c r="CQ361" s="19">
        <f t="shared" si="234"/>
        <v>0</v>
      </c>
      <c r="CR361" s="19">
        <f t="shared" si="235"/>
        <v>0</v>
      </c>
      <c r="CS361" s="19">
        <f t="shared" si="236"/>
        <v>0</v>
      </c>
    </row>
    <row r="362" spans="2:97" ht="15" customHeight="1" x14ac:dyDescent="0.2">
      <c r="B362" s="53">
        <f t="shared" si="241"/>
        <v>354</v>
      </c>
      <c r="C362" s="197" t="str" cm="1">
        <f t="array" aca="1" ref="C362" ca="1">CELL("contents",BG362)</f>
        <v/>
      </c>
      <c r="D362" s="54" t="str">
        <f t="shared" si="237"/>
        <v>OK</v>
      </c>
      <c r="E362" s="55" t="e">
        <f>VLOOKUP('DATA SHEET'!$B$9,'Drill Size Info'!$T$2:$U$8,2,FALSE)</f>
        <v>#N/A</v>
      </c>
      <c r="F362" s="55" t="str">
        <f t="shared" si="242"/>
        <v/>
      </c>
      <c r="G362" s="161">
        <f t="shared" si="243"/>
        <v>0</v>
      </c>
      <c r="H362" s="56"/>
      <c r="I362" s="56"/>
      <c r="J362" s="54" t="s">
        <v>154</v>
      </c>
      <c r="K362" s="54" t="s">
        <v>154</v>
      </c>
      <c r="L362" s="56" t="s">
        <v>154</v>
      </c>
      <c r="M362" s="56" t="s">
        <v>154</v>
      </c>
      <c r="N362" s="47" t="str">
        <f>IF(CU362&lt;&gt;"",
    IF(INT('Drill Size Info'!$AA$19)=INT('Drill Size Info'!$AB$19),
        --(INT('Drill Size Info'!$AA$19) &amp; "." &amp; CU362),
        IF(AND((--(INT('Drill Size Info'!$AA$19) &amp; "." &amp; CU362)&gt;=--('Drill Size Info'!$AA$19)), (--(INT('Drill Size Info'!$AA$19) &amp; "." &amp; CU362)&lt;=--('Drill Size Info'!$AB$19))),
            --(INT('Drill Size Info'!$AA$19) &amp; "." &amp; CU362),
            --(INT('Drill Size Info'!$AB$19) &amp; "." &amp; CU362)
        )
    ),
    IF(CT362&lt;&gt;"",
        IF(INT('Drill Size Info'!$AA$19)=INT('Drill Size Info'!$AB$19),
            --(INT('Drill Size Info'!$AA$19) &amp; "." &amp; LEFT(CT362,3)),
            IF(AND((--(INT('Drill Size Info'!$AA$19) &amp; "." &amp; LEFT(CT362,3))&gt;=--('Drill Size Info'!$AA$19)), (--(INT('Drill Size Info'!$AA$19) &amp; "." &amp; LEFT(CT362,3))&lt;=--('Drill Size Info'!$AB$19))),
                --(INT('Drill Size Info'!$AA$19) &amp; "." &amp; LEFT(CT362,3)),
                --(INT('Drill Size Info'!$AB$19) &amp; "." &amp; LEFT(CT362,3))
            )
        ),
        "OK"
    )
)</f>
        <v>OK</v>
      </c>
      <c r="O362" s="163" t="str">
        <f>IF(CV362&lt;&gt;"",
    IF(INT('Drill Size Info'!$AA$19)=INT('Drill Size Info'!$AB$19),
        --(INT('Drill Size Info'!$AA$19) &amp; "." &amp; CV362),
        IF(AND((--(INT('Drill Size Info'!$AA$19) &amp; "." &amp; CV362)&gt;=--('Drill Size Info'!$AA$19)), (--(INT('Drill Size Info'!$AA$19) &amp; "." &amp; CV362)&lt;=--('Drill Size Info'!$AB$19))),
            --(INT('Drill Size Info'!$AA$19) &amp; "." &amp; CV362),
            --(INT('Drill Size Info'!$AB$19) &amp; "." &amp; CV362)
        )
    ),
    IF(CT362&lt;&gt;"",
        IF(INT('Drill Size Info'!$AA$19)=INT('Drill Size Info'!$AB$19),
            --(INT('Drill Size Info'!$AA$19) &amp; "." &amp; RIGHT(CT362,3)),
            IF(AND((--(INT('Drill Size Info'!$AA$19) &amp; "." &amp; RIGHT(CT362,3))&gt;=--('Drill Size Info'!$AA$19)), (--(INT('Drill Size Info'!$AA$19) &amp; "." &amp; RIGHT(CT362,3))&lt;=--('Drill Size Info'!$AB$19))),
                --(INT('Drill Size Info'!$AA$19) &amp; "." &amp; RIGHT(CT362,3)),
                --(INT('Drill Size Info'!$AB$19) &amp; "." &amp; RIGHT(CT362,3))
            )
        ),
        "N/A"
    )
)</f>
        <v>N/A</v>
      </c>
      <c r="P362" s="47" t="str">
        <f>IF(CX362&lt;&gt;"",
    IF(INT('Drill Size Info'!$AA$19)=INT('Drill Size Info'!$AB$15),
        --(INT('Drill Size Info'!$AA$15) &amp; "." &amp; CX362),
        IF(AND((--(INT('Drill Size Info'!$AA$15) &amp; "." &amp; CX362)&gt;=--('Drill Size Info'!$AA$15)), (--(INT('Drill Size Info'!$AA$15) &amp; "." &amp; CX362)&lt;=--('Drill Size Info'!$AB$15))),
            --(INT('Drill Size Info'!$AA$15) &amp; "." &amp; CX362),
            --(INT('Drill Size Info'!$AB$15) &amp; "." &amp; CX362)
        )
    ),
    IF(CW362&lt;&gt;"",
        IF(INT('Drill Size Info'!$AA$15)=INT('Drill Size Info'!$AB$15),
            --(INT('Drill Size Info'!$AA$15) &amp; "." &amp; LEFT(CW362,3)),
            IF(AND((--(INT('Drill Size Info'!$AA$15) &amp; "." &amp; LEFT(CW362,3))&gt;=--('Drill Size Info'!$AA$15)), (--(INT('Drill Size Info'!$AA$15) &amp; "." &amp; LEFT(CW362,3))&lt;=--('Drill Size Info'!$AB$15))),
                --(INT('Drill Size Info'!$AA$15) &amp; "." &amp; LEFT(CW362,3)),
                --(INT('Drill Size Info'!$AB$15) &amp; "." &amp; LEFT(CW362,3))
            )
        ),
        "OK"
    )
)</f>
        <v>OK</v>
      </c>
      <c r="Q362" s="163" t="str">
        <f>IF(CY362&lt;&gt;"",
    IF(INT('Drill Size Info'!$AA$19)=INT('Drill Size Info'!$AB$15),
        --(INT('Drill Size Info'!$AA$15) &amp; "." &amp; CY362),
        IF(AND((--(INT('Drill Size Info'!$AA$15) &amp; "." &amp; CY362)&gt;=--('Drill Size Info'!$AA$15)), (--(INT('Drill Size Info'!$AA$15) &amp; "." &amp; CY362)&lt;=--('Drill Size Info'!$AB$15))),
            --(INT('Drill Size Info'!$AA$15) &amp; "." &amp; CY362),
            --(INT('Drill Size Info'!$AB$15) &amp; "." &amp; CY362)
        )
    ),
    IF(CW362&lt;&gt;"",
        IF(INT('Drill Size Info'!$AA$15)=INT('Drill Size Info'!$AB$15),
            --(INT('Drill Size Info'!$AA$15) &amp; "." &amp; RIGHT(CW362,3)),
            IF(AND((--(INT('Drill Size Info'!$AA$15) &amp; "." &amp; RIGHT(CW362,3))&gt;=--('Drill Size Info'!$AA$15)), (--(INT('Drill Size Info'!$AA$15) &amp; "." &amp; RIGHT(CW362,3))&lt;=--('Drill Size Info'!$AB$15))),
                --(INT('Drill Size Info'!$AA$15) &amp; "." &amp; RIGHT(CW362,3)),
                --(INT('Drill Size Info'!$AB$15) &amp; "." &amp; RIGHT(CW362,3))
            )
        ),
        "N/A"
    )
)</f>
        <v>N/A</v>
      </c>
      <c r="R362" s="57"/>
      <c r="S362" s="57"/>
      <c r="T362" s="57"/>
      <c r="U362" s="57"/>
      <c r="V362" s="57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9"/>
      <c r="AX362" s="59"/>
      <c r="AY362" s="59"/>
      <c r="AZ362" s="60"/>
      <c r="BA362" s="52"/>
      <c r="BB362" s="52"/>
      <c r="BC362" s="52"/>
      <c r="BD362" s="52"/>
      <c r="BE362" s="52"/>
      <c r="BF362" s="52"/>
      <c r="BG362" s="192" t="str">
        <f t="shared" si="238"/>
        <v/>
      </c>
      <c r="BH362" s="52"/>
      <c r="BI362" s="52"/>
      <c r="BJ362" s="52"/>
      <c r="BK362" s="52"/>
      <c r="BM362" s="19">
        <f t="shared" si="206"/>
        <v>0</v>
      </c>
      <c r="BN362" s="19">
        <f t="shared" si="239"/>
        <v>0</v>
      </c>
      <c r="BO362" s="19">
        <f t="shared" si="207"/>
        <v>0</v>
      </c>
      <c r="BP362" s="19">
        <f t="shared" si="208"/>
        <v>0</v>
      </c>
      <c r="BQ362" s="19">
        <f t="shared" si="209"/>
        <v>0</v>
      </c>
      <c r="BR362" s="19">
        <f t="shared" si="210"/>
        <v>0</v>
      </c>
      <c r="BS362" s="19">
        <f t="shared" si="211"/>
        <v>0</v>
      </c>
      <c r="BT362" s="19">
        <f t="shared" si="212"/>
        <v>0</v>
      </c>
      <c r="BU362" s="19">
        <f t="shared" si="213"/>
        <v>0</v>
      </c>
      <c r="BV362" s="19">
        <f t="shared" si="214"/>
        <v>0</v>
      </c>
      <c r="BW362" s="19">
        <f t="shared" si="215"/>
        <v>0</v>
      </c>
      <c r="BX362" s="19">
        <f t="shared" si="216"/>
        <v>0</v>
      </c>
      <c r="BY362" s="19">
        <f t="shared" si="217"/>
        <v>0</v>
      </c>
      <c r="BZ362" s="19">
        <f t="shared" si="218"/>
        <v>0</v>
      </c>
      <c r="CA362" s="19">
        <f t="shared" si="219"/>
        <v>0</v>
      </c>
      <c r="CB362" s="19">
        <f t="shared" si="240"/>
        <v>0</v>
      </c>
      <c r="CC362" s="19">
        <f t="shared" si="220"/>
        <v>0</v>
      </c>
      <c r="CD362" s="19">
        <f t="shared" si="221"/>
        <v>0</v>
      </c>
      <c r="CE362" s="19">
        <f t="shared" si="222"/>
        <v>0</v>
      </c>
      <c r="CF362" s="19">
        <f t="shared" si="223"/>
        <v>0</v>
      </c>
      <c r="CG362" s="19">
        <f t="shared" si="224"/>
        <v>0</v>
      </c>
      <c r="CH362" s="19">
        <f t="shared" si="225"/>
        <v>0</v>
      </c>
      <c r="CI362" s="19">
        <f t="shared" si="226"/>
        <v>0</v>
      </c>
      <c r="CJ362" s="19">
        <f t="shared" si="227"/>
        <v>0</v>
      </c>
      <c r="CK362" s="19">
        <f t="shared" si="228"/>
        <v>0</v>
      </c>
      <c r="CL362" s="19">
        <f t="shared" si="229"/>
        <v>0</v>
      </c>
      <c r="CM362" s="19">
        <f t="shared" si="230"/>
        <v>0</v>
      </c>
      <c r="CN362" s="19">
        <f t="shared" si="231"/>
        <v>0</v>
      </c>
      <c r="CO362" s="19">
        <f t="shared" si="232"/>
        <v>0</v>
      </c>
      <c r="CP362" s="19">
        <f t="shared" si="233"/>
        <v>0</v>
      </c>
      <c r="CQ362" s="19">
        <f t="shared" si="234"/>
        <v>0</v>
      </c>
      <c r="CR362" s="19">
        <f t="shared" si="235"/>
        <v>0</v>
      </c>
      <c r="CS362" s="19">
        <f t="shared" si="236"/>
        <v>0</v>
      </c>
    </row>
    <row r="363" spans="2:97" ht="15" customHeight="1" x14ac:dyDescent="0.2">
      <c r="B363" s="53">
        <f t="shared" si="241"/>
        <v>355</v>
      </c>
      <c r="C363" s="197" t="str" cm="1">
        <f t="array" aca="1" ref="C363" ca="1">CELL("contents",BG363)</f>
        <v/>
      </c>
      <c r="D363" s="54" t="str">
        <f t="shared" si="237"/>
        <v>OK</v>
      </c>
      <c r="E363" s="55" t="e">
        <f>VLOOKUP('DATA SHEET'!$B$9,'Drill Size Info'!$T$2:$U$8,2,FALSE)</f>
        <v>#N/A</v>
      </c>
      <c r="F363" s="55" t="str">
        <f t="shared" si="242"/>
        <v/>
      </c>
      <c r="G363" s="161">
        <f t="shared" si="243"/>
        <v>0</v>
      </c>
      <c r="H363" s="56"/>
      <c r="I363" s="56"/>
      <c r="J363" s="54" t="s">
        <v>154</v>
      </c>
      <c r="K363" s="54" t="s">
        <v>154</v>
      </c>
      <c r="L363" s="56" t="s">
        <v>154</v>
      </c>
      <c r="M363" s="56" t="s">
        <v>154</v>
      </c>
      <c r="N363" s="47" t="str">
        <f>IF(CU363&lt;&gt;"",
    IF(INT('Drill Size Info'!$AA$19)=INT('Drill Size Info'!$AB$19),
        --(INT('Drill Size Info'!$AA$19) &amp; "." &amp; CU363),
        IF(AND((--(INT('Drill Size Info'!$AA$19) &amp; "." &amp; CU363)&gt;=--('Drill Size Info'!$AA$19)), (--(INT('Drill Size Info'!$AA$19) &amp; "." &amp; CU363)&lt;=--('Drill Size Info'!$AB$19))),
            --(INT('Drill Size Info'!$AA$19) &amp; "." &amp; CU363),
            --(INT('Drill Size Info'!$AB$19) &amp; "." &amp; CU363)
        )
    ),
    IF(CT363&lt;&gt;"",
        IF(INT('Drill Size Info'!$AA$19)=INT('Drill Size Info'!$AB$19),
            --(INT('Drill Size Info'!$AA$19) &amp; "." &amp; LEFT(CT363,3)),
            IF(AND((--(INT('Drill Size Info'!$AA$19) &amp; "." &amp; LEFT(CT363,3))&gt;=--('Drill Size Info'!$AA$19)), (--(INT('Drill Size Info'!$AA$19) &amp; "." &amp; LEFT(CT363,3))&lt;=--('Drill Size Info'!$AB$19))),
                --(INT('Drill Size Info'!$AA$19) &amp; "." &amp; LEFT(CT363,3)),
                --(INT('Drill Size Info'!$AB$19) &amp; "." &amp; LEFT(CT363,3))
            )
        ),
        "OK"
    )
)</f>
        <v>OK</v>
      </c>
      <c r="O363" s="163" t="str">
        <f>IF(CV363&lt;&gt;"",
    IF(INT('Drill Size Info'!$AA$19)=INT('Drill Size Info'!$AB$19),
        --(INT('Drill Size Info'!$AA$19) &amp; "." &amp; CV363),
        IF(AND((--(INT('Drill Size Info'!$AA$19) &amp; "." &amp; CV363)&gt;=--('Drill Size Info'!$AA$19)), (--(INT('Drill Size Info'!$AA$19) &amp; "." &amp; CV363)&lt;=--('Drill Size Info'!$AB$19))),
            --(INT('Drill Size Info'!$AA$19) &amp; "." &amp; CV363),
            --(INT('Drill Size Info'!$AB$19) &amp; "." &amp; CV363)
        )
    ),
    IF(CT363&lt;&gt;"",
        IF(INT('Drill Size Info'!$AA$19)=INT('Drill Size Info'!$AB$19),
            --(INT('Drill Size Info'!$AA$19) &amp; "." &amp; RIGHT(CT363,3)),
            IF(AND((--(INT('Drill Size Info'!$AA$19) &amp; "." &amp; RIGHT(CT363,3))&gt;=--('Drill Size Info'!$AA$19)), (--(INT('Drill Size Info'!$AA$19) &amp; "." &amp; RIGHT(CT363,3))&lt;=--('Drill Size Info'!$AB$19))),
                --(INT('Drill Size Info'!$AA$19) &amp; "." &amp; RIGHT(CT363,3)),
                --(INT('Drill Size Info'!$AB$19) &amp; "." &amp; RIGHT(CT363,3))
            )
        ),
        "N/A"
    )
)</f>
        <v>N/A</v>
      </c>
      <c r="P363" s="47" t="str">
        <f>IF(CX363&lt;&gt;"",
    IF(INT('Drill Size Info'!$AA$19)=INT('Drill Size Info'!$AB$15),
        --(INT('Drill Size Info'!$AA$15) &amp; "." &amp; CX363),
        IF(AND((--(INT('Drill Size Info'!$AA$15) &amp; "." &amp; CX363)&gt;=--('Drill Size Info'!$AA$15)), (--(INT('Drill Size Info'!$AA$15) &amp; "." &amp; CX363)&lt;=--('Drill Size Info'!$AB$15))),
            --(INT('Drill Size Info'!$AA$15) &amp; "." &amp; CX363),
            --(INT('Drill Size Info'!$AB$15) &amp; "." &amp; CX363)
        )
    ),
    IF(CW363&lt;&gt;"",
        IF(INT('Drill Size Info'!$AA$15)=INT('Drill Size Info'!$AB$15),
            --(INT('Drill Size Info'!$AA$15) &amp; "." &amp; LEFT(CW363,3)),
            IF(AND((--(INT('Drill Size Info'!$AA$15) &amp; "." &amp; LEFT(CW363,3))&gt;=--('Drill Size Info'!$AA$15)), (--(INT('Drill Size Info'!$AA$15) &amp; "." &amp; LEFT(CW363,3))&lt;=--('Drill Size Info'!$AB$15))),
                --(INT('Drill Size Info'!$AA$15) &amp; "." &amp; LEFT(CW363,3)),
                --(INT('Drill Size Info'!$AB$15) &amp; "." &amp; LEFT(CW363,3))
            )
        ),
        "OK"
    )
)</f>
        <v>OK</v>
      </c>
      <c r="Q363" s="163" t="str">
        <f>IF(CY363&lt;&gt;"",
    IF(INT('Drill Size Info'!$AA$19)=INT('Drill Size Info'!$AB$15),
        --(INT('Drill Size Info'!$AA$15) &amp; "." &amp; CY363),
        IF(AND((--(INT('Drill Size Info'!$AA$15) &amp; "." &amp; CY363)&gt;=--('Drill Size Info'!$AA$15)), (--(INT('Drill Size Info'!$AA$15) &amp; "." &amp; CY363)&lt;=--('Drill Size Info'!$AB$15))),
            --(INT('Drill Size Info'!$AA$15) &amp; "." &amp; CY363),
            --(INT('Drill Size Info'!$AB$15) &amp; "." &amp; CY363)
        )
    ),
    IF(CW363&lt;&gt;"",
        IF(INT('Drill Size Info'!$AA$15)=INT('Drill Size Info'!$AB$15),
            --(INT('Drill Size Info'!$AA$15) &amp; "." &amp; RIGHT(CW363,3)),
            IF(AND((--(INT('Drill Size Info'!$AA$15) &amp; "." &amp; RIGHT(CW363,3))&gt;=--('Drill Size Info'!$AA$15)), (--(INT('Drill Size Info'!$AA$15) &amp; "." &amp; RIGHT(CW363,3))&lt;=--('Drill Size Info'!$AB$15))),
                --(INT('Drill Size Info'!$AA$15) &amp; "." &amp; RIGHT(CW363,3)),
                --(INT('Drill Size Info'!$AB$15) &amp; "." &amp; RIGHT(CW363,3))
            )
        ),
        "N/A"
    )
)</f>
        <v>N/A</v>
      </c>
      <c r="R363" s="57"/>
      <c r="S363" s="57"/>
      <c r="T363" s="57"/>
      <c r="U363" s="57"/>
      <c r="V363" s="57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9"/>
      <c r="AX363" s="59"/>
      <c r="AY363" s="59"/>
      <c r="AZ363" s="60"/>
      <c r="BA363" s="52"/>
      <c r="BB363" s="52"/>
      <c r="BC363" s="52"/>
      <c r="BD363" s="52"/>
      <c r="BE363" s="52"/>
      <c r="BF363" s="52"/>
      <c r="BG363" s="192" t="str">
        <f t="shared" si="238"/>
        <v/>
      </c>
      <c r="BH363" s="52"/>
      <c r="BI363" s="52"/>
      <c r="BJ363" s="52"/>
      <c r="BK363" s="52"/>
      <c r="BM363" s="19">
        <f t="shared" si="206"/>
        <v>0</v>
      </c>
      <c r="BN363" s="19">
        <f t="shared" si="239"/>
        <v>0</v>
      </c>
      <c r="BO363" s="19">
        <f t="shared" si="207"/>
        <v>0</v>
      </c>
      <c r="BP363" s="19">
        <f t="shared" si="208"/>
        <v>0</v>
      </c>
      <c r="BQ363" s="19">
        <f t="shared" si="209"/>
        <v>0</v>
      </c>
      <c r="BR363" s="19">
        <f t="shared" si="210"/>
        <v>0</v>
      </c>
      <c r="BS363" s="19">
        <f t="shared" si="211"/>
        <v>0</v>
      </c>
      <c r="BT363" s="19">
        <f t="shared" si="212"/>
        <v>0</v>
      </c>
      <c r="BU363" s="19">
        <f t="shared" si="213"/>
        <v>0</v>
      </c>
      <c r="BV363" s="19">
        <f t="shared" si="214"/>
        <v>0</v>
      </c>
      <c r="BW363" s="19">
        <f t="shared" si="215"/>
        <v>0</v>
      </c>
      <c r="BX363" s="19">
        <f t="shared" si="216"/>
        <v>0</v>
      </c>
      <c r="BY363" s="19">
        <f t="shared" si="217"/>
        <v>0</v>
      </c>
      <c r="BZ363" s="19">
        <f t="shared" si="218"/>
        <v>0</v>
      </c>
      <c r="CA363" s="19">
        <f t="shared" si="219"/>
        <v>0</v>
      </c>
      <c r="CB363" s="19">
        <f t="shared" si="240"/>
        <v>0</v>
      </c>
      <c r="CC363" s="19">
        <f t="shared" si="220"/>
        <v>0</v>
      </c>
      <c r="CD363" s="19">
        <f t="shared" si="221"/>
        <v>0</v>
      </c>
      <c r="CE363" s="19">
        <f t="shared" si="222"/>
        <v>0</v>
      </c>
      <c r="CF363" s="19">
        <f t="shared" si="223"/>
        <v>0</v>
      </c>
      <c r="CG363" s="19">
        <f t="shared" si="224"/>
        <v>0</v>
      </c>
      <c r="CH363" s="19">
        <f t="shared" si="225"/>
        <v>0</v>
      </c>
      <c r="CI363" s="19">
        <f t="shared" si="226"/>
        <v>0</v>
      </c>
      <c r="CJ363" s="19">
        <f t="shared" si="227"/>
        <v>0</v>
      </c>
      <c r="CK363" s="19">
        <f t="shared" si="228"/>
        <v>0</v>
      </c>
      <c r="CL363" s="19">
        <f t="shared" si="229"/>
        <v>0</v>
      </c>
      <c r="CM363" s="19">
        <f t="shared" si="230"/>
        <v>0</v>
      </c>
      <c r="CN363" s="19">
        <f t="shared" si="231"/>
        <v>0</v>
      </c>
      <c r="CO363" s="19">
        <f t="shared" si="232"/>
        <v>0</v>
      </c>
      <c r="CP363" s="19">
        <f t="shared" si="233"/>
        <v>0</v>
      </c>
      <c r="CQ363" s="19">
        <f t="shared" si="234"/>
        <v>0</v>
      </c>
      <c r="CR363" s="19">
        <f t="shared" si="235"/>
        <v>0</v>
      </c>
      <c r="CS363" s="19">
        <f t="shared" si="236"/>
        <v>0</v>
      </c>
    </row>
    <row r="364" spans="2:97" ht="15" customHeight="1" x14ac:dyDescent="0.2">
      <c r="B364" s="53">
        <f t="shared" si="241"/>
        <v>356</v>
      </c>
      <c r="C364" s="197" t="str" cm="1">
        <f t="array" aca="1" ref="C364" ca="1">CELL("contents",BG364)</f>
        <v/>
      </c>
      <c r="D364" s="54" t="str">
        <f t="shared" si="237"/>
        <v>OK</v>
      </c>
      <c r="E364" s="55" t="e">
        <f>VLOOKUP('DATA SHEET'!$B$9,'Drill Size Info'!$T$2:$U$8,2,FALSE)</f>
        <v>#N/A</v>
      </c>
      <c r="F364" s="55" t="str">
        <f t="shared" si="242"/>
        <v/>
      </c>
      <c r="G364" s="161">
        <f t="shared" si="243"/>
        <v>0</v>
      </c>
      <c r="H364" s="56"/>
      <c r="I364" s="56"/>
      <c r="J364" s="54" t="s">
        <v>154</v>
      </c>
      <c r="K364" s="54" t="s">
        <v>154</v>
      </c>
      <c r="L364" s="56" t="s">
        <v>154</v>
      </c>
      <c r="M364" s="56" t="s">
        <v>154</v>
      </c>
      <c r="N364" s="47" t="str">
        <f>IF(CU364&lt;&gt;"",
    IF(INT('Drill Size Info'!$AA$19)=INT('Drill Size Info'!$AB$19),
        --(INT('Drill Size Info'!$AA$19) &amp; "." &amp; CU364),
        IF(AND((--(INT('Drill Size Info'!$AA$19) &amp; "." &amp; CU364)&gt;=--('Drill Size Info'!$AA$19)), (--(INT('Drill Size Info'!$AA$19) &amp; "." &amp; CU364)&lt;=--('Drill Size Info'!$AB$19))),
            --(INT('Drill Size Info'!$AA$19) &amp; "." &amp; CU364),
            --(INT('Drill Size Info'!$AB$19) &amp; "." &amp; CU364)
        )
    ),
    IF(CT364&lt;&gt;"",
        IF(INT('Drill Size Info'!$AA$19)=INT('Drill Size Info'!$AB$19),
            --(INT('Drill Size Info'!$AA$19) &amp; "." &amp; LEFT(CT364,3)),
            IF(AND((--(INT('Drill Size Info'!$AA$19) &amp; "." &amp; LEFT(CT364,3))&gt;=--('Drill Size Info'!$AA$19)), (--(INT('Drill Size Info'!$AA$19) &amp; "." &amp; LEFT(CT364,3))&lt;=--('Drill Size Info'!$AB$19))),
                --(INT('Drill Size Info'!$AA$19) &amp; "." &amp; LEFT(CT364,3)),
                --(INT('Drill Size Info'!$AB$19) &amp; "." &amp; LEFT(CT364,3))
            )
        ),
        "OK"
    )
)</f>
        <v>OK</v>
      </c>
      <c r="O364" s="163" t="str">
        <f>IF(CV364&lt;&gt;"",
    IF(INT('Drill Size Info'!$AA$19)=INT('Drill Size Info'!$AB$19),
        --(INT('Drill Size Info'!$AA$19) &amp; "." &amp; CV364),
        IF(AND((--(INT('Drill Size Info'!$AA$19) &amp; "." &amp; CV364)&gt;=--('Drill Size Info'!$AA$19)), (--(INT('Drill Size Info'!$AA$19) &amp; "." &amp; CV364)&lt;=--('Drill Size Info'!$AB$19))),
            --(INT('Drill Size Info'!$AA$19) &amp; "." &amp; CV364),
            --(INT('Drill Size Info'!$AB$19) &amp; "." &amp; CV364)
        )
    ),
    IF(CT364&lt;&gt;"",
        IF(INT('Drill Size Info'!$AA$19)=INT('Drill Size Info'!$AB$19),
            --(INT('Drill Size Info'!$AA$19) &amp; "." &amp; RIGHT(CT364,3)),
            IF(AND((--(INT('Drill Size Info'!$AA$19) &amp; "." &amp; RIGHT(CT364,3))&gt;=--('Drill Size Info'!$AA$19)), (--(INT('Drill Size Info'!$AA$19) &amp; "." &amp; RIGHT(CT364,3))&lt;=--('Drill Size Info'!$AB$19))),
                --(INT('Drill Size Info'!$AA$19) &amp; "." &amp; RIGHT(CT364,3)),
                --(INT('Drill Size Info'!$AB$19) &amp; "." &amp; RIGHT(CT364,3))
            )
        ),
        "N/A"
    )
)</f>
        <v>N/A</v>
      </c>
      <c r="P364" s="47" t="str">
        <f>IF(CX364&lt;&gt;"",
    IF(INT('Drill Size Info'!$AA$19)=INT('Drill Size Info'!$AB$15),
        --(INT('Drill Size Info'!$AA$15) &amp; "." &amp; CX364),
        IF(AND((--(INT('Drill Size Info'!$AA$15) &amp; "." &amp; CX364)&gt;=--('Drill Size Info'!$AA$15)), (--(INT('Drill Size Info'!$AA$15) &amp; "." &amp; CX364)&lt;=--('Drill Size Info'!$AB$15))),
            --(INT('Drill Size Info'!$AA$15) &amp; "." &amp; CX364),
            --(INT('Drill Size Info'!$AB$15) &amp; "." &amp; CX364)
        )
    ),
    IF(CW364&lt;&gt;"",
        IF(INT('Drill Size Info'!$AA$15)=INT('Drill Size Info'!$AB$15),
            --(INT('Drill Size Info'!$AA$15) &amp; "." &amp; LEFT(CW364,3)),
            IF(AND((--(INT('Drill Size Info'!$AA$15) &amp; "." &amp; LEFT(CW364,3))&gt;=--('Drill Size Info'!$AA$15)), (--(INT('Drill Size Info'!$AA$15) &amp; "." &amp; LEFT(CW364,3))&lt;=--('Drill Size Info'!$AB$15))),
                --(INT('Drill Size Info'!$AA$15) &amp; "." &amp; LEFT(CW364,3)),
                --(INT('Drill Size Info'!$AB$15) &amp; "." &amp; LEFT(CW364,3))
            )
        ),
        "OK"
    )
)</f>
        <v>OK</v>
      </c>
      <c r="Q364" s="163" t="str">
        <f>IF(CY364&lt;&gt;"",
    IF(INT('Drill Size Info'!$AA$19)=INT('Drill Size Info'!$AB$15),
        --(INT('Drill Size Info'!$AA$15) &amp; "." &amp; CY364),
        IF(AND((--(INT('Drill Size Info'!$AA$15) &amp; "." &amp; CY364)&gt;=--('Drill Size Info'!$AA$15)), (--(INT('Drill Size Info'!$AA$15) &amp; "." &amp; CY364)&lt;=--('Drill Size Info'!$AB$15))),
            --(INT('Drill Size Info'!$AA$15) &amp; "." &amp; CY364),
            --(INT('Drill Size Info'!$AB$15) &amp; "." &amp; CY364)
        )
    ),
    IF(CW364&lt;&gt;"",
        IF(INT('Drill Size Info'!$AA$15)=INT('Drill Size Info'!$AB$15),
            --(INT('Drill Size Info'!$AA$15) &amp; "." &amp; RIGHT(CW364,3)),
            IF(AND((--(INT('Drill Size Info'!$AA$15) &amp; "." &amp; RIGHT(CW364,3))&gt;=--('Drill Size Info'!$AA$15)), (--(INT('Drill Size Info'!$AA$15) &amp; "." &amp; RIGHT(CW364,3))&lt;=--('Drill Size Info'!$AB$15))),
                --(INT('Drill Size Info'!$AA$15) &amp; "." &amp; RIGHT(CW364,3)),
                --(INT('Drill Size Info'!$AB$15) &amp; "." &amp; RIGHT(CW364,3))
            )
        ),
        "N/A"
    )
)</f>
        <v>N/A</v>
      </c>
      <c r="R364" s="57"/>
      <c r="S364" s="57"/>
      <c r="T364" s="57"/>
      <c r="U364" s="57"/>
      <c r="V364" s="57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9"/>
      <c r="AX364" s="59"/>
      <c r="AY364" s="59"/>
      <c r="AZ364" s="60"/>
      <c r="BA364" s="52"/>
      <c r="BB364" s="52"/>
      <c r="BC364" s="52"/>
      <c r="BD364" s="52"/>
      <c r="BE364" s="52"/>
      <c r="BF364" s="52"/>
      <c r="BG364" s="192" t="str">
        <f t="shared" si="238"/>
        <v/>
      </c>
      <c r="BH364" s="52"/>
      <c r="BI364" s="52"/>
      <c r="BJ364" s="52"/>
      <c r="BK364" s="52"/>
      <c r="BM364" s="19">
        <f t="shared" si="206"/>
        <v>0</v>
      </c>
      <c r="BN364" s="19">
        <f t="shared" si="239"/>
        <v>0</v>
      </c>
      <c r="BO364" s="19">
        <f t="shared" si="207"/>
        <v>0</v>
      </c>
      <c r="BP364" s="19">
        <f t="shared" si="208"/>
        <v>0</v>
      </c>
      <c r="BQ364" s="19">
        <f t="shared" si="209"/>
        <v>0</v>
      </c>
      <c r="BR364" s="19">
        <f t="shared" si="210"/>
        <v>0</v>
      </c>
      <c r="BS364" s="19">
        <f t="shared" si="211"/>
        <v>0</v>
      </c>
      <c r="BT364" s="19">
        <f t="shared" si="212"/>
        <v>0</v>
      </c>
      <c r="BU364" s="19">
        <f t="shared" si="213"/>
        <v>0</v>
      </c>
      <c r="BV364" s="19">
        <f t="shared" si="214"/>
        <v>0</v>
      </c>
      <c r="BW364" s="19">
        <f t="shared" si="215"/>
        <v>0</v>
      </c>
      <c r="BX364" s="19">
        <f t="shared" si="216"/>
        <v>0</v>
      </c>
      <c r="BY364" s="19">
        <f t="shared" si="217"/>
        <v>0</v>
      </c>
      <c r="BZ364" s="19">
        <f t="shared" si="218"/>
        <v>0</v>
      </c>
      <c r="CA364" s="19">
        <f t="shared" si="219"/>
        <v>0</v>
      </c>
      <c r="CB364" s="19">
        <f t="shared" si="240"/>
        <v>0</v>
      </c>
      <c r="CC364" s="19">
        <f t="shared" si="220"/>
        <v>0</v>
      </c>
      <c r="CD364" s="19">
        <f t="shared" si="221"/>
        <v>0</v>
      </c>
      <c r="CE364" s="19">
        <f t="shared" si="222"/>
        <v>0</v>
      </c>
      <c r="CF364" s="19">
        <f t="shared" si="223"/>
        <v>0</v>
      </c>
      <c r="CG364" s="19">
        <f t="shared" si="224"/>
        <v>0</v>
      </c>
      <c r="CH364" s="19">
        <f t="shared" si="225"/>
        <v>0</v>
      </c>
      <c r="CI364" s="19">
        <f t="shared" si="226"/>
        <v>0</v>
      </c>
      <c r="CJ364" s="19">
        <f t="shared" si="227"/>
        <v>0</v>
      </c>
      <c r="CK364" s="19">
        <f t="shared" si="228"/>
        <v>0</v>
      </c>
      <c r="CL364" s="19">
        <f t="shared" si="229"/>
        <v>0</v>
      </c>
      <c r="CM364" s="19">
        <f t="shared" si="230"/>
        <v>0</v>
      </c>
      <c r="CN364" s="19">
        <f t="shared" si="231"/>
        <v>0</v>
      </c>
      <c r="CO364" s="19">
        <f t="shared" si="232"/>
        <v>0</v>
      </c>
      <c r="CP364" s="19">
        <f t="shared" si="233"/>
        <v>0</v>
      </c>
      <c r="CQ364" s="19">
        <f t="shared" si="234"/>
        <v>0</v>
      </c>
      <c r="CR364" s="19">
        <f t="shared" si="235"/>
        <v>0</v>
      </c>
      <c r="CS364" s="19">
        <f t="shared" si="236"/>
        <v>0</v>
      </c>
    </row>
    <row r="365" spans="2:97" ht="15" customHeight="1" x14ac:dyDescent="0.2">
      <c r="B365" s="53">
        <f t="shared" si="241"/>
        <v>357</v>
      </c>
      <c r="C365" s="197" t="str" cm="1">
        <f t="array" aca="1" ref="C365" ca="1">CELL("contents",BG365)</f>
        <v/>
      </c>
      <c r="D365" s="54" t="str">
        <f t="shared" si="237"/>
        <v>OK</v>
      </c>
      <c r="E365" s="55" t="e">
        <f>VLOOKUP('DATA SHEET'!$B$9,'Drill Size Info'!$T$2:$U$8,2,FALSE)</f>
        <v>#N/A</v>
      </c>
      <c r="F365" s="55" t="str">
        <f t="shared" si="242"/>
        <v/>
      </c>
      <c r="G365" s="161">
        <f t="shared" si="243"/>
        <v>0</v>
      </c>
      <c r="H365" s="56"/>
      <c r="I365" s="56"/>
      <c r="J365" s="54" t="s">
        <v>154</v>
      </c>
      <c r="K365" s="54" t="s">
        <v>154</v>
      </c>
      <c r="L365" s="56" t="s">
        <v>154</v>
      </c>
      <c r="M365" s="56" t="s">
        <v>154</v>
      </c>
      <c r="N365" s="47" t="str">
        <f>IF(CU365&lt;&gt;"",
    IF(INT('Drill Size Info'!$AA$19)=INT('Drill Size Info'!$AB$19),
        --(INT('Drill Size Info'!$AA$19) &amp; "." &amp; CU365),
        IF(AND((--(INT('Drill Size Info'!$AA$19) &amp; "." &amp; CU365)&gt;=--('Drill Size Info'!$AA$19)), (--(INT('Drill Size Info'!$AA$19) &amp; "." &amp; CU365)&lt;=--('Drill Size Info'!$AB$19))),
            --(INT('Drill Size Info'!$AA$19) &amp; "." &amp; CU365),
            --(INT('Drill Size Info'!$AB$19) &amp; "." &amp; CU365)
        )
    ),
    IF(CT365&lt;&gt;"",
        IF(INT('Drill Size Info'!$AA$19)=INT('Drill Size Info'!$AB$19),
            --(INT('Drill Size Info'!$AA$19) &amp; "." &amp; LEFT(CT365,3)),
            IF(AND((--(INT('Drill Size Info'!$AA$19) &amp; "." &amp; LEFT(CT365,3))&gt;=--('Drill Size Info'!$AA$19)), (--(INT('Drill Size Info'!$AA$19) &amp; "." &amp; LEFT(CT365,3))&lt;=--('Drill Size Info'!$AB$19))),
                --(INT('Drill Size Info'!$AA$19) &amp; "." &amp; LEFT(CT365,3)),
                --(INT('Drill Size Info'!$AB$19) &amp; "." &amp; LEFT(CT365,3))
            )
        ),
        "OK"
    )
)</f>
        <v>OK</v>
      </c>
      <c r="O365" s="163" t="str">
        <f>IF(CV365&lt;&gt;"",
    IF(INT('Drill Size Info'!$AA$19)=INT('Drill Size Info'!$AB$19),
        --(INT('Drill Size Info'!$AA$19) &amp; "." &amp; CV365),
        IF(AND((--(INT('Drill Size Info'!$AA$19) &amp; "." &amp; CV365)&gt;=--('Drill Size Info'!$AA$19)), (--(INT('Drill Size Info'!$AA$19) &amp; "." &amp; CV365)&lt;=--('Drill Size Info'!$AB$19))),
            --(INT('Drill Size Info'!$AA$19) &amp; "." &amp; CV365),
            --(INT('Drill Size Info'!$AB$19) &amp; "." &amp; CV365)
        )
    ),
    IF(CT365&lt;&gt;"",
        IF(INT('Drill Size Info'!$AA$19)=INT('Drill Size Info'!$AB$19),
            --(INT('Drill Size Info'!$AA$19) &amp; "." &amp; RIGHT(CT365,3)),
            IF(AND((--(INT('Drill Size Info'!$AA$19) &amp; "." &amp; RIGHT(CT365,3))&gt;=--('Drill Size Info'!$AA$19)), (--(INT('Drill Size Info'!$AA$19) &amp; "." &amp; RIGHT(CT365,3))&lt;=--('Drill Size Info'!$AB$19))),
                --(INT('Drill Size Info'!$AA$19) &amp; "." &amp; RIGHT(CT365,3)),
                --(INT('Drill Size Info'!$AB$19) &amp; "." &amp; RIGHT(CT365,3))
            )
        ),
        "N/A"
    )
)</f>
        <v>N/A</v>
      </c>
      <c r="P365" s="47" t="str">
        <f>IF(CX365&lt;&gt;"",
    IF(INT('Drill Size Info'!$AA$19)=INT('Drill Size Info'!$AB$15),
        --(INT('Drill Size Info'!$AA$15) &amp; "." &amp; CX365),
        IF(AND((--(INT('Drill Size Info'!$AA$15) &amp; "." &amp; CX365)&gt;=--('Drill Size Info'!$AA$15)), (--(INT('Drill Size Info'!$AA$15) &amp; "." &amp; CX365)&lt;=--('Drill Size Info'!$AB$15))),
            --(INT('Drill Size Info'!$AA$15) &amp; "." &amp; CX365),
            --(INT('Drill Size Info'!$AB$15) &amp; "." &amp; CX365)
        )
    ),
    IF(CW365&lt;&gt;"",
        IF(INT('Drill Size Info'!$AA$15)=INT('Drill Size Info'!$AB$15),
            --(INT('Drill Size Info'!$AA$15) &amp; "." &amp; LEFT(CW365,3)),
            IF(AND((--(INT('Drill Size Info'!$AA$15) &amp; "." &amp; LEFT(CW365,3))&gt;=--('Drill Size Info'!$AA$15)), (--(INT('Drill Size Info'!$AA$15) &amp; "." &amp; LEFT(CW365,3))&lt;=--('Drill Size Info'!$AB$15))),
                --(INT('Drill Size Info'!$AA$15) &amp; "." &amp; LEFT(CW365,3)),
                --(INT('Drill Size Info'!$AB$15) &amp; "." &amp; LEFT(CW365,3))
            )
        ),
        "OK"
    )
)</f>
        <v>OK</v>
      </c>
      <c r="Q365" s="163" t="str">
        <f>IF(CY365&lt;&gt;"",
    IF(INT('Drill Size Info'!$AA$19)=INT('Drill Size Info'!$AB$15),
        --(INT('Drill Size Info'!$AA$15) &amp; "." &amp; CY365),
        IF(AND((--(INT('Drill Size Info'!$AA$15) &amp; "." &amp; CY365)&gt;=--('Drill Size Info'!$AA$15)), (--(INT('Drill Size Info'!$AA$15) &amp; "." &amp; CY365)&lt;=--('Drill Size Info'!$AB$15))),
            --(INT('Drill Size Info'!$AA$15) &amp; "." &amp; CY365),
            --(INT('Drill Size Info'!$AB$15) &amp; "." &amp; CY365)
        )
    ),
    IF(CW365&lt;&gt;"",
        IF(INT('Drill Size Info'!$AA$15)=INT('Drill Size Info'!$AB$15),
            --(INT('Drill Size Info'!$AA$15) &amp; "." &amp; RIGHT(CW365,3)),
            IF(AND((--(INT('Drill Size Info'!$AA$15) &amp; "." &amp; RIGHT(CW365,3))&gt;=--('Drill Size Info'!$AA$15)), (--(INT('Drill Size Info'!$AA$15) &amp; "." &amp; RIGHT(CW365,3))&lt;=--('Drill Size Info'!$AB$15))),
                --(INT('Drill Size Info'!$AA$15) &amp; "." &amp; RIGHT(CW365,3)),
                --(INT('Drill Size Info'!$AB$15) &amp; "." &amp; RIGHT(CW365,3))
            )
        ),
        "N/A"
    )
)</f>
        <v>N/A</v>
      </c>
      <c r="R365" s="57"/>
      <c r="S365" s="57"/>
      <c r="T365" s="57"/>
      <c r="U365" s="57"/>
      <c r="V365" s="57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9"/>
      <c r="AX365" s="59"/>
      <c r="AY365" s="59"/>
      <c r="AZ365" s="60"/>
      <c r="BA365" s="52"/>
      <c r="BB365" s="52"/>
      <c r="BC365" s="52"/>
      <c r="BD365" s="52"/>
      <c r="BE365" s="52"/>
      <c r="BF365" s="52"/>
      <c r="BG365" s="192" t="str">
        <f t="shared" si="238"/>
        <v/>
      </c>
      <c r="BH365" s="52"/>
      <c r="BI365" s="52"/>
      <c r="BJ365" s="52"/>
      <c r="BK365" s="52"/>
      <c r="BM365" s="19">
        <f t="shared" si="206"/>
        <v>0</v>
      </c>
      <c r="BN365" s="19">
        <f t="shared" si="239"/>
        <v>0</v>
      </c>
      <c r="BO365" s="19">
        <f t="shared" si="207"/>
        <v>0</v>
      </c>
      <c r="BP365" s="19">
        <f t="shared" si="208"/>
        <v>0</v>
      </c>
      <c r="BQ365" s="19">
        <f t="shared" si="209"/>
        <v>0</v>
      </c>
      <c r="BR365" s="19">
        <f t="shared" si="210"/>
        <v>0</v>
      </c>
      <c r="BS365" s="19">
        <f t="shared" si="211"/>
        <v>0</v>
      </c>
      <c r="BT365" s="19">
        <f t="shared" si="212"/>
        <v>0</v>
      </c>
      <c r="BU365" s="19">
        <f t="shared" si="213"/>
        <v>0</v>
      </c>
      <c r="BV365" s="19">
        <f t="shared" si="214"/>
        <v>0</v>
      </c>
      <c r="BW365" s="19">
        <f t="shared" si="215"/>
        <v>0</v>
      </c>
      <c r="BX365" s="19">
        <f t="shared" si="216"/>
        <v>0</v>
      </c>
      <c r="BY365" s="19">
        <f t="shared" si="217"/>
        <v>0</v>
      </c>
      <c r="BZ365" s="19">
        <f t="shared" si="218"/>
        <v>0</v>
      </c>
      <c r="CA365" s="19">
        <f t="shared" si="219"/>
        <v>0</v>
      </c>
      <c r="CB365" s="19">
        <f t="shared" si="240"/>
        <v>0</v>
      </c>
      <c r="CC365" s="19">
        <f t="shared" si="220"/>
        <v>0</v>
      </c>
      <c r="CD365" s="19">
        <f t="shared" si="221"/>
        <v>0</v>
      </c>
      <c r="CE365" s="19">
        <f t="shared" si="222"/>
        <v>0</v>
      </c>
      <c r="CF365" s="19">
        <f t="shared" si="223"/>
        <v>0</v>
      </c>
      <c r="CG365" s="19">
        <f t="shared" si="224"/>
        <v>0</v>
      </c>
      <c r="CH365" s="19">
        <f t="shared" si="225"/>
        <v>0</v>
      </c>
      <c r="CI365" s="19">
        <f t="shared" si="226"/>
        <v>0</v>
      </c>
      <c r="CJ365" s="19">
        <f t="shared" si="227"/>
        <v>0</v>
      </c>
      <c r="CK365" s="19">
        <f t="shared" si="228"/>
        <v>0</v>
      </c>
      <c r="CL365" s="19">
        <f t="shared" si="229"/>
        <v>0</v>
      </c>
      <c r="CM365" s="19">
        <f t="shared" si="230"/>
        <v>0</v>
      </c>
      <c r="CN365" s="19">
        <f t="shared" si="231"/>
        <v>0</v>
      </c>
      <c r="CO365" s="19">
        <f t="shared" si="232"/>
        <v>0</v>
      </c>
      <c r="CP365" s="19">
        <f t="shared" si="233"/>
        <v>0</v>
      </c>
      <c r="CQ365" s="19">
        <f t="shared" si="234"/>
        <v>0</v>
      </c>
      <c r="CR365" s="19">
        <f t="shared" si="235"/>
        <v>0</v>
      </c>
      <c r="CS365" s="19">
        <f t="shared" si="236"/>
        <v>0</v>
      </c>
    </row>
    <row r="366" spans="2:97" ht="15" customHeight="1" x14ac:dyDescent="0.2">
      <c r="B366" s="53">
        <f t="shared" si="241"/>
        <v>358</v>
      </c>
      <c r="C366" s="197" t="str" cm="1">
        <f t="array" aca="1" ref="C366" ca="1">CELL("contents",BG366)</f>
        <v/>
      </c>
      <c r="D366" s="54" t="str">
        <f t="shared" si="237"/>
        <v>OK</v>
      </c>
      <c r="E366" s="55" t="e">
        <f>VLOOKUP('DATA SHEET'!$B$9,'Drill Size Info'!$T$2:$U$8,2,FALSE)</f>
        <v>#N/A</v>
      </c>
      <c r="F366" s="55" t="str">
        <f t="shared" si="242"/>
        <v/>
      </c>
      <c r="G366" s="161">
        <f t="shared" si="243"/>
        <v>0</v>
      </c>
      <c r="H366" s="56"/>
      <c r="I366" s="56"/>
      <c r="J366" s="54" t="s">
        <v>154</v>
      </c>
      <c r="K366" s="54" t="s">
        <v>154</v>
      </c>
      <c r="L366" s="56" t="s">
        <v>154</v>
      </c>
      <c r="M366" s="56" t="s">
        <v>154</v>
      </c>
      <c r="N366" s="47" t="str">
        <f>IF(CU366&lt;&gt;"",
    IF(INT('Drill Size Info'!$AA$19)=INT('Drill Size Info'!$AB$19),
        --(INT('Drill Size Info'!$AA$19) &amp; "." &amp; CU366),
        IF(AND((--(INT('Drill Size Info'!$AA$19) &amp; "." &amp; CU366)&gt;=--('Drill Size Info'!$AA$19)), (--(INT('Drill Size Info'!$AA$19) &amp; "." &amp; CU366)&lt;=--('Drill Size Info'!$AB$19))),
            --(INT('Drill Size Info'!$AA$19) &amp; "." &amp; CU366),
            --(INT('Drill Size Info'!$AB$19) &amp; "." &amp; CU366)
        )
    ),
    IF(CT366&lt;&gt;"",
        IF(INT('Drill Size Info'!$AA$19)=INT('Drill Size Info'!$AB$19),
            --(INT('Drill Size Info'!$AA$19) &amp; "." &amp; LEFT(CT366,3)),
            IF(AND((--(INT('Drill Size Info'!$AA$19) &amp; "." &amp; LEFT(CT366,3))&gt;=--('Drill Size Info'!$AA$19)), (--(INT('Drill Size Info'!$AA$19) &amp; "." &amp; LEFT(CT366,3))&lt;=--('Drill Size Info'!$AB$19))),
                --(INT('Drill Size Info'!$AA$19) &amp; "." &amp; LEFT(CT366,3)),
                --(INT('Drill Size Info'!$AB$19) &amp; "." &amp; LEFT(CT366,3))
            )
        ),
        "OK"
    )
)</f>
        <v>OK</v>
      </c>
      <c r="O366" s="163" t="str">
        <f>IF(CV366&lt;&gt;"",
    IF(INT('Drill Size Info'!$AA$19)=INT('Drill Size Info'!$AB$19),
        --(INT('Drill Size Info'!$AA$19) &amp; "." &amp; CV366),
        IF(AND((--(INT('Drill Size Info'!$AA$19) &amp; "." &amp; CV366)&gt;=--('Drill Size Info'!$AA$19)), (--(INT('Drill Size Info'!$AA$19) &amp; "." &amp; CV366)&lt;=--('Drill Size Info'!$AB$19))),
            --(INT('Drill Size Info'!$AA$19) &amp; "." &amp; CV366),
            --(INT('Drill Size Info'!$AB$19) &amp; "." &amp; CV366)
        )
    ),
    IF(CT366&lt;&gt;"",
        IF(INT('Drill Size Info'!$AA$19)=INT('Drill Size Info'!$AB$19),
            --(INT('Drill Size Info'!$AA$19) &amp; "." &amp; RIGHT(CT366,3)),
            IF(AND((--(INT('Drill Size Info'!$AA$19) &amp; "." &amp; RIGHT(CT366,3))&gt;=--('Drill Size Info'!$AA$19)), (--(INT('Drill Size Info'!$AA$19) &amp; "." &amp; RIGHT(CT366,3))&lt;=--('Drill Size Info'!$AB$19))),
                --(INT('Drill Size Info'!$AA$19) &amp; "." &amp; RIGHT(CT366,3)),
                --(INT('Drill Size Info'!$AB$19) &amp; "." &amp; RIGHT(CT366,3))
            )
        ),
        "N/A"
    )
)</f>
        <v>N/A</v>
      </c>
      <c r="P366" s="47" t="str">
        <f>IF(CX366&lt;&gt;"",
    IF(INT('Drill Size Info'!$AA$19)=INT('Drill Size Info'!$AB$15),
        --(INT('Drill Size Info'!$AA$15) &amp; "." &amp; CX366),
        IF(AND((--(INT('Drill Size Info'!$AA$15) &amp; "." &amp; CX366)&gt;=--('Drill Size Info'!$AA$15)), (--(INT('Drill Size Info'!$AA$15) &amp; "." &amp; CX366)&lt;=--('Drill Size Info'!$AB$15))),
            --(INT('Drill Size Info'!$AA$15) &amp; "." &amp; CX366),
            --(INT('Drill Size Info'!$AB$15) &amp; "." &amp; CX366)
        )
    ),
    IF(CW366&lt;&gt;"",
        IF(INT('Drill Size Info'!$AA$15)=INT('Drill Size Info'!$AB$15),
            --(INT('Drill Size Info'!$AA$15) &amp; "." &amp; LEFT(CW366,3)),
            IF(AND((--(INT('Drill Size Info'!$AA$15) &amp; "." &amp; LEFT(CW366,3))&gt;=--('Drill Size Info'!$AA$15)), (--(INT('Drill Size Info'!$AA$15) &amp; "." &amp; LEFT(CW366,3))&lt;=--('Drill Size Info'!$AB$15))),
                --(INT('Drill Size Info'!$AA$15) &amp; "." &amp; LEFT(CW366,3)),
                --(INT('Drill Size Info'!$AB$15) &amp; "." &amp; LEFT(CW366,3))
            )
        ),
        "OK"
    )
)</f>
        <v>OK</v>
      </c>
      <c r="Q366" s="163" t="str">
        <f>IF(CY366&lt;&gt;"",
    IF(INT('Drill Size Info'!$AA$19)=INT('Drill Size Info'!$AB$15),
        --(INT('Drill Size Info'!$AA$15) &amp; "." &amp; CY366),
        IF(AND((--(INT('Drill Size Info'!$AA$15) &amp; "." &amp; CY366)&gt;=--('Drill Size Info'!$AA$15)), (--(INT('Drill Size Info'!$AA$15) &amp; "." &amp; CY366)&lt;=--('Drill Size Info'!$AB$15))),
            --(INT('Drill Size Info'!$AA$15) &amp; "." &amp; CY366),
            --(INT('Drill Size Info'!$AB$15) &amp; "." &amp; CY366)
        )
    ),
    IF(CW366&lt;&gt;"",
        IF(INT('Drill Size Info'!$AA$15)=INT('Drill Size Info'!$AB$15),
            --(INT('Drill Size Info'!$AA$15) &amp; "." &amp; RIGHT(CW366,3)),
            IF(AND((--(INT('Drill Size Info'!$AA$15) &amp; "." &amp; RIGHT(CW366,3))&gt;=--('Drill Size Info'!$AA$15)), (--(INT('Drill Size Info'!$AA$15) &amp; "." &amp; RIGHT(CW366,3))&lt;=--('Drill Size Info'!$AB$15))),
                --(INT('Drill Size Info'!$AA$15) &amp; "." &amp; RIGHT(CW366,3)),
                --(INT('Drill Size Info'!$AB$15) &amp; "." &amp; RIGHT(CW366,3))
            )
        ),
        "N/A"
    )
)</f>
        <v>N/A</v>
      </c>
      <c r="R366" s="57"/>
      <c r="S366" s="57"/>
      <c r="T366" s="57"/>
      <c r="U366" s="57"/>
      <c r="V366" s="57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9"/>
      <c r="AX366" s="59"/>
      <c r="AY366" s="59"/>
      <c r="AZ366" s="60"/>
      <c r="BA366" s="52"/>
      <c r="BB366" s="52"/>
      <c r="BC366" s="52"/>
      <c r="BD366" s="52"/>
      <c r="BE366" s="52"/>
      <c r="BF366" s="52"/>
      <c r="BG366" s="192" t="str">
        <f t="shared" si="238"/>
        <v/>
      </c>
      <c r="BH366" s="52"/>
      <c r="BI366" s="52"/>
      <c r="BJ366" s="52"/>
      <c r="BK366" s="52"/>
      <c r="BM366" s="19">
        <f t="shared" si="206"/>
        <v>0</v>
      </c>
      <c r="BN366" s="19">
        <f t="shared" si="239"/>
        <v>0</v>
      </c>
      <c r="BO366" s="19">
        <f t="shared" si="207"/>
        <v>0</v>
      </c>
      <c r="BP366" s="19">
        <f t="shared" si="208"/>
        <v>0</v>
      </c>
      <c r="BQ366" s="19">
        <f t="shared" si="209"/>
        <v>0</v>
      </c>
      <c r="BR366" s="19">
        <f t="shared" si="210"/>
        <v>0</v>
      </c>
      <c r="BS366" s="19">
        <f t="shared" si="211"/>
        <v>0</v>
      </c>
      <c r="BT366" s="19">
        <f t="shared" si="212"/>
        <v>0</v>
      </c>
      <c r="BU366" s="19">
        <f t="shared" si="213"/>
        <v>0</v>
      </c>
      <c r="BV366" s="19">
        <f t="shared" si="214"/>
        <v>0</v>
      </c>
      <c r="BW366" s="19">
        <f t="shared" si="215"/>
        <v>0</v>
      </c>
      <c r="BX366" s="19">
        <f t="shared" si="216"/>
        <v>0</v>
      </c>
      <c r="BY366" s="19">
        <f t="shared" si="217"/>
        <v>0</v>
      </c>
      <c r="BZ366" s="19">
        <f t="shared" si="218"/>
        <v>0</v>
      </c>
      <c r="CA366" s="19">
        <f t="shared" si="219"/>
        <v>0</v>
      </c>
      <c r="CB366" s="19">
        <f t="shared" si="240"/>
        <v>0</v>
      </c>
      <c r="CC366" s="19">
        <f t="shared" si="220"/>
        <v>0</v>
      </c>
      <c r="CD366" s="19">
        <f t="shared" si="221"/>
        <v>0</v>
      </c>
      <c r="CE366" s="19">
        <f t="shared" si="222"/>
        <v>0</v>
      </c>
      <c r="CF366" s="19">
        <f t="shared" si="223"/>
        <v>0</v>
      </c>
      <c r="CG366" s="19">
        <f t="shared" si="224"/>
        <v>0</v>
      </c>
      <c r="CH366" s="19">
        <f t="shared" si="225"/>
        <v>0</v>
      </c>
      <c r="CI366" s="19">
        <f t="shared" si="226"/>
        <v>0</v>
      </c>
      <c r="CJ366" s="19">
        <f t="shared" si="227"/>
        <v>0</v>
      </c>
      <c r="CK366" s="19">
        <f t="shared" si="228"/>
        <v>0</v>
      </c>
      <c r="CL366" s="19">
        <f t="shared" si="229"/>
        <v>0</v>
      </c>
      <c r="CM366" s="19">
        <f t="shared" si="230"/>
        <v>0</v>
      </c>
      <c r="CN366" s="19">
        <f t="shared" si="231"/>
        <v>0</v>
      </c>
      <c r="CO366" s="19">
        <f t="shared" si="232"/>
        <v>0</v>
      </c>
      <c r="CP366" s="19">
        <f t="shared" si="233"/>
        <v>0</v>
      </c>
      <c r="CQ366" s="19">
        <f t="shared" si="234"/>
        <v>0</v>
      </c>
      <c r="CR366" s="19">
        <f t="shared" si="235"/>
        <v>0</v>
      </c>
      <c r="CS366" s="19">
        <f t="shared" si="236"/>
        <v>0</v>
      </c>
    </row>
    <row r="367" spans="2:97" ht="15" customHeight="1" x14ac:dyDescent="0.2">
      <c r="B367" s="53">
        <f t="shared" si="241"/>
        <v>359</v>
      </c>
      <c r="C367" s="197" t="str" cm="1">
        <f t="array" aca="1" ref="C367" ca="1">CELL("contents",BG367)</f>
        <v/>
      </c>
      <c r="D367" s="54" t="str">
        <f t="shared" si="237"/>
        <v>OK</v>
      </c>
      <c r="E367" s="55" t="e">
        <f>VLOOKUP('DATA SHEET'!$B$9,'Drill Size Info'!$T$2:$U$8,2,FALSE)</f>
        <v>#N/A</v>
      </c>
      <c r="F367" s="55" t="str">
        <f t="shared" si="242"/>
        <v/>
      </c>
      <c r="G367" s="161">
        <f t="shared" si="243"/>
        <v>0</v>
      </c>
      <c r="H367" s="56"/>
      <c r="I367" s="56"/>
      <c r="J367" s="54" t="s">
        <v>154</v>
      </c>
      <c r="K367" s="54" t="s">
        <v>154</v>
      </c>
      <c r="L367" s="56" t="s">
        <v>154</v>
      </c>
      <c r="M367" s="56" t="s">
        <v>154</v>
      </c>
      <c r="N367" s="47" t="str">
        <f>IF(CU367&lt;&gt;"",
    IF(INT('Drill Size Info'!$AA$19)=INT('Drill Size Info'!$AB$19),
        --(INT('Drill Size Info'!$AA$19) &amp; "." &amp; CU367),
        IF(AND((--(INT('Drill Size Info'!$AA$19) &amp; "." &amp; CU367)&gt;=--('Drill Size Info'!$AA$19)), (--(INT('Drill Size Info'!$AA$19) &amp; "." &amp; CU367)&lt;=--('Drill Size Info'!$AB$19))),
            --(INT('Drill Size Info'!$AA$19) &amp; "." &amp; CU367),
            --(INT('Drill Size Info'!$AB$19) &amp; "." &amp; CU367)
        )
    ),
    IF(CT367&lt;&gt;"",
        IF(INT('Drill Size Info'!$AA$19)=INT('Drill Size Info'!$AB$19),
            --(INT('Drill Size Info'!$AA$19) &amp; "." &amp; LEFT(CT367,3)),
            IF(AND((--(INT('Drill Size Info'!$AA$19) &amp; "." &amp; LEFT(CT367,3))&gt;=--('Drill Size Info'!$AA$19)), (--(INT('Drill Size Info'!$AA$19) &amp; "." &amp; LEFT(CT367,3))&lt;=--('Drill Size Info'!$AB$19))),
                --(INT('Drill Size Info'!$AA$19) &amp; "." &amp; LEFT(CT367,3)),
                --(INT('Drill Size Info'!$AB$19) &amp; "." &amp; LEFT(CT367,3))
            )
        ),
        "OK"
    )
)</f>
        <v>OK</v>
      </c>
      <c r="O367" s="163" t="str">
        <f>IF(CV367&lt;&gt;"",
    IF(INT('Drill Size Info'!$AA$19)=INT('Drill Size Info'!$AB$19),
        --(INT('Drill Size Info'!$AA$19) &amp; "." &amp; CV367),
        IF(AND((--(INT('Drill Size Info'!$AA$19) &amp; "." &amp; CV367)&gt;=--('Drill Size Info'!$AA$19)), (--(INT('Drill Size Info'!$AA$19) &amp; "." &amp; CV367)&lt;=--('Drill Size Info'!$AB$19))),
            --(INT('Drill Size Info'!$AA$19) &amp; "." &amp; CV367),
            --(INT('Drill Size Info'!$AB$19) &amp; "." &amp; CV367)
        )
    ),
    IF(CT367&lt;&gt;"",
        IF(INT('Drill Size Info'!$AA$19)=INT('Drill Size Info'!$AB$19),
            --(INT('Drill Size Info'!$AA$19) &amp; "." &amp; RIGHT(CT367,3)),
            IF(AND((--(INT('Drill Size Info'!$AA$19) &amp; "." &amp; RIGHT(CT367,3))&gt;=--('Drill Size Info'!$AA$19)), (--(INT('Drill Size Info'!$AA$19) &amp; "." &amp; RIGHT(CT367,3))&lt;=--('Drill Size Info'!$AB$19))),
                --(INT('Drill Size Info'!$AA$19) &amp; "." &amp; RIGHT(CT367,3)),
                --(INT('Drill Size Info'!$AB$19) &amp; "." &amp; RIGHT(CT367,3))
            )
        ),
        "N/A"
    )
)</f>
        <v>N/A</v>
      </c>
      <c r="P367" s="47" t="str">
        <f>IF(CX367&lt;&gt;"",
    IF(INT('Drill Size Info'!$AA$19)=INT('Drill Size Info'!$AB$15),
        --(INT('Drill Size Info'!$AA$15) &amp; "." &amp; CX367),
        IF(AND((--(INT('Drill Size Info'!$AA$15) &amp; "." &amp; CX367)&gt;=--('Drill Size Info'!$AA$15)), (--(INT('Drill Size Info'!$AA$15) &amp; "." &amp; CX367)&lt;=--('Drill Size Info'!$AB$15))),
            --(INT('Drill Size Info'!$AA$15) &amp; "." &amp; CX367),
            --(INT('Drill Size Info'!$AB$15) &amp; "." &amp; CX367)
        )
    ),
    IF(CW367&lt;&gt;"",
        IF(INT('Drill Size Info'!$AA$15)=INT('Drill Size Info'!$AB$15),
            --(INT('Drill Size Info'!$AA$15) &amp; "." &amp; LEFT(CW367,3)),
            IF(AND((--(INT('Drill Size Info'!$AA$15) &amp; "." &amp; LEFT(CW367,3))&gt;=--('Drill Size Info'!$AA$15)), (--(INT('Drill Size Info'!$AA$15) &amp; "." &amp; LEFT(CW367,3))&lt;=--('Drill Size Info'!$AB$15))),
                --(INT('Drill Size Info'!$AA$15) &amp; "." &amp; LEFT(CW367,3)),
                --(INT('Drill Size Info'!$AB$15) &amp; "." &amp; LEFT(CW367,3))
            )
        ),
        "OK"
    )
)</f>
        <v>OK</v>
      </c>
      <c r="Q367" s="163" t="str">
        <f>IF(CY367&lt;&gt;"",
    IF(INT('Drill Size Info'!$AA$19)=INT('Drill Size Info'!$AB$15),
        --(INT('Drill Size Info'!$AA$15) &amp; "." &amp; CY367),
        IF(AND((--(INT('Drill Size Info'!$AA$15) &amp; "." &amp; CY367)&gt;=--('Drill Size Info'!$AA$15)), (--(INT('Drill Size Info'!$AA$15) &amp; "." &amp; CY367)&lt;=--('Drill Size Info'!$AB$15))),
            --(INT('Drill Size Info'!$AA$15) &amp; "." &amp; CY367),
            --(INT('Drill Size Info'!$AB$15) &amp; "." &amp; CY367)
        )
    ),
    IF(CW367&lt;&gt;"",
        IF(INT('Drill Size Info'!$AA$15)=INT('Drill Size Info'!$AB$15),
            --(INT('Drill Size Info'!$AA$15) &amp; "." &amp; RIGHT(CW367,3)),
            IF(AND((--(INT('Drill Size Info'!$AA$15) &amp; "." &amp; RIGHT(CW367,3))&gt;=--('Drill Size Info'!$AA$15)), (--(INT('Drill Size Info'!$AA$15) &amp; "." &amp; RIGHT(CW367,3))&lt;=--('Drill Size Info'!$AB$15))),
                --(INT('Drill Size Info'!$AA$15) &amp; "." &amp; RIGHT(CW367,3)),
                --(INT('Drill Size Info'!$AB$15) &amp; "." &amp; RIGHT(CW367,3))
            )
        ),
        "N/A"
    )
)</f>
        <v>N/A</v>
      </c>
      <c r="R367" s="57"/>
      <c r="S367" s="57"/>
      <c r="T367" s="57"/>
      <c r="U367" s="57"/>
      <c r="V367" s="57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9"/>
      <c r="AX367" s="59"/>
      <c r="AY367" s="59"/>
      <c r="AZ367" s="60"/>
      <c r="BA367" s="52"/>
      <c r="BB367" s="52"/>
      <c r="BC367" s="52"/>
      <c r="BD367" s="52"/>
      <c r="BE367" s="52"/>
      <c r="BF367" s="52"/>
      <c r="BG367" s="192" t="str">
        <f t="shared" si="238"/>
        <v/>
      </c>
      <c r="BH367" s="52"/>
      <c r="BI367" s="52"/>
      <c r="BJ367" s="52"/>
      <c r="BK367" s="52"/>
      <c r="BM367" s="19">
        <f t="shared" si="206"/>
        <v>0</v>
      </c>
      <c r="BN367" s="19">
        <f t="shared" si="239"/>
        <v>0</v>
      </c>
      <c r="BO367" s="19">
        <f t="shared" si="207"/>
        <v>0</v>
      </c>
      <c r="BP367" s="19">
        <f t="shared" si="208"/>
        <v>0</v>
      </c>
      <c r="BQ367" s="19">
        <f t="shared" si="209"/>
        <v>0</v>
      </c>
      <c r="BR367" s="19">
        <f t="shared" si="210"/>
        <v>0</v>
      </c>
      <c r="BS367" s="19">
        <f t="shared" si="211"/>
        <v>0</v>
      </c>
      <c r="BT367" s="19">
        <f t="shared" si="212"/>
        <v>0</v>
      </c>
      <c r="BU367" s="19">
        <f t="shared" si="213"/>
        <v>0</v>
      </c>
      <c r="BV367" s="19">
        <f t="shared" si="214"/>
        <v>0</v>
      </c>
      <c r="BW367" s="19">
        <f t="shared" si="215"/>
        <v>0</v>
      </c>
      <c r="BX367" s="19">
        <f t="shared" si="216"/>
        <v>0</v>
      </c>
      <c r="BY367" s="19">
        <f t="shared" si="217"/>
        <v>0</v>
      </c>
      <c r="BZ367" s="19">
        <f t="shared" si="218"/>
        <v>0</v>
      </c>
      <c r="CA367" s="19">
        <f t="shared" si="219"/>
        <v>0</v>
      </c>
      <c r="CB367" s="19">
        <f t="shared" si="240"/>
        <v>0</v>
      </c>
      <c r="CC367" s="19">
        <f t="shared" si="220"/>
        <v>0</v>
      </c>
      <c r="CD367" s="19">
        <f t="shared" si="221"/>
        <v>0</v>
      </c>
      <c r="CE367" s="19">
        <f t="shared" si="222"/>
        <v>0</v>
      </c>
      <c r="CF367" s="19">
        <f t="shared" si="223"/>
        <v>0</v>
      </c>
      <c r="CG367" s="19">
        <f t="shared" si="224"/>
        <v>0</v>
      </c>
      <c r="CH367" s="19">
        <f t="shared" si="225"/>
        <v>0</v>
      </c>
      <c r="CI367" s="19">
        <f t="shared" si="226"/>
        <v>0</v>
      </c>
      <c r="CJ367" s="19">
        <f t="shared" si="227"/>
        <v>0</v>
      </c>
      <c r="CK367" s="19">
        <f t="shared" si="228"/>
        <v>0</v>
      </c>
      <c r="CL367" s="19">
        <f t="shared" si="229"/>
        <v>0</v>
      </c>
      <c r="CM367" s="19">
        <f t="shared" si="230"/>
        <v>0</v>
      </c>
      <c r="CN367" s="19">
        <f t="shared" si="231"/>
        <v>0</v>
      </c>
      <c r="CO367" s="19">
        <f t="shared" si="232"/>
        <v>0</v>
      </c>
      <c r="CP367" s="19">
        <f t="shared" si="233"/>
        <v>0</v>
      </c>
      <c r="CQ367" s="19">
        <f t="shared" si="234"/>
        <v>0</v>
      </c>
      <c r="CR367" s="19">
        <f t="shared" si="235"/>
        <v>0</v>
      </c>
      <c r="CS367" s="19">
        <f t="shared" si="236"/>
        <v>0</v>
      </c>
    </row>
    <row r="368" spans="2:97" ht="15" customHeight="1" x14ac:dyDescent="0.2">
      <c r="B368" s="53">
        <f t="shared" si="241"/>
        <v>360</v>
      </c>
      <c r="C368" s="197" t="str" cm="1">
        <f t="array" aca="1" ref="C368" ca="1">CELL("contents",BG368)</f>
        <v/>
      </c>
      <c r="D368" s="54" t="str">
        <f t="shared" si="237"/>
        <v>OK</v>
      </c>
      <c r="E368" s="55" t="e">
        <f>VLOOKUP('DATA SHEET'!$B$9,'Drill Size Info'!$T$2:$U$8,2,FALSE)</f>
        <v>#N/A</v>
      </c>
      <c r="F368" s="55" t="str">
        <f t="shared" si="242"/>
        <v/>
      </c>
      <c r="G368" s="161">
        <f t="shared" si="243"/>
        <v>0</v>
      </c>
      <c r="H368" s="56"/>
      <c r="I368" s="56"/>
      <c r="J368" s="54" t="s">
        <v>154</v>
      </c>
      <c r="K368" s="54" t="s">
        <v>154</v>
      </c>
      <c r="L368" s="56" t="s">
        <v>154</v>
      </c>
      <c r="M368" s="56" t="s">
        <v>154</v>
      </c>
      <c r="N368" s="47" t="str">
        <f>IF(CU368&lt;&gt;"",
    IF(INT('Drill Size Info'!$AA$19)=INT('Drill Size Info'!$AB$19),
        --(INT('Drill Size Info'!$AA$19) &amp; "." &amp; CU368),
        IF(AND((--(INT('Drill Size Info'!$AA$19) &amp; "." &amp; CU368)&gt;=--('Drill Size Info'!$AA$19)), (--(INT('Drill Size Info'!$AA$19) &amp; "." &amp; CU368)&lt;=--('Drill Size Info'!$AB$19))),
            --(INT('Drill Size Info'!$AA$19) &amp; "." &amp; CU368),
            --(INT('Drill Size Info'!$AB$19) &amp; "." &amp; CU368)
        )
    ),
    IF(CT368&lt;&gt;"",
        IF(INT('Drill Size Info'!$AA$19)=INT('Drill Size Info'!$AB$19),
            --(INT('Drill Size Info'!$AA$19) &amp; "." &amp; LEFT(CT368,3)),
            IF(AND((--(INT('Drill Size Info'!$AA$19) &amp; "." &amp; LEFT(CT368,3))&gt;=--('Drill Size Info'!$AA$19)), (--(INT('Drill Size Info'!$AA$19) &amp; "." &amp; LEFT(CT368,3))&lt;=--('Drill Size Info'!$AB$19))),
                --(INT('Drill Size Info'!$AA$19) &amp; "." &amp; LEFT(CT368,3)),
                --(INT('Drill Size Info'!$AB$19) &amp; "." &amp; LEFT(CT368,3))
            )
        ),
        "OK"
    )
)</f>
        <v>OK</v>
      </c>
      <c r="O368" s="163" t="str">
        <f>IF(CV368&lt;&gt;"",
    IF(INT('Drill Size Info'!$AA$19)=INT('Drill Size Info'!$AB$19),
        --(INT('Drill Size Info'!$AA$19) &amp; "." &amp; CV368),
        IF(AND((--(INT('Drill Size Info'!$AA$19) &amp; "." &amp; CV368)&gt;=--('Drill Size Info'!$AA$19)), (--(INT('Drill Size Info'!$AA$19) &amp; "." &amp; CV368)&lt;=--('Drill Size Info'!$AB$19))),
            --(INT('Drill Size Info'!$AA$19) &amp; "." &amp; CV368),
            --(INT('Drill Size Info'!$AB$19) &amp; "." &amp; CV368)
        )
    ),
    IF(CT368&lt;&gt;"",
        IF(INT('Drill Size Info'!$AA$19)=INT('Drill Size Info'!$AB$19),
            --(INT('Drill Size Info'!$AA$19) &amp; "." &amp; RIGHT(CT368,3)),
            IF(AND((--(INT('Drill Size Info'!$AA$19) &amp; "." &amp; RIGHT(CT368,3))&gt;=--('Drill Size Info'!$AA$19)), (--(INT('Drill Size Info'!$AA$19) &amp; "." &amp; RIGHT(CT368,3))&lt;=--('Drill Size Info'!$AB$19))),
                --(INT('Drill Size Info'!$AA$19) &amp; "." &amp; RIGHT(CT368,3)),
                --(INT('Drill Size Info'!$AB$19) &amp; "." &amp; RIGHT(CT368,3))
            )
        ),
        "N/A"
    )
)</f>
        <v>N/A</v>
      </c>
      <c r="P368" s="47" t="str">
        <f>IF(CX368&lt;&gt;"",
    IF(INT('Drill Size Info'!$AA$19)=INT('Drill Size Info'!$AB$15),
        --(INT('Drill Size Info'!$AA$15) &amp; "." &amp; CX368),
        IF(AND((--(INT('Drill Size Info'!$AA$15) &amp; "." &amp; CX368)&gt;=--('Drill Size Info'!$AA$15)), (--(INT('Drill Size Info'!$AA$15) &amp; "." &amp; CX368)&lt;=--('Drill Size Info'!$AB$15))),
            --(INT('Drill Size Info'!$AA$15) &amp; "." &amp; CX368),
            --(INT('Drill Size Info'!$AB$15) &amp; "." &amp; CX368)
        )
    ),
    IF(CW368&lt;&gt;"",
        IF(INT('Drill Size Info'!$AA$15)=INT('Drill Size Info'!$AB$15),
            --(INT('Drill Size Info'!$AA$15) &amp; "." &amp; LEFT(CW368,3)),
            IF(AND((--(INT('Drill Size Info'!$AA$15) &amp; "." &amp; LEFT(CW368,3))&gt;=--('Drill Size Info'!$AA$15)), (--(INT('Drill Size Info'!$AA$15) &amp; "." &amp; LEFT(CW368,3))&lt;=--('Drill Size Info'!$AB$15))),
                --(INT('Drill Size Info'!$AA$15) &amp; "." &amp; LEFT(CW368,3)),
                --(INT('Drill Size Info'!$AB$15) &amp; "." &amp; LEFT(CW368,3))
            )
        ),
        "OK"
    )
)</f>
        <v>OK</v>
      </c>
      <c r="Q368" s="163" t="str">
        <f>IF(CY368&lt;&gt;"",
    IF(INT('Drill Size Info'!$AA$19)=INT('Drill Size Info'!$AB$15),
        --(INT('Drill Size Info'!$AA$15) &amp; "." &amp; CY368),
        IF(AND((--(INT('Drill Size Info'!$AA$15) &amp; "." &amp; CY368)&gt;=--('Drill Size Info'!$AA$15)), (--(INT('Drill Size Info'!$AA$15) &amp; "." &amp; CY368)&lt;=--('Drill Size Info'!$AB$15))),
            --(INT('Drill Size Info'!$AA$15) &amp; "." &amp; CY368),
            --(INT('Drill Size Info'!$AB$15) &amp; "." &amp; CY368)
        )
    ),
    IF(CW368&lt;&gt;"",
        IF(INT('Drill Size Info'!$AA$15)=INT('Drill Size Info'!$AB$15),
            --(INT('Drill Size Info'!$AA$15) &amp; "." &amp; RIGHT(CW368,3)),
            IF(AND((--(INT('Drill Size Info'!$AA$15) &amp; "." &amp; RIGHT(CW368,3))&gt;=--('Drill Size Info'!$AA$15)), (--(INT('Drill Size Info'!$AA$15) &amp; "." &amp; RIGHT(CW368,3))&lt;=--('Drill Size Info'!$AB$15))),
                --(INT('Drill Size Info'!$AA$15) &amp; "." &amp; RIGHT(CW368,3)),
                --(INT('Drill Size Info'!$AB$15) &amp; "." &amp; RIGHT(CW368,3))
            )
        ),
        "N/A"
    )
)</f>
        <v>N/A</v>
      </c>
      <c r="R368" s="57"/>
      <c r="S368" s="57"/>
      <c r="T368" s="57"/>
      <c r="U368" s="57"/>
      <c r="V368" s="57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9"/>
      <c r="AX368" s="59"/>
      <c r="AY368" s="59"/>
      <c r="AZ368" s="60"/>
      <c r="BA368" s="52"/>
      <c r="BB368" s="52"/>
      <c r="BC368" s="52"/>
      <c r="BD368" s="52"/>
      <c r="BE368" s="52"/>
      <c r="BF368" s="52"/>
      <c r="BG368" s="192" t="str">
        <f t="shared" si="238"/>
        <v/>
      </c>
      <c r="BH368" s="52"/>
      <c r="BI368" s="52"/>
      <c r="BJ368" s="52"/>
      <c r="BK368" s="52"/>
      <c r="BM368" s="19">
        <f t="shared" si="206"/>
        <v>0</v>
      </c>
      <c r="BN368" s="19">
        <f t="shared" si="239"/>
        <v>0</v>
      </c>
      <c r="BO368" s="19">
        <f t="shared" si="207"/>
        <v>0</v>
      </c>
      <c r="BP368" s="19">
        <f t="shared" si="208"/>
        <v>0</v>
      </c>
      <c r="BQ368" s="19">
        <f t="shared" si="209"/>
        <v>0</v>
      </c>
      <c r="BR368" s="19">
        <f t="shared" si="210"/>
        <v>0</v>
      </c>
      <c r="BS368" s="19">
        <f t="shared" si="211"/>
        <v>0</v>
      </c>
      <c r="BT368" s="19">
        <f t="shared" si="212"/>
        <v>0</v>
      </c>
      <c r="BU368" s="19">
        <f t="shared" si="213"/>
        <v>0</v>
      </c>
      <c r="BV368" s="19">
        <f t="shared" si="214"/>
        <v>0</v>
      </c>
      <c r="BW368" s="19">
        <f t="shared" si="215"/>
        <v>0</v>
      </c>
      <c r="BX368" s="19">
        <f t="shared" si="216"/>
        <v>0</v>
      </c>
      <c r="BY368" s="19">
        <f t="shared" si="217"/>
        <v>0</v>
      </c>
      <c r="BZ368" s="19">
        <f t="shared" si="218"/>
        <v>0</v>
      </c>
      <c r="CA368" s="19">
        <f t="shared" si="219"/>
        <v>0</v>
      </c>
      <c r="CB368" s="19">
        <f t="shared" si="240"/>
        <v>0</v>
      </c>
      <c r="CC368" s="19">
        <f t="shared" si="220"/>
        <v>0</v>
      </c>
      <c r="CD368" s="19">
        <f t="shared" si="221"/>
        <v>0</v>
      </c>
      <c r="CE368" s="19">
        <f t="shared" si="222"/>
        <v>0</v>
      </c>
      <c r="CF368" s="19">
        <f t="shared" si="223"/>
        <v>0</v>
      </c>
      <c r="CG368" s="19">
        <f t="shared" si="224"/>
        <v>0</v>
      </c>
      <c r="CH368" s="19">
        <f t="shared" si="225"/>
        <v>0</v>
      </c>
      <c r="CI368" s="19">
        <f t="shared" si="226"/>
        <v>0</v>
      </c>
      <c r="CJ368" s="19">
        <f t="shared" si="227"/>
        <v>0</v>
      </c>
      <c r="CK368" s="19">
        <f t="shared" si="228"/>
        <v>0</v>
      </c>
      <c r="CL368" s="19">
        <f t="shared" si="229"/>
        <v>0</v>
      </c>
      <c r="CM368" s="19">
        <f t="shared" si="230"/>
        <v>0</v>
      </c>
      <c r="CN368" s="19">
        <f t="shared" si="231"/>
        <v>0</v>
      </c>
      <c r="CO368" s="19">
        <f t="shared" si="232"/>
        <v>0</v>
      </c>
      <c r="CP368" s="19">
        <f t="shared" si="233"/>
        <v>0</v>
      </c>
      <c r="CQ368" s="19">
        <f t="shared" si="234"/>
        <v>0</v>
      </c>
      <c r="CR368" s="19">
        <f t="shared" si="235"/>
        <v>0</v>
      </c>
      <c r="CS368" s="19">
        <f t="shared" si="236"/>
        <v>0</v>
      </c>
    </row>
    <row r="369" spans="2:97" ht="15" customHeight="1" x14ac:dyDescent="0.2">
      <c r="B369" s="53">
        <f t="shared" si="241"/>
        <v>361</v>
      </c>
      <c r="C369" s="197" t="str" cm="1">
        <f t="array" aca="1" ref="C369" ca="1">CELL("contents",BG369)</f>
        <v/>
      </c>
      <c r="D369" s="54" t="str">
        <f t="shared" si="237"/>
        <v>OK</v>
      </c>
      <c r="E369" s="55" t="e">
        <f>VLOOKUP('DATA SHEET'!$B$9,'Drill Size Info'!$T$2:$U$8,2,FALSE)</f>
        <v>#N/A</v>
      </c>
      <c r="F369" s="55" t="str">
        <f t="shared" si="242"/>
        <v/>
      </c>
      <c r="G369" s="161">
        <f t="shared" si="243"/>
        <v>0</v>
      </c>
      <c r="H369" s="56"/>
      <c r="I369" s="56"/>
      <c r="J369" s="54" t="s">
        <v>154</v>
      </c>
      <c r="K369" s="54" t="s">
        <v>154</v>
      </c>
      <c r="L369" s="56" t="s">
        <v>154</v>
      </c>
      <c r="M369" s="56" t="s">
        <v>154</v>
      </c>
      <c r="N369" s="47" t="str">
        <f>IF(CU369&lt;&gt;"",
    IF(INT('Drill Size Info'!$AA$19)=INT('Drill Size Info'!$AB$19),
        --(INT('Drill Size Info'!$AA$19) &amp; "." &amp; CU369),
        IF(AND((--(INT('Drill Size Info'!$AA$19) &amp; "." &amp; CU369)&gt;=--('Drill Size Info'!$AA$19)), (--(INT('Drill Size Info'!$AA$19) &amp; "." &amp; CU369)&lt;=--('Drill Size Info'!$AB$19))),
            --(INT('Drill Size Info'!$AA$19) &amp; "." &amp; CU369),
            --(INT('Drill Size Info'!$AB$19) &amp; "." &amp; CU369)
        )
    ),
    IF(CT369&lt;&gt;"",
        IF(INT('Drill Size Info'!$AA$19)=INT('Drill Size Info'!$AB$19),
            --(INT('Drill Size Info'!$AA$19) &amp; "." &amp; LEFT(CT369,3)),
            IF(AND((--(INT('Drill Size Info'!$AA$19) &amp; "." &amp; LEFT(CT369,3))&gt;=--('Drill Size Info'!$AA$19)), (--(INT('Drill Size Info'!$AA$19) &amp; "." &amp; LEFT(CT369,3))&lt;=--('Drill Size Info'!$AB$19))),
                --(INT('Drill Size Info'!$AA$19) &amp; "." &amp; LEFT(CT369,3)),
                --(INT('Drill Size Info'!$AB$19) &amp; "." &amp; LEFT(CT369,3))
            )
        ),
        "OK"
    )
)</f>
        <v>OK</v>
      </c>
      <c r="O369" s="163" t="str">
        <f>IF(CV369&lt;&gt;"",
    IF(INT('Drill Size Info'!$AA$19)=INT('Drill Size Info'!$AB$19),
        --(INT('Drill Size Info'!$AA$19) &amp; "." &amp; CV369),
        IF(AND((--(INT('Drill Size Info'!$AA$19) &amp; "." &amp; CV369)&gt;=--('Drill Size Info'!$AA$19)), (--(INT('Drill Size Info'!$AA$19) &amp; "." &amp; CV369)&lt;=--('Drill Size Info'!$AB$19))),
            --(INT('Drill Size Info'!$AA$19) &amp; "." &amp; CV369),
            --(INT('Drill Size Info'!$AB$19) &amp; "." &amp; CV369)
        )
    ),
    IF(CT369&lt;&gt;"",
        IF(INT('Drill Size Info'!$AA$19)=INT('Drill Size Info'!$AB$19),
            --(INT('Drill Size Info'!$AA$19) &amp; "." &amp; RIGHT(CT369,3)),
            IF(AND((--(INT('Drill Size Info'!$AA$19) &amp; "." &amp; RIGHT(CT369,3))&gt;=--('Drill Size Info'!$AA$19)), (--(INT('Drill Size Info'!$AA$19) &amp; "." &amp; RIGHT(CT369,3))&lt;=--('Drill Size Info'!$AB$19))),
                --(INT('Drill Size Info'!$AA$19) &amp; "." &amp; RIGHT(CT369,3)),
                --(INT('Drill Size Info'!$AB$19) &amp; "." &amp; RIGHT(CT369,3))
            )
        ),
        "N/A"
    )
)</f>
        <v>N/A</v>
      </c>
      <c r="P369" s="47" t="str">
        <f>IF(CX369&lt;&gt;"",
    IF(INT('Drill Size Info'!$AA$19)=INT('Drill Size Info'!$AB$15),
        --(INT('Drill Size Info'!$AA$15) &amp; "." &amp; CX369),
        IF(AND((--(INT('Drill Size Info'!$AA$15) &amp; "." &amp; CX369)&gt;=--('Drill Size Info'!$AA$15)), (--(INT('Drill Size Info'!$AA$15) &amp; "." &amp; CX369)&lt;=--('Drill Size Info'!$AB$15))),
            --(INT('Drill Size Info'!$AA$15) &amp; "." &amp; CX369),
            --(INT('Drill Size Info'!$AB$15) &amp; "." &amp; CX369)
        )
    ),
    IF(CW369&lt;&gt;"",
        IF(INT('Drill Size Info'!$AA$15)=INT('Drill Size Info'!$AB$15),
            --(INT('Drill Size Info'!$AA$15) &amp; "." &amp; LEFT(CW369,3)),
            IF(AND((--(INT('Drill Size Info'!$AA$15) &amp; "." &amp; LEFT(CW369,3))&gt;=--('Drill Size Info'!$AA$15)), (--(INT('Drill Size Info'!$AA$15) &amp; "." &amp; LEFT(CW369,3))&lt;=--('Drill Size Info'!$AB$15))),
                --(INT('Drill Size Info'!$AA$15) &amp; "." &amp; LEFT(CW369,3)),
                --(INT('Drill Size Info'!$AB$15) &amp; "." &amp; LEFT(CW369,3))
            )
        ),
        "OK"
    )
)</f>
        <v>OK</v>
      </c>
      <c r="Q369" s="163" t="str">
        <f>IF(CY369&lt;&gt;"",
    IF(INT('Drill Size Info'!$AA$19)=INT('Drill Size Info'!$AB$15),
        --(INT('Drill Size Info'!$AA$15) &amp; "." &amp; CY369),
        IF(AND((--(INT('Drill Size Info'!$AA$15) &amp; "." &amp; CY369)&gt;=--('Drill Size Info'!$AA$15)), (--(INT('Drill Size Info'!$AA$15) &amp; "." &amp; CY369)&lt;=--('Drill Size Info'!$AB$15))),
            --(INT('Drill Size Info'!$AA$15) &amp; "." &amp; CY369),
            --(INT('Drill Size Info'!$AB$15) &amp; "." &amp; CY369)
        )
    ),
    IF(CW369&lt;&gt;"",
        IF(INT('Drill Size Info'!$AA$15)=INT('Drill Size Info'!$AB$15),
            --(INT('Drill Size Info'!$AA$15) &amp; "." &amp; RIGHT(CW369,3)),
            IF(AND((--(INT('Drill Size Info'!$AA$15) &amp; "." &amp; RIGHT(CW369,3))&gt;=--('Drill Size Info'!$AA$15)), (--(INT('Drill Size Info'!$AA$15) &amp; "." &amp; RIGHT(CW369,3))&lt;=--('Drill Size Info'!$AB$15))),
                --(INT('Drill Size Info'!$AA$15) &amp; "." &amp; RIGHT(CW369,3)),
                --(INT('Drill Size Info'!$AB$15) &amp; "." &amp; RIGHT(CW369,3))
            )
        ),
        "N/A"
    )
)</f>
        <v>N/A</v>
      </c>
      <c r="R369" s="57"/>
      <c r="S369" s="57"/>
      <c r="T369" s="57"/>
      <c r="U369" s="57"/>
      <c r="V369" s="57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9"/>
      <c r="AX369" s="59"/>
      <c r="AY369" s="59"/>
      <c r="AZ369" s="60"/>
      <c r="BA369" s="52"/>
      <c r="BB369" s="52"/>
      <c r="BC369" s="52"/>
      <c r="BD369" s="52"/>
      <c r="BE369" s="52"/>
      <c r="BF369" s="52"/>
      <c r="BG369" s="192" t="str">
        <f t="shared" si="238"/>
        <v/>
      </c>
      <c r="BH369" s="52"/>
      <c r="BI369" s="52"/>
      <c r="BJ369" s="52"/>
      <c r="BK369" s="52"/>
      <c r="BM369" s="19">
        <f t="shared" si="206"/>
        <v>0</v>
      </c>
      <c r="BN369" s="19">
        <f t="shared" si="239"/>
        <v>0</v>
      </c>
      <c r="BO369" s="19">
        <f t="shared" si="207"/>
        <v>0</v>
      </c>
      <c r="BP369" s="19">
        <f t="shared" si="208"/>
        <v>0</v>
      </c>
      <c r="BQ369" s="19">
        <f t="shared" si="209"/>
        <v>0</v>
      </c>
      <c r="BR369" s="19">
        <f t="shared" si="210"/>
        <v>0</v>
      </c>
      <c r="BS369" s="19">
        <f t="shared" si="211"/>
        <v>0</v>
      </c>
      <c r="BT369" s="19">
        <f t="shared" si="212"/>
        <v>0</v>
      </c>
      <c r="BU369" s="19">
        <f t="shared" si="213"/>
        <v>0</v>
      </c>
      <c r="BV369" s="19">
        <f t="shared" si="214"/>
        <v>0</v>
      </c>
      <c r="BW369" s="19">
        <f t="shared" si="215"/>
        <v>0</v>
      </c>
      <c r="BX369" s="19">
        <f t="shared" si="216"/>
        <v>0</v>
      </c>
      <c r="BY369" s="19">
        <f t="shared" si="217"/>
        <v>0</v>
      </c>
      <c r="BZ369" s="19">
        <f t="shared" si="218"/>
        <v>0</v>
      </c>
      <c r="CA369" s="19">
        <f t="shared" si="219"/>
        <v>0</v>
      </c>
      <c r="CB369" s="19">
        <f t="shared" si="240"/>
        <v>0</v>
      </c>
      <c r="CC369" s="19">
        <f t="shared" si="220"/>
        <v>0</v>
      </c>
      <c r="CD369" s="19">
        <f t="shared" si="221"/>
        <v>0</v>
      </c>
      <c r="CE369" s="19">
        <f t="shared" si="222"/>
        <v>0</v>
      </c>
      <c r="CF369" s="19">
        <f t="shared" si="223"/>
        <v>0</v>
      </c>
      <c r="CG369" s="19">
        <f t="shared" si="224"/>
        <v>0</v>
      </c>
      <c r="CH369" s="19">
        <f t="shared" si="225"/>
        <v>0</v>
      </c>
      <c r="CI369" s="19">
        <f t="shared" si="226"/>
        <v>0</v>
      </c>
      <c r="CJ369" s="19">
        <f t="shared" si="227"/>
        <v>0</v>
      </c>
      <c r="CK369" s="19">
        <f t="shared" si="228"/>
        <v>0</v>
      </c>
      <c r="CL369" s="19">
        <f t="shared" si="229"/>
        <v>0</v>
      </c>
      <c r="CM369" s="19">
        <f t="shared" si="230"/>
        <v>0</v>
      </c>
      <c r="CN369" s="19">
        <f t="shared" si="231"/>
        <v>0</v>
      </c>
      <c r="CO369" s="19">
        <f t="shared" si="232"/>
        <v>0</v>
      </c>
      <c r="CP369" s="19">
        <f t="shared" si="233"/>
        <v>0</v>
      </c>
      <c r="CQ369" s="19">
        <f t="shared" si="234"/>
        <v>0</v>
      </c>
      <c r="CR369" s="19">
        <f t="shared" si="235"/>
        <v>0</v>
      </c>
      <c r="CS369" s="19">
        <f t="shared" si="236"/>
        <v>0</v>
      </c>
    </row>
    <row r="370" spans="2:97" ht="15" customHeight="1" x14ac:dyDescent="0.2">
      <c r="B370" s="53">
        <f t="shared" si="241"/>
        <v>362</v>
      </c>
      <c r="C370" s="197" t="str" cm="1">
        <f t="array" aca="1" ref="C370" ca="1">CELL("contents",BG370)</f>
        <v/>
      </c>
      <c r="D370" s="54" t="str">
        <f t="shared" si="237"/>
        <v>OK</v>
      </c>
      <c r="E370" s="55" t="e">
        <f>VLOOKUP('DATA SHEET'!$B$9,'Drill Size Info'!$T$2:$U$8,2,FALSE)</f>
        <v>#N/A</v>
      </c>
      <c r="F370" s="55" t="str">
        <f t="shared" si="242"/>
        <v/>
      </c>
      <c r="G370" s="161">
        <f t="shared" si="243"/>
        <v>0</v>
      </c>
      <c r="H370" s="56"/>
      <c r="I370" s="56"/>
      <c r="J370" s="54" t="s">
        <v>154</v>
      </c>
      <c r="K370" s="54" t="s">
        <v>154</v>
      </c>
      <c r="L370" s="56" t="s">
        <v>154</v>
      </c>
      <c r="M370" s="56" t="s">
        <v>154</v>
      </c>
      <c r="N370" s="47" t="str">
        <f>IF(CU370&lt;&gt;"",
    IF(INT('Drill Size Info'!$AA$19)=INT('Drill Size Info'!$AB$19),
        --(INT('Drill Size Info'!$AA$19) &amp; "." &amp; CU370),
        IF(AND((--(INT('Drill Size Info'!$AA$19) &amp; "." &amp; CU370)&gt;=--('Drill Size Info'!$AA$19)), (--(INT('Drill Size Info'!$AA$19) &amp; "." &amp; CU370)&lt;=--('Drill Size Info'!$AB$19))),
            --(INT('Drill Size Info'!$AA$19) &amp; "." &amp; CU370),
            --(INT('Drill Size Info'!$AB$19) &amp; "." &amp; CU370)
        )
    ),
    IF(CT370&lt;&gt;"",
        IF(INT('Drill Size Info'!$AA$19)=INT('Drill Size Info'!$AB$19),
            --(INT('Drill Size Info'!$AA$19) &amp; "." &amp; LEFT(CT370,3)),
            IF(AND((--(INT('Drill Size Info'!$AA$19) &amp; "." &amp; LEFT(CT370,3))&gt;=--('Drill Size Info'!$AA$19)), (--(INT('Drill Size Info'!$AA$19) &amp; "." &amp; LEFT(CT370,3))&lt;=--('Drill Size Info'!$AB$19))),
                --(INT('Drill Size Info'!$AA$19) &amp; "." &amp; LEFT(CT370,3)),
                --(INT('Drill Size Info'!$AB$19) &amp; "." &amp; LEFT(CT370,3))
            )
        ),
        "OK"
    )
)</f>
        <v>OK</v>
      </c>
      <c r="O370" s="163" t="str">
        <f>IF(CV370&lt;&gt;"",
    IF(INT('Drill Size Info'!$AA$19)=INT('Drill Size Info'!$AB$19),
        --(INT('Drill Size Info'!$AA$19) &amp; "." &amp; CV370),
        IF(AND((--(INT('Drill Size Info'!$AA$19) &amp; "." &amp; CV370)&gt;=--('Drill Size Info'!$AA$19)), (--(INT('Drill Size Info'!$AA$19) &amp; "." &amp; CV370)&lt;=--('Drill Size Info'!$AB$19))),
            --(INT('Drill Size Info'!$AA$19) &amp; "." &amp; CV370),
            --(INT('Drill Size Info'!$AB$19) &amp; "." &amp; CV370)
        )
    ),
    IF(CT370&lt;&gt;"",
        IF(INT('Drill Size Info'!$AA$19)=INT('Drill Size Info'!$AB$19),
            --(INT('Drill Size Info'!$AA$19) &amp; "." &amp; RIGHT(CT370,3)),
            IF(AND((--(INT('Drill Size Info'!$AA$19) &amp; "." &amp; RIGHT(CT370,3))&gt;=--('Drill Size Info'!$AA$19)), (--(INT('Drill Size Info'!$AA$19) &amp; "." &amp; RIGHT(CT370,3))&lt;=--('Drill Size Info'!$AB$19))),
                --(INT('Drill Size Info'!$AA$19) &amp; "." &amp; RIGHT(CT370,3)),
                --(INT('Drill Size Info'!$AB$19) &amp; "." &amp; RIGHT(CT370,3))
            )
        ),
        "N/A"
    )
)</f>
        <v>N/A</v>
      </c>
      <c r="P370" s="47" t="str">
        <f>IF(CX370&lt;&gt;"",
    IF(INT('Drill Size Info'!$AA$19)=INT('Drill Size Info'!$AB$15),
        --(INT('Drill Size Info'!$AA$15) &amp; "." &amp; CX370),
        IF(AND((--(INT('Drill Size Info'!$AA$15) &amp; "." &amp; CX370)&gt;=--('Drill Size Info'!$AA$15)), (--(INT('Drill Size Info'!$AA$15) &amp; "." &amp; CX370)&lt;=--('Drill Size Info'!$AB$15))),
            --(INT('Drill Size Info'!$AA$15) &amp; "." &amp; CX370),
            --(INT('Drill Size Info'!$AB$15) &amp; "." &amp; CX370)
        )
    ),
    IF(CW370&lt;&gt;"",
        IF(INT('Drill Size Info'!$AA$15)=INT('Drill Size Info'!$AB$15),
            --(INT('Drill Size Info'!$AA$15) &amp; "." &amp; LEFT(CW370,3)),
            IF(AND((--(INT('Drill Size Info'!$AA$15) &amp; "." &amp; LEFT(CW370,3))&gt;=--('Drill Size Info'!$AA$15)), (--(INT('Drill Size Info'!$AA$15) &amp; "." &amp; LEFT(CW370,3))&lt;=--('Drill Size Info'!$AB$15))),
                --(INT('Drill Size Info'!$AA$15) &amp; "." &amp; LEFT(CW370,3)),
                --(INT('Drill Size Info'!$AB$15) &amp; "." &amp; LEFT(CW370,3))
            )
        ),
        "OK"
    )
)</f>
        <v>OK</v>
      </c>
      <c r="Q370" s="163" t="str">
        <f>IF(CY370&lt;&gt;"",
    IF(INT('Drill Size Info'!$AA$19)=INT('Drill Size Info'!$AB$15),
        --(INT('Drill Size Info'!$AA$15) &amp; "." &amp; CY370),
        IF(AND((--(INT('Drill Size Info'!$AA$15) &amp; "." &amp; CY370)&gt;=--('Drill Size Info'!$AA$15)), (--(INT('Drill Size Info'!$AA$15) &amp; "." &amp; CY370)&lt;=--('Drill Size Info'!$AB$15))),
            --(INT('Drill Size Info'!$AA$15) &amp; "." &amp; CY370),
            --(INT('Drill Size Info'!$AB$15) &amp; "." &amp; CY370)
        )
    ),
    IF(CW370&lt;&gt;"",
        IF(INT('Drill Size Info'!$AA$15)=INT('Drill Size Info'!$AB$15),
            --(INT('Drill Size Info'!$AA$15) &amp; "." &amp; RIGHT(CW370,3)),
            IF(AND((--(INT('Drill Size Info'!$AA$15) &amp; "." &amp; RIGHT(CW370,3))&gt;=--('Drill Size Info'!$AA$15)), (--(INT('Drill Size Info'!$AA$15) &amp; "." &amp; RIGHT(CW370,3))&lt;=--('Drill Size Info'!$AB$15))),
                --(INT('Drill Size Info'!$AA$15) &amp; "." &amp; RIGHT(CW370,3)),
                --(INT('Drill Size Info'!$AB$15) &amp; "." &amp; RIGHT(CW370,3))
            )
        ),
        "N/A"
    )
)</f>
        <v>N/A</v>
      </c>
      <c r="R370" s="57"/>
      <c r="S370" s="57"/>
      <c r="T370" s="57"/>
      <c r="U370" s="57"/>
      <c r="V370" s="57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9"/>
      <c r="AX370" s="59"/>
      <c r="AY370" s="59"/>
      <c r="AZ370" s="60"/>
      <c r="BA370" s="52"/>
      <c r="BB370" s="52"/>
      <c r="BC370" s="52"/>
      <c r="BD370" s="52"/>
      <c r="BE370" s="52"/>
      <c r="BF370" s="52"/>
      <c r="BG370" s="192" t="str">
        <f t="shared" si="238"/>
        <v/>
      </c>
      <c r="BH370" s="52"/>
      <c r="BI370" s="52"/>
      <c r="BJ370" s="52"/>
      <c r="BK370" s="52"/>
      <c r="BM370" s="19">
        <f t="shared" si="206"/>
        <v>0</v>
      </c>
      <c r="BN370" s="19">
        <f t="shared" si="239"/>
        <v>0</v>
      </c>
      <c r="BO370" s="19">
        <f t="shared" si="207"/>
        <v>0</v>
      </c>
      <c r="BP370" s="19">
        <f t="shared" si="208"/>
        <v>0</v>
      </c>
      <c r="BQ370" s="19">
        <f t="shared" si="209"/>
        <v>0</v>
      </c>
      <c r="BR370" s="19">
        <f t="shared" si="210"/>
        <v>0</v>
      </c>
      <c r="BS370" s="19">
        <f t="shared" si="211"/>
        <v>0</v>
      </c>
      <c r="BT370" s="19">
        <f t="shared" si="212"/>
        <v>0</v>
      </c>
      <c r="BU370" s="19">
        <f t="shared" si="213"/>
        <v>0</v>
      </c>
      <c r="BV370" s="19">
        <f t="shared" si="214"/>
        <v>0</v>
      </c>
      <c r="BW370" s="19">
        <f t="shared" si="215"/>
        <v>0</v>
      </c>
      <c r="BX370" s="19">
        <f t="shared" si="216"/>
        <v>0</v>
      </c>
      <c r="BY370" s="19">
        <f t="shared" si="217"/>
        <v>0</v>
      </c>
      <c r="BZ370" s="19">
        <f t="shared" si="218"/>
        <v>0</v>
      </c>
      <c r="CA370" s="19">
        <f t="shared" si="219"/>
        <v>0</v>
      </c>
      <c r="CB370" s="19">
        <f t="shared" si="240"/>
        <v>0</v>
      </c>
      <c r="CC370" s="19">
        <f t="shared" si="220"/>
        <v>0</v>
      </c>
      <c r="CD370" s="19">
        <f t="shared" si="221"/>
        <v>0</v>
      </c>
      <c r="CE370" s="19">
        <f t="shared" si="222"/>
        <v>0</v>
      </c>
      <c r="CF370" s="19">
        <f t="shared" si="223"/>
        <v>0</v>
      </c>
      <c r="CG370" s="19">
        <f t="shared" si="224"/>
        <v>0</v>
      </c>
      <c r="CH370" s="19">
        <f t="shared" si="225"/>
        <v>0</v>
      </c>
      <c r="CI370" s="19">
        <f t="shared" si="226"/>
        <v>0</v>
      </c>
      <c r="CJ370" s="19">
        <f t="shared" si="227"/>
        <v>0</v>
      </c>
      <c r="CK370" s="19">
        <f t="shared" si="228"/>
        <v>0</v>
      </c>
      <c r="CL370" s="19">
        <f t="shared" si="229"/>
        <v>0</v>
      </c>
      <c r="CM370" s="19">
        <f t="shared" si="230"/>
        <v>0</v>
      </c>
      <c r="CN370" s="19">
        <f t="shared" si="231"/>
        <v>0</v>
      </c>
      <c r="CO370" s="19">
        <f t="shared" si="232"/>
        <v>0</v>
      </c>
      <c r="CP370" s="19">
        <f t="shared" si="233"/>
        <v>0</v>
      </c>
      <c r="CQ370" s="19">
        <f t="shared" si="234"/>
        <v>0</v>
      </c>
      <c r="CR370" s="19">
        <f t="shared" si="235"/>
        <v>0</v>
      </c>
      <c r="CS370" s="19">
        <f t="shared" si="236"/>
        <v>0</v>
      </c>
    </row>
    <row r="371" spans="2:97" ht="15" customHeight="1" x14ac:dyDescent="0.2">
      <c r="B371" s="53">
        <f t="shared" si="241"/>
        <v>363</v>
      </c>
      <c r="C371" s="197" t="str" cm="1">
        <f t="array" aca="1" ref="C371" ca="1">CELL("contents",BG371)</f>
        <v/>
      </c>
      <c r="D371" s="54" t="str">
        <f t="shared" si="237"/>
        <v>OK</v>
      </c>
      <c r="E371" s="55" t="e">
        <f>VLOOKUP('DATA SHEET'!$B$9,'Drill Size Info'!$T$2:$U$8,2,FALSE)</f>
        <v>#N/A</v>
      </c>
      <c r="F371" s="55" t="str">
        <f t="shared" si="242"/>
        <v/>
      </c>
      <c r="G371" s="161">
        <f t="shared" si="243"/>
        <v>0</v>
      </c>
      <c r="H371" s="56"/>
      <c r="I371" s="56"/>
      <c r="J371" s="54" t="s">
        <v>154</v>
      </c>
      <c r="K371" s="54" t="s">
        <v>154</v>
      </c>
      <c r="L371" s="56" t="s">
        <v>154</v>
      </c>
      <c r="M371" s="56" t="s">
        <v>154</v>
      </c>
      <c r="N371" s="47" t="str">
        <f>IF(CU371&lt;&gt;"",
    IF(INT('Drill Size Info'!$AA$19)=INT('Drill Size Info'!$AB$19),
        --(INT('Drill Size Info'!$AA$19) &amp; "." &amp; CU371),
        IF(AND((--(INT('Drill Size Info'!$AA$19) &amp; "." &amp; CU371)&gt;=--('Drill Size Info'!$AA$19)), (--(INT('Drill Size Info'!$AA$19) &amp; "." &amp; CU371)&lt;=--('Drill Size Info'!$AB$19))),
            --(INT('Drill Size Info'!$AA$19) &amp; "." &amp; CU371),
            --(INT('Drill Size Info'!$AB$19) &amp; "." &amp; CU371)
        )
    ),
    IF(CT371&lt;&gt;"",
        IF(INT('Drill Size Info'!$AA$19)=INT('Drill Size Info'!$AB$19),
            --(INT('Drill Size Info'!$AA$19) &amp; "." &amp; LEFT(CT371,3)),
            IF(AND((--(INT('Drill Size Info'!$AA$19) &amp; "." &amp; LEFT(CT371,3))&gt;=--('Drill Size Info'!$AA$19)), (--(INT('Drill Size Info'!$AA$19) &amp; "." &amp; LEFT(CT371,3))&lt;=--('Drill Size Info'!$AB$19))),
                --(INT('Drill Size Info'!$AA$19) &amp; "." &amp; LEFT(CT371,3)),
                --(INT('Drill Size Info'!$AB$19) &amp; "." &amp; LEFT(CT371,3))
            )
        ),
        "OK"
    )
)</f>
        <v>OK</v>
      </c>
      <c r="O371" s="163" t="str">
        <f>IF(CV371&lt;&gt;"",
    IF(INT('Drill Size Info'!$AA$19)=INT('Drill Size Info'!$AB$19),
        --(INT('Drill Size Info'!$AA$19) &amp; "." &amp; CV371),
        IF(AND((--(INT('Drill Size Info'!$AA$19) &amp; "." &amp; CV371)&gt;=--('Drill Size Info'!$AA$19)), (--(INT('Drill Size Info'!$AA$19) &amp; "." &amp; CV371)&lt;=--('Drill Size Info'!$AB$19))),
            --(INT('Drill Size Info'!$AA$19) &amp; "." &amp; CV371),
            --(INT('Drill Size Info'!$AB$19) &amp; "." &amp; CV371)
        )
    ),
    IF(CT371&lt;&gt;"",
        IF(INT('Drill Size Info'!$AA$19)=INT('Drill Size Info'!$AB$19),
            --(INT('Drill Size Info'!$AA$19) &amp; "." &amp; RIGHT(CT371,3)),
            IF(AND((--(INT('Drill Size Info'!$AA$19) &amp; "." &amp; RIGHT(CT371,3))&gt;=--('Drill Size Info'!$AA$19)), (--(INT('Drill Size Info'!$AA$19) &amp; "." &amp; RIGHT(CT371,3))&lt;=--('Drill Size Info'!$AB$19))),
                --(INT('Drill Size Info'!$AA$19) &amp; "." &amp; RIGHT(CT371,3)),
                --(INT('Drill Size Info'!$AB$19) &amp; "." &amp; RIGHT(CT371,3))
            )
        ),
        "N/A"
    )
)</f>
        <v>N/A</v>
      </c>
      <c r="P371" s="47" t="str">
        <f>IF(CX371&lt;&gt;"",
    IF(INT('Drill Size Info'!$AA$19)=INT('Drill Size Info'!$AB$15),
        --(INT('Drill Size Info'!$AA$15) &amp; "." &amp; CX371),
        IF(AND((--(INT('Drill Size Info'!$AA$15) &amp; "." &amp; CX371)&gt;=--('Drill Size Info'!$AA$15)), (--(INT('Drill Size Info'!$AA$15) &amp; "." &amp; CX371)&lt;=--('Drill Size Info'!$AB$15))),
            --(INT('Drill Size Info'!$AA$15) &amp; "." &amp; CX371),
            --(INT('Drill Size Info'!$AB$15) &amp; "." &amp; CX371)
        )
    ),
    IF(CW371&lt;&gt;"",
        IF(INT('Drill Size Info'!$AA$15)=INT('Drill Size Info'!$AB$15),
            --(INT('Drill Size Info'!$AA$15) &amp; "." &amp; LEFT(CW371,3)),
            IF(AND((--(INT('Drill Size Info'!$AA$15) &amp; "." &amp; LEFT(CW371,3))&gt;=--('Drill Size Info'!$AA$15)), (--(INT('Drill Size Info'!$AA$15) &amp; "." &amp; LEFT(CW371,3))&lt;=--('Drill Size Info'!$AB$15))),
                --(INT('Drill Size Info'!$AA$15) &amp; "." &amp; LEFT(CW371,3)),
                --(INT('Drill Size Info'!$AB$15) &amp; "." &amp; LEFT(CW371,3))
            )
        ),
        "OK"
    )
)</f>
        <v>OK</v>
      </c>
      <c r="Q371" s="163" t="str">
        <f>IF(CY371&lt;&gt;"",
    IF(INT('Drill Size Info'!$AA$19)=INT('Drill Size Info'!$AB$15),
        --(INT('Drill Size Info'!$AA$15) &amp; "." &amp; CY371),
        IF(AND((--(INT('Drill Size Info'!$AA$15) &amp; "." &amp; CY371)&gt;=--('Drill Size Info'!$AA$15)), (--(INT('Drill Size Info'!$AA$15) &amp; "." &amp; CY371)&lt;=--('Drill Size Info'!$AB$15))),
            --(INT('Drill Size Info'!$AA$15) &amp; "." &amp; CY371),
            --(INT('Drill Size Info'!$AB$15) &amp; "." &amp; CY371)
        )
    ),
    IF(CW371&lt;&gt;"",
        IF(INT('Drill Size Info'!$AA$15)=INT('Drill Size Info'!$AB$15),
            --(INT('Drill Size Info'!$AA$15) &amp; "." &amp; RIGHT(CW371,3)),
            IF(AND((--(INT('Drill Size Info'!$AA$15) &amp; "." &amp; RIGHT(CW371,3))&gt;=--('Drill Size Info'!$AA$15)), (--(INT('Drill Size Info'!$AA$15) &amp; "." &amp; RIGHT(CW371,3))&lt;=--('Drill Size Info'!$AB$15))),
                --(INT('Drill Size Info'!$AA$15) &amp; "." &amp; RIGHT(CW371,3)),
                --(INT('Drill Size Info'!$AB$15) &amp; "." &amp; RIGHT(CW371,3))
            )
        ),
        "N/A"
    )
)</f>
        <v>N/A</v>
      </c>
      <c r="R371" s="57"/>
      <c r="S371" s="57"/>
      <c r="T371" s="57"/>
      <c r="U371" s="57"/>
      <c r="V371" s="57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9"/>
      <c r="AX371" s="59"/>
      <c r="AY371" s="59"/>
      <c r="AZ371" s="60"/>
      <c r="BA371" s="52"/>
      <c r="BB371" s="52"/>
      <c r="BC371" s="52"/>
      <c r="BD371" s="52"/>
      <c r="BE371" s="52"/>
      <c r="BF371" s="52"/>
      <c r="BG371" s="192" t="str">
        <f t="shared" si="238"/>
        <v/>
      </c>
      <c r="BH371" s="52"/>
      <c r="BI371" s="52"/>
      <c r="BJ371" s="52"/>
      <c r="BK371" s="52"/>
      <c r="BM371" s="19">
        <f t="shared" si="206"/>
        <v>0</v>
      </c>
      <c r="BN371" s="19">
        <f t="shared" si="239"/>
        <v>0</v>
      </c>
      <c r="BO371" s="19">
        <f t="shared" si="207"/>
        <v>0</v>
      </c>
      <c r="BP371" s="19">
        <f t="shared" si="208"/>
        <v>0</v>
      </c>
      <c r="BQ371" s="19">
        <f t="shared" si="209"/>
        <v>0</v>
      </c>
      <c r="BR371" s="19">
        <f t="shared" si="210"/>
        <v>0</v>
      </c>
      <c r="BS371" s="19">
        <f t="shared" si="211"/>
        <v>0</v>
      </c>
      <c r="BT371" s="19">
        <f t="shared" si="212"/>
        <v>0</v>
      </c>
      <c r="BU371" s="19">
        <f t="shared" si="213"/>
        <v>0</v>
      </c>
      <c r="BV371" s="19">
        <f t="shared" si="214"/>
        <v>0</v>
      </c>
      <c r="BW371" s="19">
        <f t="shared" si="215"/>
        <v>0</v>
      </c>
      <c r="BX371" s="19">
        <f t="shared" si="216"/>
        <v>0</v>
      </c>
      <c r="BY371" s="19">
        <f t="shared" si="217"/>
        <v>0</v>
      </c>
      <c r="BZ371" s="19">
        <f t="shared" si="218"/>
        <v>0</v>
      </c>
      <c r="CA371" s="19">
        <f t="shared" si="219"/>
        <v>0</v>
      </c>
      <c r="CB371" s="19">
        <f t="shared" si="240"/>
        <v>0</v>
      </c>
      <c r="CC371" s="19">
        <f t="shared" si="220"/>
        <v>0</v>
      </c>
      <c r="CD371" s="19">
        <f t="shared" si="221"/>
        <v>0</v>
      </c>
      <c r="CE371" s="19">
        <f t="shared" si="222"/>
        <v>0</v>
      </c>
      <c r="CF371" s="19">
        <f t="shared" si="223"/>
        <v>0</v>
      </c>
      <c r="CG371" s="19">
        <f t="shared" si="224"/>
        <v>0</v>
      </c>
      <c r="CH371" s="19">
        <f t="shared" si="225"/>
        <v>0</v>
      </c>
      <c r="CI371" s="19">
        <f t="shared" si="226"/>
        <v>0</v>
      </c>
      <c r="CJ371" s="19">
        <f t="shared" si="227"/>
        <v>0</v>
      </c>
      <c r="CK371" s="19">
        <f t="shared" si="228"/>
        <v>0</v>
      </c>
      <c r="CL371" s="19">
        <f t="shared" si="229"/>
        <v>0</v>
      </c>
      <c r="CM371" s="19">
        <f t="shared" si="230"/>
        <v>0</v>
      </c>
      <c r="CN371" s="19">
        <f t="shared" si="231"/>
        <v>0</v>
      </c>
      <c r="CO371" s="19">
        <f t="shared" si="232"/>
        <v>0</v>
      </c>
      <c r="CP371" s="19">
        <f t="shared" si="233"/>
        <v>0</v>
      </c>
      <c r="CQ371" s="19">
        <f t="shared" si="234"/>
        <v>0</v>
      </c>
      <c r="CR371" s="19">
        <f t="shared" si="235"/>
        <v>0</v>
      </c>
      <c r="CS371" s="19">
        <f t="shared" si="236"/>
        <v>0</v>
      </c>
    </row>
    <row r="372" spans="2:97" ht="15" customHeight="1" x14ac:dyDescent="0.2">
      <c r="B372" s="53">
        <f t="shared" si="241"/>
        <v>364</v>
      </c>
      <c r="C372" s="197" t="str" cm="1">
        <f t="array" aca="1" ref="C372" ca="1">CELL("contents",BG372)</f>
        <v/>
      </c>
      <c r="D372" s="54" t="str">
        <f t="shared" si="237"/>
        <v>OK</v>
      </c>
      <c r="E372" s="55" t="e">
        <f>VLOOKUP('DATA SHEET'!$B$9,'Drill Size Info'!$T$2:$U$8,2,FALSE)</f>
        <v>#N/A</v>
      </c>
      <c r="F372" s="55" t="str">
        <f t="shared" si="242"/>
        <v/>
      </c>
      <c r="G372" s="161">
        <f t="shared" si="243"/>
        <v>0</v>
      </c>
      <c r="H372" s="56"/>
      <c r="I372" s="56"/>
      <c r="J372" s="54" t="s">
        <v>154</v>
      </c>
      <c r="K372" s="54" t="s">
        <v>154</v>
      </c>
      <c r="L372" s="56" t="s">
        <v>154</v>
      </c>
      <c r="M372" s="56" t="s">
        <v>154</v>
      </c>
      <c r="N372" s="47" t="str">
        <f>IF(CU372&lt;&gt;"",
    IF(INT('Drill Size Info'!$AA$19)=INT('Drill Size Info'!$AB$19),
        --(INT('Drill Size Info'!$AA$19) &amp; "." &amp; CU372),
        IF(AND((--(INT('Drill Size Info'!$AA$19) &amp; "." &amp; CU372)&gt;=--('Drill Size Info'!$AA$19)), (--(INT('Drill Size Info'!$AA$19) &amp; "." &amp; CU372)&lt;=--('Drill Size Info'!$AB$19))),
            --(INT('Drill Size Info'!$AA$19) &amp; "." &amp; CU372),
            --(INT('Drill Size Info'!$AB$19) &amp; "." &amp; CU372)
        )
    ),
    IF(CT372&lt;&gt;"",
        IF(INT('Drill Size Info'!$AA$19)=INT('Drill Size Info'!$AB$19),
            --(INT('Drill Size Info'!$AA$19) &amp; "." &amp; LEFT(CT372,3)),
            IF(AND((--(INT('Drill Size Info'!$AA$19) &amp; "." &amp; LEFT(CT372,3))&gt;=--('Drill Size Info'!$AA$19)), (--(INT('Drill Size Info'!$AA$19) &amp; "." &amp; LEFT(CT372,3))&lt;=--('Drill Size Info'!$AB$19))),
                --(INT('Drill Size Info'!$AA$19) &amp; "." &amp; LEFT(CT372,3)),
                --(INT('Drill Size Info'!$AB$19) &amp; "." &amp; LEFT(CT372,3))
            )
        ),
        "OK"
    )
)</f>
        <v>OK</v>
      </c>
      <c r="O372" s="163" t="str">
        <f>IF(CV372&lt;&gt;"",
    IF(INT('Drill Size Info'!$AA$19)=INT('Drill Size Info'!$AB$19),
        --(INT('Drill Size Info'!$AA$19) &amp; "." &amp; CV372),
        IF(AND((--(INT('Drill Size Info'!$AA$19) &amp; "." &amp; CV372)&gt;=--('Drill Size Info'!$AA$19)), (--(INT('Drill Size Info'!$AA$19) &amp; "." &amp; CV372)&lt;=--('Drill Size Info'!$AB$19))),
            --(INT('Drill Size Info'!$AA$19) &amp; "." &amp; CV372),
            --(INT('Drill Size Info'!$AB$19) &amp; "." &amp; CV372)
        )
    ),
    IF(CT372&lt;&gt;"",
        IF(INT('Drill Size Info'!$AA$19)=INT('Drill Size Info'!$AB$19),
            --(INT('Drill Size Info'!$AA$19) &amp; "." &amp; RIGHT(CT372,3)),
            IF(AND((--(INT('Drill Size Info'!$AA$19) &amp; "." &amp; RIGHT(CT372,3))&gt;=--('Drill Size Info'!$AA$19)), (--(INT('Drill Size Info'!$AA$19) &amp; "." &amp; RIGHT(CT372,3))&lt;=--('Drill Size Info'!$AB$19))),
                --(INT('Drill Size Info'!$AA$19) &amp; "." &amp; RIGHT(CT372,3)),
                --(INT('Drill Size Info'!$AB$19) &amp; "." &amp; RIGHT(CT372,3))
            )
        ),
        "N/A"
    )
)</f>
        <v>N/A</v>
      </c>
      <c r="P372" s="47" t="str">
        <f>IF(CX372&lt;&gt;"",
    IF(INT('Drill Size Info'!$AA$19)=INT('Drill Size Info'!$AB$15),
        --(INT('Drill Size Info'!$AA$15) &amp; "." &amp; CX372),
        IF(AND((--(INT('Drill Size Info'!$AA$15) &amp; "." &amp; CX372)&gt;=--('Drill Size Info'!$AA$15)), (--(INT('Drill Size Info'!$AA$15) &amp; "." &amp; CX372)&lt;=--('Drill Size Info'!$AB$15))),
            --(INT('Drill Size Info'!$AA$15) &amp; "." &amp; CX372),
            --(INT('Drill Size Info'!$AB$15) &amp; "." &amp; CX372)
        )
    ),
    IF(CW372&lt;&gt;"",
        IF(INT('Drill Size Info'!$AA$15)=INT('Drill Size Info'!$AB$15),
            --(INT('Drill Size Info'!$AA$15) &amp; "." &amp; LEFT(CW372,3)),
            IF(AND((--(INT('Drill Size Info'!$AA$15) &amp; "." &amp; LEFT(CW372,3))&gt;=--('Drill Size Info'!$AA$15)), (--(INT('Drill Size Info'!$AA$15) &amp; "." &amp; LEFT(CW372,3))&lt;=--('Drill Size Info'!$AB$15))),
                --(INT('Drill Size Info'!$AA$15) &amp; "." &amp; LEFT(CW372,3)),
                --(INT('Drill Size Info'!$AB$15) &amp; "." &amp; LEFT(CW372,3))
            )
        ),
        "OK"
    )
)</f>
        <v>OK</v>
      </c>
      <c r="Q372" s="163" t="str">
        <f>IF(CY372&lt;&gt;"",
    IF(INT('Drill Size Info'!$AA$19)=INT('Drill Size Info'!$AB$15),
        --(INT('Drill Size Info'!$AA$15) &amp; "." &amp; CY372),
        IF(AND((--(INT('Drill Size Info'!$AA$15) &amp; "." &amp; CY372)&gt;=--('Drill Size Info'!$AA$15)), (--(INT('Drill Size Info'!$AA$15) &amp; "." &amp; CY372)&lt;=--('Drill Size Info'!$AB$15))),
            --(INT('Drill Size Info'!$AA$15) &amp; "." &amp; CY372),
            --(INT('Drill Size Info'!$AB$15) &amp; "." &amp; CY372)
        )
    ),
    IF(CW372&lt;&gt;"",
        IF(INT('Drill Size Info'!$AA$15)=INT('Drill Size Info'!$AB$15),
            --(INT('Drill Size Info'!$AA$15) &amp; "." &amp; RIGHT(CW372,3)),
            IF(AND((--(INT('Drill Size Info'!$AA$15) &amp; "." &amp; RIGHT(CW372,3))&gt;=--('Drill Size Info'!$AA$15)), (--(INT('Drill Size Info'!$AA$15) &amp; "." &amp; RIGHT(CW372,3))&lt;=--('Drill Size Info'!$AB$15))),
                --(INT('Drill Size Info'!$AA$15) &amp; "." &amp; RIGHT(CW372,3)),
                --(INT('Drill Size Info'!$AB$15) &amp; "." &amp; RIGHT(CW372,3))
            )
        ),
        "N/A"
    )
)</f>
        <v>N/A</v>
      </c>
      <c r="R372" s="57"/>
      <c r="S372" s="57"/>
      <c r="T372" s="57"/>
      <c r="U372" s="57"/>
      <c r="V372" s="57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9"/>
      <c r="AX372" s="59"/>
      <c r="AY372" s="59"/>
      <c r="AZ372" s="60"/>
      <c r="BA372" s="52"/>
      <c r="BB372" s="52"/>
      <c r="BC372" s="52"/>
      <c r="BD372" s="52"/>
      <c r="BE372" s="52"/>
      <c r="BF372" s="52"/>
      <c r="BG372" s="192" t="str">
        <f t="shared" si="238"/>
        <v/>
      </c>
      <c r="BH372" s="52"/>
      <c r="BI372" s="52"/>
      <c r="BJ372" s="52"/>
      <c r="BK372" s="52"/>
      <c r="BM372" s="19">
        <f t="shared" si="206"/>
        <v>0</v>
      </c>
      <c r="BN372" s="19">
        <f t="shared" si="239"/>
        <v>0</v>
      </c>
      <c r="BO372" s="19">
        <f t="shared" si="207"/>
        <v>0</v>
      </c>
      <c r="BP372" s="19">
        <f t="shared" si="208"/>
        <v>0</v>
      </c>
      <c r="BQ372" s="19">
        <f t="shared" si="209"/>
        <v>0</v>
      </c>
      <c r="BR372" s="19">
        <f t="shared" si="210"/>
        <v>0</v>
      </c>
      <c r="BS372" s="19">
        <f t="shared" si="211"/>
        <v>0</v>
      </c>
      <c r="BT372" s="19">
        <f t="shared" si="212"/>
        <v>0</v>
      </c>
      <c r="BU372" s="19">
        <f t="shared" si="213"/>
        <v>0</v>
      </c>
      <c r="BV372" s="19">
        <f t="shared" si="214"/>
        <v>0</v>
      </c>
      <c r="BW372" s="19">
        <f t="shared" si="215"/>
        <v>0</v>
      </c>
      <c r="BX372" s="19">
        <f t="shared" si="216"/>
        <v>0</v>
      </c>
      <c r="BY372" s="19">
        <f t="shared" si="217"/>
        <v>0</v>
      </c>
      <c r="BZ372" s="19">
        <f t="shared" si="218"/>
        <v>0</v>
      </c>
      <c r="CA372" s="19">
        <f t="shared" si="219"/>
        <v>0</v>
      </c>
      <c r="CB372" s="19">
        <f t="shared" si="240"/>
        <v>0</v>
      </c>
      <c r="CC372" s="19">
        <f t="shared" si="220"/>
        <v>0</v>
      </c>
      <c r="CD372" s="19">
        <f t="shared" si="221"/>
        <v>0</v>
      </c>
      <c r="CE372" s="19">
        <f t="shared" si="222"/>
        <v>0</v>
      </c>
      <c r="CF372" s="19">
        <f t="shared" si="223"/>
        <v>0</v>
      </c>
      <c r="CG372" s="19">
        <f t="shared" si="224"/>
        <v>0</v>
      </c>
      <c r="CH372" s="19">
        <f t="shared" si="225"/>
        <v>0</v>
      </c>
      <c r="CI372" s="19">
        <f t="shared" si="226"/>
        <v>0</v>
      </c>
      <c r="CJ372" s="19">
        <f t="shared" si="227"/>
        <v>0</v>
      </c>
      <c r="CK372" s="19">
        <f t="shared" si="228"/>
        <v>0</v>
      </c>
      <c r="CL372" s="19">
        <f t="shared" si="229"/>
        <v>0</v>
      </c>
      <c r="CM372" s="19">
        <f t="shared" si="230"/>
        <v>0</v>
      </c>
      <c r="CN372" s="19">
        <f t="shared" si="231"/>
        <v>0</v>
      </c>
      <c r="CO372" s="19">
        <f t="shared" si="232"/>
        <v>0</v>
      </c>
      <c r="CP372" s="19">
        <f t="shared" si="233"/>
        <v>0</v>
      </c>
      <c r="CQ372" s="19">
        <f t="shared" si="234"/>
        <v>0</v>
      </c>
      <c r="CR372" s="19">
        <f t="shared" si="235"/>
        <v>0</v>
      </c>
      <c r="CS372" s="19">
        <f t="shared" si="236"/>
        <v>0</v>
      </c>
    </row>
    <row r="373" spans="2:97" ht="15" customHeight="1" x14ac:dyDescent="0.2">
      <c r="B373" s="53">
        <f t="shared" si="241"/>
        <v>365</v>
      </c>
      <c r="C373" s="197" t="str" cm="1">
        <f t="array" aca="1" ref="C373" ca="1">CELL("contents",BG373)</f>
        <v/>
      </c>
      <c r="D373" s="54" t="str">
        <f t="shared" si="237"/>
        <v>OK</v>
      </c>
      <c r="E373" s="55" t="e">
        <f>VLOOKUP('DATA SHEET'!$B$9,'Drill Size Info'!$T$2:$U$8,2,FALSE)</f>
        <v>#N/A</v>
      </c>
      <c r="F373" s="55" t="str">
        <f t="shared" si="242"/>
        <v/>
      </c>
      <c r="G373" s="161">
        <f t="shared" si="243"/>
        <v>0</v>
      </c>
      <c r="H373" s="56"/>
      <c r="I373" s="56"/>
      <c r="J373" s="54" t="s">
        <v>154</v>
      </c>
      <c r="K373" s="54" t="s">
        <v>154</v>
      </c>
      <c r="L373" s="56" t="s">
        <v>154</v>
      </c>
      <c r="M373" s="56" t="s">
        <v>154</v>
      </c>
      <c r="N373" s="47" t="str">
        <f>IF(CU373&lt;&gt;"",
    IF(INT('Drill Size Info'!$AA$19)=INT('Drill Size Info'!$AB$19),
        --(INT('Drill Size Info'!$AA$19) &amp; "." &amp; CU373),
        IF(AND((--(INT('Drill Size Info'!$AA$19) &amp; "." &amp; CU373)&gt;=--('Drill Size Info'!$AA$19)), (--(INT('Drill Size Info'!$AA$19) &amp; "." &amp; CU373)&lt;=--('Drill Size Info'!$AB$19))),
            --(INT('Drill Size Info'!$AA$19) &amp; "." &amp; CU373),
            --(INT('Drill Size Info'!$AB$19) &amp; "." &amp; CU373)
        )
    ),
    IF(CT373&lt;&gt;"",
        IF(INT('Drill Size Info'!$AA$19)=INT('Drill Size Info'!$AB$19),
            --(INT('Drill Size Info'!$AA$19) &amp; "." &amp; LEFT(CT373,3)),
            IF(AND((--(INT('Drill Size Info'!$AA$19) &amp; "." &amp; LEFT(CT373,3))&gt;=--('Drill Size Info'!$AA$19)), (--(INT('Drill Size Info'!$AA$19) &amp; "." &amp; LEFT(CT373,3))&lt;=--('Drill Size Info'!$AB$19))),
                --(INT('Drill Size Info'!$AA$19) &amp; "." &amp; LEFT(CT373,3)),
                --(INT('Drill Size Info'!$AB$19) &amp; "." &amp; LEFT(CT373,3))
            )
        ),
        "OK"
    )
)</f>
        <v>OK</v>
      </c>
      <c r="O373" s="163" t="str">
        <f>IF(CV373&lt;&gt;"",
    IF(INT('Drill Size Info'!$AA$19)=INT('Drill Size Info'!$AB$19),
        --(INT('Drill Size Info'!$AA$19) &amp; "." &amp; CV373),
        IF(AND((--(INT('Drill Size Info'!$AA$19) &amp; "." &amp; CV373)&gt;=--('Drill Size Info'!$AA$19)), (--(INT('Drill Size Info'!$AA$19) &amp; "." &amp; CV373)&lt;=--('Drill Size Info'!$AB$19))),
            --(INT('Drill Size Info'!$AA$19) &amp; "." &amp; CV373),
            --(INT('Drill Size Info'!$AB$19) &amp; "." &amp; CV373)
        )
    ),
    IF(CT373&lt;&gt;"",
        IF(INT('Drill Size Info'!$AA$19)=INT('Drill Size Info'!$AB$19),
            --(INT('Drill Size Info'!$AA$19) &amp; "." &amp; RIGHT(CT373,3)),
            IF(AND((--(INT('Drill Size Info'!$AA$19) &amp; "." &amp; RIGHT(CT373,3))&gt;=--('Drill Size Info'!$AA$19)), (--(INT('Drill Size Info'!$AA$19) &amp; "." &amp; RIGHT(CT373,3))&lt;=--('Drill Size Info'!$AB$19))),
                --(INT('Drill Size Info'!$AA$19) &amp; "." &amp; RIGHT(CT373,3)),
                --(INT('Drill Size Info'!$AB$19) &amp; "." &amp; RIGHT(CT373,3))
            )
        ),
        "N/A"
    )
)</f>
        <v>N/A</v>
      </c>
      <c r="P373" s="47" t="str">
        <f>IF(CX373&lt;&gt;"",
    IF(INT('Drill Size Info'!$AA$19)=INT('Drill Size Info'!$AB$15),
        --(INT('Drill Size Info'!$AA$15) &amp; "." &amp; CX373),
        IF(AND((--(INT('Drill Size Info'!$AA$15) &amp; "." &amp; CX373)&gt;=--('Drill Size Info'!$AA$15)), (--(INT('Drill Size Info'!$AA$15) &amp; "." &amp; CX373)&lt;=--('Drill Size Info'!$AB$15))),
            --(INT('Drill Size Info'!$AA$15) &amp; "." &amp; CX373),
            --(INT('Drill Size Info'!$AB$15) &amp; "." &amp; CX373)
        )
    ),
    IF(CW373&lt;&gt;"",
        IF(INT('Drill Size Info'!$AA$15)=INT('Drill Size Info'!$AB$15),
            --(INT('Drill Size Info'!$AA$15) &amp; "." &amp; LEFT(CW373,3)),
            IF(AND((--(INT('Drill Size Info'!$AA$15) &amp; "." &amp; LEFT(CW373,3))&gt;=--('Drill Size Info'!$AA$15)), (--(INT('Drill Size Info'!$AA$15) &amp; "." &amp; LEFT(CW373,3))&lt;=--('Drill Size Info'!$AB$15))),
                --(INT('Drill Size Info'!$AA$15) &amp; "." &amp; LEFT(CW373,3)),
                --(INT('Drill Size Info'!$AB$15) &amp; "." &amp; LEFT(CW373,3))
            )
        ),
        "OK"
    )
)</f>
        <v>OK</v>
      </c>
      <c r="Q373" s="163" t="str">
        <f>IF(CY373&lt;&gt;"",
    IF(INT('Drill Size Info'!$AA$19)=INT('Drill Size Info'!$AB$15),
        --(INT('Drill Size Info'!$AA$15) &amp; "." &amp; CY373),
        IF(AND((--(INT('Drill Size Info'!$AA$15) &amp; "." &amp; CY373)&gt;=--('Drill Size Info'!$AA$15)), (--(INT('Drill Size Info'!$AA$15) &amp; "." &amp; CY373)&lt;=--('Drill Size Info'!$AB$15))),
            --(INT('Drill Size Info'!$AA$15) &amp; "." &amp; CY373),
            --(INT('Drill Size Info'!$AB$15) &amp; "." &amp; CY373)
        )
    ),
    IF(CW373&lt;&gt;"",
        IF(INT('Drill Size Info'!$AA$15)=INT('Drill Size Info'!$AB$15),
            --(INT('Drill Size Info'!$AA$15) &amp; "." &amp; RIGHT(CW373,3)),
            IF(AND((--(INT('Drill Size Info'!$AA$15) &amp; "." &amp; RIGHT(CW373,3))&gt;=--('Drill Size Info'!$AA$15)), (--(INT('Drill Size Info'!$AA$15) &amp; "." &amp; RIGHT(CW373,3))&lt;=--('Drill Size Info'!$AB$15))),
                --(INT('Drill Size Info'!$AA$15) &amp; "." &amp; RIGHT(CW373,3)),
                --(INT('Drill Size Info'!$AB$15) &amp; "." &amp; RIGHT(CW373,3))
            )
        ),
        "N/A"
    )
)</f>
        <v>N/A</v>
      </c>
      <c r="R373" s="57"/>
      <c r="S373" s="57"/>
      <c r="T373" s="57"/>
      <c r="U373" s="57"/>
      <c r="V373" s="57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9"/>
      <c r="AX373" s="59"/>
      <c r="AY373" s="59"/>
      <c r="AZ373" s="60"/>
      <c r="BA373" s="52"/>
      <c r="BB373" s="52"/>
      <c r="BC373" s="52"/>
      <c r="BD373" s="52"/>
      <c r="BE373" s="52"/>
      <c r="BF373" s="52"/>
      <c r="BG373" s="192" t="str">
        <f t="shared" si="238"/>
        <v/>
      </c>
      <c r="BH373" s="52"/>
      <c r="BI373" s="52"/>
      <c r="BJ373" s="52"/>
      <c r="BK373" s="52"/>
      <c r="BM373" s="19">
        <f t="shared" si="206"/>
        <v>0</v>
      </c>
      <c r="BN373" s="19">
        <f t="shared" si="239"/>
        <v>0</v>
      </c>
      <c r="BO373" s="19">
        <f t="shared" si="207"/>
        <v>0</v>
      </c>
      <c r="BP373" s="19">
        <f t="shared" si="208"/>
        <v>0</v>
      </c>
      <c r="BQ373" s="19">
        <f t="shared" si="209"/>
        <v>0</v>
      </c>
      <c r="BR373" s="19">
        <f t="shared" si="210"/>
        <v>0</v>
      </c>
      <c r="BS373" s="19">
        <f t="shared" si="211"/>
        <v>0</v>
      </c>
      <c r="BT373" s="19">
        <f t="shared" si="212"/>
        <v>0</v>
      </c>
      <c r="BU373" s="19">
        <f t="shared" si="213"/>
        <v>0</v>
      </c>
      <c r="BV373" s="19">
        <f t="shared" si="214"/>
        <v>0</v>
      </c>
      <c r="BW373" s="19">
        <f t="shared" si="215"/>
        <v>0</v>
      </c>
      <c r="BX373" s="19">
        <f t="shared" si="216"/>
        <v>0</v>
      </c>
      <c r="BY373" s="19">
        <f t="shared" si="217"/>
        <v>0</v>
      </c>
      <c r="BZ373" s="19">
        <f t="shared" si="218"/>
        <v>0</v>
      </c>
      <c r="CA373" s="19">
        <f t="shared" si="219"/>
        <v>0</v>
      </c>
      <c r="CB373" s="19">
        <f t="shared" si="240"/>
        <v>0</v>
      </c>
      <c r="CC373" s="19">
        <f t="shared" si="220"/>
        <v>0</v>
      </c>
      <c r="CD373" s="19">
        <f t="shared" si="221"/>
        <v>0</v>
      </c>
      <c r="CE373" s="19">
        <f t="shared" si="222"/>
        <v>0</v>
      </c>
      <c r="CF373" s="19">
        <f t="shared" si="223"/>
        <v>0</v>
      </c>
      <c r="CG373" s="19">
        <f t="shared" si="224"/>
        <v>0</v>
      </c>
      <c r="CH373" s="19">
        <f t="shared" si="225"/>
        <v>0</v>
      </c>
      <c r="CI373" s="19">
        <f t="shared" si="226"/>
        <v>0</v>
      </c>
      <c r="CJ373" s="19">
        <f t="shared" si="227"/>
        <v>0</v>
      </c>
      <c r="CK373" s="19">
        <f t="shared" si="228"/>
        <v>0</v>
      </c>
      <c r="CL373" s="19">
        <f t="shared" si="229"/>
        <v>0</v>
      </c>
      <c r="CM373" s="19">
        <f t="shared" si="230"/>
        <v>0</v>
      </c>
      <c r="CN373" s="19">
        <f t="shared" si="231"/>
        <v>0</v>
      </c>
      <c r="CO373" s="19">
        <f t="shared" si="232"/>
        <v>0</v>
      </c>
      <c r="CP373" s="19">
        <f t="shared" si="233"/>
        <v>0</v>
      </c>
      <c r="CQ373" s="19">
        <f t="shared" si="234"/>
        <v>0</v>
      </c>
      <c r="CR373" s="19">
        <f t="shared" si="235"/>
        <v>0</v>
      </c>
      <c r="CS373" s="19">
        <f t="shared" si="236"/>
        <v>0</v>
      </c>
    </row>
    <row r="374" spans="2:97" ht="15" customHeight="1" x14ac:dyDescent="0.2">
      <c r="B374" s="53">
        <f t="shared" si="241"/>
        <v>366</v>
      </c>
      <c r="C374" s="197" t="str" cm="1">
        <f t="array" aca="1" ref="C374" ca="1">CELL("contents",BG374)</f>
        <v/>
      </c>
      <c r="D374" s="54" t="str">
        <f t="shared" si="237"/>
        <v>OK</v>
      </c>
      <c r="E374" s="55" t="e">
        <f>VLOOKUP('DATA SHEET'!$B$9,'Drill Size Info'!$T$2:$U$8,2,FALSE)</f>
        <v>#N/A</v>
      </c>
      <c r="F374" s="55" t="str">
        <f t="shared" si="242"/>
        <v/>
      </c>
      <c r="G374" s="161">
        <f t="shared" si="243"/>
        <v>0</v>
      </c>
      <c r="H374" s="56"/>
      <c r="I374" s="56"/>
      <c r="J374" s="54" t="s">
        <v>154</v>
      </c>
      <c r="K374" s="54" t="s">
        <v>154</v>
      </c>
      <c r="L374" s="56" t="s">
        <v>154</v>
      </c>
      <c r="M374" s="56" t="s">
        <v>154</v>
      </c>
      <c r="N374" s="47" t="str">
        <f>IF(CU374&lt;&gt;"",
    IF(INT('Drill Size Info'!$AA$19)=INT('Drill Size Info'!$AB$19),
        --(INT('Drill Size Info'!$AA$19) &amp; "." &amp; CU374),
        IF(AND((--(INT('Drill Size Info'!$AA$19) &amp; "." &amp; CU374)&gt;=--('Drill Size Info'!$AA$19)), (--(INT('Drill Size Info'!$AA$19) &amp; "." &amp; CU374)&lt;=--('Drill Size Info'!$AB$19))),
            --(INT('Drill Size Info'!$AA$19) &amp; "." &amp; CU374),
            --(INT('Drill Size Info'!$AB$19) &amp; "." &amp; CU374)
        )
    ),
    IF(CT374&lt;&gt;"",
        IF(INT('Drill Size Info'!$AA$19)=INT('Drill Size Info'!$AB$19),
            --(INT('Drill Size Info'!$AA$19) &amp; "." &amp; LEFT(CT374,3)),
            IF(AND((--(INT('Drill Size Info'!$AA$19) &amp; "." &amp; LEFT(CT374,3))&gt;=--('Drill Size Info'!$AA$19)), (--(INT('Drill Size Info'!$AA$19) &amp; "." &amp; LEFT(CT374,3))&lt;=--('Drill Size Info'!$AB$19))),
                --(INT('Drill Size Info'!$AA$19) &amp; "." &amp; LEFT(CT374,3)),
                --(INT('Drill Size Info'!$AB$19) &amp; "." &amp; LEFT(CT374,3))
            )
        ),
        "OK"
    )
)</f>
        <v>OK</v>
      </c>
      <c r="O374" s="163" t="str">
        <f>IF(CV374&lt;&gt;"",
    IF(INT('Drill Size Info'!$AA$19)=INT('Drill Size Info'!$AB$19),
        --(INT('Drill Size Info'!$AA$19) &amp; "." &amp; CV374),
        IF(AND((--(INT('Drill Size Info'!$AA$19) &amp; "." &amp; CV374)&gt;=--('Drill Size Info'!$AA$19)), (--(INT('Drill Size Info'!$AA$19) &amp; "." &amp; CV374)&lt;=--('Drill Size Info'!$AB$19))),
            --(INT('Drill Size Info'!$AA$19) &amp; "." &amp; CV374),
            --(INT('Drill Size Info'!$AB$19) &amp; "." &amp; CV374)
        )
    ),
    IF(CT374&lt;&gt;"",
        IF(INT('Drill Size Info'!$AA$19)=INT('Drill Size Info'!$AB$19),
            --(INT('Drill Size Info'!$AA$19) &amp; "." &amp; RIGHT(CT374,3)),
            IF(AND((--(INT('Drill Size Info'!$AA$19) &amp; "." &amp; RIGHT(CT374,3))&gt;=--('Drill Size Info'!$AA$19)), (--(INT('Drill Size Info'!$AA$19) &amp; "." &amp; RIGHT(CT374,3))&lt;=--('Drill Size Info'!$AB$19))),
                --(INT('Drill Size Info'!$AA$19) &amp; "." &amp; RIGHT(CT374,3)),
                --(INT('Drill Size Info'!$AB$19) &amp; "." &amp; RIGHT(CT374,3))
            )
        ),
        "N/A"
    )
)</f>
        <v>N/A</v>
      </c>
      <c r="P374" s="47" t="str">
        <f>IF(CX374&lt;&gt;"",
    IF(INT('Drill Size Info'!$AA$19)=INT('Drill Size Info'!$AB$15),
        --(INT('Drill Size Info'!$AA$15) &amp; "." &amp; CX374),
        IF(AND((--(INT('Drill Size Info'!$AA$15) &amp; "." &amp; CX374)&gt;=--('Drill Size Info'!$AA$15)), (--(INT('Drill Size Info'!$AA$15) &amp; "." &amp; CX374)&lt;=--('Drill Size Info'!$AB$15))),
            --(INT('Drill Size Info'!$AA$15) &amp; "." &amp; CX374),
            --(INT('Drill Size Info'!$AB$15) &amp; "." &amp; CX374)
        )
    ),
    IF(CW374&lt;&gt;"",
        IF(INT('Drill Size Info'!$AA$15)=INT('Drill Size Info'!$AB$15),
            --(INT('Drill Size Info'!$AA$15) &amp; "." &amp; LEFT(CW374,3)),
            IF(AND((--(INT('Drill Size Info'!$AA$15) &amp; "." &amp; LEFT(CW374,3))&gt;=--('Drill Size Info'!$AA$15)), (--(INT('Drill Size Info'!$AA$15) &amp; "." &amp; LEFT(CW374,3))&lt;=--('Drill Size Info'!$AB$15))),
                --(INT('Drill Size Info'!$AA$15) &amp; "." &amp; LEFT(CW374,3)),
                --(INT('Drill Size Info'!$AB$15) &amp; "." &amp; LEFT(CW374,3))
            )
        ),
        "OK"
    )
)</f>
        <v>OK</v>
      </c>
      <c r="Q374" s="163" t="str">
        <f>IF(CY374&lt;&gt;"",
    IF(INT('Drill Size Info'!$AA$19)=INT('Drill Size Info'!$AB$15),
        --(INT('Drill Size Info'!$AA$15) &amp; "." &amp; CY374),
        IF(AND((--(INT('Drill Size Info'!$AA$15) &amp; "." &amp; CY374)&gt;=--('Drill Size Info'!$AA$15)), (--(INT('Drill Size Info'!$AA$15) &amp; "." &amp; CY374)&lt;=--('Drill Size Info'!$AB$15))),
            --(INT('Drill Size Info'!$AA$15) &amp; "." &amp; CY374),
            --(INT('Drill Size Info'!$AB$15) &amp; "." &amp; CY374)
        )
    ),
    IF(CW374&lt;&gt;"",
        IF(INT('Drill Size Info'!$AA$15)=INT('Drill Size Info'!$AB$15),
            --(INT('Drill Size Info'!$AA$15) &amp; "." &amp; RIGHT(CW374,3)),
            IF(AND((--(INT('Drill Size Info'!$AA$15) &amp; "." &amp; RIGHT(CW374,3))&gt;=--('Drill Size Info'!$AA$15)), (--(INT('Drill Size Info'!$AA$15) &amp; "." &amp; RIGHT(CW374,3))&lt;=--('Drill Size Info'!$AB$15))),
                --(INT('Drill Size Info'!$AA$15) &amp; "." &amp; RIGHT(CW374,3)),
                --(INT('Drill Size Info'!$AB$15) &amp; "." &amp; RIGHT(CW374,3))
            )
        ),
        "N/A"
    )
)</f>
        <v>N/A</v>
      </c>
      <c r="R374" s="57"/>
      <c r="S374" s="57"/>
      <c r="T374" s="57"/>
      <c r="U374" s="57"/>
      <c r="V374" s="57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9"/>
      <c r="AX374" s="59"/>
      <c r="AY374" s="59"/>
      <c r="AZ374" s="60"/>
      <c r="BA374" s="52"/>
      <c r="BB374" s="52"/>
      <c r="BC374" s="52"/>
      <c r="BD374" s="52"/>
      <c r="BE374" s="52"/>
      <c r="BF374" s="52"/>
      <c r="BG374" s="192" t="str">
        <f t="shared" si="238"/>
        <v/>
      </c>
      <c r="BH374" s="52"/>
      <c r="BI374" s="52"/>
      <c r="BJ374" s="52"/>
      <c r="BK374" s="52"/>
      <c r="BM374" s="19">
        <f t="shared" si="206"/>
        <v>0</v>
      </c>
      <c r="BN374" s="19">
        <f t="shared" si="239"/>
        <v>0</v>
      </c>
      <c r="BO374" s="19">
        <f t="shared" si="207"/>
        <v>0</v>
      </c>
      <c r="BP374" s="19">
        <f t="shared" si="208"/>
        <v>0</v>
      </c>
      <c r="BQ374" s="19">
        <f t="shared" si="209"/>
        <v>0</v>
      </c>
      <c r="BR374" s="19">
        <f t="shared" si="210"/>
        <v>0</v>
      </c>
      <c r="BS374" s="19">
        <f t="shared" si="211"/>
        <v>0</v>
      </c>
      <c r="BT374" s="19">
        <f t="shared" si="212"/>
        <v>0</v>
      </c>
      <c r="BU374" s="19">
        <f t="shared" si="213"/>
        <v>0</v>
      </c>
      <c r="BV374" s="19">
        <f t="shared" si="214"/>
        <v>0</v>
      </c>
      <c r="BW374" s="19">
        <f t="shared" si="215"/>
        <v>0</v>
      </c>
      <c r="BX374" s="19">
        <f t="shared" si="216"/>
        <v>0</v>
      </c>
      <c r="BY374" s="19">
        <f t="shared" si="217"/>
        <v>0</v>
      </c>
      <c r="BZ374" s="19">
        <f t="shared" si="218"/>
        <v>0</v>
      </c>
      <c r="CA374" s="19">
        <f t="shared" si="219"/>
        <v>0</v>
      </c>
      <c r="CB374" s="19">
        <f t="shared" si="240"/>
        <v>0</v>
      </c>
      <c r="CC374" s="19">
        <f t="shared" si="220"/>
        <v>0</v>
      </c>
      <c r="CD374" s="19">
        <f t="shared" si="221"/>
        <v>0</v>
      </c>
      <c r="CE374" s="19">
        <f t="shared" si="222"/>
        <v>0</v>
      </c>
      <c r="CF374" s="19">
        <f t="shared" si="223"/>
        <v>0</v>
      </c>
      <c r="CG374" s="19">
        <f t="shared" si="224"/>
        <v>0</v>
      </c>
      <c r="CH374" s="19">
        <f t="shared" si="225"/>
        <v>0</v>
      </c>
      <c r="CI374" s="19">
        <f t="shared" si="226"/>
        <v>0</v>
      </c>
      <c r="CJ374" s="19">
        <f t="shared" si="227"/>
        <v>0</v>
      </c>
      <c r="CK374" s="19">
        <f t="shared" si="228"/>
        <v>0</v>
      </c>
      <c r="CL374" s="19">
        <f t="shared" si="229"/>
        <v>0</v>
      </c>
      <c r="CM374" s="19">
        <f t="shared" si="230"/>
        <v>0</v>
      </c>
      <c r="CN374" s="19">
        <f t="shared" si="231"/>
        <v>0</v>
      </c>
      <c r="CO374" s="19">
        <f t="shared" si="232"/>
        <v>0</v>
      </c>
      <c r="CP374" s="19">
        <f t="shared" si="233"/>
        <v>0</v>
      </c>
      <c r="CQ374" s="19">
        <f t="shared" si="234"/>
        <v>0</v>
      </c>
      <c r="CR374" s="19">
        <f t="shared" si="235"/>
        <v>0</v>
      </c>
      <c r="CS374" s="19">
        <f t="shared" si="236"/>
        <v>0</v>
      </c>
    </row>
    <row r="375" spans="2:97" ht="15" customHeight="1" x14ac:dyDescent="0.2">
      <c r="B375" s="53">
        <f t="shared" si="241"/>
        <v>367</v>
      </c>
      <c r="C375" s="197" t="str" cm="1">
        <f t="array" aca="1" ref="C375" ca="1">CELL("contents",BG375)</f>
        <v/>
      </c>
      <c r="D375" s="54" t="str">
        <f t="shared" si="237"/>
        <v>OK</v>
      </c>
      <c r="E375" s="55" t="e">
        <f>VLOOKUP('DATA SHEET'!$B$9,'Drill Size Info'!$T$2:$U$8,2,FALSE)</f>
        <v>#N/A</v>
      </c>
      <c r="F375" s="55" t="str">
        <f t="shared" si="242"/>
        <v/>
      </c>
      <c r="G375" s="161">
        <f t="shared" si="243"/>
        <v>0</v>
      </c>
      <c r="H375" s="56"/>
      <c r="I375" s="56"/>
      <c r="J375" s="54" t="s">
        <v>154</v>
      </c>
      <c r="K375" s="54" t="s">
        <v>154</v>
      </c>
      <c r="L375" s="56" t="s">
        <v>154</v>
      </c>
      <c r="M375" s="56" t="s">
        <v>154</v>
      </c>
      <c r="N375" s="47" t="str">
        <f>IF(CU375&lt;&gt;"",
    IF(INT('Drill Size Info'!$AA$19)=INT('Drill Size Info'!$AB$19),
        --(INT('Drill Size Info'!$AA$19) &amp; "." &amp; CU375),
        IF(AND((--(INT('Drill Size Info'!$AA$19) &amp; "." &amp; CU375)&gt;=--('Drill Size Info'!$AA$19)), (--(INT('Drill Size Info'!$AA$19) &amp; "." &amp; CU375)&lt;=--('Drill Size Info'!$AB$19))),
            --(INT('Drill Size Info'!$AA$19) &amp; "." &amp; CU375),
            --(INT('Drill Size Info'!$AB$19) &amp; "." &amp; CU375)
        )
    ),
    IF(CT375&lt;&gt;"",
        IF(INT('Drill Size Info'!$AA$19)=INT('Drill Size Info'!$AB$19),
            --(INT('Drill Size Info'!$AA$19) &amp; "." &amp; LEFT(CT375,3)),
            IF(AND((--(INT('Drill Size Info'!$AA$19) &amp; "." &amp; LEFT(CT375,3))&gt;=--('Drill Size Info'!$AA$19)), (--(INT('Drill Size Info'!$AA$19) &amp; "." &amp; LEFT(CT375,3))&lt;=--('Drill Size Info'!$AB$19))),
                --(INT('Drill Size Info'!$AA$19) &amp; "." &amp; LEFT(CT375,3)),
                --(INT('Drill Size Info'!$AB$19) &amp; "." &amp; LEFT(CT375,3))
            )
        ),
        "OK"
    )
)</f>
        <v>OK</v>
      </c>
      <c r="O375" s="163" t="str">
        <f>IF(CV375&lt;&gt;"",
    IF(INT('Drill Size Info'!$AA$19)=INT('Drill Size Info'!$AB$19),
        --(INT('Drill Size Info'!$AA$19) &amp; "." &amp; CV375),
        IF(AND((--(INT('Drill Size Info'!$AA$19) &amp; "." &amp; CV375)&gt;=--('Drill Size Info'!$AA$19)), (--(INT('Drill Size Info'!$AA$19) &amp; "." &amp; CV375)&lt;=--('Drill Size Info'!$AB$19))),
            --(INT('Drill Size Info'!$AA$19) &amp; "." &amp; CV375),
            --(INT('Drill Size Info'!$AB$19) &amp; "." &amp; CV375)
        )
    ),
    IF(CT375&lt;&gt;"",
        IF(INT('Drill Size Info'!$AA$19)=INT('Drill Size Info'!$AB$19),
            --(INT('Drill Size Info'!$AA$19) &amp; "." &amp; RIGHT(CT375,3)),
            IF(AND((--(INT('Drill Size Info'!$AA$19) &amp; "." &amp; RIGHT(CT375,3))&gt;=--('Drill Size Info'!$AA$19)), (--(INT('Drill Size Info'!$AA$19) &amp; "." &amp; RIGHT(CT375,3))&lt;=--('Drill Size Info'!$AB$19))),
                --(INT('Drill Size Info'!$AA$19) &amp; "." &amp; RIGHT(CT375,3)),
                --(INT('Drill Size Info'!$AB$19) &amp; "." &amp; RIGHT(CT375,3))
            )
        ),
        "N/A"
    )
)</f>
        <v>N/A</v>
      </c>
      <c r="P375" s="47" t="str">
        <f>IF(CX375&lt;&gt;"",
    IF(INT('Drill Size Info'!$AA$19)=INT('Drill Size Info'!$AB$15),
        --(INT('Drill Size Info'!$AA$15) &amp; "." &amp; CX375),
        IF(AND((--(INT('Drill Size Info'!$AA$15) &amp; "." &amp; CX375)&gt;=--('Drill Size Info'!$AA$15)), (--(INT('Drill Size Info'!$AA$15) &amp; "." &amp; CX375)&lt;=--('Drill Size Info'!$AB$15))),
            --(INT('Drill Size Info'!$AA$15) &amp; "." &amp; CX375),
            --(INT('Drill Size Info'!$AB$15) &amp; "." &amp; CX375)
        )
    ),
    IF(CW375&lt;&gt;"",
        IF(INT('Drill Size Info'!$AA$15)=INT('Drill Size Info'!$AB$15),
            --(INT('Drill Size Info'!$AA$15) &amp; "." &amp; LEFT(CW375,3)),
            IF(AND((--(INT('Drill Size Info'!$AA$15) &amp; "." &amp; LEFT(CW375,3))&gt;=--('Drill Size Info'!$AA$15)), (--(INT('Drill Size Info'!$AA$15) &amp; "." &amp; LEFT(CW375,3))&lt;=--('Drill Size Info'!$AB$15))),
                --(INT('Drill Size Info'!$AA$15) &amp; "." &amp; LEFT(CW375,3)),
                --(INT('Drill Size Info'!$AB$15) &amp; "." &amp; LEFT(CW375,3))
            )
        ),
        "OK"
    )
)</f>
        <v>OK</v>
      </c>
      <c r="Q375" s="163" t="str">
        <f>IF(CY375&lt;&gt;"",
    IF(INT('Drill Size Info'!$AA$19)=INT('Drill Size Info'!$AB$15),
        --(INT('Drill Size Info'!$AA$15) &amp; "." &amp; CY375),
        IF(AND((--(INT('Drill Size Info'!$AA$15) &amp; "." &amp; CY375)&gt;=--('Drill Size Info'!$AA$15)), (--(INT('Drill Size Info'!$AA$15) &amp; "." &amp; CY375)&lt;=--('Drill Size Info'!$AB$15))),
            --(INT('Drill Size Info'!$AA$15) &amp; "." &amp; CY375),
            --(INT('Drill Size Info'!$AB$15) &amp; "." &amp; CY375)
        )
    ),
    IF(CW375&lt;&gt;"",
        IF(INT('Drill Size Info'!$AA$15)=INT('Drill Size Info'!$AB$15),
            --(INT('Drill Size Info'!$AA$15) &amp; "." &amp; RIGHT(CW375,3)),
            IF(AND((--(INT('Drill Size Info'!$AA$15) &amp; "." &amp; RIGHT(CW375,3))&gt;=--('Drill Size Info'!$AA$15)), (--(INT('Drill Size Info'!$AA$15) &amp; "." &amp; RIGHT(CW375,3))&lt;=--('Drill Size Info'!$AB$15))),
                --(INT('Drill Size Info'!$AA$15) &amp; "." &amp; RIGHT(CW375,3)),
                --(INT('Drill Size Info'!$AB$15) &amp; "." &amp; RIGHT(CW375,3))
            )
        ),
        "N/A"
    )
)</f>
        <v>N/A</v>
      </c>
      <c r="R375" s="57"/>
      <c r="S375" s="57"/>
      <c r="T375" s="57"/>
      <c r="U375" s="57"/>
      <c r="V375" s="57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9"/>
      <c r="AX375" s="59"/>
      <c r="AY375" s="59"/>
      <c r="AZ375" s="60"/>
      <c r="BA375" s="52"/>
      <c r="BB375" s="52"/>
      <c r="BC375" s="52"/>
      <c r="BD375" s="52"/>
      <c r="BE375" s="52"/>
      <c r="BF375" s="52"/>
      <c r="BG375" s="192" t="str">
        <f t="shared" si="238"/>
        <v/>
      </c>
      <c r="BH375" s="52"/>
      <c r="BI375" s="52"/>
      <c r="BJ375" s="52"/>
      <c r="BK375" s="52"/>
      <c r="BM375" s="19">
        <f t="shared" si="206"/>
        <v>0</v>
      </c>
      <c r="BN375" s="19">
        <f t="shared" si="239"/>
        <v>0</v>
      </c>
      <c r="BO375" s="19">
        <f t="shared" si="207"/>
        <v>0</v>
      </c>
      <c r="BP375" s="19">
        <f t="shared" si="208"/>
        <v>0</v>
      </c>
      <c r="BQ375" s="19">
        <f t="shared" si="209"/>
        <v>0</v>
      </c>
      <c r="BR375" s="19">
        <f t="shared" si="210"/>
        <v>0</v>
      </c>
      <c r="BS375" s="19">
        <f t="shared" si="211"/>
        <v>0</v>
      </c>
      <c r="BT375" s="19">
        <f t="shared" si="212"/>
        <v>0</v>
      </c>
      <c r="BU375" s="19">
        <f t="shared" si="213"/>
        <v>0</v>
      </c>
      <c r="BV375" s="19">
        <f t="shared" si="214"/>
        <v>0</v>
      </c>
      <c r="BW375" s="19">
        <f t="shared" si="215"/>
        <v>0</v>
      </c>
      <c r="BX375" s="19">
        <f t="shared" si="216"/>
        <v>0</v>
      </c>
      <c r="BY375" s="19">
        <f t="shared" si="217"/>
        <v>0</v>
      </c>
      <c r="BZ375" s="19">
        <f t="shared" si="218"/>
        <v>0</v>
      </c>
      <c r="CA375" s="19">
        <f t="shared" si="219"/>
        <v>0</v>
      </c>
      <c r="CB375" s="19">
        <f t="shared" si="240"/>
        <v>0</v>
      </c>
      <c r="CC375" s="19">
        <f t="shared" si="220"/>
        <v>0</v>
      </c>
      <c r="CD375" s="19">
        <f t="shared" si="221"/>
        <v>0</v>
      </c>
      <c r="CE375" s="19">
        <f t="shared" si="222"/>
        <v>0</v>
      </c>
      <c r="CF375" s="19">
        <f t="shared" si="223"/>
        <v>0</v>
      </c>
      <c r="CG375" s="19">
        <f t="shared" si="224"/>
        <v>0</v>
      </c>
      <c r="CH375" s="19">
        <f t="shared" si="225"/>
        <v>0</v>
      </c>
      <c r="CI375" s="19">
        <f t="shared" si="226"/>
        <v>0</v>
      </c>
      <c r="CJ375" s="19">
        <f t="shared" si="227"/>
        <v>0</v>
      </c>
      <c r="CK375" s="19">
        <f t="shared" si="228"/>
        <v>0</v>
      </c>
      <c r="CL375" s="19">
        <f t="shared" si="229"/>
        <v>0</v>
      </c>
      <c r="CM375" s="19">
        <f t="shared" si="230"/>
        <v>0</v>
      </c>
      <c r="CN375" s="19">
        <f t="shared" si="231"/>
        <v>0</v>
      </c>
      <c r="CO375" s="19">
        <f t="shared" si="232"/>
        <v>0</v>
      </c>
      <c r="CP375" s="19">
        <f t="shared" si="233"/>
        <v>0</v>
      </c>
      <c r="CQ375" s="19">
        <f t="shared" si="234"/>
        <v>0</v>
      </c>
      <c r="CR375" s="19">
        <f t="shared" si="235"/>
        <v>0</v>
      </c>
      <c r="CS375" s="19">
        <f t="shared" si="236"/>
        <v>0</v>
      </c>
    </row>
    <row r="376" spans="2:97" ht="15" customHeight="1" x14ac:dyDescent="0.2">
      <c r="B376" s="53">
        <f t="shared" si="241"/>
        <v>368</v>
      </c>
      <c r="C376" s="197" t="str" cm="1">
        <f t="array" aca="1" ref="C376" ca="1">CELL("contents",BG376)</f>
        <v/>
      </c>
      <c r="D376" s="54" t="str">
        <f t="shared" si="237"/>
        <v>OK</v>
      </c>
      <c r="E376" s="55" t="e">
        <f>VLOOKUP('DATA SHEET'!$B$9,'Drill Size Info'!$T$2:$U$8,2,FALSE)</f>
        <v>#N/A</v>
      </c>
      <c r="F376" s="55" t="str">
        <f t="shared" si="242"/>
        <v/>
      </c>
      <c r="G376" s="161">
        <f t="shared" si="243"/>
        <v>0</v>
      </c>
      <c r="H376" s="56"/>
      <c r="I376" s="56"/>
      <c r="J376" s="54" t="s">
        <v>154</v>
      </c>
      <c r="K376" s="54" t="s">
        <v>154</v>
      </c>
      <c r="L376" s="56" t="s">
        <v>154</v>
      </c>
      <c r="M376" s="56" t="s">
        <v>154</v>
      </c>
      <c r="N376" s="47" t="str">
        <f>IF(CU376&lt;&gt;"",
    IF(INT('Drill Size Info'!$AA$19)=INT('Drill Size Info'!$AB$19),
        --(INT('Drill Size Info'!$AA$19) &amp; "." &amp; CU376),
        IF(AND((--(INT('Drill Size Info'!$AA$19) &amp; "." &amp; CU376)&gt;=--('Drill Size Info'!$AA$19)), (--(INT('Drill Size Info'!$AA$19) &amp; "." &amp; CU376)&lt;=--('Drill Size Info'!$AB$19))),
            --(INT('Drill Size Info'!$AA$19) &amp; "." &amp; CU376),
            --(INT('Drill Size Info'!$AB$19) &amp; "." &amp; CU376)
        )
    ),
    IF(CT376&lt;&gt;"",
        IF(INT('Drill Size Info'!$AA$19)=INT('Drill Size Info'!$AB$19),
            --(INT('Drill Size Info'!$AA$19) &amp; "." &amp; LEFT(CT376,3)),
            IF(AND((--(INT('Drill Size Info'!$AA$19) &amp; "." &amp; LEFT(CT376,3))&gt;=--('Drill Size Info'!$AA$19)), (--(INT('Drill Size Info'!$AA$19) &amp; "." &amp; LEFT(CT376,3))&lt;=--('Drill Size Info'!$AB$19))),
                --(INT('Drill Size Info'!$AA$19) &amp; "." &amp; LEFT(CT376,3)),
                --(INT('Drill Size Info'!$AB$19) &amp; "." &amp; LEFT(CT376,3))
            )
        ),
        "OK"
    )
)</f>
        <v>OK</v>
      </c>
      <c r="O376" s="163" t="str">
        <f>IF(CV376&lt;&gt;"",
    IF(INT('Drill Size Info'!$AA$19)=INT('Drill Size Info'!$AB$19),
        --(INT('Drill Size Info'!$AA$19) &amp; "." &amp; CV376),
        IF(AND((--(INT('Drill Size Info'!$AA$19) &amp; "." &amp; CV376)&gt;=--('Drill Size Info'!$AA$19)), (--(INT('Drill Size Info'!$AA$19) &amp; "." &amp; CV376)&lt;=--('Drill Size Info'!$AB$19))),
            --(INT('Drill Size Info'!$AA$19) &amp; "." &amp; CV376),
            --(INT('Drill Size Info'!$AB$19) &amp; "." &amp; CV376)
        )
    ),
    IF(CT376&lt;&gt;"",
        IF(INT('Drill Size Info'!$AA$19)=INT('Drill Size Info'!$AB$19),
            --(INT('Drill Size Info'!$AA$19) &amp; "." &amp; RIGHT(CT376,3)),
            IF(AND((--(INT('Drill Size Info'!$AA$19) &amp; "." &amp; RIGHT(CT376,3))&gt;=--('Drill Size Info'!$AA$19)), (--(INT('Drill Size Info'!$AA$19) &amp; "." &amp; RIGHT(CT376,3))&lt;=--('Drill Size Info'!$AB$19))),
                --(INT('Drill Size Info'!$AA$19) &amp; "." &amp; RIGHT(CT376,3)),
                --(INT('Drill Size Info'!$AB$19) &amp; "." &amp; RIGHT(CT376,3))
            )
        ),
        "N/A"
    )
)</f>
        <v>N/A</v>
      </c>
      <c r="P376" s="47" t="str">
        <f>IF(CX376&lt;&gt;"",
    IF(INT('Drill Size Info'!$AA$19)=INT('Drill Size Info'!$AB$15),
        --(INT('Drill Size Info'!$AA$15) &amp; "." &amp; CX376),
        IF(AND((--(INT('Drill Size Info'!$AA$15) &amp; "." &amp; CX376)&gt;=--('Drill Size Info'!$AA$15)), (--(INT('Drill Size Info'!$AA$15) &amp; "." &amp; CX376)&lt;=--('Drill Size Info'!$AB$15))),
            --(INT('Drill Size Info'!$AA$15) &amp; "." &amp; CX376),
            --(INT('Drill Size Info'!$AB$15) &amp; "." &amp; CX376)
        )
    ),
    IF(CW376&lt;&gt;"",
        IF(INT('Drill Size Info'!$AA$15)=INT('Drill Size Info'!$AB$15),
            --(INT('Drill Size Info'!$AA$15) &amp; "." &amp; LEFT(CW376,3)),
            IF(AND((--(INT('Drill Size Info'!$AA$15) &amp; "." &amp; LEFT(CW376,3))&gt;=--('Drill Size Info'!$AA$15)), (--(INT('Drill Size Info'!$AA$15) &amp; "." &amp; LEFT(CW376,3))&lt;=--('Drill Size Info'!$AB$15))),
                --(INT('Drill Size Info'!$AA$15) &amp; "." &amp; LEFT(CW376,3)),
                --(INT('Drill Size Info'!$AB$15) &amp; "." &amp; LEFT(CW376,3))
            )
        ),
        "OK"
    )
)</f>
        <v>OK</v>
      </c>
      <c r="Q376" s="163" t="str">
        <f>IF(CY376&lt;&gt;"",
    IF(INT('Drill Size Info'!$AA$19)=INT('Drill Size Info'!$AB$15),
        --(INT('Drill Size Info'!$AA$15) &amp; "." &amp; CY376),
        IF(AND((--(INT('Drill Size Info'!$AA$15) &amp; "." &amp; CY376)&gt;=--('Drill Size Info'!$AA$15)), (--(INT('Drill Size Info'!$AA$15) &amp; "." &amp; CY376)&lt;=--('Drill Size Info'!$AB$15))),
            --(INT('Drill Size Info'!$AA$15) &amp; "." &amp; CY376),
            --(INT('Drill Size Info'!$AB$15) &amp; "." &amp; CY376)
        )
    ),
    IF(CW376&lt;&gt;"",
        IF(INT('Drill Size Info'!$AA$15)=INT('Drill Size Info'!$AB$15),
            --(INT('Drill Size Info'!$AA$15) &amp; "." &amp; RIGHT(CW376,3)),
            IF(AND((--(INT('Drill Size Info'!$AA$15) &amp; "." &amp; RIGHT(CW376,3))&gt;=--('Drill Size Info'!$AA$15)), (--(INT('Drill Size Info'!$AA$15) &amp; "." &amp; RIGHT(CW376,3))&lt;=--('Drill Size Info'!$AB$15))),
                --(INT('Drill Size Info'!$AA$15) &amp; "." &amp; RIGHT(CW376,3)),
                --(INT('Drill Size Info'!$AB$15) &amp; "." &amp; RIGHT(CW376,3))
            )
        ),
        "N/A"
    )
)</f>
        <v>N/A</v>
      </c>
      <c r="R376" s="57"/>
      <c r="S376" s="57"/>
      <c r="T376" s="57"/>
      <c r="U376" s="57"/>
      <c r="V376" s="57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9"/>
      <c r="AX376" s="59"/>
      <c r="AY376" s="59"/>
      <c r="AZ376" s="60"/>
      <c r="BA376" s="52"/>
      <c r="BB376" s="52"/>
      <c r="BC376" s="52"/>
      <c r="BD376" s="52"/>
      <c r="BE376" s="52"/>
      <c r="BF376" s="52"/>
      <c r="BG376" s="192" t="str">
        <f t="shared" si="238"/>
        <v/>
      </c>
      <c r="BH376" s="52"/>
      <c r="BI376" s="52"/>
      <c r="BJ376" s="52"/>
      <c r="BK376" s="52"/>
      <c r="BM376" s="19">
        <f t="shared" si="206"/>
        <v>0</v>
      </c>
      <c r="BN376" s="19">
        <f t="shared" si="239"/>
        <v>0</v>
      </c>
      <c r="BO376" s="19">
        <f t="shared" si="207"/>
        <v>0</v>
      </c>
      <c r="BP376" s="19">
        <f t="shared" si="208"/>
        <v>0</v>
      </c>
      <c r="BQ376" s="19">
        <f t="shared" si="209"/>
        <v>0</v>
      </c>
      <c r="BR376" s="19">
        <f t="shared" si="210"/>
        <v>0</v>
      </c>
      <c r="BS376" s="19">
        <f t="shared" si="211"/>
        <v>0</v>
      </c>
      <c r="BT376" s="19">
        <f t="shared" si="212"/>
        <v>0</v>
      </c>
      <c r="BU376" s="19">
        <f t="shared" si="213"/>
        <v>0</v>
      </c>
      <c r="BV376" s="19">
        <f t="shared" si="214"/>
        <v>0</v>
      </c>
      <c r="BW376" s="19">
        <f t="shared" si="215"/>
        <v>0</v>
      </c>
      <c r="BX376" s="19">
        <f t="shared" si="216"/>
        <v>0</v>
      </c>
      <c r="BY376" s="19">
        <f t="shared" si="217"/>
        <v>0</v>
      </c>
      <c r="BZ376" s="19">
        <f t="shared" si="218"/>
        <v>0</v>
      </c>
      <c r="CA376" s="19">
        <f t="shared" si="219"/>
        <v>0</v>
      </c>
      <c r="CB376" s="19">
        <f t="shared" si="240"/>
        <v>0</v>
      </c>
      <c r="CC376" s="19">
        <f t="shared" si="220"/>
        <v>0</v>
      </c>
      <c r="CD376" s="19">
        <f t="shared" si="221"/>
        <v>0</v>
      </c>
      <c r="CE376" s="19">
        <f t="shared" si="222"/>
        <v>0</v>
      </c>
      <c r="CF376" s="19">
        <f t="shared" si="223"/>
        <v>0</v>
      </c>
      <c r="CG376" s="19">
        <f t="shared" si="224"/>
        <v>0</v>
      </c>
      <c r="CH376" s="19">
        <f t="shared" si="225"/>
        <v>0</v>
      </c>
      <c r="CI376" s="19">
        <f t="shared" si="226"/>
        <v>0</v>
      </c>
      <c r="CJ376" s="19">
        <f t="shared" si="227"/>
        <v>0</v>
      </c>
      <c r="CK376" s="19">
        <f t="shared" si="228"/>
        <v>0</v>
      </c>
      <c r="CL376" s="19">
        <f t="shared" si="229"/>
        <v>0</v>
      </c>
      <c r="CM376" s="19">
        <f t="shared" si="230"/>
        <v>0</v>
      </c>
      <c r="CN376" s="19">
        <f t="shared" si="231"/>
        <v>0</v>
      </c>
      <c r="CO376" s="19">
        <f t="shared" si="232"/>
        <v>0</v>
      </c>
      <c r="CP376" s="19">
        <f t="shared" si="233"/>
        <v>0</v>
      </c>
      <c r="CQ376" s="19">
        <f t="shared" si="234"/>
        <v>0</v>
      </c>
      <c r="CR376" s="19">
        <f t="shared" si="235"/>
        <v>0</v>
      </c>
      <c r="CS376" s="19">
        <f t="shared" si="236"/>
        <v>0</v>
      </c>
    </row>
    <row r="377" spans="2:97" ht="15" customHeight="1" x14ac:dyDescent="0.2">
      <c r="B377" s="53">
        <f t="shared" si="241"/>
        <v>369</v>
      </c>
      <c r="C377" s="197" t="str" cm="1">
        <f t="array" aca="1" ref="C377" ca="1">CELL("contents",BG377)</f>
        <v/>
      </c>
      <c r="D377" s="54" t="str">
        <f t="shared" si="237"/>
        <v>OK</v>
      </c>
      <c r="E377" s="55" t="e">
        <f>VLOOKUP('DATA SHEET'!$B$9,'Drill Size Info'!$T$2:$U$8,2,FALSE)</f>
        <v>#N/A</v>
      </c>
      <c r="F377" s="55" t="str">
        <f t="shared" si="242"/>
        <v/>
      </c>
      <c r="G377" s="161">
        <f t="shared" si="243"/>
        <v>0</v>
      </c>
      <c r="H377" s="56"/>
      <c r="I377" s="56"/>
      <c r="J377" s="54" t="s">
        <v>154</v>
      </c>
      <c r="K377" s="54" t="s">
        <v>154</v>
      </c>
      <c r="L377" s="56" t="s">
        <v>154</v>
      </c>
      <c r="M377" s="56" t="s">
        <v>154</v>
      </c>
      <c r="N377" s="47" t="str">
        <f>IF(CU377&lt;&gt;"",
    IF(INT('Drill Size Info'!$AA$19)=INT('Drill Size Info'!$AB$19),
        --(INT('Drill Size Info'!$AA$19) &amp; "." &amp; CU377),
        IF(AND((--(INT('Drill Size Info'!$AA$19) &amp; "." &amp; CU377)&gt;=--('Drill Size Info'!$AA$19)), (--(INT('Drill Size Info'!$AA$19) &amp; "." &amp; CU377)&lt;=--('Drill Size Info'!$AB$19))),
            --(INT('Drill Size Info'!$AA$19) &amp; "." &amp; CU377),
            --(INT('Drill Size Info'!$AB$19) &amp; "." &amp; CU377)
        )
    ),
    IF(CT377&lt;&gt;"",
        IF(INT('Drill Size Info'!$AA$19)=INT('Drill Size Info'!$AB$19),
            --(INT('Drill Size Info'!$AA$19) &amp; "." &amp; LEFT(CT377,3)),
            IF(AND((--(INT('Drill Size Info'!$AA$19) &amp; "." &amp; LEFT(CT377,3))&gt;=--('Drill Size Info'!$AA$19)), (--(INT('Drill Size Info'!$AA$19) &amp; "." &amp; LEFT(CT377,3))&lt;=--('Drill Size Info'!$AB$19))),
                --(INT('Drill Size Info'!$AA$19) &amp; "." &amp; LEFT(CT377,3)),
                --(INT('Drill Size Info'!$AB$19) &amp; "." &amp; LEFT(CT377,3))
            )
        ),
        "OK"
    )
)</f>
        <v>OK</v>
      </c>
      <c r="O377" s="163" t="str">
        <f>IF(CV377&lt;&gt;"",
    IF(INT('Drill Size Info'!$AA$19)=INT('Drill Size Info'!$AB$19),
        --(INT('Drill Size Info'!$AA$19) &amp; "." &amp; CV377),
        IF(AND((--(INT('Drill Size Info'!$AA$19) &amp; "." &amp; CV377)&gt;=--('Drill Size Info'!$AA$19)), (--(INT('Drill Size Info'!$AA$19) &amp; "." &amp; CV377)&lt;=--('Drill Size Info'!$AB$19))),
            --(INT('Drill Size Info'!$AA$19) &amp; "." &amp; CV377),
            --(INT('Drill Size Info'!$AB$19) &amp; "." &amp; CV377)
        )
    ),
    IF(CT377&lt;&gt;"",
        IF(INT('Drill Size Info'!$AA$19)=INT('Drill Size Info'!$AB$19),
            --(INT('Drill Size Info'!$AA$19) &amp; "." &amp; RIGHT(CT377,3)),
            IF(AND((--(INT('Drill Size Info'!$AA$19) &amp; "." &amp; RIGHT(CT377,3))&gt;=--('Drill Size Info'!$AA$19)), (--(INT('Drill Size Info'!$AA$19) &amp; "." &amp; RIGHT(CT377,3))&lt;=--('Drill Size Info'!$AB$19))),
                --(INT('Drill Size Info'!$AA$19) &amp; "." &amp; RIGHT(CT377,3)),
                --(INT('Drill Size Info'!$AB$19) &amp; "." &amp; RIGHT(CT377,3))
            )
        ),
        "N/A"
    )
)</f>
        <v>N/A</v>
      </c>
      <c r="P377" s="47" t="str">
        <f>IF(CX377&lt;&gt;"",
    IF(INT('Drill Size Info'!$AA$19)=INT('Drill Size Info'!$AB$15),
        --(INT('Drill Size Info'!$AA$15) &amp; "." &amp; CX377),
        IF(AND((--(INT('Drill Size Info'!$AA$15) &amp; "." &amp; CX377)&gt;=--('Drill Size Info'!$AA$15)), (--(INT('Drill Size Info'!$AA$15) &amp; "." &amp; CX377)&lt;=--('Drill Size Info'!$AB$15))),
            --(INT('Drill Size Info'!$AA$15) &amp; "." &amp; CX377),
            --(INT('Drill Size Info'!$AB$15) &amp; "." &amp; CX377)
        )
    ),
    IF(CW377&lt;&gt;"",
        IF(INT('Drill Size Info'!$AA$15)=INT('Drill Size Info'!$AB$15),
            --(INT('Drill Size Info'!$AA$15) &amp; "." &amp; LEFT(CW377,3)),
            IF(AND((--(INT('Drill Size Info'!$AA$15) &amp; "." &amp; LEFT(CW377,3))&gt;=--('Drill Size Info'!$AA$15)), (--(INT('Drill Size Info'!$AA$15) &amp; "." &amp; LEFT(CW377,3))&lt;=--('Drill Size Info'!$AB$15))),
                --(INT('Drill Size Info'!$AA$15) &amp; "." &amp; LEFT(CW377,3)),
                --(INT('Drill Size Info'!$AB$15) &amp; "." &amp; LEFT(CW377,3))
            )
        ),
        "OK"
    )
)</f>
        <v>OK</v>
      </c>
      <c r="Q377" s="163" t="str">
        <f>IF(CY377&lt;&gt;"",
    IF(INT('Drill Size Info'!$AA$19)=INT('Drill Size Info'!$AB$15),
        --(INT('Drill Size Info'!$AA$15) &amp; "." &amp; CY377),
        IF(AND((--(INT('Drill Size Info'!$AA$15) &amp; "." &amp; CY377)&gt;=--('Drill Size Info'!$AA$15)), (--(INT('Drill Size Info'!$AA$15) &amp; "." &amp; CY377)&lt;=--('Drill Size Info'!$AB$15))),
            --(INT('Drill Size Info'!$AA$15) &amp; "." &amp; CY377),
            --(INT('Drill Size Info'!$AB$15) &amp; "." &amp; CY377)
        )
    ),
    IF(CW377&lt;&gt;"",
        IF(INT('Drill Size Info'!$AA$15)=INT('Drill Size Info'!$AB$15),
            --(INT('Drill Size Info'!$AA$15) &amp; "." &amp; RIGHT(CW377,3)),
            IF(AND((--(INT('Drill Size Info'!$AA$15) &amp; "." &amp; RIGHT(CW377,3))&gt;=--('Drill Size Info'!$AA$15)), (--(INT('Drill Size Info'!$AA$15) &amp; "." &amp; RIGHT(CW377,3))&lt;=--('Drill Size Info'!$AB$15))),
                --(INT('Drill Size Info'!$AA$15) &amp; "." &amp; RIGHT(CW377,3)),
                --(INT('Drill Size Info'!$AB$15) &amp; "." &amp; RIGHT(CW377,3))
            )
        ),
        "N/A"
    )
)</f>
        <v>N/A</v>
      </c>
      <c r="R377" s="57"/>
      <c r="S377" s="57"/>
      <c r="T377" s="57"/>
      <c r="U377" s="57"/>
      <c r="V377" s="57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9"/>
      <c r="AX377" s="59"/>
      <c r="AY377" s="59"/>
      <c r="AZ377" s="60"/>
      <c r="BA377" s="52"/>
      <c r="BB377" s="52"/>
      <c r="BC377" s="52"/>
      <c r="BD377" s="52"/>
      <c r="BE377" s="52"/>
      <c r="BF377" s="52"/>
      <c r="BG377" s="192" t="str">
        <f t="shared" si="238"/>
        <v/>
      </c>
      <c r="BH377" s="52"/>
      <c r="BI377" s="52"/>
      <c r="BJ377" s="52"/>
      <c r="BK377" s="52"/>
      <c r="BM377" s="19">
        <f t="shared" si="206"/>
        <v>0</v>
      </c>
      <c r="BN377" s="19">
        <f t="shared" si="239"/>
        <v>0</v>
      </c>
      <c r="BO377" s="19">
        <f t="shared" si="207"/>
        <v>0</v>
      </c>
      <c r="BP377" s="19">
        <f t="shared" si="208"/>
        <v>0</v>
      </c>
      <c r="BQ377" s="19">
        <f t="shared" si="209"/>
        <v>0</v>
      </c>
      <c r="BR377" s="19">
        <f t="shared" si="210"/>
        <v>0</v>
      </c>
      <c r="BS377" s="19">
        <f t="shared" si="211"/>
        <v>0</v>
      </c>
      <c r="BT377" s="19">
        <f t="shared" si="212"/>
        <v>0</v>
      </c>
      <c r="BU377" s="19">
        <f t="shared" si="213"/>
        <v>0</v>
      </c>
      <c r="BV377" s="19">
        <f t="shared" si="214"/>
        <v>0</v>
      </c>
      <c r="BW377" s="19">
        <f t="shared" si="215"/>
        <v>0</v>
      </c>
      <c r="BX377" s="19">
        <f t="shared" si="216"/>
        <v>0</v>
      </c>
      <c r="BY377" s="19">
        <f t="shared" si="217"/>
        <v>0</v>
      </c>
      <c r="BZ377" s="19">
        <f t="shared" si="218"/>
        <v>0</v>
      </c>
      <c r="CA377" s="19">
        <f t="shared" si="219"/>
        <v>0</v>
      </c>
      <c r="CB377" s="19">
        <f t="shared" si="240"/>
        <v>0</v>
      </c>
      <c r="CC377" s="19">
        <f t="shared" si="220"/>
        <v>0</v>
      </c>
      <c r="CD377" s="19">
        <f t="shared" si="221"/>
        <v>0</v>
      </c>
      <c r="CE377" s="19">
        <f t="shared" si="222"/>
        <v>0</v>
      </c>
      <c r="CF377" s="19">
        <f t="shared" si="223"/>
        <v>0</v>
      </c>
      <c r="CG377" s="19">
        <f t="shared" si="224"/>
        <v>0</v>
      </c>
      <c r="CH377" s="19">
        <f t="shared" si="225"/>
        <v>0</v>
      </c>
      <c r="CI377" s="19">
        <f t="shared" si="226"/>
        <v>0</v>
      </c>
      <c r="CJ377" s="19">
        <f t="shared" si="227"/>
        <v>0</v>
      </c>
      <c r="CK377" s="19">
        <f t="shared" si="228"/>
        <v>0</v>
      </c>
      <c r="CL377" s="19">
        <f t="shared" si="229"/>
        <v>0</v>
      </c>
      <c r="CM377" s="19">
        <f t="shared" si="230"/>
        <v>0</v>
      </c>
      <c r="CN377" s="19">
        <f t="shared" si="231"/>
        <v>0</v>
      </c>
      <c r="CO377" s="19">
        <f t="shared" si="232"/>
        <v>0</v>
      </c>
      <c r="CP377" s="19">
        <f t="shared" si="233"/>
        <v>0</v>
      </c>
      <c r="CQ377" s="19">
        <f t="shared" si="234"/>
        <v>0</v>
      </c>
      <c r="CR377" s="19">
        <f t="shared" si="235"/>
        <v>0</v>
      </c>
      <c r="CS377" s="19">
        <f t="shared" si="236"/>
        <v>0</v>
      </c>
    </row>
    <row r="378" spans="2:97" ht="15" customHeight="1" x14ac:dyDescent="0.2">
      <c r="B378" s="53">
        <f t="shared" si="241"/>
        <v>370</v>
      </c>
      <c r="C378" s="197" t="str" cm="1">
        <f t="array" aca="1" ref="C378" ca="1">CELL("contents",BG378)</f>
        <v/>
      </c>
      <c r="D378" s="54" t="str">
        <f t="shared" si="237"/>
        <v>OK</v>
      </c>
      <c r="E378" s="55" t="e">
        <f>VLOOKUP('DATA SHEET'!$B$9,'Drill Size Info'!$T$2:$U$8,2,FALSE)</f>
        <v>#N/A</v>
      </c>
      <c r="F378" s="55" t="str">
        <f t="shared" si="242"/>
        <v/>
      </c>
      <c r="G378" s="161">
        <f t="shared" si="243"/>
        <v>0</v>
      </c>
      <c r="H378" s="56"/>
      <c r="I378" s="56"/>
      <c r="J378" s="54" t="s">
        <v>154</v>
      </c>
      <c r="K378" s="54" t="s">
        <v>154</v>
      </c>
      <c r="L378" s="56" t="s">
        <v>154</v>
      </c>
      <c r="M378" s="56" t="s">
        <v>154</v>
      </c>
      <c r="N378" s="47" t="str">
        <f>IF(CU378&lt;&gt;"",
    IF(INT('Drill Size Info'!$AA$19)=INT('Drill Size Info'!$AB$19),
        --(INT('Drill Size Info'!$AA$19) &amp; "." &amp; CU378),
        IF(AND((--(INT('Drill Size Info'!$AA$19) &amp; "." &amp; CU378)&gt;=--('Drill Size Info'!$AA$19)), (--(INT('Drill Size Info'!$AA$19) &amp; "." &amp; CU378)&lt;=--('Drill Size Info'!$AB$19))),
            --(INT('Drill Size Info'!$AA$19) &amp; "." &amp; CU378),
            --(INT('Drill Size Info'!$AB$19) &amp; "." &amp; CU378)
        )
    ),
    IF(CT378&lt;&gt;"",
        IF(INT('Drill Size Info'!$AA$19)=INT('Drill Size Info'!$AB$19),
            --(INT('Drill Size Info'!$AA$19) &amp; "." &amp; LEFT(CT378,3)),
            IF(AND((--(INT('Drill Size Info'!$AA$19) &amp; "." &amp; LEFT(CT378,3))&gt;=--('Drill Size Info'!$AA$19)), (--(INT('Drill Size Info'!$AA$19) &amp; "." &amp; LEFT(CT378,3))&lt;=--('Drill Size Info'!$AB$19))),
                --(INT('Drill Size Info'!$AA$19) &amp; "." &amp; LEFT(CT378,3)),
                --(INT('Drill Size Info'!$AB$19) &amp; "." &amp; LEFT(CT378,3))
            )
        ),
        "OK"
    )
)</f>
        <v>OK</v>
      </c>
      <c r="O378" s="163" t="str">
        <f>IF(CV378&lt;&gt;"",
    IF(INT('Drill Size Info'!$AA$19)=INT('Drill Size Info'!$AB$19),
        --(INT('Drill Size Info'!$AA$19) &amp; "." &amp; CV378),
        IF(AND((--(INT('Drill Size Info'!$AA$19) &amp; "." &amp; CV378)&gt;=--('Drill Size Info'!$AA$19)), (--(INT('Drill Size Info'!$AA$19) &amp; "." &amp; CV378)&lt;=--('Drill Size Info'!$AB$19))),
            --(INT('Drill Size Info'!$AA$19) &amp; "." &amp; CV378),
            --(INT('Drill Size Info'!$AB$19) &amp; "." &amp; CV378)
        )
    ),
    IF(CT378&lt;&gt;"",
        IF(INT('Drill Size Info'!$AA$19)=INT('Drill Size Info'!$AB$19),
            --(INT('Drill Size Info'!$AA$19) &amp; "." &amp; RIGHT(CT378,3)),
            IF(AND((--(INT('Drill Size Info'!$AA$19) &amp; "." &amp; RIGHT(CT378,3))&gt;=--('Drill Size Info'!$AA$19)), (--(INT('Drill Size Info'!$AA$19) &amp; "." &amp; RIGHT(CT378,3))&lt;=--('Drill Size Info'!$AB$19))),
                --(INT('Drill Size Info'!$AA$19) &amp; "." &amp; RIGHT(CT378,3)),
                --(INT('Drill Size Info'!$AB$19) &amp; "." &amp; RIGHT(CT378,3))
            )
        ),
        "N/A"
    )
)</f>
        <v>N/A</v>
      </c>
      <c r="P378" s="47" t="str">
        <f>IF(CX378&lt;&gt;"",
    IF(INT('Drill Size Info'!$AA$19)=INT('Drill Size Info'!$AB$15),
        --(INT('Drill Size Info'!$AA$15) &amp; "." &amp; CX378),
        IF(AND((--(INT('Drill Size Info'!$AA$15) &amp; "." &amp; CX378)&gt;=--('Drill Size Info'!$AA$15)), (--(INT('Drill Size Info'!$AA$15) &amp; "." &amp; CX378)&lt;=--('Drill Size Info'!$AB$15))),
            --(INT('Drill Size Info'!$AA$15) &amp; "." &amp; CX378),
            --(INT('Drill Size Info'!$AB$15) &amp; "." &amp; CX378)
        )
    ),
    IF(CW378&lt;&gt;"",
        IF(INT('Drill Size Info'!$AA$15)=INT('Drill Size Info'!$AB$15),
            --(INT('Drill Size Info'!$AA$15) &amp; "." &amp; LEFT(CW378,3)),
            IF(AND((--(INT('Drill Size Info'!$AA$15) &amp; "." &amp; LEFT(CW378,3))&gt;=--('Drill Size Info'!$AA$15)), (--(INT('Drill Size Info'!$AA$15) &amp; "." &amp; LEFT(CW378,3))&lt;=--('Drill Size Info'!$AB$15))),
                --(INT('Drill Size Info'!$AA$15) &amp; "." &amp; LEFT(CW378,3)),
                --(INT('Drill Size Info'!$AB$15) &amp; "." &amp; LEFT(CW378,3))
            )
        ),
        "OK"
    )
)</f>
        <v>OK</v>
      </c>
      <c r="Q378" s="163" t="str">
        <f>IF(CY378&lt;&gt;"",
    IF(INT('Drill Size Info'!$AA$19)=INT('Drill Size Info'!$AB$15),
        --(INT('Drill Size Info'!$AA$15) &amp; "." &amp; CY378),
        IF(AND((--(INT('Drill Size Info'!$AA$15) &amp; "." &amp; CY378)&gt;=--('Drill Size Info'!$AA$15)), (--(INT('Drill Size Info'!$AA$15) &amp; "." &amp; CY378)&lt;=--('Drill Size Info'!$AB$15))),
            --(INT('Drill Size Info'!$AA$15) &amp; "." &amp; CY378),
            --(INT('Drill Size Info'!$AB$15) &amp; "." &amp; CY378)
        )
    ),
    IF(CW378&lt;&gt;"",
        IF(INT('Drill Size Info'!$AA$15)=INT('Drill Size Info'!$AB$15),
            --(INT('Drill Size Info'!$AA$15) &amp; "." &amp; RIGHT(CW378,3)),
            IF(AND((--(INT('Drill Size Info'!$AA$15) &amp; "." &amp; RIGHT(CW378,3))&gt;=--('Drill Size Info'!$AA$15)), (--(INT('Drill Size Info'!$AA$15) &amp; "." &amp; RIGHT(CW378,3))&lt;=--('Drill Size Info'!$AB$15))),
                --(INT('Drill Size Info'!$AA$15) &amp; "." &amp; RIGHT(CW378,3)),
                --(INT('Drill Size Info'!$AB$15) &amp; "." &amp; RIGHT(CW378,3))
            )
        ),
        "N/A"
    )
)</f>
        <v>N/A</v>
      </c>
      <c r="R378" s="57"/>
      <c r="S378" s="57"/>
      <c r="T378" s="57"/>
      <c r="U378" s="57"/>
      <c r="V378" s="57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9"/>
      <c r="AX378" s="59"/>
      <c r="AY378" s="59"/>
      <c r="AZ378" s="60"/>
      <c r="BA378" s="52"/>
      <c r="BB378" s="52"/>
      <c r="BC378" s="52"/>
      <c r="BD378" s="52"/>
      <c r="BE378" s="52"/>
      <c r="BF378" s="52"/>
      <c r="BG378" s="192" t="str">
        <f t="shared" si="238"/>
        <v/>
      </c>
      <c r="BH378" s="52"/>
      <c r="BI378" s="52"/>
      <c r="BJ378" s="52"/>
      <c r="BK378" s="52"/>
      <c r="BM378" s="19">
        <f t="shared" si="206"/>
        <v>0</v>
      </c>
      <c r="BN378" s="19">
        <f t="shared" si="239"/>
        <v>0</v>
      </c>
      <c r="BO378" s="19">
        <f t="shared" si="207"/>
        <v>0</v>
      </c>
      <c r="BP378" s="19">
        <f t="shared" si="208"/>
        <v>0</v>
      </c>
      <c r="BQ378" s="19">
        <f t="shared" si="209"/>
        <v>0</v>
      </c>
      <c r="BR378" s="19">
        <f t="shared" si="210"/>
        <v>0</v>
      </c>
      <c r="BS378" s="19">
        <f t="shared" si="211"/>
        <v>0</v>
      </c>
      <c r="BT378" s="19">
        <f t="shared" si="212"/>
        <v>0</v>
      </c>
      <c r="BU378" s="19">
        <f t="shared" si="213"/>
        <v>0</v>
      </c>
      <c r="BV378" s="19">
        <f t="shared" si="214"/>
        <v>0</v>
      </c>
      <c r="BW378" s="19">
        <f t="shared" si="215"/>
        <v>0</v>
      </c>
      <c r="BX378" s="19">
        <f t="shared" si="216"/>
        <v>0</v>
      </c>
      <c r="BY378" s="19">
        <f t="shared" si="217"/>
        <v>0</v>
      </c>
      <c r="BZ378" s="19">
        <f t="shared" si="218"/>
        <v>0</v>
      </c>
      <c r="CA378" s="19">
        <f t="shared" si="219"/>
        <v>0</v>
      </c>
      <c r="CB378" s="19">
        <f t="shared" si="240"/>
        <v>0</v>
      </c>
      <c r="CC378" s="19">
        <f t="shared" si="220"/>
        <v>0</v>
      </c>
      <c r="CD378" s="19">
        <f t="shared" si="221"/>
        <v>0</v>
      </c>
      <c r="CE378" s="19">
        <f t="shared" si="222"/>
        <v>0</v>
      </c>
      <c r="CF378" s="19">
        <f t="shared" si="223"/>
        <v>0</v>
      </c>
      <c r="CG378" s="19">
        <f t="shared" si="224"/>
        <v>0</v>
      </c>
      <c r="CH378" s="19">
        <f t="shared" si="225"/>
        <v>0</v>
      </c>
      <c r="CI378" s="19">
        <f t="shared" si="226"/>
        <v>0</v>
      </c>
      <c r="CJ378" s="19">
        <f t="shared" si="227"/>
        <v>0</v>
      </c>
      <c r="CK378" s="19">
        <f t="shared" si="228"/>
        <v>0</v>
      </c>
      <c r="CL378" s="19">
        <f t="shared" si="229"/>
        <v>0</v>
      </c>
      <c r="CM378" s="19">
        <f t="shared" si="230"/>
        <v>0</v>
      </c>
      <c r="CN378" s="19">
        <f t="shared" si="231"/>
        <v>0</v>
      </c>
      <c r="CO378" s="19">
        <f t="shared" si="232"/>
        <v>0</v>
      </c>
      <c r="CP378" s="19">
        <f t="shared" si="233"/>
        <v>0</v>
      </c>
      <c r="CQ378" s="19">
        <f t="shared" si="234"/>
        <v>0</v>
      </c>
      <c r="CR378" s="19">
        <f t="shared" si="235"/>
        <v>0</v>
      </c>
      <c r="CS378" s="19">
        <f t="shared" si="236"/>
        <v>0</v>
      </c>
    </row>
    <row r="379" spans="2:97" ht="15" customHeight="1" x14ac:dyDescent="0.2">
      <c r="B379" s="53">
        <f t="shared" si="241"/>
        <v>371</v>
      </c>
      <c r="C379" s="197" t="str" cm="1">
        <f t="array" aca="1" ref="C379" ca="1">CELL("contents",BG379)</f>
        <v/>
      </c>
      <c r="D379" s="54" t="str">
        <f t="shared" si="237"/>
        <v>OK</v>
      </c>
      <c r="E379" s="55" t="e">
        <f>VLOOKUP('DATA SHEET'!$B$9,'Drill Size Info'!$T$2:$U$8,2,FALSE)</f>
        <v>#N/A</v>
      </c>
      <c r="F379" s="55" t="str">
        <f t="shared" si="242"/>
        <v/>
      </c>
      <c r="G379" s="161">
        <f t="shared" si="243"/>
        <v>0</v>
      </c>
      <c r="H379" s="56"/>
      <c r="I379" s="56"/>
      <c r="J379" s="54" t="s">
        <v>154</v>
      </c>
      <c r="K379" s="54" t="s">
        <v>154</v>
      </c>
      <c r="L379" s="56" t="s">
        <v>154</v>
      </c>
      <c r="M379" s="56" t="s">
        <v>154</v>
      </c>
      <c r="N379" s="47" t="str">
        <f>IF(CU379&lt;&gt;"",
    IF(INT('Drill Size Info'!$AA$19)=INT('Drill Size Info'!$AB$19),
        --(INT('Drill Size Info'!$AA$19) &amp; "." &amp; CU379),
        IF(AND((--(INT('Drill Size Info'!$AA$19) &amp; "." &amp; CU379)&gt;=--('Drill Size Info'!$AA$19)), (--(INT('Drill Size Info'!$AA$19) &amp; "." &amp; CU379)&lt;=--('Drill Size Info'!$AB$19))),
            --(INT('Drill Size Info'!$AA$19) &amp; "." &amp; CU379),
            --(INT('Drill Size Info'!$AB$19) &amp; "." &amp; CU379)
        )
    ),
    IF(CT379&lt;&gt;"",
        IF(INT('Drill Size Info'!$AA$19)=INT('Drill Size Info'!$AB$19),
            --(INT('Drill Size Info'!$AA$19) &amp; "." &amp; LEFT(CT379,3)),
            IF(AND((--(INT('Drill Size Info'!$AA$19) &amp; "." &amp; LEFT(CT379,3))&gt;=--('Drill Size Info'!$AA$19)), (--(INT('Drill Size Info'!$AA$19) &amp; "." &amp; LEFT(CT379,3))&lt;=--('Drill Size Info'!$AB$19))),
                --(INT('Drill Size Info'!$AA$19) &amp; "." &amp; LEFT(CT379,3)),
                --(INT('Drill Size Info'!$AB$19) &amp; "." &amp; LEFT(CT379,3))
            )
        ),
        "OK"
    )
)</f>
        <v>OK</v>
      </c>
      <c r="O379" s="163" t="str">
        <f>IF(CV379&lt;&gt;"",
    IF(INT('Drill Size Info'!$AA$19)=INT('Drill Size Info'!$AB$19),
        --(INT('Drill Size Info'!$AA$19) &amp; "." &amp; CV379),
        IF(AND((--(INT('Drill Size Info'!$AA$19) &amp; "." &amp; CV379)&gt;=--('Drill Size Info'!$AA$19)), (--(INT('Drill Size Info'!$AA$19) &amp; "." &amp; CV379)&lt;=--('Drill Size Info'!$AB$19))),
            --(INT('Drill Size Info'!$AA$19) &amp; "." &amp; CV379),
            --(INT('Drill Size Info'!$AB$19) &amp; "." &amp; CV379)
        )
    ),
    IF(CT379&lt;&gt;"",
        IF(INT('Drill Size Info'!$AA$19)=INT('Drill Size Info'!$AB$19),
            --(INT('Drill Size Info'!$AA$19) &amp; "." &amp; RIGHT(CT379,3)),
            IF(AND((--(INT('Drill Size Info'!$AA$19) &amp; "." &amp; RIGHT(CT379,3))&gt;=--('Drill Size Info'!$AA$19)), (--(INT('Drill Size Info'!$AA$19) &amp; "." &amp; RIGHT(CT379,3))&lt;=--('Drill Size Info'!$AB$19))),
                --(INT('Drill Size Info'!$AA$19) &amp; "." &amp; RIGHT(CT379,3)),
                --(INT('Drill Size Info'!$AB$19) &amp; "." &amp; RIGHT(CT379,3))
            )
        ),
        "N/A"
    )
)</f>
        <v>N/A</v>
      </c>
      <c r="P379" s="47" t="str">
        <f>IF(CX379&lt;&gt;"",
    IF(INT('Drill Size Info'!$AA$19)=INT('Drill Size Info'!$AB$15),
        --(INT('Drill Size Info'!$AA$15) &amp; "." &amp; CX379),
        IF(AND((--(INT('Drill Size Info'!$AA$15) &amp; "." &amp; CX379)&gt;=--('Drill Size Info'!$AA$15)), (--(INT('Drill Size Info'!$AA$15) &amp; "." &amp; CX379)&lt;=--('Drill Size Info'!$AB$15))),
            --(INT('Drill Size Info'!$AA$15) &amp; "." &amp; CX379),
            --(INT('Drill Size Info'!$AB$15) &amp; "." &amp; CX379)
        )
    ),
    IF(CW379&lt;&gt;"",
        IF(INT('Drill Size Info'!$AA$15)=INT('Drill Size Info'!$AB$15),
            --(INT('Drill Size Info'!$AA$15) &amp; "." &amp; LEFT(CW379,3)),
            IF(AND((--(INT('Drill Size Info'!$AA$15) &amp; "." &amp; LEFT(CW379,3))&gt;=--('Drill Size Info'!$AA$15)), (--(INT('Drill Size Info'!$AA$15) &amp; "." &amp; LEFT(CW379,3))&lt;=--('Drill Size Info'!$AB$15))),
                --(INT('Drill Size Info'!$AA$15) &amp; "." &amp; LEFT(CW379,3)),
                --(INT('Drill Size Info'!$AB$15) &amp; "." &amp; LEFT(CW379,3))
            )
        ),
        "OK"
    )
)</f>
        <v>OK</v>
      </c>
      <c r="Q379" s="163" t="str">
        <f>IF(CY379&lt;&gt;"",
    IF(INT('Drill Size Info'!$AA$19)=INT('Drill Size Info'!$AB$15),
        --(INT('Drill Size Info'!$AA$15) &amp; "." &amp; CY379),
        IF(AND((--(INT('Drill Size Info'!$AA$15) &amp; "." &amp; CY379)&gt;=--('Drill Size Info'!$AA$15)), (--(INT('Drill Size Info'!$AA$15) &amp; "." &amp; CY379)&lt;=--('Drill Size Info'!$AB$15))),
            --(INT('Drill Size Info'!$AA$15) &amp; "." &amp; CY379),
            --(INT('Drill Size Info'!$AB$15) &amp; "." &amp; CY379)
        )
    ),
    IF(CW379&lt;&gt;"",
        IF(INT('Drill Size Info'!$AA$15)=INT('Drill Size Info'!$AB$15),
            --(INT('Drill Size Info'!$AA$15) &amp; "." &amp; RIGHT(CW379,3)),
            IF(AND((--(INT('Drill Size Info'!$AA$15) &amp; "." &amp; RIGHT(CW379,3))&gt;=--('Drill Size Info'!$AA$15)), (--(INT('Drill Size Info'!$AA$15) &amp; "." &amp; RIGHT(CW379,3))&lt;=--('Drill Size Info'!$AB$15))),
                --(INT('Drill Size Info'!$AA$15) &amp; "." &amp; RIGHT(CW379,3)),
                --(INT('Drill Size Info'!$AB$15) &amp; "." &amp; RIGHT(CW379,3))
            )
        ),
        "N/A"
    )
)</f>
        <v>N/A</v>
      </c>
      <c r="R379" s="57"/>
      <c r="S379" s="57"/>
      <c r="T379" s="57"/>
      <c r="U379" s="57"/>
      <c r="V379" s="57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9"/>
      <c r="AX379" s="59"/>
      <c r="AY379" s="59"/>
      <c r="AZ379" s="60"/>
      <c r="BA379" s="52"/>
      <c r="BB379" s="52"/>
      <c r="BC379" s="52"/>
      <c r="BD379" s="52"/>
      <c r="BE379" s="52"/>
      <c r="BF379" s="52"/>
      <c r="BG379" s="192" t="str">
        <f t="shared" si="238"/>
        <v/>
      </c>
      <c r="BH379" s="52"/>
      <c r="BI379" s="52"/>
      <c r="BJ379" s="52"/>
      <c r="BK379" s="52"/>
      <c r="BM379" s="19">
        <f t="shared" si="206"/>
        <v>0</v>
      </c>
      <c r="BN379" s="19">
        <f t="shared" si="239"/>
        <v>0</v>
      </c>
      <c r="BO379" s="19">
        <f t="shared" si="207"/>
        <v>0</v>
      </c>
      <c r="BP379" s="19">
        <f t="shared" si="208"/>
        <v>0</v>
      </c>
      <c r="BQ379" s="19">
        <f t="shared" si="209"/>
        <v>0</v>
      </c>
      <c r="BR379" s="19">
        <f t="shared" si="210"/>
        <v>0</v>
      </c>
      <c r="BS379" s="19">
        <f t="shared" si="211"/>
        <v>0</v>
      </c>
      <c r="BT379" s="19">
        <f t="shared" si="212"/>
        <v>0</v>
      </c>
      <c r="BU379" s="19">
        <f t="shared" si="213"/>
        <v>0</v>
      </c>
      <c r="BV379" s="19">
        <f t="shared" si="214"/>
        <v>0</v>
      </c>
      <c r="BW379" s="19">
        <f t="shared" si="215"/>
        <v>0</v>
      </c>
      <c r="BX379" s="19">
        <f t="shared" si="216"/>
        <v>0</v>
      </c>
      <c r="BY379" s="19">
        <f t="shared" si="217"/>
        <v>0</v>
      </c>
      <c r="BZ379" s="19">
        <f t="shared" si="218"/>
        <v>0</v>
      </c>
      <c r="CA379" s="19">
        <f t="shared" si="219"/>
        <v>0</v>
      </c>
      <c r="CB379" s="19">
        <f t="shared" si="240"/>
        <v>0</v>
      </c>
      <c r="CC379" s="19">
        <f t="shared" si="220"/>
        <v>0</v>
      </c>
      <c r="CD379" s="19">
        <f t="shared" si="221"/>
        <v>0</v>
      </c>
      <c r="CE379" s="19">
        <f t="shared" si="222"/>
        <v>0</v>
      </c>
      <c r="CF379" s="19">
        <f t="shared" si="223"/>
        <v>0</v>
      </c>
      <c r="CG379" s="19">
        <f t="shared" si="224"/>
        <v>0</v>
      </c>
      <c r="CH379" s="19">
        <f t="shared" si="225"/>
        <v>0</v>
      </c>
      <c r="CI379" s="19">
        <f t="shared" si="226"/>
        <v>0</v>
      </c>
      <c r="CJ379" s="19">
        <f t="shared" si="227"/>
        <v>0</v>
      </c>
      <c r="CK379" s="19">
        <f t="shared" si="228"/>
        <v>0</v>
      </c>
      <c r="CL379" s="19">
        <f t="shared" si="229"/>
        <v>0</v>
      </c>
      <c r="CM379" s="19">
        <f t="shared" si="230"/>
        <v>0</v>
      </c>
      <c r="CN379" s="19">
        <f t="shared" si="231"/>
        <v>0</v>
      </c>
      <c r="CO379" s="19">
        <f t="shared" si="232"/>
        <v>0</v>
      </c>
      <c r="CP379" s="19">
        <f t="shared" si="233"/>
        <v>0</v>
      </c>
      <c r="CQ379" s="19">
        <f t="shared" si="234"/>
        <v>0</v>
      </c>
      <c r="CR379" s="19">
        <f t="shared" si="235"/>
        <v>0</v>
      </c>
      <c r="CS379" s="19">
        <f t="shared" si="236"/>
        <v>0</v>
      </c>
    </row>
    <row r="380" spans="2:97" ht="15" customHeight="1" x14ac:dyDescent="0.2">
      <c r="B380" s="53">
        <f t="shared" si="241"/>
        <v>372</v>
      </c>
      <c r="C380" s="197" t="str" cm="1">
        <f t="array" aca="1" ref="C380" ca="1">CELL("contents",BG380)</f>
        <v/>
      </c>
      <c r="D380" s="54" t="str">
        <f t="shared" si="237"/>
        <v>OK</v>
      </c>
      <c r="E380" s="55" t="e">
        <f>VLOOKUP('DATA SHEET'!$B$9,'Drill Size Info'!$T$2:$U$8,2,FALSE)</f>
        <v>#N/A</v>
      </c>
      <c r="F380" s="55" t="str">
        <f t="shared" si="242"/>
        <v/>
      </c>
      <c r="G380" s="161">
        <f t="shared" si="243"/>
        <v>0</v>
      </c>
      <c r="H380" s="56"/>
      <c r="I380" s="56"/>
      <c r="J380" s="54" t="s">
        <v>154</v>
      </c>
      <c r="K380" s="54" t="s">
        <v>154</v>
      </c>
      <c r="L380" s="56" t="s">
        <v>154</v>
      </c>
      <c r="M380" s="56" t="s">
        <v>154</v>
      </c>
      <c r="N380" s="47" t="str">
        <f>IF(CU380&lt;&gt;"",
    IF(INT('Drill Size Info'!$AA$19)=INT('Drill Size Info'!$AB$19),
        --(INT('Drill Size Info'!$AA$19) &amp; "." &amp; CU380),
        IF(AND((--(INT('Drill Size Info'!$AA$19) &amp; "." &amp; CU380)&gt;=--('Drill Size Info'!$AA$19)), (--(INT('Drill Size Info'!$AA$19) &amp; "." &amp; CU380)&lt;=--('Drill Size Info'!$AB$19))),
            --(INT('Drill Size Info'!$AA$19) &amp; "." &amp; CU380),
            --(INT('Drill Size Info'!$AB$19) &amp; "." &amp; CU380)
        )
    ),
    IF(CT380&lt;&gt;"",
        IF(INT('Drill Size Info'!$AA$19)=INT('Drill Size Info'!$AB$19),
            --(INT('Drill Size Info'!$AA$19) &amp; "." &amp; LEFT(CT380,3)),
            IF(AND((--(INT('Drill Size Info'!$AA$19) &amp; "." &amp; LEFT(CT380,3))&gt;=--('Drill Size Info'!$AA$19)), (--(INT('Drill Size Info'!$AA$19) &amp; "." &amp; LEFT(CT380,3))&lt;=--('Drill Size Info'!$AB$19))),
                --(INT('Drill Size Info'!$AA$19) &amp; "." &amp; LEFT(CT380,3)),
                --(INT('Drill Size Info'!$AB$19) &amp; "." &amp; LEFT(CT380,3))
            )
        ),
        "OK"
    )
)</f>
        <v>OK</v>
      </c>
      <c r="O380" s="163" t="str">
        <f>IF(CV380&lt;&gt;"",
    IF(INT('Drill Size Info'!$AA$19)=INT('Drill Size Info'!$AB$19),
        --(INT('Drill Size Info'!$AA$19) &amp; "." &amp; CV380),
        IF(AND((--(INT('Drill Size Info'!$AA$19) &amp; "." &amp; CV380)&gt;=--('Drill Size Info'!$AA$19)), (--(INT('Drill Size Info'!$AA$19) &amp; "." &amp; CV380)&lt;=--('Drill Size Info'!$AB$19))),
            --(INT('Drill Size Info'!$AA$19) &amp; "." &amp; CV380),
            --(INT('Drill Size Info'!$AB$19) &amp; "." &amp; CV380)
        )
    ),
    IF(CT380&lt;&gt;"",
        IF(INT('Drill Size Info'!$AA$19)=INT('Drill Size Info'!$AB$19),
            --(INT('Drill Size Info'!$AA$19) &amp; "." &amp; RIGHT(CT380,3)),
            IF(AND((--(INT('Drill Size Info'!$AA$19) &amp; "." &amp; RIGHT(CT380,3))&gt;=--('Drill Size Info'!$AA$19)), (--(INT('Drill Size Info'!$AA$19) &amp; "." &amp; RIGHT(CT380,3))&lt;=--('Drill Size Info'!$AB$19))),
                --(INT('Drill Size Info'!$AA$19) &amp; "." &amp; RIGHT(CT380,3)),
                --(INT('Drill Size Info'!$AB$19) &amp; "." &amp; RIGHT(CT380,3))
            )
        ),
        "N/A"
    )
)</f>
        <v>N/A</v>
      </c>
      <c r="P380" s="47" t="str">
        <f>IF(CX380&lt;&gt;"",
    IF(INT('Drill Size Info'!$AA$19)=INT('Drill Size Info'!$AB$15),
        --(INT('Drill Size Info'!$AA$15) &amp; "." &amp; CX380),
        IF(AND((--(INT('Drill Size Info'!$AA$15) &amp; "." &amp; CX380)&gt;=--('Drill Size Info'!$AA$15)), (--(INT('Drill Size Info'!$AA$15) &amp; "." &amp; CX380)&lt;=--('Drill Size Info'!$AB$15))),
            --(INT('Drill Size Info'!$AA$15) &amp; "." &amp; CX380),
            --(INT('Drill Size Info'!$AB$15) &amp; "." &amp; CX380)
        )
    ),
    IF(CW380&lt;&gt;"",
        IF(INT('Drill Size Info'!$AA$15)=INT('Drill Size Info'!$AB$15),
            --(INT('Drill Size Info'!$AA$15) &amp; "." &amp; LEFT(CW380,3)),
            IF(AND((--(INT('Drill Size Info'!$AA$15) &amp; "." &amp; LEFT(CW380,3))&gt;=--('Drill Size Info'!$AA$15)), (--(INT('Drill Size Info'!$AA$15) &amp; "." &amp; LEFT(CW380,3))&lt;=--('Drill Size Info'!$AB$15))),
                --(INT('Drill Size Info'!$AA$15) &amp; "." &amp; LEFT(CW380,3)),
                --(INT('Drill Size Info'!$AB$15) &amp; "." &amp; LEFT(CW380,3))
            )
        ),
        "OK"
    )
)</f>
        <v>OK</v>
      </c>
      <c r="Q380" s="163" t="str">
        <f>IF(CY380&lt;&gt;"",
    IF(INT('Drill Size Info'!$AA$19)=INT('Drill Size Info'!$AB$15),
        --(INT('Drill Size Info'!$AA$15) &amp; "." &amp; CY380),
        IF(AND((--(INT('Drill Size Info'!$AA$15) &amp; "." &amp; CY380)&gt;=--('Drill Size Info'!$AA$15)), (--(INT('Drill Size Info'!$AA$15) &amp; "." &amp; CY380)&lt;=--('Drill Size Info'!$AB$15))),
            --(INT('Drill Size Info'!$AA$15) &amp; "." &amp; CY380),
            --(INT('Drill Size Info'!$AB$15) &amp; "." &amp; CY380)
        )
    ),
    IF(CW380&lt;&gt;"",
        IF(INT('Drill Size Info'!$AA$15)=INT('Drill Size Info'!$AB$15),
            --(INT('Drill Size Info'!$AA$15) &amp; "." &amp; RIGHT(CW380,3)),
            IF(AND((--(INT('Drill Size Info'!$AA$15) &amp; "." &amp; RIGHT(CW380,3))&gt;=--('Drill Size Info'!$AA$15)), (--(INT('Drill Size Info'!$AA$15) &amp; "." &amp; RIGHT(CW380,3))&lt;=--('Drill Size Info'!$AB$15))),
                --(INT('Drill Size Info'!$AA$15) &amp; "." &amp; RIGHT(CW380,3)),
                --(INT('Drill Size Info'!$AB$15) &amp; "." &amp; RIGHT(CW380,3))
            )
        ),
        "N/A"
    )
)</f>
        <v>N/A</v>
      </c>
      <c r="R380" s="57"/>
      <c r="S380" s="57"/>
      <c r="T380" s="57"/>
      <c r="U380" s="57"/>
      <c r="V380" s="57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9"/>
      <c r="AX380" s="59"/>
      <c r="AY380" s="59"/>
      <c r="AZ380" s="60"/>
      <c r="BA380" s="52"/>
      <c r="BB380" s="52"/>
      <c r="BC380" s="52"/>
      <c r="BD380" s="52"/>
      <c r="BE380" s="52"/>
      <c r="BF380" s="52"/>
      <c r="BG380" s="192" t="str">
        <f t="shared" si="238"/>
        <v/>
      </c>
      <c r="BH380" s="52"/>
      <c r="BI380" s="52"/>
      <c r="BJ380" s="52"/>
      <c r="BK380" s="52"/>
      <c r="BM380" s="19">
        <f t="shared" si="206"/>
        <v>0</v>
      </c>
      <c r="BN380" s="19">
        <f t="shared" si="239"/>
        <v>0</v>
      </c>
      <c r="BO380" s="19">
        <f t="shared" si="207"/>
        <v>0</v>
      </c>
      <c r="BP380" s="19">
        <f t="shared" si="208"/>
        <v>0</v>
      </c>
      <c r="BQ380" s="19">
        <f t="shared" si="209"/>
        <v>0</v>
      </c>
      <c r="BR380" s="19">
        <f t="shared" si="210"/>
        <v>0</v>
      </c>
      <c r="BS380" s="19">
        <f t="shared" si="211"/>
        <v>0</v>
      </c>
      <c r="BT380" s="19">
        <f t="shared" si="212"/>
        <v>0</v>
      </c>
      <c r="BU380" s="19">
        <f t="shared" si="213"/>
        <v>0</v>
      </c>
      <c r="BV380" s="19">
        <f t="shared" si="214"/>
        <v>0</v>
      </c>
      <c r="BW380" s="19">
        <f t="shared" si="215"/>
        <v>0</v>
      </c>
      <c r="BX380" s="19">
        <f t="shared" si="216"/>
        <v>0</v>
      </c>
      <c r="BY380" s="19">
        <f t="shared" si="217"/>
        <v>0</v>
      </c>
      <c r="BZ380" s="19">
        <f t="shared" si="218"/>
        <v>0</v>
      </c>
      <c r="CA380" s="19">
        <f t="shared" si="219"/>
        <v>0</v>
      </c>
      <c r="CB380" s="19">
        <f t="shared" si="240"/>
        <v>0</v>
      </c>
      <c r="CC380" s="19">
        <f t="shared" si="220"/>
        <v>0</v>
      </c>
      <c r="CD380" s="19">
        <f t="shared" si="221"/>
        <v>0</v>
      </c>
      <c r="CE380" s="19">
        <f t="shared" si="222"/>
        <v>0</v>
      </c>
      <c r="CF380" s="19">
        <f t="shared" si="223"/>
        <v>0</v>
      </c>
      <c r="CG380" s="19">
        <f t="shared" si="224"/>
        <v>0</v>
      </c>
      <c r="CH380" s="19">
        <f t="shared" si="225"/>
        <v>0</v>
      </c>
      <c r="CI380" s="19">
        <f t="shared" si="226"/>
        <v>0</v>
      </c>
      <c r="CJ380" s="19">
        <f t="shared" si="227"/>
        <v>0</v>
      </c>
      <c r="CK380" s="19">
        <f t="shared" si="228"/>
        <v>0</v>
      </c>
      <c r="CL380" s="19">
        <f t="shared" si="229"/>
        <v>0</v>
      </c>
      <c r="CM380" s="19">
        <f t="shared" si="230"/>
        <v>0</v>
      </c>
      <c r="CN380" s="19">
        <f t="shared" si="231"/>
        <v>0</v>
      </c>
      <c r="CO380" s="19">
        <f t="shared" si="232"/>
        <v>0</v>
      </c>
      <c r="CP380" s="19">
        <f t="shared" si="233"/>
        <v>0</v>
      </c>
      <c r="CQ380" s="19">
        <f t="shared" si="234"/>
        <v>0</v>
      </c>
      <c r="CR380" s="19">
        <f t="shared" si="235"/>
        <v>0</v>
      </c>
      <c r="CS380" s="19">
        <f t="shared" si="236"/>
        <v>0</v>
      </c>
    </row>
    <row r="381" spans="2:97" ht="15" customHeight="1" x14ac:dyDescent="0.2">
      <c r="B381" s="53">
        <f t="shared" si="241"/>
        <v>373</v>
      </c>
      <c r="C381" s="197" t="str" cm="1">
        <f t="array" aca="1" ref="C381" ca="1">CELL("contents",BG381)</f>
        <v/>
      </c>
      <c r="D381" s="54" t="str">
        <f t="shared" si="237"/>
        <v>OK</v>
      </c>
      <c r="E381" s="55" t="e">
        <f>VLOOKUP('DATA SHEET'!$B$9,'Drill Size Info'!$T$2:$U$8,2,FALSE)</f>
        <v>#N/A</v>
      </c>
      <c r="F381" s="55" t="str">
        <f t="shared" si="242"/>
        <v/>
      </c>
      <c r="G381" s="161">
        <f t="shared" si="243"/>
        <v>0</v>
      </c>
      <c r="H381" s="56"/>
      <c r="I381" s="56"/>
      <c r="J381" s="54" t="s">
        <v>154</v>
      </c>
      <c r="K381" s="54" t="s">
        <v>154</v>
      </c>
      <c r="L381" s="56" t="s">
        <v>154</v>
      </c>
      <c r="M381" s="56" t="s">
        <v>154</v>
      </c>
      <c r="N381" s="47" t="str">
        <f>IF(CU381&lt;&gt;"",
    IF(INT('Drill Size Info'!$AA$19)=INT('Drill Size Info'!$AB$19),
        --(INT('Drill Size Info'!$AA$19) &amp; "." &amp; CU381),
        IF(AND((--(INT('Drill Size Info'!$AA$19) &amp; "." &amp; CU381)&gt;=--('Drill Size Info'!$AA$19)), (--(INT('Drill Size Info'!$AA$19) &amp; "." &amp; CU381)&lt;=--('Drill Size Info'!$AB$19))),
            --(INT('Drill Size Info'!$AA$19) &amp; "." &amp; CU381),
            --(INT('Drill Size Info'!$AB$19) &amp; "." &amp; CU381)
        )
    ),
    IF(CT381&lt;&gt;"",
        IF(INT('Drill Size Info'!$AA$19)=INT('Drill Size Info'!$AB$19),
            --(INT('Drill Size Info'!$AA$19) &amp; "." &amp; LEFT(CT381,3)),
            IF(AND((--(INT('Drill Size Info'!$AA$19) &amp; "." &amp; LEFT(CT381,3))&gt;=--('Drill Size Info'!$AA$19)), (--(INT('Drill Size Info'!$AA$19) &amp; "." &amp; LEFT(CT381,3))&lt;=--('Drill Size Info'!$AB$19))),
                --(INT('Drill Size Info'!$AA$19) &amp; "." &amp; LEFT(CT381,3)),
                --(INT('Drill Size Info'!$AB$19) &amp; "." &amp; LEFT(CT381,3))
            )
        ),
        "OK"
    )
)</f>
        <v>OK</v>
      </c>
      <c r="O381" s="163" t="str">
        <f>IF(CV381&lt;&gt;"",
    IF(INT('Drill Size Info'!$AA$19)=INT('Drill Size Info'!$AB$19),
        --(INT('Drill Size Info'!$AA$19) &amp; "." &amp; CV381),
        IF(AND((--(INT('Drill Size Info'!$AA$19) &amp; "." &amp; CV381)&gt;=--('Drill Size Info'!$AA$19)), (--(INT('Drill Size Info'!$AA$19) &amp; "." &amp; CV381)&lt;=--('Drill Size Info'!$AB$19))),
            --(INT('Drill Size Info'!$AA$19) &amp; "." &amp; CV381),
            --(INT('Drill Size Info'!$AB$19) &amp; "." &amp; CV381)
        )
    ),
    IF(CT381&lt;&gt;"",
        IF(INT('Drill Size Info'!$AA$19)=INT('Drill Size Info'!$AB$19),
            --(INT('Drill Size Info'!$AA$19) &amp; "." &amp; RIGHT(CT381,3)),
            IF(AND((--(INT('Drill Size Info'!$AA$19) &amp; "." &amp; RIGHT(CT381,3))&gt;=--('Drill Size Info'!$AA$19)), (--(INT('Drill Size Info'!$AA$19) &amp; "." &amp; RIGHT(CT381,3))&lt;=--('Drill Size Info'!$AB$19))),
                --(INT('Drill Size Info'!$AA$19) &amp; "." &amp; RIGHT(CT381,3)),
                --(INT('Drill Size Info'!$AB$19) &amp; "." &amp; RIGHT(CT381,3))
            )
        ),
        "N/A"
    )
)</f>
        <v>N/A</v>
      </c>
      <c r="P381" s="47" t="str">
        <f>IF(CX381&lt;&gt;"",
    IF(INT('Drill Size Info'!$AA$19)=INT('Drill Size Info'!$AB$15),
        --(INT('Drill Size Info'!$AA$15) &amp; "." &amp; CX381),
        IF(AND((--(INT('Drill Size Info'!$AA$15) &amp; "." &amp; CX381)&gt;=--('Drill Size Info'!$AA$15)), (--(INT('Drill Size Info'!$AA$15) &amp; "." &amp; CX381)&lt;=--('Drill Size Info'!$AB$15))),
            --(INT('Drill Size Info'!$AA$15) &amp; "." &amp; CX381),
            --(INT('Drill Size Info'!$AB$15) &amp; "." &amp; CX381)
        )
    ),
    IF(CW381&lt;&gt;"",
        IF(INT('Drill Size Info'!$AA$15)=INT('Drill Size Info'!$AB$15),
            --(INT('Drill Size Info'!$AA$15) &amp; "." &amp; LEFT(CW381,3)),
            IF(AND((--(INT('Drill Size Info'!$AA$15) &amp; "." &amp; LEFT(CW381,3))&gt;=--('Drill Size Info'!$AA$15)), (--(INT('Drill Size Info'!$AA$15) &amp; "." &amp; LEFT(CW381,3))&lt;=--('Drill Size Info'!$AB$15))),
                --(INT('Drill Size Info'!$AA$15) &amp; "." &amp; LEFT(CW381,3)),
                --(INT('Drill Size Info'!$AB$15) &amp; "." &amp; LEFT(CW381,3))
            )
        ),
        "OK"
    )
)</f>
        <v>OK</v>
      </c>
      <c r="Q381" s="163" t="str">
        <f>IF(CY381&lt;&gt;"",
    IF(INT('Drill Size Info'!$AA$19)=INT('Drill Size Info'!$AB$15),
        --(INT('Drill Size Info'!$AA$15) &amp; "." &amp; CY381),
        IF(AND((--(INT('Drill Size Info'!$AA$15) &amp; "." &amp; CY381)&gt;=--('Drill Size Info'!$AA$15)), (--(INT('Drill Size Info'!$AA$15) &amp; "." &amp; CY381)&lt;=--('Drill Size Info'!$AB$15))),
            --(INT('Drill Size Info'!$AA$15) &amp; "." &amp; CY381),
            --(INT('Drill Size Info'!$AB$15) &amp; "." &amp; CY381)
        )
    ),
    IF(CW381&lt;&gt;"",
        IF(INT('Drill Size Info'!$AA$15)=INT('Drill Size Info'!$AB$15),
            --(INT('Drill Size Info'!$AA$15) &amp; "." &amp; RIGHT(CW381,3)),
            IF(AND((--(INT('Drill Size Info'!$AA$15) &amp; "." &amp; RIGHT(CW381,3))&gt;=--('Drill Size Info'!$AA$15)), (--(INT('Drill Size Info'!$AA$15) &amp; "." &amp; RIGHT(CW381,3))&lt;=--('Drill Size Info'!$AB$15))),
                --(INT('Drill Size Info'!$AA$15) &amp; "." &amp; RIGHT(CW381,3)),
                --(INT('Drill Size Info'!$AB$15) &amp; "." &amp; RIGHT(CW381,3))
            )
        ),
        "N/A"
    )
)</f>
        <v>N/A</v>
      </c>
      <c r="R381" s="57"/>
      <c r="S381" s="57"/>
      <c r="T381" s="57"/>
      <c r="U381" s="57"/>
      <c r="V381" s="57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9"/>
      <c r="AX381" s="59"/>
      <c r="AY381" s="59"/>
      <c r="AZ381" s="60"/>
      <c r="BA381" s="52"/>
      <c r="BB381" s="52"/>
      <c r="BC381" s="52"/>
      <c r="BD381" s="52"/>
      <c r="BE381" s="52"/>
      <c r="BF381" s="52"/>
      <c r="BG381" s="192" t="str">
        <f t="shared" si="238"/>
        <v/>
      </c>
      <c r="BH381" s="52"/>
      <c r="BI381" s="52"/>
      <c r="BJ381" s="52"/>
      <c r="BK381" s="52"/>
      <c r="BM381" s="19">
        <f t="shared" si="206"/>
        <v>0</v>
      </c>
      <c r="BN381" s="19">
        <f t="shared" si="239"/>
        <v>0</v>
      </c>
      <c r="BO381" s="19">
        <f t="shared" si="207"/>
        <v>0</v>
      </c>
      <c r="BP381" s="19">
        <f t="shared" si="208"/>
        <v>0</v>
      </c>
      <c r="BQ381" s="19">
        <f t="shared" si="209"/>
        <v>0</v>
      </c>
      <c r="BR381" s="19">
        <f t="shared" si="210"/>
        <v>0</v>
      </c>
      <c r="BS381" s="19">
        <f t="shared" si="211"/>
        <v>0</v>
      </c>
      <c r="BT381" s="19">
        <f t="shared" si="212"/>
        <v>0</v>
      </c>
      <c r="BU381" s="19">
        <f t="shared" si="213"/>
        <v>0</v>
      </c>
      <c r="BV381" s="19">
        <f t="shared" si="214"/>
        <v>0</v>
      </c>
      <c r="BW381" s="19">
        <f t="shared" si="215"/>
        <v>0</v>
      </c>
      <c r="BX381" s="19">
        <f t="shared" si="216"/>
        <v>0</v>
      </c>
      <c r="BY381" s="19">
        <f t="shared" si="217"/>
        <v>0</v>
      </c>
      <c r="BZ381" s="19">
        <f t="shared" si="218"/>
        <v>0</v>
      </c>
      <c r="CA381" s="19">
        <f t="shared" si="219"/>
        <v>0</v>
      </c>
      <c r="CB381" s="19">
        <f t="shared" si="240"/>
        <v>0</v>
      </c>
      <c r="CC381" s="19">
        <f t="shared" si="220"/>
        <v>0</v>
      </c>
      <c r="CD381" s="19">
        <f t="shared" si="221"/>
        <v>0</v>
      </c>
      <c r="CE381" s="19">
        <f t="shared" si="222"/>
        <v>0</v>
      </c>
      <c r="CF381" s="19">
        <f t="shared" si="223"/>
        <v>0</v>
      </c>
      <c r="CG381" s="19">
        <f t="shared" si="224"/>
        <v>0</v>
      </c>
      <c r="CH381" s="19">
        <f t="shared" si="225"/>
        <v>0</v>
      </c>
      <c r="CI381" s="19">
        <f t="shared" si="226"/>
        <v>0</v>
      </c>
      <c r="CJ381" s="19">
        <f t="shared" si="227"/>
        <v>0</v>
      </c>
      <c r="CK381" s="19">
        <f t="shared" si="228"/>
        <v>0</v>
      </c>
      <c r="CL381" s="19">
        <f t="shared" si="229"/>
        <v>0</v>
      </c>
      <c r="CM381" s="19">
        <f t="shared" si="230"/>
        <v>0</v>
      </c>
      <c r="CN381" s="19">
        <f t="shared" si="231"/>
        <v>0</v>
      </c>
      <c r="CO381" s="19">
        <f t="shared" si="232"/>
        <v>0</v>
      </c>
      <c r="CP381" s="19">
        <f t="shared" si="233"/>
        <v>0</v>
      </c>
      <c r="CQ381" s="19">
        <f t="shared" si="234"/>
        <v>0</v>
      </c>
      <c r="CR381" s="19">
        <f t="shared" si="235"/>
        <v>0</v>
      </c>
      <c r="CS381" s="19">
        <f t="shared" si="236"/>
        <v>0</v>
      </c>
    </row>
    <row r="382" spans="2:97" ht="15" customHeight="1" x14ac:dyDescent="0.2">
      <c r="B382" s="53">
        <f t="shared" si="241"/>
        <v>374</v>
      </c>
      <c r="C382" s="197" t="str" cm="1">
        <f t="array" aca="1" ref="C382" ca="1">CELL("contents",BG382)</f>
        <v/>
      </c>
      <c r="D382" s="54" t="str">
        <f t="shared" si="237"/>
        <v>OK</v>
      </c>
      <c r="E382" s="55" t="e">
        <f>VLOOKUP('DATA SHEET'!$B$9,'Drill Size Info'!$T$2:$U$8,2,FALSE)</f>
        <v>#N/A</v>
      </c>
      <c r="F382" s="55" t="str">
        <f t="shared" si="242"/>
        <v/>
      </c>
      <c r="G382" s="161">
        <f t="shared" si="243"/>
        <v>0</v>
      </c>
      <c r="H382" s="56"/>
      <c r="I382" s="56"/>
      <c r="J382" s="54" t="s">
        <v>154</v>
      </c>
      <c r="K382" s="54" t="s">
        <v>154</v>
      </c>
      <c r="L382" s="56" t="s">
        <v>154</v>
      </c>
      <c r="M382" s="56" t="s">
        <v>154</v>
      </c>
      <c r="N382" s="47" t="str">
        <f>IF(CU382&lt;&gt;"",
    IF(INT('Drill Size Info'!$AA$19)=INT('Drill Size Info'!$AB$19),
        --(INT('Drill Size Info'!$AA$19) &amp; "." &amp; CU382),
        IF(AND((--(INT('Drill Size Info'!$AA$19) &amp; "." &amp; CU382)&gt;=--('Drill Size Info'!$AA$19)), (--(INT('Drill Size Info'!$AA$19) &amp; "." &amp; CU382)&lt;=--('Drill Size Info'!$AB$19))),
            --(INT('Drill Size Info'!$AA$19) &amp; "." &amp; CU382),
            --(INT('Drill Size Info'!$AB$19) &amp; "." &amp; CU382)
        )
    ),
    IF(CT382&lt;&gt;"",
        IF(INT('Drill Size Info'!$AA$19)=INT('Drill Size Info'!$AB$19),
            --(INT('Drill Size Info'!$AA$19) &amp; "." &amp; LEFT(CT382,3)),
            IF(AND((--(INT('Drill Size Info'!$AA$19) &amp; "." &amp; LEFT(CT382,3))&gt;=--('Drill Size Info'!$AA$19)), (--(INT('Drill Size Info'!$AA$19) &amp; "." &amp; LEFT(CT382,3))&lt;=--('Drill Size Info'!$AB$19))),
                --(INT('Drill Size Info'!$AA$19) &amp; "." &amp; LEFT(CT382,3)),
                --(INT('Drill Size Info'!$AB$19) &amp; "." &amp; LEFT(CT382,3))
            )
        ),
        "OK"
    )
)</f>
        <v>OK</v>
      </c>
      <c r="O382" s="163" t="str">
        <f>IF(CV382&lt;&gt;"",
    IF(INT('Drill Size Info'!$AA$19)=INT('Drill Size Info'!$AB$19),
        --(INT('Drill Size Info'!$AA$19) &amp; "." &amp; CV382),
        IF(AND((--(INT('Drill Size Info'!$AA$19) &amp; "." &amp; CV382)&gt;=--('Drill Size Info'!$AA$19)), (--(INT('Drill Size Info'!$AA$19) &amp; "." &amp; CV382)&lt;=--('Drill Size Info'!$AB$19))),
            --(INT('Drill Size Info'!$AA$19) &amp; "." &amp; CV382),
            --(INT('Drill Size Info'!$AB$19) &amp; "." &amp; CV382)
        )
    ),
    IF(CT382&lt;&gt;"",
        IF(INT('Drill Size Info'!$AA$19)=INT('Drill Size Info'!$AB$19),
            --(INT('Drill Size Info'!$AA$19) &amp; "." &amp; RIGHT(CT382,3)),
            IF(AND((--(INT('Drill Size Info'!$AA$19) &amp; "." &amp; RIGHT(CT382,3))&gt;=--('Drill Size Info'!$AA$19)), (--(INT('Drill Size Info'!$AA$19) &amp; "." &amp; RIGHT(CT382,3))&lt;=--('Drill Size Info'!$AB$19))),
                --(INT('Drill Size Info'!$AA$19) &amp; "." &amp; RIGHT(CT382,3)),
                --(INT('Drill Size Info'!$AB$19) &amp; "." &amp; RIGHT(CT382,3))
            )
        ),
        "N/A"
    )
)</f>
        <v>N/A</v>
      </c>
      <c r="P382" s="47" t="str">
        <f>IF(CX382&lt;&gt;"",
    IF(INT('Drill Size Info'!$AA$19)=INT('Drill Size Info'!$AB$15),
        --(INT('Drill Size Info'!$AA$15) &amp; "." &amp; CX382),
        IF(AND((--(INT('Drill Size Info'!$AA$15) &amp; "." &amp; CX382)&gt;=--('Drill Size Info'!$AA$15)), (--(INT('Drill Size Info'!$AA$15) &amp; "." &amp; CX382)&lt;=--('Drill Size Info'!$AB$15))),
            --(INT('Drill Size Info'!$AA$15) &amp; "." &amp; CX382),
            --(INT('Drill Size Info'!$AB$15) &amp; "." &amp; CX382)
        )
    ),
    IF(CW382&lt;&gt;"",
        IF(INT('Drill Size Info'!$AA$15)=INT('Drill Size Info'!$AB$15),
            --(INT('Drill Size Info'!$AA$15) &amp; "." &amp; LEFT(CW382,3)),
            IF(AND((--(INT('Drill Size Info'!$AA$15) &amp; "." &amp; LEFT(CW382,3))&gt;=--('Drill Size Info'!$AA$15)), (--(INT('Drill Size Info'!$AA$15) &amp; "." &amp; LEFT(CW382,3))&lt;=--('Drill Size Info'!$AB$15))),
                --(INT('Drill Size Info'!$AA$15) &amp; "." &amp; LEFT(CW382,3)),
                --(INT('Drill Size Info'!$AB$15) &amp; "." &amp; LEFT(CW382,3))
            )
        ),
        "OK"
    )
)</f>
        <v>OK</v>
      </c>
      <c r="Q382" s="163" t="str">
        <f>IF(CY382&lt;&gt;"",
    IF(INT('Drill Size Info'!$AA$19)=INT('Drill Size Info'!$AB$15),
        --(INT('Drill Size Info'!$AA$15) &amp; "." &amp; CY382),
        IF(AND((--(INT('Drill Size Info'!$AA$15) &amp; "." &amp; CY382)&gt;=--('Drill Size Info'!$AA$15)), (--(INT('Drill Size Info'!$AA$15) &amp; "." &amp; CY382)&lt;=--('Drill Size Info'!$AB$15))),
            --(INT('Drill Size Info'!$AA$15) &amp; "." &amp; CY382),
            --(INT('Drill Size Info'!$AB$15) &amp; "." &amp; CY382)
        )
    ),
    IF(CW382&lt;&gt;"",
        IF(INT('Drill Size Info'!$AA$15)=INT('Drill Size Info'!$AB$15),
            --(INT('Drill Size Info'!$AA$15) &amp; "." &amp; RIGHT(CW382,3)),
            IF(AND((--(INT('Drill Size Info'!$AA$15) &amp; "." &amp; RIGHT(CW382,3))&gt;=--('Drill Size Info'!$AA$15)), (--(INT('Drill Size Info'!$AA$15) &amp; "." &amp; RIGHT(CW382,3))&lt;=--('Drill Size Info'!$AB$15))),
                --(INT('Drill Size Info'!$AA$15) &amp; "." &amp; RIGHT(CW382,3)),
                --(INT('Drill Size Info'!$AB$15) &amp; "." &amp; RIGHT(CW382,3))
            )
        ),
        "N/A"
    )
)</f>
        <v>N/A</v>
      </c>
      <c r="R382" s="57"/>
      <c r="S382" s="57"/>
      <c r="T382" s="57"/>
      <c r="U382" s="57"/>
      <c r="V382" s="57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9"/>
      <c r="AX382" s="59"/>
      <c r="AY382" s="59"/>
      <c r="AZ382" s="60"/>
      <c r="BA382" s="52"/>
      <c r="BB382" s="52"/>
      <c r="BC382" s="52"/>
      <c r="BD382" s="52"/>
      <c r="BE382" s="52"/>
      <c r="BF382" s="52"/>
      <c r="BG382" s="192" t="str">
        <f t="shared" si="238"/>
        <v/>
      </c>
      <c r="BH382" s="52"/>
      <c r="BI382" s="52"/>
      <c r="BJ382" s="52"/>
      <c r="BK382" s="52"/>
      <c r="BM382" s="19">
        <f t="shared" si="206"/>
        <v>0</v>
      </c>
      <c r="BN382" s="19">
        <f t="shared" si="239"/>
        <v>0</v>
      </c>
      <c r="BO382" s="19">
        <f t="shared" si="207"/>
        <v>0</v>
      </c>
      <c r="BP382" s="19">
        <f t="shared" si="208"/>
        <v>0</v>
      </c>
      <c r="BQ382" s="19">
        <f t="shared" si="209"/>
        <v>0</v>
      </c>
      <c r="BR382" s="19">
        <f t="shared" si="210"/>
        <v>0</v>
      </c>
      <c r="BS382" s="19">
        <f t="shared" si="211"/>
        <v>0</v>
      </c>
      <c r="BT382" s="19">
        <f t="shared" si="212"/>
        <v>0</v>
      </c>
      <c r="BU382" s="19">
        <f t="shared" si="213"/>
        <v>0</v>
      </c>
      <c r="BV382" s="19">
        <f t="shared" si="214"/>
        <v>0</v>
      </c>
      <c r="BW382" s="19">
        <f t="shared" si="215"/>
        <v>0</v>
      </c>
      <c r="BX382" s="19">
        <f t="shared" si="216"/>
        <v>0</v>
      </c>
      <c r="BY382" s="19">
        <f t="shared" si="217"/>
        <v>0</v>
      </c>
      <c r="BZ382" s="19">
        <f t="shared" si="218"/>
        <v>0</v>
      </c>
      <c r="CA382" s="19">
        <f t="shared" si="219"/>
        <v>0</v>
      </c>
      <c r="CB382" s="19">
        <f t="shared" si="240"/>
        <v>0</v>
      </c>
      <c r="CC382" s="19">
        <f t="shared" si="220"/>
        <v>0</v>
      </c>
      <c r="CD382" s="19">
        <f t="shared" si="221"/>
        <v>0</v>
      </c>
      <c r="CE382" s="19">
        <f t="shared" si="222"/>
        <v>0</v>
      </c>
      <c r="CF382" s="19">
        <f t="shared" si="223"/>
        <v>0</v>
      </c>
      <c r="CG382" s="19">
        <f t="shared" si="224"/>
        <v>0</v>
      </c>
      <c r="CH382" s="19">
        <f t="shared" si="225"/>
        <v>0</v>
      </c>
      <c r="CI382" s="19">
        <f t="shared" si="226"/>
        <v>0</v>
      </c>
      <c r="CJ382" s="19">
        <f t="shared" si="227"/>
        <v>0</v>
      </c>
      <c r="CK382" s="19">
        <f t="shared" si="228"/>
        <v>0</v>
      </c>
      <c r="CL382" s="19">
        <f t="shared" si="229"/>
        <v>0</v>
      </c>
      <c r="CM382" s="19">
        <f t="shared" si="230"/>
        <v>0</v>
      </c>
      <c r="CN382" s="19">
        <f t="shared" si="231"/>
        <v>0</v>
      </c>
      <c r="CO382" s="19">
        <f t="shared" si="232"/>
        <v>0</v>
      </c>
      <c r="CP382" s="19">
        <f t="shared" si="233"/>
        <v>0</v>
      </c>
      <c r="CQ382" s="19">
        <f t="shared" si="234"/>
        <v>0</v>
      </c>
      <c r="CR382" s="19">
        <f t="shared" si="235"/>
        <v>0</v>
      </c>
      <c r="CS382" s="19">
        <f t="shared" si="236"/>
        <v>0</v>
      </c>
    </row>
    <row r="383" spans="2:97" ht="15" customHeight="1" x14ac:dyDescent="0.2">
      <c r="B383" s="53">
        <f t="shared" si="241"/>
        <v>375</v>
      </c>
      <c r="C383" s="197" t="str" cm="1">
        <f t="array" aca="1" ref="C383" ca="1">CELL("contents",BG383)</f>
        <v/>
      </c>
      <c r="D383" s="54" t="str">
        <f t="shared" si="237"/>
        <v>OK</v>
      </c>
      <c r="E383" s="55" t="e">
        <f>VLOOKUP('DATA SHEET'!$B$9,'Drill Size Info'!$T$2:$U$8,2,FALSE)</f>
        <v>#N/A</v>
      </c>
      <c r="F383" s="55" t="str">
        <f t="shared" si="242"/>
        <v/>
      </c>
      <c r="G383" s="161">
        <f t="shared" si="243"/>
        <v>0</v>
      </c>
      <c r="H383" s="56"/>
      <c r="I383" s="56"/>
      <c r="J383" s="54" t="s">
        <v>154</v>
      </c>
      <c r="K383" s="54" t="s">
        <v>154</v>
      </c>
      <c r="L383" s="56" t="s">
        <v>154</v>
      </c>
      <c r="M383" s="56" t="s">
        <v>154</v>
      </c>
      <c r="N383" s="47" t="str">
        <f>IF(CU383&lt;&gt;"",
    IF(INT('Drill Size Info'!$AA$19)=INT('Drill Size Info'!$AB$19),
        --(INT('Drill Size Info'!$AA$19) &amp; "." &amp; CU383),
        IF(AND((--(INT('Drill Size Info'!$AA$19) &amp; "." &amp; CU383)&gt;=--('Drill Size Info'!$AA$19)), (--(INT('Drill Size Info'!$AA$19) &amp; "." &amp; CU383)&lt;=--('Drill Size Info'!$AB$19))),
            --(INT('Drill Size Info'!$AA$19) &amp; "." &amp; CU383),
            --(INT('Drill Size Info'!$AB$19) &amp; "." &amp; CU383)
        )
    ),
    IF(CT383&lt;&gt;"",
        IF(INT('Drill Size Info'!$AA$19)=INT('Drill Size Info'!$AB$19),
            --(INT('Drill Size Info'!$AA$19) &amp; "." &amp; LEFT(CT383,3)),
            IF(AND((--(INT('Drill Size Info'!$AA$19) &amp; "." &amp; LEFT(CT383,3))&gt;=--('Drill Size Info'!$AA$19)), (--(INT('Drill Size Info'!$AA$19) &amp; "." &amp; LEFT(CT383,3))&lt;=--('Drill Size Info'!$AB$19))),
                --(INT('Drill Size Info'!$AA$19) &amp; "." &amp; LEFT(CT383,3)),
                --(INT('Drill Size Info'!$AB$19) &amp; "." &amp; LEFT(CT383,3))
            )
        ),
        "OK"
    )
)</f>
        <v>OK</v>
      </c>
      <c r="O383" s="163" t="str">
        <f>IF(CV383&lt;&gt;"",
    IF(INT('Drill Size Info'!$AA$19)=INT('Drill Size Info'!$AB$19),
        --(INT('Drill Size Info'!$AA$19) &amp; "." &amp; CV383),
        IF(AND((--(INT('Drill Size Info'!$AA$19) &amp; "." &amp; CV383)&gt;=--('Drill Size Info'!$AA$19)), (--(INT('Drill Size Info'!$AA$19) &amp; "." &amp; CV383)&lt;=--('Drill Size Info'!$AB$19))),
            --(INT('Drill Size Info'!$AA$19) &amp; "." &amp; CV383),
            --(INT('Drill Size Info'!$AB$19) &amp; "." &amp; CV383)
        )
    ),
    IF(CT383&lt;&gt;"",
        IF(INT('Drill Size Info'!$AA$19)=INT('Drill Size Info'!$AB$19),
            --(INT('Drill Size Info'!$AA$19) &amp; "." &amp; RIGHT(CT383,3)),
            IF(AND((--(INT('Drill Size Info'!$AA$19) &amp; "." &amp; RIGHT(CT383,3))&gt;=--('Drill Size Info'!$AA$19)), (--(INT('Drill Size Info'!$AA$19) &amp; "." &amp; RIGHT(CT383,3))&lt;=--('Drill Size Info'!$AB$19))),
                --(INT('Drill Size Info'!$AA$19) &amp; "." &amp; RIGHT(CT383,3)),
                --(INT('Drill Size Info'!$AB$19) &amp; "." &amp; RIGHT(CT383,3))
            )
        ),
        "N/A"
    )
)</f>
        <v>N/A</v>
      </c>
      <c r="P383" s="47" t="str">
        <f>IF(CX383&lt;&gt;"",
    IF(INT('Drill Size Info'!$AA$19)=INT('Drill Size Info'!$AB$15),
        --(INT('Drill Size Info'!$AA$15) &amp; "." &amp; CX383),
        IF(AND((--(INT('Drill Size Info'!$AA$15) &amp; "." &amp; CX383)&gt;=--('Drill Size Info'!$AA$15)), (--(INT('Drill Size Info'!$AA$15) &amp; "." &amp; CX383)&lt;=--('Drill Size Info'!$AB$15))),
            --(INT('Drill Size Info'!$AA$15) &amp; "." &amp; CX383),
            --(INT('Drill Size Info'!$AB$15) &amp; "." &amp; CX383)
        )
    ),
    IF(CW383&lt;&gt;"",
        IF(INT('Drill Size Info'!$AA$15)=INT('Drill Size Info'!$AB$15),
            --(INT('Drill Size Info'!$AA$15) &amp; "." &amp; LEFT(CW383,3)),
            IF(AND((--(INT('Drill Size Info'!$AA$15) &amp; "." &amp; LEFT(CW383,3))&gt;=--('Drill Size Info'!$AA$15)), (--(INT('Drill Size Info'!$AA$15) &amp; "." &amp; LEFT(CW383,3))&lt;=--('Drill Size Info'!$AB$15))),
                --(INT('Drill Size Info'!$AA$15) &amp; "." &amp; LEFT(CW383,3)),
                --(INT('Drill Size Info'!$AB$15) &amp; "." &amp; LEFT(CW383,3))
            )
        ),
        "OK"
    )
)</f>
        <v>OK</v>
      </c>
      <c r="Q383" s="163" t="str">
        <f>IF(CY383&lt;&gt;"",
    IF(INT('Drill Size Info'!$AA$19)=INT('Drill Size Info'!$AB$15),
        --(INT('Drill Size Info'!$AA$15) &amp; "." &amp; CY383),
        IF(AND((--(INT('Drill Size Info'!$AA$15) &amp; "." &amp; CY383)&gt;=--('Drill Size Info'!$AA$15)), (--(INT('Drill Size Info'!$AA$15) &amp; "." &amp; CY383)&lt;=--('Drill Size Info'!$AB$15))),
            --(INT('Drill Size Info'!$AA$15) &amp; "." &amp; CY383),
            --(INT('Drill Size Info'!$AB$15) &amp; "." &amp; CY383)
        )
    ),
    IF(CW383&lt;&gt;"",
        IF(INT('Drill Size Info'!$AA$15)=INT('Drill Size Info'!$AB$15),
            --(INT('Drill Size Info'!$AA$15) &amp; "." &amp; RIGHT(CW383,3)),
            IF(AND((--(INT('Drill Size Info'!$AA$15) &amp; "." &amp; RIGHT(CW383,3))&gt;=--('Drill Size Info'!$AA$15)), (--(INT('Drill Size Info'!$AA$15) &amp; "." &amp; RIGHT(CW383,3))&lt;=--('Drill Size Info'!$AB$15))),
                --(INT('Drill Size Info'!$AA$15) &amp; "." &amp; RIGHT(CW383,3)),
                --(INT('Drill Size Info'!$AB$15) &amp; "." &amp; RIGHT(CW383,3))
            )
        ),
        "N/A"
    )
)</f>
        <v>N/A</v>
      </c>
      <c r="R383" s="57"/>
      <c r="S383" s="57"/>
      <c r="T383" s="57"/>
      <c r="U383" s="57"/>
      <c r="V383" s="57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9"/>
      <c r="AX383" s="59"/>
      <c r="AY383" s="59"/>
      <c r="AZ383" s="60"/>
      <c r="BA383" s="52"/>
      <c r="BB383" s="52"/>
      <c r="BC383" s="52"/>
      <c r="BD383" s="52"/>
      <c r="BE383" s="52"/>
      <c r="BF383" s="52"/>
      <c r="BG383" s="192" t="str">
        <f t="shared" si="238"/>
        <v/>
      </c>
      <c r="BH383" s="52"/>
      <c r="BI383" s="52"/>
      <c r="BJ383" s="52"/>
      <c r="BK383" s="52"/>
      <c r="BM383" s="19">
        <f t="shared" si="206"/>
        <v>0</v>
      </c>
      <c r="BN383" s="19">
        <f t="shared" si="239"/>
        <v>0</v>
      </c>
      <c r="BO383" s="19">
        <f t="shared" si="207"/>
        <v>0</v>
      </c>
      <c r="BP383" s="19">
        <f t="shared" si="208"/>
        <v>0</v>
      </c>
      <c r="BQ383" s="19">
        <f t="shared" si="209"/>
        <v>0</v>
      </c>
      <c r="BR383" s="19">
        <f t="shared" si="210"/>
        <v>0</v>
      </c>
      <c r="BS383" s="19">
        <f t="shared" si="211"/>
        <v>0</v>
      </c>
      <c r="BT383" s="19">
        <f t="shared" si="212"/>
        <v>0</v>
      </c>
      <c r="BU383" s="19">
        <f t="shared" si="213"/>
        <v>0</v>
      </c>
      <c r="BV383" s="19">
        <f t="shared" si="214"/>
        <v>0</v>
      </c>
      <c r="BW383" s="19">
        <f t="shared" si="215"/>
        <v>0</v>
      </c>
      <c r="BX383" s="19">
        <f t="shared" si="216"/>
        <v>0</v>
      </c>
      <c r="BY383" s="19">
        <f t="shared" si="217"/>
        <v>0</v>
      </c>
      <c r="BZ383" s="19">
        <f t="shared" si="218"/>
        <v>0</v>
      </c>
      <c r="CA383" s="19">
        <f t="shared" si="219"/>
        <v>0</v>
      </c>
      <c r="CB383" s="19">
        <f t="shared" si="240"/>
        <v>0</v>
      </c>
      <c r="CC383" s="19">
        <f t="shared" si="220"/>
        <v>0</v>
      </c>
      <c r="CD383" s="19">
        <f t="shared" si="221"/>
        <v>0</v>
      </c>
      <c r="CE383" s="19">
        <f t="shared" si="222"/>
        <v>0</v>
      </c>
      <c r="CF383" s="19">
        <f t="shared" si="223"/>
        <v>0</v>
      </c>
      <c r="CG383" s="19">
        <f t="shared" si="224"/>
        <v>0</v>
      </c>
      <c r="CH383" s="19">
        <f t="shared" si="225"/>
        <v>0</v>
      </c>
      <c r="CI383" s="19">
        <f t="shared" si="226"/>
        <v>0</v>
      </c>
      <c r="CJ383" s="19">
        <f t="shared" si="227"/>
        <v>0</v>
      </c>
      <c r="CK383" s="19">
        <f t="shared" si="228"/>
        <v>0</v>
      </c>
      <c r="CL383" s="19">
        <f t="shared" si="229"/>
        <v>0</v>
      </c>
      <c r="CM383" s="19">
        <f t="shared" si="230"/>
        <v>0</v>
      </c>
      <c r="CN383" s="19">
        <f t="shared" si="231"/>
        <v>0</v>
      </c>
      <c r="CO383" s="19">
        <f t="shared" si="232"/>
        <v>0</v>
      </c>
      <c r="CP383" s="19">
        <f t="shared" si="233"/>
        <v>0</v>
      </c>
      <c r="CQ383" s="19">
        <f t="shared" si="234"/>
        <v>0</v>
      </c>
      <c r="CR383" s="19">
        <f t="shared" si="235"/>
        <v>0</v>
      </c>
      <c r="CS383" s="19">
        <f t="shared" si="236"/>
        <v>0</v>
      </c>
    </row>
    <row r="384" spans="2:97" ht="15" customHeight="1" x14ac:dyDescent="0.2">
      <c r="B384" s="53">
        <f t="shared" si="241"/>
        <v>376</v>
      </c>
      <c r="C384" s="197" t="str" cm="1">
        <f t="array" aca="1" ref="C384" ca="1">CELL("contents",BG384)</f>
        <v/>
      </c>
      <c r="D384" s="54" t="str">
        <f t="shared" si="237"/>
        <v>OK</v>
      </c>
      <c r="E384" s="55" t="e">
        <f>VLOOKUP('DATA SHEET'!$B$9,'Drill Size Info'!$T$2:$U$8,2,FALSE)</f>
        <v>#N/A</v>
      </c>
      <c r="F384" s="55" t="str">
        <f t="shared" si="242"/>
        <v/>
      </c>
      <c r="G384" s="161">
        <f t="shared" si="243"/>
        <v>0</v>
      </c>
      <c r="H384" s="56"/>
      <c r="I384" s="56"/>
      <c r="J384" s="54" t="s">
        <v>154</v>
      </c>
      <c r="K384" s="54" t="s">
        <v>154</v>
      </c>
      <c r="L384" s="56" t="s">
        <v>154</v>
      </c>
      <c r="M384" s="56" t="s">
        <v>154</v>
      </c>
      <c r="N384" s="47" t="str">
        <f>IF(CU384&lt;&gt;"",
    IF(INT('Drill Size Info'!$AA$19)=INT('Drill Size Info'!$AB$19),
        --(INT('Drill Size Info'!$AA$19) &amp; "." &amp; CU384),
        IF(AND((--(INT('Drill Size Info'!$AA$19) &amp; "." &amp; CU384)&gt;=--('Drill Size Info'!$AA$19)), (--(INT('Drill Size Info'!$AA$19) &amp; "." &amp; CU384)&lt;=--('Drill Size Info'!$AB$19))),
            --(INT('Drill Size Info'!$AA$19) &amp; "." &amp; CU384),
            --(INT('Drill Size Info'!$AB$19) &amp; "." &amp; CU384)
        )
    ),
    IF(CT384&lt;&gt;"",
        IF(INT('Drill Size Info'!$AA$19)=INT('Drill Size Info'!$AB$19),
            --(INT('Drill Size Info'!$AA$19) &amp; "." &amp; LEFT(CT384,3)),
            IF(AND((--(INT('Drill Size Info'!$AA$19) &amp; "." &amp; LEFT(CT384,3))&gt;=--('Drill Size Info'!$AA$19)), (--(INT('Drill Size Info'!$AA$19) &amp; "." &amp; LEFT(CT384,3))&lt;=--('Drill Size Info'!$AB$19))),
                --(INT('Drill Size Info'!$AA$19) &amp; "." &amp; LEFT(CT384,3)),
                --(INT('Drill Size Info'!$AB$19) &amp; "." &amp; LEFT(CT384,3))
            )
        ),
        "OK"
    )
)</f>
        <v>OK</v>
      </c>
      <c r="O384" s="163" t="str">
        <f>IF(CV384&lt;&gt;"",
    IF(INT('Drill Size Info'!$AA$19)=INT('Drill Size Info'!$AB$19),
        --(INT('Drill Size Info'!$AA$19) &amp; "." &amp; CV384),
        IF(AND((--(INT('Drill Size Info'!$AA$19) &amp; "." &amp; CV384)&gt;=--('Drill Size Info'!$AA$19)), (--(INT('Drill Size Info'!$AA$19) &amp; "." &amp; CV384)&lt;=--('Drill Size Info'!$AB$19))),
            --(INT('Drill Size Info'!$AA$19) &amp; "." &amp; CV384),
            --(INT('Drill Size Info'!$AB$19) &amp; "." &amp; CV384)
        )
    ),
    IF(CT384&lt;&gt;"",
        IF(INT('Drill Size Info'!$AA$19)=INT('Drill Size Info'!$AB$19),
            --(INT('Drill Size Info'!$AA$19) &amp; "." &amp; RIGHT(CT384,3)),
            IF(AND((--(INT('Drill Size Info'!$AA$19) &amp; "." &amp; RIGHT(CT384,3))&gt;=--('Drill Size Info'!$AA$19)), (--(INT('Drill Size Info'!$AA$19) &amp; "." &amp; RIGHT(CT384,3))&lt;=--('Drill Size Info'!$AB$19))),
                --(INT('Drill Size Info'!$AA$19) &amp; "." &amp; RIGHT(CT384,3)),
                --(INT('Drill Size Info'!$AB$19) &amp; "." &amp; RIGHT(CT384,3))
            )
        ),
        "N/A"
    )
)</f>
        <v>N/A</v>
      </c>
      <c r="P384" s="47" t="str">
        <f>IF(CX384&lt;&gt;"",
    IF(INT('Drill Size Info'!$AA$19)=INT('Drill Size Info'!$AB$15),
        --(INT('Drill Size Info'!$AA$15) &amp; "." &amp; CX384),
        IF(AND((--(INT('Drill Size Info'!$AA$15) &amp; "." &amp; CX384)&gt;=--('Drill Size Info'!$AA$15)), (--(INT('Drill Size Info'!$AA$15) &amp; "." &amp; CX384)&lt;=--('Drill Size Info'!$AB$15))),
            --(INT('Drill Size Info'!$AA$15) &amp; "." &amp; CX384),
            --(INT('Drill Size Info'!$AB$15) &amp; "." &amp; CX384)
        )
    ),
    IF(CW384&lt;&gt;"",
        IF(INT('Drill Size Info'!$AA$15)=INT('Drill Size Info'!$AB$15),
            --(INT('Drill Size Info'!$AA$15) &amp; "." &amp; LEFT(CW384,3)),
            IF(AND((--(INT('Drill Size Info'!$AA$15) &amp; "." &amp; LEFT(CW384,3))&gt;=--('Drill Size Info'!$AA$15)), (--(INT('Drill Size Info'!$AA$15) &amp; "." &amp; LEFT(CW384,3))&lt;=--('Drill Size Info'!$AB$15))),
                --(INT('Drill Size Info'!$AA$15) &amp; "." &amp; LEFT(CW384,3)),
                --(INT('Drill Size Info'!$AB$15) &amp; "." &amp; LEFT(CW384,3))
            )
        ),
        "OK"
    )
)</f>
        <v>OK</v>
      </c>
      <c r="Q384" s="163" t="str">
        <f>IF(CY384&lt;&gt;"",
    IF(INT('Drill Size Info'!$AA$19)=INT('Drill Size Info'!$AB$15),
        --(INT('Drill Size Info'!$AA$15) &amp; "." &amp; CY384),
        IF(AND((--(INT('Drill Size Info'!$AA$15) &amp; "." &amp; CY384)&gt;=--('Drill Size Info'!$AA$15)), (--(INT('Drill Size Info'!$AA$15) &amp; "." &amp; CY384)&lt;=--('Drill Size Info'!$AB$15))),
            --(INT('Drill Size Info'!$AA$15) &amp; "." &amp; CY384),
            --(INT('Drill Size Info'!$AB$15) &amp; "." &amp; CY384)
        )
    ),
    IF(CW384&lt;&gt;"",
        IF(INT('Drill Size Info'!$AA$15)=INT('Drill Size Info'!$AB$15),
            --(INT('Drill Size Info'!$AA$15) &amp; "." &amp; RIGHT(CW384,3)),
            IF(AND((--(INT('Drill Size Info'!$AA$15) &amp; "." &amp; RIGHT(CW384,3))&gt;=--('Drill Size Info'!$AA$15)), (--(INT('Drill Size Info'!$AA$15) &amp; "." &amp; RIGHT(CW384,3))&lt;=--('Drill Size Info'!$AB$15))),
                --(INT('Drill Size Info'!$AA$15) &amp; "." &amp; RIGHT(CW384,3)),
                --(INT('Drill Size Info'!$AB$15) &amp; "." &amp; RIGHT(CW384,3))
            )
        ),
        "N/A"
    )
)</f>
        <v>N/A</v>
      </c>
      <c r="R384" s="57"/>
      <c r="S384" s="57"/>
      <c r="T384" s="57"/>
      <c r="U384" s="57"/>
      <c r="V384" s="57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9"/>
      <c r="AX384" s="59"/>
      <c r="AY384" s="59"/>
      <c r="AZ384" s="60"/>
      <c r="BA384" s="52"/>
      <c r="BB384" s="52"/>
      <c r="BC384" s="52"/>
      <c r="BD384" s="52"/>
      <c r="BE384" s="52"/>
      <c r="BF384" s="52"/>
      <c r="BG384" s="192" t="str">
        <f t="shared" si="238"/>
        <v/>
      </c>
      <c r="BH384" s="52"/>
      <c r="BI384" s="52"/>
      <c r="BJ384" s="52"/>
      <c r="BK384" s="52"/>
      <c r="BM384" s="19">
        <f t="shared" si="206"/>
        <v>0</v>
      </c>
      <c r="BN384" s="19">
        <f t="shared" si="239"/>
        <v>0</v>
      </c>
      <c r="BO384" s="19">
        <f t="shared" si="207"/>
        <v>0</v>
      </c>
      <c r="BP384" s="19">
        <f t="shared" si="208"/>
        <v>0</v>
      </c>
      <c r="BQ384" s="19">
        <f t="shared" si="209"/>
        <v>0</v>
      </c>
      <c r="BR384" s="19">
        <f t="shared" si="210"/>
        <v>0</v>
      </c>
      <c r="BS384" s="19">
        <f t="shared" si="211"/>
        <v>0</v>
      </c>
      <c r="BT384" s="19">
        <f t="shared" si="212"/>
        <v>0</v>
      </c>
      <c r="BU384" s="19">
        <f t="shared" si="213"/>
        <v>0</v>
      </c>
      <c r="BV384" s="19">
        <f t="shared" si="214"/>
        <v>0</v>
      </c>
      <c r="BW384" s="19">
        <f t="shared" si="215"/>
        <v>0</v>
      </c>
      <c r="BX384" s="19">
        <f t="shared" si="216"/>
        <v>0</v>
      </c>
      <c r="BY384" s="19">
        <f t="shared" si="217"/>
        <v>0</v>
      </c>
      <c r="BZ384" s="19">
        <f t="shared" si="218"/>
        <v>0</v>
      </c>
      <c r="CA384" s="19">
        <f t="shared" si="219"/>
        <v>0</v>
      </c>
      <c r="CB384" s="19">
        <f t="shared" si="240"/>
        <v>0</v>
      </c>
      <c r="CC384" s="19">
        <f t="shared" si="220"/>
        <v>0</v>
      </c>
      <c r="CD384" s="19">
        <f t="shared" si="221"/>
        <v>0</v>
      </c>
      <c r="CE384" s="19">
        <f t="shared" si="222"/>
        <v>0</v>
      </c>
      <c r="CF384" s="19">
        <f t="shared" si="223"/>
        <v>0</v>
      </c>
      <c r="CG384" s="19">
        <f t="shared" si="224"/>
        <v>0</v>
      </c>
      <c r="CH384" s="19">
        <f t="shared" si="225"/>
        <v>0</v>
      </c>
      <c r="CI384" s="19">
        <f t="shared" si="226"/>
        <v>0</v>
      </c>
      <c r="CJ384" s="19">
        <f t="shared" si="227"/>
        <v>0</v>
      </c>
      <c r="CK384" s="19">
        <f t="shared" si="228"/>
        <v>0</v>
      </c>
      <c r="CL384" s="19">
        <f t="shared" si="229"/>
        <v>0</v>
      </c>
      <c r="CM384" s="19">
        <f t="shared" si="230"/>
        <v>0</v>
      </c>
      <c r="CN384" s="19">
        <f t="shared" si="231"/>
        <v>0</v>
      </c>
      <c r="CO384" s="19">
        <f t="shared" si="232"/>
        <v>0</v>
      </c>
      <c r="CP384" s="19">
        <f t="shared" si="233"/>
        <v>0</v>
      </c>
      <c r="CQ384" s="19">
        <f t="shared" si="234"/>
        <v>0</v>
      </c>
      <c r="CR384" s="19">
        <f t="shared" si="235"/>
        <v>0</v>
      </c>
      <c r="CS384" s="19">
        <f t="shared" si="236"/>
        <v>0</v>
      </c>
    </row>
    <row r="385" spans="2:97" ht="15" customHeight="1" x14ac:dyDescent="0.2">
      <c r="B385" s="53">
        <f t="shared" si="241"/>
        <v>377</v>
      </c>
      <c r="C385" s="197" t="str" cm="1">
        <f t="array" aca="1" ref="C385" ca="1">CELL("contents",BG385)</f>
        <v/>
      </c>
      <c r="D385" s="54" t="str">
        <f t="shared" si="237"/>
        <v>OK</v>
      </c>
      <c r="E385" s="55" t="e">
        <f>VLOOKUP('DATA SHEET'!$B$9,'Drill Size Info'!$T$2:$U$8,2,FALSE)</f>
        <v>#N/A</v>
      </c>
      <c r="F385" s="55" t="str">
        <f t="shared" si="242"/>
        <v/>
      </c>
      <c r="G385" s="161">
        <f t="shared" si="243"/>
        <v>0</v>
      </c>
      <c r="H385" s="56"/>
      <c r="I385" s="56"/>
      <c r="J385" s="54" t="s">
        <v>154</v>
      </c>
      <c r="K385" s="54" t="s">
        <v>154</v>
      </c>
      <c r="L385" s="56" t="s">
        <v>154</v>
      </c>
      <c r="M385" s="56" t="s">
        <v>154</v>
      </c>
      <c r="N385" s="47" t="str">
        <f>IF(CU385&lt;&gt;"",
    IF(INT('Drill Size Info'!$AA$19)=INT('Drill Size Info'!$AB$19),
        --(INT('Drill Size Info'!$AA$19) &amp; "." &amp; CU385),
        IF(AND((--(INT('Drill Size Info'!$AA$19) &amp; "." &amp; CU385)&gt;=--('Drill Size Info'!$AA$19)), (--(INT('Drill Size Info'!$AA$19) &amp; "." &amp; CU385)&lt;=--('Drill Size Info'!$AB$19))),
            --(INT('Drill Size Info'!$AA$19) &amp; "." &amp; CU385),
            --(INT('Drill Size Info'!$AB$19) &amp; "." &amp; CU385)
        )
    ),
    IF(CT385&lt;&gt;"",
        IF(INT('Drill Size Info'!$AA$19)=INT('Drill Size Info'!$AB$19),
            --(INT('Drill Size Info'!$AA$19) &amp; "." &amp; LEFT(CT385,3)),
            IF(AND((--(INT('Drill Size Info'!$AA$19) &amp; "." &amp; LEFT(CT385,3))&gt;=--('Drill Size Info'!$AA$19)), (--(INT('Drill Size Info'!$AA$19) &amp; "." &amp; LEFT(CT385,3))&lt;=--('Drill Size Info'!$AB$19))),
                --(INT('Drill Size Info'!$AA$19) &amp; "." &amp; LEFT(CT385,3)),
                --(INT('Drill Size Info'!$AB$19) &amp; "." &amp; LEFT(CT385,3))
            )
        ),
        "OK"
    )
)</f>
        <v>OK</v>
      </c>
      <c r="O385" s="163" t="str">
        <f>IF(CV385&lt;&gt;"",
    IF(INT('Drill Size Info'!$AA$19)=INT('Drill Size Info'!$AB$19),
        --(INT('Drill Size Info'!$AA$19) &amp; "." &amp; CV385),
        IF(AND((--(INT('Drill Size Info'!$AA$19) &amp; "." &amp; CV385)&gt;=--('Drill Size Info'!$AA$19)), (--(INT('Drill Size Info'!$AA$19) &amp; "." &amp; CV385)&lt;=--('Drill Size Info'!$AB$19))),
            --(INT('Drill Size Info'!$AA$19) &amp; "." &amp; CV385),
            --(INT('Drill Size Info'!$AB$19) &amp; "." &amp; CV385)
        )
    ),
    IF(CT385&lt;&gt;"",
        IF(INT('Drill Size Info'!$AA$19)=INT('Drill Size Info'!$AB$19),
            --(INT('Drill Size Info'!$AA$19) &amp; "." &amp; RIGHT(CT385,3)),
            IF(AND((--(INT('Drill Size Info'!$AA$19) &amp; "." &amp; RIGHT(CT385,3))&gt;=--('Drill Size Info'!$AA$19)), (--(INT('Drill Size Info'!$AA$19) &amp; "." &amp; RIGHT(CT385,3))&lt;=--('Drill Size Info'!$AB$19))),
                --(INT('Drill Size Info'!$AA$19) &amp; "." &amp; RIGHT(CT385,3)),
                --(INT('Drill Size Info'!$AB$19) &amp; "." &amp; RIGHT(CT385,3))
            )
        ),
        "N/A"
    )
)</f>
        <v>N/A</v>
      </c>
      <c r="P385" s="47" t="str">
        <f>IF(CX385&lt;&gt;"",
    IF(INT('Drill Size Info'!$AA$19)=INT('Drill Size Info'!$AB$15),
        --(INT('Drill Size Info'!$AA$15) &amp; "." &amp; CX385),
        IF(AND((--(INT('Drill Size Info'!$AA$15) &amp; "." &amp; CX385)&gt;=--('Drill Size Info'!$AA$15)), (--(INT('Drill Size Info'!$AA$15) &amp; "." &amp; CX385)&lt;=--('Drill Size Info'!$AB$15))),
            --(INT('Drill Size Info'!$AA$15) &amp; "." &amp; CX385),
            --(INT('Drill Size Info'!$AB$15) &amp; "." &amp; CX385)
        )
    ),
    IF(CW385&lt;&gt;"",
        IF(INT('Drill Size Info'!$AA$15)=INT('Drill Size Info'!$AB$15),
            --(INT('Drill Size Info'!$AA$15) &amp; "." &amp; LEFT(CW385,3)),
            IF(AND((--(INT('Drill Size Info'!$AA$15) &amp; "." &amp; LEFT(CW385,3))&gt;=--('Drill Size Info'!$AA$15)), (--(INT('Drill Size Info'!$AA$15) &amp; "." &amp; LEFT(CW385,3))&lt;=--('Drill Size Info'!$AB$15))),
                --(INT('Drill Size Info'!$AA$15) &amp; "." &amp; LEFT(CW385,3)),
                --(INT('Drill Size Info'!$AB$15) &amp; "." &amp; LEFT(CW385,3))
            )
        ),
        "OK"
    )
)</f>
        <v>OK</v>
      </c>
      <c r="Q385" s="163" t="str">
        <f>IF(CY385&lt;&gt;"",
    IF(INT('Drill Size Info'!$AA$19)=INT('Drill Size Info'!$AB$15),
        --(INT('Drill Size Info'!$AA$15) &amp; "." &amp; CY385),
        IF(AND((--(INT('Drill Size Info'!$AA$15) &amp; "." &amp; CY385)&gt;=--('Drill Size Info'!$AA$15)), (--(INT('Drill Size Info'!$AA$15) &amp; "." &amp; CY385)&lt;=--('Drill Size Info'!$AB$15))),
            --(INT('Drill Size Info'!$AA$15) &amp; "." &amp; CY385),
            --(INT('Drill Size Info'!$AB$15) &amp; "." &amp; CY385)
        )
    ),
    IF(CW385&lt;&gt;"",
        IF(INT('Drill Size Info'!$AA$15)=INT('Drill Size Info'!$AB$15),
            --(INT('Drill Size Info'!$AA$15) &amp; "." &amp; RIGHT(CW385,3)),
            IF(AND((--(INT('Drill Size Info'!$AA$15) &amp; "." &amp; RIGHT(CW385,3))&gt;=--('Drill Size Info'!$AA$15)), (--(INT('Drill Size Info'!$AA$15) &amp; "." &amp; RIGHT(CW385,3))&lt;=--('Drill Size Info'!$AB$15))),
                --(INT('Drill Size Info'!$AA$15) &amp; "." &amp; RIGHT(CW385,3)),
                --(INT('Drill Size Info'!$AB$15) &amp; "." &amp; RIGHT(CW385,3))
            )
        ),
        "N/A"
    )
)</f>
        <v>N/A</v>
      </c>
      <c r="R385" s="57"/>
      <c r="S385" s="57"/>
      <c r="T385" s="57"/>
      <c r="U385" s="57"/>
      <c r="V385" s="57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9"/>
      <c r="AX385" s="59"/>
      <c r="AY385" s="59"/>
      <c r="AZ385" s="60"/>
      <c r="BA385" s="52"/>
      <c r="BB385" s="52"/>
      <c r="BC385" s="52"/>
      <c r="BD385" s="52"/>
      <c r="BE385" s="52"/>
      <c r="BF385" s="52"/>
      <c r="BG385" s="192" t="str">
        <f t="shared" si="238"/>
        <v/>
      </c>
      <c r="BH385" s="52"/>
      <c r="BI385" s="52"/>
      <c r="BJ385" s="52"/>
      <c r="BK385" s="52"/>
      <c r="BM385" s="19">
        <f t="shared" si="206"/>
        <v>0</v>
      </c>
      <c r="BN385" s="19">
        <f t="shared" si="239"/>
        <v>0</v>
      </c>
      <c r="BO385" s="19">
        <f t="shared" si="207"/>
        <v>0</v>
      </c>
      <c r="BP385" s="19">
        <f t="shared" si="208"/>
        <v>0</v>
      </c>
      <c r="BQ385" s="19">
        <f t="shared" si="209"/>
        <v>0</v>
      </c>
      <c r="BR385" s="19">
        <f t="shared" si="210"/>
        <v>0</v>
      </c>
      <c r="BS385" s="19">
        <f t="shared" si="211"/>
        <v>0</v>
      </c>
      <c r="BT385" s="19">
        <f t="shared" si="212"/>
        <v>0</v>
      </c>
      <c r="BU385" s="19">
        <f t="shared" si="213"/>
        <v>0</v>
      </c>
      <c r="BV385" s="19">
        <f t="shared" si="214"/>
        <v>0</v>
      </c>
      <c r="BW385" s="19">
        <f t="shared" si="215"/>
        <v>0</v>
      </c>
      <c r="BX385" s="19">
        <f t="shared" si="216"/>
        <v>0</v>
      </c>
      <c r="BY385" s="19">
        <f t="shared" si="217"/>
        <v>0</v>
      </c>
      <c r="BZ385" s="19">
        <f t="shared" si="218"/>
        <v>0</v>
      </c>
      <c r="CA385" s="19">
        <f t="shared" si="219"/>
        <v>0</v>
      </c>
      <c r="CB385" s="19">
        <f t="shared" si="240"/>
        <v>0</v>
      </c>
      <c r="CC385" s="19">
        <f t="shared" si="220"/>
        <v>0</v>
      </c>
      <c r="CD385" s="19">
        <f t="shared" si="221"/>
        <v>0</v>
      </c>
      <c r="CE385" s="19">
        <f t="shared" si="222"/>
        <v>0</v>
      </c>
      <c r="CF385" s="19">
        <f t="shared" si="223"/>
        <v>0</v>
      </c>
      <c r="CG385" s="19">
        <f t="shared" si="224"/>
        <v>0</v>
      </c>
      <c r="CH385" s="19">
        <f t="shared" si="225"/>
        <v>0</v>
      </c>
      <c r="CI385" s="19">
        <f t="shared" si="226"/>
        <v>0</v>
      </c>
      <c r="CJ385" s="19">
        <f t="shared" si="227"/>
        <v>0</v>
      </c>
      <c r="CK385" s="19">
        <f t="shared" si="228"/>
        <v>0</v>
      </c>
      <c r="CL385" s="19">
        <f t="shared" si="229"/>
        <v>0</v>
      </c>
      <c r="CM385" s="19">
        <f t="shared" si="230"/>
        <v>0</v>
      </c>
      <c r="CN385" s="19">
        <f t="shared" si="231"/>
        <v>0</v>
      </c>
      <c r="CO385" s="19">
        <f t="shared" si="232"/>
        <v>0</v>
      </c>
      <c r="CP385" s="19">
        <f t="shared" si="233"/>
        <v>0</v>
      </c>
      <c r="CQ385" s="19">
        <f t="shared" si="234"/>
        <v>0</v>
      </c>
      <c r="CR385" s="19">
        <f t="shared" si="235"/>
        <v>0</v>
      </c>
      <c r="CS385" s="19">
        <f t="shared" si="236"/>
        <v>0</v>
      </c>
    </row>
    <row r="386" spans="2:97" ht="15" customHeight="1" x14ac:dyDescent="0.2">
      <c r="B386" s="53">
        <f t="shared" si="241"/>
        <v>378</v>
      </c>
      <c r="C386" s="197" t="str" cm="1">
        <f t="array" aca="1" ref="C386" ca="1">CELL("contents",BG386)</f>
        <v/>
      </c>
      <c r="D386" s="54" t="str">
        <f t="shared" si="237"/>
        <v>OK</v>
      </c>
      <c r="E386" s="55" t="e">
        <f>VLOOKUP('DATA SHEET'!$B$9,'Drill Size Info'!$T$2:$U$8,2,FALSE)</f>
        <v>#N/A</v>
      </c>
      <c r="F386" s="55" t="str">
        <f t="shared" si="242"/>
        <v/>
      </c>
      <c r="G386" s="161">
        <f t="shared" si="243"/>
        <v>0</v>
      </c>
      <c r="H386" s="56"/>
      <c r="I386" s="56"/>
      <c r="J386" s="54" t="s">
        <v>154</v>
      </c>
      <c r="K386" s="54" t="s">
        <v>154</v>
      </c>
      <c r="L386" s="56" t="s">
        <v>154</v>
      </c>
      <c r="M386" s="56" t="s">
        <v>154</v>
      </c>
      <c r="N386" s="47" t="str">
        <f>IF(CU386&lt;&gt;"",
    IF(INT('Drill Size Info'!$AA$19)=INT('Drill Size Info'!$AB$19),
        --(INT('Drill Size Info'!$AA$19) &amp; "." &amp; CU386),
        IF(AND((--(INT('Drill Size Info'!$AA$19) &amp; "." &amp; CU386)&gt;=--('Drill Size Info'!$AA$19)), (--(INT('Drill Size Info'!$AA$19) &amp; "." &amp; CU386)&lt;=--('Drill Size Info'!$AB$19))),
            --(INT('Drill Size Info'!$AA$19) &amp; "." &amp; CU386),
            --(INT('Drill Size Info'!$AB$19) &amp; "." &amp; CU386)
        )
    ),
    IF(CT386&lt;&gt;"",
        IF(INT('Drill Size Info'!$AA$19)=INT('Drill Size Info'!$AB$19),
            --(INT('Drill Size Info'!$AA$19) &amp; "." &amp; LEFT(CT386,3)),
            IF(AND((--(INT('Drill Size Info'!$AA$19) &amp; "." &amp; LEFT(CT386,3))&gt;=--('Drill Size Info'!$AA$19)), (--(INT('Drill Size Info'!$AA$19) &amp; "." &amp; LEFT(CT386,3))&lt;=--('Drill Size Info'!$AB$19))),
                --(INT('Drill Size Info'!$AA$19) &amp; "." &amp; LEFT(CT386,3)),
                --(INT('Drill Size Info'!$AB$19) &amp; "." &amp; LEFT(CT386,3))
            )
        ),
        "OK"
    )
)</f>
        <v>OK</v>
      </c>
      <c r="O386" s="163" t="str">
        <f>IF(CV386&lt;&gt;"",
    IF(INT('Drill Size Info'!$AA$19)=INT('Drill Size Info'!$AB$19),
        --(INT('Drill Size Info'!$AA$19) &amp; "." &amp; CV386),
        IF(AND((--(INT('Drill Size Info'!$AA$19) &amp; "." &amp; CV386)&gt;=--('Drill Size Info'!$AA$19)), (--(INT('Drill Size Info'!$AA$19) &amp; "." &amp; CV386)&lt;=--('Drill Size Info'!$AB$19))),
            --(INT('Drill Size Info'!$AA$19) &amp; "." &amp; CV386),
            --(INT('Drill Size Info'!$AB$19) &amp; "." &amp; CV386)
        )
    ),
    IF(CT386&lt;&gt;"",
        IF(INT('Drill Size Info'!$AA$19)=INT('Drill Size Info'!$AB$19),
            --(INT('Drill Size Info'!$AA$19) &amp; "." &amp; RIGHT(CT386,3)),
            IF(AND((--(INT('Drill Size Info'!$AA$19) &amp; "." &amp; RIGHT(CT386,3))&gt;=--('Drill Size Info'!$AA$19)), (--(INT('Drill Size Info'!$AA$19) &amp; "." &amp; RIGHT(CT386,3))&lt;=--('Drill Size Info'!$AB$19))),
                --(INT('Drill Size Info'!$AA$19) &amp; "." &amp; RIGHT(CT386,3)),
                --(INT('Drill Size Info'!$AB$19) &amp; "." &amp; RIGHT(CT386,3))
            )
        ),
        "N/A"
    )
)</f>
        <v>N/A</v>
      </c>
      <c r="P386" s="47" t="str">
        <f>IF(CX386&lt;&gt;"",
    IF(INT('Drill Size Info'!$AA$19)=INT('Drill Size Info'!$AB$15),
        --(INT('Drill Size Info'!$AA$15) &amp; "." &amp; CX386),
        IF(AND((--(INT('Drill Size Info'!$AA$15) &amp; "." &amp; CX386)&gt;=--('Drill Size Info'!$AA$15)), (--(INT('Drill Size Info'!$AA$15) &amp; "." &amp; CX386)&lt;=--('Drill Size Info'!$AB$15))),
            --(INT('Drill Size Info'!$AA$15) &amp; "." &amp; CX386),
            --(INT('Drill Size Info'!$AB$15) &amp; "." &amp; CX386)
        )
    ),
    IF(CW386&lt;&gt;"",
        IF(INT('Drill Size Info'!$AA$15)=INT('Drill Size Info'!$AB$15),
            --(INT('Drill Size Info'!$AA$15) &amp; "." &amp; LEFT(CW386,3)),
            IF(AND((--(INT('Drill Size Info'!$AA$15) &amp; "." &amp; LEFT(CW386,3))&gt;=--('Drill Size Info'!$AA$15)), (--(INT('Drill Size Info'!$AA$15) &amp; "." &amp; LEFT(CW386,3))&lt;=--('Drill Size Info'!$AB$15))),
                --(INT('Drill Size Info'!$AA$15) &amp; "." &amp; LEFT(CW386,3)),
                --(INT('Drill Size Info'!$AB$15) &amp; "." &amp; LEFT(CW386,3))
            )
        ),
        "OK"
    )
)</f>
        <v>OK</v>
      </c>
      <c r="Q386" s="163" t="str">
        <f>IF(CY386&lt;&gt;"",
    IF(INT('Drill Size Info'!$AA$19)=INT('Drill Size Info'!$AB$15),
        --(INT('Drill Size Info'!$AA$15) &amp; "." &amp; CY386),
        IF(AND((--(INT('Drill Size Info'!$AA$15) &amp; "." &amp; CY386)&gt;=--('Drill Size Info'!$AA$15)), (--(INT('Drill Size Info'!$AA$15) &amp; "." &amp; CY386)&lt;=--('Drill Size Info'!$AB$15))),
            --(INT('Drill Size Info'!$AA$15) &amp; "." &amp; CY386),
            --(INT('Drill Size Info'!$AB$15) &amp; "." &amp; CY386)
        )
    ),
    IF(CW386&lt;&gt;"",
        IF(INT('Drill Size Info'!$AA$15)=INT('Drill Size Info'!$AB$15),
            --(INT('Drill Size Info'!$AA$15) &amp; "." &amp; RIGHT(CW386,3)),
            IF(AND((--(INT('Drill Size Info'!$AA$15) &amp; "." &amp; RIGHT(CW386,3))&gt;=--('Drill Size Info'!$AA$15)), (--(INT('Drill Size Info'!$AA$15) &amp; "." &amp; RIGHT(CW386,3))&lt;=--('Drill Size Info'!$AB$15))),
                --(INT('Drill Size Info'!$AA$15) &amp; "." &amp; RIGHT(CW386,3)),
                --(INT('Drill Size Info'!$AB$15) &amp; "." &amp; RIGHT(CW386,3))
            )
        ),
        "N/A"
    )
)</f>
        <v>N/A</v>
      </c>
      <c r="R386" s="57"/>
      <c r="S386" s="57"/>
      <c r="T386" s="57"/>
      <c r="U386" s="57"/>
      <c r="V386" s="57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9"/>
      <c r="AX386" s="59"/>
      <c r="AY386" s="59"/>
      <c r="AZ386" s="60"/>
      <c r="BA386" s="52"/>
      <c r="BB386" s="52"/>
      <c r="BC386" s="52"/>
      <c r="BD386" s="52"/>
      <c r="BE386" s="52"/>
      <c r="BF386" s="52"/>
      <c r="BG386" s="192" t="str">
        <f t="shared" si="238"/>
        <v/>
      </c>
      <c r="BH386" s="52"/>
      <c r="BI386" s="52"/>
      <c r="BJ386" s="52"/>
      <c r="BK386" s="52"/>
      <c r="BM386" s="19">
        <f t="shared" si="206"/>
        <v>0</v>
      </c>
      <c r="BN386" s="19">
        <f t="shared" si="239"/>
        <v>0</v>
      </c>
      <c r="BO386" s="19">
        <f t="shared" si="207"/>
        <v>0</v>
      </c>
      <c r="BP386" s="19">
        <f t="shared" si="208"/>
        <v>0</v>
      </c>
      <c r="BQ386" s="19">
        <f t="shared" si="209"/>
        <v>0</v>
      </c>
      <c r="BR386" s="19">
        <f t="shared" si="210"/>
        <v>0</v>
      </c>
      <c r="BS386" s="19">
        <f t="shared" si="211"/>
        <v>0</v>
      </c>
      <c r="BT386" s="19">
        <f t="shared" si="212"/>
        <v>0</v>
      </c>
      <c r="BU386" s="19">
        <f t="shared" si="213"/>
        <v>0</v>
      </c>
      <c r="BV386" s="19">
        <f t="shared" si="214"/>
        <v>0</v>
      </c>
      <c r="BW386" s="19">
        <f t="shared" si="215"/>
        <v>0</v>
      </c>
      <c r="BX386" s="19">
        <f t="shared" si="216"/>
        <v>0</v>
      </c>
      <c r="BY386" s="19">
        <f t="shared" si="217"/>
        <v>0</v>
      </c>
      <c r="BZ386" s="19">
        <f t="shared" si="218"/>
        <v>0</v>
      </c>
      <c r="CA386" s="19">
        <f t="shared" si="219"/>
        <v>0</v>
      </c>
      <c r="CB386" s="19">
        <f t="shared" si="240"/>
        <v>0</v>
      </c>
      <c r="CC386" s="19">
        <f t="shared" si="220"/>
        <v>0</v>
      </c>
      <c r="CD386" s="19">
        <f t="shared" si="221"/>
        <v>0</v>
      </c>
      <c r="CE386" s="19">
        <f t="shared" si="222"/>
        <v>0</v>
      </c>
      <c r="CF386" s="19">
        <f t="shared" si="223"/>
        <v>0</v>
      </c>
      <c r="CG386" s="19">
        <f t="shared" si="224"/>
        <v>0</v>
      </c>
      <c r="CH386" s="19">
        <f t="shared" si="225"/>
        <v>0</v>
      </c>
      <c r="CI386" s="19">
        <f t="shared" si="226"/>
        <v>0</v>
      </c>
      <c r="CJ386" s="19">
        <f t="shared" si="227"/>
        <v>0</v>
      </c>
      <c r="CK386" s="19">
        <f t="shared" si="228"/>
        <v>0</v>
      </c>
      <c r="CL386" s="19">
        <f t="shared" si="229"/>
        <v>0</v>
      </c>
      <c r="CM386" s="19">
        <f t="shared" si="230"/>
        <v>0</v>
      </c>
      <c r="CN386" s="19">
        <f t="shared" si="231"/>
        <v>0</v>
      </c>
      <c r="CO386" s="19">
        <f t="shared" si="232"/>
        <v>0</v>
      </c>
      <c r="CP386" s="19">
        <f t="shared" si="233"/>
        <v>0</v>
      </c>
      <c r="CQ386" s="19">
        <f t="shared" si="234"/>
        <v>0</v>
      </c>
      <c r="CR386" s="19">
        <f t="shared" si="235"/>
        <v>0</v>
      </c>
      <c r="CS386" s="19">
        <f t="shared" si="236"/>
        <v>0</v>
      </c>
    </row>
    <row r="387" spans="2:97" ht="15" customHeight="1" x14ac:dyDescent="0.2">
      <c r="B387" s="53">
        <f t="shared" si="241"/>
        <v>379</v>
      </c>
      <c r="C387" s="197" t="str" cm="1">
        <f t="array" aca="1" ref="C387" ca="1">CELL("contents",BG387)</f>
        <v/>
      </c>
      <c r="D387" s="54" t="str">
        <f t="shared" si="237"/>
        <v>OK</v>
      </c>
      <c r="E387" s="55" t="e">
        <f>VLOOKUP('DATA SHEET'!$B$9,'Drill Size Info'!$T$2:$U$8,2,FALSE)</f>
        <v>#N/A</v>
      </c>
      <c r="F387" s="55" t="str">
        <f t="shared" si="242"/>
        <v/>
      </c>
      <c r="G387" s="161">
        <f t="shared" si="243"/>
        <v>0</v>
      </c>
      <c r="H387" s="56"/>
      <c r="I387" s="56"/>
      <c r="J387" s="54" t="s">
        <v>154</v>
      </c>
      <c r="K387" s="54" t="s">
        <v>154</v>
      </c>
      <c r="L387" s="56" t="s">
        <v>154</v>
      </c>
      <c r="M387" s="56" t="s">
        <v>154</v>
      </c>
      <c r="N387" s="47" t="str">
        <f>IF(CU387&lt;&gt;"",
    IF(INT('Drill Size Info'!$AA$19)=INT('Drill Size Info'!$AB$19),
        --(INT('Drill Size Info'!$AA$19) &amp; "." &amp; CU387),
        IF(AND((--(INT('Drill Size Info'!$AA$19) &amp; "." &amp; CU387)&gt;=--('Drill Size Info'!$AA$19)), (--(INT('Drill Size Info'!$AA$19) &amp; "." &amp; CU387)&lt;=--('Drill Size Info'!$AB$19))),
            --(INT('Drill Size Info'!$AA$19) &amp; "." &amp; CU387),
            --(INT('Drill Size Info'!$AB$19) &amp; "." &amp; CU387)
        )
    ),
    IF(CT387&lt;&gt;"",
        IF(INT('Drill Size Info'!$AA$19)=INT('Drill Size Info'!$AB$19),
            --(INT('Drill Size Info'!$AA$19) &amp; "." &amp; LEFT(CT387,3)),
            IF(AND((--(INT('Drill Size Info'!$AA$19) &amp; "." &amp; LEFT(CT387,3))&gt;=--('Drill Size Info'!$AA$19)), (--(INT('Drill Size Info'!$AA$19) &amp; "." &amp; LEFT(CT387,3))&lt;=--('Drill Size Info'!$AB$19))),
                --(INT('Drill Size Info'!$AA$19) &amp; "." &amp; LEFT(CT387,3)),
                --(INT('Drill Size Info'!$AB$19) &amp; "." &amp; LEFT(CT387,3))
            )
        ),
        "OK"
    )
)</f>
        <v>OK</v>
      </c>
      <c r="O387" s="163" t="str">
        <f>IF(CV387&lt;&gt;"",
    IF(INT('Drill Size Info'!$AA$19)=INT('Drill Size Info'!$AB$19),
        --(INT('Drill Size Info'!$AA$19) &amp; "." &amp; CV387),
        IF(AND((--(INT('Drill Size Info'!$AA$19) &amp; "." &amp; CV387)&gt;=--('Drill Size Info'!$AA$19)), (--(INT('Drill Size Info'!$AA$19) &amp; "." &amp; CV387)&lt;=--('Drill Size Info'!$AB$19))),
            --(INT('Drill Size Info'!$AA$19) &amp; "." &amp; CV387),
            --(INT('Drill Size Info'!$AB$19) &amp; "." &amp; CV387)
        )
    ),
    IF(CT387&lt;&gt;"",
        IF(INT('Drill Size Info'!$AA$19)=INT('Drill Size Info'!$AB$19),
            --(INT('Drill Size Info'!$AA$19) &amp; "." &amp; RIGHT(CT387,3)),
            IF(AND((--(INT('Drill Size Info'!$AA$19) &amp; "." &amp; RIGHT(CT387,3))&gt;=--('Drill Size Info'!$AA$19)), (--(INT('Drill Size Info'!$AA$19) &amp; "." &amp; RIGHT(CT387,3))&lt;=--('Drill Size Info'!$AB$19))),
                --(INT('Drill Size Info'!$AA$19) &amp; "." &amp; RIGHT(CT387,3)),
                --(INT('Drill Size Info'!$AB$19) &amp; "." &amp; RIGHT(CT387,3))
            )
        ),
        "N/A"
    )
)</f>
        <v>N/A</v>
      </c>
      <c r="P387" s="47" t="str">
        <f>IF(CX387&lt;&gt;"",
    IF(INT('Drill Size Info'!$AA$19)=INT('Drill Size Info'!$AB$15),
        --(INT('Drill Size Info'!$AA$15) &amp; "." &amp; CX387),
        IF(AND((--(INT('Drill Size Info'!$AA$15) &amp; "." &amp; CX387)&gt;=--('Drill Size Info'!$AA$15)), (--(INT('Drill Size Info'!$AA$15) &amp; "." &amp; CX387)&lt;=--('Drill Size Info'!$AB$15))),
            --(INT('Drill Size Info'!$AA$15) &amp; "." &amp; CX387),
            --(INT('Drill Size Info'!$AB$15) &amp; "." &amp; CX387)
        )
    ),
    IF(CW387&lt;&gt;"",
        IF(INT('Drill Size Info'!$AA$15)=INT('Drill Size Info'!$AB$15),
            --(INT('Drill Size Info'!$AA$15) &amp; "." &amp; LEFT(CW387,3)),
            IF(AND((--(INT('Drill Size Info'!$AA$15) &amp; "." &amp; LEFT(CW387,3))&gt;=--('Drill Size Info'!$AA$15)), (--(INT('Drill Size Info'!$AA$15) &amp; "." &amp; LEFT(CW387,3))&lt;=--('Drill Size Info'!$AB$15))),
                --(INT('Drill Size Info'!$AA$15) &amp; "." &amp; LEFT(CW387,3)),
                --(INT('Drill Size Info'!$AB$15) &amp; "." &amp; LEFT(CW387,3))
            )
        ),
        "OK"
    )
)</f>
        <v>OK</v>
      </c>
      <c r="Q387" s="163" t="str">
        <f>IF(CY387&lt;&gt;"",
    IF(INT('Drill Size Info'!$AA$19)=INT('Drill Size Info'!$AB$15),
        --(INT('Drill Size Info'!$AA$15) &amp; "." &amp; CY387),
        IF(AND((--(INT('Drill Size Info'!$AA$15) &amp; "." &amp; CY387)&gt;=--('Drill Size Info'!$AA$15)), (--(INT('Drill Size Info'!$AA$15) &amp; "." &amp; CY387)&lt;=--('Drill Size Info'!$AB$15))),
            --(INT('Drill Size Info'!$AA$15) &amp; "." &amp; CY387),
            --(INT('Drill Size Info'!$AB$15) &amp; "." &amp; CY387)
        )
    ),
    IF(CW387&lt;&gt;"",
        IF(INT('Drill Size Info'!$AA$15)=INT('Drill Size Info'!$AB$15),
            --(INT('Drill Size Info'!$AA$15) &amp; "." &amp; RIGHT(CW387,3)),
            IF(AND((--(INT('Drill Size Info'!$AA$15) &amp; "." &amp; RIGHT(CW387,3))&gt;=--('Drill Size Info'!$AA$15)), (--(INT('Drill Size Info'!$AA$15) &amp; "." &amp; RIGHT(CW387,3))&lt;=--('Drill Size Info'!$AB$15))),
                --(INT('Drill Size Info'!$AA$15) &amp; "." &amp; RIGHT(CW387,3)),
                --(INT('Drill Size Info'!$AB$15) &amp; "." &amp; RIGHT(CW387,3))
            )
        ),
        "N/A"
    )
)</f>
        <v>N/A</v>
      </c>
      <c r="R387" s="57"/>
      <c r="S387" s="57"/>
      <c r="T387" s="57"/>
      <c r="U387" s="57"/>
      <c r="V387" s="57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9"/>
      <c r="AX387" s="59"/>
      <c r="AY387" s="59"/>
      <c r="AZ387" s="60"/>
      <c r="BA387" s="52"/>
      <c r="BB387" s="52"/>
      <c r="BC387" s="52"/>
      <c r="BD387" s="52"/>
      <c r="BE387" s="52"/>
      <c r="BF387" s="52"/>
      <c r="BG387" s="192" t="str">
        <f t="shared" si="238"/>
        <v/>
      </c>
      <c r="BH387" s="52"/>
      <c r="BI387" s="52"/>
      <c r="BJ387" s="52"/>
      <c r="BK387" s="52"/>
      <c r="BM387" s="19">
        <f t="shared" si="206"/>
        <v>0</v>
      </c>
      <c r="BN387" s="19">
        <f t="shared" si="239"/>
        <v>0</v>
      </c>
      <c r="BO387" s="19">
        <f t="shared" si="207"/>
        <v>0</v>
      </c>
      <c r="BP387" s="19">
        <f t="shared" si="208"/>
        <v>0</v>
      </c>
      <c r="BQ387" s="19">
        <f t="shared" si="209"/>
        <v>0</v>
      </c>
      <c r="BR387" s="19">
        <f t="shared" si="210"/>
        <v>0</v>
      </c>
      <c r="BS387" s="19">
        <f t="shared" si="211"/>
        <v>0</v>
      </c>
      <c r="BT387" s="19">
        <f t="shared" si="212"/>
        <v>0</v>
      </c>
      <c r="BU387" s="19">
        <f t="shared" si="213"/>
        <v>0</v>
      </c>
      <c r="BV387" s="19">
        <f t="shared" si="214"/>
        <v>0</v>
      </c>
      <c r="BW387" s="19">
        <f t="shared" si="215"/>
        <v>0</v>
      </c>
      <c r="BX387" s="19">
        <f t="shared" si="216"/>
        <v>0</v>
      </c>
      <c r="BY387" s="19">
        <f t="shared" si="217"/>
        <v>0</v>
      </c>
      <c r="BZ387" s="19">
        <f t="shared" si="218"/>
        <v>0</v>
      </c>
      <c r="CA387" s="19">
        <f t="shared" si="219"/>
        <v>0</v>
      </c>
      <c r="CB387" s="19">
        <f t="shared" si="240"/>
        <v>0</v>
      </c>
      <c r="CC387" s="19">
        <f t="shared" si="220"/>
        <v>0</v>
      </c>
      <c r="CD387" s="19">
        <f t="shared" si="221"/>
        <v>0</v>
      </c>
      <c r="CE387" s="19">
        <f t="shared" si="222"/>
        <v>0</v>
      </c>
      <c r="CF387" s="19">
        <f t="shared" si="223"/>
        <v>0</v>
      </c>
      <c r="CG387" s="19">
        <f t="shared" si="224"/>
        <v>0</v>
      </c>
      <c r="CH387" s="19">
        <f t="shared" si="225"/>
        <v>0</v>
      </c>
      <c r="CI387" s="19">
        <f t="shared" si="226"/>
        <v>0</v>
      </c>
      <c r="CJ387" s="19">
        <f t="shared" si="227"/>
        <v>0</v>
      </c>
      <c r="CK387" s="19">
        <f t="shared" si="228"/>
        <v>0</v>
      </c>
      <c r="CL387" s="19">
        <f t="shared" si="229"/>
        <v>0</v>
      </c>
      <c r="CM387" s="19">
        <f t="shared" si="230"/>
        <v>0</v>
      </c>
      <c r="CN387" s="19">
        <f t="shared" si="231"/>
        <v>0</v>
      </c>
      <c r="CO387" s="19">
        <f t="shared" si="232"/>
        <v>0</v>
      </c>
      <c r="CP387" s="19">
        <f t="shared" si="233"/>
        <v>0</v>
      </c>
      <c r="CQ387" s="19">
        <f t="shared" si="234"/>
        <v>0</v>
      </c>
      <c r="CR387" s="19">
        <f t="shared" si="235"/>
        <v>0</v>
      </c>
      <c r="CS387" s="19">
        <f t="shared" si="236"/>
        <v>0</v>
      </c>
    </row>
    <row r="388" spans="2:97" ht="15" customHeight="1" x14ac:dyDescent="0.2">
      <c r="B388" s="53">
        <f t="shared" si="241"/>
        <v>380</v>
      </c>
      <c r="C388" s="197" t="str" cm="1">
        <f t="array" aca="1" ref="C388" ca="1">CELL("contents",BG388)</f>
        <v/>
      </c>
      <c r="D388" s="54" t="str">
        <f t="shared" si="237"/>
        <v>OK</v>
      </c>
      <c r="E388" s="55" t="e">
        <f>VLOOKUP('DATA SHEET'!$B$9,'Drill Size Info'!$T$2:$U$8,2,FALSE)</f>
        <v>#N/A</v>
      </c>
      <c r="F388" s="55" t="str">
        <f t="shared" si="242"/>
        <v/>
      </c>
      <c r="G388" s="161">
        <f t="shared" si="243"/>
        <v>0</v>
      </c>
      <c r="H388" s="56"/>
      <c r="I388" s="56"/>
      <c r="J388" s="54" t="s">
        <v>154</v>
      </c>
      <c r="K388" s="54" t="s">
        <v>154</v>
      </c>
      <c r="L388" s="56" t="s">
        <v>154</v>
      </c>
      <c r="M388" s="56" t="s">
        <v>154</v>
      </c>
      <c r="N388" s="47" t="str">
        <f>IF(CU388&lt;&gt;"",
    IF(INT('Drill Size Info'!$AA$19)=INT('Drill Size Info'!$AB$19),
        --(INT('Drill Size Info'!$AA$19) &amp; "." &amp; CU388),
        IF(AND((--(INT('Drill Size Info'!$AA$19) &amp; "." &amp; CU388)&gt;=--('Drill Size Info'!$AA$19)), (--(INT('Drill Size Info'!$AA$19) &amp; "." &amp; CU388)&lt;=--('Drill Size Info'!$AB$19))),
            --(INT('Drill Size Info'!$AA$19) &amp; "." &amp; CU388),
            --(INT('Drill Size Info'!$AB$19) &amp; "." &amp; CU388)
        )
    ),
    IF(CT388&lt;&gt;"",
        IF(INT('Drill Size Info'!$AA$19)=INT('Drill Size Info'!$AB$19),
            --(INT('Drill Size Info'!$AA$19) &amp; "." &amp; LEFT(CT388,3)),
            IF(AND((--(INT('Drill Size Info'!$AA$19) &amp; "." &amp; LEFT(CT388,3))&gt;=--('Drill Size Info'!$AA$19)), (--(INT('Drill Size Info'!$AA$19) &amp; "." &amp; LEFT(CT388,3))&lt;=--('Drill Size Info'!$AB$19))),
                --(INT('Drill Size Info'!$AA$19) &amp; "." &amp; LEFT(CT388,3)),
                --(INT('Drill Size Info'!$AB$19) &amp; "." &amp; LEFT(CT388,3))
            )
        ),
        "OK"
    )
)</f>
        <v>OK</v>
      </c>
      <c r="O388" s="163" t="str">
        <f>IF(CV388&lt;&gt;"",
    IF(INT('Drill Size Info'!$AA$19)=INT('Drill Size Info'!$AB$19),
        --(INT('Drill Size Info'!$AA$19) &amp; "." &amp; CV388),
        IF(AND((--(INT('Drill Size Info'!$AA$19) &amp; "." &amp; CV388)&gt;=--('Drill Size Info'!$AA$19)), (--(INT('Drill Size Info'!$AA$19) &amp; "." &amp; CV388)&lt;=--('Drill Size Info'!$AB$19))),
            --(INT('Drill Size Info'!$AA$19) &amp; "." &amp; CV388),
            --(INT('Drill Size Info'!$AB$19) &amp; "." &amp; CV388)
        )
    ),
    IF(CT388&lt;&gt;"",
        IF(INT('Drill Size Info'!$AA$19)=INT('Drill Size Info'!$AB$19),
            --(INT('Drill Size Info'!$AA$19) &amp; "." &amp; RIGHT(CT388,3)),
            IF(AND((--(INT('Drill Size Info'!$AA$19) &amp; "." &amp; RIGHT(CT388,3))&gt;=--('Drill Size Info'!$AA$19)), (--(INT('Drill Size Info'!$AA$19) &amp; "." &amp; RIGHT(CT388,3))&lt;=--('Drill Size Info'!$AB$19))),
                --(INT('Drill Size Info'!$AA$19) &amp; "." &amp; RIGHT(CT388,3)),
                --(INT('Drill Size Info'!$AB$19) &amp; "." &amp; RIGHT(CT388,3))
            )
        ),
        "N/A"
    )
)</f>
        <v>N/A</v>
      </c>
      <c r="P388" s="47" t="str">
        <f>IF(CX388&lt;&gt;"",
    IF(INT('Drill Size Info'!$AA$19)=INT('Drill Size Info'!$AB$15),
        --(INT('Drill Size Info'!$AA$15) &amp; "." &amp; CX388),
        IF(AND((--(INT('Drill Size Info'!$AA$15) &amp; "." &amp; CX388)&gt;=--('Drill Size Info'!$AA$15)), (--(INT('Drill Size Info'!$AA$15) &amp; "." &amp; CX388)&lt;=--('Drill Size Info'!$AB$15))),
            --(INT('Drill Size Info'!$AA$15) &amp; "." &amp; CX388),
            --(INT('Drill Size Info'!$AB$15) &amp; "." &amp; CX388)
        )
    ),
    IF(CW388&lt;&gt;"",
        IF(INT('Drill Size Info'!$AA$15)=INT('Drill Size Info'!$AB$15),
            --(INT('Drill Size Info'!$AA$15) &amp; "." &amp; LEFT(CW388,3)),
            IF(AND((--(INT('Drill Size Info'!$AA$15) &amp; "." &amp; LEFT(CW388,3))&gt;=--('Drill Size Info'!$AA$15)), (--(INT('Drill Size Info'!$AA$15) &amp; "." &amp; LEFT(CW388,3))&lt;=--('Drill Size Info'!$AB$15))),
                --(INT('Drill Size Info'!$AA$15) &amp; "." &amp; LEFT(CW388,3)),
                --(INT('Drill Size Info'!$AB$15) &amp; "." &amp; LEFT(CW388,3))
            )
        ),
        "OK"
    )
)</f>
        <v>OK</v>
      </c>
      <c r="Q388" s="163" t="str">
        <f>IF(CY388&lt;&gt;"",
    IF(INT('Drill Size Info'!$AA$19)=INT('Drill Size Info'!$AB$15),
        --(INT('Drill Size Info'!$AA$15) &amp; "." &amp; CY388),
        IF(AND((--(INT('Drill Size Info'!$AA$15) &amp; "." &amp; CY388)&gt;=--('Drill Size Info'!$AA$15)), (--(INT('Drill Size Info'!$AA$15) &amp; "." &amp; CY388)&lt;=--('Drill Size Info'!$AB$15))),
            --(INT('Drill Size Info'!$AA$15) &amp; "." &amp; CY388),
            --(INT('Drill Size Info'!$AB$15) &amp; "." &amp; CY388)
        )
    ),
    IF(CW388&lt;&gt;"",
        IF(INT('Drill Size Info'!$AA$15)=INT('Drill Size Info'!$AB$15),
            --(INT('Drill Size Info'!$AA$15) &amp; "." &amp; RIGHT(CW388,3)),
            IF(AND((--(INT('Drill Size Info'!$AA$15) &amp; "." &amp; RIGHT(CW388,3))&gt;=--('Drill Size Info'!$AA$15)), (--(INT('Drill Size Info'!$AA$15) &amp; "." &amp; RIGHT(CW388,3))&lt;=--('Drill Size Info'!$AB$15))),
                --(INT('Drill Size Info'!$AA$15) &amp; "." &amp; RIGHT(CW388,3)),
                --(INT('Drill Size Info'!$AB$15) &amp; "." &amp; RIGHT(CW388,3))
            )
        ),
        "N/A"
    )
)</f>
        <v>N/A</v>
      </c>
      <c r="R388" s="57"/>
      <c r="S388" s="57"/>
      <c r="T388" s="57"/>
      <c r="U388" s="57"/>
      <c r="V388" s="57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9"/>
      <c r="AX388" s="59"/>
      <c r="AY388" s="59"/>
      <c r="AZ388" s="60"/>
      <c r="BA388" s="52"/>
      <c r="BB388" s="52"/>
      <c r="BC388" s="52"/>
      <c r="BD388" s="52"/>
      <c r="BE388" s="52"/>
      <c r="BF388" s="52"/>
      <c r="BG388" s="192" t="str">
        <f t="shared" si="238"/>
        <v/>
      </c>
      <c r="BH388" s="52"/>
      <c r="BI388" s="52"/>
      <c r="BJ388" s="52"/>
      <c r="BK388" s="52"/>
      <c r="BM388" s="19">
        <f t="shared" si="206"/>
        <v>0</v>
      </c>
      <c r="BN388" s="19">
        <f t="shared" si="239"/>
        <v>0</v>
      </c>
      <c r="BO388" s="19">
        <f t="shared" si="207"/>
        <v>0</v>
      </c>
      <c r="BP388" s="19">
        <f t="shared" si="208"/>
        <v>0</v>
      </c>
      <c r="BQ388" s="19">
        <f t="shared" si="209"/>
        <v>0</v>
      </c>
      <c r="BR388" s="19">
        <f t="shared" si="210"/>
        <v>0</v>
      </c>
      <c r="BS388" s="19">
        <f t="shared" si="211"/>
        <v>0</v>
      </c>
      <c r="BT388" s="19">
        <f t="shared" si="212"/>
        <v>0</v>
      </c>
      <c r="BU388" s="19">
        <f t="shared" si="213"/>
        <v>0</v>
      </c>
      <c r="BV388" s="19">
        <f t="shared" si="214"/>
        <v>0</v>
      </c>
      <c r="BW388" s="19">
        <f t="shared" si="215"/>
        <v>0</v>
      </c>
      <c r="BX388" s="19">
        <f t="shared" si="216"/>
        <v>0</v>
      </c>
      <c r="BY388" s="19">
        <f t="shared" si="217"/>
        <v>0</v>
      </c>
      <c r="BZ388" s="19">
        <f t="shared" si="218"/>
        <v>0</v>
      </c>
      <c r="CA388" s="19">
        <f t="shared" si="219"/>
        <v>0</v>
      </c>
      <c r="CB388" s="19">
        <f t="shared" si="240"/>
        <v>0</v>
      </c>
      <c r="CC388" s="19">
        <f t="shared" si="220"/>
        <v>0</v>
      </c>
      <c r="CD388" s="19">
        <f t="shared" si="221"/>
        <v>0</v>
      </c>
      <c r="CE388" s="19">
        <f t="shared" si="222"/>
        <v>0</v>
      </c>
      <c r="CF388" s="19">
        <f t="shared" si="223"/>
        <v>0</v>
      </c>
      <c r="CG388" s="19">
        <f t="shared" si="224"/>
        <v>0</v>
      </c>
      <c r="CH388" s="19">
        <f t="shared" si="225"/>
        <v>0</v>
      </c>
      <c r="CI388" s="19">
        <f t="shared" si="226"/>
        <v>0</v>
      </c>
      <c r="CJ388" s="19">
        <f t="shared" si="227"/>
        <v>0</v>
      </c>
      <c r="CK388" s="19">
        <f t="shared" si="228"/>
        <v>0</v>
      </c>
      <c r="CL388" s="19">
        <f t="shared" si="229"/>
        <v>0</v>
      </c>
      <c r="CM388" s="19">
        <f t="shared" si="230"/>
        <v>0</v>
      </c>
      <c r="CN388" s="19">
        <f t="shared" si="231"/>
        <v>0</v>
      </c>
      <c r="CO388" s="19">
        <f t="shared" si="232"/>
        <v>0</v>
      </c>
      <c r="CP388" s="19">
        <f t="shared" si="233"/>
        <v>0</v>
      </c>
      <c r="CQ388" s="19">
        <f t="shared" si="234"/>
        <v>0</v>
      </c>
      <c r="CR388" s="19">
        <f t="shared" si="235"/>
        <v>0</v>
      </c>
      <c r="CS388" s="19">
        <f t="shared" si="236"/>
        <v>0</v>
      </c>
    </row>
    <row r="389" spans="2:97" ht="15" customHeight="1" x14ac:dyDescent="0.2">
      <c r="B389" s="53">
        <f t="shared" si="241"/>
        <v>381</v>
      </c>
      <c r="C389" s="197" t="str" cm="1">
        <f t="array" aca="1" ref="C389" ca="1">CELL("contents",BG389)</f>
        <v/>
      </c>
      <c r="D389" s="54" t="str">
        <f t="shared" si="237"/>
        <v>OK</v>
      </c>
      <c r="E389" s="55" t="e">
        <f>VLOOKUP('DATA SHEET'!$B$9,'Drill Size Info'!$T$2:$U$8,2,FALSE)</f>
        <v>#N/A</v>
      </c>
      <c r="F389" s="55" t="str">
        <f t="shared" si="242"/>
        <v/>
      </c>
      <c r="G389" s="161">
        <f t="shared" si="243"/>
        <v>0</v>
      </c>
      <c r="H389" s="56"/>
      <c r="I389" s="56"/>
      <c r="J389" s="54" t="s">
        <v>154</v>
      </c>
      <c r="K389" s="54" t="s">
        <v>154</v>
      </c>
      <c r="L389" s="56" t="s">
        <v>154</v>
      </c>
      <c r="M389" s="56" t="s">
        <v>154</v>
      </c>
      <c r="N389" s="47" t="str">
        <f>IF(CU389&lt;&gt;"",
    IF(INT('Drill Size Info'!$AA$19)=INT('Drill Size Info'!$AB$19),
        --(INT('Drill Size Info'!$AA$19) &amp; "." &amp; CU389),
        IF(AND((--(INT('Drill Size Info'!$AA$19) &amp; "." &amp; CU389)&gt;=--('Drill Size Info'!$AA$19)), (--(INT('Drill Size Info'!$AA$19) &amp; "." &amp; CU389)&lt;=--('Drill Size Info'!$AB$19))),
            --(INT('Drill Size Info'!$AA$19) &amp; "." &amp; CU389),
            --(INT('Drill Size Info'!$AB$19) &amp; "." &amp; CU389)
        )
    ),
    IF(CT389&lt;&gt;"",
        IF(INT('Drill Size Info'!$AA$19)=INT('Drill Size Info'!$AB$19),
            --(INT('Drill Size Info'!$AA$19) &amp; "." &amp; LEFT(CT389,3)),
            IF(AND((--(INT('Drill Size Info'!$AA$19) &amp; "." &amp; LEFT(CT389,3))&gt;=--('Drill Size Info'!$AA$19)), (--(INT('Drill Size Info'!$AA$19) &amp; "." &amp; LEFT(CT389,3))&lt;=--('Drill Size Info'!$AB$19))),
                --(INT('Drill Size Info'!$AA$19) &amp; "." &amp; LEFT(CT389,3)),
                --(INT('Drill Size Info'!$AB$19) &amp; "." &amp; LEFT(CT389,3))
            )
        ),
        "OK"
    )
)</f>
        <v>OK</v>
      </c>
      <c r="O389" s="163" t="str">
        <f>IF(CV389&lt;&gt;"",
    IF(INT('Drill Size Info'!$AA$19)=INT('Drill Size Info'!$AB$19),
        --(INT('Drill Size Info'!$AA$19) &amp; "." &amp; CV389),
        IF(AND((--(INT('Drill Size Info'!$AA$19) &amp; "." &amp; CV389)&gt;=--('Drill Size Info'!$AA$19)), (--(INT('Drill Size Info'!$AA$19) &amp; "." &amp; CV389)&lt;=--('Drill Size Info'!$AB$19))),
            --(INT('Drill Size Info'!$AA$19) &amp; "." &amp; CV389),
            --(INT('Drill Size Info'!$AB$19) &amp; "." &amp; CV389)
        )
    ),
    IF(CT389&lt;&gt;"",
        IF(INT('Drill Size Info'!$AA$19)=INT('Drill Size Info'!$AB$19),
            --(INT('Drill Size Info'!$AA$19) &amp; "." &amp; RIGHT(CT389,3)),
            IF(AND((--(INT('Drill Size Info'!$AA$19) &amp; "." &amp; RIGHT(CT389,3))&gt;=--('Drill Size Info'!$AA$19)), (--(INT('Drill Size Info'!$AA$19) &amp; "." &amp; RIGHT(CT389,3))&lt;=--('Drill Size Info'!$AB$19))),
                --(INT('Drill Size Info'!$AA$19) &amp; "." &amp; RIGHT(CT389,3)),
                --(INT('Drill Size Info'!$AB$19) &amp; "." &amp; RIGHT(CT389,3))
            )
        ),
        "N/A"
    )
)</f>
        <v>N/A</v>
      </c>
      <c r="P389" s="47" t="str">
        <f>IF(CX389&lt;&gt;"",
    IF(INT('Drill Size Info'!$AA$19)=INT('Drill Size Info'!$AB$15),
        --(INT('Drill Size Info'!$AA$15) &amp; "." &amp; CX389),
        IF(AND((--(INT('Drill Size Info'!$AA$15) &amp; "." &amp; CX389)&gt;=--('Drill Size Info'!$AA$15)), (--(INT('Drill Size Info'!$AA$15) &amp; "." &amp; CX389)&lt;=--('Drill Size Info'!$AB$15))),
            --(INT('Drill Size Info'!$AA$15) &amp; "." &amp; CX389),
            --(INT('Drill Size Info'!$AB$15) &amp; "." &amp; CX389)
        )
    ),
    IF(CW389&lt;&gt;"",
        IF(INT('Drill Size Info'!$AA$15)=INT('Drill Size Info'!$AB$15),
            --(INT('Drill Size Info'!$AA$15) &amp; "." &amp; LEFT(CW389,3)),
            IF(AND((--(INT('Drill Size Info'!$AA$15) &amp; "." &amp; LEFT(CW389,3))&gt;=--('Drill Size Info'!$AA$15)), (--(INT('Drill Size Info'!$AA$15) &amp; "." &amp; LEFT(CW389,3))&lt;=--('Drill Size Info'!$AB$15))),
                --(INT('Drill Size Info'!$AA$15) &amp; "." &amp; LEFT(CW389,3)),
                --(INT('Drill Size Info'!$AB$15) &amp; "." &amp; LEFT(CW389,3))
            )
        ),
        "OK"
    )
)</f>
        <v>OK</v>
      </c>
      <c r="Q389" s="163" t="str">
        <f>IF(CY389&lt;&gt;"",
    IF(INT('Drill Size Info'!$AA$19)=INT('Drill Size Info'!$AB$15),
        --(INT('Drill Size Info'!$AA$15) &amp; "." &amp; CY389),
        IF(AND((--(INT('Drill Size Info'!$AA$15) &amp; "." &amp; CY389)&gt;=--('Drill Size Info'!$AA$15)), (--(INT('Drill Size Info'!$AA$15) &amp; "." &amp; CY389)&lt;=--('Drill Size Info'!$AB$15))),
            --(INT('Drill Size Info'!$AA$15) &amp; "." &amp; CY389),
            --(INT('Drill Size Info'!$AB$15) &amp; "." &amp; CY389)
        )
    ),
    IF(CW389&lt;&gt;"",
        IF(INT('Drill Size Info'!$AA$15)=INT('Drill Size Info'!$AB$15),
            --(INT('Drill Size Info'!$AA$15) &amp; "." &amp; RIGHT(CW389,3)),
            IF(AND((--(INT('Drill Size Info'!$AA$15) &amp; "." &amp; RIGHT(CW389,3))&gt;=--('Drill Size Info'!$AA$15)), (--(INT('Drill Size Info'!$AA$15) &amp; "." &amp; RIGHT(CW389,3))&lt;=--('Drill Size Info'!$AB$15))),
                --(INT('Drill Size Info'!$AA$15) &amp; "." &amp; RIGHT(CW389,3)),
                --(INT('Drill Size Info'!$AB$15) &amp; "." &amp; RIGHT(CW389,3))
            )
        ),
        "N/A"
    )
)</f>
        <v>N/A</v>
      </c>
      <c r="R389" s="57"/>
      <c r="S389" s="57"/>
      <c r="T389" s="57"/>
      <c r="U389" s="57"/>
      <c r="V389" s="57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9"/>
      <c r="AX389" s="59"/>
      <c r="AY389" s="59"/>
      <c r="AZ389" s="60"/>
      <c r="BA389" s="52"/>
      <c r="BB389" s="52"/>
      <c r="BC389" s="52"/>
      <c r="BD389" s="52"/>
      <c r="BE389" s="52"/>
      <c r="BF389" s="52"/>
      <c r="BG389" s="192" t="str">
        <f t="shared" si="238"/>
        <v/>
      </c>
      <c r="BH389" s="52"/>
      <c r="BI389" s="52"/>
      <c r="BJ389" s="52"/>
      <c r="BK389" s="52"/>
      <c r="BM389" s="19">
        <f t="shared" si="206"/>
        <v>0</v>
      </c>
      <c r="BN389" s="19">
        <f t="shared" si="239"/>
        <v>0</v>
      </c>
      <c r="BO389" s="19">
        <f t="shared" si="207"/>
        <v>0</v>
      </c>
      <c r="BP389" s="19">
        <f t="shared" si="208"/>
        <v>0</v>
      </c>
      <c r="BQ389" s="19">
        <f t="shared" si="209"/>
        <v>0</v>
      </c>
      <c r="BR389" s="19">
        <f t="shared" si="210"/>
        <v>0</v>
      </c>
      <c r="BS389" s="19">
        <f t="shared" si="211"/>
        <v>0</v>
      </c>
      <c r="BT389" s="19">
        <f t="shared" si="212"/>
        <v>0</v>
      </c>
      <c r="BU389" s="19">
        <f t="shared" si="213"/>
        <v>0</v>
      </c>
      <c r="BV389" s="19">
        <f t="shared" si="214"/>
        <v>0</v>
      </c>
      <c r="BW389" s="19">
        <f t="shared" si="215"/>
        <v>0</v>
      </c>
      <c r="BX389" s="19">
        <f t="shared" si="216"/>
        <v>0</v>
      </c>
      <c r="BY389" s="19">
        <f t="shared" si="217"/>
        <v>0</v>
      </c>
      <c r="BZ389" s="19">
        <f t="shared" si="218"/>
        <v>0</v>
      </c>
      <c r="CA389" s="19">
        <f t="shared" si="219"/>
        <v>0</v>
      </c>
      <c r="CB389" s="19">
        <f t="shared" si="240"/>
        <v>0</v>
      </c>
      <c r="CC389" s="19">
        <f t="shared" si="220"/>
        <v>0</v>
      </c>
      <c r="CD389" s="19">
        <f t="shared" si="221"/>
        <v>0</v>
      </c>
      <c r="CE389" s="19">
        <f t="shared" si="222"/>
        <v>0</v>
      </c>
      <c r="CF389" s="19">
        <f t="shared" si="223"/>
        <v>0</v>
      </c>
      <c r="CG389" s="19">
        <f t="shared" si="224"/>
        <v>0</v>
      </c>
      <c r="CH389" s="19">
        <f t="shared" si="225"/>
        <v>0</v>
      </c>
      <c r="CI389" s="19">
        <f t="shared" si="226"/>
        <v>0</v>
      </c>
      <c r="CJ389" s="19">
        <f t="shared" si="227"/>
        <v>0</v>
      </c>
      <c r="CK389" s="19">
        <f t="shared" si="228"/>
        <v>0</v>
      </c>
      <c r="CL389" s="19">
        <f t="shared" si="229"/>
        <v>0</v>
      </c>
      <c r="CM389" s="19">
        <f t="shared" si="230"/>
        <v>0</v>
      </c>
      <c r="CN389" s="19">
        <f t="shared" si="231"/>
        <v>0</v>
      </c>
      <c r="CO389" s="19">
        <f t="shared" si="232"/>
        <v>0</v>
      </c>
      <c r="CP389" s="19">
        <f t="shared" si="233"/>
        <v>0</v>
      </c>
      <c r="CQ389" s="19">
        <f t="shared" si="234"/>
        <v>0</v>
      </c>
      <c r="CR389" s="19">
        <f t="shared" si="235"/>
        <v>0</v>
      </c>
      <c r="CS389" s="19">
        <f t="shared" si="236"/>
        <v>0</v>
      </c>
    </row>
    <row r="390" spans="2:97" ht="15" customHeight="1" x14ac:dyDescent="0.2">
      <c r="B390" s="53">
        <f t="shared" si="241"/>
        <v>382</v>
      </c>
      <c r="C390" s="197" t="str" cm="1">
        <f t="array" aca="1" ref="C390" ca="1">CELL("contents",BG390)</f>
        <v/>
      </c>
      <c r="D390" s="54" t="str">
        <f t="shared" si="237"/>
        <v>OK</v>
      </c>
      <c r="E390" s="55" t="e">
        <f>VLOOKUP('DATA SHEET'!$B$9,'Drill Size Info'!$T$2:$U$8,2,FALSE)</f>
        <v>#N/A</v>
      </c>
      <c r="F390" s="55" t="str">
        <f t="shared" si="242"/>
        <v/>
      </c>
      <c r="G390" s="161">
        <f t="shared" si="243"/>
        <v>0</v>
      </c>
      <c r="H390" s="56"/>
      <c r="I390" s="56"/>
      <c r="J390" s="54" t="s">
        <v>154</v>
      </c>
      <c r="K390" s="54" t="s">
        <v>154</v>
      </c>
      <c r="L390" s="56" t="s">
        <v>154</v>
      </c>
      <c r="M390" s="56" t="s">
        <v>154</v>
      </c>
      <c r="N390" s="47" t="str">
        <f>IF(CU390&lt;&gt;"",
    IF(INT('Drill Size Info'!$AA$19)=INT('Drill Size Info'!$AB$19),
        --(INT('Drill Size Info'!$AA$19) &amp; "." &amp; CU390),
        IF(AND((--(INT('Drill Size Info'!$AA$19) &amp; "." &amp; CU390)&gt;=--('Drill Size Info'!$AA$19)), (--(INT('Drill Size Info'!$AA$19) &amp; "." &amp; CU390)&lt;=--('Drill Size Info'!$AB$19))),
            --(INT('Drill Size Info'!$AA$19) &amp; "." &amp; CU390),
            --(INT('Drill Size Info'!$AB$19) &amp; "." &amp; CU390)
        )
    ),
    IF(CT390&lt;&gt;"",
        IF(INT('Drill Size Info'!$AA$19)=INT('Drill Size Info'!$AB$19),
            --(INT('Drill Size Info'!$AA$19) &amp; "." &amp; LEFT(CT390,3)),
            IF(AND((--(INT('Drill Size Info'!$AA$19) &amp; "." &amp; LEFT(CT390,3))&gt;=--('Drill Size Info'!$AA$19)), (--(INT('Drill Size Info'!$AA$19) &amp; "." &amp; LEFT(CT390,3))&lt;=--('Drill Size Info'!$AB$19))),
                --(INT('Drill Size Info'!$AA$19) &amp; "." &amp; LEFT(CT390,3)),
                --(INT('Drill Size Info'!$AB$19) &amp; "." &amp; LEFT(CT390,3))
            )
        ),
        "OK"
    )
)</f>
        <v>OK</v>
      </c>
      <c r="O390" s="163" t="str">
        <f>IF(CV390&lt;&gt;"",
    IF(INT('Drill Size Info'!$AA$19)=INT('Drill Size Info'!$AB$19),
        --(INT('Drill Size Info'!$AA$19) &amp; "." &amp; CV390),
        IF(AND((--(INT('Drill Size Info'!$AA$19) &amp; "." &amp; CV390)&gt;=--('Drill Size Info'!$AA$19)), (--(INT('Drill Size Info'!$AA$19) &amp; "." &amp; CV390)&lt;=--('Drill Size Info'!$AB$19))),
            --(INT('Drill Size Info'!$AA$19) &amp; "." &amp; CV390),
            --(INT('Drill Size Info'!$AB$19) &amp; "." &amp; CV390)
        )
    ),
    IF(CT390&lt;&gt;"",
        IF(INT('Drill Size Info'!$AA$19)=INT('Drill Size Info'!$AB$19),
            --(INT('Drill Size Info'!$AA$19) &amp; "." &amp; RIGHT(CT390,3)),
            IF(AND((--(INT('Drill Size Info'!$AA$19) &amp; "." &amp; RIGHT(CT390,3))&gt;=--('Drill Size Info'!$AA$19)), (--(INT('Drill Size Info'!$AA$19) &amp; "." &amp; RIGHT(CT390,3))&lt;=--('Drill Size Info'!$AB$19))),
                --(INT('Drill Size Info'!$AA$19) &amp; "." &amp; RIGHT(CT390,3)),
                --(INT('Drill Size Info'!$AB$19) &amp; "." &amp; RIGHT(CT390,3))
            )
        ),
        "N/A"
    )
)</f>
        <v>N/A</v>
      </c>
      <c r="P390" s="47" t="str">
        <f>IF(CX390&lt;&gt;"",
    IF(INT('Drill Size Info'!$AA$19)=INT('Drill Size Info'!$AB$15),
        --(INT('Drill Size Info'!$AA$15) &amp; "." &amp; CX390),
        IF(AND((--(INT('Drill Size Info'!$AA$15) &amp; "." &amp; CX390)&gt;=--('Drill Size Info'!$AA$15)), (--(INT('Drill Size Info'!$AA$15) &amp; "." &amp; CX390)&lt;=--('Drill Size Info'!$AB$15))),
            --(INT('Drill Size Info'!$AA$15) &amp; "." &amp; CX390),
            --(INT('Drill Size Info'!$AB$15) &amp; "." &amp; CX390)
        )
    ),
    IF(CW390&lt;&gt;"",
        IF(INT('Drill Size Info'!$AA$15)=INT('Drill Size Info'!$AB$15),
            --(INT('Drill Size Info'!$AA$15) &amp; "." &amp; LEFT(CW390,3)),
            IF(AND((--(INT('Drill Size Info'!$AA$15) &amp; "." &amp; LEFT(CW390,3))&gt;=--('Drill Size Info'!$AA$15)), (--(INT('Drill Size Info'!$AA$15) &amp; "." &amp; LEFT(CW390,3))&lt;=--('Drill Size Info'!$AB$15))),
                --(INT('Drill Size Info'!$AA$15) &amp; "." &amp; LEFT(CW390,3)),
                --(INT('Drill Size Info'!$AB$15) &amp; "." &amp; LEFT(CW390,3))
            )
        ),
        "OK"
    )
)</f>
        <v>OK</v>
      </c>
      <c r="Q390" s="163" t="str">
        <f>IF(CY390&lt;&gt;"",
    IF(INT('Drill Size Info'!$AA$19)=INT('Drill Size Info'!$AB$15),
        --(INT('Drill Size Info'!$AA$15) &amp; "." &amp; CY390),
        IF(AND((--(INT('Drill Size Info'!$AA$15) &amp; "." &amp; CY390)&gt;=--('Drill Size Info'!$AA$15)), (--(INT('Drill Size Info'!$AA$15) &amp; "." &amp; CY390)&lt;=--('Drill Size Info'!$AB$15))),
            --(INT('Drill Size Info'!$AA$15) &amp; "." &amp; CY390),
            --(INT('Drill Size Info'!$AB$15) &amp; "." &amp; CY390)
        )
    ),
    IF(CW390&lt;&gt;"",
        IF(INT('Drill Size Info'!$AA$15)=INT('Drill Size Info'!$AB$15),
            --(INT('Drill Size Info'!$AA$15) &amp; "." &amp; RIGHT(CW390,3)),
            IF(AND((--(INT('Drill Size Info'!$AA$15) &amp; "." &amp; RIGHT(CW390,3))&gt;=--('Drill Size Info'!$AA$15)), (--(INT('Drill Size Info'!$AA$15) &amp; "." &amp; RIGHT(CW390,3))&lt;=--('Drill Size Info'!$AB$15))),
                --(INT('Drill Size Info'!$AA$15) &amp; "." &amp; RIGHT(CW390,3)),
                --(INT('Drill Size Info'!$AB$15) &amp; "." &amp; RIGHT(CW390,3))
            )
        ),
        "N/A"
    )
)</f>
        <v>N/A</v>
      </c>
      <c r="R390" s="57"/>
      <c r="S390" s="57"/>
      <c r="T390" s="57"/>
      <c r="U390" s="57"/>
      <c r="V390" s="57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9"/>
      <c r="AX390" s="59"/>
      <c r="AY390" s="59"/>
      <c r="AZ390" s="60"/>
      <c r="BA390" s="52"/>
      <c r="BB390" s="52"/>
      <c r="BC390" s="52"/>
      <c r="BD390" s="52"/>
      <c r="BE390" s="52"/>
      <c r="BF390" s="52"/>
      <c r="BG390" s="192" t="str">
        <f t="shared" si="238"/>
        <v/>
      </c>
      <c r="BH390" s="52"/>
      <c r="BI390" s="52"/>
      <c r="BJ390" s="52"/>
      <c r="BK390" s="52"/>
      <c r="BM390" s="19">
        <f t="shared" ref="BM390:BM453" si="244">IF(R390="x",1,0)</f>
        <v>0</v>
      </c>
      <c r="BN390" s="19">
        <f t="shared" si="239"/>
        <v>0</v>
      </c>
      <c r="BO390" s="19">
        <f t="shared" ref="BO390:BO453" si="245">IF(V390="x",1,0)</f>
        <v>0</v>
      </c>
      <c r="BP390" s="19">
        <f t="shared" ref="BP390:BP453" si="246">IF(W390="x",1,0)</f>
        <v>0</v>
      </c>
      <c r="BQ390" s="19">
        <f t="shared" ref="BQ390:BQ453" si="247">IF(X390="x",1,0)</f>
        <v>0</v>
      </c>
      <c r="BR390" s="19">
        <f t="shared" ref="BR390:BR453" si="248">IF(Y390="x",1,0)</f>
        <v>0</v>
      </c>
      <c r="BS390" s="19">
        <f t="shared" ref="BS390:BS453" si="249">IF(Z390="x",1,0)</f>
        <v>0</v>
      </c>
      <c r="BT390" s="19">
        <f t="shared" ref="BT390:BT453" si="250">IF(AA390="x",1,0)</f>
        <v>0</v>
      </c>
      <c r="BU390" s="19">
        <f t="shared" ref="BU390:BU453" si="251">IF(AB390="x",1,0)</f>
        <v>0</v>
      </c>
      <c r="BV390" s="19">
        <f t="shared" ref="BV390:BV453" si="252">IF(AC390="x",1,0)</f>
        <v>0</v>
      </c>
      <c r="BW390" s="19">
        <f t="shared" ref="BW390:BW453" si="253">IF(AD390="x",1,0)</f>
        <v>0</v>
      </c>
      <c r="BX390" s="19">
        <f t="shared" ref="BX390:BX453" si="254">IF(AE390="x",1,0)</f>
        <v>0</v>
      </c>
      <c r="BY390" s="19">
        <f t="shared" ref="BY390:BY453" si="255">IF(AF390="x",1,0)</f>
        <v>0</v>
      </c>
      <c r="BZ390" s="19">
        <f t="shared" ref="BZ390:BZ453" si="256">IF(AG390="x",1,0)</f>
        <v>0</v>
      </c>
      <c r="CA390" s="19">
        <f t="shared" ref="CA390:CA453" si="257">IF(AH390="x",1,0)</f>
        <v>0</v>
      </c>
      <c r="CB390" s="19">
        <f t="shared" si="240"/>
        <v>0</v>
      </c>
      <c r="CC390" s="19">
        <f t="shared" ref="CC390:CC453" si="258">IF(AJ390="x",1,0)</f>
        <v>0</v>
      </c>
      <c r="CD390" s="19">
        <f t="shared" ref="CD390:CD453" si="259">IF(AK390="x",1,0)</f>
        <v>0</v>
      </c>
      <c r="CE390" s="19">
        <f t="shared" ref="CE390:CE453" si="260">IF(AL390="x",1,0)</f>
        <v>0</v>
      </c>
      <c r="CF390" s="19">
        <f t="shared" ref="CF390:CF453" si="261">IF(AM390="x",1,0)</f>
        <v>0</v>
      </c>
      <c r="CG390" s="19">
        <f t="shared" ref="CG390:CG453" si="262">IF(AN390="x",1,0)</f>
        <v>0</v>
      </c>
      <c r="CH390" s="19">
        <f t="shared" ref="CH390:CH453" si="263">IF(AO390="x",1,0)</f>
        <v>0</v>
      </c>
      <c r="CI390" s="19">
        <f t="shared" ref="CI390:CI453" si="264">IF(AP390="x",1,0)</f>
        <v>0</v>
      </c>
      <c r="CJ390" s="19">
        <f t="shared" ref="CJ390:CJ453" si="265">IF(AQ390="x",1,0)</f>
        <v>0</v>
      </c>
      <c r="CK390" s="19">
        <f t="shared" ref="CK390:CK453" si="266">IF(AR390="x",1,0)</f>
        <v>0</v>
      </c>
      <c r="CL390" s="19">
        <f t="shared" ref="CL390:CL453" si="267">IF(AS390="x",1,0)</f>
        <v>0</v>
      </c>
      <c r="CM390" s="19">
        <f t="shared" ref="CM390:CM453" si="268">IF(AT390="x",1,0)</f>
        <v>0</v>
      </c>
      <c r="CN390" s="19">
        <f t="shared" ref="CN390:CN453" si="269">IF(AU390="x",1,0)</f>
        <v>0</v>
      </c>
      <c r="CO390" s="19">
        <f t="shared" ref="CO390:CO453" si="270">IF(AV390="x",1,0)</f>
        <v>0</v>
      </c>
      <c r="CP390" s="19">
        <f t="shared" ref="CP390:CP453" si="271">IF(AW390="x",1,0)</f>
        <v>0</v>
      </c>
      <c r="CQ390" s="19">
        <f t="shared" ref="CQ390:CQ453" si="272">IF(AX390="x",1,0)</f>
        <v>0</v>
      </c>
      <c r="CR390" s="19">
        <f t="shared" ref="CR390:CR453" si="273">IF(AY390="x",1,0)</f>
        <v>0</v>
      </c>
      <c r="CS390" s="19">
        <f t="shared" ref="CS390:CS453" si="274">IF(AZ390="x",1,0)</f>
        <v>0</v>
      </c>
    </row>
    <row r="391" spans="2:97" ht="15" customHeight="1" x14ac:dyDescent="0.2">
      <c r="B391" s="53">
        <f t="shared" si="241"/>
        <v>383</v>
      </c>
      <c r="C391" s="197" t="str" cm="1">
        <f t="array" aca="1" ref="C391" ca="1">CELL("contents",BG391)</f>
        <v/>
      </c>
      <c r="D391" s="54" t="str">
        <f t="shared" si="237"/>
        <v>OK</v>
      </c>
      <c r="E391" s="55" t="e">
        <f>VLOOKUP('DATA SHEET'!$B$9,'Drill Size Info'!$T$2:$U$8,2,FALSE)</f>
        <v>#N/A</v>
      </c>
      <c r="F391" s="55" t="str">
        <f t="shared" si="242"/>
        <v/>
      </c>
      <c r="G391" s="161">
        <f t="shared" si="243"/>
        <v>0</v>
      </c>
      <c r="H391" s="56"/>
      <c r="I391" s="56"/>
      <c r="J391" s="54" t="s">
        <v>154</v>
      </c>
      <c r="K391" s="54" t="s">
        <v>154</v>
      </c>
      <c r="L391" s="56" t="s">
        <v>154</v>
      </c>
      <c r="M391" s="56" t="s">
        <v>154</v>
      </c>
      <c r="N391" s="47" t="str">
        <f>IF(CU391&lt;&gt;"",
    IF(INT('Drill Size Info'!$AA$19)=INT('Drill Size Info'!$AB$19),
        --(INT('Drill Size Info'!$AA$19) &amp; "." &amp; CU391),
        IF(AND((--(INT('Drill Size Info'!$AA$19) &amp; "." &amp; CU391)&gt;=--('Drill Size Info'!$AA$19)), (--(INT('Drill Size Info'!$AA$19) &amp; "." &amp; CU391)&lt;=--('Drill Size Info'!$AB$19))),
            --(INT('Drill Size Info'!$AA$19) &amp; "." &amp; CU391),
            --(INT('Drill Size Info'!$AB$19) &amp; "." &amp; CU391)
        )
    ),
    IF(CT391&lt;&gt;"",
        IF(INT('Drill Size Info'!$AA$19)=INT('Drill Size Info'!$AB$19),
            --(INT('Drill Size Info'!$AA$19) &amp; "." &amp; LEFT(CT391,3)),
            IF(AND((--(INT('Drill Size Info'!$AA$19) &amp; "." &amp; LEFT(CT391,3))&gt;=--('Drill Size Info'!$AA$19)), (--(INT('Drill Size Info'!$AA$19) &amp; "." &amp; LEFT(CT391,3))&lt;=--('Drill Size Info'!$AB$19))),
                --(INT('Drill Size Info'!$AA$19) &amp; "." &amp; LEFT(CT391,3)),
                --(INT('Drill Size Info'!$AB$19) &amp; "." &amp; LEFT(CT391,3))
            )
        ),
        "OK"
    )
)</f>
        <v>OK</v>
      </c>
      <c r="O391" s="163" t="str">
        <f>IF(CV391&lt;&gt;"",
    IF(INT('Drill Size Info'!$AA$19)=INT('Drill Size Info'!$AB$19),
        --(INT('Drill Size Info'!$AA$19) &amp; "." &amp; CV391),
        IF(AND((--(INT('Drill Size Info'!$AA$19) &amp; "." &amp; CV391)&gt;=--('Drill Size Info'!$AA$19)), (--(INT('Drill Size Info'!$AA$19) &amp; "." &amp; CV391)&lt;=--('Drill Size Info'!$AB$19))),
            --(INT('Drill Size Info'!$AA$19) &amp; "." &amp; CV391),
            --(INT('Drill Size Info'!$AB$19) &amp; "." &amp; CV391)
        )
    ),
    IF(CT391&lt;&gt;"",
        IF(INT('Drill Size Info'!$AA$19)=INT('Drill Size Info'!$AB$19),
            --(INT('Drill Size Info'!$AA$19) &amp; "." &amp; RIGHT(CT391,3)),
            IF(AND((--(INT('Drill Size Info'!$AA$19) &amp; "." &amp; RIGHT(CT391,3))&gt;=--('Drill Size Info'!$AA$19)), (--(INT('Drill Size Info'!$AA$19) &amp; "." &amp; RIGHT(CT391,3))&lt;=--('Drill Size Info'!$AB$19))),
                --(INT('Drill Size Info'!$AA$19) &amp; "." &amp; RIGHT(CT391,3)),
                --(INT('Drill Size Info'!$AB$19) &amp; "." &amp; RIGHT(CT391,3))
            )
        ),
        "N/A"
    )
)</f>
        <v>N/A</v>
      </c>
      <c r="P391" s="47" t="str">
        <f>IF(CX391&lt;&gt;"",
    IF(INT('Drill Size Info'!$AA$19)=INT('Drill Size Info'!$AB$15),
        --(INT('Drill Size Info'!$AA$15) &amp; "." &amp; CX391),
        IF(AND((--(INT('Drill Size Info'!$AA$15) &amp; "." &amp; CX391)&gt;=--('Drill Size Info'!$AA$15)), (--(INT('Drill Size Info'!$AA$15) &amp; "." &amp; CX391)&lt;=--('Drill Size Info'!$AB$15))),
            --(INT('Drill Size Info'!$AA$15) &amp; "." &amp; CX391),
            --(INT('Drill Size Info'!$AB$15) &amp; "." &amp; CX391)
        )
    ),
    IF(CW391&lt;&gt;"",
        IF(INT('Drill Size Info'!$AA$15)=INT('Drill Size Info'!$AB$15),
            --(INT('Drill Size Info'!$AA$15) &amp; "." &amp; LEFT(CW391,3)),
            IF(AND((--(INT('Drill Size Info'!$AA$15) &amp; "." &amp; LEFT(CW391,3))&gt;=--('Drill Size Info'!$AA$15)), (--(INT('Drill Size Info'!$AA$15) &amp; "." &amp; LEFT(CW391,3))&lt;=--('Drill Size Info'!$AB$15))),
                --(INT('Drill Size Info'!$AA$15) &amp; "." &amp; LEFT(CW391,3)),
                --(INT('Drill Size Info'!$AB$15) &amp; "." &amp; LEFT(CW391,3))
            )
        ),
        "OK"
    )
)</f>
        <v>OK</v>
      </c>
      <c r="Q391" s="163" t="str">
        <f>IF(CY391&lt;&gt;"",
    IF(INT('Drill Size Info'!$AA$19)=INT('Drill Size Info'!$AB$15),
        --(INT('Drill Size Info'!$AA$15) &amp; "." &amp; CY391),
        IF(AND((--(INT('Drill Size Info'!$AA$15) &amp; "." &amp; CY391)&gt;=--('Drill Size Info'!$AA$15)), (--(INT('Drill Size Info'!$AA$15) &amp; "." &amp; CY391)&lt;=--('Drill Size Info'!$AB$15))),
            --(INT('Drill Size Info'!$AA$15) &amp; "." &amp; CY391),
            --(INT('Drill Size Info'!$AB$15) &amp; "." &amp; CY391)
        )
    ),
    IF(CW391&lt;&gt;"",
        IF(INT('Drill Size Info'!$AA$15)=INT('Drill Size Info'!$AB$15),
            --(INT('Drill Size Info'!$AA$15) &amp; "." &amp; RIGHT(CW391,3)),
            IF(AND((--(INT('Drill Size Info'!$AA$15) &amp; "." &amp; RIGHT(CW391,3))&gt;=--('Drill Size Info'!$AA$15)), (--(INT('Drill Size Info'!$AA$15) &amp; "." &amp; RIGHT(CW391,3))&lt;=--('Drill Size Info'!$AB$15))),
                --(INT('Drill Size Info'!$AA$15) &amp; "." &amp; RIGHT(CW391,3)),
                --(INT('Drill Size Info'!$AB$15) &amp; "." &amp; RIGHT(CW391,3))
            )
        ),
        "N/A"
    )
)</f>
        <v>N/A</v>
      </c>
      <c r="R391" s="57"/>
      <c r="S391" s="57"/>
      <c r="T391" s="57"/>
      <c r="U391" s="57"/>
      <c r="V391" s="57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9"/>
      <c r="AX391" s="59"/>
      <c r="AY391" s="59"/>
      <c r="AZ391" s="60"/>
      <c r="BA391" s="52"/>
      <c r="BB391" s="52"/>
      <c r="BC391" s="52"/>
      <c r="BD391" s="52"/>
      <c r="BE391" s="52"/>
      <c r="BF391" s="52"/>
      <c r="BG391" s="192" t="str">
        <f t="shared" si="238"/>
        <v/>
      </c>
      <c r="BH391" s="52"/>
      <c r="BI391" s="52"/>
      <c r="BJ391" s="52"/>
      <c r="BK391" s="52"/>
      <c r="BM391" s="19">
        <f t="shared" si="244"/>
        <v>0</v>
      </c>
      <c r="BN391" s="19">
        <f t="shared" si="239"/>
        <v>0</v>
      </c>
      <c r="BO391" s="19">
        <f t="shared" si="245"/>
        <v>0</v>
      </c>
      <c r="BP391" s="19">
        <f t="shared" si="246"/>
        <v>0</v>
      </c>
      <c r="BQ391" s="19">
        <f t="shared" si="247"/>
        <v>0</v>
      </c>
      <c r="BR391" s="19">
        <f t="shared" si="248"/>
        <v>0</v>
      </c>
      <c r="BS391" s="19">
        <f t="shared" si="249"/>
        <v>0</v>
      </c>
      <c r="BT391" s="19">
        <f t="shared" si="250"/>
        <v>0</v>
      </c>
      <c r="BU391" s="19">
        <f t="shared" si="251"/>
        <v>0</v>
      </c>
      <c r="BV391" s="19">
        <f t="shared" si="252"/>
        <v>0</v>
      </c>
      <c r="BW391" s="19">
        <f t="shared" si="253"/>
        <v>0</v>
      </c>
      <c r="BX391" s="19">
        <f t="shared" si="254"/>
        <v>0</v>
      </c>
      <c r="BY391" s="19">
        <f t="shared" si="255"/>
        <v>0</v>
      </c>
      <c r="BZ391" s="19">
        <f t="shared" si="256"/>
        <v>0</v>
      </c>
      <c r="CA391" s="19">
        <f t="shared" si="257"/>
        <v>0</v>
      </c>
      <c r="CB391" s="19">
        <f t="shared" si="240"/>
        <v>0</v>
      </c>
      <c r="CC391" s="19">
        <f t="shared" si="258"/>
        <v>0</v>
      </c>
      <c r="CD391" s="19">
        <f t="shared" si="259"/>
        <v>0</v>
      </c>
      <c r="CE391" s="19">
        <f t="shared" si="260"/>
        <v>0</v>
      </c>
      <c r="CF391" s="19">
        <f t="shared" si="261"/>
        <v>0</v>
      </c>
      <c r="CG391" s="19">
        <f t="shared" si="262"/>
        <v>0</v>
      </c>
      <c r="CH391" s="19">
        <f t="shared" si="263"/>
        <v>0</v>
      </c>
      <c r="CI391" s="19">
        <f t="shared" si="264"/>
        <v>0</v>
      </c>
      <c r="CJ391" s="19">
        <f t="shared" si="265"/>
        <v>0</v>
      </c>
      <c r="CK391" s="19">
        <f t="shared" si="266"/>
        <v>0</v>
      </c>
      <c r="CL391" s="19">
        <f t="shared" si="267"/>
        <v>0</v>
      </c>
      <c r="CM391" s="19">
        <f t="shared" si="268"/>
        <v>0</v>
      </c>
      <c r="CN391" s="19">
        <f t="shared" si="269"/>
        <v>0</v>
      </c>
      <c r="CO391" s="19">
        <f t="shared" si="270"/>
        <v>0</v>
      </c>
      <c r="CP391" s="19">
        <f t="shared" si="271"/>
        <v>0</v>
      </c>
      <c r="CQ391" s="19">
        <f t="shared" si="272"/>
        <v>0</v>
      </c>
      <c r="CR391" s="19">
        <f t="shared" si="273"/>
        <v>0</v>
      </c>
      <c r="CS391" s="19">
        <f t="shared" si="274"/>
        <v>0</v>
      </c>
    </row>
    <row r="392" spans="2:97" ht="15" customHeight="1" x14ac:dyDescent="0.2">
      <c r="B392" s="53">
        <f t="shared" si="241"/>
        <v>384</v>
      </c>
      <c r="C392" s="197" t="str" cm="1">
        <f t="array" aca="1" ref="C392" ca="1">CELL("contents",BG392)</f>
        <v/>
      </c>
      <c r="D392" s="54" t="str">
        <f t="shared" si="237"/>
        <v>OK</v>
      </c>
      <c r="E392" s="55" t="e">
        <f>VLOOKUP('DATA SHEET'!$B$9,'Drill Size Info'!$T$2:$U$8,2,FALSE)</f>
        <v>#N/A</v>
      </c>
      <c r="F392" s="55" t="str">
        <f t="shared" si="242"/>
        <v/>
      </c>
      <c r="G392" s="161">
        <f t="shared" si="243"/>
        <v>0</v>
      </c>
      <c r="H392" s="56"/>
      <c r="I392" s="56"/>
      <c r="J392" s="54" t="s">
        <v>154</v>
      </c>
      <c r="K392" s="54" t="s">
        <v>154</v>
      </c>
      <c r="L392" s="56" t="s">
        <v>154</v>
      </c>
      <c r="M392" s="56" t="s">
        <v>154</v>
      </c>
      <c r="N392" s="47" t="str">
        <f>IF(CU392&lt;&gt;"",
    IF(INT('Drill Size Info'!$AA$19)=INT('Drill Size Info'!$AB$19),
        --(INT('Drill Size Info'!$AA$19) &amp; "." &amp; CU392),
        IF(AND((--(INT('Drill Size Info'!$AA$19) &amp; "." &amp; CU392)&gt;=--('Drill Size Info'!$AA$19)), (--(INT('Drill Size Info'!$AA$19) &amp; "." &amp; CU392)&lt;=--('Drill Size Info'!$AB$19))),
            --(INT('Drill Size Info'!$AA$19) &amp; "." &amp; CU392),
            --(INT('Drill Size Info'!$AB$19) &amp; "." &amp; CU392)
        )
    ),
    IF(CT392&lt;&gt;"",
        IF(INT('Drill Size Info'!$AA$19)=INT('Drill Size Info'!$AB$19),
            --(INT('Drill Size Info'!$AA$19) &amp; "." &amp; LEFT(CT392,3)),
            IF(AND((--(INT('Drill Size Info'!$AA$19) &amp; "." &amp; LEFT(CT392,3))&gt;=--('Drill Size Info'!$AA$19)), (--(INT('Drill Size Info'!$AA$19) &amp; "." &amp; LEFT(CT392,3))&lt;=--('Drill Size Info'!$AB$19))),
                --(INT('Drill Size Info'!$AA$19) &amp; "." &amp; LEFT(CT392,3)),
                --(INT('Drill Size Info'!$AB$19) &amp; "." &amp; LEFT(CT392,3))
            )
        ),
        "OK"
    )
)</f>
        <v>OK</v>
      </c>
      <c r="O392" s="163" t="str">
        <f>IF(CV392&lt;&gt;"",
    IF(INT('Drill Size Info'!$AA$19)=INT('Drill Size Info'!$AB$19),
        --(INT('Drill Size Info'!$AA$19) &amp; "." &amp; CV392),
        IF(AND((--(INT('Drill Size Info'!$AA$19) &amp; "." &amp; CV392)&gt;=--('Drill Size Info'!$AA$19)), (--(INT('Drill Size Info'!$AA$19) &amp; "." &amp; CV392)&lt;=--('Drill Size Info'!$AB$19))),
            --(INT('Drill Size Info'!$AA$19) &amp; "." &amp; CV392),
            --(INT('Drill Size Info'!$AB$19) &amp; "." &amp; CV392)
        )
    ),
    IF(CT392&lt;&gt;"",
        IF(INT('Drill Size Info'!$AA$19)=INT('Drill Size Info'!$AB$19),
            --(INT('Drill Size Info'!$AA$19) &amp; "." &amp; RIGHT(CT392,3)),
            IF(AND((--(INT('Drill Size Info'!$AA$19) &amp; "." &amp; RIGHT(CT392,3))&gt;=--('Drill Size Info'!$AA$19)), (--(INT('Drill Size Info'!$AA$19) &amp; "." &amp; RIGHT(CT392,3))&lt;=--('Drill Size Info'!$AB$19))),
                --(INT('Drill Size Info'!$AA$19) &amp; "." &amp; RIGHT(CT392,3)),
                --(INT('Drill Size Info'!$AB$19) &amp; "." &amp; RIGHT(CT392,3))
            )
        ),
        "N/A"
    )
)</f>
        <v>N/A</v>
      </c>
      <c r="P392" s="47" t="str">
        <f>IF(CX392&lt;&gt;"",
    IF(INT('Drill Size Info'!$AA$19)=INT('Drill Size Info'!$AB$15),
        --(INT('Drill Size Info'!$AA$15) &amp; "." &amp; CX392),
        IF(AND((--(INT('Drill Size Info'!$AA$15) &amp; "." &amp; CX392)&gt;=--('Drill Size Info'!$AA$15)), (--(INT('Drill Size Info'!$AA$15) &amp; "." &amp; CX392)&lt;=--('Drill Size Info'!$AB$15))),
            --(INT('Drill Size Info'!$AA$15) &amp; "." &amp; CX392),
            --(INT('Drill Size Info'!$AB$15) &amp; "." &amp; CX392)
        )
    ),
    IF(CW392&lt;&gt;"",
        IF(INT('Drill Size Info'!$AA$15)=INT('Drill Size Info'!$AB$15),
            --(INT('Drill Size Info'!$AA$15) &amp; "." &amp; LEFT(CW392,3)),
            IF(AND((--(INT('Drill Size Info'!$AA$15) &amp; "." &amp; LEFT(CW392,3))&gt;=--('Drill Size Info'!$AA$15)), (--(INT('Drill Size Info'!$AA$15) &amp; "." &amp; LEFT(CW392,3))&lt;=--('Drill Size Info'!$AB$15))),
                --(INT('Drill Size Info'!$AA$15) &amp; "." &amp; LEFT(CW392,3)),
                --(INT('Drill Size Info'!$AB$15) &amp; "." &amp; LEFT(CW392,3))
            )
        ),
        "OK"
    )
)</f>
        <v>OK</v>
      </c>
      <c r="Q392" s="163" t="str">
        <f>IF(CY392&lt;&gt;"",
    IF(INT('Drill Size Info'!$AA$19)=INT('Drill Size Info'!$AB$15),
        --(INT('Drill Size Info'!$AA$15) &amp; "." &amp; CY392),
        IF(AND((--(INT('Drill Size Info'!$AA$15) &amp; "." &amp; CY392)&gt;=--('Drill Size Info'!$AA$15)), (--(INT('Drill Size Info'!$AA$15) &amp; "." &amp; CY392)&lt;=--('Drill Size Info'!$AB$15))),
            --(INT('Drill Size Info'!$AA$15) &amp; "." &amp; CY392),
            --(INT('Drill Size Info'!$AB$15) &amp; "." &amp; CY392)
        )
    ),
    IF(CW392&lt;&gt;"",
        IF(INT('Drill Size Info'!$AA$15)=INT('Drill Size Info'!$AB$15),
            --(INT('Drill Size Info'!$AA$15) &amp; "." &amp; RIGHT(CW392,3)),
            IF(AND((--(INT('Drill Size Info'!$AA$15) &amp; "." &amp; RIGHT(CW392,3))&gt;=--('Drill Size Info'!$AA$15)), (--(INT('Drill Size Info'!$AA$15) &amp; "." &amp; RIGHT(CW392,3))&lt;=--('Drill Size Info'!$AB$15))),
                --(INT('Drill Size Info'!$AA$15) &amp; "." &amp; RIGHT(CW392,3)),
                --(INT('Drill Size Info'!$AB$15) &amp; "." &amp; RIGHT(CW392,3))
            )
        ),
        "N/A"
    )
)</f>
        <v>N/A</v>
      </c>
      <c r="R392" s="57"/>
      <c r="S392" s="57"/>
      <c r="T392" s="57"/>
      <c r="U392" s="57"/>
      <c r="V392" s="57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9"/>
      <c r="AX392" s="59"/>
      <c r="AY392" s="59"/>
      <c r="AZ392" s="60"/>
      <c r="BA392" s="52"/>
      <c r="BB392" s="52"/>
      <c r="BC392" s="52"/>
      <c r="BD392" s="52"/>
      <c r="BE392" s="52"/>
      <c r="BF392" s="52"/>
      <c r="BG392" s="192" t="str">
        <f t="shared" si="238"/>
        <v/>
      </c>
      <c r="BH392" s="52"/>
      <c r="BI392" s="52"/>
      <c r="BJ392" s="52"/>
      <c r="BK392" s="52"/>
      <c r="BM392" s="19">
        <f t="shared" si="244"/>
        <v>0</v>
      </c>
      <c r="BN392" s="19">
        <f t="shared" si="239"/>
        <v>0</v>
      </c>
      <c r="BO392" s="19">
        <f t="shared" si="245"/>
        <v>0</v>
      </c>
      <c r="BP392" s="19">
        <f t="shared" si="246"/>
        <v>0</v>
      </c>
      <c r="BQ392" s="19">
        <f t="shared" si="247"/>
        <v>0</v>
      </c>
      <c r="BR392" s="19">
        <f t="shared" si="248"/>
        <v>0</v>
      </c>
      <c r="BS392" s="19">
        <f t="shared" si="249"/>
        <v>0</v>
      </c>
      <c r="BT392" s="19">
        <f t="shared" si="250"/>
        <v>0</v>
      </c>
      <c r="BU392" s="19">
        <f t="shared" si="251"/>
        <v>0</v>
      </c>
      <c r="BV392" s="19">
        <f t="shared" si="252"/>
        <v>0</v>
      </c>
      <c r="BW392" s="19">
        <f t="shared" si="253"/>
        <v>0</v>
      </c>
      <c r="BX392" s="19">
        <f t="shared" si="254"/>
        <v>0</v>
      </c>
      <c r="BY392" s="19">
        <f t="shared" si="255"/>
        <v>0</v>
      </c>
      <c r="BZ392" s="19">
        <f t="shared" si="256"/>
        <v>0</v>
      </c>
      <c r="CA392" s="19">
        <f t="shared" si="257"/>
        <v>0</v>
      </c>
      <c r="CB392" s="19">
        <f t="shared" si="240"/>
        <v>0</v>
      </c>
      <c r="CC392" s="19">
        <f t="shared" si="258"/>
        <v>0</v>
      </c>
      <c r="CD392" s="19">
        <f t="shared" si="259"/>
        <v>0</v>
      </c>
      <c r="CE392" s="19">
        <f t="shared" si="260"/>
        <v>0</v>
      </c>
      <c r="CF392" s="19">
        <f t="shared" si="261"/>
        <v>0</v>
      </c>
      <c r="CG392" s="19">
        <f t="shared" si="262"/>
        <v>0</v>
      </c>
      <c r="CH392" s="19">
        <f t="shared" si="263"/>
        <v>0</v>
      </c>
      <c r="CI392" s="19">
        <f t="shared" si="264"/>
        <v>0</v>
      </c>
      <c r="CJ392" s="19">
        <f t="shared" si="265"/>
        <v>0</v>
      </c>
      <c r="CK392" s="19">
        <f t="shared" si="266"/>
        <v>0</v>
      </c>
      <c r="CL392" s="19">
        <f t="shared" si="267"/>
        <v>0</v>
      </c>
      <c r="CM392" s="19">
        <f t="shared" si="268"/>
        <v>0</v>
      </c>
      <c r="CN392" s="19">
        <f t="shared" si="269"/>
        <v>0</v>
      </c>
      <c r="CO392" s="19">
        <f t="shared" si="270"/>
        <v>0</v>
      </c>
      <c r="CP392" s="19">
        <f t="shared" si="271"/>
        <v>0</v>
      </c>
      <c r="CQ392" s="19">
        <f t="shared" si="272"/>
        <v>0</v>
      </c>
      <c r="CR392" s="19">
        <f t="shared" si="273"/>
        <v>0</v>
      </c>
      <c r="CS392" s="19">
        <f t="shared" si="274"/>
        <v>0</v>
      </c>
    </row>
    <row r="393" spans="2:97" ht="15" customHeight="1" x14ac:dyDescent="0.2">
      <c r="B393" s="53">
        <f t="shared" si="241"/>
        <v>385</v>
      </c>
      <c r="C393" s="197" t="str" cm="1">
        <f t="array" aca="1" ref="C393" ca="1">CELL("contents",BG393)</f>
        <v/>
      </c>
      <c r="D393" s="54" t="str">
        <f t="shared" ref="D393:D456" si="275">IF(AP393="x","-","OK")</f>
        <v>OK</v>
      </c>
      <c r="E393" s="55" t="e">
        <f>VLOOKUP('DATA SHEET'!$B$9,'Drill Size Info'!$T$2:$U$8,2,FALSE)</f>
        <v>#N/A</v>
      </c>
      <c r="F393" s="55" t="str">
        <f t="shared" si="242"/>
        <v/>
      </c>
      <c r="G393" s="161">
        <f t="shared" si="243"/>
        <v>0</v>
      </c>
      <c r="H393" s="56"/>
      <c r="I393" s="56"/>
      <c r="J393" s="54" t="s">
        <v>154</v>
      </c>
      <c r="K393" s="54" t="s">
        <v>154</v>
      </c>
      <c r="L393" s="56" t="s">
        <v>154</v>
      </c>
      <c r="M393" s="56" t="s">
        <v>154</v>
      </c>
      <c r="N393" s="47" t="str">
        <f>IF(CU393&lt;&gt;"",
    IF(INT('Drill Size Info'!$AA$19)=INT('Drill Size Info'!$AB$19),
        --(INT('Drill Size Info'!$AA$19) &amp; "." &amp; CU393),
        IF(AND((--(INT('Drill Size Info'!$AA$19) &amp; "." &amp; CU393)&gt;=--('Drill Size Info'!$AA$19)), (--(INT('Drill Size Info'!$AA$19) &amp; "." &amp; CU393)&lt;=--('Drill Size Info'!$AB$19))),
            --(INT('Drill Size Info'!$AA$19) &amp; "." &amp; CU393),
            --(INT('Drill Size Info'!$AB$19) &amp; "." &amp; CU393)
        )
    ),
    IF(CT393&lt;&gt;"",
        IF(INT('Drill Size Info'!$AA$19)=INT('Drill Size Info'!$AB$19),
            --(INT('Drill Size Info'!$AA$19) &amp; "." &amp; LEFT(CT393,3)),
            IF(AND((--(INT('Drill Size Info'!$AA$19) &amp; "." &amp; LEFT(CT393,3))&gt;=--('Drill Size Info'!$AA$19)), (--(INT('Drill Size Info'!$AA$19) &amp; "." &amp; LEFT(CT393,3))&lt;=--('Drill Size Info'!$AB$19))),
                --(INT('Drill Size Info'!$AA$19) &amp; "." &amp; LEFT(CT393,3)),
                --(INT('Drill Size Info'!$AB$19) &amp; "." &amp; LEFT(CT393,3))
            )
        ),
        "OK"
    )
)</f>
        <v>OK</v>
      </c>
      <c r="O393" s="163" t="str">
        <f>IF(CV393&lt;&gt;"",
    IF(INT('Drill Size Info'!$AA$19)=INT('Drill Size Info'!$AB$19),
        --(INT('Drill Size Info'!$AA$19) &amp; "." &amp; CV393),
        IF(AND((--(INT('Drill Size Info'!$AA$19) &amp; "." &amp; CV393)&gt;=--('Drill Size Info'!$AA$19)), (--(INT('Drill Size Info'!$AA$19) &amp; "." &amp; CV393)&lt;=--('Drill Size Info'!$AB$19))),
            --(INT('Drill Size Info'!$AA$19) &amp; "." &amp; CV393),
            --(INT('Drill Size Info'!$AB$19) &amp; "." &amp; CV393)
        )
    ),
    IF(CT393&lt;&gt;"",
        IF(INT('Drill Size Info'!$AA$19)=INT('Drill Size Info'!$AB$19),
            --(INT('Drill Size Info'!$AA$19) &amp; "." &amp; RIGHT(CT393,3)),
            IF(AND((--(INT('Drill Size Info'!$AA$19) &amp; "." &amp; RIGHT(CT393,3))&gt;=--('Drill Size Info'!$AA$19)), (--(INT('Drill Size Info'!$AA$19) &amp; "." &amp; RIGHT(CT393,3))&lt;=--('Drill Size Info'!$AB$19))),
                --(INT('Drill Size Info'!$AA$19) &amp; "." &amp; RIGHT(CT393,3)),
                --(INT('Drill Size Info'!$AB$19) &amp; "." &amp; RIGHT(CT393,3))
            )
        ),
        "N/A"
    )
)</f>
        <v>N/A</v>
      </c>
      <c r="P393" s="47" t="str">
        <f>IF(CX393&lt;&gt;"",
    IF(INT('Drill Size Info'!$AA$19)=INT('Drill Size Info'!$AB$15),
        --(INT('Drill Size Info'!$AA$15) &amp; "." &amp; CX393),
        IF(AND((--(INT('Drill Size Info'!$AA$15) &amp; "." &amp; CX393)&gt;=--('Drill Size Info'!$AA$15)), (--(INT('Drill Size Info'!$AA$15) &amp; "." &amp; CX393)&lt;=--('Drill Size Info'!$AB$15))),
            --(INT('Drill Size Info'!$AA$15) &amp; "." &amp; CX393),
            --(INT('Drill Size Info'!$AB$15) &amp; "." &amp; CX393)
        )
    ),
    IF(CW393&lt;&gt;"",
        IF(INT('Drill Size Info'!$AA$15)=INT('Drill Size Info'!$AB$15),
            --(INT('Drill Size Info'!$AA$15) &amp; "." &amp; LEFT(CW393,3)),
            IF(AND((--(INT('Drill Size Info'!$AA$15) &amp; "." &amp; LEFT(CW393,3))&gt;=--('Drill Size Info'!$AA$15)), (--(INT('Drill Size Info'!$AA$15) &amp; "." &amp; LEFT(CW393,3))&lt;=--('Drill Size Info'!$AB$15))),
                --(INT('Drill Size Info'!$AA$15) &amp; "." &amp; LEFT(CW393,3)),
                --(INT('Drill Size Info'!$AB$15) &amp; "." &amp; LEFT(CW393,3))
            )
        ),
        "OK"
    )
)</f>
        <v>OK</v>
      </c>
      <c r="Q393" s="163" t="str">
        <f>IF(CY393&lt;&gt;"",
    IF(INT('Drill Size Info'!$AA$19)=INT('Drill Size Info'!$AB$15),
        --(INT('Drill Size Info'!$AA$15) &amp; "." &amp; CY393),
        IF(AND((--(INT('Drill Size Info'!$AA$15) &amp; "." &amp; CY393)&gt;=--('Drill Size Info'!$AA$15)), (--(INT('Drill Size Info'!$AA$15) &amp; "." &amp; CY393)&lt;=--('Drill Size Info'!$AB$15))),
            --(INT('Drill Size Info'!$AA$15) &amp; "." &amp; CY393),
            --(INT('Drill Size Info'!$AB$15) &amp; "." &amp; CY393)
        )
    ),
    IF(CW393&lt;&gt;"",
        IF(INT('Drill Size Info'!$AA$15)=INT('Drill Size Info'!$AB$15),
            --(INT('Drill Size Info'!$AA$15) &amp; "." &amp; RIGHT(CW393,3)),
            IF(AND((--(INT('Drill Size Info'!$AA$15) &amp; "." &amp; RIGHT(CW393,3))&gt;=--('Drill Size Info'!$AA$15)), (--(INT('Drill Size Info'!$AA$15) &amp; "." &amp; RIGHT(CW393,3))&lt;=--('Drill Size Info'!$AB$15))),
                --(INT('Drill Size Info'!$AA$15) &amp; "." &amp; RIGHT(CW393,3)),
                --(INT('Drill Size Info'!$AB$15) &amp; "." &amp; RIGHT(CW393,3))
            )
        ),
        "N/A"
    )
)</f>
        <v>N/A</v>
      </c>
      <c r="R393" s="57"/>
      <c r="S393" s="57"/>
      <c r="T393" s="57"/>
      <c r="U393" s="57"/>
      <c r="V393" s="57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9"/>
      <c r="AX393" s="59"/>
      <c r="AY393" s="59"/>
      <c r="AZ393" s="60"/>
      <c r="BA393" s="52"/>
      <c r="BB393" s="52"/>
      <c r="BC393" s="52"/>
      <c r="BD393" s="52"/>
      <c r="BE393" s="52"/>
      <c r="BF393" s="52"/>
      <c r="BG393" s="192" t="str">
        <f t="shared" si="238"/>
        <v/>
      </c>
      <c r="BH393" s="52"/>
      <c r="BI393" s="52"/>
      <c r="BJ393" s="52"/>
      <c r="BK393" s="52"/>
      <c r="BM393" s="19">
        <f t="shared" si="244"/>
        <v>0</v>
      </c>
      <c r="BN393" s="19">
        <f t="shared" si="239"/>
        <v>0</v>
      </c>
      <c r="BO393" s="19">
        <f t="shared" si="245"/>
        <v>0</v>
      </c>
      <c r="BP393" s="19">
        <f t="shared" si="246"/>
        <v>0</v>
      </c>
      <c r="BQ393" s="19">
        <f t="shared" si="247"/>
        <v>0</v>
      </c>
      <c r="BR393" s="19">
        <f t="shared" si="248"/>
        <v>0</v>
      </c>
      <c r="BS393" s="19">
        <f t="shared" si="249"/>
        <v>0</v>
      </c>
      <c r="BT393" s="19">
        <f t="shared" si="250"/>
        <v>0</v>
      </c>
      <c r="BU393" s="19">
        <f t="shared" si="251"/>
        <v>0</v>
      </c>
      <c r="BV393" s="19">
        <f t="shared" si="252"/>
        <v>0</v>
      </c>
      <c r="BW393" s="19">
        <f t="shared" si="253"/>
        <v>0</v>
      </c>
      <c r="BX393" s="19">
        <f t="shared" si="254"/>
        <v>0</v>
      </c>
      <c r="BY393" s="19">
        <f t="shared" si="255"/>
        <v>0</v>
      </c>
      <c r="BZ393" s="19">
        <f t="shared" si="256"/>
        <v>0</v>
      </c>
      <c r="CA393" s="19">
        <f t="shared" si="257"/>
        <v>0</v>
      </c>
      <c r="CB393" s="19">
        <f t="shared" si="240"/>
        <v>0</v>
      </c>
      <c r="CC393" s="19">
        <f t="shared" si="258"/>
        <v>0</v>
      </c>
      <c r="CD393" s="19">
        <f t="shared" si="259"/>
        <v>0</v>
      </c>
      <c r="CE393" s="19">
        <f t="shared" si="260"/>
        <v>0</v>
      </c>
      <c r="CF393" s="19">
        <f t="shared" si="261"/>
        <v>0</v>
      </c>
      <c r="CG393" s="19">
        <f t="shared" si="262"/>
        <v>0</v>
      </c>
      <c r="CH393" s="19">
        <f t="shared" si="263"/>
        <v>0</v>
      </c>
      <c r="CI393" s="19">
        <f t="shared" si="264"/>
        <v>0</v>
      </c>
      <c r="CJ393" s="19">
        <f t="shared" si="265"/>
        <v>0</v>
      </c>
      <c r="CK393" s="19">
        <f t="shared" si="266"/>
        <v>0</v>
      </c>
      <c r="CL393" s="19">
        <f t="shared" si="267"/>
        <v>0</v>
      </c>
      <c r="CM393" s="19">
        <f t="shared" si="268"/>
        <v>0</v>
      </c>
      <c r="CN393" s="19">
        <f t="shared" si="269"/>
        <v>0</v>
      </c>
      <c r="CO393" s="19">
        <f t="shared" si="270"/>
        <v>0</v>
      </c>
      <c r="CP393" s="19">
        <f t="shared" si="271"/>
        <v>0</v>
      </c>
      <c r="CQ393" s="19">
        <f t="shared" si="272"/>
        <v>0</v>
      </c>
      <c r="CR393" s="19">
        <f t="shared" si="273"/>
        <v>0</v>
      </c>
      <c r="CS393" s="19">
        <f t="shared" si="274"/>
        <v>0</v>
      </c>
    </row>
    <row r="394" spans="2:97" ht="15" customHeight="1" x14ac:dyDescent="0.2">
      <c r="B394" s="53">
        <f t="shared" si="241"/>
        <v>386</v>
      </c>
      <c r="C394" s="197" t="str" cm="1">
        <f t="array" aca="1" ref="C394" ca="1">CELL("contents",BG394)</f>
        <v/>
      </c>
      <c r="D394" s="54" t="str">
        <f t="shared" si="275"/>
        <v>OK</v>
      </c>
      <c r="E394" s="55" t="e">
        <f>VLOOKUP('DATA SHEET'!$B$9,'Drill Size Info'!$T$2:$U$8,2,FALSE)</f>
        <v>#N/A</v>
      </c>
      <c r="F394" s="55" t="str">
        <f t="shared" si="242"/>
        <v/>
      </c>
      <c r="G394" s="161">
        <f t="shared" si="243"/>
        <v>0</v>
      </c>
      <c r="H394" s="56"/>
      <c r="I394" s="56"/>
      <c r="J394" s="54" t="s">
        <v>154</v>
      </c>
      <c r="K394" s="54" t="s">
        <v>154</v>
      </c>
      <c r="L394" s="56" t="s">
        <v>154</v>
      </c>
      <c r="M394" s="56" t="s">
        <v>154</v>
      </c>
      <c r="N394" s="47" t="str">
        <f>IF(CU394&lt;&gt;"",
    IF(INT('Drill Size Info'!$AA$19)=INT('Drill Size Info'!$AB$19),
        --(INT('Drill Size Info'!$AA$19) &amp; "." &amp; CU394),
        IF(AND((--(INT('Drill Size Info'!$AA$19) &amp; "." &amp; CU394)&gt;=--('Drill Size Info'!$AA$19)), (--(INT('Drill Size Info'!$AA$19) &amp; "." &amp; CU394)&lt;=--('Drill Size Info'!$AB$19))),
            --(INT('Drill Size Info'!$AA$19) &amp; "." &amp; CU394),
            --(INT('Drill Size Info'!$AB$19) &amp; "." &amp; CU394)
        )
    ),
    IF(CT394&lt;&gt;"",
        IF(INT('Drill Size Info'!$AA$19)=INT('Drill Size Info'!$AB$19),
            --(INT('Drill Size Info'!$AA$19) &amp; "." &amp; LEFT(CT394,3)),
            IF(AND((--(INT('Drill Size Info'!$AA$19) &amp; "." &amp; LEFT(CT394,3))&gt;=--('Drill Size Info'!$AA$19)), (--(INT('Drill Size Info'!$AA$19) &amp; "." &amp; LEFT(CT394,3))&lt;=--('Drill Size Info'!$AB$19))),
                --(INT('Drill Size Info'!$AA$19) &amp; "." &amp; LEFT(CT394,3)),
                --(INT('Drill Size Info'!$AB$19) &amp; "." &amp; LEFT(CT394,3))
            )
        ),
        "OK"
    )
)</f>
        <v>OK</v>
      </c>
      <c r="O394" s="163" t="str">
        <f>IF(CV394&lt;&gt;"",
    IF(INT('Drill Size Info'!$AA$19)=INT('Drill Size Info'!$AB$19),
        --(INT('Drill Size Info'!$AA$19) &amp; "." &amp; CV394),
        IF(AND((--(INT('Drill Size Info'!$AA$19) &amp; "." &amp; CV394)&gt;=--('Drill Size Info'!$AA$19)), (--(INT('Drill Size Info'!$AA$19) &amp; "." &amp; CV394)&lt;=--('Drill Size Info'!$AB$19))),
            --(INT('Drill Size Info'!$AA$19) &amp; "." &amp; CV394),
            --(INT('Drill Size Info'!$AB$19) &amp; "." &amp; CV394)
        )
    ),
    IF(CT394&lt;&gt;"",
        IF(INT('Drill Size Info'!$AA$19)=INT('Drill Size Info'!$AB$19),
            --(INT('Drill Size Info'!$AA$19) &amp; "." &amp; RIGHT(CT394,3)),
            IF(AND((--(INT('Drill Size Info'!$AA$19) &amp; "." &amp; RIGHT(CT394,3))&gt;=--('Drill Size Info'!$AA$19)), (--(INT('Drill Size Info'!$AA$19) &amp; "." &amp; RIGHT(CT394,3))&lt;=--('Drill Size Info'!$AB$19))),
                --(INT('Drill Size Info'!$AA$19) &amp; "." &amp; RIGHT(CT394,3)),
                --(INT('Drill Size Info'!$AB$19) &amp; "." &amp; RIGHT(CT394,3))
            )
        ),
        "N/A"
    )
)</f>
        <v>N/A</v>
      </c>
      <c r="P394" s="47" t="str">
        <f>IF(CX394&lt;&gt;"",
    IF(INT('Drill Size Info'!$AA$19)=INT('Drill Size Info'!$AB$15),
        --(INT('Drill Size Info'!$AA$15) &amp; "." &amp; CX394),
        IF(AND((--(INT('Drill Size Info'!$AA$15) &amp; "." &amp; CX394)&gt;=--('Drill Size Info'!$AA$15)), (--(INT('Drill Size Info'!$AA$15) &amp; "." &amp; CX394)&lt;=--('Drill Size Info'!$AB$15))),
            --(INT('Drill Size Info'!$AA$15) &amp; "." &amp; CX394),
            --(INT('Drill Size Info'!$AB$15) &amp; "." &amp; CX394)
        )
    ),
    IF(CW394&lt;&gt;"",
        IF(INT('Drill Size Info'!$AA$15)=INT('Drill Size Info'!$AB$15),
            --(INT('Drill Size Info'!$AA$15) &amp; "." &amp; LEFT(CW394,3)),
            IF(AND((--(INT('Drill Size Info'!$AA$15) &amp; "." &amp; LEFT(CW394,3))&gt;=--('Drill Size Info'!$AA$15)), (--(INT('Drill Size Info'!$AA$15) &amp; "." &amp; LEFT(CW394,3))&lt;=--('Drill Size Info'!$AB$15))),
                --(INT('Drill Size Info'!$AA$15) &amp; "." &amp; LEFT(CW394,3)),
                --(INT('Drill Size Info'!$AB$15) &amp; "." &amp; LEFT(CW394,3))
            )
        ),
        "OK"
    )
)</f>
        <v>OK</v>
      </c>
      <c r="Q394" s="163" t="str">
        <f>IF(CY394&lt;&gt;"",
    IF(INT('Drill Size Info'!$AA$19)=INT('Drill Size Info'!$AB$15),
        --(INT('Drill Size Info'!$AA$15) &amp; "." &amp; CY394),
        IF(AND((--(INT('Drill Size Info'!$AA$15) &amp; "." &amp; CY394)&gt;=--('Drill Size Info'!$AA$15)), (--(INT('Drill Size Info'!$AA$15) &amp; "." &amp; CY394)&lt;=--('Drill Size Info'!$AB$15))),
            --(INT('Drill Size Info'!$AA$15) &amp; "." &amp; CY394),
            --(INT('Drill Size Info'!$AB$15) &amp; "." &amp; CY394)
        )
    ),
    IF(CW394&lt;&gt;"",
        IF(INT('Drill Size Info'!$AA$15)=INT('Drill Size Info'!$AB$15),
            --(INT('Drill Size Info'!$AA$15) &amp; "." &amp; RIGHT(CW394,3)),
            IF(AND((--(INT('Drill Size Info'!$AA$15) &amp; "." &amp; RIGHT(CW394,3))&gt;=--('Drill Size Info'!$AA$15)), (--(INT('Drill Size Info'!$AA$15) &amp; "." &amp; RIGHT(CW394,3))&lt;=--('Drill Size Info'!$AB$15))),
                --(INT('Drill Size Info'!$AA$15) &amp; "." &amp; RIGHT(CW394,3)),
                --(INT('Drill Size Info'!$AB$15) &amp; "." &amp; RIGHT(CW394,3))
            )
        ),
        "N/A"
    )
)</f>
        <v>N/A</v>
      </c>
      <c r="R394" s="57"/>
      <c r="S394" s="57"/>
      <c r="T394" s="57"/>
      <c r="U394" s="57"/>
      <c r="V394" s="57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9"/>
      <c r="AX394" s="59"/>
      <c r="AY394" s="59"/>
      <c r="AZ394" s="60"/>
      <c r="BA394" s="52"/>
      <c r="BB394" s="52"/>
      <c r="BC394" s="52"/>
      <c r="BD394" s="52"/>
      <c r="BE394" s="52"/>
      <c r="BF394" s="52"/>
      <c r="BG394" s="192" t="str">
        <f t="shared" ref="BG394:BG457" si="276">CONCATENATE(BC394,BD394,BE394,BF394)</f>
        <v/>
      </c>
      <c r="BH394" s="52"/>
      <c r="BI394" s="52"/>
      <c r="BJ394" s="52"/>
      <c r="BK394" s="52"/>
      <c r="BM394" s="19">
        <f t="shared" si="244"/>
        <v>0</v>
      </c>
      <c r="BN394" s="19">
        <f t="shared" ref="BN394:BN457" si="277">IF(T394="x",1,0)</f>
        <v>0</v>
      </c>
      <c r="BO394" s="19">
        <f t="shared" si="245"/>
        <v>0</v>
      </c>
      <c r="BP394" s="19">
        <f t="shared" si="246"/>
        <v>0</v>
      </c>
      <c r="BQ394" s="19">
        <f t="shared" si="247"/>
        <v>0</v>
      </c>
      <c r="BR394" s="19">
        <f t="shared" si="248"/>
        <v>0</v>
      </c>
      <c r="BS394" s="19">
        <f t="shared" si="249"/>
        <v>0</v>
      </c>
      <c r="BT394" s="19">
        <f t="shared" si="250"/>
        <v>0</v>
      </c>
      <c r="BU394" s="19">
        <f t="shared" si="251"/>
        <v>0</v>
      </c>
      <c r="BV394" s="19">
        <f t="shared" si="252"/>
        <v>0</v>
      </c>
      <c r="BW394" s="19">
        <f t="shared" si="253"/>
        <v>0</v>
      </c>
      <c r="BX394" s="19">
        <f t="shared" si="254"/>
        <v>0</v>
      </c>
      <c r="BY394" s="19">
        <f t="shared" si="255"/>
        <v>0</v>
      </c>
      <c r="BZ394" s="19">
        <f t="shared" si="256"/>
        <v>0</v>
      </c>
      <c r="CA394" s="19">
        <f t="shared" si="257"/>
        <v>0</v>
      </c>
      <c r="CB394" s="19">
        <f t="shared" ref="CB394:CB457" si="278">IF(AI394="x",1,0)</f>
        <v>0</v>
      </c>
      <c r="CC394" s="19">
        <f t="shared" si="258"/>
        <v>0</v>
      </c>
      <c r="CD394" s="19">
        <f t="shared" si="259"/>
        <v>0</v>
      </c>
      <c r="CE394" s="19">
        <f t="shared" si="260"/>
        <v>0</v>
      </c>
      <c r="CF394" s="19">
        <f t="shared" si="261"/>
        <v>0</v>
      </c>
      <c r="CG394" s="19">
        <f t="shared" si="262"/>
        <v>0</v>
      </c>
      <c r="CH394" s="19">
        <f t="shared" si="263"/>
        <v>0</v>
      </c>
      <c r="CI394" s="19">
        <f t="shared" si="264"/>
        <v>0</v>
      </c>
      <c r="CJ394" s="19">
        <f t="shared" si="265"/>
        <v>0</v>
      </c>
      <c r="CK394" s="19">
        <f t="shared" si="266"/>
        <v>0</v>
      </c>
      <c r="CL394" s="19">
        <f t="shared" si="267"/>
        <v>0</v>
      </c>
      <c r="CM394" s="19">
        <f t="shared" si="268"/>
        <v>0</v>
      </c>
      <c r="CN394" s="19">
        <f t="shared" si="269"/>
        <v>0</v>
      </c>
      <c r="CO394" s="19">
        <f t="shared" si="270"/>
        <v>0</v>
      </c>
      <c r="CP394" s="19">
        <f t="shared" si="271"/>
        <v>0</v>
      </c>
      <c r="CQ394" s="19">
        <f t="shared" si="272"/>
        <v>0</v>
      </c>
      <c r="CR394" s="19">
        <f t="shared" si="273"/>
        <v>0</v>
      </c>
      <c r="CS394" s="19">
        <f t="shared" si="274"/>
        <v>0</v>
      </c>
    </row>
    <row r="395" spans="2:97" ht="15" customHeight="1" x14ac:dyDescent="0.2">
      <c r="B395" s="53">
        <f t="shared" ref="B395:B458" si="279">B394+1</f>
        <v>387</v>
      </c>
      <c r="C395" s="197" t="str" cm="1">
        <f t="array" aca="1" ref="C395" ca="1">CELL("contents",BG395)</f>
        <v/>
      </c>
      <c r="D395" s="54" t="str">
        <f t="shared" si="275"/>
        <v>OK</v>
      </c>
      <c r="E395" s="55" t="e">
        <f>VLOOKUP('DATA SHEET'!$B$9,'Drill Size Info'!$T$2:$U$8,2,FALSE)</f>
        <v>#N/A</v>
      </c>
      <c r="F395" s="55" t="str">
        <f t="shared" ref="F395:F458" si="280">IF(CZ395="", "", --("0."&amp;CZ395))</f>
        <v/>
      </c>
      <c r="G395" s="161">
        <f t="shared" ref="G395:G458" si="281">IF(F395="", 0, F395/E395)</f>
        <v>0</v>
      </c>
      <c r="H395" s="56"/>
      <c r="I395" s="56"/>
      <c r="J395" s="54" t="s">
        <v>154</v>
      </c>
      <c r="K395" s="54" t="s">
        <v>154</v>
      </c>
      <c r="L395" s="56" t="s">
        <v>154</v>
      </c>
      <c r="M395" s="56" t="s">
        <v>154</v>
      </c>
      <c r="N395" s="47" t="str">
        <f>IF(CU395&lt;&gt;"",
    IF(INT('Drill Size Info'!$AA$19)=INT('Drill Size Info'!$AB$19),
        --(INT('Drill Size Info'!$AA$19) &amp; "." &amp; CU395),
        IF(AND((--(INT('Drill Size Info'!$AA$19) &amp; "." &amp; CU395)&gt;=--('Drill Size Info'!$AA$19)), (--(INT('Drill Size Info'!$AA$19) &amp; "." &amp; CU395)&lt;=--('Drill Size Info'!$AB$19))),
            --(INT('Drill Size Info'!$AA$19) &amp; "." &amp; CU395),
            --(INT('Drill Size Info'!$AB$19) &amp; "." &amp; CU395)
        )
    ),
    IF(CT395&lt;&gt;"",
        IF(INT('Drill Size Info'!$AA$19)=INT('Drill Size Info'!$AB$19),
            --(INT('Drill Size Info'!$AA$19) &amp; "." &amp; LEFT(CT395,3)),
            IF(AND((--(INT('Drill Size Info'!$AA$19) &amp; "." &amp; LEFT(CT395,3))&gt;=--('Drill Size Info'!$AA$19)), (--(INT('Drill Size Info'!$AA$19) &amp; "." &amp; LEFT(CT395,3))&lt;=--('Drill Size Info'!$AB$19))),
                --(INT('Drill Size Info'!$AA$19) &amp; "." &amp; LEFT(CT395,3)),
                --(INT('Drill Size Info'!$AB$19) &amp; "." &amp; LEFT(CT395,3))
            )
        ),
        "OK"
    )
)</f>
        <v>OK</v>
      </c>
      <c r="O395" s="163" t="str">
        <f>IF(CV395&lt;&gt;"",
    IF(INT('Drill Size Info'!$AA$19)=INT('Drill Size Info'!$AB$19),
        --(INT('Drill Size Info'!$AA$19) &amp; "." &amp; CV395),
        IF(AND((--(INT('Drill Size Info'!$AA$19) &amp; "." &amp; CV395)&gt;=--('Drill Size Info'!$AA$19)), (--(INT('Drill Size Info'!$AA$19) &amp; "." &amp; CV395)&lt;=--('Drill Size Info'!$AB$19))),
            --(INT('Drill Size Info'!$AA$19) &amp; "." &amp; CV395),
            --(INT('Drill Size Info'!$AB$19) &amp; "." &amp; CV395)
        )
    ),
    IF(CT395&lt;&gt;"",
        IF(INT('Drill Size Info'!$AA$19)=INT('Drill Size Info'!$AB$19),
            --(INT('Drill Size Info'!$AA$19) &amp; "." &amp; RIGHT(CT395,3)),
            IF(AND((--(INT('Drill Size Info'!$AA$19) &amp; "." &amp; RIGHT(CT395,3))&gt;=--('Drill Size Info'!$AA$19)), (--(INT('Drill Size Info'!$AA$19) &amp; "." &amp; RIGHT(CT395,3))&lt;=--('Drill Size Info'!$AB$19))),
                --(INT('Drill Size Info'!$AA$19) &amp; "." &amp; RIGHT(CT395,3)),
                --(INT('Drill Size Info'!$AB$19) &amp; "." &amp; RIGHT(CT395,3))
            )
        ),
        "N/A"
    )
)</f>
        <v>N/A</v>
      </c>
      <c r="P395" s="47" t="str">
        <f>IF(CX395&lt;&gt;"",
    IF(INT('Drill Size Info'!$AA$19)=INT('Drill Size Info'!$AB$15),
        --(INT('Drill Size Info'!$AA$15) &amp; "." &amp; CX395),
        IF(AND((--(INT('Drill Size Info'!$AA$15) &amp; "." &amp; CX395)&gt;=--('Drill Size Info'!$AA$15)), (--(INT('Drill Size Info'!$AA$15) &amp; "." &amp; CX395)&lt;=--('Drill Size Info'!$AB$15))),
            --(INT('Drill Size Info'!$AA$15) &amp; "." &amp; CX395),
            --(INT('Drill Size Info'!$AB$15) &amp; "." &amp; CX395)
        )
    ),
    IF(CW395&lt;&gt;"",
        IF(INT('Drill Size Info'!$AA$15)=INT('Drill Size Info'!$AB$15),
            --(INT('Drill Size Info'!$AA$15) &amp; "." &amp; LEFT(CW395,3)),
            IF(AND((--(INT('Drill Size Info'!$AA$15) &amp; "." &amp; LEFT(CW395,3))&gt;=--('Drill Size Info'!$AA$15)), (--(INT('Drill Size Info'!$AA$15) &amp; "." &amp; LEFT(CW395,3))&lt;=--('Drill Size Info'!$AB$15))),
                --(INT('Drill Size Info'!$AA$15) &amp; "." &amp; LEFT(CW395,3)),
                --(INT('Drill Size Info'!$AB$15) &amp; "." &amp; LEFT(CW395,3))
            )
        ),
        "OK"
    )
)</f>
        <v>OK</v>
      </c>
      <c r="Q395" s="163" t="str">
        <f>IF(CY395&lt;&gt;"",
    IF(INT('Drill Size Info'!$AA$19)=INT('Drill Size Info'!$AB$15),
        --(INT('Drill Size Info'!$AA$15) &amp; "." &amp; CY395),
        IF(AND((--(INT('Drill Size Info'!$AA$15) &amp; "." &amp; CY395)&gt;=--('Drill Size Info'!$AA$15)), (--(INT('Drill Size Info'!$AA$15) &amp; "." &amp; CY395)&lt;=--('Drill Size Info'!$AB$15))),
            --(INT('Drill Size Info'!$AA$15) &amp; "." &amp; CY395),
            --(INT('Drill Size Info'!$AB$15) &amp; "." &amp; CY395)
        )
    ),
    IF(CW395&lt;&gt;"",
        IF(INT('Drill Size Info'!$AA$15)=INT('Drill Size Info'!$AB$15),
            --(INT('Drill Size Info'!$AA$15) &amp; "." &amp; RIGHT(CW395,3)),
            IF(AND((--(INT('Drill Size Info'!$AA$15) &amp; "." &amp; RIGHT(CW395,3))&gt;=--('Drill Size Info'!$AA$15)), (--(INT('Drill Size Info'!$AA$15) &amp; "." &amp; RIGHT(CW395,3))&lt;=--('Drill Size Info'!$AB$15))),
                --(INT('Drill Size Info'!$AA$15) &amp; "." &amp; RIGHT(CW395,3)),
                --(INT('Drill Size Info'!$AB$15) &amp; "." &amp; RIGHT(CW395,3))
            )
        ),
        "N/A"
    )
)</f>
        <v>N/A</v>
      </c>
      <c r="R395" s="57"/>
      <c r="S395" s="57"/>
      <c r="T395" s="57"/>
      <c r="U395" s="57"/>
      <c r="V395" s="57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9"/>
      <c r="AX395" s="59"/>
      <c r="AY395" s="59"/>
      <c r="AZ395" s="60"/>
      <c r="BA395" s="52"/>
      <c r="BB395" s="52"/>
      <c r="BC395" s="52"/>
      <c r="BD395" s="52"/>
      <c r="BE395" s="52"/>
      <c r="BF395" s="52"/>
      <c r="BG395" s="192" t="str">
        <f t="shared" si="276"/>
        <v/>
      </c>
      <c r="BH395" s="52"/>
      <c r="BI395" s="52"/>
      <c r="BJ395" s="52"/>
      <c r="BK395" s="52"/>
      <c r="BM395" s="19">
        <f t="shared" si="244"/>
        <v>0</v>
      </c>
      <c r="BN395" s="19">
        <f t="shared" si="277"/>
        <v>0</v>
      </c>
      <c r="BO395" s="19">
        <f t="shared" si="245"/>
        <v>0</v>
      </c>
      <c r="BP395" s="19">
        <f t="shared" si="246"/>
        <v>0</v>
      </c>
      <c r="BQ395" s="19">
        <f t="shared" si="247"/>
        <v>0</v>
      </c>
      <c r="BR395" s="19">
        <f t="shared" si="248"/>
        <v>0</v>
      </c>
      <c r="BS395" s="19">
        <f t="shared" si="249"/>
        <v>0</v>
      </c>
      <c r="BT395" s="19">
        <f t="shared" si="250"/>
        <v>0</v>
      </c>
      <c r="BU395" s="19">
        <f t="shared" si="251"/>
        <v>0</v>
      </c>
      <c r="BV395" s="19">
        <f t="shared" si="252"/>
        <v>0</v>
      </c>
      <c r="BW395" s="19">
        <f t="shared" si="253"/>
        <v>0</v>
      </c>
      <c r="BX395" s="19">
        <f t="shared" si="254"/>
        <v>0</v>
      </c>
      <c r="BY395" s="19">
        <f t="shared" si="255"/>
        <v>0</v>
      </c>
      <c r="BZ395" s="19">
        <f t="shared" si="256"/>
        <v>0</v>
      </c>
      <c r="CA395" s="19">
        <f t="shared" si="257"/>
        <v>0</v>
      </c>
      <c r="CB395" s="19">
        <f t="shared" si="278"/>
        <v>0</v>
      </c>
      <c r="CC395" s="19">
        <f t="shared" si="258"/>
        <v>0</v>
      </c>
      <c r="CD395" s="19">
        <f t="shared" si="259"/>
        <v>0</v>
      </c>
      <c r="CE395" s="19">
        <f t="shared" si="260"/>
        <v>0</v>
      </c>
      <c r="CF395" s="19">
        <f t="shared" si="261"/>
        <v>0</v>
      </c>
      <c r="CG395" s="19">
        <f t="shared" si="262"/>
        <v>0</v>
      </c>
      <c r="CH395" s="19">
        <f t="shared" si="263"/>
        <v>0</v>
      </c>
      <c r="CI395" s="19">
        <f t="shared" si="264"/>
        <v>0</v>
      </c>
      <c r="CJ395" s="19">
        <f t="shared" si="265"/>
        <v>0</v>
      </c>
      <c r="CK395" s="19">
        <f t="shared" si="266"/>
        <v>0</v>
      </c>
      <c r="CL395" s="19">
        <f t="shared" si="267"/>
        <v>0</v>
      </c>
      <c r="CM395" s="19">
        <f t="shared" si="268"/>
        <v>0</v>
      </c>
      <c r="CN395" s="19">
        <f t="shared" si="269"/>
        <v>0</v>
      </c>
      <c r="CO395" s="19">
        <f t="shared" si="270"/>
        <v>0</v>
      </c>
      <c r="CP395" s="19">
        <f t="shared" si="271"/>
        <v>0</v>
      </c>
      <c r="CQ395" s="19">
        <f t="shared" si="272"/>
        <v>0</v>
      </c>
      <c r="CR395" s="19">
        <f t="shared" si="273"/>
        <v>0</v>
      </c>
      <c r="CS395" s="19">
        <f t="shared" si="274"/>
        <v>0</v>
      </c>
    </row>
    <row r="396" spans="2:97" ht="15" customHeight="1" x14ac:dyDescent="0.2">
      <c r="B396" s="53">
        <f t="shared" si="279"/>
        <v>388</v>
      </c>
      <c r="C396" s="197" t="str" cm="1">
        <f t="array" aca="1" ref="C396" ca="1">CELL("contents",BG396)</f>
        <v/>
      </c>
      <c r="D396" s="54" t="str">
        <f t="shared" si="275"/>
        <v>OK</v>
      </c>
      <c r="E396" s="55" t="e">
        <f>VLOOKUP('DATA SHEET'!$B$9,'Drill Size Info'!$T$2:$U$8,2,FALSE)</f>
        <v>#N/A</v>
      </c>
      <c r="F396" s="55" t="str">
        <f t="shared" si="280"/>
        <v/>
      </c>
      <c r="G396" s="161">
        <f t="shared" si="281"/>
        <v>0</v>
      </c>
      <c r="H396" s="56"/>
      <c r="I396" s="56"/>
      <c r="J396" s="54" t="s">
        <v>154</v>
      </c>
      <c r="K396" s="54" t="s">
        <v>154</v>
      </c>
      <c r="L396" s="56" t="s">
        <v>154</v>
      </c>
      <c r="M396" s="56" t="s">
        <v>154</v>
      </c>
      <c r="N396" s="47" t="str">
        <f>IF(CU396&lt;&gt;"",
    IF(INT('Drill Size Info'!$AA$19)=INT('Drill Size Info'!$AB$19),
        --(INT('Drill Size Info'!$AA$19) &amp; "." &amp; CU396),
        IF(AND((--(INT('Drill Size Info'!$AA$19) &amp; "." &amp; CU396)&gt;=--('Drill Size Info'!$AA$19)), (--(INT('Drill Size Info'!$AA$19) &amp; "." &amp; CU396)&lt;=--('Drill Size Info'!$AB$19))),
            --(INT('Drill Size Info'!$AA$19) &amp; "." &amp; CU396),
            --(INT('Drill Size Info'!$AB$19) &amp; "." &amp; CU396)
        )
    ),
    IF(CT396&lt;&gt;"",
        IF(INT('Drill Size Info'!$AA$19)=INT('Drill Size Info'!$AB$19),
            --(INT('Drill Size Info'!$AA$19) &amp; "." &amp; LEFT(CT396,3)),
            IF(AND((--(INT('Drill Size Info'!$AA$19) &amp; "." &amp; LEFT(CT396,3))&gt;=--('Drill Size Info'!$AA$19)), (--(INT('Drill Size Info'!$AA$19) &amp; "." &amp; LEFT(CT396,3))&lt;=--('Drill Size Info'!$AB$19))),
                --(INT('Drill Size Info'!$AA$19) &amp; "." &amp; LEFT(CT396,3)),
                --(INT('Drill Size Info'!$AB$19) &amp; "." &amp; LEFT(CT396,3))
            )
        ),
        "OK"
    )
)</f>
        <v>OK</v>
      </c>
      <c r="O396" s="163" t="str">
        <f>IF(CV396&lt;&gt;"",
    IF(INT('Drill Size Info'!$AA$19)=INT('Drill Size Info'!$AB$19),
        --(INT('Drill Size Info'!$AA$19) &amp; "." &amp; CV396),
        IF(AND((--(INT('Drill Size Info'!$AA$19) &amp; "." &amp; CV396)&gt;=--('Drill Size Info'!$AA$19)), (--(INT('Drill Size Info'!$AA$19) &amp; "." &amp; CV396)&lt;=--('Drill Size Info'!$AB$19))),
            --(INT('Drill Size Info'!$AA$19) &amp; "." &amp; CV396),
            --(INT('Drill Size Info'!$AB$19) &amp; "." &amp; CV396)
        )
    ),
    IF(CT396&lt;&gt;"",
        IF(INT('Drill Size Info'!$AA$19)=INT('Drill Size Info'!$AB$19),
            --(INT('Drill Size Info'!$AA$19) &amp; "." &amp; RIGHT(CT396,3)),
            IF(AND((--(INT('Drill Size Info'!$AA$19) &amp; "." &amp; RIGHT(CT396,3))&gt;=--('Drill Size Info'!$AA$19)), (--(INT('Drill Size Info'!$AA$19) &amp; "." &amp; RIGHT(CT396,3))&lt;=--('Drill Size Info'!$AB$19))),
                --(INT('Drill Size Info'!$AA$19) &amp; "." &amp; RIGHT(CT396,3)),
                --(INT('Drill Size Info'!$AB$19) &amp; "." &amp; RIGHT(CT396,3))
            )
        ),
        "N/A"
    )
)</f>
        <v>N/A</v>
      </c>
      <c r="P396" s="47" t="str">
        <f>IF(CX396&lt;&gt;"",
    IF(INT('Drill Size Info'!$AA$19)=INT('Drill Size Info'!$AB$15),
        --(INT('Drill Size Info'!$AA$15) &amp; "." &amp; CX396),
        IF(AND((--(INT('Drill Size Info'!$AA$15) &amp; "." &amp; CX396)&gt;=--('Drill Size Info'!$AA$15)), (--(INT('Drill Size Info'!$AA$15) &amp; "." &amp; CX396)&lt;=--('Drill Size Info'!$AB$15))),
            --(INT('Drill Size Info'!$AA$15) &amp; "." &amp; CX396),
            --(INT('Drill Size Info'!$AB$15) &amp; "." &amp; CX396)
        )
    ),
    IF(CW396&lt;&gt;"",
        IF(INT('Drill Size Info'!$AA$15)=INT('Drill Size Info'!$AB$15),
            --(INT('Drill Size Info'!$AA$15) &amp; "." &amp; LEFT(CW396,3)),
            IF(AND((--(INT('Drill Size Info'!$AA$15) &amp; "." &amp; LEFT(CW396,3))&gt;=--('Drill Size Info'!$AA$15)), (--(INT('Drill Size Info'!$AA$15) &amp; "." &amp; LEFT(CW396,3))&lt;=--('Drill Size Info'!$AB$15))),
                --(INT('Drill Size Info'!$AA$15) &amp; "." &amp; LEFT(CW396,3)),
                --(INT('Drill Size Info'!$AB$15) &amp; "." &amp; LEFT(CW396,3))
            )
        ),
        "OK"
    )
)</f>
        <v>OK</v>
      </c>
      <c r="Q396" s="163" t="str">
        <f>IF(CY396&lt;&gt;"",
    IF(INT('Drill Size Info'!$AA$19)=INT('Drill Size Info'!$AB$15),
        --(INT('Drill Size Info'!$AA$15) &amp; "." &amp; CY396),
        IF(AND((--(INT('Drill Size Info'!$AA$15) &amp; "." &amp; CY396)&gt;=--('Drill Size Info'!$AA$15)), (--(INT('Drill Size Info'!$AA$15) &amp; "." &amp; CY396)&lt;=--('Drill Size Info'!$AB$15))),
            --(INT('Drill Size Info'!$AA$15) &amp; "." &amp; CY396),
            --(INT('Drill Size Info'!$AB$15) &amp; "." &amp; CY396)
        )
    ),
    IF(CW396&lt;&gt;"",
        IF(INT('Drill Size Info'!$AA$15)=INT('Drill Size Info'!$AB$15),
            --(INT('Drill Size Info'!$AA$15) &amp; "." &amp; RIGHT(CW396,3)),
            IF(AND((--(INT('Drill Size Info'!$AA$15) &amp; "." &amp; RIGHT(CW396,3))&gt;=--('Drill Size Info'!$AA$15)), (--(INT('Drill Size Info'!$AA$15) &amp; "." &amp; RIGHT(CW396,3))&lt;=--('Drill Size Info'!$AB$15))),
                --(INT('Drill Size Info'!$AA$15) &amp; "." &amp; RIGHT(CW396,3)),
                --(INT('Drill Size Info'!$AB$15) &amp; "." &amp; RIGHT(CW396,3))
            )
        ),
        "N/A"
    )
)</f>
        <v>N/A</v>
      </c>
      <c r="R396" s="57"/>
      <c r="S396" s="57"/>
      <c r="T396" s="57"/>
      <c r="U396" s="57"/>
      <c r="V396" s="57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9"/>
      <c r="AX396" s="59"/>
      <c r="AY396" s="59"/>
      <c r="AZ396" s="60"/>
      <c r="BA396" s="52"/>
      <c r="BB396" s="52"/>
      <c r="BC396" s="52"/>
      <c r="BD396" s="52"/>
      <c r="BE396" s="52"/>
      <c r="BF396" s="52"/>
      <c r="BG396" s="192" t="str">
        <f t="shared" si="276"/>
        <v/>
      </c>
      <c r="BH396" s="52"/>
      <c r="BI396" s="52"/>
      <c r="BJ396" s="52"/>
      <c r="BK396" s="52"/>
      <c r="BM396" s="19">
        <f t="shared" si="244"/>
        <v>0</v>
      </c>
      <c r="BN396" s="19">
        <f t="shared" si="277"/>
        <v>0</v>
      </c>
      <c r="BO396" s="19">
        <f t="shared" si="245"/>
        <v>0</v>
      </c>
      <c r="BP396" s="19">
        <f t="shared" si="246"/>
        <v>0</v>
      </c>
      <c r="BQ396" s="19">
        <f t="shared" si="247"/>
        <v>0</v>
      </c>
      <c r="BR396" s="19">
        <f t="shared" si="248"/>
        <v>0</v>
      </c>
      <c r="BS396" s="19">
        <f t="shared" si="249"/>
        <v>0</v>
      </c>
      <c r="BT396" s="19">
        <f t="shared" si="250"/>
        <v>0</v>
      </c>
      <c r="BU396" s="19">
        <f t="shared" si="251"/>
        <v>0</v>
      </c>
      <c r="BV396" s="19">
        <f t="shared" si="252"/>
        <v>0</v>
      </c>
      <c r="BW396" s="19">
        <f t="shared" si="253"/>
        <v>0</v>
      </c>
      <c r="BX396" s="19">
        <f t="shared" si="254"/>
        <v>0</v>
      </c>
      <c r="BY396" s="19">
        <f t="shared" si="255"/>
        <v>0</v>
      </c>
      <c r="BZ396" s="19">
        <f t="shared" si="256"/>
        <v>0</v>
      </c>
      <c r="CA396" s="19">
        <f t="shared" si="257"/>
        <v>0</v>
      </c>
      <c r="CB396" s="19">
        <f t="shared" si="278"/>
        <v>0</v>
      </c>
      <c r="CC396" s="19">
        <f t="shared" si="258"/>
        <v>0</v>
      </c>
      <c r="CD396" s="19">
        <f t="shared" si="259"/>
        <v>0</v>
      </c>
      <c r="CE396" s="19">
        <f t="shared" si="260"/>
        <v>0</v>
      </c>
      <c r="CF396" s="19">
        <f t="shared" si="261"/>
        <v>0</v>
      </c>
      <c r="CG396" s="19">
        <f t="shared" si="262"/>
        <v>0</v>
      </c>
      <c r="CH396" s="19">
        <f t="shared" si="263"/>
        <v>0</v>
      </c>
      <c r="CI396" s="19">
        <f t="shared" si="264"/>
        <v>0</v>
      </c>
      <c r="CJ396" s="19">
        <f t="shared" si="265"/>
        <v>0</v>
      </c>
      <c r="CK396" s="19">
        <f t="shared" si="266"/>
        <v>0</v>
      </c>
      <c r="CL396" s="19">
        <f t="shared" si="267"/>
        <v>0</v>
      </c>
      <c r="CM396" s="19">
        <f t="shared" si="268"/>
        <v>0</v>
      </c>
      <c r="CN396" s="19">
        <f t="shared" si="269"/>
        <v>0</v>
      </c>
      <c r="CO396" s="19">
        <f t="shared" si="270"/>
        <v>0</v>
      </c>
      <c r="CP396" s="19">
        <f t="shared" si="271"/>
        <v>0</v>
      </c>
      <c r="CQ396" s="19">
        <f t="shared" si="272"/>
        <v>0</v>
      </c>
      <c r="CR396" s="19">
        <f t="shared" si="273"/>
        <v>0</v>
      </c>
      <c r="CS396" s="19">
        <f t="shared" si="274"/>
        <v>0</v>
      </c>
    </row>
    <row r="397" spans="2:97" ht="15" customHeight="1" x14ac:dyDescent="0.2">
      <c r="B397" s="53">
        <f t="shared" si="279"/>
        <v>389</v>
      </c>
      <c r="C397" s="197" t="str" cm="1">
        <f t="array" aca="1" ref="C397" ca="1">CELL("contents",BG397)</f>
        <v/>
      </c>
      <c r="D397" s="54" t="str">
        <f t="shared" si="275"/>
        <v>OK</v>
      </c>
      <c r="E397" s="55" t="e">
        <f>VLOOKUP('DATA SHEET'!$B$9,'Drill Size Info'!$T$2:$U$8,2,FALSE)</f>
        <v>#N/A</v>
      </c>
      <c r="F397" s="55" t="str">
        <f t="shared" si="280"/>
        <v/>
      </c>
      <c r="G397" s="161">
        <f t="shared" si="281"/>
        <v>0</v>
      </c>
      <c r="H397" s="56"/>
      <c r="I397" s="56"/>
      <c r="J397" s="54" t="s">
        <v>154</v>
      </c>
      <c r="K397" s="54" t="s">
        <v>154</v>
      </c>
      <c r="L397" s="56" t="s">
        <v>154</v>
      </c>
      <c r="M397" s="56" t="s">
        <v>154</v>
      </c>
      <c r="N397" s="47" t="str">
        <f>IF(CU397&lt;&gt;"",
    IF(INT('Drill Size Info'!$AA$19)=INT('Drill Size Info'!$AB$19),
        --(INT('Drill Size Info'!$AA$19) &amp; "." &amp; CU397),
        IF(AND((--(INT('Drill Size Info'!$AA$19) &amp; "." &amp; CU397)&gt;=--('Drill Size Info'!$AA$19)), (--(INT('Drill Size Info'!$AA$19) &amp; "." &amp; CU397)&lt;=--('Drill Size Info'!$AB$19))),
            --(INT('Drill Size Info'!$AA$19) &amp; "." &amp; CU397),
            --(INT('Drill Size Info'!$AB$19) &amp; "." &amp; CU397)
        )
    ),
    IF(CT397&lt;&gt;"",
        IF(INT('Drill Size Info'!$AA$19)=INT('Drill Size Info'!$AB$19),
            --(INT('Drill Size Info'!$AA$19) &amp; "." &amp; LEFT(CT397,3)),
            IF(AND((--(INT('Drill Size Info'!$AA$19) &amp; "." &amp; LEFT(CT397,3))&gt;=--('Drill Size Info'!$AA$19)), (--(INT('Drill Size Info'!$AA$19) &amp; "." &amp; LEFT(CT397,3))&lt;=--('Drill Size Info'!$AB$19))),
                --(INT('Drill Size Info'!$AA$19) &amp; "." &amp; LEFT(CT397,3)),
                --(INT('Drill Size Info'!$AB$19) &amp; "." &amp; LEFT(CT397,3))
            )
        ),
        "OK"
    )
)</f>
        <v>OK</v>
      </c>
      <c r="O397" s="163" t="str">
        <f>IF(CV397&lt;&gt;"",
    IF(INT('Drill Size Info'!$AA$19)=INT('Drill Size Info'!$AB$19),
        --(INT('Drill Size Info'!$AA$19) &amp; "." &amp; CV397),
        IF(AND((--(INT('Drill Size Info'!$AA$19) &amp; "." &amp; CV397)&gt;=--('Drill Size Info'!$AA$19)), (--(INT('Drill Size Info'!$AA$19) &amp; "." &amp; CV397)&lt;=--('Drill Size Info'!$AB$19))),
            --(INT('Drill Size Info'!$AA$19) &amp; "." &amp; CV397),
            --(INT('Drill Size Info'!$AB$19) &amp; "." &amp; CV397)
        )
    ),
    IF(CT397&lt;&gt;"",
        IF(INT('Drill Size Info'!$AA$19)=INT('Drill Size Info'!$AB$19),
            --(INT('Drill Size Info'!$AA$19) &amp; "." &amp; RIGHT(CT397,3)),
            IF(AND((--(INT('Drill Size Info'!$AA$19) &amp; "." &amp; RIGHT(CT397,3))&gt;=--('Drill Size Info'!$AA$19)), (--(INT('Drill Size Info'!$AA$19) &amp; "." &amp; RIGHT(CT397,3))&lt;=--('Drill Size Info'!$AB$19))),
                --(INT('Drill Size Info'!$AA$19) &amp; "." &amp; RIGHT(CT397,3)),
                --(INT('Drill Size Info'!$AB$19) &amp; "." &amp; RIGHT(CT397,3))
            )
        ),
        "N/A"
    )
)</f>
        <v>N/A</v>
      </c>
      <c r="P397" s="47" t="str">
        <f>IF(CX397&lt;&gt;"",
    IF(INT('Drill Size Info'!$AA$19)=INT('Drill Size Info'!$AB$15),
        --(INT('Drill Size Info'!$AA$15) &amp; "." &amp; CX397),
        IF(AND((--(INT('Drill Size Info'!$AA$15) &amp; "." &amp; CX397)&gt;=--('Drill Size Info'!$AA$15)), (--(INT('Drill Size Info'!$AA$15) &amp; "." &amp; CX397)&lt;=--('Drill Size Info'!$AB$15))),
            --(INT('Drill Size Info'!$AA$15) &amp; "." &amp; CX397),
            --(INT('Drill Size Info'!$AB$15) &amp; "." &amp; CX397)
        )
    ),
    IF(CW397&lt;&gt;"",
        IF(INT('Drill Size Info'!$AA$15)=INT('Drill Size Info'!$AB$15),
            --(INT('Drill Size Info'!$AA$15) &amp; "." &amp; LEFT(CW397,3)),
            IF(AND((--(INT('Drill Size Info'!$AA$15) &amp; "." &amp; LEFT(CW397,3))&gt;=--('Drill Size Info'!$AA$15)), (--(INT('Drill Size Info'!$AA$15) &amp; "." &amp; LEFT(CW397,3))&lt;=--('Drill Size Info'!$AB$15))),
                --(INT('Drill Size Info'!$AA$15) &amp; "." &amp; LEFT(CW397,3)),
                --(INT('Drill Size Info'!$AB$15) &amp; "." &amp; LEFT(CW397,3))
            )
        ),
        "OK"
    )
)</f>
        <v>OK</v>
      </c>
      <c r="Q397" s="163" t="str">
        <f>IF(CY397&lt;&gt;"",
    IF(INT('Drill Size Info'!$AA$19)=INT('Drill Size Info'!$AB$15),
        --(INT('Drill Size Info'!$AA$15) &amp; "." &amp; CY397),
        IF(AND((--(INT('Drill Size Info'!$AA$15) &amp; "." &amp; CY397)&gt;=--('Drill Size Info'!$AA$15)), (--(INT('Drill Size Info'!$AA$15) &amp; "." &amp; CY397)&lt;=--('Drill Size Info'!$AB$15))),
            --(INT('Drill Size Info'!$AA$15) &amp; "." &amp; CY397),
            --(INT('Drill Size Info'!$AB$15) &amp; "." &amp; CY397)
        )
    ),
    IF(CW397&lt;&gt;"",
        IF(INT('Drill Size Info'!$AA$15)=INT('Drill Size Info'!$AB$15),
            --(INT('Drill Size Info'!$AA$15) &amp; "." &amp; RIGHT(CW397,3)),
            IF(AND((--(INT('Drill Size Info'!$AA$15) &amp; "." &amp; RIGHT(CW397,3))&gt;=--('Drill Size Info'!$AA$15)), (--(INT('Drill Size Info'!$AA$15) &amp; "." &amp; RIGHT(CW397,3))&lt;=--('Drill Size Info'!$AB$15))),
                --(INT('Drill Size Info'!$AA$15) &amp; "." &amp; RIGHT(CW397,3)),
                --(INT('Drill Size Info'!$AB$15) &amp; "." &amp; RIGHT(CW397,3))
            )
        ),
        "N/A"
    )
)</f>
        <v>N/A</v>
      </c>
      <c r="R397" s="57"/>
      <c r="S397" s="57"/>
      <c r="T397" s="57"/>
      <c r="U397" s="57"/>
      <c r="V397" s="57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9"/>
      <c r="AX397" s="59"/>
      <c r="AY397" s="59"/>
      <c r="AZ397" s="60"/>
      <c r="BA397" s="52"/>
      <c r="BB397" s="52"/>
      <c r="BC397" s="52"/>
      <c r="BD397" s="52"/>
      <c r="BE397" s="52"/>
      <c r="BF397" s="52"/>
      <c r="BG397" s="192" t="str">
        <f t="shared" si="276"/>
        <v/>
      </c>
      <c r="BH397" s="52"/>
      <c r="BI397" s="52"/>
      <c r="BJ397" s="52"/>
      <c r="BK397" s="52"/>
      <c r="BM397" s="19">
        <f t="shared" si="244"/>
        <v>0</v>
      </c>
      <c r="BN397" s="19">
        <f t="shared" si="277"/>
        <v>0</v>
      </c>
      <c r="BO397" s="19">
        <f t="shared" si="245"/>
        <v>0</v>
      </c>
      <c r="BP397" s="19">
        <f t="shared" si="246"/>
        <v>0</v>
      </c>
      <c r="BQ397" s="19">
        <f t="shared" si="247"/>
        <v>0</v>
      </c>
      <c r="BR397" s="19">
        <f t="shared" si="248"/>
        <v>0</v>
      </c>
      <c r="BS397" s="19">
        <f t="shared" si="249"/>
        <v>0</v>
      </c>
      <c r="BT397" s="19">
        <f t="shared" si="250"/>
        <v>0</v>
      </c>
      <c r="BU397" s="19">
        <f t="shared" si="251"/>
        <v>0</v>
      </c>
      <c r="BV397" s="19">
        <f t="shared" si="252"/>
        <v>0</v>
      </c>
      <c r="BW397" s="19">
        <f t="shared" si="253"/>
        <v>0</v>
      </c>
      <c r="BX397" s="19">
        <f t="shared" si="254"/>
        <v>0</v>
      </c>
      <c r="BY397" s="19">
        <f t="shared" si="255"/>
        <v>0</v>
      </c>
      <c r="BZ397" s="19">
        <f t="shared" si="256"/>
        <v>0</v>
      </c>
      <c r="CA397" s="19">
        <f t="shared" si="257"/>
        <v>0</v>
      </c>
      <c r="CB397" s="19">
        <f t="shared" si="278"/>
        <v>0</v>
      </c>
      <c r="CC397" s="19">
        <f t="shared" si="258"/>
        <v>0</v>
      </c>
      <c r="CD397" s="19">
        <f t="shared" si="259"/>
        <v>0</v>
      </c>
      <c r="CE397" s="19">
        <f t="shared" si="260"/>
        <v>0</v>
      </c>
      <c r="CF397" s="19">
        <f t="shared" si="261"/>
        <v>0</v>
      </c>
      <c r="CG397" s="19">
        <f t="shared" si="262"/>
        <v>0</v>
      </c>
      <c r="CH397" s="19">
        <f t="shared" si="263"/>
        <v>0</v>
      </c>
      <c r="CI397" s="19">
        <f t="shared" si="264"/>
        <v>0</v>
      </c>
      <c r="CJ397" s="19">
        <f t="shared" si="265"/>
        <v>0</v>
      </c>
      <c r="CK397" s="19">
        <f t="shared" si="266"/>
        <v>0</v>
      </c>
      <c r="CL397" s="19">
        <f t="shared" si="267"/>
        <v>0</v>
      </c>
      <c r="CM397" s="19">
        <f t="shared" si="268"/>
        <v>0</v>
      </c>
      <c r="CN397" s="19">
        <f t="shared" si="269"/>
        <v>0</v>
      </c>
      <c r="CO397" s="19">
        <f t="shared" si="270"/>
        <v>0</v>
      </c>
      <c r="CP397" s="19">
        <f t="shared" si="271"/>
        <v>0</v>
      </c>
      <c r="CQ397" s="19">
        <f t="shared" si="272"/>
        <v>0</v>
      </c>
      <c r="CR397" s="19">
        <f t="shared" si="273"/>
        <v>0</v>
      </c>
      <c r="CS397" s="19">
        <f t="shared" si="274"/>
        <v>0</v>
      </c>
    </row>
    <row r="398" spans="2:97" ht="15" customHeight="1" x14ac:dyDescent="0.2">
      <c r="B398" s="53">
        <f t="shared" si="279"/>
        <v>390</v>
      </c>
      <c r="C398" s="197" t="str" cm="1">
        <f t="array" aca="1" ref="C398" ca="1">CELL("contents",BG398)</f>
        <v/>
      </c>
      <c r="D398" s="54" t="str">
        <f t="shared" si="275"/>
        <v>OK</v>
      </c>
      <c r="E398" s="55" t="e">
        <f>VLOOKUP('DATA SHEET'!$B$9,'Drill Size Info'!$T$2:$U$8,2,FALSE)</f>
        <v>#N/A</v>
      </c>
      <c r="F398" s="55" t="str">
        <f t="shared" si="280"/>
        <v/>
      </c>
      <c r="G398" s="161">
        <f t="shared" si="281"/>
        <v>0</v>
      </c>
      <c r="H398" s="56"/>
      <c r="I398" s="56"/>
      <c r="J398" s="54" t="s">
        <v>154</v>
      </c>
      <c r="K398" s="54" t="s">
        <v>154</v>
      </c>
      <c r="L398" s="56" t="s">
        <v>154</v>
      </c>
      <c r="M398" s="56" t="s">
        <v>154</v>
      </c>
      <c r="N398" s="47" t="str">
        <f>IF(CU398&lt;&gt;"",
    IF(INT('Drill Size Info'!$AA$19)=INT('Drill Size Info'!$AB$19),
        --(INT('Drill Size Info'!$AA$19) &amp; "." &amp; CU398),
        IF(AND((--(INT('Drill Size Info'!$AA$19) &amp; "." &amp; CU398)&gt;=--('Drill Size Info'!$AA$19)), (--(INT('Drill Size Info'!$AA$19) &amp; "." &amp; CU398)&lt;=--('Drill Size Info'!$AB$19))),
            --(INT('Drill Size Info'!$AA$19) &amp; "." &amp; CU398),
            --(INT('Drill Size Info'!$AB$19) &amp; "." &amp; CU398)
        )
    ),
    IF(CT398&lt;&gt;"",
        IF(INT('Drill Size Info'!$AA$19)=INT('Drill Size Info'!$AB$19),
            --(INT('Drill Size Info'!$AA$19) &amp; "." &amp; LEFT(CT398,3)),
            IF(AND((--(INT('Drill Size Info'!$AA$19) &amp; "." &amp; LEFT(CT398,3))&gt;=--('Drill Size Info'!$AA$19)), (--(INT('Drill Size Info'!$AA$19) &amp; "." &amp; LEFT(CT398,3))&lt;=--('Drill Size Info'!$AB$19))),
                --(INT('Drill Size Info'!$AA$19) &amp; "." &amp; LEFT(CT398,3)),
                --(INT('Drill Size Info'!$AB$19) &amp; "." &amp; LEFT(CT398,3))
            )
        ),
        "OK"
    )
)</f>
        <v>OK</v>
      </c>
      <c r="O398" s="163" t="str">
        <f>IF(CV398&lt;&gt;"",
    IF(INT('Drill Size Info'!$AA$19)=INT('Drill Size Info'!$AB$19),
        --(INT('Drill Size Info'!$AA$19) &amp; "." &amp; CV398),
        IF(AND((--(INT('Drill Size Info'!$AA$19) &amp; "." &amp; CV398)&gt;=--('Drill Size Info'!$AA$19)), (--(INT('Drill Size Info'!$AA$19) &amp; "." &amp; CV398)&lt;=--('Drill Size Info'!$AB$19))),
            --(INT('Drill Size Info'!$AA$19) &amp; "." &amp; CV398),
            --(INT('Drill Size Info'!$AB$19) &amp; "." &amp; CV398)
        )
    ),
    IF(CT398&lt;&gt;"",
        IF(INT('Drill Size Info'!$AA$19)=INT('Drill Size Info'!$AB$19),
            --(INT('Drill Size Info'!$AA$19) &amp; "." &amp; RIGHT(CT398,3)),
            IF(AND((--(INT('Drill Size Info'!$AA$19) &amp; "." &amp; RIGHT(CT398,3))&gt;=--('Drill Size Info'!$AA$19)), (--(INT('Drill Size Info'!$AA$19) &amp; "." &amp; RIGHT(CT398,3))&lt;=--('Drill Size Info'!$AB$19))),
                --(INT('Drill Size Info'!$AA$19) &amp; "." &amp; RIGHT(CT398,3)),
                --(INT('Drill Size Info'!$AB$19) &amp; "." &amp; RIGHT(CT398,3))
            )
        ),
        "N/A"
    )
)</f>
        <v>N/A</v>
      </c>
      <c r="P398" s="47" t="str">
        <f>IF(CX398&lt;&gt;"",
    IF(INT('Drill Size Info'!$AA$19)=INT('Drill Size Info'!$AB$15),
        --(INT('Drill Size Info'!$AA$15) &amp; "." &amp; CX398),
        IF(AND((--(INT('Drill Size Info'!$AA$15) &amp; "." &amp; CX398)&gt;=--('Drill Size Info'!$AA$15)), (--(INT('Drill Size Info'!$AA$15) &amp; "." &amp; CX398)&lt;=--('Drill Size Info'!$AB$15))),
            --(INT('Drill Size Info'!$AA$15) &amp; "." &amp; CX398),
            --(INT('Drill Size Info'!$AB$15) &amp; "." &amp; CX398)
        )
    ),
    IF(CW398&lt;&gt;"",
        IF(INT('Drill Size Info'!$AA$15)=INT('Drill Size Info'!$AB$15),
            --(INT('Drill Size Info'!$AA$15) &amp; "." &amp; LEFT(CW398,3)),
            IF(AND((--(INT('Drill Size Info'!$AA$15) &amp; "." &amp; LEFT(CW398,3))&gt;=--('Drill Size Info'!$AA$15)), (--(INT('Drill Size Info'!$AA$15) &amp; "." &amp; LEFT(CW398,3))&lt;=--('Drill Size Info'!$AB$15))),
                --(INT('Drill Size Info'!$AA$15) &amp; "." &amp; LEFT(CW398,3)),
                --(INT('Drill Size Info'!$AB$15) &amp; "." &amp; LEFT(CW398,3))
            )
        ),
        "OK"
    )
)</f>
        <v>OK</v>
      </c>
      <c r="Q398" s="163" t="str">
        <f>IF(CY398&lt;&gt;"",
    IF(INT('Drill Size Info'!$AA$19)=INT('Drill Size Info'!$AB$15),
        --(INT('Drill Size Info'!$AA$15) &amp; "." &amp; CY398),
        IF(AND((--(INT('Drill Size Info'!$AA$15) &amp; "." &amp; CY398)&gt;=--('Drill Size Info'!$AA$15)), (--(INT('Drill Size Info'!$AA$15) &amp; "." &amp; CY398)&lt;=--('Drill Size Info'!$AB$15))),
            --(INT('Drill Size Info'!$AA$15) &amp; "." &amp; CY398),
            --(INT('Drill Size Info'!$AB$15) &amp; "." &amp; CY398)
        )
    ),
    IF(CW398&lt;&gt;"",
        IF(INT('Drill Size Info'!$AA$15)=INT('Drill Size Info'!$AB$15),
            --(INT('Drill Size Info'!$AA$15) &amp; "." &amp; RIGHT(CW398,3)),
            IF(AND((--(INT('Drill Size Info'!$AA$15) &amp; "." &amp; RIGHT(CW398,3))&gt;=--('Drill Size Info'!$AA$15)), (--(INT('Drill Size Info'!$AA$15) &amp; "." &amp; RIGHT(CW398,3))&lt;=--('Drill Size Info'!$AB$15))),
                --(INT('Drill Size Info'!$AA$15) &amp; "." &amp; RIGHT(CW398,3)),
                --(INT('Drill Size Info'!$AB$15) &amp; "." &amp; RIGHT(CW398,3))
            )
        ),
        "N/A"
    )
)</f>
        <v>N/A</v>
      </c>
      <c r="R398" s="57"/>
      <c r="S398" s="57"/>
      <c r="T398" s="57"/>
      <c r="U398" s="57"/>
      <c r="V398" s="57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9"/>
      <c r="AX398" s="59"/>
      <c r="AY398" s="59"/>
      <c r="AZ398" s="60"/>
      <c r="BA398" s="52"/>
      <c r="BB398" s="52"/>
      <c r="BC398" s="52"/>
      <c r="BD398" s="52"/>
      <c r="BE398" s="52"/>
      <c r="BF398" s="52"/>
      <c r="BG398" s="192" t="str">
        <f t="shared" si="276"/>
        <v/>
      </c>
      <c r="BH398" s="52"/>
      <c r="BI398" s="52"/>
      <c r="BJ398" s="52"/>
      <c r="BK398" s="52"/>
      <c r="BM398" s="19">
        <f t="shared" si="244"/>
        <v>0</v>
      </c>
      <c r="BN398" s="19">
        <f t="shared" si="277"/>
        <v>0</v>
      </c>
      <c r="BO398" s="19">
        <f t="shared" si="245"/>
        <v>0</v>
      </c>
      <c r="BP398" s="19">
        <f t="shared" si="246"/>
        <v>0</v>
      </c>
      <c r="BQ398" s="19">
        <f t="shared" si="247"/>
        <v>0</v>
      </c>
      <c r="BR398" s="19">
        <f t="shared" si="248"/>
        <v>0</v>
      </c>
      <c r="BS398" s="19">
        <f t="shared" si="249"/>
        <v>0</v>
      </c>
      <c r="BT398" s="19">
        <f t="shared" si="250"/>
        <v>0</v>
      </c>
      <c r="BU398" s="19">
        <f t="shared" si="251"/>
        <v>0</v>
      </c>
      <c r="BV398" s="19">
        <f t="shared" si="252"/>
        <v>0</v>
      </c>
      <c r="BW398" s="19">
        <f t="shared" si="253"/>
        <v>0</v>
      </c>
      <c r="BX398" s="19">
        <f t="shared" si="254"/>
        <v>0</v>
      </c>
      <c r="BY398" s="19">
        <f t="shared" si="255"/>
        <v>0</v>
      </c>
      <c r="BZ398" s="19">
        <f t="shared" si="256"/>
        <v>0</v>
      </c>
      <c r="CA398" s="19">
        <f t="shared" si="257"/>
        <v>0</v>
      </c>
      <c r="CB398" s="19">
        <f t="shared" si="278"/>
        <v>0</v>
      </c>
      <c r="CC398" s="19">
        <f t="shared" si="258"/>
        <v>0</v>
      </c>
      <c r="CD398" s="19">
        <f t="shared" si="259"/>
        <v>0</v>
      </c>
      <c r="CE398" s="19">
        <f t="shared" si="260"/>
        <v>0</v>
      </c>
      <c r="CF398" s="19">
        <f t="shared" si="261"/>
        <v>0</v>
      </c>
      <c r="CG398" s="19">
        <f t="shared" si="262"/>
        <v>0</v>
      </c>
      <c r="CH398" s="19">
        <f t="shared" si="263"/>
        <v>0</v>
      </c>
      <c r="CI398" s="19">
        <f t="shared" si="264"/>
        <v>0</v>
      </c>
      <c r="CJ398" s="19">
        <f t="shared" si="265"/>
        <v>0</v>
      </c>
      <c r="CK398" s="19">
        <f t="shared" si="266"/>
        <v>0</v>
      </c>
      <c r="CL398" s="19">
        <f t="shared" si="267"/>
        <v>0</v>
      </c>
      <c r="CM398" s="19">
        <f t="shared" si="268"/>
        <v>0</v>
      </c>
      <c r="CN398" s="19">
        <f t="shared" si="269"/>
        <v>0</v>
      </c>
      <c r="CO398" s="19">
        <f t="shared" si="270"/>
        <v>0</v>
      </c>
      <c r="CP398" s="19">
        <f t="shared" si="271"/>
        <v>0</v>
      </c>
      <c r="CQ398" s="19">
        <f t="shared" si="272"/>
        <v>0</v>
      </c>
      <c r="CR398" s="19">
        <f t="shared" si="273"/>
        <v>0</v>
      </c>
      <c r="CS398" s="19">
        <f t="shared" si="274"/>
        <v>0</v>
      </c>
    </row>
    <row r="399" spans="2:97" ht="15" customHeight="1" x14ac:dyDescent="0.2">
      <c r="B399" s="53">
        <f t="shared" si="279"/>
        <v>391</v>
      </c>
      <c r="C399" s="197" t="str" cm="1">
        <f t="array" aca="1" ref="C399" ca="1">CELL("contents",BG399)</f>
        <v/>
      </c>
      <c r="D399" s="54" t="str">
        <f t="shared" si="275"/>
        <v>OK</v>
      </c>
      <c r="E399" s="55" t="e">
        <f>VLOOKUP('DATA SHEET'!$B$9,'Drill Size Info'!$T$2:$U$8,2,FALSE)</f>
        <v>#N/A</v>
      </c>
      <c r="F399" s="55" t="str">
        <f t="shared" si="280"/>
        <v/>
      </c>
      <c r="G399" s="161">
        <f t="shared" si="281"/>
        <v>0</v>
      </c>
      <c r="H399" s="56"/>
      <c r="I399" s="56"/>
      <c r="J399" s="54" t="s">
        <v>154</v>
      </c>
      <c r="K399" s="54" t="s">
        <v>154</v>
      </c>
      <c r="L399" s="56" t="s">
        <v>154</v>
      </c>
      <c r="M399" s="56" t="s">
        <v>154</v>
      </c>
      <c r="N399" s="47" t="str">
        <f>IF(CU399&lt;&gt;"",
    IF(INT('Drill Size Info'!$AA$19)=INT('Drill Size Info'!$AB$19),
        --(INT('Drill Size Info'!$AA$19) &amp; "." &amp; CU399),
        IF(AND((--(INT('Drill Size Info'!$AA$19) &amp; "." &amp; CU399)&gt;=--('Drill Size Info'!$AA$19)), (--(INT('Drill Size Info'!$AA$19) &amp; "." &amp; CU399)&lt;=--('Drill Size Info'!$AB$19))),
            --(INT('Drill Size Info'!$AA$19) &amp; "." &amp; CU399),
            --(INT('Drill Size Info'!$AB$19) &amp; "." &amp; CU399)
        )
    ),
    IF(CT399&lt;&gt;"",
        IF(INT('Drill Size Info'!$AA$19)=INT('Drill Size Info'!$AB$19),
            --(INT('Drill Size Info'!$AA$19) &amp; "." &amp; LEFT(CT399,3)),
            IF(AND((--(INT('Drill Size Info'!$AA$19) &amp; "." &amp; LEFT(CT399,3))&gt;=--('Drill Size Info'!$AA$19)), (--(INT('Drill Size Info'!$AA$19) &amp; "." &amp; LEFT(CT399,3))&lt;=--('Drill Size Info'!$AB$19))),
                --(INT('Drill Size Info'!$AA$19) &amp; "." &amp; LEFT(CT399,3)),
                --(INT('Drill Size Info'!$AB$19) &amp; "." &amp; LEFT(CT399,3))
            )
        ),
        "OK"
    )
)</f>
        <v>OK</v>
      </c>
      <c r="O399" s="163" t="str">
        <f>IF(CV399&lt;&gt;"",
    IF(INT('Drill Size Info'!$AA$19)=INT('Drill Size Info'!$AB$19),
        --(INT('Drill Size Info'!$AA$19) &amp; "." &amp; CV399),
        IF(AND((--(INT('Drill Size Info'!$AA$19) &amp; "." &amp; CV399)&gt;=--('Drill Size Info'!$AA$19)), (--(INT('Drill Size Info'!$AA$19) &amp; "." &amp; CV399)&lt;=--('Drill Size Info'!$AB$19))),
            --(INT('Drill Size Info'!$AA$19) &amp; "." &amp; CV399),
            --(INT('Drill Size Info'!$AB$19) &amp; "." &amp; CV399)
        )
    ),
    IF(CT399&lt;&gt;"",
        IF(INT('Drill Size Info'!$AA$19)=INT('Drill Size Info'!$AB$19),
            --(INT('Drill Size Info'!$AA$19) &amp; "." &amp; RIGHT(CT399,3)),
            IF(AND((--(INT('Drill Size Info'!$AA$19) &amp; "." &amp; RIGHT(CT399,3))&gt;=--('Drill Size Info'!$AA$19)), (--(INT('Drill Size Info'!$AA$19) &amp; "." &amp; RIGHT(CT399,3))&lt;=--('Drill Size Info'!$AB$19))),
                --(INT('Drill Size Info'!$AA$19) &amp; "." &amp; RIGHT(CT399,3)),
                --(INT('Drill Size Info'!$AB$19) &amp; "." &amp; RIGHT(CT399,3))
            )
        ),
        "N/A"
    )
)</f>
        <v>N/A</v>
      </c>
      <c r="P399" s="47" t="str">
        <f>IF(CX399&lt;&gt;"",
    IF(INT('Drill Size Info'!$AA$19)=INT('Drill Size Info'!$AB$15),
        --(INT('Drill Size Info'!$AA$15) &amp; "." &amp; CX399),
        IF(AND((--(INT('Drill Size Info'!$AA$15) &amp; "." &amp; CX399)&gt;=--('Drill Size Info'!$AA$15)), (--(INT('Drill Size Info'!$AA$15) &amp; "." &amp; CX399)&lt;=--('Drill Size Info'!$AB$15))),
            --(INT('Drill Size Info'!$AA$15) &amp; "." &amp; CX399),
            --(INT('Drill Size Info'!$AB$15) &amp; "." &amp; CX399)
        )
    ),
    IF(CW399&lt;&gt;"",
        IF(INT('Drill Size Info'!$AA$15)=INT('Drill Size Info'!$AB$15),
            --(INT('Drill Size Info'!$AA$15) &amp; "." &amp; LEFT(CW399,3)),
            IF(AND((--(INT('Drill Size Info'!$AA$15) &amp; "." &amp; LEFT(CW399,3))&gt;=--('Drill Size Info'!$AA$15)), (--(INT('Drill Size Info'!$AA$15) &amp; "." &amp; LEFT(CW399,3))&lt;=--('Drill Size Info'!$AB$15))),
                --(INT('Drill Size Info'!$AA$15) &amp; "." &amp; LEFT(CW399,3)),
                --(INT('Drill Size Info'!$AB$15) &amp; "." &amp; LEFT(CW399,3))
            )
        ),
        "OK"
    )
)</f>
        <v>OK</v>
      </c>
      <c r="Q399" s="163" t="str">
        <f>IF(CY399&lt;&gt;"",
    IF(INT('Drill Size Info'!$AA$19)=INT('Drill Size Info'!$AB$15),
        --(INT('Drill Size Info'!$AA$15) &amp; "." &amp; CY399),
        IF(AND((--(INT('Drill Size Info'!$AA$15) &amp; "." &amp; CY399)&gt;=--('Drill Size Info'!$AA$15)), (--(INT('Drill Size Info'!$AA$15) &amp; "." &amp; CY399)&lt;=--('Drill Size Info'!$AB$15))),
            --(INT('Drill Size Info'!$AA$15) &amp; "." &amp; CY399),
            --(INT('Drill Size Info'!$AB$15) &amp; "." &amp; CY399)
        )
    ),
    IF(CW399&lt;&gt;"",
        IF(INT('Drill Size Info'!$AA$15)=INT('Drill Size Info'!$AB$15),
            --(INT('Drill Size Info'!$AA$15) &amp; "." &amp; RIGHT(CW399,3)),
            IF(AND((--(INT('Drill Size Info'!$AA$15) &amp; "." &amp; RIGHT(CW399,3))&gt;=--('Drill Size Info'!$AA$15)), (--(INT('Drill Size Info'!$AA$15) &amp; "." &amp; RIGHT(CW399,3))&lt;=--('Drill Size Info'!$AB$15))),
                --(INT('Drill Size Info'!$AA$15) &amp; "." &amp; RIGHT(CW399,3)),
                --(INT('Drill Size Info'!$AB$15) &amp; "." &amp; RIGHT(CW399,3))
            )
        ),
        "N/A"
    )
)</f>
        <v>N/A</v>
      </c>
      <c r="R399" s="57"/>
      <c r="S399" s="57"/>
      <c r="T399" s="57"/>
      <c r="U399" s="57"/>
      <c r="V399" s="57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9"/>
      <c r="AX399" s="59"/>
      <c r="AY399" s="59"/>
      <c r="AZ399" s="60"/>
      <c r="BA399" s="52"/>
      <c r="BB399" s="52"/>
      <c r="BC399" s="52"/>
      <c r="BD399" s="52"/>
      <c r="BE399" s="52"/>
      <c r="BF399" s="52"/>
      <c r="BG399" s="192" t="str">
        <f t="shared" si="276"/>
        <v/>
      </c>
      <c r="BH399" s="52"/>
      <c r="BI399" s="52"/>
      <c r="BJ399" s="52"/>
      <c r="BK399" s="52"/>
      <c r="BM399" s="19">
        <f t="shared" si="244"/>
        <v>0</v>
      </c>
      <c r="BN399" s="19">
        <f t="shared" si="277"/>
        <v>0</v>
      </c>
      <c r="BO399" s="19">
        <f t="shared" si="245"/>
        <v>0</v>
      </c>
      <c r="BP399" s="19">
        <f t="shared" si="246"/>
        <v>0</v>
      </c>
      <c r="BQ399" s="19">
        <f t="shared" si="247"/>
        <v>0</v>
      </c>
      <c r="BR399" s="19">
        <f t="shared" si="248"/>
        <v>0</v>
      </c>
      <c r="BS399" s="19">
        <f t="shared" si="249"/>
        <v>0</v>
      </c>
      <c r="BT399" s="19">
        <f t="shared" si="250"/>
        <v>0</v>
      </c>
      <c r="BU399" s="19">
        <f t="shared" si="251"/>
        <v>0</v>
      </c>
      <c r="BV399" s="19">
        <f t="shared" si="252"/>
        <v>0</v>
      </c>
      <c r="BW399" s="19">
        <f t="shared" si="253"/>
        <v>0</v>
      </c>
      <c r="BX399" s="19">
        <f t="shared" si="254"/>
        <v>0</v>
      </c>
      <c r="BY399" s="19">
        <f t="shared" si="255"/>
        <v>0</v>
      </c>
      <c r="BZ399" s="19">
        <f t="shared" si="256"/>
        <v>0</v>
      </c>
      <c r="CA399" s="19">
        <f t="shared" si="257"/>
        <v>0</v>
      </c>
      <c r="CB399" s="19">
        <f t="shared" si="278"/>
        <v>0</v>
      </c>
      <c r="CC399" s="19">
        <f t="shared" si="258"/>
        <v>0</v>
      </c>
      <c r="CD399" s="19">
        <f t="shared" si="259"/>
        <v>0</v>
      </c>
      <c r="CE399" s="19">
        <f t="shared" si="260"/>
        <v>0</v>
      </c>
      <c r="CF399" s="19">
        <f t="shared" si="261"/>
        <v>0</v>
      </c>
      <c r="CG399" s="19">
        <f t="shared" si="262"/>
        <v>0</v>
      </c>
      <c r="CH399" s="19">
        <f t="shared" si="263"/>
        <v>0</v>
      </c>
      <c r="CI399" s="19">
        <f t="shared" si="264"/>
        <v>0</v>
      </c>
      <c r="CJ399" s="19">
        <f t="shared" si="265"/>
        <v>0</v>
      </c>
      <c r="CK399" s="19">
        <f t="shared" si="266"/>
        <v>0</v>
      </c>
      <c r="CL399" s="19">
        <f t="shared" si="267"/>
        <v>0</v>
      </c>
      <c r="CM399" s="19">
        <f t="shared" si="268"/>
        <v>0</v>
      </c>
      <c r="CN399" s="19">
        <f t="shared" si="269"/>
        <v>0</v>
      </c>
      <c r="CO399" s="19">
        <f t="shared" si="270"/>
        <v>0</v>
      </c>
      <c r="CP399" s="19">
        <f t="shared" si="271"/>
        <v>0</v>
      </c>
      <c r="CQ399" s="19">
        <f t="shared" si="272"/>
        <v>0</v>
      </c>
      <c r="CR399" s="19">
        <f t="shared" si="273"/>
        <v>0</v>
      </c>
      <c r="CS399" s="19">
        <f t="shared" si="274"/>
        <v>0</v>
      </c>
    </row>
    <row r="400" spans="2:97" ht="15" customHeight="1" x14ac:dyDescent="0.2">
      <c r="B400" s="53">
        <f t="shared" si="279"/>
        <v>392</v>
      </c>
      <c r="C400" s="197" t="str" cm="1">
        <f t="array" aca="1" ref="C400" ca="1">CELL("contents",BG400)</f>
        <v/>
      </c>
      <c r="D400" s="54" t="str">
        <f t="shared" si="275"/>
        <v>OK</v>
      </c>
      <c r="E400" s="55" t="e">
        <f>VLOOKUP('DATA SHEET'!$B$9,'Drill Size Info'!$T$2:$U$8,2,FALSE)</f>
        <v>#N/A</v>
      </c>
      <c r="F400" s="55" t="str">
        <f t="shared" si="280"/>
        <v/>
      </c>
      <c r="G400" s="161">
        <f t="shared" si="281"/>
        <v>0</v>
      </c>
      <c r="H400" s="56"/>
      <c r="I400" s="56"/>
      <c r="J400" s="54" t="s">
        <v>154</v>
      </c>
      <c r="K400" s="54" t="s">
        <v>154</v>
      </c>
      <c r="L400" s="56" t="s">
        <v>154</v>
      </c>
      <c r="M400" s="56" t="s">
        <v>154</v>
      </c>
      <c r="N400" s="47" t="str">
        <f>IF(CU400&lt;&gt;"",
    IF(INT('Drill Size Info'!$AA$19)=INT('Drill Size Info'!$AB$19),
        --(INT('Drill Size Info'!$AA$19) &amp; "." &amp; CU400),
        IF(AND((--(INT('Drill Size Info'!$AA$19) &amp; "." &amp; CU400)&gt;=--('Drill Size Info'!$AA$19)), (--(INT('Drill Size Info'!$AA$19) &amp; "." &amp; CU400)&lt;=--('Drill Size Info'!$AB$19))),
            --(INT('Drill Size Info'!$AA$19) &amp; "." &amp; CU400),
            --(INT('Drill Size Info'!$AB$19) &amp; "." &amp; CU400)
        )
    ),
    IF(CT400&lt;&gt;"",
        IF(INT('Drill Size Info'!$AA$19)=INT('Drill Size Info'!$AB$19),
            --(INT('Drill Size Info'!$AA$19) &amp; "." &amp; LEFT(CT400,3)),
            IF(AND((--(INT('Drill Size Info'!$AA$19) &amp; "." &amp; LEFT(CT400,3))&gt;=--('Drill Size Info'!$AA$19)), (--(INT('Drill Size Info'!$AA$19) &amp; "." &amp; LEFT(CT400,3))&lt;=--('Drill Size Info'!$AB$19))),
                --(INT('Drill Size Info'!$AA$19) &amp; "." &amp; LEFT(CT400,3)),
                --(INT('Drill Size Info'!$AB$19) &amp; "." &amp; LEFT(CT400,3))
            )
        ),
        "OK"
    )
)</f>
        <v>OK</v>
      </c>
      <c r="O400" s="163" t="str">
        <f>IF(CV400&lt;&gt;"",
    IF(INT('Drill Size Info'!$AA$19)=INT('Drill Size Info'!$AB$19),
        --(INT('Drill Size Info'!$AA$19) &amp; "." &amp; CV400),
        IF(AND((--(INT('Drill Size Info'!$AA$19) &amp; "." &amp; CV400)&gt;=--('Drill Size Info'!$AA$19)), (--(INT('Drill Size Info'!$AA$19) &amp; "." &amp; CV400)&lt;=--('Drill Size Info'!$AB$19))),
            --(INT('Drill Size Info'!$AA$19) &amp; "." &amp; CV400),
            --(INT('Drill Size Info'!$AB$19) &amp; "." &amp; CV400)
        )
    ),
    IF(CT400&lt;&gt;"",
        IF(INT('Drill Size Info'!$AA$19)=INT('Drill Size Info'!$AB$19),
            --(INT('Drill Size Info'!$AA$19) &amp; "." &amp; RIGHT(CT400,3)),
            IF(AND((--(INT('Drill Size Info'!$AA$19) &amp; "." &amp; RIGHT(CT400,3))&gt;=--('Drill Size Info'!$AA$19)), (--(INT('Drill Size Info'!$AA$19) &amp; "." &amp; RIGHT(CT400,3))&lt;=--('Drill Size Info'!$AB$19))),
                --(INT('Drill Size Info'!$AA$19) &amp; "." &amp; RIGHT(CT400,3)),
                --(INT('Drill Size Info'!$AB$19) &amp; "." &amp; RIGHT(CT400,3))
            )
        ),
        "N/A"
    )
)</f>
        <v>N/A</v>
      </c>
      <c r="P400" s="47" t="str">
        <f>IF(CX400&lt;&gt;"",
    IF(INT('Drill Size Info'!$AA$19)=INT('Drill Size Info'!$AB$15),
        --(INT('Drill Size Info'!$AA$15) &amp; "." &amp; CX400),
        IF(AND((--(INT('Drill Size Info'!$AA$15) &amp; "." &amp; CX400)&gt;=--('Drill Size Info'!$AA$15)), (--(INT('Drill Size Info'!$AA$15) &amp; "." &amp; CX400)&lt;=--('Drill Size Info'!$AB$15))),
            --(INT('Drill Size Info'!$AA$15) &amp; "." &amp; CX400),
            --(INT('Drill Size Info'!$AB$15) &amp; "." &amp; CX400)
        )
    ),
    IF(CW400&lt;&gt;"",
        IF(INT('Drill Size Info'!$AA$15)=INT('Drill Size Info'!$AB$15),
            --(INT('Drill Size Info'!$AA$15) &amp; "." &amp; LEFT(CW400,3)),
            IF(AND((--(INT('Drill Size Info'!$AA$15) &amp; "." &amp; LEFT(CW400,3))&gt;=--('Drill Size Info'!$AA$15)), (--(INT('Drill Size Info'!$AA$15) &amp; "." &amp; LEFT(CW400,3))&lt;=--('Drill Size Info'!$AB$15))),
                --(INT('Drill Size Info'!$AA$15) &amp; "." &amp; LEFT(CW400,3)),
                --(INT('Drill Size Info'!$AB$15) &amp; "." &amp; LEFT(CW400,3))
            )
        ),
        "OK"
    )
)</f>
        <v>OK</v>
      </c>
      <c r="Q400" s="163" t="str">
        <f>IF(CY400&lt;&gt;"",
    IF(INT('Drill Size Info'!$AA$19)=INT('Drill Size Info'!$AB$15),
        --(INT('Drill Size Info'!$AA$15) &amp; "." &amp; CY400),
        IF(AND((--(INT('Drill Size Info'!$AA$15) &amp; "." &amp; CY400)&gt;=--('Drill Size Info'!$AA$15)), (--(INT('Drill Size Info'!$AA$15) &amp; "." &amp; CY400)&lt;=--('Drill Size Info'!$AB$15))),
            --(INT('Drill Size Info'!$AA$15) &amp; "." &amp; CY400),
            --(INT('Drill Size Info'!$AB$15) &amp; "." &amp; CY400)
        )
    ),
    IF(CW400&lt;&gt;"",
        IF(INT('Drill Size Info'!$AA$15)=INT('Drill Size Info'!$AB$15),
            --(INT('Drill Size Info'!$AA$15) &amp; "." &amp; RIGHT(CW400,3)),
            IF(AND((--(INT('Drill Size Info'!$AA$15) &amp; "." &amp; RIGHT(CW400,3))&gt;=--('Drill Size Info'!$AA$15)), (--(INT('Drill Size Info'!$AA$15) &amp; "." &amp; RIGHT(CW400,3))&lt;=--('Drill Size Info'!$AB$15))),
                --(INT('Drill Size Info'!$AA$15) &amp; "." &amp; RIGHT(CW400,3)),
                --(INT('Drill Size Info'!$AB$15) &amp; "." &amp; RIGHT(CW400,3))
            )
        ),
        "N/A"
    )
)</f>
        <v>N/A</v>
      </c>
      <c r="R400" s="57"/>
      <c r="S400" s="57"/>
      <c r="T400" s="57"/>
      <c r="U400" s="57"/>
      <c r="V400" s="57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9"/>
      <c r="AX400" s="59"/>
      <c r="AY400" s="59"/>
      <c r="AZ400" s="60"/>
      <c r="BA400" s="52"/>
      <c r="BB400" s="52"/>
      <c r="BC400" s="52"/>
      <c r="BD400" s="52"/>
      <c r="BE400" s="52"/>
      <c r="BF400" s="52"/>
      <c r="BG400" s="192" t="str">
        <f t="shared" si="276"/>
        <v/>
      </c>
      <c r="BH400" s="52"/>
      <c r="BI400" s="52"/>
      <c r="BJ400" s="52"/>
      <c r="BK400" s="52"/>
      <c r="BM400" s="19">
        <f t="shared" si="244"/>
        <v>0</v>
      </c>
      <c r="BN400" s="19">
        <f t="shared" si="277"/>
        <v>0</v>
      </c>
      <c r="BO400" s="19">
        <f t="shared" si="245"/>
        <v>0</v>
      </c>
      <c r="BP400" s="19">
        <f t="shared" si="246"/>
        <v>0</v>
      </c>
      <c r="BQ400" s="19">
        <f t="shared" si="247"/>
        <v>0</v>
      </c>
      <c r="BR400" s="19">
        <f t="shared" si="248"/>
        <v>0</v>
      </c>
      <c r="BS400" s="19">
        <f t="shared" si="249"/>
        <v>0</v>
      </c>
      <c r="BT400" s="19">
        <f t="shared" si="250"/>
        <v>0</v>
      </c>
      <c r="BU400" s="19">
        <f t="shared" si="251"/>
        <v>0</v>
      </c>
      <c r="BV400" s="19">
        <f t="shared" si="252"/>
        <v>0</v>
      </c>
      <c r="BW400" s="19">
        <f t="shared" si="253"/>
        <v>0</v>
      </c>
      <c r="BX400" s="19">
        <f t="shared" si="254"/>
        <v>0</v>
      </c>
      <c r="BY400" s="19">
        <f t="shared" si="255"/>
        <v>0</v>
      </c>
      <c r="BZ400" s="19">
        <f t="shared" si="256"/>
        <v>0</v>
      </c>
      <c r="CA400" s="19">
        <f t="shared" si="257"/>
        <v>0</v>
      </c>
      <c r="CB400" s="19">
        <f t="shared" si="278"/>
        <v>0</v>
      </c>
      <c r="CC400" s="19">
        <f t="shared" si="258"/>
        <v>0</v>
      </c>
      <c r="CD400" s="19">
        <f t="shared" si="259"/>
        <v>0</v>
      </c>
      <c r="CE400" s="19">
        <f t="shared" si="260"/>
        <v>0</v>
      </c>
      <c r="CF400" s="19">
        <f t="shared" si="261"/>
        <v>0</v>
      </c>
      <c r="CG400" s="19">
        <f t="shared" si="262"/>
        <v>0</v>
      </c>
      <c r="CH400" s="19">
        <f t="shared" si="263"/>
        <v>0</v>
      </c>
      <c r="CI400" s="19">
        <f t="shared" si="264"/>
        <v>0</v>
      </c>
      <c r="CJ400" s="19">
        <f t="shared" si="265"/>
        <v>0</v>
      </c>
      <c r="CK400" s="19">
        <f t="shared" si="266"/>
        <v>0</v>
      </c>
      <c r="CL400" s="19">
        <f t="shared" si="267"/>
        <v>0</v>
      </c>
      <c r="CM400" s="19">
        <f t="shared" si="268"/>
        <v>0</v>
      </c>
      <c r="CN400" s="19">
        <f t="shared" si="269"/>
        <v>0</v>
      </c>
      <c r="CO400" s="19">
        <f t="shared" si="270"/>
        <v>0</v>
      </c>
      <c r="CP400" s="19">
        <f t="shared" si="271"/>
        <v>0</v>
      </c>
      <c r="CQ400" s="19">
        <f t="shared" si="272"/>
        <v>0</v>
      </c>
      <c r="CR400" s="19">
        <f t="shared" si="273"/>
        <v>0</v>
      </c>
      <c r="CS400" s="19">
        <f t="shared" si="274"/>
        <v>0</v>
      </c>
    </row>
    <row r="401" spans="2:97" ht="15" customHeight="1" x14ac:dyDescent="0.2">
      <c r="B401" s="53">
        <f t="shared" si="279"/>
        <v>393</v>
      </c>
      <c r="C401" s="197" t="str" cm="1">
        <f t="array" aca="1" ref="C401" ca="1">CELL("contents",BG401)</f>
        <v/>
      </c>
      <c r="D401" s="54" t="str">
        <f t="shared" si="275"/>
        <v>OK</v>
      </c>
      <c r="E401" s="55" t="e">
        <f>VLOOKUP('DATA SHEET'!$B$9,'Drill Size Info'!$T$2:$U$8,2,FALSE)</f>
        <v>#N/A</v>
      </c>
      <c r="F401" s="55" t="str">
        <f t="shared" si="280"/>
        <v/>
      </c>
      <c r="G401" s="161">
        <f t="shared" si="281"/>
        <v>0</v>
      </c>
      <c r="H401" s="56"/>
      <c r="I401" s="56"/>
      <c r="J401" s="54" t="s">
        <v>154</v>
      </c>
      <c r="K401" s="54" t="s">
        <v>154</v>
      </c>
      <c r="L401" s="56" t="s">
        <v>154</v>
      </c>
      <c r="M401" s="56" t="s">
        <v>154</v>
      </c>
      <c r="N401" s="47" t="str">
        <f>IF(CU401&lt;&gt;"",
    IF(INT('Drill Size Info'!$AA$19)=INT('Drill Size Info'!$AB$19),
        --(INT('Drill Size Info'!$AA$19) &amp; "." &amp; CU401),
        IF(AND((--(INT('Drill Size Info'!$AA$19) &amp; "." &amp; CU401)&gt;=--('Drill Size Info'!$AA$19)), (--(INT('Drill Size Info'!$AA$19) &amp; "." &amp; CU401)&lt;=--('Drill Size Info'!$AB$19))),
            --(INT('Drill Size Info'!$AA$19) &amp; "." &amp; CU401),
            --(INT('Drill Size Info'!$AB$19) &amp; "." &amp; CU401)
        )
    ),
    IF(CT401&lt;&gt;"",
        IF(INT('Drill Size Info'!$AA$19)=INT('Drill Size Info'!$AB$19),
            --(INT('Drill Size Info'!$AA$19) &amp; "." &amp; LEFT(CT401,3)),
            IF(AND((--(INT('Drill Size Info'!$AA$19) &amp; "." &amp; LEFT(CT401,3))&gt;=--('Drill Size Info'!$AA$19)), (--(INT('Drill Size Info'!$AA$19) &amp; "." &amp; LEFT(CT401,3))&lt;=--('Drill Size Info'!$AB$19))),
                --(INT('Drill Size Info'!$AA$19) &amp; "." &amp; LEFT(CT401,3)),
                --(INT('Drill Size Info'!$AB$19) &amp; "." &amp; LEFT(CT401,3))
            )
        ),
        "OK"
    )
)</f>
        <v>OK</v>
      </c>
      <c r="O401" s="163" t="str">
        <f>IF(CV401&lt;&gt;"",
    IF(INT('Drill Size Info'!$AA$19)=INT('Drill Size Info'!$AB$19),
        --(INT('Drill Size Info'!$AA$19) &amp; "." &amp; CV401),
        IF(AND((--(INT('Drill Size Info'!$AA$19) &amp; "." &amp; CV401)&gt;=--('Drill Size Info'!$AA$19)), (--(INT('Drill Size Info'!$AA$19) &amp; "." &amp; CV401)&lt;=--('Drill Size Info'!$AB$19))),
            --(INT('Drill Size Info'!$AA$19) &amp; "." &amp; CV401),
            --(INT('Drill Size Info'!$AB$19) &amp; "." &amp; CV401)
        )
    ),
    IF(CT401&lt;&gt;"",
        IF(INT('Drill Size Info'!$AA$19)=INT('Drill Size Info'!$AB$19),
            --(INT('Drill Size Info'!$AA$19) &amp; "." &amp; RIGHT(CT401,3)),
            IF(AND((--(INT('Drill Size Info'!$AA$19) &amp; "." &amp; RIGHT(CT401,3))&gt;=--('Drill Size Info'!$AA$19)), (--(INT('Drill Size Info'!$AA$19) &amp; "." &amp; RIGHT(CT401,3))&lt;=--('Drill Size Info'!$AB$19))),
                --(INT('Drill Size Info'!$AA$19) &amp; "." &amp; RIGHT(CT401,3)),
                --(INT('Drill Size Info'!$AB$19) &amp; "." &amp; RIGHT(CT401,3))
            )
        ),
        "N/A"
    )
)</f>
        <v>N/A</v>
      </c>
      <c r="P401" s="47" t="str">
        <f>IF(CX401&lt;&gt;"",
    IF(INT('Drill Size Info'!$AA$19)=INT('Drill Size Info'!$AB$15),
        --(INT('Drill Size Info'!$AA$15) &amp; "." &amp; CX401),
        IF(AND((--(INT('Drill Size Info'!$AA$15) &amp; "." &amp; CX401)&gt;=--('Drill Size Info'!$AA$15)), (--(INT('Drill Size Info'!$AA$15) &amp; "." &amp; CX401)&lt;=--('Drill Size Info'!$AB$15))),
            --(INT('Drill Size Info'!$AA$15) &amp; "." &amp; CX401),
            --(INT('Drill Size Info'!$AB$15) &amp; "." &amp; CX401)
        )
    ),
    IF(CW401&lt;&gt;"",
        IF(INT('Drill Size Info'!$AA$15)=INT('Drill Size Info'!$AB$15),
            --(INT('Drill Size Info'!$AA$15) &amp; "." &amp; LEFT(CW401,3)),
            IF(AND((--(INT('Drill Size Info'!$AA$15) &amp; "." &amp; LEFT(CW401,3))&gt;=--('Drill Size Info'!$AA$15)), (--(INT('Drill Size Info'!$AA$15) &amp; "." &amp; LEFT(CW401,3))&lt;=--('Drill Size Info'!$AB$15))),
                --(INT('Drill Size Info'!$AA$15) &amp; "." &amp; LEFT(CW401,3)),
                --(INT('Drill Size Info'!$AB$15) &amp; "." &amp; LEFT(CW401,3))
            )
        ),
        "OK"
    )
)</f>
        <v>OK</v>
      </c>
      <c r="Q401" s="163" t="str">
        <f>IF(CY401&lt;&gt;"",
    IF(INT('Drill Size Info'!$AA$19)=INT('Drill Size Info'!$AB$15),
        --(INT('Drill Size Info'!$AA$15) &amp; "." &amp; CY401),
        IF(AND((--(INT('Drill Size Info'!$AA$15) &amp; "." &amp; CY401)&gt;=--('Drill Size Info'!$AA$15)), (--(INT('Drill Size Info'!$AA$15) &amp; "." &amp; CY401)&lt;=--('Drill Size Info'!$AB$15))),
            --(INT('Drill Size Info'!$AA$15) &amp; "." &amp; CY401),
            --(INT('Drill Size Info'!$AB$15) &amp; "." &amp; CY401)
        )
    ),
    IF(CW401&lt;&gt;"",
        IF(INT('Drill Size Info'!$AA$15)=INT('Drill Size Info'!$AB$15),
            --(INT('Drill Size Info'!$AA$15) &amp; "." &amp; RIGHT(CW401,3)),
            IF(AND((--(INT('Drill Size Info'!$AA$15) &amp; "." &amp; RIGHT(CW401,3))&gt;=--('Drill Size Info'!$AA$15)), (--(INT('Drill Size Info'!$AA$15) &amp; "." &amp; RIGHT(CW401,3))&lt;=--('Drill Size Info'!$AB$15))),
                --(INT('Drill Size Info'!$AA$15) &amp; "." &amp; RIGHT(CW401,3)),
                --(INT('Drill Size Info'!$AB$15) &amp; "." &amp; RIGHT(CW401,3))
            )
        ),
        "N/A"
    )
)</f>
        <v>N/A</v>
      </c>
      <c r="R401" s="57"/>
      <c r="S401" s="57"/>
      <c r="T401" s="57"/>
      <c r="U401" s="57"/>
      <c r="V401" s="57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9"/>
      <c r="AX401" s="59"/>
      <c r="AY401" s="59"/>
      <c r="AZ401" s="60"/>
      <c r="BA401" s="52"/>
      <c r="BB401" s="52"/>
      <c r="BC401" s="52"/>
      <c r="BD401" s="52"/>
      <c r="BE401" s="52"/>
      <c r="BF401" s="52"/>
      <c r="BG401" s="192" t="str">
        <f t="shared" si="276"/>
        <v/>
      </c>
      <c r="BH401" s="52"/>
      <c r="BI401" s="52"/>
      <c r="BJ401" s="52"/>
      <c r="BK401" s="52"/>
      <c r="BM401" s="19">
        <f t="shared" si="244"/>
        <v>0</v>
      </c>
      <c r="BN401" s="19">
        <f t="shared" si="277"/>
        <v>0</v>
      </c>
      <c r="BO401" s="19">
        <f t="shared" si="245"/>
        <v>0</v>
      </c>
      <c r="BP401" s="19">
        <f t="shared" si="246"/>
        <v>0</v>
      </c>
      <c r="BQ401" s="19">
        <f t="shared" si="247"/>
        <v>0</v>
      </c>
      <c r="BR401" s="19">
        <f t="shared" si="248"/>
        <v>0</v>
      </c>
      <c r="BS401" s="19">
        <f t="shared" si="249"/>
        <v>0</v>
      </c>
      <c r="BT401" s="19">
        <f t="shared" si="250"/>
        <v>0</v>
      </c>
      <c r="BU401" s="19">
        <f t="shared" si="251"/>
        <v>0</v>
      </c>
      <c r="BV401" s="19">
        <f t="shared" si="252"/>
        <v>0</v>
      </c>
      <c r="BW401" s="19">
        <f t="shared" si="253"/>
        <v>0</v>
      </c>
      <c r="BX401" s="19">
        <f t="shared" si="254"/>
        <v>0</v>
      </c>
      <c r="BY401" s="19">
        <f t="shared" si="255"/>
        <v>0</v>
      </c>
      <c r="BZ401" s="19">
        <f t="shared" si="256"/>
        <v>0</v>
      </c>
      <c r="CA401" s="19">
        <f t="shared" si="257"/>
        <v>0</v>
      </c>
      <c r="CB401" s="19">
        <f t="shared" si="278"/>
        <v>0</v>
      </c>
      <c r="CC401" s="19">
        <f t="shared" si="258"/>
        <v>0</v>
      </c>
      <c r="CD401" s="19">
        <f t="shared" si="259"/>
        <v>0</v>
      </c>
      <c r="CE401" s="19">
        <f t="shared" si="260"/>
        <v>0</v>
      </c>
      <c r="CF401" s="19">
        <f t="shared" si="261"/>
        <v>0</v>
      </c>
      <c r="CG401" s="19">
        <f t="shared" si="262"/>
        <v>0</v>
      </c>
      <c r="CH401" s="19">
        <f t="shared" si="263"/>
        <v>0</v>
      </c>
      <c r="CI401" s="19">
        <f t="shared" si="264"/>
        <v>0</v>
      </c>
      <c r="CJ401" s="19">
        <f t="shared" si="265"/>
        <v>0</v>
      </c>
      <c r="CK401" s="19">
        <f t="shared" si="266"/>
        <v>0</v>
      </c>
      <c r="CL401" s="19">
        <f t="shared" si="267"/>
        <v>0</v>
      </c>
      <c r="CM401" s="19">
        <f t="shared" si="268"/>
        <v>0</v>
      </c>
      <c r="CN401" s="19">
        <f t="shared" si="269"/>
        <v>0</v>
      </c>
      <c r="CO401" s="19">
        <f t="shared" si="270"/>
        <v>0</v>
      </c>
      <c r="CP401" s="19">
        <f t="shared" si="271"/>
        <v>0</v>
      </c>
      <c r="CQ401" s="19">
        <f t="shared" si="272"/>
        <v>0</v>
      </c>
      <c r="CR401" s="19">
        <f t="shared" si="273"/>
        <v>0</v>
      </c>
      <c r="CS401" s="19">
        <f t="shared" si="274"/>
        <v>0</v>
      </c>
    </row>
    <row r="402" spans="2:97" ht="15" customHeight="1" x14ac:dyDescent="0.2">
      <c r="B402" s="53">
        <f t="shared" si="279"/>
        <v>394</v>
      </c>
      <c r="C402" s="197" t="str" cm="1">
        <f t="array" aca="1" ref="C402" ca="1">CELL("contents",BG402)</f>
        <v/>
      </c>
      <c r="D402" s="54" t="str">
        <f t="shared" si="275"/>
        <v>OK</v>
      </c>
      <c r="E402" s="55" t="e">
        <f>VLOOKUP('DATA SHEET'!$B$9,'Drill Size Info'!$T$2:$U$8,2,FALSE)</f>
        <v>#N/A</v>
      </c>
      <c r="F402" s="55" t="str">
        <f t="shared" si="280"/>
        <v/>
      </c>
      <c r="G402" s="161">
        <f t="shared" si="281"/>
        <v>0</v>
      </c>
      <c r="H402" s="56"/>
      <c r="I402" s="56"/>
      <c r="J402" s="54" t="s">
        <v>154</v>
      </c>
      <c r="K402" s="54" t="s">
        <v>154</v>
      </c>
      <c r="L402" s="56" t="s">
        <v>154</v>
      </c>
      <c r="M402" s="56" t="s">
        <v>154</v>
      </c>
      <c r="N402" s="47" t="str">
        <f>IF(CU402&lt;&gt;"",
    IF(INT('Drill Size Info'!$AA$19)=INT('Drill Size Info'!$AB$19),
        --(INT('Drill Size Info'!$AA$19) &amp; "." &amp; CU402),
        IF(AND((--(INT('Drill Size Info'!$AA$19) &amp; "." &amp; CU402)&gt;=--('Drill Size Info'!$AA$19)), (--(INT('Drill Size Info'!$AA$19) &amp; "." &amp; CU402)&lt;=--('Drill Size Info'!$AB$19))),
            --(INT('Drill Size Info'!$AA$19) &amp; "." &amp; CU402),
            --(INT('Drill Size Info'!$AB$19) &amp; "." &amp; CU402)
        )
    ),
    IF(CT402&lt;&gt;"",
        IF(INT('Drill Size Info'!$AA$19)=INT('Drill Size Info'!$AB$19),
            --(INT('Drill Size Info'!$AA$19) &amp; "." &amp; LEFT(CT402,3)),
            IF(AND((--(INT('Drill Size Info'!$AA$19) &amp; "." &amp; LEFT(CT402,3))&gt;=--('Drill Size Info'!$AA$19)), (--(INT('Drill Size Info'!$AA$19) &amp; "." &amp; LEFT(CT402,3))&lt;=--('Drill Size Info'!$AB$19))),
                --(INT('Drill Size Info'!$AA$19) &amp; "." &amp; LEFT(CT402,3)),
                --(INT('Drill Size Info'!$AB$19) &amp; "." &amp; LEFT(CT402,3))
            )
        ),
        "OK"
    )
)</f>
        <v>OK</v>
      </c>
      <c r="O402" s="163" t="str">
        <f>IF(CV402&lt;&gt;"",
    IF(INT('Drill Size Info'!$AA$19)=INT('Drill Size Info'!$AB$19),
        --(INT('Drill Size Info'!$AA$19) &amp; "." &amp; CV402),
        IF(AND((--(INT('Drill Size Info'!$AA$19) &amp; "." &amp; CV402)&gt;=--('Drill Size Info'!$AA$19)), (--(INT('Drill Size Info'!$AA$19) &amp; "." &amp; CV402)&lt;=--('Drill Size Info'!$AB$19))),
            --(INT('Drill Size Info'!$AA$19) &amp; "." &amp; CV402),
            --(INT('Drill Size Info'!$AB$19) &amp; "." &amp; CV402)
        )
    ),
    IF(CT402&lt;&gt;"",
        IF(INT('Drill Size Info'!$AA$19)=INT('Drill Size Info'!$AB$19),
            --(INT('Drill Size Info'!$AA$19) &amp; "." &amp; RIGHT(CT402,3)),
            IF(AND((--(INT('Drill Size Info'!$AA$19) &amp; "." &amp; RIGHT(CT402,3))&gt;=--('Drill Size Info'!$AA$19)), (--(INT('Drill Size Info'!$AA$19) &amp; "." &amp; RIGHT(CT402,3))&lt;=--('Drill Size Info'!$AB$19))),
                --(INT('Drill Size Info'!$AA$19) &amp; "." &amp; RIGHT(CT402,3)),
                --(INT('Drill Size Info'!$AB$19) &amp; "." &amp; RIGHT(CT402,3))
            )
        ),
        "N/A"
    )
)</f>
        <v>N/A</v>
      </c>
      <c r="P402" s="47" t="str">
        <f>IF(CX402&lt;&gt;"",
    IF(INT('Drill Size Info'!$AA$19)=INT('Drill Size Info'!$AB$15),
        --(INT('Drill Size Info'!$AA$15) &amp; "." &amp; CX402),
        IF(AND((--(INT('Drill Size Info'!$AA$15) &amp; "." &amp; CX402)&gt;=--('Drill Size Info'!$AA$15)), (--(INT('Drill Size Info'!$AA$15) &amp; "." &amp; CX402)&lt;=--('Drill Size Info'!$AB$15))),
            --(INT('Drill Size Info'!$AA$15) &amp; "." &amp; CX402),
            --(INT('Drill Size Info'!$AB$15) &amp; "." &amp; CX402)
        )
    ),
    IF(CW402&lt;&gt;"",
        IF(INT('Drill Size Info'!$AA$15)=INT('Drill Size Info'!$AB$15),
            --(INT('Drill Size Info'!$AA$15) &amp; "." &amp; LEFT(CW402,3)),
            IF(AND((--(INT('Drill Size Info'!$AA$15) &amp; "." &amp; LEFT(CW402,3))&gt;=--('Drill Size Info'!$AA$15)), (--(INT('Drill Size Info'!$AA$15) &amp; "." &amp; LEFT(CW402,3))&lt;=--('Drill Size Info'!$AB$15))),
                --(INT('Drill Size Info'!$AA$15) &amp; "." &amp; LEFT(CW402,3)),
                --(INT('Drill Size Info'!$AB$15) &amp; "." &amp; LEFT(CW402,3))
            )
        ),
        "OK"
    )
)</f>
        <v>OK</v>
      </c>
      <c r="Q402" s="163" t="str">
        <f>IF(CY402&lt;&gt;"",
    IF(INT('Drill Size Info'!$AA$19)=INT('Drill Size Info'!$AB$15),
        --(INT('Drill Size Info'!$AA$15) &amp; "." &amp; CY402),
        IF(AND((--(INT('Drill Size Info'!$AA$15) &amp; "." &amp; CY402)&gt;=--('Drill Size Info'!$AA$15)), (--(INT('Drill Size Info'!$AA$15) &amp; "." &amp; CY402)&lt;=--('Drill Size Info'!$AB$15))),
            --(INT('Drill Size Info'!$AA$15) &amp; "." &amp; CY402),
            --(INT('Drill Size Info'!$AB$15) &amp; "." &amp; CY402)
        )
    ),
    IF(CW402&lt;&gt;"",
        IF(INT('Drill Size Info'!$AA$15)=INT('Drill Size Info'!$AB$15),
            --(INT('Drill Size Info'!$AA$15) &amp; "." &amp; RIGHT(CW402,3)),
            IF(AND((--(INT('Drill Size Info'!$AA$15) &amp; "." &amp; RIGHT(CW402,3))&gt;=--('Drill Size Info'!$AA$15)), (--(INT('Drill Size Info'!$AA$15) &amp; "." &amp; RIGHT(CW402,3))&lt;=--('Drill Size Info'!$AB$15))),
                --(INT('Drill Size Info'!$AA$15) &amp; "." &amp; RIGHT(CW402,3)),
                --(INT('Drill Size Info'!$AB$15) &amp; "." &amp; RIGHT(CW402,3))
            )
        ),
        "N/A"
    )
)</f>
        <v>N/A</v>
      </c>
      <c r="R402" s="57"/>
      <c r="S402" s="57"/>
      <c r="T402" s="57"/>
      <c r="U402" s="57"/>
      <c r="V402" s="57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9"/>
      <c r="AX402" s="59"/>
      <c r="AY402" s="59"/>
      <c r="AZ402" s="60"/>
      <c r="BA402" s="52"/>
      <c r="BB402" s="52"/>
      <c r="BC402" s="52"/>
      <c r="BD402" s="52"/>
      <c r="BE402" s="52"/>
      <c r="BF402" s="52"/>
      <c r="BG402" s="192" t="str">
        <f t="shared" si="276"/>
        <v/>
      </c>
      <c r="BH402" s="52"/>
      <c r="BI402" s="52"/>
      <c r="BJ402" s="52"/>
      <c r="BK402" s="52"/>
      <c r="BM402" s="19">
        <f t="shared" si="244"/>
        <v>0</v>
      </c>
      <c r="BN402" s="19">
        <f t="shared" si="277"/>
        <v>0</v>
      </c>
      <c r="BO402" s="19">
        <f t="shared" si="245"/>
        <v>0</v>
      </c>
      <c r="BP402" s="19">
        <f t="shared" si="246"/>
        <v>0</v>
      </c>
      <c r="BQ402" s="19">
        <f t="shared" si="247"/>
        <v>0</v>
      </c>
      <c r="BR402" s="19">
        <f t="shared" si="248"/>
        <v>0</v>
      </c>
      <c r="BS402" s="19">
        <f t="shared" si="249"/>
        <v>0</v>
      </c>
      <c r="BT402" s="19">
        <f t="shared" si="250"/>
        <v>0</v>
      </c>
      <c r="BU402" s="19">
        <f t="shared" si="251"/>
        <v>0</v>
      </c>
      <c r="BV402" s="19">
        <f t="shared" si="252"/>
        <v>0</v>
      </c>
      <c r="BW402" s="19">
        <f t="shared" si="253"/>
        <v>0</v>
      </c>
      <c r="BX402" s="19">
        <f t="shared" si="254"/>
        <v>0</v>
      </c>
      <c r="BY402" s="19">
        <f t="shared" si="255"/>
        <v>0</v>
      </c>
      <c r="BZ402" s="19">
        <f t="shared" si="256"/>
        <v>0</v>
      </c>
      <c r="CA402" s="19">
        <f t="shared" si="257"/>
        <v>0</v>
      </c>
      <c r="CB402" s="19">
        <f t="shared" si="278"/>
        <v>0</v>
      </c>
      <c r="CC402" s="19">
        <f t="shared" si="258"/>
        <v>0</v>
      </c>
      <c r="CD402" s="19">
        <f t="shared" si="259"/>
        <v>0</v>
      </c>
      <c r="CE402" s="19">
        <f t="shared" si="260"/>
        <v>0</v>
      </c>
      <c r="CF402" s="19">
        <f t="shared" si="261"/>
        <v>0</v>
      </c>
      <c r="CG402" s="19">
        <f t="shared" si="262"/>
        <v>0</v>
      </c>
      <c r="CH402" s="19">
        <f t="shared" si="263"/>
        <v>0</v>
      </c>
      <c r="CI402" s="19">
        <f t="shared" si="264"/>
        <v>0</v>
      </c>
      <c r="CJ402" s="19">
        <f t="shared" si="265"/>
        <v>0</v>
      </c>
      <c r="CK402" s="19">
        <f t="shared" si="266"/>
        <v>0</v>
      </c>
      <c r="CL402" s="19">
        <f t="shared" si="267"/>
        <v>0</v>
      </c>
      <c r="CM402" s="19">
        <f t="shared" si="268"/>
        <v>0</v>
      </c>
      <c r="CN402" s="19">
        <f t="shared" si="269"/>
        <v>0</v>
      </c>
      <c r="CO402" s="19">
        <f t="shared" si="270"/>
        <v>0</v>
      </c>
      <c r="CP402" s="19">
        <f t="shared" si="271"/>
        <v>0</v>
      </c>
      <c r="CQ402" s="19">
        <f t="shared" si="272"/>
        <v>0</v>
      </c>
      <c r="CR402" s="19">
        <f t="shared" si="273"/>
        <v>0</v>
      </c>
      <c r="CS402" s="19">
        <f t="shared" si="274"/>
        <v>0</v>
      </c>
    </row>
    <row r="403" spans="2:97" ht="15" customHeight="1" x14ac:dyDescent="0.2">
      <c r="B403" s="53">
        <f t="shared" si="279"/>
        <v>395</v>
      </c>
      <c r="C403" s="197" t="str" cm="1">
        <f t="array" aca="1" ref="C403" ca="1">CELL("contents",BG403)</f>
        <v/>
      </c>
      <c r="D403" s="54" t="str">
        <f t="shared" si="275"/>
        <v>OK</v>
      </c>
      <c r="E403" s="55" t="e">
        <f>VLOOKUP('DATA SHEET'!$B$9,'Drill Size Info'!$T$2:$U$8,2,FALSE)</f>
        <v>#N/A</v>
      </c>
      <c r="F403" s="55" t="str">
        <f t="shared" si="280"/>
        <v/>
      </c>
      <c r="G403" s="161">
        <f t="shared" si="281"/>
        <v>0</v>
      </c>
      <c r="H403" s="56"/>
      <c r="I403" s="56"/>
      <c r="J403" s="54" t="s">
        <v>154</v>
      </c>
      <c r="K403" s="54" t="s">
        <v>154</v>
      </c>
      <c r="L403" s="56" t="s">
        <v>154</v>
      </c>
      <c r="M403" s="56" t="s">
        <v>154</v>
      </c>
      <c r="N403" s="47" t="str">
        <f>IF(CU403&lt;&gt;"",
    IF(INT('Drill Size Info'!$AA$19)=INT('Drill Size Info'!$AB$19),
        --(INT('Drill Size Info'!$AA$19) &amp; "." &amp; CU403),
        IF(AND((--(INT('Drill Size Info'!$AA$19) &amp; "." &amp; CU403)&gt;=--('Drill Size Info'!$AA$19)), (--(INT('Drill Size Info'!$AA$19) &amp; "." &amp; CU403)&lt;=--('Drill Size Info'!$AB$19))),
            --(INT('Drill Size Info'!$AA$19) &amp; "." &amp; CU403),
            --(INT('Drill Size Info'!$AB$19) &amp; "." &amp; CU403)
        )
    ),
    IF(CT403&lt;&gt;"",
        IF(INT('Drill Size Info'!$AA$19)=INT('Drill Size Info'!$AB$19),
            --(INT('Drill Size Info'!$AA$19) &amp; "." &amp; LEFT(CT403,3)),
            IF(AND((--(INT('Drill Size Info'!$AA$19) &amp; "." &amp; LEFT(CT403,3))&gt;=--('Drill Size Info'!$AA$19)), (--(INT('Drill Size Info'!$AA$19) &amp; "." &amp; LEFT(CT403,3))&lt;=--('Drill Size Info'!$AB$19))),
                --(INT('Drill Size Info'!$AA$19) &amp; "." &amp; LEFT(CT403,3)),
                --(INT('Drill Size Info'!$AB$19) &amp; "." &amp; LEFT(CT403,3))
            )
        ),
        "OK"
    )
)</f>
        <v>OK</v>
      </c>
      <c r="O403" s="163" t="str">
        <f>IF(CV403&lt;&gt;"",
    IF(INT('Drill Size Info'!$AA$19)=INT('Drill Size Info'!$AB$19),
        --(INT('Drill Size Info'!$AA$19) &amp; "." &amp; CV403),
        IF(AND((--(INT('Drill Size Info'!$AA$19) &amp; "." &amp; CV403)&gt;=--('Drill Size Info'!$AA$19)), (--(INT('Drill Size Info'!$AA$19) &amp; "." &amp; CV403)&lt;=--('Drill Size Info'!$AB$19))),
            --(INT('Drill Size Info'!$AA$19) &amp; "." &amp; CV403),
            --(INT('Drill Size Info'!$AB$19) &amp; "." &amp; CV403)
        )
    ),
    IF(CT403&lt;&gt;"",
        IF(INT('Drill Size Info'!$AA$19)=INT('Drill Size Info'!$AB$19),
            --(INT('Drill Size Info'!$AA$19) &amp; "." &amp; RIGHT(CT403,3)),
            IF(AND((--(INT('Drill Size Info'!$AA$19) &amp; "." &amp; RIGHT(CT403,3))&gt;=--('Drill Size Info'!$AA$19)), (--(INT('Drill Size Info'!$AA$19) &amp; "." &amp; RIGHT(CT403,3))&lt;=--('Drill Size Info'!$AB$19))),
                --(INT('Drill Size Info'!$AA$19) &amp; "." &amp; RIGHT(CT403,3)),
                --(INT('Drill Size Info'!$AB$19) &amp; "." &amp; RIGHT(CT403,3))
            )
        ),
        "N/A"
    )
)</f>
        <v>N/A</v>
      </c>
      <c r="P403" s="47" t="str">
        <f>IF(CX403&lt;&gt;"",
    IF(INT('Drill Size Info'!$AA$19)=INT('Drill Size Info'!$AB$15),
        --(INT('Drill Size Info'!$AA$15) &amp; "." &amp; CX403),
        IF(AND((--(INT('Drill Size Info'!$AA$15) &amp; "." &amp; CX403)&gt;=--('Drill Size Info'!$AA$15)), (--(INT('Drill Size Info'!$AA$15) &amp; "." &amp; CX403)&lt;=--('Drill Size Info'!$AB$15))),
            --(INT('Drill Size Info'!$AA$15) &amp; "." &amp; CX403),
            --(INT('Drill Size Info'!$AB$15) &amp; "." &amp; CX403)
        )
    ),
    IF(CW403&lt;&gt;"",
        IF(INT('Drill Size Info'!$AA$15)=INT('Drill Size Info'!$AB$15),
            --(INT('Drill Size Info'!$AA$15) &amp; "." &amp; LEFT(CW403,3)),
            IF(AND((--(INT('Drill Size Info'!$AA$15) &amp; "." &amp; LEFT(CW403,3))&gt;=--('Drill Size Info'!$AA$15)), (--(INT('Drill Size Info'!$AA$15) &amp; "." &amp; LEFT(CW403,3))&lt;=--('Drill Size Info'!$AB$15))),
                --(INT('Drill Size Info'!$AA$15) &amp; "." &amp; LEFT(CW403,3)),
                --(INT('Drill Size Info'!$AB$15) &amp; "." &amp; LEFT(CW403,3))
            )
        ),
        "OK"
    )
)</f>
        <v>OK</v>
      </c>
      <c r="Q403" s="163" t="str">
        <f>IF(CY403&lt;&gt;"",
    IF(INT('Drill Size Info'!$AA$19)=INT('Drill Size Info'!$AB$15),
        --(INT('Drill Size Info'!$AA$15) &amp; "." &amp; CY403),
        IF(AND((--(INT('Drill Size Info'!$AA$15) &amp; "." &amp; CY403)&gt;=--('Drill Size Info'!$AA$15)), (--(INT('Drill Size Info'!$AA$15) &amp; "." &amp; CY403)&lt;=--('Drill Size Info'!$AB$15))),
            --(INT('Drill Size Info'!$AA$15) &amp; "." &amp; CY403),
            --(INT('Drill Size Info'!$AB$15) &amp; "." &amp; CY403)
        )
    ),
    IF(CW403&lt;&gt;"",
        IF(INT('Drill Size Info'!$AA$15)=INT('Drill Size Info'!$AB$15),
            --(INT('Drill Size Info'!$AA$15) &amp; "." &amp; RIGHT(CW403,3)),
            IF(AND((--(INT('Drill Size Info'!$AA$15) &amp; "." &amp; RIGHT(CW403,3))&gt;=--('Drill Size Info'!$AA$15)), (--(INT('Drill Size Info'!$AA$15) &amp; "." &amp; RIGHT(CW403,3))&lt;=--('Drill Size Info'!$AB$15))),
                --(INT('Drill Size Info'!$AA$15) &amp; "." &amp; RIGHT(CW403,3)),
                --(INT('Drill Size Info'!$AB$15) &amp; "." &amp; RIGHT(CW403,3))
            )
        ),
        "N/A"
    )
)</f>
        <v>N/A</v>
      </c>
      <c r="R403" s="57"/>
      <c r="S403" s="57"/>
      <c r="T403" s="57"/>
      <c r="U403" s="57"/>
      <c r="V403" s="57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9"/>
      <c r="AX403" s="59"/>
      <c r="AY403" s="59"/>
      <c r="AZ403" s="60"/>
      <c r="BA403" s="52"/>
      <c r="BB403" s="52"/>
      <c r="BC403" s="52"/>
      <c r="BD403" s="52"/>
      <c r="BE403" s="52"/>
      <c r="BF403" s="52"/>
      <c r="BG403" s="192" t="str">
        <f t="shared" si="276"/>
        <v/>
      </c>
      <c r="BH403" s="52"/>
      <c r="BI403" s="52"/>
      <c r="BJ403" s="52"/>
      <c r="BK403" s="52"/>
      <c r="BM403" s="19">
        <f t="shared" si="244"/>
        <v>0</v>
      </c>
      <c r="BN403" s="19">
        <f t="shared" si="277"/>
        <v>0</v>
      </c>
      <c r="BO403" s="19">
        <f t="shared" si="245"/>
        <v>0</v>
      </c>
      <c r="BP403" s="19">
        <f t="shared" si="246"/>
        <v>0</v>
      </c>
      <c r="BQ403" s="19">
        <f t="shared" si="247"/>
        <v>0</v>
      </c>
      <c r="BR403" s="19">
        <f t="shared" si="248"/>
        <v>0</v>
      </c>
      <c r="BS403" s="19">
        <f t="shared" si="249"/>
        <v>0</v>
      </c>
      <c r="BT403" s="19">
        <f t="shared" si="250"/>
        <v>0</v>
      </c>
      <c r="BU403" s="19">
        <f t="shared" si="251"/>
        <v>0</v>
      </c>
      <c r="BV403" s="19">
        <f t="shared" si="252"/>
        <v>0</v>
      </c>
      <c r="BW403" s="19">
        <f t="shared" si="253"/>
        <v>0</v>
      </c>
      <c r="BX403" s="19">
        <f t="shared" si="254"/>
        <v>0</v>
      </c>
      <c r="BY403" s="19">
        <f t="shared" si="255"/>
        <v>0</v>
      </c>
      <c r="BZ403" s="19">
        <f t="shared" si="256"/>
        <v>0</v>
      </c>
      <c r="CA403" s="19">
        <f t="shared" si="257"/>
        <v>0</v>
      </c>
      <c r="CB403" s="19">
        <f t="shared" si="278"/>
        <v>0</v>
      </c>
      <c r="CC403" s="19">
        <f t="shared" si="258"/>
        <v>0</v>
      </c>
      <c r="CD403" s="19">
        <f t="shared" si="259"/>
        <v>0</v>
      </c>
      <c r="CE403" s="19">
        <f t="shared" si="260"/>
        <v>0</v>
      </c>
      <c r="CF403" s="19">
        <f t="shared" si="261"/>
        <v>0</v>
      </c>
      <c r="CG403" s="19">
        <f t="shared" si="262"/>
        <v>0</v>
      </c>
      <c r="CH403" s="19">
        <f t="shared" si="263"/>
        <v>0</v>
      </c>
      <c r="CI403" s="19">
        <f t="shared" si="264"/>
        <v>0</v>
      </c>
      <c r="CJ403" s="19">
        <f t="shared" si="265"/>
        <v>0</v>
      </c>
      <c r="CK403" s="19">
        <f t="shared" si="266"/>
        <v>0</v>
      </c>
      <c r="CL403" s="19">
        <f t="shared" si="267"/>
        <v>0</v>
      </c>
      <c r="CM403" s="19">
        <f t="shared" si="268"/>
        <v>0</v>
      </c>
      <c r="CN403" s="19">
        <f t="shared" si="269"/>
        <v>0</v>
      </c>
      <c r="CO403" s="19">
        <f t="shared" si="270"/>
        <v>0</v>
      </c>
      <c r="CP403" s="19">
        <f t="shared" si="271"/>
        <v>0</v>
      </c>
      <c r="CQ403" s="19">
        <f t="shared" si="272"/>
        <v>0</v>
      </c>
      <c r="CR403" s="19">
        <f t="shared" si="273"/>
        <v>0</v>
      </c>
      <c r="CS403" s="19">
        <f t="shared" si="274"/>
        <v>0</v>
      </c>
    </row>
    <row r="404" spans="2:97" ht="15" customHeight="1" x14ac:dyDescent="0.2">
      <c r="B404" s="53">
        <f t="shared" si="279"/>
        <v>396</v>
      </c>
      <c r="C404" s="197" t="str" cm="1">
        <f t="array" aca="1" ref="C404" ca="1">CELL("contents",BG404)</f>
        <v/>
      </c>
      <c r="D404" s="54" t="str">
        <f t="shared" si="275"/>
        <v>OK</v>
      </c>
      <c r="E404" s="55" t="e">
        <f>VLOOKUP('DATA SHEET'!$B$9,'Drill Size Info'!$T$2:$U$8,2,FALSE)</f>
        <v>#N/A</v>
      </c>
      <c r="F404" s="55" t="str">
        <f t="shared" si="280"/>
        <v/>
      </c>
      <c r="G404" s="161">
        <f t="shared" si="281"/>
        <v>0</v>
      </c>
      <c r="H404" s="56"/>
      <c r="I404" s="56"/>
      <c r="J404" s="54" t="s">
        <v>154</v>
      </c>
      <c r="K404" s="54" t="s">
        <v>154</v>
      </c>
      <c r="L404" s="56" t="s">
        <v>154</v>
      </c>
      <c r="M404" s="56" t="s">
        <v>154</v>
      </c>
      <c r="N404" s="47" t="str">
        <f>IF(CU404&lt;&gt;"",
    IF(INT('Drill Size Info'!$AA$19)=INT('Drill Size Info'!$AB$19),
        --(INT('Drill Size Info'!$AA$19) &amp; "." &amp; CU404),
        IF(AND((--(INT('Drill Size Info'!$AA$19) &amp; "." &amp; CU404)&gt;=--('Drill Size Info'!$AA$19)), (--(INT('Drill Size Info'!$AA$19) &amp; "." &amp; CU404)&lt;=--('Drill Size Info'!$AB$19))),
            --(INT('Drill Size Info'!$AA$19) &amp; "." &amp; CU404),
            --(INT('Drill Size Info'!$AB$19) &amp; "." &amp; CU404)
        )
    ),
    IF(CT404&lt;&gt;"",
        IF(INT('Drill Size Info'!$AA$19)=INT('Drill Size Info'!$AB$19),
            --(INT('Drill Size Info'!$AA$19) &amp; "." &amp; LEFT(CT404,3)),
            IF(AND((--(INT('Drill Size Info'!$AA$19) &amp; "." &amp; LEFT(CT404,3))&gt;=--('Drill Size Info'!$AA$19)), (--(INT('Drill Size Info'!$AA$19) &amp; "." &amp; LEFT(CT404,3))&lt;=--('Drill Size Info'!$AB$19))),
                --(INT('Drill Size Info'!$AA$19) &amp; "." &amp; LEFT(CT404,3)),
                --(INT('Drill Size Info'!$AB$19) &amp; "." &amp; LEFT(CT404,3))
            )
        ),
        "OK"
    )
)</f>
        <v>OK</v>
      </c>
      <c r="O404" s="163" t="str">
        <f>IF(CV404&lt;&gt;"",
    IF(INT('Drill Size Info'!$AA$19)=INT('Drill Size Info'!$AB$19),
        --(INT('Drill Size Info'!$AA$19) &amp; "." &amp; CV404),
        IF(AND((--(INT('Drill Size Info'!$AA$19) &amp; "." &amp; CV404)&gt;=--('Drill Size Info'!$AA$19)), (--(INT('Drill Size Info'!$AA$19) &amp; "." &amp; CV404)&lt;=--('Drill Size Info'!$AB$19))),
            --(INT('Drill Size Info'!$AA$19) &amp; "." &amp; CV404),
            --(INT('Drill Size Info'!$AB$19) &amp; "." &amp; CV404)
        )
    ),
    IF(CT404&lt;&gt;"",
        IF(INT('Drill Size Info'!$AA$19)=INT('Drill Size Info'!$AB$19),
            --(INT('Drill Size Info'!$AA$19) &amp; "." &amp; RIGHT(CT404,3)),
            IF(AND((--(INT('Drill Size Info'!$AA$19) &amp; "." &amp; RIGHT(CT404,3))&gt;=--('Drill Size Info'!$AA$19)), (--(INT('Drill Size Info'!$AA$19) &amp; "." &amp; RIGHT(CT404,3))&lt;=--('Drill Size Info'!$AB$19))),
                --(INT('Drill Size Info'!$AA$19) &amp; "." &amp; RIGHT(CT404,3)),
                --(INT('Drill Size Info'!$AB$19) &amp; "." &amp; RIGHT(CT404,3))
            )
        ),
        "N/A"
    )
)</f>
        <v>N/A</v>
      </c>
      <c r="P404" s="47" t="str">
        <f>IF(CX404&lt;&gt;"",
    IF(INT('Drill Size Info'!$AA$19)=INT('Drill Size Info'!$AB$15),
        --(INT('Drill Size Info'!$AA$15) &amp; "." &amp; CX404),
        IF(AND((--(INT('Drill Size Info'!$AA$15) &amp; "." &amp; CX404)&gt;=--('Drill Size Info'!$AA$15)), (--(INT('Drill Size Info'!$AA$15) &amp; "." &amp; CX404)&lt;=--('Drill Size Info'!$AB$15))),
            --(INT('Drill Size Info'!$AA$15) &amp; "." &amp; CX404),
            --(INT('Drill Size Info'!$AB$15) &amp; "." &amp; CX404)
        )
    ),
    IF(CW404&lt;&gt;"",
        IF(INT('Drill Size Info'!$AA$15)=INT('Drill Size Info'!$AB$15),
            --(INT('Drill Size Info'!$AA$15) &amp; "." &amp; LEFT(CW404,3)),
            IF(AND((--(INT('Drill Size Info'!$AA$15) &amp; "." &amp; LEFT(CW404,3))&gt;=--('Drill Size Info'!$AA$15)), (--(INT('Drill Size Info'!$AA$15) &amp; "." &amp; LEFT(CW404,3))&lt;=--('Drill Size Info'!$AB$15))),
                --(INT('Drill Size Info'!$AA$15) &amp; "." &amp; LEFT(CW404,3)),
                --(INT('Drill Size Info'!$AB$15) &amp; "." &amp; LEFT(CW404,3))
            )
        ),
        "OK"
    )
)</f>
        <v>OK</v>
      </c>
      <c r="Q404" s="163" t="str">
        <f>IF(CY404&lt;&gt;"",
    IF(INT('Drill Size Info'!$AA$19)=INT('Drill Size Info'!$AB$15),
        --(INT('Drill Size Info'!$AA$15) &amp; "." &amp; CY404),
        IF(AND((--(INT('Drill Size Info'!$AA$15) &amp; "." &amp; CY404)&gt;=--('Drill Size Info'!$AA$15)), (--(INT('Drill Size Info'!$AA$15) &amp; "." &amp; CY404)&lt;=--('Drill Size Info'!$AB$15))),
            --(INT('Drill Size Info'!$AA$15) &amp; "." &amp; CY404),
            --(INT('Drill Size Info'!$AB$15) &amp; "." &amp; CY404)
        )
    ),
    IF(CW404&lt;&gt;"",
        IF(INT('Drill Size Info'!$AA$15)=INT('Drill Size Info'!$AB$15),
            --(INT('Drill Size Info'!$AA$15) &amp; "." &amp; RIGHT(CW404,3)),
            IF(AND((--(INT('Drill Size Info'!$AA$15) &amp; "." &amp; RIGHT(CW404,3))&gt;=--('Drill Size Info'!$AA$15)), (--(INT('Drill Size Info'!$AA$15) &amp; "." &amp; RIGHT(CW404,3))&lt;=--('Drill Size Info'!$AB$15))),
                --(INT('Drill Size Info'!$AA$15) &amp; "." &amp; RIGHT(CW404,3)),
                --(INT('Drill Size Info'!$AB$15) &amp; "." &amp; RIGHT(CW404,3))
            )
        ),
        "N/A"
    )
)</f>
        <v>N/A</v>
      </c>
      <c r="R404" s="57"/>
      <c r="S404" s="57"/>
      <c r="T404" s="57"/>
      <c r="U404" s="57"/>
      <c r="V404" s="57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9"/>
      <c r="AX404" s="59"/>
      <c r="AY404" s="59"/>
      <c r="AZ404" s="60"/>
      <c r="BA404" s="52"/>
      <c r="BB404" s="52"/>
      <c r="BC404" s="52"/>
      <c r="BD404" s="52"/>
      <c r="BE404" s="52"/>
      <c r="BF404" s="52"/>
      <c r="BG404" s="192" t="str">
        <f t="shared" si="276"/>
        <v/>
      </c>
      <c r="BH404" s="52"/>
      <c r="BI404" s="52"/>
      <c r="BJ404" s="52"/>
      <c r="BK404" s="52"/>
      <c r="BM404" s="19">
        <f t="shared" si="244"/>
        <v>0</v>
      </c>
      <c r="BN404" s="19">
        <f t="shared" si="277"/>
        <v>0</v>
      </c>
      <c r="BO404" s="19">
        <f t="shared" si="245"/>
        <v>0</v>
      </c>
      <c r="BP404" s="19">
        <f t="shared" si="246"/>
        <v>0</v>
      </c>
      <c r="BQ404" s="19">
        <f t="shared" si="247"/>
        <v>0</v>
      </c>
      <c r="BR404" s="19">
        <f t="shared" si="248"/>
        <v>0</v>
      </c>
      <c r="BS404" s="19">
        <f t="shared" si="249"/>
        <v>0</v>
      </c>
      <c r="BT404" s="19">
        <f t="shared" si="250"/>
        <v>0</v>
      </c>
      <c r="BU404" s="19">
        <f t="shared" si="251"/>
        <v>0</v>
      </c>
      <c r="BV404" s="19">
        <f t="shared" si="252"/>
        <v>0</v>
      </c>
      <c r="BW404" s="19">
        <f t="shared" si="253"/>
        <v>0</v>
      </c>
      <c r="BX404" s="19">
        <f t="shared" si="254"/>
        <v>0</v>
      </c>
      <c r="BY404" s="19">
        <f t="shared" si="255"/>
        <v>0</v>
      </c>
      <c r="BZ404" s="19">
        <f t="shared" si="256"/>
        <v>0</v>
      </c>
      <c r="CA404" s="19">
        <f t="shared" si="257"/>
        <v>0</v>
      </c>
      <c r="CB404" s="19">
        <f t="shared" si="278"/>
        <v>0</v>
      </c>
      <c r="CC404" s="19">
        <f t="shared" si="258"/>
        <v>0</v>
      </c>
      <c r="CD404" s="19">
        <f t="shared" si="259"/>
        <v>0</v>
      </c>
      <c r="CE404" s="19">
        <f t="shared" si="260"/>
        <v>0</v>
      </c>
      <c r="CF404" s="19">
        <f t="shared" si="261"/>
        <v>0</v>
      </c>
      <c r="CG404" s="19">
        <f t="shared" si="262"/>
        <v>0</v>
      </c>
      <c r="CH404" s="19">
        <f t="shared" si="263"/>
        <v>0</v>
      </c>
      <c r="CI404" s="19">
        <f t="shared" si="264"/>
        <v>0</v>
      </c>
      <c r="CJ404" s="19">
        <f t="shared" si="265"/>
        <v>0</v>
      </c>
      <c r="CK404" s="19">
        <f t="shared" si="266"/>
        <v>0</v>
      </c>
      <c r="CL404" s="19">
        <f t="shared" si="267"/>
        <v>0</v>
      </c>
      <c r="CM404" s="19">
        <f t="shared" si="268"/>
        <v>0</v>
      </c>
      <c r="CN404" s="19">
        <f t="shared" si="269"/>
        <v>0</v>
      </c>
      <c r="CO404" s="19">
        <f t="shared" si="270"/>
        <v>0</v>
      </c>
      <c r="CP404" s="19">
        <f t="shared" si="271"/>
        <v>0</v>
      </c>
      <c r="CQ404" s="19">
        <f t="shared" si="272"/>
        <v>0</v>
      </c>
      <c r="CR404" s="19">
        <f t="shared" si="273"/>
        <v>0</v>
      </c>
      <c r="CS404" s="19">
        <f t="shared" si="274"/>
        <v>0</v>
      </c>
    </row>
    <row r="405" spans="2:97" ht="15" customHeight="1" x14ac:dyDescent="0.2">
      <c r="B405" s="53">
        <f t="shared" si="279"/>
        <v>397</v>
      </c>
      <c r="C405" s="197" t="str" cm="1">
        <f t="array" aca="1" ref="C405" ca="1">CELL("contents",BG405)</f>
        <v/>
      </c>
      <c r="D405" s="54" t="str">
        <f t="shared" si="275"/>
        <v>OK</v>
      </c>
      <c r="E405" s="55" t="e">
        <f>VLOOKUP('DATA SHEET'!$B$9,'Drill Size Info'!$T$2:$U$8,2,FALSE)</f>
        <v>#N/A</v>
      </c>
      <c r="F405" s="55" t="str">
        <f t="shared" si="280"/>
        <v/>
      </c>
      <c r="G405" s="161">
        <f t="shared" si="281"/>
        <v>0</v>
      </c>
      <c r="H405" s="56"/>
      <c r="I405" s="56"/>
      <c r="J405" s="54" t="s">
        <v>154</v>
      </c>
      <c r="K405" s="54" t="s">
        <v>154</v>
      </c>
      <c r="L405" s="56" t="s">
        <v>154</v>
      </c>
      <c r="M405" s="56" t="s">
        <v>154</v>
      </c>
      <c r="N405" s="47" t="str">
        <f>IF(CU405&lt;&gt;"",
    IF(INT('Drill Size Info'!$AA$19)=INT('Drill Size Info'!$AB$19),
        --(INT('Drill Size Info'!$AA$19) &amp; "." &amp; CU405),
        IF(AND((--(INT('Drill Size Info'!$AA$19) &amp; "." &amp; CU405)&gt;=--('Drill Size Info'!$AA$19)), (--(INT('Drill Size Info'!$AA$19) &amp; "." &amp; CU405)&lt;=--('Drill Size Info'!$AB$19))),
            --(INT('Drill Size Info'!$AA$19) &amp; "." &amp; CU405),
            --(INT('Drill Size Info'!$AB$19) &amp; "." &amp; CU405)
        )
    ),
    IF(CT405&lt;&gt;"",
        IF(INT('Drill Size Info'!$AA$19)=INT('Drill Size Info'!$AB$19),
            --(INT('Drill Size Info'!$AA$19) &amp; "." &amp; LEFT(CT405,3)),
            IF(AND((--(INT('Drill Size Info'!$AA$19) &amp; "." &amp; LEFT(CT405,3))&gt;=--('Drill Size Info'!$AA$19)), (--(INT('Drill Size Info'!$AA$19) &amp; "." &amp; LEFT(CT405,3))&lt;=--('Drill Size Info'!$AB$19))),
                --(INT('Drill Size Info'!$AA$19) &amp; "." &amp; LEFT(CT405,3)),
                --(INT('Drill Size Info'!$AB$19) &amp; "." &amp; LEFT(CT405,3))
            )
        ),
        "OK"
    )
)</f>
        <v>OK</v>
      </c>
      <c r="O405" s="163" t="str">
        <f>IF(CV405&lt;&gt;"",
    IF(INT('Drill Size Info'!$AA$19)=INT('Drill Size Info'!$AB$19),
        --(INT('Drill Size Info'!$AA$19) &amp; "." &amp; CV405),
        IF(AND((--(INT('Drill Size Info'!$AA$19) &amp; "." &amp; CV405)&gt;=--('Drill Size Info'!$AA$19)), (--(INT('Drill Size Info'!$AA$19) &amp; "." &amp; CV405)&lt;=--('Drill Size Info'!$AB$19))),
            --(INT('Drill Size Info'!$AA$19) &amp; "." &amp; CV405),
            --(INT('Drill Size Info'!$AB$19) &amp; "." &amp; CV405)
        )
    ),
    IF(CT405&lt;&gt;"",
        IF(INT('Drill Size Info'!$AA$19)=INT('Drill Size Info'!$AB$19),
            --(INT('Drill Size Info'!$AA$19) &amp; "." &amp; RIGHT(CT405,3)),
            IF(AND((--(INT('Drill Size Info'!$AA$19) &amp; "." &amp; RIGHT(CT405,3))&gt;=--('Drill Size Info'!$AA$19)), (--(INT('Drill Size Info'!$AA$19) &amp; "." &amp; RIGHT(CT405,3))&lt;=--('Drill Size Info'!$AB$19))),
                --(INT('Drill Size Info'!$AA$19) &amp; "." &amp; RIGHT(CT405,3)),
                --(INT('Drill Size Info'!$AB$19) &amp; "." &amp; RIGHT(CT405,3))
            )
        ),
        "N/A"
    )
)</f>
        <v>N/A</v>
      </c>
      <c r="P405" s="47" t="str">
        <f>IF(CX405&lt;&gt;"",
    IF(INT('Drill Size Info'!$AA$19)=INT('Drill Size Info'!$AB$15),
        --(INT('Drill Size Info'!$AA$15) &amp; "." &amp; CX405),
        IF(AND((--(INT('Drill Size Info'!$AA$15) &amp; "." &amp; CX405)&gt;=--('Drill Size Info'!$AA$15)), (--(INT('Drill Size Info'!$AA$15) &amp; "." &amp; CX405)&lt;=--('Drill Size Info'!$AB$15))),
            --(INT('Drill Size Info'!$AA$15) &amp; "." &amp; CX405),
            --(INT('Drill Size Info'!$AB$15) &amp; "." &amp; CX405)
        )
    ),
    IF(CW405&lt;&gt;"",
        IF(INT('Drill Size Info'!$AA$15)=INT('Drill Size Info'!$AB$15),
            --(INT('Drill Size Info'!$AA$15) &amp; "." &amp; LEFT(CW405,3)),
            IF(AND((--(INT('Drill Size Info'!$AA$15) &amp; "." &amp; LEFT(CW405,3))&gt;=--('Drill Size Info'!$AA$15)), (--(INT('Drill Size Info'!$AA$15) &amp; "." &amp; LEFT(CW405,3))&lt;=--('Drill Size Info'!$AB$15))),
                --(INT('Drill Size Info'!$AA$15) &amp; "." &amp; LEFT(CW405,3)),
                --(INT('Drill Size Info'!$AB$15) &amp; "." &amp; LEFT(CW405,3))
            )
        ),
        "OK"
    )
)</f>
        <v>OK</v>
      </c>
      <c r="Q405" s="163" t="str">
        <f>IF(CY405&lt;&gt;"",
    IF(INT('Drill Size Info'!$AA$19)=INT('Drill Size Info'!$AB$15),
        --(INT('Drill Size Info'!$AA$15) &amp; "." &amp; CY405),
        IF(AND((--(INT('Drill Size Info'!$AA$15) &amp; "." &amp; CY405)&gt;=--('Drill Size Info'!$AA$15)), (--(INT('Drill Size Info'!$AA$15) &amp; "." &amp; CY405)&lt;=--('Drill Size Info'!$AB$15))),
            --(INT('Drill Size Info'!$AA$15) &amp; "." &amp; CY405),
            --(INT('Drill Size Info'!$AB$15) &amp; "." &amp; CY405)
        )
    ),
    IF(CW405&lt;&gt;"",
        IF(INT('Drill Size Info'!$AA$15)=INT('Drill Size Info'!$AB$15),
            --(INT('Drill Size Info'!$AA$15) &amp; "." &amp; RIGHT(CW405,3)),
            IF(AND((--(INT('Drill Size Info'!$AA$15) &amp; "." &amp; RIGHT(CW405,3))&gt;=--('Drill Size Info'!$AA$15)), (--(INT('Drill Size Info'!$AA$15) &amp; "." &amp; RIGHT(CW405,3))&lt;=--('Drill Size Info'!$AB$15))),
                --(INT('Drill Size Info'!$AA$15) &amp; "." &amp; RIGHT(CW405,3)),
                --(INT('Drill Size Info'!$AB$15) &amp; "." &amp; RIGHT(CW405,3))
            )
        ),
        "N/A"
    )
)</f>
        <v>N/A</v>
      </c>
      <c r="R405" s="57"/>
      <c r="S405" s="57"/>
      <c r="T405" s="57"/>
      <c r="U405" s="57"/>
      <c r="V405" s="57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9"/>
      <c r="AX405" s="59"/>
      <c r="AY405" s="59"/>
      <c r="AZ405" s="60"/>
      <c r="BA405" s="52"/>
      <c r="BB405" s="52"/>
      <c r="BC405" s="52"/>
      <c r="BD405" s="52"/>
      <c r="BE405" s="52"/>
      <c r="BF405" s="52"/>
      <c r="BG405" s="192" t="str">
        <f t="shared" si="276"/>
        <v/>
      </c>
      <c r="BH405" s="52"/>
      <c r="BI405" s="52"/>
      <c r="BJ405" s="52"/>
      <c r="BK405" s="52"/>
      <c r="BM405" s="19">
        <f t="shared" si="244"/>
        <v>0</v>
      </c>
      <c r="BN405" s="19">
        <f t="shared" si="277"/>
        <v>0</v>
      </c>
      <c r="BO405" s="19">
        <f t="shared" si="245"/>
        <v>0</v>
      </c>
      <c r="BP405" s="19">
        <f t="shared" si="246"/>
        <v>0</v>
      </c>
      <c r="BQ405" s="19">
        <f t="shared" si="247"/>
        <v>0</v>
      </c>
      <c r="BR405" s="19">
        <f t="shared" si="248"/>
        <v>0</v>
      </c>
      <c r="BS405" s="19">
        <f t="shared" si="249"/>
        <v>0</v>
      </c>
      <c r="BT405" s="19">
        <f t="shared" si="250"/>
        <v>0</v>
      </c>
      <c r="BU405" s="19">
        <f t="shared" si="251"/>
        <v>0</v>
      </c>
      <c r="BV405" s="19">
        <f t="shared" si="252"/>
        <v>0</v>
      </c>
      <c r="BW405" s="19">
        <f t="shared" si="253"/>
        <v>0</v>
      </c>
      <c r="BX405" s="19">
        <f t="shared" si="254"/>
        <v>0</v>
      </c>
      <c r="BY405" s="19">
        <f t="shared" si="255"/>
        <v>0</v>
      </c>
      <c r="BZ405" s="19">
        <f t="shared" si="256"/>
        <v>0</v>
      </c>
      <c r="CA405" s="19">
        <f t="shared" si="257"/>
        <v>0</v>
      </c>
      <c r="CB405" s="19">
        <f t="shared" si="278"/>
        <v>0</v>
      </c>
      <c r="CC405" s="19">
        <f t="shared" si="258"/>
        <v>0</v>
      </c>
      <c r="CD405" s="19">
        <f t="shared" si="259"/>
        <v>0</v>
      </c>
      <c r="CE405" s="19">
        <f t="shared" si="260"/>
        <v>0</v>
      </c>
      <c r="CF405" s="19">
        <f t="shared" si="261"/>
        <v>0</v>
      </c>
      <c r="CG405" s="19">
        <f t="shared" si="262"/>
        <v>0</v>
      </c>
      <c r="CH405" s="19">
        <f t="shared" si="263"/>
        <v>0</v>
      </c>
      <c r="CI405" s="19">
        <f t="shared" si="264"/>
        <v>0</v>
      </c>
      <c r="CJ405" s="19">
        <f t="shared" si="265"/>
        <v>0</v>
      </c>
      <c r="CK405" s="19">
        <f t="shared" si="266"/>
        <v>0</v>
      </c>
      <c r="CL405" s="19">
        <f t="shared" si="267"/>
        <v>0</v>
      </c>
      <c r="CM405" s="19">
        <f t="shared" si="268"/>
        <v>0</v>
      </c>
      <c r="CN405" s="19">
        <f t="shared" si="269"/>
        <v>0</v>
      </c>
      <c r="CO405" s="19">
        <f t="shared" si="270"/>
        <v>0</v>
      </c>
      <c r="CP405" s="19">
        <f t="shared" si="271"/>
        <v>0</v>
      </c>
      <c r="CQ405" s="19">
        <f t="shared" si="272"/>
        <v>0</v>
      </c>
      <c r="CR405" s="19">
        <f t="shared" si="273"/>
        <v>0</v>
      </c>
      <c r="CS405" s="19">
        <f t="shared" si="274"/>
        <v>0</v>
      </c>
    </row>
    <row r="406" spans="2:97" ht="15" customHeight="1" x14ac:dyDescent="0.2">
      <c r="B406" s="53">
        <f t="shared" si="279"/>
        <v>398</v>
      </c>
      <c r="C406" s="197" t="str" cm="1">
        <f t="array" aca="1" ref="C406" ca="1">CELL("contents",BG406)</f>
        <v/>
      </c>
      <c r="D406" s="54" t="str">
        <f t="shared" si="275"/>
        <v>OK</v>
      </c>
      <c r="E406" s="55" t="e">
        <f>VLOOKUP('DATA SHEET'!$B$9,'Drill Size Info'!$T$2:$U$8,2,FALSE)</f>
        <v>#N/A</v>
      </c>
      <c r="F406" s="55" t="str">
        <f t="shared" si="280"/>
        <v/>
      </c>
      <c r="G406" s="161">
        <f t="shared" si="281"/>
        <v>0</v>
      </c>
      <c r="H406" s="56"/>
      <c r="I406" s="56"/>
      <c r="J406" s="54" t="s">
        <v>154</v>
      </c>
      <c r="K406" s="54" t="s">
        <v>154</v>
      </c>
      <c r="L406" s="56" t="s">
        <v>154</v>
      </c>
      <c r="M406" s="56" t="s">
        <v>154</v>
      </c>
      <c r="N406" s="47" t="str">
        <f>IF(CU406&lt;&gt;"",
    IF(INT('Drill Size Info'!$AA$19)=INT('Drill Size Info'!$AB$19),
        --(INT('Drill Size Info'!$AA$19) &amp; "." &amp; CU406),
        IF(AND((--(INT('Drill Size Info'!$AA$19) &amp; "." &amp; CU406)&gt;=--('Drill Size Info'!$AA$19)), (--(INT('Drill Size Info'!$AA$19) &amp; "." &amp; CU406)&lt;=--('Drill Size Info'!$AB$19))),
            --(INT('Drill Size Info'!$AA$19) &amp; "." &amp; CU406),
            --(INT('Drill Size Info'!$AB$19) &amp; "." &amp; CU406)
        )
    ),
    IF(CT406&lt;&gt;"",
        IF(INT('Drill Size Info'!$AA$19)=INT('Drill Size Info'!$AB$19),
            --(INT('Drill Size Info'!$AA$19) &amp; "." &amp; LEFT(CT406,3)),
            IF(AND((--(INT('Drill Size Info'!$AA$19) &amp; "." &amp; LEFT(CT406,3))&gt;=--('Drill Size Info'!$AA$19)), (--(INT('Drill Size Info'!$AA$19) &amp; "." &amp; LEFT(CT406,3))&lt;=--('Drill Size Info'!$AB$19))),
                --(INT('Drill Size Info'!$AA$19) &amp; "." &amp; LEFT(CT406,3)),
                --(INT('Drill Size Info'!$AB$19) &amp; "." &amp; LEFT(CT406,3))
            )
        ),
        "OK"
    )
)</f>
        <v>OK</v>
      </c>
      <c r="O406" s="163" t="str">
        <f>IF(CV406&lt;&gt;"",
    IF(INT('Drill Size Info'!$AA$19)=INT('Drill Size Info'!$AB$19),
        --(INT('Drill Size Info'!$AA$19) &amp; "." &amp; CV406),
        IF(AND((--(INT('Drill Size Info'!$AA$19) &amp; "." &amp; CV406)&gt;=--('Drill Size Info'!$AA$19)), (--(INT('Drill Size Info'!$AA$19) &amp; "." &amp; CV406)&lt;=--('Drill Size Info'!$AB$19))),
            --(INT('Drill Size Info'!$AA$19) &amp; "." &amp; CV406),
            --(INT('Drill Size Info'!$AB$19) &amp; "." &amp; CV406)
        )
    ),
    IF(CT406&lt;&gt;"",
        IF(INT('Drill Size Info'!$AA$19)=INT('Drill Size Info'!$AB$19),
            --(INT('Drill Size Info'!$AA$19) &amp; "." &amp; RIGHT(CT406,3)),
            IF(AND((--(INT('Drill Size Info'!$AA$19) &amp; "." &amp; RIGHT(CT406,3))&gt;=--('Drill Size Info'!$AA$19)), (--(INT('Drill Size Info'!$AA$19) &amp; "." &amp; RIGHT(CT406,3))&lt;=--('Drill Size Info'!$AB$19))),
                --(INT('Drill Size Info'!$AA$19) &amp; "." &amp; RIGHT(CT406,3)),
                --(INT('Drill Size Info'!$AB$19) &amp; "." &amp; RIGHT(CT406,3))
            )
        ),
        "N/A"
    )
)</f>
        <v>N/A</v>
      </c>
      <c r="P406" s="47" t="str">
        <f>IF(CX406&lt;&gt;"",
    IF(INT('Drill Size Info'!$AA$19)=INT('Drill Size Info'!$AB$15),
        --(INT('Drill Size Info'!$AA$15) &amp; "." &amp; CX406),
        IF(AND((--(INT('Drill Size Info'!$AA$15) &amp; "." &amp; CX406)&gt;=--('Drill Size Info'!$AA$15)), (--(INT('Drill Size Info'!$AA$15) &amp; "." &amp; CX406)&lt;=--('Drill Size Info'!$AB$15))),
            --(INT('Drill Size Info'!$AA$15) &amp; "." &amp; CX406),
            --(INT('Drill Size Info'!$AB$15) &amp; "." &amp; CX406)
        )
    ),
    IF(CW406&lt;&gt;"",
        IF(INT('Drill Size Info'!$AA$15)=INT('Drill Size Info'!$AB$15),
            --(INT('Drill Size Info'!$AA$15) &amp; "." &amp; LEFT(CW406,3)),
            IF(AND((--(INT('Drill Size Info'!$AA$15) &amp; "." &amp; LEFT(CW406,3))&gt;=--('Drill Size Info'!$AA$15)), (--(INT('Drill Size Info'!$AA$15) &amp; "." &amp; LEFT(CW406,3))&lt;=--('Drill Size Info'!$AB$15))),
                --(INT('Drill Size Info'!$AA$15) &amp; "." &amp; LEFT(CW406,3)),
                --(INT('Drill Size Info'!$AB$15) &amp; "." &amp; LEFT(CW406,3))
            )
        ),
        "OK"
    )
)</f>
        <v>OK</v>
      </c>
      <c r="Q406" s="163" t="str">
        <f>IF(CY406&lt;&gt;"",
    IF(INT('Drill Size Info'!$AA$19)=INT('Drill Size Info'!$AB$15),
        --(INT('Drill Size Info'!$AA$15) &amp; "." &amp; CY406),
        IF(AND((--(INT('Drill Size Info'!$AA$15) &amp; "." &amp; CY406)&gt;=--('Drill Size Info'!$AA$15)), (--(INT('Drill Size Info'!$AA$15) &amp; "." &amp; CY406)&lt;=--('Drill Size Info'!$AB$15))),
            --(INT('Drill Size Info'!$AA$15) &amp; "." &amp; CY406),
            --(INT('Drill Size Info'!$AB$15) &amp; "." &amp; CY406)
        )
    ),
    IF(CW406&lt;&gt;"",
        IF(INT('Drill Size Info'!$AA$15)=INT('Drill Size Info'!$AB$15),
            --(INT('Drill Size Info'!$AA$15) &amp; "." &amp; RIGHT(CW406,3)),
            IF(AND((--(INT('Drill Size Info'!$AA$15) &amp; "." &amp; RIGHT(CW406,3))&gt;=--('Drill Size Info'!$AA$15)), (--(INT('Drill Size Info'!$AA$15) &amp; "." &amp; RIGHT(CW406,3))&lt;=--('Drill Size Info'!$AB$15))),
                --(INT('Drill Size Info'!$AA$15) &amp; "." &amp; RIGHT(CW406,3)),
                --(INT('Drill Size Info'!$AB$15) &amp; "." &amp; RIGHT(CW406,3))
            )
        ),
        "N/A"
    )
)</f>
        <v>N/A</v>
      </c>
      <c r="R406" s="57"/>
      <c r="S406" s="57"/>
      <c r="T406" s="57"/>
      <c r="U406" s="57"/>
      <c r="V406" s="57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9"/>
      <c r="AX406" s="59"/>
      <c r="AY406" s="59"/>
      <c r="AZ406" s="60"/>
      <c r="BA406" s="52"/>
      <c r="BB406" s="52"/>
      <c r="BC406" s="52"/>
      <c r="BD406" s="52"/>
      <c r="BE406" s="52"/>
      <c r="BF406" s="52"/>
      <c r="BG406" s="192" t="str">
        <f t="shared" si="276"/>
        <v/>
      </c>
      <c r="BH406" s="52"/>
      <c r="BI406" s="52"/>
      <c r="BJ406" s="52"/>
      <c r="BK406" s="52"/>
      <c r="BM406" s="19">
        <f t="shared" si="244"/>
        <v>0</v>
      </c>
      <c r="BN406" s="19">
        <f t="shared" si="277"/>
        <v>0</v>
      </c>
      <c r="BO406" s="19">
        <f t="shared" si="245"/>
        <v>0</v>
      </c>
      <c r="BP406" s="19">
        <f t="shared" si="246"/>
        <v>0</v>
      </c>
      <c r="BQ406" s="19">
        <f t="shared" si="247"/>
        <v>0</v>
      </c>
      <c r="BR406" s="19">
        <f t="shared" si="248"/>
        <v>0</v>
      </c>
      <c r="BS406" s="19">
        <f t="shared" si="249"/>
        <v>0</v>
      </c>
      <c r="BT406" s="19">
        <f t="shared" si="250"/>
        <v>0</v>
      </c>
      <c r="BU406" s="19">
        <f t="shared" si="251"/>
        <v>0</v>
      </c>
      <c r="BV406" s="19">
        <f t="shared" si="252"/>
        <v>0</v>
      </c>
      <c r="BW406" s="19">
        <f t="shared" si="253"/>
        <v>0</v>
      </c>
      <c r="BX406" s="19">
        <f t="shared" si="254"/>
        <v>0</v>
      </c>
      <c r="BY406" s="19">
        <f t="shared" si="255"/>
        <v>0</v>
      </c>
      <c r="BZ406" s="19">
        <f t="shared" si="256"/>
        <v>0</v>
      </c>
      <c r="CA406" s="19">
        <f t="shared" si="257"/>
        <v>0</v>
      </c>
      <c r="CB406" s="19">
        <f t="shared" si="278"/>
        <v>0</v>
      </c>
      <c r="CC406" s="19">
        <f t="shared" si="258"/>
        <v>0</v>
      </c>
      <c r="CD406" s="19">
        <f t="shared" si="259"/>
        <v>0</v>
      </c>
      <c r="CE406" s="19">
        <f t="shared" si="260"/>
        <v>0</v>
      </c>
      <c r="CF406" s="19">
        <f t="shared" si="261"/>
        <v>0</v>
      </c>
      <c r="CG406" s="19">
        <f t="shared" si="262"/>
        <v>0</v>
      </c>
      <c r="CH406" s="19">
        <f t="shared" si="263"/>
        <v>0</v>
      </c>
      <c r="CI406" s="19">
        <f t="shared" si="264"/>
        <v>0</v>
      </c>
      <c r="CJ406" s="19">
        <f t="shared" si="265"/>
        <v>0</v>
      </c>
      <c r="CK406" s="19">
        <f t="shared" si="266"/>
        <v>0</v>
      </c>
      <c r="CL406" s="19">
        <f t="shared" si="267"/>
        <v>0</v>
      </c>
      <c r="CM406" s="19">
        <f t="shared" si="268"/>
        <v>0</v>
      </c>
      <c r="CN406" s="19">
        <f t="shared" si="269"/>
        <v>0</v>
      </c>
      <c r="CO406" s="19">
        <f t="shared" si="270"/>
        <v>0</v>
      </c>
      <c r="CP406" s="19">
        <f t="shared" si="271"/>
        <v>0</v>
      </c>
      <c r="CQ406" s="19">
        <f t="shared" si="272"/>
        <v>0</v>
      </c>
      <c r="CR406" s="19">
        <f t="shared" si="273"/>
        <v>0</v>
      </c>
      <c r="CS406" s="19">
        <f t="shared" si="274"/>
        <v>0</v>
      </c>
    </row>
    <row r="407" spans="2:97" ht="15" customHeight="1" x14ac:dyDescent="0.2">
      <c r="B407" s="53">
        <f t="shared" si="279"/>
        <v>399</v>
      </c>
      <c r="C407" s="197" t="str" cm="1">
        <f t="array" aca="1" ref="C407" ca="1">CELL("contents",BG407)</f>
        <v/>
      </c>
      <c r="D407" s="54" t="str">
        <f t="shared" si="275"/>
        <v>OK</v>
      </c>
      <c r="E407" s="55" t="e">
        <f>VLOOKUP('DATA SHEET'!$B$9,'Drill Size Info'!$T$2:$U$8,2,FALSE)</f>
        <v>#N/A</v>
      </c>
      <c r="F407" s="55" t="str">
        <f t="shared" si="280"/>
        <v/>
      </c>
      <c r="G407" s="161">
        <f t="shared" si="281"/>
        <v>0</v>
      </c>
      <c r="H407" s="56"/>
      <c r="I407" s="56"/>
      <c r="J407" s="54" t="s">
        <v>154</v>
      </c>
      <c r="K407" s="54" t="s">
        <v>154</v>
      </c>
      <c r="L407" s="56" t="s">
        <v>154</v>
      </c>
      <c r="M407" s="56" t="s">
        <v>154</v>
      </c>
      <c r="N407" s="47" t="str">
        <f>IF(CU407&lt;&gt;"",
    IF(INT('Drill Size Info'!$AA$19)=INT('Drill Size Info'!$AB$19),
        --(INT('Drill Size Info'!$AA$19) &amp; "." &amp; CU407),
        IF(AND((--(INT('Drill Size Info'!$AA$19) &amp; "." &amp; CU407)&gt;=--('Drill Size Info'!$AA$19)), (--(INT('Drill Size Info'!$AA$19) &amp; "." &amp; CU407)&lt;=--('Drill Size Info'!$AB$19))),
            --(INT('Drill Size Info'!$AA$19) &amp; "." &amp; CU407),
            --(INT('Drill Size Info'!$AB$19) &amp; "." &amp; CU407)
        )
    ),
    IF(CT407&lt;&gt;"",
        IF(INT('Drill Size Info'!$AA$19)=INT('Drill Size Info'!$AB$19),
            --(INT('Drill Size Info'!$AA$19) &amp; "." &amp; LEFT(CT407,3)),
            IF(AND((--(INT('Drill Size Info'!$AA$19) &amp; "." &amp; LEFT(CT407,3))&gt;=--('Drill Size Info'!$AA$19)), (--(INT('Drill Size Info'!$AA$19) &amp; "." &amp; LEFT(CT407,3))&lt;=--('Drill Size Info'!$AB$19))),
                --(INT('Drill Size Info'!$AA$19) &amp; "." &amp; LEFT(CT407,3)),
                --(INT('Drill Size Info'!$AB$19) &amp; "." &amp; LEFT(CT407,3))
            )
        ),
        "OK"
    )
)</f>
        <v>OK</v>
      </c>
      <c r="O407" s="163" t="str">
        <f>IF(CV407&lt;&gt;"",
    IF(INT('Drill Size Info'!$AA$19)=INT('Drill Size Info'!$AB$19),
        --(INT('Drill Size Info'!$AA$19) &amp; "." &amp; CV407),
        IF(AND((--(INT('Drill Size Info'!$AA$19) &amp; "." &amp; CV407)&gt;=--('Drill Size Info'!$AA$19)), (--(INT('Drill Size Info'!$AA$19) &amp; "." &amp; CV407)&lt;=--('Drill Size Info'!$AB$19))),
            --(INT('Drill Size Info'!$AA$19) &amp; "." &amp; CV407),
            --(INT('Drill Size Info'!$AB$19) &amp; "." &amp; CV407)
        )
    ),
    IF(CT407&lt;&gt;"",
        IF(INT('Drill Size Info'!$AA$19)=INT('Drill Size Info'!$AB$19),
            --(INT('Drill Size Info'!$AA$19) &amp; "." &amp; RIGHT(CT407,3)),
            IF(AND((--(INT('Drill Size Info'!$AA$19) &amp; "." &amp; RIGHT(CT407,3))&gt;=--('Drill Size Info'!$AA$19)), (--(INT('Drill Size Info'!$AA$19) &amp; "." &amp; RIGHT(CT407,3))&lt;=--('Drill Size Info'!$AB$19))),
                --(INT('Drill Size Info'!$AA$19) &amp; "." &amp; RIGHT(CT407,3)),
                --(INT('Drill Size Info'!$AB$19) &amp; "." &amp; RIGHT(CT407,3))
            )
        ),
        "N/A"
    )
)</f>
        <v>N/A</v>
      </c>
      <c r="P407" s="47" t="str">
        <f>IF(CX407&lt;&gt;"",
    IF(INT('Drill Size Info'!$AA$19)=INT('Drill Size Info'!$AB$15),
        --(INT('Drill Size Info'!$AA$15) &amp; "." &amp; CX407),
        IF(AND((--(INT('Drill Size Info'!$AA$15) &amp; "." &amp; CX407)&gt;=--('Drill Size Info'!$AA$15)), (--(INT('Drill Size Info'!$AA$15) &amp; "." &amp; CX407)&lt;=--('Drill Size Info'!$AB$15))),
            --(INT('Drill Size Info'!$AA$15) &amp; "." &amp; CX407),
            --(INT('Drill Size Info'!$AB$15) &amp; "." &amp; CX407)
        )
    ),
    IF(CW407&lt;&gt;"",
        IF(INT('Drill Size Info'!$AA$15)=INT('Drill Size Info'!$AB$15),
            --(INT('Drill Size Info'!$AA$15) &amp; "." &amp; LEFT(CW407,3)),
            IF(AND((--(INT('Drill Size Info'!$AA$15) &amp; "." &amp; LEFT(CW407,3))&gt;=--('Drill Size Info'!$AA$15)), (--(INT('Drill Size Info'!$AA$15) &amp; "." &amp; LEFT(CW407,3))&lt;=--('Drill Size Info'!$AB$15))),
                --(INT('Drill Size Info'!$AA$15) &amp; "." &amp; LEFT(CW407,3)),
                --(INT('Drill Size Info'!$AB$15) &amp; "." &amp; LEFT(CW407,3))
            )
        ),
        "OK"
    )
)</f>
        <v>OK</v>
      </c>
      <c r="Q407" s="163" t="str">
        <f>IF(CY407&lt;&gt;"",
    IF(INT('Drill Size Info'!$AA$19)=INT('Drill Size Info'!$AB$15),
        --(INT('Drill Size Info'!$AA$15) &amp; "." &amp; CY407),
        IF(AND((--(INT('Drill Size Info'!$AA$15) &amp; "." &amp; CY407)&gt;=--('Drill Size Info'!$AA$15)), (--(INT('Drill Size Info'!$AA$15) &amp; "." &amp; CY407)&lt;=--('Drill Size Info'!$AB$15))),
            --(INT('Drill Size Info'!$AA$15) &amp; "." &amp; CY407),
            --(INT('Drill Size Info'!$AB$15) &amp; "." &amp; CY407)
        )
    ),
    IF(CW407&lt;&gt;"",
        IF(INT('Drill Size Info'!$AA$15)=INT('Drill Size Info'!$AB$15),
            --(INT('Drill Size Info'!$AA$15) &amp; "." &amp; RIGHT(CW407,3)),
            IF(AND((--(INT('Drill Size Info'!$AA$15) &amp; "." &amp; RIGHT(CW407,3))&gt;=--('Drill Size Info'!$AA$15)), (--(INT('Drill Size Info'!$AA$15) &amp; "." &amp; RIGHT(CW407,3))&lt;=--('Drill Size Info'!$AB$15))),
                --(INT('Drill Size Info'!$AA$15) &amp; "." &amp; RIGHT(CW407,3)),
                --(INT('Drill Size Info'!$AB$15) &amp; "." &amp; RIGHT(CW407,3))
            )
        ),
        "N/A"
    )
)</f>
        <v>N/A</v>
      </c>
      <c r="R407" s="57"/>
      <c r="S407" s="57"/>
      <c r="T407" s="57"/>
      <c r="U407" s="57"/>
      <c r="V407" s="57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9"/>
      <c r="AX407" s="59"/>
      <c r="AY407" s="59"/>
      <c r="AZ407" s="60"/>
      <c r="BA407" s="52"/>
      <c r="BB407" s="52"/>
      <c r="BC407" s="52"/>
      <c r="BD407" s="52"/>
      <c r="BE407" s="52"/>
      <c r="BF407" s="52"/>
      <c r="BG407" s="192" t="str">
        <f t="shared" si="276"/>
        <v/>
      </c>
      <c r="BH407" s="52"/>
      <c r="BI407" s="52"/>
      <c r="BJ407" s="52"/>
      <c r="BK407" s="52"/>
      <c r="BM407" s="19">
        <f t="shared" si="244"/>
        <v>0</v>
      </c>
      <c r="BN407" s="19">
        <f t="shared" si="277"/>
        <v>0</v>
      </c>
      <c r="BO407" s="19">
        <f t="shared" si="245"/>
        <v>0</v>
      </c>
      <c r="BP407" s="19">
        <f t="shared" si="246"/>
        <v>0</v>
      </c>
      <c r="BQ407" s="19">
        <f t="shared" si="247"/>
        <v>0</v>
      </c>
      <c r="BR407" s="19">
        <f t="shared" si="248"/>
        <v>0</v>
      </c>
      <c r="BS407" s="19">
        <f t="shared" si="249"/>
        <v>0</v>
      </c>
      <c r="BT407" s="19">
        <f t="shared" si="250"/>
        <v>0</v>
      </c>
      <c r="BU407" s="19">
        <f t="shared" si="251"/>
        <v>0</v>
      </c>
      <c r="BV407" s="19">
        <f t="shared" si="252"/>
        <v>0</v>
      </c>
      <c r="BW407" s="19">
        <f t="shared" si="253"/>
        <v>0</v>
      </c>
      <c r="BX407" s="19">
        <f t="shared" si="254"/>
        <v>0</v>
      </c>
      <c r="BY407" s="19">
        <f t="shared" si="255"/>
        <v>0</v>
      </c>
      <c r="BZ407" s="19">
        <f t="shared" si="256"/>
        <v>0</v>
      </c>
      <c r="CA407" s="19">
        <f t="shared" si="257"/>
        <v>0</v>
      </c>
      <c r="CB407" s="19">
        <f t="shared" si="278"/>
        <v>0</v>
      </c>
      <c r="CC407" s="19">
        <f t="shared" si="258"/>
        <v>0</v>
      </c>
      <c r="CD407" s="19">
        <f t="shared" si="259"/>
        <v>0</v>
      </c>
      <c r="CE407" s="19">
        <f t="shared" si="260"/>
        <v>0</v>
      </c>
      <c r="CF407" s="19">
        <f t="shared" si="261"/>
        <v>0</v>
      </c>
      <c r="CG407" s="19">
        <f t="shared" si="262"/>
        <v>0</v>
      </c>
      <c r="CH407" s="19">
        <f t="shared" si="263"/>
        <v>0</v>
      </c>
      <c r="CI407" s="19">
        <f t="shared" si="264"/>
        <v>0</v>
      </c>
      <c r="CJ407" s="19">
        <f t="shared" si="265"/>
        <v>0</v>
      </c>
      <c r="CK407" s="19">
        <f t="shared" si="266"/>
        <v>0</v>
      </c>
      <c r="CL407" s="19">
        <f t="shared" si="267"/>
        <v>0</v>
      </c>
      <c r="CM407" s="19">
        <f t="shared" si="268"/>
        <v>0</v>
      </c>
      <c r="CN407" s="19">
        <f t="shared" si="269"/>
        <v>0</v>
      </c>
      <c r="CO407" s="19">
        <f t="shared" si="270"/>
        <v>0</v>
      </c>
      <c r="CP407" s="19">
        <f t="shared" si="271"/>
        <v>0</v>
      </c>
      <c r="CQ407" s="19">
        <f t="shared" si="272"/>
        <v>0</v>
      </c>
      <c r="CR407" s="19">
        <f t="shared" si="273"/>
        <v>0</v>
      </c>
      <c r="CS407" s="19">
        <f t="shared" si="274"/>
        <v>0</v>
      </c>
    </row>
    <row r="408" spans="2:97" ht="15" customHeight="1" x14ac:dyDescent="0.2">
      <c r="B408" s="53">
        <f t="shared" si="279"/>
        <v>400</v>
      </c>
      <c r="C408" s="197" t="str" cm="1">
        <f t="array" aca="1" ref="C408" ca="1">CELL("contents",BG408)</f>
        <v/>
      </c>
      <c r="D408" s="54" t="str">
        <f t="shared" si="275"/>
        <v>OK</v>
      </c>
      <c r="E408" s="55" t="e">
        <f>VLOOKUP('DATA SHEET'!$B$9,'Drill Size Info'!$T$2:$U$8,2,FALSE)</f>
        <v>#N/A</v>
      </c>
      <c r="F408" s="55" t="str">
        <f t="shared" si="280"/>
        <v/>
      </c>
      <c r="G408" s="161">
        <f t="shared" si="281"/>
        <v>0</v>
      </c>
      <c r="H408" s="56"/>
      <c r="I408" s="56"/>
      <c r="J408" s="54" t="s">
        <v>154</v>
      </c>
      <c r="K408" s="54" t="s">
        <v>154</v>
      </c>
      <c r="L408" s="56" t="s">
        <v>154</v>
      </c>
      <c r="M408" s="56" t="s">
        <v>154</v>
      </c>
      <c r="N408" s="47" t="str">
        <f>IF(CU408&lt;&gt;"",
    IF(INT('Drill Size Info'!$AA$19)=INT('Drill Size Info'!$AB$19),
        --(INT('Drill Size Info'!$AA$19) &amp; "." &amp; CU408),
        IF(AND((--(INT('Drill Size Info'!$AA$19) &amp; "." &amp; CU408)&gt;=--('Drill Size Info'!$AA$19)), (--(INT('Drill Size Info'!$AA$19) &amp; "." &amp; CU408)&lt;=--('Drill Size Info'!$AB$19))),
            --(INT('Drill Size Info'!$AA$19) &amp; "." &amp; CU408),
            --(INT('Drill Size Info'!$AB$19) &amp; "." &amp; CU408)
        )
    ),
    IF(CT408&lt;&gt;"",
        IF(INT('Drill Size Info'!$AA$19)=INT('Drill Size Info'!$AB$19),
            --(INT('Drill Size Info'!$AA$19) &amp; "." &amp; LEFT(CT408,3)),
            IF(AND((--(INT('Drill Size Info'!$AA$19) &amp; "." &amp; LEFT(CT408,3))&gt;=--('Drill Size Info'!$AA$19)), (--(INT('Drill Size Info'!$AA$19) &amp; "." &amp; LEFT(CT408,3))&lt;=--('Drill Size Info'!$AB$19))),
                --(INT('Drill Size Info'!$AA$19) &amp; "." &amp; LEFT(CT408,3)),
                --(INT('Drill Size Info'!$AB$19) &amp; "." &amp; LEFT(CT408,3))
            )
        ),
        "OK"
    )
)</f>
        <v>OK</v>
      </c>
      <c r="O408" s="163" t="str">
        <f>IF(CV408&lt;&gt;"",
    IF(INT('Drill Size Info'!$AA$19)=INT('Drill Size Info'!$AB$19),
        --(INT('Drill Size Info'!$AA$19) &amp; "." &amp; CV408),
        IF(AND((--(INT('Drill Size Info'!$AA$19) &amp; "." &amp; CV408)&gt;=--('Drill Size Info'!$AA$19)), (--(INT('Drill Size Info'!$AA$19) &amp; "." &amp; CV408)&lt;=--('Drill Size Info'!$AB$19))),
            --(INT('Drill Size Info'!$AA$19) &amp; "." &amp; CV408),
            --(INT('Drill Size Info'!$AB$19) &amp; "." &amp; CV408)
        )
    ),
    IF(CT408&lt;&gt;"",
        IF(INT('Drill Size Info'!$AA$19)=INT('Drill Size Info'!$AB$19),
            --(INT('Drill Size Info'!$AA$19) &amp; "." &amp; RIGHT(CT408,3)),
            IF(AND((--(INT('Drill Size Info'!$AA$19) &amp; "." &amp; RIGHT(CT408,3))&gt;=--('Drill Size Info'!$AA$19)), (--(INT('Drill Size Info'!$AA$19) &amp; "." &amp; RIGHT(CT408,3))&lt;=--('Drill Size Info'!$AB$19))),
                --(INT('Drill Size Info'!$AA$19) &amp; "." &amp; RIGHT(CT408,3)),
                --(INT('Drill Size Info'!$AB$19) &amp; "." &amp; RIGHT(CT408,3))
            )
        ),
        "N/A"
    )
)</f>
        <v>N/A</v>
      </c>
      <c r="P408" s="47" t="str">
        <f>IF(CX408&lt;&gt;"",
    IF(INT('Drill Size Info'!$AA$19)=INT('Drill Size Info'!$AB$15),
        --(INT('Drill Size Info'!$AA$15) &amp; "." &amp; CX408),
        IF(AND((--(INT('Drill Size Info'!$AA$15) &amp; "." &amp; CX408)&gt;=--('Drill Size Info'!$AA$15)), (--(INT('Drill Size Info'!$AA$15) &amp; "." &amp; CX408)&lt;=--('Drill Size Info'!$AB$15))),
            --(INT('Drill Size Info'!$AA$15) &amp; "." &amp; CX408),
            --(INT('Drill Size Info'!$AB$15) &amp; "." &amp; CX408)
        )
    ),
    IF(CW408&lt;&gt;"",
        IF(INT('Drill Size Info'!$AA$15)=INT('Drill Size Info'!$AB$15),
            --(INT('Drill Size Info'!$AA$15) &amp; "." &amp; LEFT(CW408,3)),
            IF(AND((--(INT('Drill Size Info'!$AA$15) &amp; "." &amp; LEFT(CW408,3))&gt;=--('Drill Size Info'!$AA$15)), (--(INT('Drill Size Info'!$AA$15) &amp; "." &amp; LEFT(CW408,3))&lt;=--('Drill Size Info'!$AB$15))),
                --(INT('Drill Size Info'!$AA$15) &amp; "." &amp; LEFT(CW408,3)),
                --(INT('Drill Size Info'!$AB$15) &amp; "." &amp; LEFT(CW408,3))
            )
        ),
        "OK"
    )
)</f>
        <v>OK</v>
      </c>
      <c r="Q408" s="163" t="str">
        <f>IF(CY408&lt;&gt;"",
    IF(INT('Drill Size Info'!$AA$19)=INT('Drill Size Info'!$AB$15),
        --(INT('Drill Size Info'!$AA$15) &amp; "." &amp; CY408),
        IF(AND((--(INT('Drill Size Info'!$AA$15) &amp; "." &amp; CY408)&gt;=--('Drill Size Info'!$AA$15)), (--(INT('Drill Size Info'!$AA$15) &amp; "." &amp; CY408)&lt;=--('Drill Size Info'!$AB$15))),
            --(INT('Drill Size Info'!$AA$15) &amp; "." &amp; CY408),
            --(INT('Drill Size Info'!$AB$15) &amp; "." &amp; CY408)
        )
    ),
    IF(CW408&lt;&gt;"",
        IF(INT('Drill Size Info'!$AA$15)=INT('Drill Size Info'!$AB$15),
            --(INT('Drill Size Info'!$AA$15) &amp; "." &amp; RIGHT(CW408,3)),
            IF(AND((--(INT('Drill Size Info'!$AA$15) &amp; "." &amp; RIGHT(CW408,3))&gt;=--('Drill Size Info'!$AA$15)), (--(INT('Drill Size Info'!$AA$15) &amp; "." &amp; RIGHT(CW408,3))&lt;=--('Drill Size Info'!$AB$15))),
                --(INT('Drill Size Info'!$AA$15) &amp; "." &amp; RIGHT(CW408,3)),
                --(INT('Drill Size Info'!$AB$15) &amp; "." &amp; RIGHT(CW408,3))
            )
        ),
        "N/A"
    )
)</f>
        <v>N/A</v>
      </c>
      <c r="R408" s="57"/>
      <c r="S408" s="57"/>
      <c r="T408" s="57"/>
      <c r="U408" s="57"/>
      <c r="V408" s="57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9"/>
      <c r="AX408" s="59"/>
      <c r="AY408" s="59"/>
      <c r="AZ408" s="60"/>
      <c r="BA408" s="52"/>
      <c r="BB408" s="52"/>
      <c r="BC408" s="52"/>
      <c r="BD408" s="52"/>
      <c r="BE408" s="52"/>
      <c r="BF408" s="52"/>
      <c r="BG408" s="192" t="str">
        <f t="shared" si="276"/>
        <v/>
      </c>
      <c r="BH408" s="52"/>
      <c r="BI408" s="52"/>
      <c r="BJ408" s="52"/>
      <c r="BK408" s="52"/>
      <c r="BM408" s="19">
        <f t="shared" si="244"/>
        <v>0</v>
      </c>
      <c r="BN408" s="19">
        <f t="shared" si="277"/>
        <v>0</v>
      </c>
      <c r="BO408" s="19">
        <f t="shared" si="245"/>
        <v>0</v>
      </c>
      <c r="BP408" s="19">
        <f t="shared" si="246"/>
        <v>0</v>
      </c>
      <c r="BQ408" s="19">
        <f t="shared" si="247"/>
        <v>0</v>
      </c>
      <c r="BR408" s="19">
        <f t="shared" si="248"/>
        <v>0</v>
      </c>
      <c r="BS408" s="19">
        <f t="shared" si="249"/>
        <v>0</v>
      </c>
      <c r="BT408" s="19">
        <f t="shared" si="250"/>
        <v>0</v>
      </c>
      <c r="BU408" s="19">
        <f t="shared" si="251"/>
        <v>0</v>
      </c>
      <c r="BV408" s="19">
        <f t="shared" si="252"/>
        <v>0</v>
      </c>
      <c r="BW408" s="19">
        <f t="shared" si="253"/>
        <v>0</v>
      </c>
      <c r="BX408" s="19">
        <f t="shared" si="254"/>
        <v>0</v>
      </c>
      <c r="BY408" s="19">
        <f t="shared" si="255"/>
        <v>0</v>
      </c>
      <c r="BZ408" s="19">
        <f t="shared" si="256"/>
        <v>0</v>
      </c>
      <c r="CA408" s="19">
        <f t="shared" si="257"/>
        <v>0</v>
      </c>
      <c r="CB408" s="19">
        <f t="shared" si="278"/>
        <v>0</v>
      </c>
      <c r="CC408" s="19">
        <f t="shared" si="258"/>
        <v>0</v>
      </c>
      <c r="CD408" s="19">
        <f t="shared" si="259"/>
        <v>0</v>
      </c>
      <c r="CE408" s="19">
        <f t="shared" si="260"/>
        <v>0</v>
      </c>
      <c r="CF408" s="19">
        <f t="shared" si="261"/>
        <v>0</v>
      </c>
      <c r="CG408" s="19">
        <f t="shared" si="262"/>
        <v>0</v>
      </c>
      <c r="CH408" s="19">
        <f t="shared" si="263"/>
        <v>0</v>
      </c>
      <c r="CI408" s="19">
        <f t="shared" si="264"/>
        <v>0</v>
      </c>
      <c r="CJ408" s="19">
        <f t="shared" si="265"/>
        <v>0</v>
      </c>
      <c r="CK408" s="19">
        <f t="shared" si="266"/>
        <v>0</v>
      </c>
      <c r="CL408" s="19">
        <f t="shared" si="267"/>
        <v>0</v>
      </c>
      <c r="CM408" s="19">
        <f t="shared" si="268"/>
        <v>0</v>
      </c>
      <c r="CN408" s="19">
        <f t="shared" si="269"/>
        <v>0</v>
      </c>
      <c r="CO408" s="19">
        <f t="shared" si="270"/>
        <v>0</v>
      </c>
      <c r="CP408" s="19">
        <f t="shared" si="271"/>
        <v>0</v>
      </c>
      <c r="CQ408" s="19">
        <f t="shared" si="272"/>
        <v>0</v>
      </c>
      <c r="CR408" s="19">
        <f t="shared" si="273"/>
        <v>0</v>
      </c>
      <c r="CS408" s="19">
        <f t="shared" si="274"/>
        <v>0</v>
      </c>
    </row>
    <row r="409" spans="2:97" ht="15" customHeight="1" x14ac:dyDescent="0.2">
      <c r="B409" s="53">
        <f t="shared" si="279"/>
        <v>401</v>
      </c>
      <c r="C409" s="197" t="str" cm="1">
        <f t="array" aca="1" ref="C409" ca="1">CELL("contents",BG409)</f>
        <v/>
      </c>
      <c r="D409" s="54" t="str">
        <f t="shared" si="275"/>
        <v>OK</v>
      </c>
      <c r="E409" s="55" t="e">
        <f>VLOOKUP('DATA SHEET'!$B$9,'Drill Size Info'!$T$2:$U$8,2,FALSE)</f>
        <v>#N/A</v>
      </c>
      <c r="F409" s="55" t="str">
        <f t="shared" si="280"/>
        <v/>
      </c>
      <c r="G409" s="161">
        <f t="shared" si="281"/>
        <v>0</v>
      </c>
      <c r="H409" s="56"/>
      <c r="I409" s="56"/>
      <c r="J409" s="54" t="s">
        <v>154</v>
      </c>
      <c r="K409" s="54" t="s">
        <v>154</v>
      </c>
      <c r="L409" s="56" t="s">
        <v>154</v>
      </c>
      <c r="M409" s="56" t="s">
        <v>154</v>
      </c>
      <c r="N409" s="47" t="str">
        <f>IF(CU409&lt;&gt;"",
    IF(INT('Drill Size Info'!$AA$19)=INT('Drill Size Info'!$AB$19),
        --(INT('Drill Size Info'!$AA$19) &amp; "." &amp; CU409),
        IF(AND((--(INT('Drill Size Info'!$AA$19) &amp; "." &amp; CU409)&gt;=--('Drill Size Info'!$AA$19)), (--(INT('Drill Size Info'!$AA$19) &amp; "." &amp; CU409)&lt;=--('Drill Size Info'!$AB$19))),
            --(INT('Drill Size Info'!$AA$19) &amp; "." &amp; CU409),
            --(INT('Drill Size Info'!$AB$19) &amp; "." &amp; CU409)
        )
    ),
    IF(CT409&lt;&gt;"",
        IF(INT('Drill Size Info'!$AA$19)=INT('Drill Size Info'!$AB$19),
            --(INT('Drill Size Info'!$AA$19) &amp; "." &amp; LEFT(CT409,3)),
            IF(AND((--(INT('Drill Size Info'!$AA$19) &amp; "." &amp; LEFT(CT409,3))&gt;=--('Drill Size Info'!$AA$19)), (--(INT('Drill Size Info'!$AA$19) &amp; "." &amp; LEFT(CT409,3))&lt;=--('Drill Size Info'!$AB$19))),
                --(INT('Drill Size Info'!$AA$19) &amp; "." &amp; LEFT(CT409,3)),
                --(INT('Drill Size Info'!$AB$19) &amp; "." &amp; LEFT(CT409,3))
            )
        ),
        "OK"
    )
)</f>
        <v>OK</v>
      </c>
      <c r="O409" s="163" t="str">
        <f>IF(CV409&lt;&gt;"",
    IF(INT('Drill Size Info'!$AA$19)=INT('Drill Size Info'!$AB$19),
        --(INT('Drill Size Info'!$AA$19) &amp; "." &amp; CV409),
        IF(AND((--(INT('Drill Size Info'!$AA$19) &amp; "." &amp; CV409)&gt;=--('Drill Size Info'!$AA$19)), (--(INT('Drill Size Info'!$AA$19) &amp; "." &amp; CV409)&lt;=--('Drill Size Info'!$AB$19))),
            --(INT('Drill Size Info'!$AA$19) &amp; "." &amp; CV409),
            --(INT('Drill Size Info'!$AB$19) &amp; "." &amp; CV409)
        )
    ),
    IF(CT409&lt;&gt;"",
        IF(INT('Drill Size Info'!$AA$19)=INT('Drill Size Info'!$AB$19),
            --(INT('Drill Size Info'!$AA$19) &amp; "." &amp; RIGHT(CT409,3)),
            IF(AND((--(INT('Drill Size Info'!$AA$19) &amp; "." &amp; RIGHT(CT409,3))&gt;=--('Drill Size Info'!$AA$19)), (--(INT('Drill Size Info'!$AA$19) &amp; "." &amp; RIGHT(CT409,3))&lt;=--('Drill Size Info'!$AB$19))),
                --(INT('Drill Size Info'!$AA$19) &amp; "." &amp; RIGHT(CT409,3)),
                --(INT('Drill Size Info'!$AB$19) &amp; "." &amp; RIGHT(CT409,3))
            )
        ),
        "N/A"
    )
)</f>
        <v>N/A</v>
      </c>
      <c r="P409" s="47" t="str">
        <f>IF(CX409&lt;&gt;"",
    IF(INT('Drill Size Info'!$AA$19)=INT('Drill Size Info'!$AB$15),
        --(INT('Drill Size Info'!$AA$15) &amp; "." &amp; CX409),
        IF(AND((--(INT('Drill Size Info'!$AA$15) &amp; "." &amp; CX409)&gt;=--('Drill Size Info'!$AA$15)), (--(INT('Drill Size Info'!$AA$15) &amp; "." &amp; CX409)&lt;=--('Drill Size Info'!$AB$15))),
            --(INT('Drill Size Info'!$AA$15) &amp; "." &amp; CX409),
            --(INT('Drill Size Info'!$AB$15) &amp; "." &amp; CX409)
        )
    ),
    IF(CW409&lt;&gt;"",
        IF(INT('Drill Size Info'!$AA$15)=INT('Drill Size Info'!$AB$15),
            --(INT('Drill Size Info'!$AA$15) &amp; "." &amp; LEFT(CW409,3)),
            IF(AND((--(INT('Drill Size Info'!$AA$15) &amp; "." &amp; LEFT(CW409,3))&gt;=--('Drill Size Info'!$AA$15)), (--(INT('Drill Size Info'!$AA$15) &amp; "." &amp; LEFT(CW409,3))&lt;=--('Drill Size Info'!$AB$15))),
                --(INT('Drill Size Info'!$AA$15) &amp; "." &amp; LEFT(CW409,3)),
                --(INT('Drill Size Info'!$AB$15) &amp; "." &amp; LEFT(CW409,3))
            )
        ),
        "OK"
    )
)</f>
        <v>OK</v>
      </c>
      <c r="Q409" s="163" t="str">
        <f>IF(CY409&lt;&gt;"",
    IF(INT('Drill Size Info'!$AA$19)=INT('Drill Size Info'!$AB$15),
        --(INT('Drill Size Info'!$AA$15) &amp; "." &amp; CY409),
        IF(AND((--(INT('Drill Size Info'!$AA$15) &amp; "." &amp; CY409)&gt;=--('Drill Size Info'!$AA$15)), (--(INT('Drill Size Info'!$AA$15) &amp; "." &amp; CY409)&lt;=--('Drill Size Info'!$AB$15))),
            --(INT('Drill Size Info'!$AA$15) &amp; "." &amp; CY409),
            --(INT('Drill Size Info'!$AB$15) &amp; "." &amp; CY409)
        )
    ),
    IF(CW409&lt;&gt;"",
        IF(INT('Drill Size Info'!$AA$15)=INT('Drill Size Info'!$AB$15),
            --(INT('Drill Size Info'!$AA$15) &amp; "." &amp; RIGHT(CW409,3)),
            IF(AND((--(INT('Drill Size Info'!$AA$15) &amp; "." &amp; RIGHT(CW409,3))&gt;=--('Drill Size Info'!$AA$15)), (--(INT('Drill Size Info'!$AA$15) &amp; "." &amp; RIGHT(CW409,3))&lt;=--('Drill Size Info'!$AB$15))),
                --(INT('Drill Size Info'!$AA$15) &amp; "." &amp; RIGHT(CW409,3)),
                --(INT('Drill Size Info'!$AB$15) &amp; "." &amp; RIGHT(CW409,3))
            )
        ),
        "N/A"
    )
)</f>
        <v>N/A</v>
      </c>
      <c r="R409" s="57"/>
      <c r="S409" s="57"/>
      <c r="T409" s="57"/>
      <c r="U409" s="57"/>
      <c r="V409" s="57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9"/>
      <c r="AX409" s="59"/>
      <c r="AY409" s="59"/>
      <c r="AZ409" s="60"/>
      <c r="BA409" s="52"/>
      <c r="BB409" s="52"/>
      <c r="BC409" s="52"/>
      <c r="BD409" s="52"/>
      <c r="BE409" s="52"/>
      <c r="BF409" s="52"/>
      <c r="BG409" s="192" t="str">
        <f t="shared" si="276"/>
        <v/>
      </c>
      <c r="BH409" s="52"/>
      <c r="BI409" s="52"/>
      <c r="BJ409" s="52"/>
      <c r="BK409" s="52"/>
      <c r="BM409" s="19">
        <f t="shared" si="244"/>
        <v>0</v>
      </c>
      <c r="BN409" s="19">
        <f t="shared" si="277"/>
        <v>0</v>
      </c>
      <c r="BO409" s="19">
        <f t="shared" si="245"/>
        <v>0</v>
      </c>
      <c r="BP409" s="19">
        <f t="shared" si="246"/>
        <v>0</v>
      </c>
      <c r="BQ409" s="19">
        <f t="shared" si="247"/>
        <v>0</v>
      </c>
      <c r="BR409" s="19">
        <f t="shared" si="248"/>
        <v>0</v>
      </c>
      <c r="BS409" s="19">
        <f t="shared" si="249"/>
        <v>0</v>
      </c>
      <c r="BT409" s="19">
        <f t="shared" si="250"/>
        <v>0</v>
      </c>
      <c r="BU409" s="19">
        <f t="shared" si="251"/>
        <v>0</v>
      </c>
      <c r="BV409" s="19">
        <f t="shared" si="252"/>
        <v>0</v>
      </c>
      <c r="BW409" s="19">
        <f t="shared" si="253"/>
        <v>0</v>
      </c>
      <c r="BX409" s="19">
        <f t="shared" si="254"/>
        <v>0</v>
      </c>
      <c r="BY409" s="19">
        <f t="shared" si="255"/>
        <v>0</v>
      </c>
      <c r="BZ409" s="19">
        <f t="shared" si="256"/>
        <v>0</v>
      </c>
      <c r="CA409" s="19">
        <f t="shared" si="257"/>
        <v>0</v>
      </c>
      <c r="CB409" s="19">
        <f t="shared" si="278"/>
        <v>0</v>
      </c>
      <c r="CC409" s="19">
        <f t="shared" si="258"/>
        <v>0</v>
      </c>
      <c r="CD409" s="19">
        <f t="shared" si="259"/>
        <v>0</v>
      </c>
      <c r="CE409" s="19">
        <f t="shared" si="260"/>
        <v>0</v>
      </c>
      <c r="CF409" s="19">
        <f t="shared" si="261"/>
        <v>0</v>
      </c>
      <c r="CG409" s="19">
        <f t="shared" si="262"/>
        <v>0</v>
      </c>
      <c r="CH409" s="19">
        <f t="shared" si="263"/>
        <v>0</v>
      </c>
      <c r="CI409" s="19">
        <f t="shared" si="264"/>
        <v>0</v>
      </c>
      <c r="CJ409" s="19">
        <f t="shared" si="265"/>
        <v>0</v>
      </c>
      <c r="CK409" s="19">
        <f t="shared" si="266"/>
        <v>0</v>
      </c>
      <c r="CL409" s="19">
        <f t="shared" si="267"/>
        <v>0</v>
      </c>
      <c r="CM409" s="19">
        <f t="shared" si="268"/>
        <v>0</v>
      </c>
      <c r="CN409" s="19">
        <f t="shared" si="269"/>
        <v>0</v>
      </c>
      <c r="CO409" s="19">
        <f t="shared" si="270"/>
        <v>0</v>
      </c>
      <c r="CP409" s="19">
        <f t="shared" si="271"/>
        <v>0</v>
      </c>
      <c r="CQ409" s="19">
        <f t="shared" si="272"/>
        <v>0</v>
      </c>
      <c r="CR409" s="19">
        <f t="shared" si="273"/>
        <v>0</v>
      </c>
      <c r="CS409" s="19">
        <f t="shared" si="274"/>
        <v>0</v>
      </c>
    </row>
    <row r="410" spans="2:97" ht="15" customHeight="1" x14ac:dyDescent="0.2">
      <c r="B410" s="53">
        <f t="shared" si="279"/>
        <v>402</v>
      </c>
      <c r="C410" s="197" t="str" cm="1">
        <f t="array" aca="1" ref="C410" ca="1">CELL("contents",BG410)</f>
        <v/>
      </c>
      <c r="D410" s="54" t="str">
        <f t="shared" si="275"/>
        <v>OK</v>
      </c>
      <c r="E410" s="55" t="e">
        <f>VLOOKUP('DATA SHEET'!$B$9,'Drill Size Info'!$T$2:$U$8,2,FALSE)</f>
        <v>#N/A</v>
      </c>
      <c r="F410" s="55" t="str">
        <f t="shared" si="280"/>
        <v/>
      </c>
      <c r="G410" s="161">
        <f t="shared" si="281"/>
        <v>0</v>
      </c>
      <c r="H410" s="56"/>
      <c r="I410" s="56"/>
      <c r="J410" s="54" t="s">
        <v>154</v>
      </c>
      <c r="K410" s="54" t="s">
        <v>154</v>
      </c>
      <c r="L410" s="56" t="s">
        <v>154</v>
      </c>
      <c r="M410" s="56" t="s">
        <v>154</v>
      </c>
      <c r="N410" s="47" t="str">
        <f>IF(CU410&lt;&gt;"",
    IF(INT('Drill Size Info'!$AA$19)=INT('Drill Size Info'!$AB$19),
        --(INT('Drill Size Info'!$AA$19) &amp; "." &amp; CU410),
        IF(AND((--(INT('Drill Size Info'!$AA$19) &amp; "." &amp; CU410)&gt;=--('Drill Size Info'!$AA$19)), (--(INT('Drill Size Info'!$AA$19) &amp; "." &amp; CU410)&lt;=--('Drill Size Info'!$AB$19))),
            --(INT('Drill Size Info'!$AA$19) &amp; "." &amp; CU410),
            --(INT('Drill Size Info'!$AB$19) &amp; "." &amp; CU410)
        )
    ),
    IF(CT410&lt;&gt;"",
        IF(INT('Drill Size Info'!$AA$19)=INT('Drill Size Info'!$AB$19),
            --(INT('Drill Size Info'!$AA$19) &amp; "." &amp; LEFT(CT410,3)),
            IF(AND((--(INT('Drill Size Info'!$AA$19) &amp; "." &amp; LEFT(CT410,3))&gt;=--('Drill Size Info'!$AA$19)), (--(INT('Drill Size Info'!$AA$19) &amp; "." &amp; LEFT(CT410,3))&lt;=--('Drill Size Info'!$AB$19))),
                --(INT('Drill Size Info'!$AA$19) &amp; "." &amp; LEFT(CT410,3)),
                --(INT('Drill Size Info'!$AB$19) &amp; "." &amp; LEFT(CT410,3))
            )
        ),
        "OK"
    )
)</f>
        <v>OK</v>
      </c>
      <c r="O410" s="163" t="str">
        <f>IF(CV410&lt;&gt;"",
    IF(INT('Drill Size Info'!$AA$19)=INT('Drill Size Info'!$AB$19),
        --(INT('Drill Size Info'!$AA$19) &amp; "." &amp; CV410),
        IF(AND((--(INT('Drill Size Info'!$AA$19) &amp; "." &amp; CV410)&gt;=--('Drill Size Info'!$AA$19)), (--(INT('Drill Size Info'!$AA$19) &amp; "." &amp; CV410)&lt;=--('Drill Size Info'!$AB$19))),
            --(INT('Drill Size Info'!$AA$19) &amp; "." &amp; CV410),
            --(INT('Drill Size Info'!$AB$19) &amp; "." &amp; CV410)
        )
    ),
    IF(CT410&lt;&gt;"",
        IF(INT('Drill Size Info'!$AA$19)=INT('Drill Size Info'!$AB$19),
            --(INT('Drill Size Info'!$AA$19) &amp; "." &amp; RIGHT(CT410,3)),
            IF(AND((--(INT('Drill Size Info'!$AA$19) &amp; "." &amp; RIGHT(CT410,3))&gt;=--('Drill Size Info'!$AA$19)), (--(INT('Drill Size Info'!$AA$19) &amp; "." &amp; RIGHT(CT410,3))&lt;=--('Drill Size Info'!$AB$19))),
                --(INT('Drill Size Info'!$AA$19) &amp; "." &amp; RIGHT(CT410,3)),
                --(INT('Drill Size Info'!$AB$19) &amp; "." &amp; RIGHT(CT410,3))
            )
        ),
        "N/A"
    )
)</f>
        <v>N/A</v>
      </c>
      <c r="P410" s="47" t="str">
        <f>IF(CX410&lt;&gt;"",
    IF(INT('Drill Size Info'!$AA$19)=INT('Drill Size Info'!$AB$15),
        --(INT('Drill Size Info'!$AA$15) &amp; "." &amp; CX410),
        IF(AND((--(INT('Drill Size Info'!$AA$15) &amp; "." &amp; CX410)&gt;=--('Drill Size Info'!$AA$15)), (--(INT('Drill Size Info'!$AA$15) &amp; "." &amp; CX410)&lt;=--('Drill Size Info'!$AB$15))),
            --(INT('Drill Size Info'!$AA$15) &amp; "." &amp; CX410),
            --(INT('Drill Size Info'!$AB$15) &amp; "." &amp; CX410)
        )
    ),
    IF(CW410&lt;&gt;"",
        IF(INT('Drill Size Info'!$AA$15)=INT('Drill Size Info'!$AB$15),
            --(INT('Drill Size Info'!$AA$15) &amp; "." &amp; LEFT(CW410,3)),
            IF(AND((--(INT('Drill Size Info'!$AA$15) &amp; "." &amp; LEFT(CW410,3))&gt;=--('Drill Size Info'!$AA$15)), (--(INT('Drill Size Info'!$AA$15) &amp; "." &amp; LEFT(CW410,3))&lt;=--('Drill Size Info'!$AB$15))),
                --(INT('Drill Size Info'!$AA$15) &amp; "." &amp; LEFT(CW410,3)),
                --(INT('Drill Size Info'!$AB$15) &amp; "." &amp; LEFT(CW410,3))
            )
        ),
        "OK"
    )
)</f>
        <v>OK</v>
      </c>
      <c r="Q410" s="163" t="str">
        <f>IF(CY410&lt;&gt;"",
    IF(INT('Drill Size Info'!$AA$19)=INT('Drill Size Info'!$AB$15),
        --(INT('Drill Size Info'!$AA$15) &amp; "." &amp; CY410),
        IF(AND((--(INT('Drill Size Info'!$AA$15) &amp; "." &amp; CY410)&gt;=--('Drill Size Info'!$AA$15)), (--(INT('Drill Size Info'!$AA$15) &amp; "." &amp; CY410)&lt;=--('Drill Size Info'!$AB$15))),
            --(INT('Drill Size Info'!$AA$15) &amp; "." &amp; CY410),
            --(INT('Drill Size Info'!$AB$15) &amp; "." &amp; CY410)
        )
    ),
    IF(CW410&lt;&gt;"",
        IF(INT('Drill Size Info'!$AA$15)=INT('Drill Size Info'!$AB$15),
            --(INT('Drill Size Info'!$AA$15) &amp; "." &amp; RIGHT(CW410,3)),
            IF(AND((--(INT('Drill Size Info'!$AA$15) &amp; "." &amp; RIGHT(CW410,3))&gt;=--('Drill Size Info'!$AA$15)), (--(INT('Drill Size Info'!$AA$15) &amp; "." &amp; RIGHT(CW410,3))&lt;=--('Drill Size Info'!$AB$15))),
                --(INT('Drill Size Info'!$AA$15) &amp; "." &amp; RIGHT(CW410,3)),
                --(INT('Drill Size Info'!$AB$15) &amp; "." &amp; RIGHT(CW410,3))
            )
        ),
        "N/A"
    )
)</f>
        <v>N/A</v>
      </c>
      <c r="R410" s="57"/>
      <c r="S410" s="57"/>
      <c r="T410" s="57"/>
      <c r="U410" s="57"/>
      <c r="V410" s="57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9"/>
      <c r="AX410" s="59"/>
      <c r="AY410" s="59"/>
      <c r="AZ410" s="60"/>
      <c r="BA410" s="52"/>
      <c r="BB410" s="52"/>
      <c r="BC410" s="52"/>
      <c r="BD410" s="52"/>
      <c r="BE410" s="52"/>
      <c r="BF410" s="52"/>
      <c r="BG410" s="192" t="str">
        <f t="shared" si="276"/>
        <v/>
      </c>
      <c r="BH410" s="52"/>
      <c r="BI410" s="52"/>
      <c r="BJ410" s="52"/>
      <c r="BK410" s="52"/>
      <c r="BM410" s="19">
        <f t="shared" si="244"/>
        <v>0</v>
      </c>
      <c r="BN410" s="19">
        <f t="shared" si="277"/>
        <v>0</v>
      </c>
      <c r="BO410" s="19">
        <f t="shared" si="245"/>
        <v>0</v>
      </c>
      <c r="BP410" s="19">
        <f t="shared" si="246"/>
        <v>0</v>
      </c>
      <c r="BQ410" s="19">
        <f t="shared" si="247"/>
        <v>0</v>
      </c>
      <c r="BR410" s="19">
        <f t="shared" si="248"/>
        <v>0</v>
      </c>
      <c r="BS410" s="19">
        <f t="shared" si="249"/>
        <v>0</v>
      </c>
      <c r="BT410" s="19">
        <f t="shared" si="250"/>
        <v>0</v>
      </c>
      <c r="BU410" s="19">
        <f t="shared" si="251"/>
        <v>0</v>
      </c>
      <c r="BV410" s="19">
        <f t="shared" si="252"/>
        <v>0</v>
      </c>
      <c r="BW410" s="19">
        <f t="shared" si="253"/>
        <v>0</v>
      </c>
      <c r="BX410" s="19">
        <f t="shared" si="254"/>
        <v>0</v>
      </c>
      <c r="BY410" s="19">
        <f t="shared" si="255"/>
        <v>0</v>
      </c>
      <c r="BZ410" s="19">
        <f t="shared" si="256"/>
        <v>0</v>
      </c>
      <c r="CA410" s="19">
        <f t="shared" si="257"/>
        <v>0</v>
      </c>
      <c r="CB410" s="19">
        <f t="shared" si="278"/>
        <v>0</v>
      </c>
      <c r="CC410" s="19">
        <f t="shared" si="258"/>
        <v>0</v>
      </c>
      <c r="CD410" s="19">
        <f t="shared" si="259"/>
        <v>0</v>
      </c>
      <c r="CE410" s="19">
        <f t="shared" si="260"/>
        <v>0</v>
      </c>
      <c r="CF410" s="19">
        <f t="shared" si="261"/>
        <v>0</v>
      </c>
      <c r="CG410" s="19">
        <f t="shared" si="262"/>
        <v>0</v>
      </c>
      <c r="CH410" s="19">
        <f t="shared" si="263"/>
        <v>0</v>
      </c>
      <c r="CI410" s="19">
        <f t="shared" si="264"/>
        <v>0</v>
      </c>
      <c r="CJ410" s="19">
        <f t="shared" si="265"/>
        <v>0</v>
      </c>
      <c r="CK410" s="19">
        <f t="shared" si="266"/>
        <v>0</v>
      </c>
      <c r="CL410" s="19">
        <f t="shared" si="267"/>
        <v>0</v>
      </c>
      <c r="CM410" s="19">
        <f t="shared" si="268"/>
        <v>0</v>
      </c>
      <c r="CN410" s="19">
        <f t="shared" si="269"/>
        <v>0</v>
      </c>
      <c r="CO410" s="19">
        <f t="shared" si="270"/>
        <v>0</v>
      </c>
      <c r="CP410" s="19">
        <f t="shared" si="271"/>
        <v>0</v>
      </c>
      <c r="CQ410" s="19">
        <f t="shared" si="272"/>
        <v>0</v>
      </c>
      <c r="CR410" s="19">
        <f t="shared" si="273"/>
        <v>0</v>
      </c>
      <c r="CS410" s="19">
        <f t="shared" si="274"/>
        <v>0</v>
      </c>
    </row>
    <row r="411" spans="2:97" ht="15" customHeight="1" x14ac:dyDescent="0.2">
      <c r="B411" s="53">
        <f t="shared" si="279"/>
        <v>403</v>
      </c>
      <c r="C411" s="197" t="str" cm="1">
        <f t="array" aca="1" ref="C411" ca="1">CELL("contents",BG411)</f>
        <v/>
      </c>
      <c r="D411" s="54" t="str">
        <f t="shared" si="275"/>
        <v>OK</v>
      </c>
      <c r="E411" s="55" t="e">
        <f>VLOOKUP('DATA SHEET'!$B$9,'Drill Size Info'!$T$2:$U$8,2,FALSE)</f>
        <v>#N/A</v>
      </c>
      <c r="F411" s="55" t="str">
        <f t="shared" si="280"/>
        <v/>
      </c>
      <c r="G411" s="161">
        <f t="shared" si="281"/>
        <v>0</v>
      </c>
      <c r="H411" s="56"/>
      <c r="I411" s="56"/>
      <c r="J411" s="54" t="s">
        <v>154</v>
      </c>
      <c r="K411" s="54" t="s">
        <v>154</v>
      </c>
      <c r="L411" s="56" t="s">
        <v>154</v>
      </c>
      <c r="M411" s="56" t="s">
        <v>154</v>
      </c>
      <c r="N411" s="47" t="str">
        <f>IF(CU411&lt;&gt;"",
    IF(INT('Drill Size Info'!$AA$19)=INT('Drill Size Info'!$AB$19),
        --(INT('Drill Size Info'!$AA$19) &amp; "." &amp; CU411),
        IF(AND((--(INT('Drill Size Info'!$AA$19) &amp; "." &amp; CU411)&gt;=--('Drill Size Info'!$AA$19)), (--(INT('Drill Size Info'!$AA$19) &amp; "." &amp; CU411)&lt;=--('Drill Size Info'!$AB$19))),
            --(INT('Drill Size Info'!$AA$19) &amp; "." &amp; CU411),
            --(INT('Drill Size Info'!$AB$19) &amp; "." &amp; CU411)
        )
    ),
    IF(CT411&lt;&gt;"",
        IF(INT('Drill Size Info'!$AA$19)=INT('Drill Size Info'!$AB$19),
            --(INT('Drill Size Info'!$AA$19) &amp; "." &amp; LEFT(CT411,3)),
            IF(AND((--(INT('Drill Size Info'!$AA$19) &amp; "." &amp; LEFT(CT411,3))&gt;=--('Drill Size Info'!$AA$19)), (--(INT('Drill Size Info'!$AA$19) &amp; "." &amp; LEFT(CT411,3))&lt;=--('Drill Size Info'!$AB$19))),
                --(INT('Drill Size Info'!$AA$19) &amp; "." &amp; LEFT(CT411,3)),
                --(INT('Drill Size Info'!$AB$19) &amp; "." &amp; LEFT(CT411,3))
            )
        ),
        "OK"
    )
)</f>
        <v>OK</v>
      </c>
      <c r="O411" s="163" t="str">
        <f>IF(CV411&lt;&gt;"",
    IF(INT('Drill Size Info'!$AA$19)=INT('Drill Size Info'!$AB$19),
        --(INT('Drill Size Info'!$AA$19) &amp; "." &amp; CV411),
        IF(AND((--(INT('Drill Size Info'!$AA$19) &amp; "." &amp; CV411)&gt;=--('Drill Size Info'!$AA$19)), (--(INT('Drill Size Info'!$AA$19) &amp; "." &amp; CV411)&lt;=--('Drill Size Info'!$AB$19))),
            --(INT('Drill Size Info'!$AA$19) &amp; "." &amp; CV411),
            --(INT('Drill Size Info'!$AB$19) &amp; "." &amp; CV411)
        )
    ),
    IF(CT411&lt;&gt;"",
        IF(INT('Drill Size Info'!$AA$19)=INT('Drill Size Info'!$AB$19),
            --(INT('Drill Size Info'!$AA$19) &amp; "." &amp; RIGHT(CT411,3)),
            IF(AND((--(INT('Drill Size Info'!$AA$19) &amp; "." &amp; RIGHT(CT411,3))&gt;=--('Drill Size Info'!$AA$19)), (--(INT('Drill Size Info'!$AA$19) &amp; "." &amp; RIGHT(CT411,3))&lt;=--('Drill Size Info'!$AB$19))),
                --(INT('Drill Size Info'!$AA$19) &amp; "." &amp; RIGHT(CT411,3)),
                --(INT('Drill Size Info'!$AB$19) &amp; "." &amp; RIGHT(CT411,3))
            )
        ),
        "N/A"
    )
)</f>
        <v>N/A</v>
      </c>
      <c r="P411" s="47" t="str">
        <f>IF(CX411&lt;&gt;"",
    IF(INT('Drill Size Info'!$AA$19)=INT('Drill Size Info'!$AB$15),
        --(INT('Drill Size Info'!$AA$15) &amp; "." &amp; CX411),
        IF(AND((--(INT('Drill Size Info'!$AA$15) &amp; "." &amp; CX411)&gt;=--('Drill Size Info'!$AA$15)), (--(INT('Drill Size Info'!$AA$15) &amp; "." &amp; CX411)&lt;=--('Drill Size Info'!$AB$15))),
            --(INT('Drill Size Info'!$AA$15) &amp; "." &amp; CX411),
            --(INT('Drill Size Info'!$AB$15) &amp; "." &amp; CX411)
        )
    ),
    IF(CW411&lt;&gt;"",
        IF(INT('Drill Size Info'!$AA$15)=INT('Drill Size Info'!$AB$15),
            --(INT('Drill Size Info'!$AA$15) &amp; "." &amp; LEFT(CW411,3)),
            IF(AND((--(INT('Drill Size Info'!$AA$15) &amp; "." &amp; LEFT(CW411,3))&gt;=--('Drill Size Info'!$AA$15)), (--(INT('Drill Size Info'!$AA$15) &amp; "." &amp; LEFT(CW411,3))&lt;=--('Drill Size Info'!$AB$15))),
                --(INT('Drill Size Info'!$AA$15) &amp; "." &amp; LEFT(CW411,3)),
                --(INT('Drill Size Info'!$AB$15) &amp; "." &amp; LEFT(CW411,3))
            )
        ),
        "OK"
    )
)</f>
        <v>OK</v>
      </c>
      <c r="Q411" s="163" t="str">
        <f>IF(CY411&lt;&gt;"",
    IF(INT('Drill Size Info'!$AA$19)=INT('Drill Size Info'!$AB$15),
        --(INT('Drill Size Info'!$AA$15) &amp; "." &amp; CY411),
        IF(AND((--(INT('Drill Size Info'!$AA$15) &amp; "." &amp; CY411)&gt;=--('Drill Size Info'!$AA$15)), (--(INT('Drill Size Info'!$AA$15) &amp; "." &amp; CY411)&lt;=--('Drill Size Info'!$AB$15))),
            --(INT('Drill Size Info'!$AA$15) &amp; "." &amp; CY411),
            --(INT('Drill Size Info'!$AB$15) &amp; "." &amp; CY411)
        )
    ),
    IF(CW411&lt;&gt;"",
        IF(INT('Drill Size Info'!$AA$15)=INT('Drill Size Info'!$AB$15),
            --(INT('Drill Size Info'!$AA$15) &amp; "." &amp; RIGHT(CW411,3)),
            IF(AND((--(INT('Drill Size Info'!$AA$15) &amp; "." &amp; RIGHT(CW411,3))&gt;=--('Drill Size Info'!$AA$15)), (--(INT('Drill Size Info'!$AA$15) &amp; "." &amp; RIGHT(CW411,3))&lt;=--('Drill Size Info'!$AB$15))),
                --(INT('Drill Size Info'!$AA$15) &amp; "." &amp; RIGHT(CW411,3)),
                --(INT('Drill Size Info'!$AB$15) &amp; "." &amp; RIGHT(CW411,3))
            )
        ),
        "N/A"
    )
)</f>
        <v>N/A</v>
      </c>
      <c r="R411" s="57"/>
      <c r="S411" s="57"/>
      <c r="T411" s="57"/>
      <c r="U411" s="57"/>
      <c r="V411" s="57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9"/>
      <c r="AX411" s="59"/>
      <c r="AY411" s="59"/>
      <c r="AZ411" s="60"/>
      <c r="BA411" s="52"/>
      <c r="BB411" s="52"/>
      <c r="BC411" s="52"/>
      <c r="BD411" s="52"/>
      <c r="BE411" s="52"/>
      <c r="BF411" s="52"/>
      <c r="BG411" s="192" t="str">
        <f t="shared" si="276"/>
        <v/>
      </c>
      <c r="BH411" s="52"/>
      <c r="BI411" s="52"/>
      <c r="BJ411" s="52"/>
      <c r="BK411" s="52"/>
      <c r="BM411" s="19">
        <f t="shared" si="244"/>
        <v>0</v>
      </c>
      <c r="BN411" s="19">
        <f t="shared" si="277"/>
        <v>0</v>
      </c>
      <c r="BO411" s="19">
        <f t="shared" si="245"/>
        <v>0</v>
      </c>
      <c r="BP411" s="19">
        <f t="shared" si="246"/>
        <v>0</v>
      </c>
      <c r="BQ411" s="19">
        <f t="shared" si="247"/>
        <v>0</v>
      </c>
      <c r="BR411" s="19">
        <f t="shared" si="248"/>
        <v>0</v>
      </c>
      <c r="BS411" s="19">
        <f t="shared" si="249"/>
        <v>0</v>
      </c>
      <c r="BT411" s="19">
        <f t="shared" si="250"/>
        <v>0</v>
      </c>
      <c r="BU411" s="19">
        <f t="shared" si="251"/>
        <v>0</v>
      </c>
      <c r="BV411" s="19">
        <f t="shared" si="252"/>
        <v>0</v>
      </c>
      <c r="BW411" s="19">
        <f t="shared" si="253"/>
        <v>0</v>
      </c>
      <c r="BX411" s="19">
        <f t="shared" si="254"/>
        <v>0</v>
      </c>
      <c r="BY411" s="19">
        <f t="shared" si="255"/>
        <v>0</v>
      </c>
      <c r="BZ411" s="19">
        <f t="shared" si="256"/>
        <v>0</v>
      </c>
      <c r="CA411" s="19">
        <f t="shared" si="257"/>
        <v>0</v>
      </c>
      <c r="CB411" s="19">
        <f t="shared" si="278"/>
        <v>0</v>
      </c>
      <c r="CC411" s="19">
        <f t="shared" si="258"/>
        <v>0</v>
      </c>
      <c r="CD411" s="19">
        <f t="shared" si="259"/>
        <v>0</v>
      </c>
      <c r="CE411" s="19">
        <f t="shared" si="260"/>
        <v>0</v>
      </c>
      <c r="CF411" s="19">
        <f t="shared" si="261"/>
        <v>0</v>
      </c>
      <c r="CG411" s="19">
        <f t="shared" si="262"/>
        <v>0</v>
      </c>
      <c r="CH411" s="19">
        <f t="shared" si="263"/>
        <v>0</v>
      </c>
      <c r="CI411" s="19">
        <f t="shared" si="264"/>
        <v>0</v>
      </c>
      <c r="CJ411" s="19">
        <f t="shared" si="265"/>
        <v>0</v>
      </c>
      <c r="CK411" s="19">
        <f t="shared" si="266"/>
        <v>0</v>
      </c>
      <c r="CL411" s="19">
        <f t="shared" si="267"/>
        <v>0</v>
      </c>
      <c r="CM411" s="19">
        <f t="shared" si="268"/>
        <v>0</v>
      </c>
      <c r="CN411" s="19">
        <f t="shared" si="269"/>
        <v>0</v>
      </c>
      <c r="CO411" s="19">
        <f t="shared" si="270"/>
        <v>0</v>
      </c>
      <c r="CP411" s="19">
        <f t="shared" si="271"/>
        <v>0</v>
      </c>
      <c r="CQ411" s="19">
        <f t="shared" si="272"/>
        <v>0</v>
      </c>
      <c r="CR411" s="19">
        <f t="shared" si="273"/>
        <v>0</v>
      </c>
      <c r="CS411" s="19">
        <f t="shared" si="274"/>
        <v>0</v>
      </c>
    </row>
    <row r="412" spans="2:97" ht="15" customHeight="1" x14ac:dyDescent="0.2">
      <c r="B412" s="53">
        <f t="shared" si="279"/>
        <v>404</v>
      </c>
      <c r="C412" s="197" t="str" cm="1">
        <f t="array" aca="1" ref="C412" ca="1">CELL("contents",BG412)</f>
        <v/>
      </c>
      <c r="D412" s="54" t="str">
        <f t="shared" si="275"/>
        <v>OK</v>
      </c>
      <c r="E412" s="55" t="e">
        <f>VLOOKUP('DATA SHEET'!$B$9,'Drill Size Info'!$T$2:$U$8,2,FALSE)</f>
        <v>#N/A</v>
      </c>
      <c r="F412" s="55" t="str">
        <f t="shared" si="280"/>
        <v/>
      </c>
      <c r="G412" s="161">
        <f t="shared" si="281"/>
        <v>0</v>
      </c>
      <c r="H412" s="56"/>
      <c r="I412" s="56"/>
      <c r="J412" s="54" t="s">
        <v>154</v>
      </c>
      <c r="K412" s="54" t="s">
        <v>154</v>
      </c>
      <c r="L412" s="56" t="s">
        <v>154</v>
      </c>
      <c r="M412" s="56" t="s">
        <v>154</v>
      </c>
      <c r="N412" s="47" t="str">
        <f>IF(CU412&lt;&gt;"",
    IF(INT('Drill Size Info'!$AA$19)=INT('Drill Size Info'!$AB$19),
        --(INT('Drill Size Info'!$AA$19) &amp; "." &amp; CU412),
        IF(AND((--(INT('Drill Size Info'!$AA$19) &amp; "." &amp; CU412)&gt;=--('Drill Size Info'!$AA$19)), (--(INT('Drill Size Info'!$AA$19) &amp; "." &amp; CU412)&lt;=--('Drill Size Info'!$AB$19))),
            --(INT('Drill Size Info'!$AA$19) &amp; "." &amp; CU412),
            --(INT('Drill Size Info'!$AB$19) &amp; "." &amp; CU412)
        )
    ),
    IF(CT412&lt;&gt;"",
        IF(INT('Drill Size Info'!$AA$19)=INT('Drill Size Info'!$AB$19),
            --(INT('Drill Size Info'!$AA$19) &amp; "." &amp; LEFT(CT412,3)),
            IF(AND((--(INT('Drill Size Info'!$AA$19) &amp; "." &amp; LEFT(CT412,3))&gt;=--('Drill Size Info'!$AA$19)), (--(INT('Drill Size Info'!$AA$19) &amp; "." &amp; LEFT(CT412,3))&lt;=--('Drill Size Info'!$AB$19))),
                --(INT('Drill Size Info'!$AA$19) &amp; "." &amp; LEFT(CT412,3)),
                --(INT('Drill Size Info'!$AB$19) &amp; "." &amp; LEFT(CT412,3))
            )
        ),
        "OK"
    )
)</f>
        <v>OK</v>
      </c>
      <c r="O412" s="163" t="str">
        <f>IF(CV412&lt;&gt;"",
    IF(INT('Drill Size Info'!$AA$19)=INT('Drill Size Info'!$AB$19),
        --(INT('Drill Size Info'!$AA$19) &amp; "." &amp; CV412),
        IF(AND((--(INT('Drill Size Info'!$AA$19) &amp; "." &amp; CV412)&gt;=--('Drill Size Info'!$AA$19)), (--(INT('Drill Size Info'!$AA$19) &amp; "." &amp; CV412)&lt;=--('Drill Size Info'!$AB$19))),
            --(INT('Drill Size Info'!$AA$19) &amp; "." &amp; CV412),
            --(INT('Drill Size Info'!$AB$19) &amp; "." &amp; CV412)
        )
    ),
    IF(CT412&lt;&gt;"",
        IF(INT('Drill Size Info'!$AA$19)=INT('Drill Size Info'!$AB$19),
            --(INT('Drill Size Info'!$AA$19) &amp; "." &amp; RIGHT(CT412,3)),
            IF(AND((--(INT('Drill Size Info'!$AA$19) &amp; "." &amp; RIGHT(CT412,3))&gt;=--('Drill Size Info'!$AA$19)), (--(INT('Drill Size Info'!$AA$19) &amp; "." &amp; RIGHT(CT412,3))&lt;=--('Drill Size Info'!$AB$19))),
                --(INT('Drill Size Info'!$AA$19) &amp; "." &amp; RIGHT(CT412,3)),
                --(INT('Drill Size Info'!$AB$19) &amp; "." &amp; RIGHT(CT412,3))
            )
        ),
        "N/A"
    )
)</f>
        <v>N/A</v>
      </c>
      <c r="P412" s="47" t="str">
        <f>IF(CX412&lt;&gt;"",
    IF(INT('Drill Size Info'!$AA$19)=INT('Drill Size Info'!$AB$15),
        --(INT('Drill Size Info'!$AA$15) &amp; "." &amp; CX412),
        IF(AND((--(INT('Drill Size Info'!$AA$15) &amp; "." &amp; CX412)&gt;=--('Drill Size Info'!$AA$15)), (--(INT('Drill Size Info'!$AA$15) &amp; "." &amp; CX412)&lt;=--('Drill Size Info'!$AB$15))),
            --(INT('Drill Size Info'!$AA$15) &amp; "." &amp; CX412),
            --(INT('Drill Size Info'!$AB$15) &amp; "." &amp; CX412)
        )
    ),
    IF(CW412&lt;&gt;"",
        IF(INT('Drill Size Info'!$AA$15)=INT('Drill Size Info'!$AB$15),
            --(INT('Drill Size Info'!$AA$15) &amp; "." &amp; LEFT(CW412,3)),
            IF(AND((--(INT('Drill Size Info'!$AA$15) &amp; "." &amp; LEFT(CW412,3))&gt;=--('Drill Size Info'!$AA$15)), (--(INT('Drill Size Info'!$AA$15) &amp; "." &amp; LEFT(CW412,3))&lt;=--('Drill Size Info'!$AB$15))),
                --(INT('Drill Size Info'!$AA$15) &amp; "." &amp; LEFT(CW412,3)),
                --(INT('Drill Size Info'!$AB$15) &amp; "." &amp; LEFT(CW412,3))
            )
        ),
        "OK"
    )
)</f>
        <v>OK</v>
      </c>
      <c r="Q412" s="163" t="str">
        <f>IF(CY412&lt;&gt;"",
    IF(INT('Drill Size Info'!$AA$19)=INT('Drill Size Info'!$AB$15),
        --(INT('Drill Size Info'!$AA$15) &amp; "." &amp; CY412),
        IF(AND((--(INT('Drill Size Info'!$AA$15) &amp; "." &amp; CY412)&gt;=--('Drill Size Info'!$AA$15)), (--(INT('Drill Size Info'!$AA$15) &amp; "." &amp; CY412)&lt;=--('Drill Size Info'!$AB$15))),
            --(INT('Drill Size Info'!$AA$15) &amp; "." &amp; CY412),
            --(INT('Drill Size Info'!$AB$15) &amp; "." &amp; CY412)
        )
    ),
    IF(CW412&lt;&gt;"",
        IF(INT('Drill Size Info'!$AA$15)=INT('Drill Size Info'!$AB$15),
            --(INT('Drill Size Info'!$AA$15) &amp; "." &amp; RIGHT(CW412,3)),
            IF(AND((--(INT('Drill Size Info'!$AA$15) &amp; "." &amp; RIGHT(CW412,3))&gt;=--('Drill Size Info'!$AA$15)), (--(INT('Drill Size Info'!$AA$15) &amp; "." &amp; RIGHT(CW412,3))&lt;=--('Drill Size Info'!$AB$15))),
                --(INT('Drill Size Info'!$AA$15) &amp; "." &amp; RIGHT(CW412,3)),
                --(INT('Drill Size Info'!$AB$15) &amp; "." &amp; RIGHT(CW412,3))
            )
        ),
        "N/A"
    )
)</f>
        <v>N/A</v>
      </c>
      <c r="R412" s="57"/>
      <c r="S412" s="57"/>
      <c r="T412" s="57"/>
      <c r="U412" s="57"/>
      <c r="V412" s="57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9"/>
      <c r="AX412" s="59"/>
      <c r="AY412" s="59"/>
      <c r="AZ412" s="60"/>
      <c r="BA412" s="52"/>
      <c r="BB412" s="52"/>
      <c r="BC412" s="52"/>
      <c r="BD412" s="52"/>
      <c r="BE412" s="52"/>
      <c r="BF412" s="52"/>
      <c r="BG412" s="192" t="str">
        <f t="shared" si="276"/>
        <v/>
      </c>
      <c r="BH412" s="52"/>
      <c r="BI412" s="52"/>
      <c r="BJ412" s="52"/>
      <c r="BK412" s="52"/>
      <c r="BM412" s="19">
        <f t="shared" si="244"/>
        <v>0</v>
      </c>
      <c r="BN412" s="19">
        <f t="shared" si="277"/>
        <v>0</v>
      </c>
      <c r="BO412" s="19">
        <f t="shared" si="245"/>
        <v>0</v>
      </c>
      <c r="BP412" s="19">
        <f t="shared" si="246"/>
        <v>0</v>
      </c>
      <c r="BQ412" s="19">
        <f t="shared" si="247"/>
        <v>0</v>
      </c>
      <c r="BR412" s="19">
        <f t="shared" si="248"/>
        <v>0</v>
      </c>
      <c r="BS412" s="19">
        <f t="shared" si="249"/>
        <v>0</v>
      </c>
      <c r="BT412" s="19">
        <f t="shared" si="250"/>
        <v>0</v>
      </c>
      <c r="BU412" s="19">
        <f t="shared" si="251"/>
        <v>0</v>
      </c>
      <c r="BV412" s="19">
        <f t="shared" si="252"/>
        <v>0</v>
      </c>
      <c r="BW412" s="19">
        <f t="shared" si="253"/>
        <v>0</v>
      </c>
      <c r="BX412" s="19">
        <f t="shared" si="254"/>
        <v>0</v>
      </c>
      <c r="BY412" s="19">
        <f t="shared" si="255"/>
        <v>0</v>
      </c>
      <c r="BZ412" s="19">
        <f t="shared" si="256"/>
        <v>0</v>
      </c>
      <c r="CA412" s="19">
        <f t="shared" si="257"/>
        <v>0</v>
      </c>
      <c r="CB412" s="19">
        <f t="shared" si="278"/>
        <v>0</v>
      </c>
      <c r="CC412" s="19">
        <f t="shared" si="258"/>
        <v>0</v>
      </c>
      <c r="CD412" s="19">
        <f t="shared" si="259"/>
        <v>0</v>
      </c>
      <c r="CE412" s="19">
        <f t="shared" si="260"/>
        <v>0</v>
      </c>
      <c r="CF412" s="19">
        <f t="shared" si="261"/>
        <v>0</v>
      </c>
      <c r="CG412" s="19">
        <f t="shared" si="262"/>
        <v>0</v>
      </c>
      <c r="CH412" s="19">
        <f t="shared" si="263"/>
        <v>0</v>
      </c>
      <c r="CI412" s="19">
        <f t="shared" si="264"/>
        <v>0</v>
      </c>
      <c r="CJ412" s="19">
        <f t="shared" si="265"/>
        <v>0</v>
      </c>
      <c r="CK412" s="19">
        <f t="shared" si="266"/>
        <v>0</v>
      </c>
      <c r="CL412" s="19">
        <f t="shared" si="267"/>
        <v>0</v>
      </c>
      <c r="CM412" s="19">
        <f t="shared" si="268"/>
        <v>0</v>
      </c>
      <c r="CN412" s="19">
        <f t="shared" si="269"/>
        <v>0</v>
      </c>
      <c r="CO412" s="19">
        <f t="shared" si="270"/>
        <v>0</v>
      </c>
      <c r="CP412" s="19">
        <f t="shared" si="271"/>
        <v>0</v>
      </c>
      <c r="CQ412" s="19">
        <f t="shared" si="272"/>
        <v>0</v>
      </c>
      <c r="CR412" s="19">
        <f t="shared" si="273"/>
        <v>0</v>
      </c>
      <c r="CS412" s="19">
        <f t="shared" si="274"/>
        <v>0</v>
      </c>
    </row>
    <row r="413" spans="2:97" ht="15" customHeight="1" x14ac:dyDescent="0.2">
      <c r="B413" s="53">
        <f t="shared" si="279"/>
        <v>405</v>
      </c>
      <c r="C413" s="197" t="str" cm="1">
        <f t="array" aca="1" ref="C413" ca="1">CELL("contents",BG413)</f>
        <v/>
      </c>
      <c r="D413" s="54" t="str">
        <f t="shared" si="275"/>
        <v>OK</v>
      </c>
      <c r="E413" s="55" t="e">
        <f>VLOOKUP('DATA SHEET'!$B$9,'Drill Size Info'!$T$2:$U$8,2,FALSE)</f>
        <v>#N/A</v>
      </c>
      <c r="F413" s="55" t="str">
        <f t="shared" si="280"/>
        <v/>
      </c>
      <c r="G413" s="161">
        <f t="shared" si="281"/>
        <v>0</v>
      </c>
      <c r="H413" s="56"/>
      <c r="I413" s="56"/>
      <c r="J413" s="54" t="s">
        <v>154</v>
      </c>
      <c r="K413" s="54" t="s">
        <v>154</v>
      </c>
      <c r="L413" s="56" t="s">
        <v>154</v>
      </c>
      <c r="M413" s="56" t="s">
        <v>154</v>
      </c>
      <c r="N413" s="47" t="str">
        <f>IF(CU413&lt;&gt;"",
    IF(INT('Drill Size Info'!$AA$19)=INT('Drill Size Info'!$AB$19),
        --(INT('Drill Size Info'!$AA$19) &amp; "." &amp; CU413),
        IF(AND((--(INT('Drill Size Info'!$AA$19) &amp; "." &amp; CU413)&gt;=--('Drill Size Info'!$AA$19)), (--(INT('Drill Size Info'!$AA$19) &amp; "." &amp; CU413)&lt;=--('Drill Size Info'!$AB$19))),
            --(INT('Drill Size Info'!$AA$19) &amp; "." &amp; CU413),
            --(INT('Drill Size Info'!$AB$19) &amp; "." &amp; CU413)
        )
    ),
    IF(CT413&lt;&gt;"",
        IF(INT('Drill Size Info'!$AA$19)=INT('Drill Size Info'!$AB$19),
            --(INT('Drill Size Info'!$AA$19) &amp; "." &amp; LEFT(CT413,3)),
            IF(AND((--(INT('Drill Size Info'!$AA$19) &amp; "." &amp; LEFT(CT413,3))&gt;=--('Drill Size Info'!$AA$19)), (--(INT('Drill Size Info'!$AA$19) &amp; "." &amp; LEFT(CT413,3))&lt;=--('Drill Size Info'!$AB$19))),
                --(INT('Drill Size Info'!$AA$19) &amp; "." &amp; LEFT(CT413,3)),
                --(INT('Drill Size Info'!$AB$19) &amp; "." &amp; LEFT(CT413,3))
            )
        ),
        "OK"
    )
)</f>
        <v>OK</v>
      </c>
      <c r="O413" s="163" t="str">
        <f>IF(CV413&lt;&gt;"",
    IF(INT('Drill Size Info'!$AA$19)=INT('Drill Size Info'!$AB$19),
        --(INT('Drill Size Info'!$AA$19) &amp; "." &amp; CV413),
        IF(AND((--(INT('Drill Size Info'!$AA$19) &amp; "." &amp; CV413)&gt;=--('Drill Size Info'!$AA$19)), (--(INT('Drill Size Info'!$AA$19) &amp; "." &amp; CV413)&lt;=--('Drill Size Info'!$AB$19))),
            --(INT('Drill Size Info'!$AA$19) &amp; "." &amp; CV413),
            --(INT('Drill Size Info'!$AB$19) &amp; "." &amp; CV413)
        )
    ),
    IF(CT413&lt;&gt;"",
        IF(INT('Drill Size Info'!$AA$19)=INT('Drill Size Info'!$AB$19),
            --(INT('Drill Size Info'!$AA$19) &amp; "." &amp; RIGHT(CT413,3)),
            IF(AND((--(INT('Drill Size Info'!$AA$19) &amp; "." &amp; RIGHT(CT413,3))&gt;=--('Drill Size Info'!$AA$19)), (--(INT('Drill Size Info'!$AA$19) &amp; "." &amp; RIGHT(CT413,3))&lt;=--('Drill Size Info'!$AB$19))),
                --(INT('Drill Size Info'!$AA$19) &amp; "." &amp; RIGHT(CT413,3)),
                --(INT('Drill Size Info'!$AB$19) &amp; "." &amp; RIGHT(CT413,3))
            )
        ),
        "N/A"
    )
)</f>
        <v>N/A</v>
      </c>
      <c r="P413" s="47" t="str">
        <f>IF(CX413&lt;&gt;"",
    IF(INT('Drill Size Info'!$AA$19)=INT('Drill Size Info'!$AB$15),
        --(INT('Drill Size Info'!$AA$15) &amp; "." &amp; CX413),
        IF(AND((--(INT('Drill Size Info'!$AA$15) &amp; "." &amp; CX413)&gt;=--('Drill Size Info'!$AA$15)), (--(INT('Drill Size Info'!$AA$15) &amp; "." &amp; CX413)&lt;=--('Drill Size Info'!$AB$15))),
            --(INT('Drill Size Info'!$AA$15) &amp; "." &amp; CX413),
            --(INT('Drill Size Info'!$AB$15) &amp; "." &amp; CX413)
        )
    ),
    IF(CW413&lt;&gt;"",
        IF(INT('Drill Size Info'!$AA$15)=INT('Drill Size Info'!$AB$15),
            --(INT('Drill Size Info'!$AA$15) &amp; "." &amp; LEFT(CW413,3)),
            IF(AND((--(INT('Drill Size Info'!$AA$15) &amp; "." &amp; LEFT(CW413,3))&gt;=--('Drill Size Info'!$AA$15)), (--(INT('Drill Size Info'!$AA$15) &amp; "." &amp; LEFT(CW413,3))&lt;=--('Drill Size Info'!$AB$15))),
                --(INT('Drill Size Info'!$AA$15) &amp; "." &amp; LEFT(CW413,3)),
                --(INT('Drill Size Info'!$AB$15) &amp; "." &amp; LEFT(CW413,3))
            )
        ),
        "OK"
    )
)</f>
        <v>OK</v>
      </c>
      <c r="Q413" s="163" t="str">
        <f>IF(CY413&lt;&gt;"",
    IF(INT('Drill Size Info'!$AA$19)=INT('Drill Size Info'!$AB$15),
        --(INT('Drill Size Info'!$AA$15) &amp; "." &amp; CY413),
        IF(AND((--(INT('Drill Size Info'!$AA$15) &amp; "." &amp; CY413)&gt;=--('Drill Size Info'!$AA$15)), (--(INT('Drill Size Info'!$AA$15) &amp; "." &amp; CY413)&lt;=--('Drill Size Info'!$AB$15))),
            --(INT('Drill Size Info'!$AA$15) &amp; "." &amp; CY413),
            --(INT('Drill Size Info'!$AB$15) &amp; "." &amp; CY413)
        )
    ),
    IF(CW413&lt;&gt;"",
        IF(INT('Drill Size Info'!$AA$15)=INT('Drill Size Info'!$AB$15),
            --(INT('Drill Size Info'!$AA$15) &amp; "." &amp; RIGHT(CW413,3)),
            IF(AND((--(INT('Drill Size Info'!$AA$15) &amp; "." &amp; RIGHT(CW413,3))&gt;=--('Drill Size Info'!$AA$15)), (--(INT('Drill Size Info'!$AA$15) &amp; "." &amp; RIGHT(CW413,3))&lt;=--('Drill Size Info'!$AB$15))),
                --(INT('Drill Size Info'!$AA$15) &amp; "." &amp; RIGHT(CW413,3)),
                --(INT('Drill Size Info'!$AB$15) &amp; "." &amp; RIGHT(CW413,3))
            )
        ),
        "N/A"
    )
)</f>
        <v>N/A</v>
      </c>
      <c r="R413" s="57"/>
      <c r="S413" s="57"/>
      <c r="T413" s="57"/>
      <c r="U413" s="57"/>
      <c r="V413" s="57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9"/>
      <c r="AX413" s="59"/>
      <c r="AY413" s="59"/>
      <c r="AZ413" s="60"/>
      <c r="BA413" s="52"/>
      <c r="BB413" s="52"/>
      <c r="BC413" s="52"/>
      <c r="BD413" s="52"/>
      <c r="BE413" s="52"/>
      <c r="BF413" s="52"/>
      <c r="BG413" s="192" t="str">
        <f t="shared" si="276"/>
        <v/>
      </c>
      <c r="BH413" s="52"/>
      <c r="BI413" s="52"/>
      <c r="BJ413" s="52"/>
      <c r="BK413" s="52"/>
      <c r="BM413" s="19">
        <f t="shared" si="244"/>
        <v>0</v>
      </c>
      <c r="BN413" s="19">
        <f t="shared" si="277"/>
        <v>0</v>
      </c>
      <c r="BO413" s="19">
        <f t="shared" si="245"/>
        <v>0</v>
      </c>
      <c r="BP413" s="19">
        <f t="shared" si="246"/>
        <v>0</v>
      </c>
      <c r="BQ413" s="19">
        <f t="shared" si="247"/>
        <v>0</v>
      </c>
      <c r="BR413" s="19">
        <f t="shared" si="248"/>
        <v>0</v>
      </c>
      <c r="BS413" s="19">
        <f t="shared" si="249"/>
        <v>0</v>
      </c>
      <c r="BT413" s="19">
        <f t="shared" si="250"/>
        <v>0</v>
      </c>
      <c r="BU413" s="19">
        <f t="shared" si="251"/>
        <v>0</v>
      </c>
      <c r="BV413" s="19">
        <f t="shared" si="252"/>
        <v>0</v>
      </c>
      <c r="BW413" s="19">
        <f t="shared" si="253"/>
        <v>0</v>
      </c>
      <c r="BX413" s="19">
        <f t="shared" si="254"/>
        <v>0</v>
      </c>
      <c r="BY413" s="19">
        <f t="shared" si="255"/>
        <v>0</v>
      </c>
      <c r="BZ413" s="19">
        <f t="shared" si="256"/>
        <v>0</v>
      </c>
      <c r="CA413" s="19">
        <f t="shared" si="257"/>
        <v>0</v>
      </c>
      <c r="CB413" s="19">
        <f t="shared" si="278"/>
        <v>0</v>
      </c>
      <c r="CC413" s="19">
        <f t="shared" si="258"/>
        <v>0</v>
      </c>
      <c r="CD413" s="19">
        <f t="shared" si="259"/>
        <v>0</v>
      </c>
      <c r="CE413" s="19">
        <f t="shared" si="260"/>
        <v>0</v>
      </c>
      <c r="CF413" s="19">
        <f t="shared" si="261"/>
        <v>0</v>
      </c>
      <c r="CG413" s="19">
        <f t="shared" si="262"/>
        <v>0</v>
      </c>
      <c r="CH413" s="19">
        <f t="shared" si="263"/>
        <v>0</v>
      </c>
      <c r="CI413" s="19">
        <f t="shared" si="264"/>
        <v>0</v>
      </c>
      <c r="CJ413" s="19">
        <f t="shared" si="265"/>
        <v>0</v>
      </c>
      <c r="CK413" s="19">
        <f t="shared" si="266"/>
        <v>0</v>
      </c>
      <c r="CL413" s="19">
        <f t="shared" si="267"/>
        <v>0</v>
      </c>
      <c r="CM413" s="19">
        <f t="shared" si="268"/>
        <v>0</v>
      </c>
      <c r="CN413" s="19">
        <f t="shared" si="269"/>
        <v>0</v>
      </c>
      <c r="CO413" s="19">
        <f t="shared" si="270"/>
        <v>0</v>
      </c>
      <c r="CP413" s="19">
        <f t="shared" si="271"/>
        <v>0</v>
      </c>
      <c r="CQ413" s="19">
        <f t="shared" si="272"/>
        <v>0</v>
      </c>
      <c r="CR413" s="19">
        <f t="shared" si="273"/>
        <v>0</v>
      </c>
      <c r="CS413" s="19">
        <f t="shared" si="274"/>
        <v>0</v>
      </c>
    </row>
    <row r="414" spans="2:97" ht="15" customHeight="1" x14ac:dyDescent="0.2">
      <c r="B414" s="53">
        <f t="shared" si="279"/>
        <v>406</v>
      </c>
      <c r="C414" s="197" t="str" cm="1">
        <f t="array" aca="1" ref="C414" ca="1">CELL("contents",BG414)</f>
        <v/>
      </c>
      <c r="D414" s="54" t="str">
        <f t="shared" si="275"/>
        <v>OK</v>
      </c>
      <c r="E414" s="55" t="e">
        <f>VLOOKUP('DATA SHEET'!$B$9,'Drill Size Info'!$T$2:$U$8,2,FALSE)</f>
        <v>#N/A</v>
      </c>
      <c r="F414" s="55" t="str">
        <f t="shared" si="280"/>
        <v/>
      </c>
      <c r="G414" s="161">
        <f t="shared" si="281"/>
        <v>0</v>
      </c>
      <c r="H414" s="56"/>
      <c r="I414" s="56"/>
      <c r="J414" s="54" t="s">
        <v>154</v>
      </c>
      <c r="K414" s="54" t="s">
        <v>154</v>
      </c>
      <c r="L414" s="56" t="s">
        <v>154</v>
      </c>
      <c r="M414" s="56" t="s">
        <v>154</v>
      </c>
      <c r="N414" s="47" t="str">
        <f>IF(CU414&lt;&gt;"",
    IF(INT('Drill Size Info'!$AA$19)=INT('Drill Size Info'!$AB$19),
        --(INT('Drill Size Info'!$AA$19) &amp; "." &amp; CU414),
        IF(AND((--(INT('Drill Size Info'!$AA$19) &amp; "." &amp; CU414)&gt;=--('Drill Size Info'!$AA$19)), (--(INT('Drill Size Info'!$AA$19) &amp; "." &amp; CU414)&lt;=--('Drill Size Info'!$AB$19))),
            --(INT('Drill Size Info'!$AA$19) &amp; "." &amp; CU414),
            --(INT('Drill Size Info'!$AB$19) &amp; "." &amp; CU414)
        )
    ),
    IF(CT414&lt;&gt;"",
        IF(INT('Drill Size Info'!$AA$19)=INT('Drill Size Info'!$AB$19),
            --(INT('Drill Size Info'!$AA$19) &amp; "." &amp; LEFT(CT414,3)),
            IF(AND((--(INT('Drill Size Info'!$AA$19) &amp; "." &amp; LEFT(CT414,3))&gt;=--('Drill Size Info'!$AA$19)), (--(INT('Drill Size Info'!$AA$19) &amp; "." &amp; LEFT(CT414,3))&lt;=--('Drill Size Info'!$AB$19))),
                --(INT('Drill Size Info'!$AA$19) &amp; "." &amp; LEFT(CT414,3)),
                --(INT('Drill Size Info'!$AB$19) &amp; "." &amp; LEFT(CT414,3))
            )
        ),
        "OK"
    )
)</f>
        <v>OK</v>
      </c>
      <c r="O414" s="163" t="str">
        <f>IF(CV414&lt;&gt;"",
    IF(INT('Drill Size Info'!$AA$19)=INT('Drill Size Info'!$AB$19),
        --(INT('Drill Size Info'!$AA$19) &amp; "." &amp; CV414),
        IF(AND((--(INT('Drill Size Info'!$AA$19) &amp; "." &amp; CV414)&gt;=--('Drill Size Info'!$AA$19)), (--(INT('Drill Size Info'!$AA$19) &amp; "." &amp; CV414)&lt;=--('Drill Size Info'!$AB$19))),
            --(INT('Drill Size Info'!$AA$19) &amp; "." &amp; CV414),
            --(INT('Drill Size Info'!$AB$19) &amp; "." &amp; CV414)
        )
    ),
    IF(CT414&lt;&gt;"",
        IF(INT('Drill Size Info'!$AA$19)=INT('Drill Size Info'!$AB$19),
            --(INT('Drill Size Info'!$AA$19) &amp; "." &amp; RIGHT(CT414,3)),
            IF(AND((--(INT('Drill Size Info'!$AA$19) &amp; "." &amp; RIGHT(CT414,3))&gt;=--('Drill Size Info'!$AA$19)), (--(INT('Drill Size Info'!$AA$19) &amp; "." &amp; RIGHT(CT414,3))&lt;=--('Drill Size Info'!$AB$19))),
                --(INT('Drill Size Info'!$AA$19) &amp; "." &amp; RIGHT(CT414,3)),
                --(INT('Drill Size Info'!$AB$19) &amp; "." &amp; RIGHT(CT414,3))
            )
        ),
        "N/A"
    )
)</f>
        <v>N/A</v>
      </c>
      <c r="P414" s="47" t="str">
        <f>IF(CX414&lt;&gt;"",
    IF(INT('Drill Size Info'!$AA$19)=INT('Drill Size Info'!$AB$15),
        --(INT('Drill Size Info'!$AA$15) &amp; "." &amp; CX414),
        IF(AND((--(INT('Drill Size Info'!$AA$15) &amp; "." &amp; CX414)&gt;=--('Drill Size Info'!$AA$15)), (--(INT('Drill Size Info'!$AA$15) &amp; "." &amp; CX414)&lt;=--('Drill Size Info'!$AB$15))),
            --(INT('Drill Size Info'!$AA$15) &amp; "." &amp; CX414),
            --(INT('Drill Size Info'!$AB$15) &amp; "." &amp; CX414)
        )
    ),
    IF(CW414&lt;&gt;"",
        IF(INT('Drill Size Info'!$AA$15)=INT('Drill Size Info'!$AB$15),
            --(INT('Drill Size Info'!$AA$15) &amp; "." &amp; LEFT(CW414,3)),
            IF(AND((--(INT('Drill Size Info'!$AA$15) &amp; "." &amp; LEFT(CW414,3))&gt;=--('Drill Size Info'!$AA$15)), (--(INT('Drill Size Info'!$AA$15) &amp; "." &amp; LEFT(CW414,3))&lt;=--('Drill Size Info'!$AB$15))),
                --(INT('Drill Size Info'!$AA$15) &amp; "." &amp; LEFT(CW414,3)),
                --(INT('Drill Size Info'!$AB$15) &amp; "." &amp; LEFT(CW414,3))
            )
        ),
        "OK"
    )
)</f>
        <v>OK</v>
      </c>
      <c r="Q414" s="163" t="str">
        <f>IF(CY414&lt;&gt;"",
    IF(INT('Drill Size Info'!$AA$19)=INT('Drill Size Info'!$AB$15),
        --(INT('Drill Size Info'!$AA$15) &amp; "." &amp; CY414),
        IF(AND((--(INT('Drill Size Info'!$AA$15) &amp; "." &amp; CY414)&gt;=--('Drill Size Info'!$AA$15)), (--(INT('Drill Size Info'!$AA$15) &amp; "." &amp; CY414)&lt;=--('Drill Size Info'!$AB$15))),
            --(INT('Drill Size Info'!$AA$15) &amp; "." &amp; CY414),
            --(INT('Drill Size Info'!$AB$15) &amp; "." &amp; CY414)
        )
    ),
    IF(CW414&lt;&gt;"",
        IF(INT('Drill Size Info'!$AA$15)=INT('Drill Size Info'!$AB$15),
            --(INT('Drill Size Info'!$AA$15) &amp; "." &amp; RIGHT(CW414,3)),
            IF(AND((--(INT('Drill Size Info'!$AA$15) &amp; "." &amp; RIGHT(CW414,3))&gt;=--('Drill Size Info'!$AA$15)), (--(INT('Drill Size Info'!$AA$15) &amp; "." &amp; RIGHT(CW414,3))&lt;=--('Drill Size Info'!$AB$15))),
                --(INT('Drill Size Info'!$AA$15) &amp; "." &amp; RIGHT(CW414,3)),
                --(INT('Drill Size Info'!$AB$15) &amp; "." &amp; RIGHT(CW414,3))
            )
        ),
        "N/A"
    )
)</f>
        <v>N/A</v>
      </c>
      <c r="R414" s="57"/>
      <c r="S414" s="57"/>
      <c r="T414" s="57"/>
      <c r="U414" s="57"/>
      <c r="V414" s="57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9"/>
      <c r="AX414" s="59"/>
      <c r="AY414" s="59"/>
      <c r="AZ414" s="60"/>
      <c r="BA414" s="52"/>
      <c r="BB414" s="52"/>
      <c r="BC414" s="52"/>
      <c r="BD414" s="52"/>
      <c r="BE414" s="52"/>
      <c r="BF414" s="52"/>
      <c r="BG414" s="192" t="str">
        <f t="shared" si="276"/>
        <v/>
      </c>
      <c r="BH414" s="52"/>
      <c r="BI414" s="52"/>
      <c r="BJ414" s="52"/>
      <c r="BK414" s="52"/>
      <c r="BM414" s="19">
        <f t="shared" si="244"/>
        <v>0</v>
      </c>
      <c r="BN414" s="19">
        <f t="shared" si="277"/>
        <v>0</v>
      </c>
      <c r="BO414" s="19">
        <f t="shared" si="245"/>
        <v>0</v>
      </c>
      <c r="BP414" s="19">
        <f t="shared" si="246"/>
        <v>0</v>
      </c>
      <c r="BQ414" s="19">
        <f t="shared" si="247"/>
        <v>0</v>
      </c>
      <c r="BR414" s="19">
        <f t="shared" si="248"/>
        <v>0</v>
      </c>
      <c r="BS414" s="19">
        <f t="shared" si="249"/>
        <v>0</v>
      </c>
      <c r="BT414" s="19">
        <f t="shared" si="250"/>
        <v>0</v>
      </c>
      <c r="BU414" s="19">
        <f t="shared" si="251"/>
        <v>0</v>
      </c>
      <c r="BV414" s="19">
        <f t="shared" si="252"/>
        <v>0</v>
      </c>
      <c r="BW414" s="19">
        <f t="shared" si="253"/>
        <v>0</v>
      </c>
      <c r="BX414" s="19">
        <f t="shared" si="254"/>
        <v>0</v>
      </c>
      <c r="BY414" s="19">
        <f t="shared" si="255"/>
        <v>0</v>
      </c>
      <c r="BZ414" s="19">
        <f t="shared" si="256"/>
        <v>0</v>
      </c>
      <c r="CA414" s="19">
        <f t="shared" si="257"/>
        <v>0</v>
      </c>
      <c r="CB414" s="19">
        <f t="shared" si="278"/>
        <v>0</v>
      </c>
      <c r="CC414" s="19">
        <f t="shared" si="258"/>
        <v>0</v>
      </c>
      <c r="CD414" s="19">
        <f t="shared" si="259"/>
        <v>0</v>
      </c>
      <c r="CE414" s="19">
        <f t="shared" si="260"/>
        <v>0</v>
      </c>
      <c r="CF414" s="19">
        <f t="shared" si="261"/>
        <v>0</v>
      </c>
      <c r="CG414" s="19">
        <f t="shared" si="262"/>
        <v>0</v>
      </c>
      <c r="CH414" s="19">
        <f t="shared" si="263"/>
        <v>0</v>
      </c>
      <c r="CI414" s="19">
        <f t="shared" si="264"/>
        <v>0</v>
      </c>
      <c r="CJ414" s="19">
        <f t="shared" si="265"/>
        <v>0</v>
      </c>
      <c r="CK414" s="19">
        <f t="shared" si="266"/>
        <v>0</v>
      </c>
      <c r="CL414" s="19">
        <f t="shared" si="267"/>
        <v>0</v>
      </c>
      <c r="CM414" s="19">
        <f t="shared" si="268"/>
        <v>0</v>
      </c>
      <c r="CN414" s="19">
        <f t="shared" si="269"/>
        <v>0</v>
      </c>
      <c r="CO414" s="19">
        <f t="shared" si="270"/>
        <v>0</v>
      </c>
      <c r="CP414" s="19">
        <f t="shared" si="271"/>
        <v>0</v>
      </c>
      <c r="CQ414" s="19">
        <f t="shared" si="272"/>
        <v>0</v>
      </c>
      <c r="CR414" s="19">
        <f t="shared" si="273"/>
        <v>0</v>
      </c>
      <c r="CS414" s="19">
        <f t="shared" si="274"/>
        <v>0</v>
      </c>
    </row>
    <row r="415" spans="2:97" ht="15" customHeight="1" x14ac:dyDescent="0.2">
      <c r="B415" s="53">
        <f t="shared" si="279"/>
        <v>407</v>
      </c>
      <c r="C415" s="197" t="str" cm="1">
        <f t="array" aca="1" ref="C415" ca="1">CELL("contents",BG415)</f>
        <v/>
      </c>
      <c r="D415" s="54" t="str">
        <f t="shared" si="275"/>
        <v>OK</v>
      </c>
      <c r="E415" s="55" t="e">
        <f>VLOOKUP('DATA SHEET'!$B$9,'Drill Size Info'!$T$2:$U$8,2,FALSE)</f>
        <v>#N/A</v>
      </c>
      <c r="F415" s="55" t="str">
        <f t="shared" si="280"/>
        <v/>
      </c>
      <c r="G415" s="161">
        <f t="shared" si="281"/>
        <v>0</v>
      </c>
      <c r="H415" s="56"/>
      <c r="I415" s="56"/>
      <c r="J415" s="54" t="s">
        <v>154</v>
      </c>
      <c r="K415" s="54" t="s">
        <v>154</v>
      </c>
      <c r="L415" s="56" t="s">
        <v>154</v>
      </c>
      <c r="M415" s="56" t="s">
        <v>154</v>
      </c>
      <c r="N415" s="47" t="str">
        <f>IF(CU415&lt;&gt;"",
    IF(INT('Drill Size Info'!$AA$19)=INT('Drill Size Info'!$AB$19),
        --(INT('Drill Size Info'!$AA$19) &amp; "." &amp; CU415),
        IF(AND((--(INT('Drill Size Info'!$AA$19) &amp; "." &amp; CU415)&gt;=--('Drill Size Info'!$AA$19)), (--(INT('Drill Size Info'!$AA$19) &amp; "." &amp; CU415)&lt;=--('Drill Size Info'!$AB$19))),
            --(INT('Drill Size Info'!$AA$19) &amp; "." &amp; CU415),
            --(INT('Drill Size Info'!$AB$19) &amp; "." &amp; CU415)
        )
    ),
    IF(CT415&lt;&gt;"",
        IF(INT('Drill Size Info'!$AA$19)=INT('Drill Size Info'!$AB$19),
            --(INT('Drill Size Info'!$AA$19) &amp; "." &amp; LEFT(CT415,3)),
            IF(AND((--(INT('Drill Size Info'!$AA$19) &amp; "." &amp; LEFT(CT415,3))&gt;=--('Drill Size Info'!$AA$19)), (--(INT('Drill Size Info'!$AA$19) &amp; "." &amp; LEFT(CT415,3))&lt;=--('Drill Size Info'!$AB$19))),
                --(INT('Drill Size Info'!$AA$19) &amp; "." &amp; LEFT(CT415,3)),
                --(INT('Drill Size Info'!$AB$19) &amp; "." &amp; LEFT(CT415,3))
            )
        ),
        "OK"
    )
)</f>
        <v>OK</v>
      </c>
      <c r="O415" s="163" t="str">
        <f>IF(CV415&lt;&gt;"",
    IF(INT('Drill Size Info'!$AA$19)=INT('Drill Size Info'!$AB$19),
        --(INT('Drill Size Info'!$AA$19) &amp; "." &amp; CV415),
        IF(AND((--(INT('Drill Size Info'!$AA$19) &amp; "." &amp; CV415)&gt;=--('Drill Size Info'!$AA$19)), (--(INT('Drill Size Info'!$AA$19) &amp; "." &amp; CV415)&lt;=--('Drill Size Info'!$AB$19))),
            --(INT('Drill Size Info'!$AA$19) &amp; "." &amp; CV415),
            --(INT('Drill Size Info'!$AB$19) &amp; "." &amp; CV415)
        )
    ),
    IF(CT415&lt;&gt;"",
        IF(INT('Drill Size Info'!$AA$19)=INT('Drill Size Info'!$AB$19),
            --(INT('Drill Size Info'!$AA$19) &amp; "." &amp; RIGHT(CT415,3)),
            IF(AND((--(INT('Drill Size Info'!$AA$19) &amp; "." &amp; RIGHT(CT415,3))&gt;=--('Drill Size Info'!$AA$19)), (--(INT('Drill Size Info'!$AA$19) &amp; "." &amp; RIGHT(CT415,3))&lt;=--('Drill Size Info'!$AB$19))),
                --(INT('Drill Size Info'!$AA$19) &amp; "." &amp; RIGHT(CT415,3)),
                --(INT('Drill Size Info'!$AB$19) &amp; "." &amp; RIGHT(CT415,3))
            )
        ),
        "N/A"
    )
)</f>
        <v>N/A</v>
      </c>
      <c r="P415" s="47" t="str">
        <f>IF(CX415&lt;&gt;"",
    IF(INT('Drill Size Info'!$AA$19)=INT('Drill Size Info'!$AB$15),
        --(INT('Drill Size Info'!$AA$15) &amp; "." &amp; CX415),
        IF(AND((--(INT('Drill Size Info'!$AA$15) &amp; "." &amp; CX415)&gt;=--('Drill Size Info'!$AA$15)), (--(INT('Drill Size Info'!$AA$15) &amp; "." &amp; CX415)&lt;=--('Drill Size Info'!$AB$15))),
            --(INT('Drill Size Info'!$AA$15) &amp; "." &amp; CX415),
            --(INT('Drill Size Info'!$AB$15) &amp; "." &amp; CX415)
        )
    ),
    IF(CW415&lt;&gt;"",
        IF(INT('Drill Size Info'!$AA$15)=INT('Drill Size Info'!$AB$15),
            --(INT('Drill Size Info'!$AA$15) &amp; "." &amp; LEFT(CW415,3)),
            IF(AND((--(INT('Drill Size Info'!$AA$15) &amp; "." &amp; LEFT(CW415,3))&gt;=--('Drill Size Info'!$AA$15)), (--(INT('Drill Size Info'!$AA$15) &amp; "." &amp; LEFT(CW415,3))&lt;=--('Drill Size Info'!$AB$15))),
                --(INT('Drill Size Info'!$AA$15) &amp; "." &amp; LEFT(CW415,3)),
                --(INT('Drill Size Info'!$AB$15) &amp; "." &amp; LEFT(CW415,3))
            )
        ),
        "OK"
    )
)</f>
        <v>OK</v>
      </c>
      <c r="Q415" s="163" t="str">
        <f>IF(CY415&lt;&gt;"",
    IF(INT('Drill Size Info'!$AA$19)=INT('Drill Size Info'!$AB$15),
        --(INT('Drill Size Info'!$AA$15) &amp; "." &amp; CY415),
        IF(AND((--(INT('Drill Size Info'!$AA$15) &amp; "." &amp; CY415)&gt;=--('Drill Size Info'!$AA$15)), (--(INT('Drill Size Info'!$AA$15) &amp; "." &amp; CY415)&lt;=--('Drill Size Info'!$AB$15))),
            --(INT('Drill Size Info'!$AA$15) &amp; "." &amp; CY415),
            --(INT('Drill Size Info'!$AB$15) &amp; "." &amp; CY415)
        )
    ),
    IF(CW415&lt;&gt;"",
        IF(INT('Drill Size Info'!$AA$15)=INT('Drill Size Info'!$AB$15),
            --(INT('Drill Size Info'!$AA$15) &amp; "." &amp; RIGHT(CW415,3)),
            IF(AND((--(INT('Drill Size Info'!$AA$15) &amp; "." &amp; RIGHT(CW415,3))&gt;=--('Drill Size Info'!$AA$15)), (--(INT('Drill Size Info'!$AA$15) &amp; "." &amp; RIGHT(CW415,3))&lt;=--('Drill Size Info'!$AB$15))),
                --(INT('Drill Size Info'!$AA$15) &amp; "." &amp; RIGHT(CW415,3)),
                --(INT('Drill Size Info'!$AB$15) &amp; "." &amp; RIGHT(CW415,3))
            )
        ),
        "N/A"
    )
)</f>
        <v>N/A</v>
      </c>
      <c r="R415" s="57"/>
      <c r="S415" s="57"/>
      <c r="T415" s="57"/>
      <c r="U415" s="57"/>
      <c r="V415" s="57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9"/>
      <c r="AX415" s="59"/>
      <c r="AY415" s="59"/>
      <c r="AZ415" s="60"/>
      <c r="BA415" s="52"/>
      <c r="BB415" s="52"/>
      <c r="BC415" s="52"/>
      <c r="BD415" s="52"/>
      <c r="BE415" s="52"/>
      <c r="BF415" s="52"/>
      <c r="BG415" s="192" t="str">
        <f t="shared" si="276"/>
        <v/>
      </c>
      <c r="BH415" s="52"/>
      <c r="BI415" s="52"/>
      <c r="BJ415" s="52"/>
      <c r="BK415" s="52"/>
      <c r="BM415" s="19">
        <f t="shared" si="244"/>
        <v>0</v>
      </c>
      <c r="BN415" s="19">
        <f t="shared" si="277"/>
        <v>0</v>
      </c>
      <c r="BO415" s="19">
        <f t="shared" si="245"/>
        <v>0</v>
      </c>
      <c r="BP415" s="19">
        <f t="shared" si="246"/>
        <v>0</v>
      </c>
      <c r="BQ415" s="19">
        <f t="shared" si="247"/>
        <v>0</v>
      </c>
      <c r="BR415" s="19">
        <f t="shared" si="248"/>
        <v>0</v>
      </c>
      <c r="BS415" s="19">
        <f t="shared" si="249"/>
        <v>0</v>
      </c>
      <c r="BT415" s="19">
        <f t="shared" si="250"/>
        <v>0</v>
      </c>
      <c r="BU415" s="19">
        <f t="shared" si="251"/>
        <v>0</v>
      </c>
      <c r="BV415" s="19">
        <f t="shared" si="252"/>
        <v>0</v>
      </c>
      <c r="BW415" s="19">
        <f t="shared" si="253"/>
        <v>0</v>
      </c>
      <c r="BX415" s="19">
        <f t="shared" si="254"/>
        <v>0</v>
      </c>
      <c r="BY415" s="19">
        <f t="shared" si="255"/>
        <v>0</v>
      </c>
      <c r="BZ415" s="19">
        <f t="shared" si="256"/>
        <v>0</v>
      </c>
      <c r="CA415" s="19">
        <f t="shared" si="257"/>
        <v>0</v>
      </c>
      <c r="CB415" s="19">
        <f t="shared" si="278"/>
        <v>0</v>
      </c>
      <c r="CC415" s="19">
        <f t="shared" si="258"/>
        <v>0</v>
      </c>
      <c r="CD415" s="19">
        <f t="shared" si="259"/>
        <v>0</v>
      </c>
      <c r="CE415" s="19">
        <f t="shared" si="260"/>
        <v>0</v>
      </c>
      <c r="CF415" s="19">
        <f t="shared" si="261"/>
        <v>0</v>
      </c>
      <c r="CG415" s="19">
        <f t="shared" si="262"/>
        <v>0</v>
      </c>
      <c r="CH415" s="19">
        <f t="shared" si="263"/>
        <v>0</v>
      </c>
      <c r="CI415" s="19">
        <f t="shared" si="264"/>
        <v>0</v>
      </c>
      <c r="CJ415" s="19">
        <f t="shared" si="265"/>
        <v>0</v>
      </c>
      <c r="CK415" s="19">
        <f t="shared" si="266"/>
        <v>0</v>
      </c>
      <c r="CL415" s="19">
        <f t="shared" si="267"/>
        <v>0</v>
      </c>
      <c r="CM415" s="19">
        <f t="shared" si="268"/>
        <v>0</v>
      </c>
      <c r="CN415" s="19">
        <f t="shared" si="269"/>
        <v>0</v>
      </c>
      <c r="CO415" s="19">
        <f t="shared" si="270"/>
        <v>0</v>
      </c>
      <c r="CP415" s="19">
        <f t="shared" si="271"/>
        <v>0</v>
      </c>
      <c r="CQ415" s="19">
        <f t="shared" si="272"/>
        <v>0</v>
      </c>
      <c r="CR415" s="19">
        <f t="shared" si="273"/>
        <v>0</v>
      </c>
      <c r="CS415" s="19">
        <f t="shared" si="274"/>
        <v>0</v>
      </c>
    </row>
    <row r="416" spans="2:97" ht="15" customHeight="1" x14ac:dyDescent="0.2">
      <c r="B416" s="53">
        <f t="shared" si="279"/>
        <v>408</v>
      </c>
      <c r="C416" s="197" t="str" cm="1">
        <f t="array" aca="1" ref="C416" ca="1">CELL("contents",BG416)</f>
        <v/>
      </c>
      <c r="D416" s="54" t="str">
        <f t="shared" si="275"/>
        <v>OK</v>
      </c>
      <c r="E416" s="55" t="e">
        <f>VLOOKUP('DATA SHEET'!$B$9,'Drill Size Info'!$T$2:$U$8,2,FALSE)</f>
        <v>#N/A</v>
      </c>
      <c r="F416" s="55" t="str">
        <f t="shared" si="280"/>
        <v/>
      </c>
      <c r="G416" s="161">
        <f t="shared" si="281"/>
        <v>0</v>
      </c>
      <c r="H416" s="56"/>
      <c r="I416" s="56"/>
      <c r="J416" s="54" t="s">
        <v>154</v>
      </c>
      <c r="K416" s="54" t="s">
        <v>154</v>
      </c>
      <c r="L416" s="56" t="s">
        <v>154</v>
      </c>
      <c r="M416" s="56" t="s">
        <v>154</v>
      </c>
      <c r="N416" s="47" t="str">
        <f>IF(CU416&lt;&gt;"",
    IF(INT('Drill Size Info'!$AA$19)=INT('Drill Size Info'!$AB$19),
        --(INT('Drill Size Info'!$AA$19) &amp; "." &amp; CU416),
        IF(AND((--(INT('Drill Size Info'!$AA$19) &amp; "." &amp; CU416)&gt;=--('Drill Size Info'!$AA$19)), (--(INT('Drill Size Info'!$AA$19) &amp; "." &amp; CU416)&lt;=--('Drill Size Info'!$AB$19))),
            --(INT('Drill Size Info'!$AA$19) &amp; "." &amp; CU416),
            --(INT('Drill Size Info'!$AB$19) &amp; "." &amp; CU416)
        )
    ),
    IF(CT416&lt;&gt;"",
        IF(INT('Drill Size Info'!$AA$19)=INT('Drill Size Info'!$AB$19),
            --(INT('Drill Size Info'!$AA$19) &amp; "." &amp; LEFT(CT416,3)),
            IF(AND((--(INT('Drill Size Info'!$AA$19) &amp; "." &amp; LEFT(CT416,3))&gt;=--('Drill Size Info'!$AA$19)), (--(INT('Drill Size Info'!$AA$19) &amp; "." &amp; LEFT(CT416,3))&lt;=--('Drill Size Info'!$AB$19))),
                --(INT('Drill Size Info'!$AA$19) &amp; "." &amp; LEFT(CT416,3)),
                --(INT('Drill Size Info'!$AB$19) &amp; "." &amp; LEFT(CT416,3))
            )
        ),
        "OK"
    )
)</f>
        <v>OK</v>
      </c>
      <c r="O416" s="163" t="str">
        <f>IF(CV416&lt;&gt;"",
    IF(INT('Drill Size Info'!$AA$19)=INT('Drill Size Info'!$AB$19),
        --(INT('Drill Size Info'!$AA$19) &amp; "." &amp; CV416),
        IF(AND((--(INT('Drill Size Info'!$AA$19) &amp; "." &amp; CV416)&gt;=--('Drill Size Info'!$AA$19)), (--(INT('Drill Size Info'!$AA$19) &amp; "." &amp; CV416)&lt;=--('Drill Size Info'!$AB$19))),
            --(INT('Drill Size Info'!$AA$19) &amp; "." &amp; CV416),
            --(INT('Drill Size Info'!$AB$19) &amp; "." &amp; CV416)
        )
    ),
    IF(CT416&lt;&gt;"",
        IF(INT('Drill Size Info'!$AA$19)=INT('Drill Size Info'!$AB$19),
            --(INT('Drill Size Info'!$AA$19) &amp; "." &amp; RIGHT(CT416,3)),
            IF(AND((--(INT('Drill Size Info'!$AA$19) &amp; "." &amp; RIGHT(CT416,3))&gt;=--('Drill Size Info'!$AA$19)), (--(INT('Drill Size Info'!$AA$19) &amp; "." &amp; RIGHT(CT416,3))&lt;=--('Drill Size Info'!$AB$19))),
                --(INT('Drill Size Info'!$AA$19) &amp; "." &amp; RIGHT(CT416,3)),
                --(INT('Drill Size Info'!$AB$19) &amp; "." &amp; RIGHT(CT416,3))
            )
        ),
        "N/A"
    )
)</f>
        <v>N/A</v>
      </c>
      <c r="P416" s="47" t="str">
        <f>IF(CX416&lt;&gt;"",
    IF(INT('Drill Size Info'!$AA$19)=INT('Drill Size Info'!$AB$15),
        --(INT('Drill Size Info'!$AA$15) &amp; "." &amp; CX416),
        IF(AND((--(INT('Drill Size Info'!$AA$15) &amp; "." &amp; CX416)&gt;=--('Drill Size Info'!$AA$15)), (--(INT('Drill Size Info'!$AA$15) &amp; "." &amp; CX416)&lt;=--('Drill Size Info'!$AB$15))),
            --(INT('Drill Size Info'!$AA$15) &amp; "." &amp; CX416),
            --(INT('Drill Size Info'!$AB$15) &amp; "." &amp; CX416)
        )
    ),
    IF(CW416&lt;&gt;"",
        IF(INT('Drill Size Info'!$AA$15)=INT('Drill Size Info'!$AB$15),
            --(INT('Drill Size Info'!$AA$15) &amp; "." &amp; LEFT(CW416,3)),
            IF(AND((--(INT('Drill Size Info'!$AA$15) &amp; "." &amp; LEFT(CW416,3))&gt;=--('Drill Size Info'!$AA$15)), (--(INT('Drill Size Info'!$AA$15) &amp; "." &amp; LEFT(CW416,3))&lt;=--('Drill Size Info'!$AB$15))),
                --(INT('Drill Size Info'!$AA$15) &amp; "." &amp; LEFT(CW416,3)),
                --(INT('Drill Size Info'!$AB$15) &amp; "." &amp; LEFT(CW416,3))
            )
        ),
        "OK"
    )
)</f>
        <v>OK</v>
      </c>
      <c r="Q416" s="163" t="str">
        <f>IF(CY416&lt;&gt;"",
    IF(INT('Drill Size Info'!$AA$19)=INT('Drill Size Info'!$AB$15),
        --(INT('Drill Size Info'!$AA$15) &amp; "." &amp; CY416),
        IF(AND((--(INT('Drill Size Info'!$AA$15) &amp; "." &amp; CY416)&gt;=--('Drill Size Info'!$AA$15)), (--(INT('Drill Size Info'!$AA$15) &amp; "." &amp; CY416)&lt;=--('Drill Size Info'!$AB$15))),
            --(INT('Drill Size Info'!$AA$15) &amp; "." &amp; CY416),
            --(INT('Drill Size Info'!$AB$15) &amp; "." &amp; CY416)
        )
    ),
    IF(CW416&lt;&gt;"",
        IF(INT('Drill Size Info'!$AA$15)=INT('Drill Size Info'!$AB$15),
            --(INT('Drill Size Info'!$AA$15) &amp; "." &amp; RIGHT(CW416,3)),
            IF(AND((--(INT('Drill Size Info'!$AA$15) &amp; "." &amp; RIGHT(CW416,3))&gt;=--('Drill Size Info'!$AA$15)), (--(INT('Drill Size Info'!$AA$15) &amp; "." &amp; RIGHT(CW416,3))&lt;=--('Drill Size Info'!$AB$15))),
                --(INT('Drill Size Info'!$AA$15) &amp; "." &amp; RIGHT(CW416,3)),
                --(INT('Drill Size Info'!$AB$15) &amp; "." &amp; RIGHT(CW416,3))
            )
        ),
        "N/A"
    )
)</f>
        <v>N/A</v>
      </c>
      <c r="R416" s="57"/>
      <c r="S416" s="57"/>
      <c r="T416" s="57"/>
      <c r="U416" s="57"/>
      <c r="V416" s="57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9"/>
      <c r="AX416" s="59"/>
      <c r="AY416" s="59"/>
      <c r="AZ416" s="60"/>
      <c r="BA416" s="52"/>
      <c r="BB416" s="52"/>
      <c r="BC416" s="52"/>
      <c r="BD416" s="52"/>
      <c r="BE416" s="52"/>
      <c r="BF416" s="52"/>
      <c r="BG416" s="192" t="str">
        <f t="shared" si="276"/>
        <v/>
      </c>
      <c r="BH416" s="52"/>
      <c r="BI416" s="52"/>
      <c r="BJ416" s="52"/>
      <c r="BK416" s="52"/>
      <c r="BM416" s="19">
        <f t="shared" si="244"/>
        <v>0</v>
      </c>
      <c r="BN416" s="19">
        <f t="shared" si="277"/>
        <v>0</v>
      </c>
      <c r="BO416" s="19">
        <f t="shared" si="245"/>
        <v>0</v>
      </c>
      <c r="BP416" s="19">
        <f t="shared" si="246"/>
        <v>0</v>
      </c>
      <c r="BQ416" s="19">
        <f t="shared" si="247"/>
        <v>0</v>
      </c>
      <c r="BR416" s="19">
        <f t="shared" si="248"/>
        <v>0</v>
      </c>
      <c r="BS416" s="19">
        <f t="shared" si="249"/>
        <v>0</v>
      </c>
      <c r="BT416" s="19">
        <f t="shared" si="250"/>
        <v>0</v>
      </c>
      <c r="BU416" s="19">
        <f t="shared" si="251"/>
        <v>0</v>
      </c>
      <c r="BV416" s="19">
        <f t="shared" si="252"/>
        <v>0</v>
      </c>
      <c r="BW416" s="19">
        <f t="shared" si="253"/>
        <v>0</v>
      </c>
      <c r="BX416" s="19">
        <f t="shared" si="254"/>
        <v>0</v>
      </c>
      <c r="BY416" s="19">
        <f t="shared" si="255"/>
        <v>0</v>
      </c>
      <c r="BZ416" s="19">
        <f t="shared" si="256"/>
        <v>0</v>
      </c>
      <c r="CA416" s="19">
        <f t="shared" si="257"/>
        <v>0</v>
      </c>
      <c r="CB416" s="19">
        <f t="shared" si="278"/>
        <v>0</v>
      </c>
      <c r="CC416" s="19">
        <f t="shared" si="258"/>
        <v>0</v>
      </c>
      <c r="CD416" s="19">
        <f t="shared" si="259"/>
        <v>0</v>
      </c>
      <c r="CE416" s="19">
        <f t="shared" si="260"/>
        <v>0</v>
      </c>
      <c r="CF416" s="19">
        <f t="shared" si="261"/>
        <v>0</v>
      </c>
      <c r="CG416" s="19">
        <f t="shared" si="262"/>
        <v>0</v>
      </c>
      <c r="CH416" s="19">
        <f t="shared" si="263"/>
        <v>0</v>
      </c>
      <c r="CI416" s="19">
        <f t="shared" si="264"/>
        <v>0</v>
      </c>
      <c r="CJ416" s="19">
        <f t="shared" si="265"/>
        <v>0</v>
      </c>
      <c r="CK416" s="19">
        <f t="shared" si="266"/>
        <v>0</v>
      </c>
      <c r="CL416" s="19">
        <f t="shared" si="267"/>
        <v>0</v>
      </c>
      <c r="CM416" s="19">
        <f t="shared" si="268"/>
        <v>0</v>
      </c>
      <c r="CN416" s="19">
        <f t="shared" si="269"/>
        <v>0</v>
      </c>
      <c r="CO416" s="19">
        <f t="shared" si="270"/>
        <v>0</v>
      </c>
      <c r="CP416" s="19">
        <f t="shared" si="271"/>
        <v>0</v>
      </c>
      <c r="CQ416" s="19">
        <f t="shared" si="272"/>
        <v>0</v>
      </c>
      <c r="CR416" s="19">
        <f t="shared" si="273"/>
        <v>0</v>
      </c>
      <c r="CS416" s="19">
        <f t="shared" si="274"/>
        <v>0</v>
      </c>
    </row>
    <row r="417" spans="2:97" ht="15" customHeight="1" x14ac:dyDescent="0.2">
      <c r="B417" s="53">
        <f t="shared" si="279"/>
        <v>409</v>
      </c>
      <c r="C417" s="197" t="str" cm="1">
        <f t="array" aca="1" ref="C417" ca="1">CELL("contents",BG417)</f>
        <v/>
      </c>
      <c r="D417" s="54" t="str">
        <f t="shared" si="275"/>
        <v>OK</v>
      </c>
      <c r="E417" s="55" t="e">
        <f>VLOOKUP('DATA SHEET'!$B$9,'Drill Size Info'!$T$2:$U$8,2,FALSE)</f>
        <v>#N/A</v>
      </c>
      <c r="F417" s="55" t="str">
        <f t="shared" si="280"/>
        <v/>
      </c>
      <c r="G417" s="161">
        <f t="shared" si="281"/>
        <v>0</v>
      </c>
      <c r="H417" s="56"/>
      <c r="I417" s="56"/>
      <c r="J417" s="54" t="s">
        <v>154</v>
      </c>
      <c r="K417" s="54" t="s">
        <v>154</v>
      </c>
      <c r="L417" s="56" t="s">
        <v>154</v>
      </c>
      <c r="M417" s="56" t="s">
        <v>154</v>
      </c>
      <c r="N417" s="47" t="str">
        <f>IF(CU417&lt;&gt;"",
    IF(INT('Drill Size Info'!$AA$19)=INT('Drill Size Info'!$AB$19),
        --(INT('Drill Size Info'!$AA$19) &amp; "." &amp; CU417),
        IF(AND((--(INT('Drill Size Info'!$AA$19) &amp; "." &amp; CU417)&gt;=--('Drill Size Info'!$AA$19)), (--(INT('Drill Size Info'!$AA$19) &amp; "." &amp; CU417)&lt;=--('Drill Size Info'!$AB$19))),
            --(INT('Drill Size Info'!$AA$19) &amp; "." &amp; CU417),
            --(INT('Drill Size Info'!$AB$19) &amp; "." &amp; CU417)
        )
    ),
    IF(CT417&lt;&gt;"",
        IF(INT('Drill Size Info'!$AA$19)=INT('Drill Size Info'!$AB$19),
            --(INT('Drill Size Info'!$AA$19) &amp; "." &amp; LEFT(CT417,3)),
            IF(AND((--(INT('Drill Size Info'!$AA$19) &amp; "." &amp; LEFT(CT417,3))&gt;=--('Drill Size Info'!$AA$19)), (--(INT('Drill Size Info'!$AA$19) &amp; "." &amp; LEFT(CT417,3))&lt;=--('Drill Size Info'!$AB$19))),
                --(INT('Drill Size Info'!$AA$19) &amp; "." &amp; LEFT(CT417,3)),
                --(INT('Drill Size Info'!$AB$19) &amp; "." &amp; LEFT(CT417,3))
            )
        ),
        "OK"
    )
)</f>
        <v>OK</v>
      </c>
      <c r="O417" s="163" t="str">
        <f>IF(CV417&lt;&gt;"",
    IF(INT('Drill Size Info'!$AA$19)=INT('Drill Size Info'!$AB$19),
        --(INT('Drill Size Info'!$AA$19) &amp; "." &amp; CV417),
        IF(AND((--(INT('Drill Size Info'!$AA$19) &amp; "." &amp; CV417)&gt;=--('Drill Size Info'!$AA$19)), (--(INT('Drill Size Info'!$AA$19) &amp; "." &amp; CV417)&lt;=--('Drill Size Info'!$AB$19))),
            --(INT('Drill Size Info'!$AA$19) &amp; "." &amp; CV417),
            --(INT('Drill Size Info'!$AB$19) &amp; "." &amp; CV417)
        )
    ),
    IF(CT417&lt;&gt;"",
        IF(INT('Drill Size Info'!$AA$19)=INT('Drill Size Info'!$AB$19),
            --(INT('Drill Size Info'!$AA$19) &amp; "." &amp; RIGHT(CT417,3)),
            IF(AND((--(INT('Drill Size Info'!$AA$19) &amp; "." &amp; RIGHT(CT417,3))&gt;=--('Drill Size Info'!$AA$19)), (--(INT('Drill Size Info'!$AA$19) &amp; "." &amp; RIGHT(CT417,3))&lt;=--('Drill Size Info'!$AB$19))),
                --(INT('Drill Size Info'!$AA$19) &amp; "." &amp; RIGHT(CT417,3)),
                --(INT('Drill Size Info'!$AB$19) &amp; "." &amp; RIGHT(CT417,3))
            )
        ),
        "N/A"
    )
)</f>
        <v>N/A</v>
      </c>
      <c r="P417" s="47" t="str">
        <f>IF(CX417&lt;&gt;"",
    IF(INT('Drill Size Info'!$AA$19)=INT('Drill Size Info'!$AB$15),
        --(INT('Drill Size Info'!$AA$15) &amp; "." &amp; CX417),
        IF(AND((--(INT('Drill Size Info'!$AA$15) &amp; "." &amp; CX417)&gt;=--('Drill Size Info'!$AA$15)), (--(INT('Drill Size Info'!$AA$15) &amp; "." &amp; CX417)&lt;=--('Drill Size Info'!$AB$15))),
            --(INT('Drill Size Info'!$AA$15) &amp; "." &amp; CX417),
            --(INT('Drill Size Info'!$AB$15) &amp; "." &amp; CX417)
        )
    ),
    IF(CW417&lt;&gt;"",
        IF(INT('Drill Size Info'!$AA$15)=INT('Drill Size Info'!$AB$15),
            --(INT('Drill Size Info'!$AA$15) &amp; "." &amp; LEFT(CW417,3)),
            IF(AND((--(INT('Drill Size Info'!$AA$15) &amp; "." &amp; LEFT(CW417,3))&gt;=--('Drill Size Info'!$AA$15)), (--(INT('Drill Size Info'!$AA$15) &amp; "." &amp; LEFT(CW417,3))&lt;=--('Drill Size Info'!$AB$15))),
                --(INT('Drill Size Info'!$AA$15) &amp; "." &amp; LEFT(CW417,3)),
                --(INT('Drill Size Info'!$AB$15) &amp; "." &amp; LEFT(CW417,3))
            )
        ),
        "OK"
    )
)</f>
        <v>OK</v>
      </c>
      <c r="Q417" s="163" t="str">
        <f>IF(CY417&lt;&gt;"",
    IF(INT('Drill Size Info'!$AA$19)=INT('Drill Size Info'!$AB$15),
        --(INT('Drill Size Info'!$AA$15) &amp; "." &amp; CY417),
        IF(AND((--(INT('Drill Size Info'!$AA$15) &amp; "." &amp; CY417)&gt;=--('Drill Size Info'!$AA$15)), (--(INT('Drill Size Info'!$AA$15) &amp; "." &amp; CY417)&lt;=--('Drill Size Info'!$AB$15))),
            --(INT('Drill Size Info'!$AA$15) &amp; "." &amp; CY417),
            --(INT('Drill Size Info'!$AB$15) &amp; "." &amp; CY417)
        )
    ),
    IF(CW417&lt;&gt;"",
        IF(INT('Drill Size Info'!$AA$15)=INT('Drill Size Info'!$AB$15),
            --(INT('Drill Size Info'!$AA$15) &amp; "." &amp; RIGHT(CW417,3)),
            IF(AND((--(INT('Drill Size Info'!$AA$15) &amp; "." &amp; RIGHT(CW417,3))&gt;=--('Drill Size Info'!$AA$15)), (--(INT('Drill Size Info'!$AA$15) &amp; "." &amp; RIGHT(CW417,3))&lt;=--('Drill Size Info'!$AB$15))),
                --(INT('Drill Size Info'!$AA$15) &amp; "." &amp; RIGHT(CW417,3)),
                --(INT('Drill Size Info'!$AB$15) &amp; "." &amp; RIGHT(CW417,3))
            )
        ),
        "N/A"
    )
)</f>
        <v>N/A</v>
      </c>
      <c r="R417" s="57"/>
      <c r="S417" s="57"/>
      <c r="T417" s="57"/>
      <c r="U417" s="57"/>
      <c r="V417" s="57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9"/>
      <c r="AX417" s="59"/>
      <c r="AY417" s="59"/>
      <c r="AZ417" s="60"/>
      <c r="BA417" s="52"/>
      <c r="BB417" s="52"/>
      <c r="BC417" s="52"/>
      <c r="BD417" s="52"/>
      <c r="BE417" s="52"/>
      <c r="BF417" s="52"/>
      <c r="BG417" s="192" t="str">
        <f t="shared" si="276"/>
        <v/>
      </c>
      <c r="BH417" s="52"/>
      <c r="BI417" s="52"/>
      <c r="BJ417" s="52"/>
      <c r="BK417" s="52"/>
      <c r="BM417" s="19">
        <f t="shared" si="244"/>
        <v>0</v>
      </c>
      <c r="BN417" s="19">
        <f t="shared" si="277"/>
        <v>0</v>
      </c>
      <c r="BO417" s="19">
        <f t="shared" si="245"/>
        <v>0</v>
      </c>
      <c r="BP417" s="19">
        <f t="shared" si="246"/>
        <v>0</v>
      </c>
      <c r="BQ417" s="19">
        <f t="shared" si="247"/>
        <v>0</v>
      </c>
      <c r="BR417" s="19">
        <f t="shared" si="248"/>
        <v>0</v>
      </c>
      <c r="BS417" s="19">
        <f t="shared" si="249"/>
        <v>0</v>
      </c>
      <c r="BT417" s="19">
        <f t="shared" si="250"/>
        <v>0</v>
      </c>
      <c r="BU417" s="19">
        <f t="shared" si="251"/>
        <v>0</v>
      </c>
      <c r="BV417" s="19">
        <f t="shared" si="252"/>
        <v>0</v>
      </c>
      <c r="BW417" s="19">
        <f t="shared" si="253"/>
        <v>0</v>
      </c>
      <c r="BX417" s="19">
        <f t="shared" si="254"/>
        <v>0</v>
      </c>
      <c r="BY417" s="19">
        <f t="shared" si="255"/>
        <v>0</v>
      </c>
      <c r="BZ417" s="19">
        <f t="shared" si="256"/>
        <v>0</v>
      </c>
      <c r="CA417" s="19">
        <f t="shared" si="257"/>
        <v>0</v>
      </c>
      <c r="CB417" s="19">
        <f t="shared" si="278"/>
        <v>0</v>
      </c>
      <c r="CC417" s="19">
        <f t="shared" si="258"/>
        <v>0</v>
      </c>
      <c r="CD417" s="19">
        <f t="shared" si="259"/>
        <v>0</v>
      </c>
      <c r="CE417" s="19">
        <f t="shared" si="260"/>
        <v>0</v>
      </c>
      <c r="CF417" s="19">
        <f t="shared" si="261"/>
        <v>0</v>
      </c>
      <c r="CG417" s="19">
        <f t="shared" si="262"/>
        <v>0</v>
      </c>
      <c r="CH417" s="19">
        <f t="shared" si="263"/>
        <v>0</v>
      </c>
      <c r="CI417" s="19">
        <f t="shared" si="264"/>
        <v>0</v>
      </c>
      <c r="CJ417" s="19">
        <f t="shared" si="265"/>
        <v>0</v>
      </c>
      <c r="CK417" s="19">
        <f t="shared" si="266"/>
        <v>0</v>
      </c>
      <c r="CL417" s="19">
        <f t="shared" si="267"/>
        <v>0</v>
      </c>
      <c r="CM417" s="19">
        <f t="shared" si="268"/>
        <v>0</v>
      </c>
      <c r="CN417" s="19">
        <f t="shared" si="269"/>
        <v>0</v>
      </c>
      <c r="CO417" s="19">
        <f t="shared" si="270"/>
        <v>0</v>
      </c>
      <c r="CP417" s="19">
        <f t="shared" si="271"/>
        <v>0</v>
      </c>
      <c r="CQ417" s="19">
        <f t="shared" si="272"/>
        <v>0</v>
      </c>
      <c r="CR417" s="19">
        <f t="shared" si="273"/>
        <v>0</v>
      </c>
      <c r="CS417" s="19">
        <f t="shared" si="274"/>
        <v>0</v>
      </c>
    </row>
    <row r="418" spans="2:97" ht="15" customHeight="1" x14ac:dyDescent="0.2">
      <c r="B418" s="53">
        <f t="shared" si="279"/>
        <v>410</v>
      </c>
      <c r="C418" s="197" t="str" cm="1">
        <f t="array" aca="1" ref="C418" ca="1">CELL("contents",BG418)</f>
        <v/>
      </c>
      <c r="D418" s="54" t="str">
        <f t="shared" si="275"/>
        <v>OK</v>
      </c>
      <c r="E418" s="55" t="e">
        <f>VLOOKUP('DATA SHEET'!$B$9,'Drill Size Info'!$T$2:$U$8,2,FALSE)</f>
        <v>#N/A</v>
      </c>
      <c r="F418" s="55" t="str">
        <f t="shared" si="280"/>
        <v/>
      </c>
      <c r="G418" s="161">
        <f t="shared" si="281"/>
        <v>0</v>
      </c>
      <c r="H418" s="56"/>
      <c r="I418" s="56"/>
      <c r="J418" s="54" t="s">
        <v>154</v>
      </c>
      <c r="K418" s="54" t="s">
        <v>154</v>
      </c>
      <c r="L418" s="56" t="s">
        <v>154</v>
      </c>
      <c r="M418" s="56" t="s">
        <v>154</v>
      </c>
      <c r="N418" s="47" t="str">
        <f>IF(CU418&lt;&gt;"",
    IF(INT('Drill Size Info'!$AA$19)=INT('Drill Size Info'!$AB$19),
        --(INT('Drill Size Info'!$AA$19) &amp; "." &amp; CU418),
        IF(AND((--(INT('Drill Size Info'!$AA$19) &amp; "." &amp; CU418)&gt;=--('Drill Size Info'!$AA$19)), (--(INT('Drill Size Info'!$AA$19) &amp; "." &amp; CU418)&lt;=--('Drill Size Info'!$AB$19))),
            --(INT('Drill Size Info'!$AA$19) &amp; "." &amp; CU418),
            --(INT('Drill Size Info'!$AB$19) &amp; "." &amp; CU418)
        )
    ),
    IF(CT418&lt;&gt;"",
        IF(INT('Drill Size Info'!$AA$19)=INT('Drill Size Info'!$AB$19),
            --(INT('Drill Size Info'!$AA$19) &amp; "." &amp; LEFT(CT418,3)),
            IF(AND((--(INT('Drill Size Info'!$AA$19) &amp; "." &amp; LEFT(CT418,3))&gt;=--('Drill Size Info'!$AA$19)), (--(INT('Drill Size Info'!$AA$19) &amp; "." &amp; LEFT(CT418,3))&lt;=--('Drill Size Info'!$AB$19))),
                --(INT('Drill Size Info'!$AA$19) &amp; "." &amp; LEFT(CT418,3)),
                --(INT('Drill Size Info'!$AB$19) &amp; "." &amp; LEFT(CT418,3))
            )
        ),
        "OK"
    )
)</f>
        <v>OK</v>
      </c>
      <c r="O418" s="163" t="str">
        <f>IF(CV418&lt;&gt;"",
    IF(INT('Drill Size Info'!$AA$19)=INT('Drill Size Info'!$AB$19),
        --(INT('Drill Size Info'!$AA$19) &amp; "." &amp; CV418),
        IF(AND((--(INT('Drill Size Info'!$AA$19) &amp; "." &amp; CV418)&gt;=--('Drill Size Info'!$AA$19)), (--(INT('Drill Size Info'!$AA$19) &amp; "." &amp; CV418)&lt;=--('Drill Size Info'!$AB$19))),
            --(INT('Drill Size Info'!$AA$19) &amp; "." &amp; CV418),
            --(INT('Drill Size Info'!$AB$19) &amp; "." &amp; CV418)
        )
    ),
    IF(CT418&lt;&gt;"",
        IF(INT('Drill Size Info'!$AA$19)=INT('Drill Size Info'!$AB$19),
            --(INT('Drill Size Info'!$AA$19) &amp; "." &amp; RIGHT(CT418,3)),
            IF(AND((--(INT('Drill Size Info'!$AA$19) &amp; "." &amp; RIGHT(CT418,3))&gt;=--('Drill Size Info'!$AA$19)), (--(INT('Drill Size Info'!$AA$19) &amp; "." &amp; RIGHT(CT418,3))&lt;=--('Drill Size Info'!$AB$19))),
                --(INT('Drill Size Info'!$AA$19) &amp; "." &amp; RIGHT(CT418,3)),
                --(INT('Drill Size Info'!$AB$19) &amp; "." &amp; RIGHT(CT418,3))
            )
        ),
        "N/A"
    )
)</f>
        <v>N/A</v>
      </c>
      <c r="P418" s="47" t="str">
        <f>IF(CX418&lt;&gt;"",
    IF(INT('Drill Size Info'!$AA$19)=INT('Drill Size Info'!$AB$15),
        --(INT('Drill Size Info'!$AA$15) &amp; "." &amp; CX418),
        IF(AND((--(INT('Drill Size Info'!$AA$15) &amp; "." &amp; CX418)&gt;=--('Drill Size Info'!$AA$15)), (--(INT('Drill Size Info'!$AA$15) &amp; "." &amp; CX418)&lt;=--('Drill Size Info'!$AB$15))),
            --(INT('Drill Size Info'!$AA$15) &amp; "." &amp; CX418),
            --(INT('Drill Size Info'!$AB$15) &amp; "." &amp; CX418)
        )
    ),
    IF(CW418&lt;&gt;"",
        IF(INT('Drill Size Info'!$AA$15)=INT('Drill Size Info'!$AB$15),
            --(INT('Drill Size Info'!$AA$15) &amp; "." &amp; LEFT(CW418,3)),
            IF(AND((--(INT('Drill Size Info'!$AA$15) &amp; "." &amp; LEFT(CW418,3))&gt;=--('Drill Size Info'!$AA$15)), (--(INT('Drill Size Info'!$AA$15) &amp; "." &amp; LEFT(CW418,3))&lt;=--('Drill Size Info'!$AB$15))),
                --(INT('Drill Size Info'!$AA$15) &amp; "." &amp; LEFT(CW418,3)),
                --(INT('Drill Size Info'!$AB$15) &amp; "." &amp; LEFT(CW418,3))
            )
        ),
        "OK"
    )
)</f>
        <v>OK</v>
      </c>
      <c r="Q418" s="163" t="str">
        <f>IF(CY418&lt;&gt;"",
    IF(INT('Drill Size Info'!$AA$19)=INT('Drill Size Info'!$AB$15),
        --(INT('Drill Size Info'!$AA$15) &amp; "." &amp; CY418),
        IF(AND((--(INT('Drill Size Info'!$AA$15) &amp; "." &amp; CY418)&gt;=--('Drill Size Info'!$AA$15)), (--(INT('Drill Size Info'!$AA$15) &amp; "." &amp; CY418)&lt;=--('Drill Size Info'!$AB$15))),
            --(INT('Drill Size Info'!$AA$15) &amp; "." &amp; CY418),
            --(INT('Drill Size Info'!$AB$15) &amp; "." &amp; CY418)
        )
    ),
    IF(CW418&lt;&gt;"",
        IF(INT('Drill Size Info'!$AA$15)=INT('Drill Size Info'!$AB$15),
            --(INT('Drill Size Info'!$AA$15) &amp; "." &amp; RIGHT(CW418,3)),
            IF(AND((--(INT('Drill Size Info'!$AA$15) &amp; "." &amp; RIGHT(CW418,3))&gt;=--('Drill Size Info'!$AA$15)), (--(INT('Drill Size Info'!$AA$15) &amp; "." &amp; RIGHT(CW418,3))&lt;=--('Drill Size Info'!$AB$15))),
                --(INT('Drill Size Info'!$AA$15) &amp; "." &amp; RIGHT(CW418,3)),
                --(INT('Drill Size Info'!$AB$15) &amp; "." &amp; RIGHT(CW418,3))
            )
        ),
        "N/A"
    )
)</f>
        <v>N/A</v>
      </c>
      <c r="R418" s="57"/>
      <c r="S418" s="57"/>
      <c r="T418" s="57"/>
      <c r="U418" s="57"/>
      <c r="V418" s="57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9"/>
      <c r="AX418" s="59"/>
      <c r="AY418" s="59"/>
      <c r="AZ418" s="60"/>
      <c r="BA418" s="52"/>
      <c r="BB418" s="52"/>
      <c r="BC418" s="52"/>
      <c r="BD418" s="52"/>
      <c r="BE418" s="52"/>
      <c r="BF418" s="52"/>
      <c r="BG418" s="192" t="str">
        <f t="shared" si="276"/>
        <v/>
      </c>
      <c r="BH418" s="52"/>
      <c r="BI418" s="52"/>
      <c r="BJ418" s="52"/>
      <c r="BK418" s="52"/>
      <c r="BM418" s="19">
        <f t="shared" si="244"/>
        <v>0</v>
      </c>
      <c r="BN418" s="19">
        <f t="shared" si="277"/>
        <v>0</v>
      </c>
      <c r="BO418" s="19">
        <f t="shared" si="245"/>
        <v>0</v>
      </c>
      <c r="BP418" s="19">
        <f t="shared" si="246"/>
        <v>0</v>
      </c>
      <c r="BQ418" s="19">
        <f t="shared" si="247"/>
        <v>0</v>
      </c>
      <c r="BR418" s="19">
        <f t="shared" si="248"/>
        <v>0</v>
      </c>
      <c r="BS418" s="19">
        <f t="shared" si="249"/>
        <v>0</v>
      </c>
      <c r="BT418" s="19">
        <f t="shared" si="250"/>
        <v>0</v>
      </c>
      <c r="BU418" s="19">
        <f t="shared" si="251"/>
        <v>0</v>
      </c>
      <c r="BV418" s="19">
        <f t="shared" si="252"/>
        <v>0</v>
      </c>
      <c r="BW418" s="19">
        <f t="shared" si="253"/>
        <v>0</v>
      </c>
      <c r="BX418" s="19">
        <f t="shared" si="254"/>
        <v>0</v>
      </c>
      <c r="BY418" s="19">
        <f t="shared" si="255"/>
        <v>0</v>
      </c>
      <c r="BZ418" s="19">
        <f t="shared" si="256"/>
        <v>0</v>
      </c>
      <c r="CA418" s="19">
        <f t="shared" si="257"/>
        <v>0</v>
      </c>
      <c r="CB418" s="19">
        <f t="shared" si="278"/>
        <v>0</v>
      </c>
      <c r="CC418" s="19">
        <f t="shared" si="258"/>
        <v>0</v>
      </c>
      <c r="CD418" s="19">
        <f t="shared" si="259"/>
        <v>0</v>
      </c>
      <c r="CE418" s="19">
        <f t="shared" si="260"/>
        <v>0</v>
      </c>
      <c r="CF418" s="19">
        <f t="shared" si="261"/>
        <v>0</v>
      </c>
      <c r="CG418" s="19">
        <f t="shared" si="262"/>
        <v>0</v>
      </c>
      <c r="CH418" s="19">
        <f t="shared" si="263"/>
        <v>0</v>
      </c>
      <c r="CI418" s="19">
        <f t="shared" si="264"/>
        <v>0</v>
      </c>
      <c r="CJ418" s="19">
        <f t="shared" si="265"/>
        <v>0</v>
      </c>
      <c r="CK418" s="19">
        <f t="shared" si="266"/>
        <v>0</v>
      </c>
      <c r="CL418" s="19">
        <f t="shared" si="267"/>
        <v>0</v>
      </c>
      <c r="CM418" s="19">
        <f t="shared" si="268"/>
        <v>0</v>
      </c>
      <c r="CN418" s="19">
        <f t="shared" si="269"/>
        <v>0</v>
      </c>
      <c r="CO418" s="19">
        <f t="shared" si="270"/>
        <v>0</v>
      </c>
      <c r="CP418" s="19">
        <f t="shared" si="271"/>
        <v>0</v>
      </c>
      <c r="CQ418" s="19">
        <f t="shared" si="272"/>
        <v>0</v>
      </c>
      <c r="CR418" s="19">
        <f t="shared" si="273"/>
        <v>0</v>
      </c>
      <c r="CS418" s="19">
        <f t="shared" si="274"/>
        <v>0</v>
      </c>
    </row>
    <row r="419" spans="2:97" ht="15" customHeight="1" x14ac:dyDescent="0.2">
      <c r="B419" s="53">
        <f t="shared" si="279"/>
        <v>411</v>
      </c>
      <c r="C419" s="197" t="str" cm="1">
        <f t="array" aca="1" ref="C419" ca="1">CELL("contents",BG419)</f>
        <v/>
      </c>
      <c r="D419" s="54" t="str">
        <f t="shared" si="275"/>
        <v>OK</v>
      </c>
      <c r="E419" s="55" t="e">
        <f>VLOOKUP('DATA SHEET'!$B$9,'Drill Size Info'!$T$2:$U$8,2,FALSE)</f>
        <v>#N/A</v>
      </c>
      <c r="F419" s="55" t="str">
        <f t="shared" si="280"/>
        <v/>
      </c>
      <c r="G419" s="161">
        <f t="shared" si="281"/>
        <v>0</v>
      </c>
      <c r="H419" s="56"/>
      <c r="I419" s="56"/>
      <c r="J419" s="54" t="s">
        <v>154</v>
      </c>
      <c r="K419" s="54" t="s">
        <v>154</v>
      </c>
      <c r="L419" s="56" t="s">
        <v>154</v>
      </c>
      <c r="M419" s="56" t="s">
        <v>154</v>
      </c>
      <c r="N419" s="47" t="str">
        <f>IF(CU419&lt;&gt;"",
    IF(INT('Drill Size Info'!$AA$19)=INT('Drill Size Info'!$AB$19),
        --(INT('Drill Size Info'!$AA$19) &amp; "." &amp; CU419),
        IF(AND((--(INT('Drill Size Info'!$AA$19) &amp; "." &amp; CU419)&gt;=--('Drill Size Info'!$AA$19)), (--(INT('Drill Size Info'!$AA$19) &amp; "." &amp; CU419)&lt;=--('Drill Size Info'!$AB$19))),
            --(INT('Drill Size Info'!$AA$19) &amp; "." &amp; CU419),
            --(INT('Drill Size Info'!$AB$19) &amp; "." &amp; CU419)
        )
    ),
    IF(CT419&lt;&gt;"",
        IF(INT('Drill Size Info'!$AA$19)=INT('Drill Size Info'!$AB$19),
            --(INT('Drill Size Info'!$AA$19) &amp; "." &amp; LEFT(CT419,3)),
            IF(AND((--(INT('Drill Size Info'!$AA$19) &amp; "." &amp; LEFT(CT419,3))&gt;=--('Drill Size Info'!$AA$19)), (--(INT('Drill Size Info'!$AA$19) &amp; "." &amp; LEFT(CT419,3))&lt;=--('Drill Size Info'!$AB$19))),
                --(INT('Drill Size Info'!$AA$19) &amp; "." &amp; LEFT(CT419,3)),
                --(INT('Drill Size Info'!$AB$19) &amp; "." &amp; LEFT(CT419,3))
            )
        ),
        "OK"
    )
)</f>
        <v>OK</v>
      </c>
      <c r="O419" s="163" t="str">
        <f>IF(CV419&lt;&gt;"",
    IF(INT('Drill Size Info'!$AA$19)=INT('Drill Size Info'!$AB$19),
        --(INT('Drill Size Info'!$AA$19) &amp; "." &amp; CV419),
        IF(AND((--(INT('Drill Size Info'!$AA$19) &amp; "." &amp; CV419)&gt;=--('Drill Size Info'!$AA$19)), (--(INT('Drill Size Info'!$AA$19) &amp; "." &amp; CV419)&lt;=--('Drill Size Info'!$AB$19))),
            --(INT('Drill Size Info'!$AA$19) &amp; "." &amp; CV419),
            --(INT('Drill Size Info'!$AB$19) &amp; "." &amp; CV419)
        )
    ),
    IF(CT419&lt;&gt;"",
        IF(INT('Drill Size Info'!$AA$19)=INT('Drill Size Info'!$AB$19),
            --(INT('Drill Size Info'!$AA$19) &amp; "." &amp; RIGHT(CT419,3)),
            IF(AND((--(INT('Drill Size Info'!$AA$19) &amp; "." &amp; RIGHT(CT419,3))&gt;=--('Drill Size Info'!$AA$19)), (--(INT('Drill Size Info'!$AA$19) &amp; "." &amp; RIGHT(CT419,3))&lt;=--('Drill Size Info'!$AB$19))),
                --(INT('Drill Size Info'!$AA$19) &amp; "." &amp; RIGHT(CT419,3)),
                --(INT('Drill Size Info'!$AB$19) &amp; "." &amp; RIGHT(CT419,3))
            )
        ),
        "N/A"
    )
)</f>
        <v>N/A</v>
      </c>
      <c r="P419" s="47" t="str">
        <f>IF(CX419&lt;&gt;"",
    IF(INT('Drill Size Info'!$AA$19)=INT('Drill Size Info'!$AB$15),
        --(INT('Drill Size Info'!$AA$15) &amp; "." &amp; CX419),
        IF(AND((--(INT('Drill Size Info'!$AA$15) &amp; "." &amp; CX419)&gt;=--('Drill Size Info'!$AA$15)), (--(INT('Drill Size Info'!$AA$15) &amp; "." &amp; CX419)&lt;=--('Drill Size Info'!$AB$15))),
            --(INT('Drill Size Info'!$AA$15) &amp; "." &amp; CX419),
            --(INT('Drill Size Info'!$AB$15) &amp; "." &amp; CX419)
        )
    ),
    IF(CW419&lt;&gt;"",
        IF(INT('Drill Size Info'!$AA$15)=INT('Drill Size Info'!$AB$15),
            --(INT('Drill Size Info'!$AA$15) &amp; "." &amp; LEFT(CW419,3)),
            IF(AND((--(INT('Drill Size Info'!$AA$15) &amp; "." &amp; LEFT(CW419,3))&gt;=--('Drill Size Info'!$AA$15)), (--(INT('Drill Size Info'!$AA$15) &amp; "." &amp; LEFT(CW419,3))&lt;=--('Drill Size Info'!$AB$15))),
                --(INT('Drill Size Info'!$AA$15) &amp; "." &amp; LEFT(CW419,3)),
                --(INT('Drill Size Info'!$AB$15) &amp; "." &amp; LEFT(CW419,3))
            )
        ),
        "OK"
    )
)</f>
        <v>OK</v>
      </c>
      <c r="Q419" s="163" t="str">
        <f>IF(CY419&lt;&gt;"",
    IF(INT('Drill Size Info'!$AA$19)=INT('Drill Size Info'!$AB$15),
        --(INT('Drill Size Info'!$AA$15) &amp; "." &amp; CY419),
        IF(AND((--(INT('Drill Size Info'!$AA$15) &amp; "." &amp; CY419)&gt;=--('Drill Size Info'!$AA$15)), (--(INT('Drill Size Info'!$AA$15) &amp; "." &amp; CY419)&lt;=--('Drill Size Info'!$AB$15))),
            --(INT('Drill Size Info'!$AA$15) &amp; "." &amp; CY419),
            --(INT('Drill Size Info'!$AB$15) &amp; "." &amp; CY419)
        )
    ),
    IF(CW419&lt;&gt;"",
        IF(INT('Drill Size Info'!$AA$15)=INT('Drill Size Info'!$AB$15),
            --(INT('Drill Size Info'!$AA$15) &amp; "." &amp; RIGHT(CW419,3)),
            IF(AND((--(INT('Drill Size Info'!$AA$15) &amp; "." &amp; RIGHT(CW419,3))&gt;=--('Drill Size Info'!$AA$15)), (--(INT('Drill Size Info'!$AA$15) &amp; "." &amp; RIGHT(CW419,3))&lt;=--('Drill Size Info'!$AB$15))),
                --(INT('Drill Size Info'!$AA$15) &amp; "." &amp; RIGHT(CW419,3)),
                --(INT('Drill Size Info'!$AB$15) &amp; "." &amp; RIGHT(CW419,3))
            )
        ),
        "N/A"
    )
)</f>
        <v>N/A</v>
      </c>
      <c r="R419" s="57"/>
      <c r="S419" s="57"/>
      <c r="T419" s="57"/>
      <c r="U419" s="57"/>
      <c r="V419" s="57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9"/>
      <c r="AX419" s="59"/>
      <c r="AY419" s="59"/>
      <c r="AZ419" s="60"/>
      <c r="BA419" s="52"/>
      <c r="BB419" s="52"/>
      <c r="BC419" s="52"/>
      <c r="BD419" s="52"/>
      <c r="BE419" s="52"/>
      <c r="BF419" s="52"/>
      <c r="BG419" s="192" t="str">
        <f t="shared" si="276"/>
        <v/>
      </c>
      <c r="BH419" s="52"/>
      <c r="BI419" s="52"/>
      <c r="BJ419" s="52"/>
      <c r="BK419" s="52"/>
      <c r="BM419" s="19">
        <f t="shared" si="244"/>
        <v>0</v>
      </c>
      <c r="BN419" s="19">
        <f t="shared" si="277"/>
        <v>0</v>
      </c>
      <c r="BO419" s="19">
        <f t="shared" si="245"/>
        <v>0</v>
      </c>
      <c r="BP419" s="19">
        <f t="shared" si="246"/>
        <v>0</v>
      </c>
      <c r="BQ419" s="19">
        <f t="shared" si="247"/>
        <v>0</v>
      </c>
      <c r="BR419" s="19">
        <f t="shared" si="248"/>
        <v>0</v>
      </c>
      <c r="BS419" s="19">
        <f t="shared" si="249"/>
        <v>0</v>
      </c>
      <c r="BT419" s="19">
        <f t="shared" si="250"/>
        <v>0</v>
      </c>
      <c r="BU419" s="19">
        <f t="shared" si="251"/>
        <v>0</v>
      </c>
      <c r="BV419" s="19">
        <f t="shared" si="252"/>
        <v>0</v>
      </c>
      <c r="BW419" s="19">
        <f t="shared" si="253"/>
        <v>0</v>
      </c>
      <c r="BX419" s="19">
        <f t="shared" si="254"/>
        <v>0</v>
      </c>
      <c r="BY419" s="19">
        <f t="shared" si="255"/>
        <v>0</v>
      </c>
      <c r="BZ419" s="19">
        <f t="shared" si="256"/>
        <v>0</v>
      </c>
      <c r="CA419" s="19">
        <f t="shared" si="257"/>
        <v>0</v>
      </c>
      <c r="CB419" s="19">
        <f t="shared" si="278"/>
        <v>0</v>
      </c>
      <c r="CC419" s="19">
        <f t="shared" si="258"/>
        <v>0</v>
      </c>
      <c r="CD419" s="19">
        <f t="shared" si="259"/>
        <v>0</v>
      </c>
      <c r="CE419" s="19">
        <f t="shared" si="260"/>
        <v>0</v>
      </c>
      <c r="CF419" s="19">
        <f t="shared" si="261"/>
        <v>0</v>
      </c>
      <c r="CG419" s="19">
        <f t="shared" si="262"/>
        <v>0</v>
      </c>
      <c r="CH419" s="19">
        <f t="shared" si="263"/>
        <v>0</v>
      </c>
      <c r="CI419" s="19">
        <f t="shared" si="264"/>
        <v>0</v>
      </c>
      <c r="CJ419" s="19">
        <f t="shared" si="265"/>
        <v>0</v>
      </c>
      <c r="CK419" s="19">
        <f t="shared" si="266"/>
        <v>0</v>
      </c>
      <c r="CL419" s="19">
        <f t="shared" si="267"/>
        <v>0</v>
      </c>
      <c r="CM419" s="19">
        <f t="shared" si="268"/>
        <v>0</v>
      </c>
      <c r="CN419" s="19">
        <f t="shared" si="269"/>
        <v>0</v>
      </c>
      <c r="CO419" s="19">
        <f t="shared" si="270"/>
        <v>0</v>
      </c>
      <c r="CP419" s="19">
        <f t="shared" si="271"/>
        <v>0</v>
      </c>
      <c r="CQ419" s="19">
        <f t="shared" si="272"/>
        <v>0</v>
      </c>
      <c r="CR419" s="19">
        <f t="shared" si="273"/>
        <v>0</v>
      </c>
      <c r="CS419" s="19">
        <f t="shared" si="274"/>
        <v>0</v>
      </c>
    </row>
    <row r="420" spans="2:97" ht="15" customHeight="1" x14ac:dyDescent="0.2">
      <c r="B420" s="53">
        <f t="shared" si="279"/>
        <v>412</v>
      </c>
      <c r="C420" s="197" t="str" cm="1">
        <f t="array" aca="1" ref="C420" ca="1">CELL("contents",BG420)</f>
        <v/>
      </c>
      <c r="D420" s="54" t="str">
        <f t="shared" si="275"/>
        <v>OK</v>
      </c>
      <c r="E420" s="55" t="e">
        <f>VLOOKUP('DATA SHEET'!$B$9,'Drill Size Info'!$T$2:$U$8,2,FALSE)</f>
        <v>#N/A</v>
      </c>
      <c r="F420" s="55" t="str">
        <f t="shared" si="280"/>
        <v/>
      </c>
      <c r="G420" s="161">
        <f t="shared" si="281"/>
        <v>0</v>
      </c>
      <c r="H420" s="56"/>
      <c r="I420" s="56"/>
      <c r="J420" s="54" t="s">
        <v>154</v>
      </c>
      <c r="K420" s="54" t="s">
        <v>154</v>
      </c>
      <c r="L420" s="56" t="s">
        <v>154</v>
      </c>
      <c r="M420" s="56" t="s">
        <v>154</v>
      </c>
      <c r="N420" s="47" t="str">
        <f>IF(CU420&lt;&gt;"",
    IF(INT('Drill Size Info'!$AA$19)=INT('Drill Size Info'!$AB$19),
        --(INT('Drill Size Info'!$AA$19) &amp; "." &amp; CU420),
        IF(AND((--(INT('Drill Size Info'!$AA$19) &amp; "." &amp; CU420)&gt;=--('Drill Size Info'!$AA$19)), (--(INT('Drill Size Info'!$AA$19) &amp; "." &amp; CU420)&lt;=--('Drill Size Info'!$AB$19))),
            --(INT('Drill Size Info'!$AA$19) &amp; "." &amp; CU420),
            --(INT('Drill Size Info'!$AB$19) &amp; "." &amp; CU420)
        )
    ),
    IF(CT420&lt;&gt;"",
        IF(INT('Drill Size Info'!$AA$19)=INT('Drill Size Info'!$AB$19),
            --(INT('Drill Size Info'!$AA$19) &amp; "." &amp; LEFT(CT420,3)),
            IF(AND((--(INT('Drill Size Info'!$AA$19) &amp; "." &amp; LEFT(CT420,3))&gt;=--('Drill Size Info'!$AA$19)), (--(INT('Drill Size Info'!$AA$19) &amp; "." &amp; LEFT(CT420,3))&lt;=--('Drill Size Info'!$AB$19))),
                --(INT('Drill Size Info'!$AA$19) &amp; "." &amp; LEFT(CT420,3)),
                --(INT('Drill Size Info'!$AB$19) &amp; "." &amp; LEFT(CT420,3))
            )
        ),
        "OK"
    )
)</f>
        <v>OK</v>
      </c>
      <c r="O420" s="163" t="str">
        <f>IF(CV420&lt;&gt;"",
    IF(INT('Drill Size Info'!$AA$19)=INT('Drill Size Info'!$AB$19),
        --(INT('Drill Size Info'!$AA$19) &amp; "." &amp; CV420),
        IF(AND((--(INT('Drill Size Info'!$AA$19) &amp; "." &amp; CV420)&gt;=--('Drill Size Info'!$AA$19)), (--(INT('Drill Size Info'!$AA$19) &amp; "." &amp; CV420)&lt;=--('Drill Size Info'!$AB$19))),
            --(INT('Drill Size Info'!$AA$19) &amp; "." &amp; CV420),
            --(INT('Drill Size Info'!$AB$19) &amp; "." &amp; CV420)
        )
    ),
    IF(CT420&lt;&gt;"",
        IF(INT('Drill Size Info'!$AA$19)=INT('Drill Size Info'!$AB$19),
            --(INT('Drill Size Info'!$AA$19) &amp; "." &amp; RIGHT(CT420,3)),
            IF(AND((--(INT('Drill Size Info'!$AA$19) &amp; "." &amp; RIGHT(CT420,3))&gt;=--('Drill Size Info'!$AA$19)), (--(INT('Drill Size Info'!$AA$19) &amp; "." &amp; RIGHT(CT420,3))&lt;=--('Drill Size Info'!$AB$19))),
                --(INT('Drill Size Info'!$AA$19) &amp; "." &amp; RIGHT(CT420,3)),
                --(INT('Drill Size Info'!$AB$19) &amp; "." &amp; RIGHT(CT420,3))
            )
        ),
        "N/A"
    )
)</f>
        <v>N/A</v>
      </c>
      <c r="P420" s="47" t="str">
        <f>IF(CX420&lt;&gt;"",
    IF(INT('Drill Size Info'!$AA$19)=INT('Drill Size Info'!$AB$15),
        --(INT('Drill Size Info'!$AA$15) &amp; "." &amp; CX420),
        IF(AND((--(INT('Drill Size Info'!$AA$15) &amp; "." &amp; CX420)&gt;=--('Drill Size Info'!$AA$15)), (--(INT('Drill Size Info'!$AA$15) &amp; "." &amp; CX420)&lt;=--('Drill Size Info'!$AB$15))),
            --(INT('Drill Size Info'!$AA$15) &amp; "." &amp; CX420),
            --(INT('Drill Size Info'!$AB$15) &amp; "." &amp; CX420)
        )
    ),
    IF(CW420&lt;&gt;"",
        IF(INT('Drill Size Info'!$AA$15)=INT('Drill Size Info'!$AB$15),
            --(INT('Drill Size Info'!$AA$15) &amp; "." &amp; LEFT(CW420,3)),
            IF(AND((--(INT('Drill Size Info'!$AA$15) &amp; "." &amp; LEFT(CW420,3))&gt;=--('Drill Size Info'!$AA$15)), (--(INT('Drill Size Info'!$AA$15) &amp; "." &amp; LEFT(CW420,3))&lt;=--('Drill Size Info'!$AB$15))),
                --(INT('Drill Size Info'!$AA$15) &amp; "." &amp; LEFT(CW420,3)),
                --(INT('Drill Size Info'!$AB$15) &amp; "." &amp; LEFT(CW420,3))
            )
        ),
        "OK"
    )
)</f>
        <v>OK</v>
      </c>
      <c r="Q420" s="163" t="str">
        <f>IF(CY420&lt;&gt;"",
    IF(INT('Drill Size Info'!$AA$19)=INT('Drill Size Info'!$AB$15),
        --(INT('Drill Size Info'!$AA$15) &amp; "." &amp; CY420),
        IF(AND((--(INT('Drill Size Info'!$AA$15) &amp; "." &amp; CY420)&gt;=--('Drill Size Info'!$AA$15)), (--(INT('Drill Size Info'!$AA$15) &amp; "." &amp; CY420)&lt;=--('Drill Size Info'!$AB$15))),
            --(INT('Drill Size Info'!$AA$15) &amp; "." &amp; CY420),
            --(INT('Drill Size Info'!$AB$15) &amp; "." &amp; CY420)
        )
    ),
    IF(CW420&lt;&gt;"",
        IF(INT('Drill Size Info'!$AA$15)=INT('Drill Size Info'!$AB$15),
            --(INT('Drill Size Info'!$AA$15) &amp; "." &amp; RIGHT(CW420,3)),
            IF(AND((--(INT('Drill Size Info'!$AA$15) &amp; "." &amp; RIGHT(CW420,3))&gt;=--('Drill Size Info'!$AA$15)), (--(INT('Drill Size Info'!$AA$15) &amp; "." &amp; RIGHT(CW420,3))&lt;=--('Drill Size Info'!$AB$15))),
                --(INT('Drill Size Info'!$AA$15) &amp; "." &amp; RIGHT(CW420,3)),
                --(INT('Drill Size Info'!$AB$15) &amp; "." &amp; RIGHT(CW420,3))
            )
        ),
        "N/A"
    )
)</f>
        <v>N/A</v>
      </c>
      <c r="R420" s="57"/>
      <c r="S420" s="57"/>
      <c r="T420" s="57"/>
      <c r="U420" s="57"/>
      <c r="V420" s="57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9"/>
      <c r="AX420" s="59"/>
      <c r="AY420" s="59"/>
      <c r="AZ420" s="60"/>
      <c r="BA420" s="52"/>
      <c r="BB420" s="52"/>
      <c r="BC420" s="52"/>
      <c r="BD420" s="52"/>
      <c r="BE420" s="52"/>
      <c r="BF420" s="52"/>
      <c r="BG420" s="192" t="str">
        <f t="shared" si="276"/>
        <v/>
      </c>
      <c r="BH420" s="52"/>
      <c r="BI420" s="52"/>
      <c r="BJ420" s="52"/>
      <c r="BK420" s="52"/>
      <c r="BM420" s="19">
        <f t="shared" si="244"/>
        <v>0</v>
      </c>
      <c r="BN420" s="19">
        <f t="shared" si="277"/>
        <v>0</v>
      </c>
      <c r="BO420" s="19">
        <f t="shared" si="245"/>
        <v>0</v>
      </c>
      <c r="BP420" s="19">
        <f t="shared" si="246"/>
        <v>0</v>
      </c>
      <c r="BQ420" s="19">
        <f t="shared" si="247"/>
        <v>0</v>
      </c>
      <c r="BR420" s="19">
        <f t="shared" si="248"/>
        <v>0</v>
      </c>
      <c r="BS420" s="19">
        <f t="shared" si="249"/>
        <v>0</v>
      </c>
      <c r="BT420" s="19">
        <f t="shared" si="250"/>
        <v>0</v>
      </c>
      <c r="BU420" s="19">
        <f t="shared" si="251"/>
        <v>0</v>
      </c>
      <c r="BV420" s="19">
        <f t="shared" si="252"/>
        <v>0</v>
      </c>
      <c r="BW420" s="19">
        <f t="shared" si="253"/>
        <v>0</v>
      </c>
      <c r="BX420" s="19">
        <f t="shared" si="254"/>
        <v>0</v>
      </c>
      <c r="BY420" s="19">
        <f t="shared" si="255"/>
        <v>0</v>
      </c>
      <c r="BZ420" s="19">
        <f t="shared" si="256"/>
        <v>0</v>
      </c>
      <c r="CA420" s="19">
        <f t="shared" si="257"/>
        <v>0</v>
      </c>
      <c r="CB420" s="19">
        <f t="shared" si="278"/>
        <v>0</v>
      </c>
      <c r="CC420" s="19">
        <f t="shared" si="258"/>
        <v>0</v>
      </c>
      <c r="CD420" s="19">
        <f t="shared" si="259"/>
        <v>0</v>
      </c>
      <c r="CE420" s="19">
        <f t="shared" si="260"/>
        <v>0</v>
      </c>
      <c r="CF420" s="19">
        <f t="shared" si="261"/>
        <v>0</v>
      </c>
      <c r="CG420" s="19">
        <f t="shared" si="262"/>
        <v>0</v>
      </c>
      <c r="CH420" s="19">
        <f t="shared" si="263"/>
        <v>0</v>
      </c>
      <c r="CI420" s="19">
        <f t="shared" si="264"/>
        <v>0</v>
      </c>
      <c r="CJ420" s="19">
        <f t="shared" si="265"/>
        <v>0</v>
      </c>
      <c r="CK420" s="19">
        <f t="shared" si="266"/>
        <v>0</v>
      </c>
      <c r="CL420" s="19">
        <f t="shared" si="267"/>
        <v>0</v>
      </c>
      <c r="CM420" s="19">
        <f t="shared" si="268"/>
        <v>0</v>
      </c>
      <c r="CN420" s="19">
        <f t="shared" si="269"/>
        <v>0</v>
      </c>
      <c r="CO420" s="19">
        <f t="shared" si="270"/>
        <v>0</v>
      </c>
      <c r="CP420" s="19">
        <f t="shared" si="271"/>
        <v>0</v>
      </c>
      <c r="CQ420" s="19">
        <f t="shared" si="272"/>
        <v>0</v>
      </c>
      <c r="CR420" s="19">
        <f t="shared" si="273"/>
        <v>0</v>
      </c>
      <c r="CS420" s="19">
        <f t="shared" si="274"/>
        <v>0</v>
      </c>
    </row>
    <row r="421" spans="2:97" ht="15" customHeight="1" x14ac:dyDescent="0.2">
      <c r="B421" s="53">
        <f t="shared" si="279"/>
        <v>413</v>
      </c>
      <c r="C421" s="197" t="str" cm="1">
        <f t="array" aca="1" ref="C421" ca="1">CELL("contents",BG421)</f>
        <v/>
      </c>
      <c r="D421" s="54" t="str">
        <f t="shared" si="275"/>
        <v>OK</v>
      </c>
      <c r="E421" s="55" t="e">
        <f>VLOOKUP('DATA SHEET'!$B$9,'Drill Size Info'!$T$2:$U$8,2,FALSE)</f>
        <v>#N/A</v>
      </c>
      <c r="F421" s="55" t="str">
        <f t="shared" si="280"/>
        <v/>
      </c>
      <c r="G421" s="161">
        <f t="shared" si="281"/>
        <v>0</v>
      </c>
      <c r="H421" s="56"/>
      <c r="I421" s="56"/>
      <c r="J421" s="54" t="s">
        <v>154</v>
      </c>
      <c r="K421" s="54" t="s">
        <v>154</v>
      </c>
      <c r="L421" s="56" t="s">
        <v>154</v>
      </c>
      <c r="M421" s="56" t="s">
        <v>154</v>
      </c>
      <c r="N421" s="47" t="str">
        <f>IF(CU421&lt;&gt;"",
    IF(INT('Drill Size Info'!$AA$19)=INT('Drill Size Info'!$AB$19),
        --(INT('Drill Size Info'!$AA$19) &amp; "." &amp; CU421),
        IF(AND((--(INT('Drill Size Info'!$AA$19) &amp; "." &amp; CU421)&gt;=--('Drill Size Info'!$AA$19)), (--(INT('Drill Size Info'!$AA$19) &amp; "." &amp; CU421)&lt;=--('Drill Size Info'!$AB$19))),
            --(INT('Drill Size Info'!$AA$19) &amp; "." &amp; CU421),
            --(INT('Drill Size Info'!$AB$19) &amp; "." &amp; CU421)
        )
    ),
    IF(CT421&lt;&gt;"",
        IF(INT('Drill Size Info'!$AA$19)=INT('Drill Size Info'!$AB$19),
            --(INT('Drill Size Info'!$AA$19) &amp; "." &amp; LEFT(CT421,3)),
            IF(AND((--(INT('Drill Size Info'!$AA$19) &amp; "." &amp; LEFT(CT421,3))&gt;=--('Drill Size Info'!$AA$19)), (--(INT('Drill Size Info'!$AA$19) &amp; "." &amp; LEFT(CT421,3))&lt;=--('Drill Size Info'!$AB$19))),
                --(INT('Drill Size Info'!$AA$19) &amp; "." &amp; LEFT(CT421,3)),
                --(INT('Drill Size Info'!$AB$19) &amp; "." &amp; LEFT(CT421,3))
            )
        ),
        "OK"
    )
)</f>
        <v>OK</v>
      </c>
      <c r="O421" s="163" t="str">
        <f>IF(CV421&lt;&gt;"",
    IF(INT('Drill Size Info'!$AA$19)=INT('Drill Size Info'!$AB$19),
        --(INT('Drill Size Info'!$AA$19) &amp; "." &amp; CV421),
        IF(AND((--(INT('Drill Size Info'!$AA$19) &amp; "." &amp; CV421)&gt;=--('Drill Size Info'!$AA$19)), (--(INT('Drill Size Info'!$AA$19) &amp; "." &amp; CV421)&lt;=--('Drill Size Info'!$AB$19))),
            --(INT('Drill Size Info'!$AA$19) &amp; "." &amp; CV421),
            --(INT('Drill Size Info'!$AB$19) &amp; "." &amp; CV421)
        )
    ),
    IF(CT421&lt;&gt;"",
        IF(INT('Drill Size Info'!$AA$19)=INT('Drill Size Info'!$AB$19),
            --(INT('Drill Size Info'!$AA$19) &amp; "." &amp; RIGHT(CT421,3)),
            IF(AND((--(INT('Drill Size Info'!$AA$19) &amp; "." &amp; RIGHT(CT421,3))&gt;=--('Drill Size Info'!$AA$19)), (--(INT('Drill Size Info'!$AA$19) &amp; "." &amp; RIGHT(CT421,3))&lt;=--('Drill Size Info'!$AB$19))),
                --(INT('Drill Size Info'!$AA$19) &amp; "." &amp; RIGHT(CT421,3)),
                --(INT('Drill Size Info'!$AB$19) &amp; "." &amp; RIGHT(CT421,3))
            )
        ),
        "N/A"
    )
)</f>
        <v>N/A</v>
      </c>
      <c r="P421" s="47" t="str">
        <f>IF(CX421&lt;&gt;"",
    IF(INT('Drill Size Info'!$AA$19)=INT('Drill Size Info'!$AB$15),
        --(INT('Drill Size Info'!$AA$15) &amp; "." &amp; CX421),
        IF(AND((--(INT('Drill Size Info'!$AA$15) &amp; "." &amp; CX421)&gt;=--('Drill Size Info'!$AA$15)), (--(INT('Drill Size Info'!$AA$15) &amp; "." &amp; CX421)&lt;=--('Drill Size Info'!$AB$15))),
            --(INT('Drill Size Info'!$AA$15) &amp; "." &amp; CX421),
            --(INT('Drill Size Info'!$AB$15) &amp; "." &amp; CX421)
        )
    ),
    IF(CW421&lt;&gt;"",
        IF(INT('Drill Size Info'!$AA$15)=INT('Drill Size Info'!$AB$15),
            --(INT('Drill Size Info'!$AA$15) &amp; "." &amp; LEFT(CW421,3)),
            IF(AND((--(INT('Drill Size Info'!$AA$15) &amp; "." &amp; LEFT(CW421,3))&gt;=--('Drill Size Info'!$AA$15)), (--(INT('Drill Size Info'!$AA$15) &amp; "." &amp; LEFT(CW421,3))&lt;=--('Drill Size Info'!$AB$15))),
                --(INT('Drill Size Info'!$AA$15) &amp; "." &amp; LEFT(CW421,3)),
                --(INT('Drill Size Info'!$AB$15) &amp; "." &amp; LEFT(CW421,3))
            )
        ),
        "OK"
    )
)</f>
        <v>OK</v>
      </c>
      <c r="Q421" s="163" t="str">
        <f>IF(CY421&lt;&gt;"",
    IF(INT('Drill Size Info'!$AA$19)=INT('Drill Size Info'!$AB$15),
        --(INT('Drill Size Info'!$AA$15) &amp; "." &amp; CY421),
        IF(AND((--(INT('Drill Size Info'!$AA$15) &amp; "." &amp; CY421)&gt;=--('Drill Size Info'!$AA$15)), (--(INT('Drill Size Info'!$AA$15) &amp; "." &amp; CY421)&lt;=--('Drill Size Info'!$AB$15))),
            --(INT('Drill Size Info'!$AA$15) &amp; "." &amp; CY421),
            --(INT('Drill Size Info'!$AB$15) &amp; "." &amp; CY421)
        )
    ),
    IF(CW421&lt;&gt;"",
        IF(INT('Drill Size Info'!$AA$15)=INT('Drill Size Info'!$AB$15),
            --(INT('Drill Size Info'!$AA$15) &amp; "." &amp; RIGHT(CW421,3)),
            IF(AND((--(INT('Drill Size Info'!$AA$15) &amp; "." &amp; RIGHT(CW421,3))&gt;=--('Drill Size Info'!$AA$15)), (--(INT('Drill Size Info'!$AA$15) &amp; "." &amp; RIGHT(CW421,3))&lt;=--('Drill Size Info'!$AB$15))),
                --(INT('Drill Size Info'!$AA$15) &amp; "." &amp; RIGHT(CW421,3)),
                --(INT('Drill Size Info'!$AB$15) &amp; "." &amp; RIGHT(CW421,3))
            )
        ),
        "N/A"
    )
)</f>
        <v>N/A</v>
      </c>
      <c r="R421" s="57"/>
      <c r="S421" s="57"/>
      <c r="T421" s="57"/>
      <c r="U421" s="57"/>
      <c r="V421" s="57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9"/>
      <c r="AX421" s="59"/>
      <c r="AY421" s="59"/>
      <c r="AZ421" s="60"/>
      <c r="BA421" s="52"/>
      <c r="BB421" s="52"/>
      <c r="BC421" s="52"/>
      <c r="BD421" s="52"/>
      <c r="BE421" s="52"/>
      <c r="BF421" s="52"/>
      <c r="BG421" s="192" t="str">
        <f t="shared" si="276"/>
        <v/>
      </c>
      <c r="BH421" s="52"/>
      <c r="BI421" s="52"/>
      <c r="BJ421" s="52"/>
      <c r="BK421" s="52"/>
      <c r="BM421" s="19">
        <f t="shared" si="244"/>
        <v>0</v>
      </c>
      <c r="BN421" s="19">
        <f t="shared" si="277"/>
        <v>0</v>
      </c>
      <c r="BO421" s="19">
        <f t="shared" si="245"/>
        <v>0</v>
      </c>
      <c r="BP421" s="19">
        <f t="shared" si="246"/>
        <v>0</v>
      </c>
      <c r="BQ421" s="19">
        <f t="shared" si="247"/>
        <v>0</v>
      </c>
      <c r="BR421" s="19">
        <f t="shared" si="248"/>
        <v>0</v>
      </c>
      <c r="BS421" s="19">
        <f t="shared" si="249"/>
        <v>0</v>
      </c>
      <c r="BT421" s="19">
        <f t="shared" si="250"/>
        <v>0</v>
      </c>
      <c r="BU421" s="19">
        <f t="shared" si="251"/>
        <v>0</v>
      </c>
      <c r="BV421" s="19">
        <f t="shared" si="252"/>
        <v>0</v>
      </c>
      <c r="BW421" s="19">
        <f t="shared" si="253"/>
        <v>0</v>
      </c>
      <c r="BX421" s="19">
        <f t="shared" si="254"/>
        <v>0</v>
      </c>
      <c r="BY421" s="19">
        <f t="shared" si="255"/>
        <v>0</v>
      </c>
      <c r="BZ421" s="19">
        <f t="shared" si="256"/>
        <v>0</v>
      </c>
      <c r="CA421" s="19">
        <f t="shared" si="257"/>
        <v>0</v>
      </c>
      <c r="CB421" s="19">
        <f t="shared" si="278"/>
        <v>0</v>
      </c>
      <c r="CC421" s="19">
        <f t="shared" si="258"/>
        <v>0</v>
      </c>
      <c r="CD421" s="19">
        <f t="shared" si="259"/>
        <v>0</v>
      </c>
      <c r="CE421" s="19">
        <f t="shared" si="260"/>
        <v>0</v>
      </c>
      <c r="CF421" s="19">
        <f t="shared" si="261"/>
        <v>0</v>
      </c>
      <c r="CG421" s="19">
        <f t="shared" si="262"/>
        <v>0</v>
      </c>
      <c r="CH421" s="19">
        <f t="shared" si="263"/>
        <v>0</v>
      </c>
      <c r="CI421" s="19">
        <f t="shared" si="264"/>
        <v>0</v>
      </c>
      <c r="CJ421" s="19">
        <f t="shared" si="265"/>
        <v>0</v>
      </c>
      <c r="CK421" s="19">
        <f t="shared" si="266"/>
        <v>0</v>
      </c>
      <c r="CL421" s="19">
        <f t="shared" si="267"/>
        <v>0</v>
      </c>
      <c r="CM421" s="19">
        <f t="shared" si="268"/>
        <v>0</v>
      </c>
      <c r="CN421" s="19">
        <f t="shared" si="269"/>
        <v>0</v>
      </c>
      <c r="CO421" s="19">
        <f t="shared" si="270"/>
        <v>0</v>
      </c>
      <c r="CP421" s="19">
        <f t="shared" si="271"/>
        <v>0</v>
      </c>
      <c r="CQ421" s="19">
        <f t="shared" si="272"/>
        <v>0</v>
      </c>
      <c r="CR421" s="19">
        <f t="shared" si="273"/>
        <v>0</v>
      </c>
      <c r="CS421" s="19">
        <f t="shared" si="274"/>
        <v>0</v>
      </c>
    </row>
    <row r="422" spans="2:97" ht="15" customHeight="1" x14ac:dyDescent="0.2">
      <c r="B422" s="53">
        <f t="shared" si="279"/>
        <v>414</v>
      </c>
      <c r="C422" s="197" t="str" cm="1">
        <f t="array" aca="1" ref="C422" ca="1">CELL("contents",BG422)</f>
        <v/>
      </c>
      <c r="D422" s="54" t="str">
        <f t="shared" si="275"/>
        <v>OK</v>
      </c>
      <c r="E422" s="55" t="e">
        <f>VLOOKUP('DATA SHEET'!$B$9,'Drill Size Info'!$T$2:$U$8,2,FALSE)</f>
        <v>#N/A</v>
      </c>
      <c r="F422" s="55" t="str">
        <f t="shared" si="280"/>
        <v/>
      </c>
      <c r="G422" s="161">
        <f t="shared" si="281"/>
        <v>0</v>
      </c>
      <c r="H422" s="56"/>
      <c r="I422" s="56"/>
      <c r="J422" s="54" t="s">
        <v>154</v>
      </c>
      <c r="K422" s="54" t="s">
        <v>154</v>
      </c>
      <c r="L422" s="56" t="s">
        <v>154</v>
      </c>
      <c r="M422" s="56" t="s">
        <v>154</v>
      </c>
      <c r="N422" s="47" t="str">
        <f>IF(CU422&lt;&gt;"",
    IF(INT('Drill Size Info'!$AA$19)=INT('Drill Size Info'!$AB$19),
        --(INT('Drill Size Info'!$AA$19) &amp; "." &amp; CU422),
        IF(AND((--(INT('Drill Size Info'!$AA$19) &amp; "." &amp; CU422)&gt;=--('Drill Size Info'!$AA$19)), (--(INT('Drill Size Info'!$AA$19) &amp; "." &amp; CU422)&lt;=--('Drill Size Info'!$AB$19))),
            --(INT('Drill Size Info'!$AA$19) &amp; "." &amp; CU422),
            --(INT('Drill Size Info'!$AB$19) &amp; "." &amp; CU422)
        )
    ),
    IF(CT422&lt;&gt;"",
        IF(INT('Drill Size Info'!$AA$19)=INT('Drill Size Info'!$AB$19),
            --(INT('Drill Size Info'!$AA$19) &amp; "." &amp; LEFT(CT422,3)),
            IF(AND((--(INT('Drill Size Info'!$AA$19) &amp; "." &amp; LEFT(CT422,3))&gt;=--('Drill Size Info'!$AA$19)), (--(INT('Drill Size Info'!$AA$19) &amp; "." &amp; LEFT(CT422,3))&lt;=--('Drill Size Info'!$AB$19))),
                --(INT('Drill Size Info'!$AA$19) &amp; "." &amp; LEFT(CT422,3)),
                --(INT('Drill Size Info'!$AB$19) &amp; "." &amp; LEFT(CT422,3))
            )
        ),
        "OK"
    )
)</f>
        <v>OK</v>
      </c>
      <c r="O422" s="163" t="str">
        <f>IF(CV422&lt;&gt;"",
    IF(INT('Drill Size Info'!$AA$19)=INT('Drill Size Info'!$AB$19),
        --(INT('Drill Size Info'!$AA$19) &amp; "." &amp; CV422),
        IF(AND((--(INT('Drill Size Info'!$AA$19) &amp; "." &amp; CV422)&gt;=--('Drill Size Info'!$AA$19)), (--(INT('Drill Size Info'!$AA$19) &amp; "." &amp; CV422)&lt;=--('Drill Size Info'!$AB$19))),
            --(INT('Drill Size Info'!$AA$19) &amp; "." &amp; CV422),
            --(INT('Drill Size Info'!$AB$19) &amp; "." &amp; CV422)
        )
    ),
    IF(CT422&lt;&gt;"",
        IF(INT('Drill Size Info'!$AA$19)=INT('Drill Size Info'!$AB$19),
            --(INT('Drill Size Info'!$AA$19) &amp; "." &amp; RIGHT(CT422,3)),
            IF(AND((--(INT('Drill Size Info'!$AA$19) &amp; "." &amp; RIGHT(CT422,3))&gt;=--('Drill Size Info'!$AA$19)), (--(INT('Drill Size Info'!$AA$19) &amp; "." &amp; RIGHT(CT422,3))&lt;=--('Drill Size Info'!$AB$19))),
                --(INT('Drill Size Info'!$AA$19) &amp; "." &amp; RIGHT(CT422,3)),
                --(INT('Drill Size Info'!$AB$19) &amp; "." &amp; RIGHT(CT422,3))
            )
        ),
        "N/A"
    )
)</f>
        <v>N/A</v>
      </c>
      <c r="P422" s="47" t="str">
        <f>IF(CX422&lt;&gt;"",
    IF(INT('Drill Size Info'!$AA$19)=INT('Drill Size Info'!$AB$15),
        --(INT('Drill Size Info'!$AA$15) &amp; "." &amp; CX422),
        IF(AND((--(INT('Drill Size Info'!$AA$15) &amp; "." &amp; CX422)&gt;=--('Drill Size Info'!$AA$15)), (--(INT('Drill Size Info'!$AA$15) &amp; "." &amp; CX422)&lt;=--('Drill Size Info'!$AB$15))),
            --(INT('Drill Size Info'!$AA$15) &amp; "." &amp; CX422),
            --(INT('Drill Size Info'!$AB$15) &amp; "." &amp; CX422)
        )
    ),
    IF(CW422&lt;&gt;"",
        IF(INT('Drill Size Info'!$AA$15)=INT('Drill Size Info'!$AB$15),
            --(INT('Drill Size Info'!$AA$15) &amp; "." &amp; LEFT(CW422,3)),
            IF(AND((--(INT('Drill Size Info'!$AA$15) &amp; "." &amp; LEFT(CW422,3))&gt;=--('Drill Size Info'!$AA$15)), (--(INT('Drill Size Info'!$AA$15) &amp; "." &amp; LEFT(CW422,3))&lt;=--('Drill Size Info'!$AB$15))),
                --(INT('Drill Size Info'!$AA$15) &amp; "." &amp; LEFT(CW422,3)),
                --(INT('Drill Size Info'!$AB$15) &amp; "." &amp; LEFT(CW422,3))
            )
        ),
        "OK"
    )
)</f>
        <v>OK</v>
      </c>
      <c r="Q422" s="163" t="str">
        <f>IF(CY422&lt;&gt;"",
    IF(INT('Drill Size Info'!$AA$19)=INT('Drill Size Info'!$AB$15),
        --(INT('Drill Size Info'!$AA$15) &amp; "." &amp; CY422),
        IF(AND((--(INT('Drill Size Info'!$AA$15) &amp; "." &amp; CY422)&gt;=--('Drill Size Info'!$AA$15)), (--(INT('Drill Size Info'!$AA$15) &amp; "." &amp; CY422)&lt;=--('Drill Size Info'!$AB$15))),
            --(INT('Drill Size Info'!$AA$15) &amp; "." &amp; CY422),
            --(INT('Drill Size Info'!$AB$15) &amp; "." &amp; CY422)
        )
    ),
    IF(CW422&lt;&gt;"",
        IF(INT('Drill Size Info'!$AA$15)=INT('Drill Size Info'!$AB$15),
            --(INT('Drill Size Info'!$AA$15) &amp; "." &amp; RIGHT(CW422,3)),
            IF(AND((--(INT('Drill Size Info'!$AA$15) &amp; "." &amp; RIGHT(CW422,3))&gt;=--('Drill Size Info'!$AA$15)), (--(INT('Drill Size Info'!$AA$15) &amp; "." &amp; RIGHT(CW422,3))&lt;=--('Drill Size Info'!$AB$15))),
                --(INT('Drill Size Info'!$AA$15) &amp; "." &amp; RIGHT(CW422,3)),
                --(INT('Drill Size Info'!$AB$15) &amp; "." &amp; RIGHT(CW422,3))
            )
        ),
        "N/A"
    )
)</f>
        <v>N/A</v>
      </c>
      <c r="R422" s="57"/>
      <c r="S422" s="57"/>
      <c r="T422" s="57"/>
      <c r="U422" s="57"/>
      <c r="V422" s="57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9"/>
      <c r="AX422" s="59"/>
      <c r="AY422" s="59"/>
      <c r="AZ422" s="60"/>
      <c r="BA422" s="52"/>
      <c r="BB422" s="52"/>
      <c r="BC422" s="52"/>
      <c r="BD422" s="52"/>
      <c r="BE422" s="52"/>
      <c r="BF422" s="52"/>
      <c r="BG422" s="192" t="str">
        <f t="shared" si="276"/>
        <v/>
      </c>
      <c r="BH422" s="52"/>
      <c r="BI422" s="52"/>
      <c r="BJ422" s="52"/>
      <c r="BK422" s="52"/>
      <c r="BM422" s="19">
        <f t="shared" si="244"/>
        <v>0</v>
      </c>
      <c r="BN422" s="19">
        <f t="shared" si="277"/>
        <v>0</v>
      </c>
      <c r="BO422" s="19">
        <f t="shared" si="245"/>
        <v>0</v>
      </c>
      <c r="BP422" s="19">
        <f t="shared" si="246"/>
        <v>0</v>
      </c>
      <c r="BQ422" s="19">
        <f t="shared" si="247"/>
        <v>0</v>
      </c>
      <c r="BR422" s="19">
        <f t="shared" si="248"/>
        <v>0</v>
      </c>
      <c r="BS422" s="19">
        <f t="shared" si="249"/>
        <v>0</v>
      </c>
      <c r="BT422" s="19">
        <f t="shared" si="250"/>
        <v>0</v>
      </c>
      <c r="BU422" s="19">
        <f t="shared" si="251"/>
        <v>0</v>
      </c>
      <c r="BV422" s="19">
        <f t="shared" si="252"/>
        <v>0</v>
      </c>
      <c r="BW422" s="19">
        <f t="shared" si="253"/>
        <v>0</v>
      </c>
      <c r="BX422" s="19">
        <f t="shared" si="254"/>
        <v>0</v>
      </c>
      <c r="BY422" s="19">
        <f t="shared" si="255"/>
        <v>0</v>
      </c>
      <c r="BZ422" s="19">
        <f t="shared" si="256"/>
        <v>0</v>
      </c>
      <c r="CA422" s="19">
        <f t="shared" si="257"/>
        <v>0</v>
      </c>
      <c r="CB422" s="19">
        <f t="shared" si="278"/>
        <v>0</v>
      </c>
      <c r="CC422" s="19">
        <f t="shared" si="258"/>
        <v>0</v>
      </c>
      <c r="CD422" s="19">
        <f t="shared" si="259"/>
        <v>0</v>
      </c>
      <c r="CE422" s="19">
        <f t="shared" si="260"/>
        <v>0</v>
      </c>
      <c r="CF422" s="19">
        <f t="shared" si="261"/>
        <v>0</v>
      </c>
      <c r="CG422" s="19">
        <f t="shared" si="262"/>
        <v>0</v>
      </c>
      <c r="CH422" s="19">
        <f t="shared" si="263"/>
        <v>0</v>
      </c>
      <c r="CI422" s="19">
        <f t="shared" si="264"/>
        <v>0</v>
      </c>
      <c r="CJ422" s="19">
        <f t="shared" si="265"/>
        <v>0</v>
      </c>
      <c r="CK422" s="19">
        <f t="shared" si="266"/>
        <v>0</v>
      </c>
      <c r="CL422" s="19">
        <f t="shared" si="267"/>
        <v>0</v>
      </c>
      <c r="CM422" s="19">
        <f t="shared" si="268"/>
        <v>0</v>
      </c>
      <c r="CN422" s="19">
        <f t="shared" si="269"/>
        <v>0</v>
      </c>
      <c r="CO422" s="19">
        <f t="shared" si="270"/>
        <v>0</v>
      </c>
      <c r="CP422" s="19">
        <f t="shared" si="271"/>
        <v>0</v>
      </c>
      <c r="CQ422" s="19">
        <f t="shared" si="272"/>
        <v>0</v>
      </c>
      <c r="CR422" s="19">
        <f t="shared" si="273"/>
        <v>0</v>
      </c>
      <c r="CS422" s="19">
        <f t="shared" si="274"/>
        <v>0</v>
      </c>
    </row>
    <row r="423" spans="2:97" ht="15" customHeight="1" x14ac:dyDescent="0.2">
      <c r="B423" s="53">
        <f t="shared" si="279"/>
        <v>415</v>
      </c>
      <c r="C423" s="197" t="str" cm="1">
        <f t="array" aca="1" ref="C423" ca="1">CELL("contents",BG423)</f>
        <v/>
      </c>
      <c r="D423" s="54" t="str">
        <f t="shared" si="275"/>
        <v>OK</v>
      </c>
      <c r="E423" s="55" t="e">
        <f>VLOOKUP('DATA SHEET'!$B$9,'Drill Size Info'!$T$2:$U$8,2,FALSE)</f>
        <v>#N/A</v>
      </c>
      <c r="F423" s="55" t="str">
        <f t="shared" si="280"/>
        <v/>
      </c>
      <c r="G423" s="161">
        <f t="shared" si="281"/>
        <v>0</v>
      </c>
      <c r="H423" s="56"/>
      <c r="I423" s="56"/>
      <c r="J423" s="54" t="s">
        <v>154</v>
      </c>
      <c r="K423" s="54" t="s">
        <v>154</v>
      </c>
      <c r="L423" s="56" t="s">
        <v>154</v>
      </c>
      <c r="M423" s="56" t="s">
        <v>154</v>
      </c>
      <c r="N423" s="47" t="str">
        <f>IF(CU423&lt;&gt;"",
    IF(INT('Drill Size Info'!$AA$19)=INT('Drill Size Info'!$AB$19),
        --(INT('Drill Size Info'!$AA$19) &amp; "." &amp; CU423),
        IF(AND((--(INT('Drill Size Info'!$AA$19) &amp; "." &amp; CU423)&gt;=--('Drill Size Info'!$AA$19)), (--(INT('Drill Size Info'!$AA$19) &amp; "." &amp; CU423)&lt;=--('Drill Size Info'!$AB$19))),
            --(INT('Drill Size Info'!$AA$19) &amp; "." &amp; CU423),
            --(INT('Drill Size Info'!$AB$19) &amp; "." &amp; CU423)
        )
    ),
    IF(CT423&lt;&gt;"",
        IF(INT('Drill Size Info'!$AA$19)=INT('Drill Size Info'!$AB$19),
            --(INT('Drill Size Info'!$AA$19) &amp; "." &amp; LEFT(CT423,3)),
            IF(AND((--(INT('Drill Size Info'!$AA$19) &amp; "." &amp; LEFT(CT423,3))&gt;=--('Drill Size Info'!$AA$19)), (--(INT('Drill Size Info'!$AA$19) &amp; "." &amp; LEFT(CT423,3))&lt;=--('Drill Size Info'!$AB$19))),
                --(INT('Drill Size Info'!$AA$19) &amp; "." &amp; LEFT(CT423,3)),
                --(INT('Drill Size Info'!$AB$19) &amp; "." &amp; LEFT(CT423,3))
            )
        ),
        "OK"
    )
)</f>
        <v>OK</v>
      </c>
      <c r="O423" s="163" t="str">
        <f>IF(CV423&lt;&gt;"",
    IF(INT('Drill Size Info'!$AA$19)=INT('Drill Size Info'!$AB$19),
        --(INT('Drill Size Info'!$AA$19) &amp; "." &amp; CV423),
        IF(AND((--(INT('Drill Size Info'!$AA$19) &amp; "." &amp; CV423)&gt;=--('Drill Size Info'!$AA$19)), (--(INT('Drill Size Info'!$AA$19) &amp; "." &amp; CV423)&lt;=--('Drill Size Info'!$AB$19))),
            --(INT('Drill Size Info'!$AA$19) &amp; "." &amp; CV423),
            --(INT('Drill Size Info'!$AB$19) &amp; "." &amp; CV423)
        )
    ),
    IF(CT423&lt;&gt;"",
        IF(INT('Drill Size Info'!$AA$19)=INT('Drill Size Info'!$AB$19),
            --(INT('Drill Size Info'!$AA$19) &amp; "." &amp; RIGHT(CT423,3)),
            IF(AND((--(INT('Drill Size Info'!$AA$19) &amp; "." &amp; RIGHT(CT423,3))&gt;=--('Drill Size Info'!$AA$19)), (--(INT('Drill Size Info'!$AA$19) &amp; "." &amp; RIGHT(CT423,3))&lt;=--('Drill Size Info'!$AB$19))),
                --(INT('Drill Size Info'!$AA$19) &amp; "." &amp; RIGHT(CT423,3)),
                --(INT('Drill Size Info'!$AB$19) &amp; "." &amp; RIGHT(CT423,3))
            )
        ),
        "N/A"
    )
)</f>
        <v>N/A</v>
      </c>
      <c r="P423" s="47" t="str">
        <f>IF(CX423&lt;&gt;"",
    IF(INT('Drill Size Info'!$AA$19)=INT('Drill Size Info'!$AB$15),
        --(INT('Drill Size Info'!$AA$15) &amp; "." &amp; CX423),
        IF(AND((--(INT('Drill Size Info'!$AA$15) &amp; "." &amp; CX423)&gt;=--('Drill Size Info'!$AA$15)), (--(INT('Drill Size Info'!$AA$15) &amp; "." &amp; CX423)&lt;=--('Drill Size Info'!$AB$15))),
            --(INT('Drill Size Info'!$AA$15) &amp; "." &amp; CX423),
            --(INT('Drill Size Info'!$AB$15) &amp; "." &amp; CX423)
        )
    ),
    IF(CW423&lt;&gt;"",
        IF(INT('Drill Size Info'!$AA$15)=INT('Drill Size Info'!$AB$15),
            --(INT('Drill Size Info'!$AA$15) &amp; "." &amp; LEFT(CW423,3)),
            IF(AND((--(INT('Drill Size Info'!$AA$15) &amp; "." &amp; LEFT(CW423,3))&gt;=--('Drill Size Info'!$AA$15)), (--(INT('Drill Size Info'!$AA$15) &amp; "." &amp; LEFT(CW423,3))&lt;=--('Drill Size Info'!$AB$15))),
                --(INT('Drill Size Info'!$AA$15) &amp; "." &amp; LEFT(CW423,3)),
                --(INT('Drill Size Info'!$AB$15) &amp; "." &amp; LEFT(CW423,3))
            )
        ),
        "OK"
    )
)</f>
        <v>OK</v>
      </c>
      <c r="Q423" s="163" t="str">
        <f>IF(CY423&lt;&gt;"",
    IF(INT('Drill Size Info'!$AA$19)=INT('Drill Size Info'!$AB$15),
        --(INT('Drill Size Info'!$AA$15) &amp; "." &amp; CY423),
        IF(AND((--(INT('Drill Size Info'!$AA$15) &amp; "." &amp; CY423)&gt;=--('Drill Size Info'!$AA$15)), (--(INT('Drill Size Info'!$AA$15) &amp; "." &amp; CY423)&lt;=--('Drill Size Info'!$AB$15))),
            --(INT('Drill Size Info'!$AA$15) &amp; "." &amp; CY423),
            --(INT('Drill Size Info'!$AB$15) &amp; "." &amp; CY423)
        )
    ),
    IF(CW423&lt;&gt;"",
        IF(INT('Drill Size Info'!$AA$15)=INT('Drill Size Info'!$AB$15),
            --(INT('Drill Size Info'!$AA$15) &amp; "." &amp; RIGHT(CW423,3)),
            IF(AND((--(INT('Drill Size Info'!$AA$15) &amp; "." &amp; RIGHT(CW423,3))&gt;=--('Drill Size Info'!$AA$15)), (--(INT('Drill Size Info'!$AA$15) &amp; "." &amp; RIGHT(CW423,3))&lt;=--('Drill Size Info'!$AB$15))),
                --(INT('Drill Size Info'!$AA$15) &amp; "." &amp; RIGHT(CW423,3)),
                --(INT('Drill Size Info'!$AB$15) &amp; "." &amp; RIGHT(CW423,3))
            )
        ),
        "N/A"
    )
)</f>
        <v>N/A</v>
      </c>
      <c r="R423" s="57"/>
      <c r="S423" s="57"/>
      <c r="T423" s="57"/>
      <c r="U423" s="57"/>
      <c r="V423" s="57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9"/>
      <c r="AX423" s="59"/>
      <c r="AY423" s="59"/>
      <c r="AZ423" s="60"/>
      <c r="BA423" s="52"/>
      <c r="BB423" s="52"/>
      <c r="BC423" s="52"/>
      <c r="BD423" s="52"/>
      <c r="BE423" s="52"/>
      <c r="BF423" s="52"/>
      <c r="BG423" s="192" t="str">
        <f t="shared" si="276"/>
        <v/>
      </c>
      <c r="BH423" s="52"/>
      <c r="BI423" s="52"/>
      <c r="BJ423" s="52"/>
      <c r="BK423" s="52"/>
      <c r="BM423" s="19">
        <f t="shared" si="244"/>
        <v>0</v>
      </c>
      <c r="BN423" s="19">
        <f t="shared" si="277"/>
        <v>0</v>
      </c>
      <c r="BO423" s="19">
        <f t="shared" si="245"/>
        <v>0</v>
      </c>
      <c r="BP423" s="19">
        <f t="shared" si="246"/>
        <v>0</v>
      </c>
      <c r="BQ423" s="19">
        <f t="shared" si="247"/>
        <v>0</v>
      </c>
      <c r="BR423" s="19">
        <f t="shared" si="248"/>
        <v>0</v>
      </c>
      <c r="BS423" s="19">
        <f t="shared" si="249"/>
        <v>0</v>
      </c>
      <c r="BT423" s="19">
        <f t="shared" si="250"/>
        <v>0</v>
      </c>
      <c r="BU423" s="19">
        <f t="shared" si="251"/>
        <v>0</v>
      </c>
      <c r="BV423" s="19">
        <f t="shared" si="252"/>
        <v>0</v>
      </c>
      <c r="BW423" s="19">
        <f t="shared" si="253"/>
        <v>0</v>
      </c>
      <c r="BX423" s="19">
        <f t="shared" si="254"/>
        <v>0</v>
      </c>
      <c r="BY423" s="19">
        <f t="shared" si="255"/>
        <v>0</v>
      </c>
      <c r="BZ423" s="19">
        <f t="shared" si="256"/>
        <v>0</v>
      </c>
      <c r="CA423" s="19">
        <f t="shared" si="257"/>
        <v>0</v>
      </c>
      <c r="CB423" s="19">
        <f t="shared" si="278"/>
        <v>0</v>
      </c>
      <c r="CC423" s="19">
        <f t="shared" si="258"/>
        <v>0</v>
      </c>
      <c r="CD423" s="19">
        <f t="shared" si="259"/>
        <v>0</v>
      </c>
      <c r="CE423" s="19">
        <f t="shared" si="260"/>
        <v>0</v>
      </c>
      <c r="CF423" s="19">
        <f t="shared" si="261"/>
        <v>0</v>
      </c>
      <c r="CG423" s="19">
        <f t="shared" si="262"/>
        <v>0</v>
      </c>
      <c r="CH423" s="19">
        <f t="shared" si="263"/>
        <v>0</v>
      </c>
      <c r="CI423" s="19">
        <f t="shared" si="264"/>
        <v>0</v>
      </c>
      <c r="CJ423" s="19">
        <f t="shared" si="265"/>
        <v>0</v>
      </c>
      <c r="CK423" s="19">
        <f t="shared" si="266"/>
        <v>0</v>
      </c>
      <c r="CL423" s="19">
        <f t="shared" si="267"/>
        <v>0</v>
      </c>
      <c r="CM423" s="19">
        <f t="shared" si="268"/>
        <v>0</v>
      </c>
      <c r="CN423" s="19">
        <f t="shared" si="269"/>
        <v>0</v>
      </c>
      <c r="CO423" s="19">
        <f t="shared" si="270"/>
        <v>0</v>
      </c>
      <c r="CP423" s="19">
        <f t="shared" si="271"/>
        <v>0</v>
      </c>
      <c r="CQ423" s="19">
        <f t="shared" si="272"/>
        <v>0</v>
      </c>
      <c r="CR423" s="19">
        <f t="shared" si="273"/>
        <v>0</v>
      </c>
      <c r="CS423" s="19">
        <f t="shared" si="274"/>
        <v>0</v>
      </c>
    </row>
    <row r="424" spans="2:97" ht="15" customHeight="1" x14ac:dyDescent="0.2">
      <c r="B424" s="53">
        <f t="shared" si="279"/>
        <v>416</v>
      </c>
      <c r="C424" s="197" t="str" cm="1">
        <f t="array" aca="1" ref="C424" ca="1">CELL("contents",BG424)</f>
        <v/>
      </c>
      <c r="D424" s="54" t="str">
        <f t="shared" si="275"/>
        <v>OK</v>
      </c>
      <c r="E424" s="55" t="e">
        <f>VLOOKUP('DATA SHEET'!$B$9,'Drill Size Info'!$T$2:$U$8,2,FALSE)</f>
        <v>#N/A</v>
      </c>
      <c r="F424" s="55" t="str">
        <f t="shared" si="280"/>
        <v/>
      </c>
      <c r="G424" s="161">
        <f t="shared" si="281"/>
        <v>0</v>
      </c>
      <c r="H424" s="56"/>
      <c r="I424" s="56"/>
      <c r="J424" s="54" t="s">
        <v>154</v>
      </c>
      <c r="K424" s="54" t="s">
        <v>154</v>
      </c>
      <c r="L424" s="56" t="s">
        <v>154</v>
      </c>
      <c r="M424" s="56" t="s">
        <v>154</v>
      </c>
      <c r="N424" s="47" t="str">
        <f>IF(CU424&lt;&gt;"",
    IF(INT('Drill Size Info'!$AA$19)=INT('Drill Size Info'!$AB$19),
        --(INT('Drill Size Info'!$AA$19) &amp; "." &amp; CU424),
        IF(AND((--(INT('Drill Size Info'!$AA$19) &amp; "." &amp; CU424)&gt;=--('Drill Size Info'!$AA$19)), (--(INT('Drill Size Info'!$AA$19) &amp; "." &amp; CU424)&lt;=--('Drill Size Info'!$AB$19))),
            --(INT('Drill Size Info'!$AA$19) &amp; "." &amp; CU424),
            --(INT('Drill Size Info'!$AB$19) &amp; "." &amp; CU424)
        )
    ),
    IF(CT424&lt;&gt;"",
        IF(INT('Drill Size Info'!$AA$19)=INT('Drill Size Info'!$AB$19),
            --(INT('Drill Size Info'!$AA$19) &amp; "." &amp; LEFT(CT424,3)),
            IF(AND((--(INT('Drill Size Info'!$AA$19) &amp; "." &amp; LEFT(CT424,3))&gt;=--('Drill Size Info'!$AA$19)), (--(INT('Drill Size Info'!$AA$19) &amp; "." &amp; LEFT(CT424,3))&lt;=--('Drill Size Info'!$AB$19))),
                --(INT('Drill Size Info'!$AA$19) &amp; "." &amp; LEFT(CT424,3)),
                --(INT('Drill Size Info'!$AB$19) &amp; "." &amp; LEFT(CT424,3))
            )
        ),
        "OK"
    )
)</f>
        <v>OK</v>
      </c>
      <c r="O424" s="163" t="str">
        <f>IF(CV424&lt;&gt;"",
    IF(INT('Drill Size Info'!$AA$19)=INT('Drill Size Info'!$AB$19),
        --(INT('Drill Size Info'!$AA$19) &amp; "." &amp; CV424),
        IF(AND((--(INT('Drill Size Info'!$AA$19) &amp; "." &amp; CV424)&gt;=--('Drill Size Info'!$AA$19)), (--(INT('Drill Size Info'!$AA$19) &amp; "." &amp; CV424)&lt;=--('Drill Size Info'!$AB$19))),
            --(INT('Drill Size Info'!$AA$19) &amp; "." &amp; CV424),
            --(INT('Drill Size Info'!$AB$19) &amp; "." &amp; CV424)
        )
    ),
    IF(CT424&lt;&gt;"",
        IF(INT('Drill Size Info'!$AA$19)=INT('Drill Size Info'!$AB$19),
            --(INT('Drill Size Info'!$AA$19) &amp; "." &amp; RIGHT(CT424,3)),
            IF(AND((--(INT('Drill Size Info'!$AA$19) &amp; "." &amp; RIGHT(CT424,3))&gt;=--('Drill Size Info'!$AA$19)), (--(INT('Drill Size Info'!$AA$19) &amp; "." &amp; RIGHT(CT424,3))&lt;=--('Drill Size Info'!$AB$19))),
                --(INT('Drill Size Info'!$AA$19) &amp; "." &amp; RIGHT(CT424,3)),
                --(INT('Drill Size Info'!$AB$19) &amp; "." &amp; RIGHT(CT424,3))
            )
        ),
        "N/A"
    )
)</f>
        <v>N/A</v>
      </c>
      <c r="P424" s="47" t="str">
        <f>IF(CX424&lt;&gt;"",
    IF(INT('Drill Size Info'!$AA$19)=INT('Drill Size Info'!$AB$15),
        --(INT('Drill Size Info'!$AA$15) &amp; "." &amp; CX424),
        IF(AND((--(INT('Drill Size Info'!$AA$15) &amp; "." &amp; CX424)&gt;=--('Drill Size Info'!$AA$15)), (--(INT('Drill Size Info'!$AA$15) &amp; "." &amp; CX424)&lt;=--('Drill Size Info'!$AB$15))),
            --(INT('Drill Size Info'!$AA$15) &amp; "." &amp; CX424),
            --(INT('Drill Size Info'!$AB$15) &amp; "." &amp; CX424)
        )
    ),
    IF(CW424&lt;&gt;"",
        IF(INT('Drill Size Info'!$AA$15)=INT('Drill Size Info'!$AB$15),
            --(INT('Drill Size Info'!$AA$15) &amp; "." &amp; LEFT(CW424,3)),
            IF(AND((--(INT('Drill Size Info'!$AA$15) &amp; "." &amp; LEFT(CW424,3))&gt;=--('Drill Size Info'!$AA$15)), (--(INT('Drill Size Info'!$AA$15) &amp; "." &amp; LEFT(CW424,3))&lt;=--('Drill Size Info'!$AB$15))),
                --(INT('Drill Size Info'!$AA$15) &amp; "." &amp; LEFT(CW424,3)),
                --(INT('Drill Size Info'!$AB$15) &amp; "." &amp; LEFT(CW424,3))
            )
        ),
        "OK"
    )
)</f>
        <v>OK</v>
      </c>
      <c r="Q424" s="163" t="str">
        <f>IF(CY424&lt;&gt;"",
    IF(INT('Drill Size Info'!$AA$19)=INT('Drill Size Info'!$AB$15),
        --(INT('Drill Size Info'!$AA$15) &amp; "." &amp; CY424),
        IF(AND((--(INT('Drill Size Info'!$AA$15) &amp; "." &amp; CY424)&gt;=--('Drill Size Info'!$AA$15)), (--(INT('Drill Size Info'!$AA$15) &amp; "." &amp; CY424)&lt;=--('Drill Size Info'!$AB$15))),
            --(INT('Drill Size Info'!$AA$15) &amp; "." &amp; CY424),
            --(INT('Drill Size Info'!$AB$15) &amp; "." &amp; CY424)
        )
    ),
    IF(CW424&lt;&gt;"",
        IF(INT('Drill Size Info'!$AA$15)=INT('Drill Size Info'!$AB$15),
            --(INT('Drill Size Info'!$AA$15) &amp; "." &amp; RIGHT(CW424,3)),
            IF(AND((--(INT('Drill Size Info'!$AA$15) &amp; "." &amp; RIGHT(CW424,3))&gt;=--('Drill Size Info'!$AA$15)), (--(INT('Drill Size Info'!$AA$15) &amp; "." &amp; RIGHT(CW424,3))&lt;=--('Drill Size Info'!$AB$15))),
                --(INT('Drill Size Info'!$AA$15) &amp; "." &amp; RIGHT(CW424,3)),
                --(INT('Drill Size Info'!$AB$15) &amp; "." &amp; RIGHT(CW424,3))
            )
        ),
        "N/A"
    )
)</f>
        <v>N/A</v>
      </c>
      <c r="R424" s="57"/>
      <c r="S424" s="57"/>
      <c r="T424" s="57"/>
      <c r="U424" s="57"/>
      <c r="V424" s="57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9"/>
      <c r="AX424" s="59"/>
      <c r="AY424" s="59"/>
      <c r="AZ424" s="60"/>
      <c r="BA424" s="52"/>
      <c r="BB424" s="52"/>
      <c r="BC424" s="52"/>
      <c r="BD424" s="52"/>
      <c r="BE424" s="52"/>
      <c r="BF424" s="52"/>
      <c r="BG424" s="192" t="str">
        <f t="shared" si="276"/>
        <v/>
      </c>
      <c r="BH424" s="52"/>
      <c r="BI424" s="52"/>
      <c r="BJ424" s="52"/>
      <c r="BK424" s="52"/>
      <c r="BM424" s="19">
        <f t="shared" si="244"/>
        <v>0</v>
      </c>
      <c r="BN424" s="19">
        <f t="shared" si="277"/>
        <v>0</v>
      </c>
      <c r="BO424" s="19">
        <f t="shared" si="245"/>
        <v>0</v>
      </c>
      <c r="BP424" s="19">
        <f t="shared" si="246"/>
        <v>0</v>
      </c>
      <c r="BQ424" s="19">
        <f t="shared" si="247"/>
        <v>0</v>
      </c>
      <c r="BR424" s="19">
        <f t="shared" si="248"/>
        <v>0</v>
      </c>
      <c r="BS424" s="19">
        <f t="shared" si="249"/>
        <v>0</v>
      </c>
      <c r="BT424" s="19">
        <f t="shared" si="250"/>
        <v>0</v>
      </c>
      <c r="BU424" s="19">
        <f t="shared" si="251"/>
        <v>0</v>
      </c>
      <c r="BV424" s="19">
        <f t="shared" si="252"/>
        <v>0</v>
      </c>
      <c r="BW424" s="19">
        <f t="shared" si="253"/>
        <v>0</v>
      </c>
      <c r="BX424" s="19">
        <f t="shared" si="254"/>
        <v>0</v>
      </c>
      <c r="BY424" s="19">
        <f t="shared" si="255"/>
        <v>0</v>
      </c>
      <c r="BZ424" s="19">
        <f t="shared" si="256"/>
        <v>0</v>
      </c>
      <c r="CA424" s="19">
        <f t="shared" si="257"/>
        <v>0</v>
      </c>
      <c r="CB424" s="19">
        <f t="shared" si="278"/>
        <v>0</v>
      </c>
      <c r="CC424" s="19">
        <f t="shared" si="258"/>
        <v>0</v>
      </c>
      <c r="CD424" s="19">
        <f t="shared" si="259"/>
        <v>0</v>
      </c>
      <c r="CE424" s="19">
        <f t="shared" si="260"/>
        <v>0</v>
      </c>
      <c r="CF424" s="19">
        <f t="shared" si="261"/>
        <v>0</v>
      </c>
      <c r="CG424" s="19">
        <f t="shared" si="262"/>
        <v>0</v>
      </c>
      <c r="CH424" s="19">
        <f t="shared" si="263"/>
        <v>0</v>
      </c>
      <c r="CI424" s="19">
        <f t="shared" si="264"/>
        <v>0</v>
      </c>
      <c r="CJ424" s="19">
        <f t="shared" si="265"/>
        <v>0</v>
      </c>
      <c r="CK424" s="19">
        <f t="shared" si="266"/>
        <v>0</v>
      </c>
      <c r="CL424" s="19">
        <f t="shared" si="267"/>
        <v>0</v>
      </c>
      <c r="CM424" s="19">
        <f t="shared" si="268"/>
        <v>0</v>
      </c>
      <c r="CN424" s="19">
        <f t="shared" si="269"/>
        <v>0</v>
      </c>
      <c r="CO424" s="19">
        <f t="shared" si="270"/>
        <v>0</v>
      </c>
      <c r="CP424" s="19">
        <f t="shared" si="271"/>
        <v>0</v>
      </c>
      <c r="CQ424" s="19">
        <f t="shared" si="272"/>
        <v>0</v>
      </c>
      <c r="CR424" s="19">
        <f t="shared" si="273"/>
        <v>0</v>
      </c>
      <c r="CS424" s="19">
        <f t="shared" si="274"/>
        <v>0</v>
      </c>
    </row>
    <row r="425" spans="2:97" ht="15" customHeight="1" x14ac:dyDescent="0.2">
      <c r="B425" s="53">
        <f t="shared" si="279"/>
        <v>417</v>
      </c>
      <c r="C425" s="197" t="str" cm="1">
        <f t="array" aca="1" ref="C425" ca="1">CELL("contents",BG425)</f>
        <v/>
      </c>
      <c r="D425" s="54" t="str">
        <f t="shared" si="275"/>
        <v>OK</v>
      </c>
      <c r="E425" s="55" t="e">
        <f>VLOOKUP('DATA SHEET'!$B$9,'Drill Size Info'!$T$2:$U$8,2,FALSE)</f>
        <v>#N/A</v>
      </c>
      <c r="F425" s="55" t="str">
        <f t="shared" si="280"/>
        <v/>
      </c>
      <c r="G425" s="161">
        <f t="shared" si="281"/>
        <v>0</v>
      </c>
      <c r="H425" s="56"/>
      <c r="I425" s="56"/>
      <c r="J425" s="54" t="s">
        <v>154</v>
      </c>
      <c r="K425" s="54" t="s">
        <v>154</v>
      </c>
      <c r="L425" s="56" t="s">
        <v>154</v>
      </c>
      <c r="M425" s="56" t="s">
        <v>154</v>
      </c>
      <c r="N425" s="47" t="str">
        <f>IF(CU425&lt;&gt;"",
    IF(INT('Drill Size Info'!$AA$19)=INT('Drill Size Info'!$AB$19),
        --(INT('Drill Size Info'!$AA$19) &amp; "." &amp; CU425),
        IF(AND((--(INT('Drill Size Info'!$AA$19) &amp; "." &amp; CU425)&gt;=--('Drill Size Info'!$AA$19)), (--(INT('Drill Size Info'!$AA$19) &amp; "." &amp; CU425)&lt;=--('Drill Size Info'!$AB$19))),
            --(INT('Drill Size Info'!$AA$19) &amp; "." &amp; CU425),
            --(INT('Drill Size Info'!$AB$19) &amp; "." &amp; CU425)
        )
    ),
    IF(CT425&lt;&gt;"",
        IF(INT('Drill Size Info'!$AA$19)=INT('Drill Size Info'!$AB$19),
            --(INT('Drill Size Info'!$AA$19) &amp; "." &amp; LEFT(CT425,3)),
            IF(AND((--(INT('Drill Size Info'!$AA$19) &amp; "." &amp; LEFT(CT425,3))&gt;=--('Drill Size Info'!$AA$19)), (--(INT('Drill Size Info'!$AA$19) &amp; "." &amp; LEFT(CT425,3))&lt;=--('Drill Size Info'!$AB$19))),
                --(INT('Drill Size Info'!$AA$19) &amp; "." &amp; LEFT(CT425,3)),
                --(INT('Drill Size Info'!$AB$19) &amp; "." &amp; LEFT(CT425,3))
            )
        ),
        "OK"
    )
)</f>
        <v>OK</v>
      </c>
      <c r="O425" s="163" t="str">
        <f>IF(CV425&lt;&gt;"",
    IF(INT('Drill Size Info'!$AA$19)=INT('Drill Size Info'!$AB$19),
        --(INT('Drill Size Info'!$AA$19) &amp; "." &amp; CV425),
        IF(AND((--(INT('Drill Size Info'!$AA$19) &amp; "." &amp; CV425)&gt;=--('Drill Size Info'!$AA$19)), (--(INT('Drill Size Info'!$AA$19) &amp; "." &amp; CV425)&lt;=--('Drill Size Info'!$AB$19))),
            --(INT('Drill Size Info'!$AA$19) &amp; "." &amp; CV425),
            --(INT('Drill Size Info'!$AB$19) &amp; "." &amp; CV425)
        )
    ),
    IF(CT425&lt;&gt;"",
        IF(INT('Drill Size Info'!$AA$19)=INT('Drill Size Info'!$AB$19),
            --(INT('Drill Size Info'!$AA$19) &amp; "." &amp; RIGHT(CT425,3)),
            IF(AND((--(INT('Drill Size Info'!$AA$19) &amp; "." &amp; RIGHT(CT425,3))&gt;=--('Drill Size Info'!$AA$19)), (--(INT('Drill Size Info'!$AA$19) &amp; "." &amp; RIGHT(CT425,3))&lt;=--('Drill Size Info'!$AB$19))),
                --(INT('Drill Size Info'!$AA$19) &amp; "." &amp; RIGHT(CT425,3)),
                --(INT('Drill Size Info'!$AB$19) &amp; "." &amp; RIGHT(CT425,3))
            )
        ),
        "N/A"
    )
)</f>
        <v>N/A</v>
      </c>
      <c r="P425" s="47" t="str">
        <f>IF(CX425&lt;&gt;"",
    IF(INT('Drill Size Info'!$AA$19)=INT('Drill Size Info'!$AB$15),
        --(INT('Drill Size Info'!$AA$15) &amp; "." &amp; CX425),
        IF(AND((--(INT('Drill Size Info'!$AA$15) &amp; "." &amp; CX425)&gt;=--('Drill Size Info'!$AA$15)), (--(INT('Drill Size Info'!$AA$15) &amp; "." &amp; CX425)&lt;=--('Drill Size Info'!$AB$15))),
            --(INT('Drill Size Info'!$AA$15) &amp; "." &amp; CX425),
            --(INT('Drill Size Info'!$AB$15) &amp; "." &amp; CX425)
        )
    ),
    IF(CW425&lt;&gt;"",
        IF(INT('Drill Size Info'!$AA$15)=INT('Drill Size Info'!$AB$15),
            --(INT('Drill Size Info'!$AA$15) &amp; "." &amp; LEFT(CW425,3)),
            IF(AND((--(INT('Drill Size Info'!$AA$15) &amp; "." &amp; LEFT(CW425,3))&gt;=--('Drill Size Info'!$AA$15)), (--(INT('Drill Size Info'!$AA$15) &amp; "." &amp; LEFT(CW425,3))&lt;=--('Drill Size Info'!$AB$15))),
                --(INT('Drill Size Info'!$AA$15) &amp; "." &amp; LEFT(CW425,3)),
                --(INT('Drill Size Info'!$AB$15) &amp; "." &amp; LEFT(CW425,3))
            )
        ),
        "OK"
    )
)</f>
        <v>OK</v>
      </c>
      <c r="Q425" s="163" t="str">
        <f>IF(CY425&lt;&gt;"",
    IF(INT('Drill Size Info'!$AA$19)=INT('Drill Size Info'!$AB$15),
        --(INT('Drill Size Info'!$AA$15) &amp; "." &amp; CY425),
        IF(AND((--(INT('Drill Size Info'!$AA$15) &amp; "." &amp; CY425)&gt;=--('Drill Size Info'!$AA$15)), (--(INT('Drill Size Info'!$AA$15) &amp; "." &amp; CY425)&lt;=--('Drill Size Info'!$AB$15))),
            --(INT('Drill Size Info'!$AA$15) &amp; "." &amp; CY425),
            --(INT('Drill Size Info'!$AB$15) &amp; "." &amp; CY425)
        )
    ),
    IF(CW425&lt;&gt;"",
        IF(INT('Drill Size Info'!$AA$15)=INT('Drill Size Info'!$AB$15),
            --(INT('Drill Size Info'!$AA$15) &amp; "." &amp; RIGHT(CW425,3)),
            IF(AND((--(INT('Drill Size Info'!$AA$15) &amp; "." &amp; RIGHT(CW425,3))&gt;=--('Drill Size Info'!$AA$15)), (--(INT('Drill Size Info'!$AA$15) &amp; "." &amp; RIGHT(CW425,3))&lt;=--('Drill Size Info'!$AB$15))),
                --(INT('Drill Size Info'!$AA$15) &amp; "." &amp; RIGHT(CW425,3)),
                --(INT('Drill Size Info'!$AB$15) &amp; "." &amp; RIGHT(CW425,3))
            )
        ),
        "N/A"
    )
)</f>
        <v>N/A</v>
      </c>
      <c r="R425" s="57"/>
      <c r="S425" s="57"/>
      <c r="T425" s="57"/>
      <c r="U425" s="57"/>
      <c r="V425" s="57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9"/>
      <c r="AX425" s="59"/>
      <c r="AY425" s="59"/>
      <c r="AZ425" s="60"/>
      <c r="BA425" s="52"/>
      <c r="BB425" s="52"/>
      <c r="BC425" s="52"/>
      <c r="BD425" s="52"/>
      <c r="BE425" s="52"/>
      <c r="BF425" s="52"/>
      <c r="BG425" s="192" t="str">
        <f t="shared" si="276"/>
        <v/>
      </c>
      <c r="BH425" s="52"/>
      <c r="BI425" s="52"/>
      <c r="BJ425" s="52"/>
      <c r="BK425" s="52"/>
      <c r="BM425" s="19">
        <f t="shared" si="244"/>
        <v>0</v>
      </c>
      <c r="BN425" s="19">
        <f t="shared" si="277"/>
        <v>0</v>
      </c>
      <c r="BO425" s="19">
        <f t="shared" si="245"/>
        <v>0</v>
      </c>
      <c r="BP425" s="19">
        <f t="shared" si="246"/>
        <v>0</v>
      </c>
      <c r="BQ425" s="19">
        <f t="shared" si="247"/>
        <v>0</v>
      </c>
      <c r="BR425" s="19">
        <f t="shared" si="248"/>
        <v>0</v>
      </c>
      <c r="BS425" s="19">
        <f t="shared" si="249"/>
        <v>0</v>
      </c>
      <c r="BT425" s="19">
        <f t="shared" si="250"/>
        <v>0</v>
      </c>
      <c r="BU425" s="19">
        <f t="shared" si="251"/>
        <v>0</v>
      </c>
      <c r="BV425" s="19">
        <f t="shared" si="252"/>
        <v>0</v>
      </c>
      <c r="BW425" s="19">
        <f t="shared" si="253"/>
        <v>0</v>
      </c>
      <c r="BX425" s="19">
        <f t="shared" si="254"/>
        <v>0</v>
      </c>
      <c r="BY425" s="19">
        <f t="shared" si="255"/>
        <v>0</v>
      </c>
      <c r="BZ425" s="19">
        <f t="shared" si="256"/>
        <v>0</v>
      </c>
      <c r="CA425" s="19">
        <f t="shared" si="257"/>
        <v>0</v>
      </c>
      <c r="CB425" s="19">
        <f t="shared" si="278"/>
        <v>0</v>
      </c>
      <c r="CC425" s="19">
        <f t="shared" si="258"/>
        <v>0</v>
      </c>
      <c r="CD425" s="19">
        <f t="shared" si="259"/>
        <v>0</v>
      </c>
      <c r="CE425" s="19">
        <f t="shared" si="260"/>
        <v>0</v>
      </c>
      <c r="CF425" s="19">
        <f t="shared" si="261"/>
        <v>0</v>
      </c>
      <c r="CG425" s="19">
        <f t="shared" si="262"/>
        <v>0</v>
      </c>
      <c r="CH425" s="19">
        <f t="shared" si="263"/>
        <v>0</v>
      </c>
      <c r="CI425" s="19">
        <f t="shared" si="264"/>
        <v>0</v>
      </c>
      <c r="CJ425" s="19">
        <f t="shared" si="265"/>
        <v>0</v>
      </c>
      <c r="CK425" s="19">
        <f t="shared" si="266"/>
        <v>0</v>
      </c>
      <c r="CL425" s="19">
        <f t="shared" si="267"/>
        <v>0</v>
      </c>
      <c r="CM425" s="19">
        <f t="shared" si="268"/>
        <v>0</v>
      </c>
      <c r="CN425" s="19">
        <f t="shared" si="269"/>
        <v>0</v>
      </c>
      <c r="CO425" s="19">
        <f t="shared" si="270"/>
        <v>0</v>
      </c>
      <c r="CP425" s="19">
        <f t="shared" si="271"/>
        <v>0</v>
      </c>
      <c r="CQ425" s="19">
        <f t="shared" si="272"/>
        <v>0</v>
      </c>
      <c r="CR425" s="19">
        <f t="shared" si="273"/>
        <v>0</v>
      </c>
      <c r="CS425" s="19">
        <f t="shared" si="274"/>
        <v>0</v>
      </c>
    </row>
    <row r="426" spans="2:97" ht="15" customHeight="1" x14ac:dyDescent="0.2">
      <c r="B426" s="53">
        <f t="shared" si="279"/>
        <v>418</v>
      </c>
      <c r="C426" s="197" t="str" cm="1">
        <f t="array" aca="1" ref="C426" ca="1">CELL("contents",BG426)</f>
        <v/>
      </c>
      <c r="D426" s="54" t="str">
        <f t="shared" si="275"/>
        <v>OK</v>
      </c>
      <c r="E426" s="55" t="e">
        <f>VLOOKUP('DATA SHEET'!$B$9,'Drill Size Info'!$T$2:$U$8,2,FALSE)</f>
        <v>#N/A</v>
      </c>
      <c r="F426" s="55" t="str">
        <f t="shared" si="280"/>
        <v/>
      </c>
      <c r="G426" s="161">
        <f t="shared" si="281"/>
        <v>0</v>
      </c>
      <c r="H426" s="56"/>
      <c r="I426" s="56"/>
      <c r="J426" s="54" t="s">
        <v>154</v>
      </c>
      <c r="K426" s="54" t="s">
        <v>154</v>
      </c>
      <c r="L426" s="56" t="s">
        <v>154</v>
      </c>
      <c r="M426" s="56" t="s">
        <v>154</v>
      </c>
      <c r="N426" s="47" t="str">
        <f>IF(CU426&lt;&gt;"",
    IF(INT('Drill Size Info'!$AA$19)=INT('Drill Size Info'!$AB$19),
        --(INT('Drill Size Info'!$AA$19) &amp; "." &amp; CU426),
        IF(AND((--(INT('Drill Size Info'!$AA$19) &amp; "." &amp; CU426)&gt;=--('Drill Size Info'!$AA$19)), (--(INT('Drill Size Info'!$AA$19) &amp; "." &amp; CU426)&lt;=--('Drill Size Info'!$AB$19))),
            --(INT('Drill Size Info'!$AA$19) &amp; "." &amp; CU426),
            --(INT('Drill Size Info'!$AB$19) &amp; "." &amp; CU426)
        )
    ),
    IF(CT426&lt;&gt;"",
        IF(INT('Drill Size Info'!$AA$19)=INT('Drill Size Info'!$AB$19),
            --(INT('Drill Size Info'!$AA$19) &amp; "." &amp; LEFT(CT426,3)),
            IF(AND((--(INT('Drill Size Info'!$AA$19) &amp; "." &amp; LEFT(CT426,3))&gt;=--('Drill Size Info'!$AA$19)), (--(INT('Drill Size Info'!$AA$19) &amp; "." &amp; LEFT(CT426,3))&lt;=--('Drill Size Info'!$AB$19))),
                --(INT('Drill Size Info'!$AA$19) &amp; "." &amp; LEFT(CT426,3)),
                --(INT('Drill Size Info'!$AB$19) &amp; "." &amp; LEFT(CT426,3))
            )
        ),
        "OK"
    )
)</f>
        <v>OK</v>
      </c>
      <c r="O426" s="163" t="str">
        <f>IF(CV426&lt;&gt;"",
    IF(INT('Drill Size Info'!$AA$19)=INT('Drill Size Info'!$AB$19),
        --(INT('Drill Size Info'!$AA$19) &amp; "." &amp; CV426),
        IF(AND((--(INT('Drill Size Info'!$AA$19) &amp; "." &amp; CV426)&gt;=--('Drill Size Info'!$AA$19)), (--(INT('Drill Size Info'!$AA$19) &amp; "." &amp; CV426)&lt;=--('Drill Size Info'!$AB$19))),
            --(INT('Drill Size Info'!$AA$19) &amp; "." &amp; CV426),
            --(INT('Drill Size Info'!$AB$19) &amp; "." &amp; CV426)
        )
    ),
    IF(CT426&lt;&gt;"",
        IF(INT('Drill Size Info'!$AA$19)=INT('Drill Size Info'!$AB$19),
            --(INT('Drill Size Info'!$AA$19) &amp; "." &amp; RIGHT(CT426,3)),
            IF(AND((--(INT('Drill Size Info'!$AA$19) &amp; "." &amp; RIGHT(CT426,3))&gt;=--('Drill Size Info'!$AA$19)), (--(INT('Drill Size Info'!$AA$19) &amp; "." &amp; RIGHT(CT426,3))&lt;=--('Drill Size Info'!$AB$19))),
                --(INT('Drill Size Info'!$AA$19) &amp; "." &amp; RIGHT(CT426,3)),
                --(INT('Drill Size Info'!$AB$19) &amp; "." &amp; RIGHT(CT426,3))
            )
        ),
        "N/A"
    )
)</f>
        <v>N/A</v>
      </c>
      <c r="P426" s="47" t="str">
        <f>IF(CX426&lt;&gt;"",
    IF(INT('Drill Size Info'!$AA$19)=INT('Drill Size Info'!$AB$15),
        --(INT('Drill Size Info'!$AA$15) &amp; "." &amp; CX426),
        IF(AND((--(INT('Drill Size Info'!$AA$15) &amp; "." &amp; CX426)&gt;=--('Drill Size Info'!$AA$15)), (--(INT('Drill Size Info'!$AA$15) &amp; "." &amp; CX426)&lt;=--('Drill Size Info'!$AB$15))),
            --(INT('Drill Size Info'!$AA$15) &amp; "." &amp; CX426),
            --(INT('Drill Size Info'!$AB$15) &amp; "." &amp; CX426)
        )
    ),
    IF(CW426&lt;&gt;"",
        IF(INT('Drill Size Info'!$AA$15)=INT('Drill Size Info'!$AB$15),
            --(INT('Drill Size Info'!$AA$15) &amp; "." &amp; LEFT(CW426,3)),
            IF(AND((--(INT('Drill Size Info'!$AA$15) &amp; "." &amp; LEFT(CW426,3))&gt;=--('Drill Size Info'!$AA$15)), (--(INT('Drill Size Info'!$AA$15) &amp; "." &amp; LEFT(CW426,3))&lt;=--('Drill Size Info'!$AB$15))),
                --(INT('Drill Size Info'!$AA$15) &amp; "." &amp; LEFT(CW426,3)),
                --(INT('Drill Size Info'!$AB$15) &amp; "." &amp; LEFT(CW426,3))
            )
        ),
        "OK"
    )
)</f>
        <v>OK</v>
      </c>
      <c r="Q426" s="163" t="str">
        <f>IF(CY426&lt;&gt;"",
    IF(INT('Drill Size Info'!$AA$19)=INT('Drill Size Info'!$AB$15),
        --(INT('Drill Size Info'!$AA$15) &amp; "." &amp; CY426),
        IF(AND((--(INT('Drill Size Info'!$AA$15) &amp; "." &amp; CY426)&gt;=--('Drill Size Info'!$AA$15)), (--(INT('Drill Size Info'!$AA$15) &amp; "." &amp; CY426)&lt;=--('Drill Size Info'!$AB$15))),
            --(INT('Drill Size Info'!$AA$15) &amp; "." &amp; CY426),
            --(INT('Drill Size Info'!$AB$15) &amp; "." &amp; CY426)
        )
    ),
    IF(CW426&lt;&gt;"",
        IF(INT('Drill Size Info'!$AA$15)=INT('Drill Size Info'!$AB$15),
            --(INT('Drill Size Info'!$AA$15) &amp; "." &amp; RIGHT(CW426,3)),
            IF(AND((--(INT('Drill Size Info'!$AA$15) &amp; "." &amp; RIGHT(CW426,3))&gt;=--('Drill Size Info'!$AA$15)), (--(INT('Drill Size Info'!$AA$15) &amp; "." &amp; RIGHT(CW426,3))&lt;=--('Drill Size Info'!$AB$15))),
                --(INT('Drill Size Info'!$AA$15) &amp; "." &amp; RIGHT(CW426,3)),
                --(INT('Drill Size Info'!$AB$15) &amp; "." &amp; RIGHT(CW426,3))
            )
        ),
        "N/A"
    )
)</f>
        <v>N/A</v>
      </c>
      <c r="R426" s="57"/>
      <c r="S426" s="57"/>
      <c r="T426" s="57"/>
      <c r="U426" s="57"/>
      <c r="V426" s="57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9"/>
      <c r="AX426" s="59"/>
      <c r="AY426" s="59"/>
      <c r="AZ426" s="60"/>
      <c r="BA426" s="52"/>
      <c r="BB426" s="52"/>
      <c r="BC426" s="52"/>
      <c r="BD426" s="52"/>
      <c r="BE426" s="52"/>
      <c r="BF426" s="52"/>
      <c r="BG426" s="192" t="str">
        <f t="shared" si="276"/>
        <v/>
      </c>
      <c r="BH426" s="52"/>
      <c r="BI426" s="52"/>
      <c r="BJ426" s="52"/>
      <c r="BK426" s="52"/>
      <c r="BM426" s="19">
        <f t="shared" si="244"/>
        <v>0</v>
      </c>
      <c r="BN426" s="19">
        <f t="shared" si="277"/>
        <v>0</v>
      </c>
      <c r="BO426" s="19">
        <f t="shared" si="245"/>
        <v>0</v>
      </c>
      <c r="BP426" s="19">
        <f t="shared" si="246"/>
        <v>0</v>
      </c>
      <c r="BQ426" s="19">
        <f t="shared" si="247"/>
        <v>0</v>
      </c>
      <c r="BR426" s="19">
        <f t="shared" si="248"/>
        <v>0</v>
      </c>
      <c r="BS426" s="19">
        <f t="shared" si="249"/>
        <v>0</v>
      </c>
      <c r="BT426" s="19">
        <f t="shared" si="250"/>
        <v>0</v>
      </c>
      <c r="BU426" s="19">
        <f t="shared" si="251"/>
        <v>0</v>
      </c>
      <c r="BV426" s="19">
        <f t="shared" si="252"/>
        <v>0</v>
      </c>
      <c r="BW426" s="19">
        <f t="shared" si="253"/>
        <v>0</v>
      </c>
      <c r="BX426" s="19">
        <f t="shared" si="254"/>
        <v>0</v>
      </c>
      <c r="BY426" s="19">
        <f t="shared" si="255"/>
        <v>0</v>
      </c>
      <c r="BZ426" s="19">
        <f t="shared" si="256"/>
        <v>0</v>
      </c>
      <c r="CA426" s="19">
        <f t="shared" si="257"/>
        <v>0</v>
      </c>
      <c r="CB426" s="19">
        <f t="shared" si="278"/>
        <v>0</v>
      </c>
      <c r="CC426" s="19">
        <f t="shared" si="258"/>
        <v>0</v>
      </c>
      <c r="CD426" s="19">
        <f t="shared" si="259"/>
        <v>0</v>
      </c>
      <c r="CE426" s="19">
        <f t="shared" si="260"/>
        <v>0</v>
      </c>
      <c r="CF426" s="19">
        <f t="shared" si="261"/>
        <v>0</v>
      </c>
      <c r="CG426" s="19">
        <f t="shared" si="262"/>
        <v>0</v>
      </c>
      <c r="CH426" s="19">
        <f t="shared" si="263"/>
        <v>0</v>
      </c>
      <c r="CI426" s="19">
        <f t="shared" si="264"/>
        <v>0</v>
      </c>
      <c r="CJ426" s="19">
        <f t="shared" si="265"/>
        <v>0</v>
      </c>
      <c r="CK426" s="19">
        <f t="shared" si="266"/>
        <v>0</v>
      </c>
      <c r="CL426" s="19">
        <f t="shared" si="267"/>
        <v>0</v>
      </c>
      <c r="CM426" s="19">
        <f t="shared" si="268"/>
        <v>0</v>
      </c>
      <c r="CN426" s="19">
        <f t="shared" si="269"/>
        <v>0</v>
      </c>
      <c r="CO426" s="19">
        <f t="shared" si="270"/>
        <v>0</v>
      </c>
      <c r="CP426" s="19">
        <f t="shared" si="271"/>
        <v>0</v>
      </c>
      <c r="CQ426" s="19">
        <f t="shared" si="272"/>
        <v>0</v>
      </c>
      <c r="CR426" s="19">
        <f t="shared" si="273"/>
        <v>0</v>
      </c>
      <c r="CS426" s="19">
        <f t="shared" si="274"/>
        <v>0</v>
      </c>
    </row>
    <row r="427" spans="2:97" ht="15" customHeight="1" x14ac:dyDescent="0.2">
      <c r="B427" s="53">
        <f t="shared" si="279"/>
        <v>419</v>
      </c>
      <c r="C427" s="197" t="str" cm="1">
        <f t="array" aca="1" ref="C427" ca="1">CELL("contents",BG427)</f>
        <v/>
      </c>
      <c r="D427" s="54" t="str">
        <f t="shared" si="275"/>
        <v>OK</v>
      </c>
      <c r="E427" s="55" t="e">
        <f>VLOOKUP('DATA SHEET'!$B$9,'Drill Size Info'!$T$2:$U$8,2,FALSE)</f>
        <v>#N/A</v>
      </c>
      <c r="F427" s="55" t="str">
        <f t="shared" si="280"/>
        <v/>
      </c>
      <c r="G427" s="161">
        <f t="shared" si="281"/>
        <v>0</v>
      </c>
      <c r="H427" s="56"/>
      <c r="I427" s="56"/>
      <c r="J427" s="54" t="s">
        <v>154</v>
      </c>
      <c r="K427" s="54" t="s">
        <v>154</v>
      </c>
      <c r="L427" s="56" t="s">
        <v>154</v>
      </c>
      <c r="M427" s="56" t="s">
        <v>154</v>
      </c>
      <c r="N427" s="47" t="str">
        <f>IF(CU427&lt;&gt;"",
    IF(INT('Drill Size Info'!$AA$19)=INT('Drill Size Info'!$AB$19),
        --(INT('Drill Size Info'!$AA$19) &amp; "." &amp; CU427),
        IF(AND((--(INT('Drill Size Info'!$AA$19) &amp; "." &amp; CU427)&gt;=--('Drill Size Info'!$AA$19)), (--(INT('Drill Size Info'!$AA$19) &amp; "." &amp; CU427)&lt;=--('Drill Size Info'!$AB$19))),
            --(INT('Drill Size Info'!$AA$19) &amp; "." &amp; CU427),
            --(INT('Drill Size Info'!$AB$19) &amp; "." &amp; CU427)
        )
    ),
    IF(CT427&lt;&gt;"",
        IF(INT('Drill Size Info'!$AA$19)=INT('Drill Size Info'!$AB$19),
            --(INT('Drill Size Info'!$AA$19) &amp; "." &amp; LEFT(CT427,3)),
            IF(AND((--(INT('Drill Size Info'!$AA$19) &amp; "." &amp; LEFT(CT427,3))&gt;=--('Drill Size Info'!$AA$19)), (--(INT('Drill Size Info'!$AA$19) &amp; "." &amp; LEFT(CT427,3))&lt;=--('Drill Size Info'!$AB$19))),
                --(INT('Drill Size Info'!$AA$19) &amp; "." &amp; LEFT(CT427,3)),
                --(INT('Drill Size Info'!$AB$19) &amp; "." &amp; LEFT(CT427,3))
            )
        ),
        "OK"
    )
)</f>
        <v>OK</v>
      </c>
      <c r="O427" s="163" t="str">
        <f>IF(CV427&lt;&gt;"",
    IF(INT('Drill Size Info'!$AA$19)=INT('Drill Size Info'!$AB$19),
        --(INT('Drill Size Info'!$AA$19) &amp; "." &amp; CV427),
        IF(AND((--(INT('Drill Size Info'!$AA$19) &amp; "." &amp; CV427)&gt;=--('Drill Size Info'!$AA$19)), (--(INT('Drill Size Info'!$AA$19) &amp; "." &amp; CV427)&lt;=--('Drill Size Info'!$AB$19))),
            --(INT('Drill Size Info'!$AA$19) &amp; "." &amp; CV427),
            --(INT('Drill Size Info'!$AB$19) &amp; "." &amp; CV427)
        )
    ),
    IF(CT427&lt;&gt;"",
        IF(INT('Drill Size Info'!$AA$19)=INT('Drill Size Info'!$AB$19),
            --(INT('Drill Size Info'!$AA$19) &amp; "." &amp; RIGHT(CT427,3)),
            IF(AND((--(INT('Drill Size Info'!$AA$19) &amp; "." &amp; RIGHT(CT427,3))&gt;=--('Drill Size Info'!$AA$19)), (--(INT('Drill Size Info'!$AA$19) &amp; "." &amp; RIGHT(CT427,3))&lt;=--('Drill Size Info'!$AB$19))),
                --(INT('Drill Size Info'!$AA$19) &amp; "." &amp; RIGHT(CT427,3)),
                --(INT('Drill Size Info'!$AB$19) &amp; "." &amp; RIGHT(CT427,3))
            )
        ),
        "N/A"
    )
)</f>
        <v>N/A</v>
      </c>
      <c r="P427" s="47" t="str">
        <f>IF(CX427&lt;&gt;"",
    IF(INT('Drill Size Info'!$AA$19)=INT('Drill Size Info'!$AB$15),
        --(INT('Drill Size Info'!$AA$15) &amp; "." &amp; CX427),
        IF(AND((--(INT('Drill Size Info'!$AA$15) &amp; "." &amp; CX427)&gt;=--('Drill Size Info'!$AA$15)), (--(INT('Drill Size Info'!$AA$15) &amp; "." &amp; CX427)&lt;=--('Drill Size Info'!$AB$15))),
            --(INT('Drill Size Info'!$AA$15) &amp; "." &amp; CX427),
            --(INT('Drill Size Info'!$AB$15) &amp; "." &amp; CX427)
        )
    ),
    IF(CW427&lt;&gt;"",
        IF(INT('Drill Size Info'!$AA$15)=INT('Drill Size Info'!$AB$15),
            --(INT('Drill Size Info'!$AA$15) &amp; "." &amp; LEFT(CW427,3)),
            IF(AND((--(INT('Drill Size Info'!$AA$15) &amp; "." &amp; LEFT(CW427,3))&gt;=--('Drill Size Info'!$AA$15)), (--(INT('Drill Size Info'!$AA$15) &amp; "." &amp; LEFT(CW427,3))&lt;=--('Drill Size Info'!$AB$15))),
                --(INT('Drill Size Info'!$AA$15) &amp; "." &amp; LEFT(CW427,3)),
                --(INT('Drill Size Info'!$AB$15) &amp; "." &amp; LEFT(CW427,3))
            )
        ),
        "OK"
    )
)</f>
        <v>OK</v>
      </c>
      <c r="Q427" s="163" t="str">
        <f>IF(CY427&lt;&gt;"",
    IF(INT('Drill Size Info'!$AA$19)=INT('Drill Size Info'!$AB$15),
        --(INT('Drill Size Info'!$AA$15) &amp; "." &amp; CY427),
        IF(AND((--(INT('Drill Size Info'!$AA$15) &amp; "." &amp; CY427)&gt;=--('Drill Size Info'!$AA$15)), (--(INT('Drill Size Info'!$AA$15) &amp; "." &amp; CY427)&lt;=--('Drill Size Info'!$AB$15))),
            --(INT('Drill Size Info'!$AA$15) &amp; "." &amp; CY427),
            --(INT('Drill Size Info'!$AB$15) &amp; "." &amp; CY427)
        )
    ),
    IF(CW427&lt;&gt;"",
        IF(INT('Drill Size Info'!$AA$15)=INT('Drill Size Info'!$AB$15),
            --(INT('Drill Size Info'!$AA$15) &amp; "." &amp; RIGHT(CW427,3)),
            IF(AND((--(INT('Drill Size Info'!$AA$15) &amp; "." &amp; RIGHT(CW427,3))&gt;=--('Drill Size Info'!$AA$15)), (--(INT('Drill Size Info'!$AA$15) &amp; "." &amp; RIGHT(CW427,3))&lt;=--('Drill Size Info'!$AB$15))),
                --(INT('Drill Size Info'!$AA$15) &amp; "." &amp; RIGHT(CW427,3)),
                --(INT('Drill Size Info'!$AB$15) &amp; "." &amp; RIGHT(CW427,3))
            )
        ),
        "N/A"
    )
)</f>
        <v>N/A</v>
      </c>
      <c r="R427" s="57"/>
      <c r="S427" s="57"/>
      <c r="T427" s="57"/>
      <c r="U427" s="57"/>
      <c r="V427" s="57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9"/>
      <c r="AX427" s="59"/>
      <c r="AY427" s="59"/>
      <c r="AZ427" s="60"/>
      <c r="BA427" s="52"/>
      <c r="BB427" s="52"/>
      <c r="BC427" s="52"/>
      <c r="BD427" s="52"/>
      <c r="BE427" s="52"/>
      <c r="BF427" s="52"/>
      <c r="BG427" s="192" t="str">
        <f t="shared" si="276"/>
        <v/>
      </c>
      <c r="BH427" s="52"/>
      <c r="BI427" s="52"/>
      <c r="BJ427" s="52"/>
      <c r="BK427" s="52"/>
      <c r="BM427" s="19">
        <f t="shared" si="244"/>
        <v>0</v>
      </c>
      <c r="BN427" s="19">
        <f t="shared" si="277"/>
        <v>0</v>
      </c>
      <c r="BO427" s="19">
        <f t="shared" si="245"/>
        <v>0</v>
      </c>
      <c r="BP427" s="19">
        <f t="shared" si="246"/>
        <v>0</v>
      </c>
      <c r="BQ427" s="19">
        <f t="shared" si="247"/>
        <v>0</v>
      </c>
      <c r="BR427" s="19">
        <f t="shared" si="248"/>
        <v>0</v>
      </c>
      <c r="BS427" s="19">
        <f t="shared" si="249"/>
        <v>0</v>
      </c>
      <c r="BT427" s="19">
        <f t="shared" si="250"/>
        <v>0</v>
      </c>
      <c r="BU427" s="19">
        <f t="shared" si="251"/>
        <v>0</v>
      </c>
      <c r="BV427" s="19">
        <f t="shared" si="252"/>
        <v>0</v>
      </c>
      <c r="BW427" s="19">
        <f t="shared" si="253"/>
        <v>0</v>
      </c>
      <c r="BX427" s="19">
        <f t="shared" si="254"/>
        <v>0</v>
      </c>
      <c r="BY427" s="19">
        <f t="shared" si="255"/>
        <v>0</v>
      </c>
      <c r="BZ427" s="19">
        <f t="shared" si="256"/>
        <v>0</v>
      </c>
      <c r="CA427" s="19">
        <f t="shared" si="257"/>
        <v>0</v>
      </c>
      <c r="CB427" s="19">
        <f t="shared" si="278"/>
        <v>0</v>
      </c>
      <c r="CC427" s="19">
        <f t="shared" si="258"/>
        <v>0</v>
      </c>
      <c r="CD427" s="19">
        <f t="shared" si="259"/>
        <v>0</v>
      </c>
      <c r="CE427" s="19">
        <f t="shared" si="260"/>
        <v>0</v>
      </c>
      <c r="CF427" s="19">
        <f t="shared" si="261"/>
        <v>0</v>
      </c>
      <c r="CG427" s="19">
        <f t="shared" si="262"/>
        <v>0</v>
      </c>
      <c r="CH427" s="19">
        <f t="shared" si="263"/>
        <v>0</v>
      </c>
      <c r="CI427" s="19">
        <f t="shared" si="264"/>
        <v>0</v>
      </c>
      <c r="CJ427" s="19">
        <f t="shared" si="265"/>
        <v>0</v>
      </c>
      <c r="CK427" s="19">
        <f t="shared" si="266"/>
        <v>0</v>
      </c>
      <c r="CL427" s="19">
        <f t="shared" si="267"/>
        <v>0</v>
      </c>
      <c r="CM427" s="19">
        <f t="shared" si="268"/>
        <v>0</v>
      </c>
      <c r="CN427" s="19">
        <f t="shared" si="269"/>
        <v>0</v>
      </c>
      <c r="CO427" s="19">
        <f t="shared" si="270"/>
        <v>0</v>
      </c>
      <c r="CP427" s="19">
        <f t="shared" si="271"/>
        <v>0</v>
      </c>
      <c r="CQ427" s="19">
        <f t="shared" si="272"/>
        <v>0</v>
      </c>
      <c r="CR427" s="19">
        <f t="shared" si="273"/>
        <v>0</v>
      </c>
      <c r="CS427" s="19">
        <f t="shared" si="274"/>
        <v>0</v>
      </c>
    </row>
    <row r="428" spans="2:97" ht="15" customHeight="1" x14ac:dyDescent="0.2">
      <c r="B428" s="53">
        <f t="shared" si="279"/>
        <v>420</v>
      </c>
      <c r="C428" s="197" t="str" cm="1">
        <f t="array" aca="1" ref="C428" ca="1">CELL("contents",BG428)</f>
        <v/>
      </c>
      <c r="D428" s="54" t="str">
        <f t="shared" si="275"/>
        <v>OK</v>
      </c>
      <c r="E428" s="55" t="e">
        <f>VLOOKUP('DATA SHEET'!$B$9,'Drill Size Info'!$T$2:$U$8,2,FALSE)</f>
        <v>#N/A</v>
      </c>
      <c r="F428" s="55" t="str">
        <f t="shared" si="280"/>
        <v/>
      </c>
      <c r="G428" s="161">
        <f t="shared" si="281"/>
        <v>0</v>
      </c>
      <c r="H428" s="56"/>
      <c r="I428" s="56"/>
      <c r="J428" s="54" t="s">
        <v>154</v>
      </c>
      <c r="K428" s="54" t="s">
        <v>154</v>
      </c>
      <c r="L428" s="56" t="s">
        <v>154</v>
      </c>
      <c r="M428" s="56" t="s">
        <v>154</v>
      </c>
      <c r="N428" s="47" t="str">
        <f>IF(CU428&lt;&gt;"",
    IF(INT('Drill Size Info'!$AA$19)=INT('Drill Size Info'!$AB$19),
        --(INT('Drill Size Info'!$AA$19) &amp; "." &amp; CU428),
        IF(AND((--(INT('Drill Size Info'!$AA$19) &amp; "." &amp; CU428)&gt;=--('Drill Size Info'!$AA$19)), (--(INT('Drill Size Info'!$AA$19) &amp; "." &amp; CU428)&lt;=--('Drill Size Info'!$AB$19))),
            --(INT('Drill Size Info'!$AA$19) &amp; "." &amp; CU428),
            --(INT('Drill Size Info'!$AB$19) &amp; "." &amp; CU428)
        )
    ),
    IF(CT428&lt;&gt;"",
        IF(INT('Drill Size Info'!$AA$19)=INT('Drill Size Info'!$AB$19),
            --(INT('Drill Size Info'!$AA$19) &amp; "." &amp; LEFT(CT428,3)),
            IF(AND((--(INT('Drill Size Info'!$AA$19) &amp; "." &amp; LEFT(CT428,3))&gt;=--('Drill Size Info'!$AA$19)), (--(INT('Drill Size Info'!$AA$19) &amp; "." &amp; LEFT(CT428,3))&lt;=--('Drill Size Info'!$AB$19))),
                --(INT('Drill Size Info'!$AA$19) &amp; "." &amp; LEFT(CT428,3)),
                --(INT('Drill Size Info'!$AB$19) &amp; "." &amp; LEFT(CT428,3))
            )
        ),
        "OK"
    )
)</f>
        <v>OK</v>
      </c>
      <c r="O428" s="163" t="str">
        <f>IF(CV428&lt;&gt;"",
    IF(INT('Drill Size Info'!$AA$19)=INT('Drill Size Info'!$AB$19),
        --(INT('Drill Size Info'!$AA$19) &amp; "." &amp; CV428),
        IF(AND((--(INT('Drill Size Info'!$AA$19) &amp; "." &amp; CV428)&gt;=--('Drill Size Info'!$AA$19)), (--(INT('Drill Size Info'!$AA$19) &amp; "." &amp; CV428)&lt;=--('Drill Size Info'!$AB$19))),
            --(INT('Drill Size Info'!$AA$19) &amp; "." &amp; CV428),
            --(INT('Drill Size Info'!$AB$19) &amp; "." &amp; CV428)
        )
    ),
    IF(CT428&lt;&gt;"",
        IF(INT('Drill Size Info'!$AA$19)=INT('Drill Size Info'!$AB$19),
            --(INT('Drill Size Info'!$AA$19) &amp; "." &amp; RIGHT(CT428,3)),
            IF(AND((--(INT('Drill Size Info'!$AA$19) &amp; "." &amp; RIGHT(CT428,3))&gt;=--('Drill Size Info'!$AA$19)), (--(INT('Drill Size Info'!$AA$19) &amp; "." &amp; RIGHT(CT428,3))&lt;=--('Drill Size Info'!$AB$19))),
                --(INT('Drill Size Info'!$AA$19) &amp; "." &amp; RIGHT(CT428,3)),
                --(INT('Drill Size Info'!$AB$19) &amp; "." &amp; RIGHT(CT428,3))
            )
        ),
        "N/A"
    )
)</f>
        <v>N/A</v>
      </c>
      <c r="P428" s="47" t="str">
        <f>IF(CX428&lt;&gt;"",
    IF(INT('Drill Size Info'!$AA$19)=INT('Drill Size Info'!$AB$15),
        --(INT('Drill Size Info'!$AA$15) &amp; "." &amp; CX428),
        IF(AND((--(INT('Drill Size Info'!$AA$15) &amp; "." &amp; CX428)&gt;=--('Drill Size Info'!$AA$15)), (--(INT('Drill Size Info'!$AA$15) &amp; "." &amp; CX428)&lt;=--('Drill Size Info'!$AB$15))),
            --(INT('Drill Size Info'!$AA$15) &amp; "." &amp; CX428),
            --(INT('Drill Size Info'!$AB$15) &amp; "." &amp; CX428)
        )
    ),
    IF(CW428&lt;&gt;"",
        IF(INT('Drill Size Info'!$AA$15)=INT('Drill Size Info'!$AB$15),
            --(INT('Drill Size Info'!$AA$15) &amp; "." &amp; LEFT(CW428,3)),
            IF(AND((--(INT('Drill Size Info'!$AA$15) &amp; "." &amp; LEFT(CW428,3))&gt;=--('Drill Size Info'!$AA$15)), (--(INT('Drill Size Info'!$AA$15) &amp; "." &amp; LEFT(CW428,3))&lt;=--('Drill Size Info'!$AB$15))),
                --(INT('Drill Size Info'!$AA$15) &amp; "." &amp; LEFT(CW428,3)),
                --(INT('Drill Size Info'!$AB$15) &amp; "." &amp; LEFT(CW428,3))
            )
        ),
        "OK"
    )
)</f>
        <v>OK</v>
      </c>
      <c r="Q428" s="163" t="str">
        <f>IF(CY428&lt;&gt;"",
    IF(INT('Drill Size Info'!$AA$19)=INT('Drill Size Info'!$AB$15),
        --(INT('Drill Size Info'!$AA$15) &amp; "." &amp; CY428),
        IF(AND((--(INT('Drill Size Info'!$AA$15) &amp; "." &amp; CY428)&gt;=--('Drill Size Info'!$AA$15)), (--(INT('Drill Size Info'!$AA$15) &amp; "." &amp; CY428)&lt;=--('Drill Size Info'!$AB$15))),
            --(INT('Drill Size Info'!$AA$15) &amp; "." &amp; CY428),
            --(INT('Drill Size Info'!$AB$15) &amp; "." &amp; CY428)
        )
    ),
    IF(CW428&lt;&gt;"",
        IF(INT('Drill Size Info'!$AA$15)=INT('Drill Size Info'!$AB$15),
            --(INT('Drill Size Info'!$AA$15) &amp; "." &amp; RIGHT(CW428,3)),
            IF(AND((--(INT('Drill Size Info'!$AA$15) &amp; "." &amp; RIGHT(CW428,3))&gt;=--('Drill Size Info'!$AA$15)), (--(INT('Drill Size Info'!$AA$15) &amp; "." &amp; RIGHT(CW428,3))&lt;=--('Drill Size Info'!$AB$15))),
                --(INT('Drill Size Info'!$AA$15) &amp; "." &amp; RIGHT(CW428,3)),
                --(INT('Drill Size Info'!$AB$15) &amp; "." &amp; RIGHT(CW428,3))
            )
        ),
        "N/A"
    )
)</f>
        <v>N/A</v>
      </c>
      <c r="R428" s="57"/>
      <c r="S428" s="57"/>
      <c r="T428" s="57"/>
      <c r="U428" s="57"/>
      <c r="V428" s="57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9"/>
      <c r="AX428" s="59"/>
      <c r="AY428" s="59"/>
      <c r="AZ428" s="60"/>
      <c r="BA428" s="52"/>
      <c r="BB428" s="52"/>
      <c r="BC428" s="52"/>
      <c r="BD428" s="52"/>
      <c r="BE428" s="52"/>
      <c r="BF428" s="52"/>
      <c r="BG428" s="192" t="str">
        <f t="shared" si="276"/>
        <v/>
      </c>
      <c r="BH428" s="52"/>
      <c r="BI428" s="52"/>
      <c r="BJ428" s="52"/>
      <c r="BK428" s="52"/>
      <c r="BM428" s="19">
        <f t="shared" si="244"/>
        <v>0</v>
      </c>
      <c r="BN428" s="19">
        <f t="shared" si="277"/>
        <v>0</v>
      </c>
      <c r="BO428" s="19">
        <f t="shared" si="245"/>
        <v>0</v>
      </c>
      <c r="BP428" s="19">
        <f t="shared" si="246"/>
        <v>0</v>
      </c>
      <c r="BQ428" s="19">
        <f t="shared" si="247"/>
        <v>0</v>
      </c>
      <c r="BR428" s="19">
        <f t="shared" si="248"/>
        <v>0</v>
      </c>
      <c r="BS428" s="19">
        <f t="shared" si="249"/>
        <v>0</v>
      </c>
      <c r="BT428" s="19">
        <f t="shared" si="250"/>
        <v>0</v>
      </c>
      <c r="BU428" s="19">
        <f t="shared" si="251"/>
        <v>0</v>
      </c>
      <c r="BV428" s="19">
        <f t="shared" si="252"/>
        <v>0</v>
      </c>
      <c r="BW428" s="19">
        <f t="shared" si="253"/>
        <v>0</v>
      </c>
      <c r="BX428" s="19">
        <f t="shared" si="254"/>
        <v>0</v>
      </c>
      <c r="BY428" s="19">
        <f t="shared" si="255"/>
        <v>0</v>
      </c>
      <c r="BZ428" s="19">
        <f t="shared" si="256"/>
        <v>0</v>
      </c>
      <c r="CA428" s="19">
        <f t="shared" si="257"/>
        <v>0</v>
      </c>
      <c r="CB428" s="19">
        <f t="shared" si="278"/>
        <v>0</v>
      </c>
      <c r="CC428" s="19">
        <f t="shared" si="258"/>
        <v>0</v>
      </c>
      <c r="CD428" s="19">
        <f t="shared" si="259"/>
        <v>0</v>
      </c>
      <c r="CE428" s="19">
        <f t="shared" si="260"/>
        <v>0</v>
      </c>
      <c r="CF428" s="19">
        <f t="shared" si="261"/>
        <v>0</v>
      </c>
      <c r="CG428" s="19">
        <f t="shared" si="262"/>
        <v>0</v>
      </c>
      <c r="CH428" s="19">
        <f t="shared" si="263"/>
        <v>0</v>
      </c>
      <c r="CI428" s="19">
        <f t="shared" si="264"/>
        <v>0</v>
      </c>
      <c r="CJ428" s="19">
        <f t="shared" si="265"/>
        <v>0</v>
      </c>
      <c r="CK428" s="19">
        <f t="shared" si="266"/>
        <v>0</v>
      </c>
      <c r="CL428" s="19">
        <f t="shared" si="267"/>
        <v>0</v>
      </c>
      <c r="CM428" s="19">
        <f t="shared" si="268"/>
        <v>0</v>
      </c>
      <c r="CN428" s="19">
        <f t="shared" si="269"/>
        <v>0</v>
      </c>
      <c r="CO428" s="19">
        <f t="shared" si="270"/>
        <v>0</v>
      </c>
      <c r="CP428" s="19">
        <f t="shared" si="271"/>
        <v>0</v>
      </c>
      <c r="CQ428" s="19">
        <f t="shared" si="272"/>
        <v>0</v>
      </c>
      <c r="CR428" s="19">
        <f t="shared" si="273"/>
        <v>0</v>
      </c>
      <c r="CS428" s="19">
        <f t="shared" si="274"/>
        <v>0</v>
      </c>
    </row>
    <row r="429" spans="2:97" ht="15" customHeight="1" x14ac:dyDescent="0.2">
      <c r="B429" s="53">
        <f t="shared" si="279"/>
        <v>421</v>
      </c>
      <c r="C429" s="197" t="str" cm="1">
        <f t="array" aca="1" ref="C429" ca="1">CELL("contents",BG429)</f>
        <v/>
      </c>
      <c r="D429" s="54" t="str">
        <f t="shared" si="275"/>
        <v>OK</v>
      </c>
      <c r="E429" s="55" t="e">
        <f>VLOOKUP('DATA SHEET'!$B$9,'Drill Size Info'!$T$2:$U$8,2,FALSE)</f>
        <v>#N/A</v>
      </c>
      <c r="F429" s="55" t="str">
        <f t="shared" si="280"/>
        <v/>
      </c>
      <c r="G429" s="161">
        <f t="shared" si="281"/>
        <v>0</v>
      </c>
      <c r="H429" s="56"/>
      <c r="I429" s="56"/>
      <c r="J429" s="54" t="s">
        <v>154</v>
      </c>
      <c r="K429" s="54" t="s">
        <v>154</v>
      </c>
      <c r="L429" s="56" t="s">
        <v>154</v>
      </c>
      <c r="M429" s="56" t="s">
        <v>154</v>
      </c>
      <c r="N429" s="47" t="str">
        <f>IF(CU429&lt;&gt;"",
    IF(INT('Drill Size Info'!$AA$19)=INT('Drill Size Info'!$AB$19),
        --(INT('Drill Size Info'!$AA$19) &amp; "." &amp; CU429),
        IF(AND((--(INT('Drill Size Info'!$AA$19) &amp; "." &amp; CU429)&gt;=--('Drill Size Info'!$AA$19)), (--(INT('Drill Size Info'!$AA$19) &amp; "." &amp; CU429)&lt;=--('Drill Size Info'!$AB$19))),
            --(INT('Drill Size Info'!$AA$19) &amp; "." &amp; CU429),
            --(INT('Drill Size Info'!$AB$19) &amp; "." &amp; CU429)
        )
    ),
    IF(CT429&lt;&gt;"",
        IF(INT('Drill Size Info'!$AA$19)=INT('Drill Size Info'!$AB$19),
            --(INT('Drill Size Info'!$AA$19) &amp; "." &amp; LEFT(CT429,3)),
            IF(AND((--(INT('Drill Size Info'!$AA$19) &amp; "." &amp; LEFT(CT429,3))&gt;=--('Drill Size Info'!$AA$19)), (--(INT('Drill Size Info'!$AA$19) &amp; "." &amp; LEFT(CT429,3))&lt;=--('Drill Size Info'!$AB$19))),
                --(INT('Drill Size Info'!$AA$19) &amp; "." &amp; LEFT(CT429,3)),
                --(INT('Drill Size Info'!$AB$19) &amp; "." &amp; LEFT(CT429,3))
            )
        ),
        "OK"
    )
)</f>
        <v>OK</v>
      </c>
      <c r="O429" s="163" t="str">
        <f>IF(CV429&lt;&gt;"",
    IF(INT('Drill Size Info'!$AA$19)=INT('Drill Size Info'!$AB$19),
        --(INT('Drill Size Info'!$AA$19) &amp; "." &amp; CV429),
        IF(AND((--(INT('Drill Size Info'!$AA$19) &amp; "." &amp; CV429)&gt;=--('Drill Size Info'!$AA$19)), (--(INT('Drill Size Info'!$AA$19) &amp; "." &amp; CV429)&lt;=--('Drill Size Info'!$AB$19))),
            --(INT('Drill Size Info'!$AA$19) &amp; "." &amp; CV429),
            --(INT('Drill Size Info'!$AB$19) &amp; "." &amp; CV429)
        )
    ),
    IF(CT429&lt;&gt;"",
        IF(INT('Drill Size Info'!$AA$19)=INT('Drill Size Info'!$AB$19),
            --(INT('Drill Size Info'!$AA$19) &amp; "." &amp; RIGHT(CT429,3)),
            IF(AND((--(INT('Drill Size Info'!$AA$19) &amp; "." &amp; RIGHT(CT429,3))&gt;=--('Drill Size Info'!$AA$19)), (--(INT('Drill Size Info'!$AA$19) &amp; "." &amp; RIGHT(CT429,3))&lt;=--('Drill Size Info'!$AB$19))),
                --(INT('Drill Size Info'!$AA$19) &amp; "." &amp; RIGHT(CT429,3)),
                --(INT('Drill Size Info'!$AB$19) &amp; "." &amp; RIGHT(CT429,3))
            )
        ),
        "N/A"
    )
)</f>
        <v>N/A</v>
      </c>
      <c r="P429" s="47" t="str">
        <f>IF(CX429&lt;&gt;"",
    IF(INT('Drill Size Info'!$AA$19)=INT('Drill Size Info'!$AB$15),
        --(INT('Drill Size Info'!$AA$15) &amp; "." &amp; CX429),
        IF(AND((--(INT('Drill Size Info'!$AA$15) &amp; "." &amp; CX429)&gt;=--('Drill Size Info'!$AA$15)), (--(INT('Drill Size Info'!$AA$15) &amp; "." &amp; CX429)&lt;=--('Drill Size Info'!$AB$15))),
            --(INT('Drill Size Info'!$AA$15) &amp; "." &amp; CX429),
            --(INT('Drill Size Info'!$AB$15) &amp; "." &amp; CX429)
        )
    ),
    IF(CW429&lt;&gt;"",
        IF(INT('Drill Size Info'!$AA$15)=INT('Drill Size Info'!$AB$15),
            --(INT('Drill Size Info'!$AA$15) &amp; "." &amp; LEFT(CW429,3)),
            IF(AND((--(INT('Drill Size Info'!$AA$15) &amp; "." &amp; LEFT(CW429,3))&gt;=--('Drill Size Info'!$AA$15)), (--(INT('Drill Size Info'!$AA$15) &amp; "." &amp; LEFT(CW429,3))&lt;=--('Drill Size Info'!$AB$15))),
                --(INT('Drill Size Info'!$AA$15) &amp; "." &amp; LEFT(CW429,3)),
                --(INT('Drill Size Info'!$AB$15) &amp; "." &amp; LEFT(CW429,3))
            )
        ),
        "OK"
    )
)</f>
        <v>OK</v>
      </c>
      <c r="Q429" s="163" t="str">
        <f>IF(CY429&lt;&gt;"",
    IF(INT('Drill Size Info'!$AA$19)=INT('Drill Size Info'!$AB$15),
        --(INT('Drill Size Info'!$AA$15) &amp; "." &amp; CY429),
        IF(AND((--(INT('Drill Size Info'!$AA$15) &amp; "." &amp; CY429)&gt;=--('Drill Size Info'!$AA$15)), (--(INT('Drill Size Info'!$AA$15) &amp; "." &amp; CY429)&lt;=--('Drill Size Info'!$AB$15))),
            --(INT('Drill Size Info'!$AA$15) &amp; "." &amp; CY429),
            --(INT('Drill Size Info'!$AB$15) &amp; "." &amp; CY429)
        )
    ),
    IF(CW429&lt;&gt;"",
        IF(INT('Drill Size Info'!$AA$15)=INT('Drill Size Info'!$AB$15),
            --(INT('Drill Size Info'!$AA$15) &amp; "." &amp; RIGHT(CW429,3)),
            IF(AND((--(INT('Drill Size Info'!$AA$15) &amp; "." &amp; RIGHT(CW429,3))&gt;=--('Drill Size Info'!$AA$15)), (--(INT('Drill Size Info'!$AA$15) &amp; "." &amp; RIGHT(CW429,3))&lt;=--('Drill Size Info'!$AB$15))),
                --(INT('Drill Size Info'!$AA$15) &amp; "." &amp; RIGHT(CW429,3)),
                --(INT('Drill Size Info'!$AB$15) &amp; "." &amp; RIGHT(CW429,3))
            )
        ),
        "N/A"
    )
)</f>
        <v>N/A</v>
      </c>
      <c r="R429" s="57"/>
      <c r="S429" s="57"/>
      <c r="T429" s="57"/>
      <c r="U429" s="57"/>
      <c r="V429" s="57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9"/>
      <c r="AX429" s="59"/>
      <c r="AY429" s="59"/>
      <c r="AZ429" s="60"/>
      <c r="BA429" s="52"/>
      <c r="BB429" s="52"/>
      <c r="BC429" s="52"/>
      <c r="BD429" s="52"/>
      <c r="BE429" s="52"/>
      <c r="BF429" s="52"/>
      <c r="BG429" s="192" t="str">
        <f t="shared" si="276"/>
        <v/>
      </c>
      <c r="BH429" s="52"/>
      <c r="BI429" s="52"/>
      <c r="BJ429" s="52"/>
      <c r="BK429" s="52"/>
      <c r="BM429" s="19">
        <f t="shared" si="244"/>
        <v>0</v>
      </c>
      <c r="BN429" s="19">
        <f t="shared" si="277"/>
        <v>0</v>
      </c>
      <c r="BO429" s="19">
        <f t="shared" si="245"/>
        <v>0</v>
      </c>
      <c r="BP429" s="19">
        <f t="shared" si="246"/>
        <v>0</v>
      </c>
      <c r="BQ429" s="19">
        <f t="shared" si="247"/>
        <v>0</v>
      </c>
      <c r="BR429" s="19">
        <f t="shared" si="248"/>
        <v>0</v>
      </c>
      <c r="BS429" s="19">
        <f t="shared" si="249"/>
        <v>0</v>
      </c>
      <c r="BT429" s="19">
        <f t="shared" si="250"/>
        <v>0</v>
      </c>
      <c r="BU429" s="19">
        <f t="shared" si="251"/>
        <v>0</v>
      </c>
      <c r="BV429" s="19">
        <f t="shared" si="252"/>
        <v>0</v>
      </c>
      <c r="BW429" s="19">
        <f t="shared" si="253"/>
        <v>0</v>
      </c>
      <c r="BX429" s="19">
        <f t="shared" si="254"/>
        <v>0</v>
      </c>
      <c r="BY429" s="19">
        <f t="shared" si="255"/>
        <v>0</v>
      </c>
      <c r="BZ429" s="19">
        <f t="shared" si="256"/>
        <v>0</v>
      </c>
      <c r="CA429" s="19">
        <f t="shared" si="257"/>
        <v>0</v>
      </c>
      <c r="CB429" s="19">
        <f t="shared" si="278"/>
        <v>0</v>
      </c>
      <c r="CC429" s="19">
        <f t="shared" si="258"/>
        <v>0</v>
      </c>
      <c r="CD429" s="19">
        <f t="shared" si="259"/>
        <v>0</v>
      </c>
      <c r="CE429" s="19">
        <f t="shared" si="260"/>
        <v>0</v>
      </c>
      <c r="CF429" s="19">
        <f t="shared" si="261"/>
        <v>0</v>
      </c>
      <c r="CG429" s="19">
        <f t="shared" si="262"/>
        <v>0</v>
      </c>
      <c r="CH429" s="19">
        <f t="shared" si="263"/>
        <v>0</v>
      </c>
      <c r="CI429" s="19">
        <f t="shared" si="264"/>
        <v>0</v>
      </c>
      <c r="CJ429" s="19">
        <f t="shared" si="265"/>
        <v>0</v>
      </c>
      <c r="CK429" s="19">
        <f t="shared" si="266"/>
        <v>0</v>
      </c>
      <c r="CL429" s="19">
        <f t="shared" si="267"/>
        <v>0</v>
      </c>
      <c r="CM429" s="19">
        <f t="shared" si="268"/>
        <v>0</v>
      </c>
      <c r="CN429" s="19">
        <f t="shared" si="269"/>
        <v>0</v>
      </c>
      <c r="CO429" s="19">
        <f t="shared" si="270"/>
        <v>0</v>
      </c>
      <c r="CP429" s="19">
        <f t="shared" si="271"/>
        <v>0</v>
      </c>
      <c r="CQ429" s="19">
        <f t="shared" si="272"/>
        <v>0</v>
      </c>
      <c r="CR429" s="19">
        <f t="shared" si="273"/>
        <v>0</v>
      </c>
      <c r="CS429" s="19">
        <f t="shared" si="274"/>
        <v>0</v>
      </c>
    </row>
    <row r="430" spans="2:97" ht="15" customHeight="1" x14ac:dyDescent="0.2">
      <c r="B430" s="53">
        <f t="shared" si="279"/>
        <v>422</v>
      </c>
      <c r="C430" s="197" t="str" cm="1">
        <f t="array" aca="1" ref="C430" ca="1">CELL("contents",BG430)</f>
        <v/>
      </c>
      <c r="D430" s="54" t="str">
        <f t="shared" si="275"/>
        <v>OK</v>
      </c>
      <c r="E430" s="55" t="e">
        <f>VLOOKUP('DATA SHEET'!$B$9,'Drill Size Info'!$T$2:$U$8,2,FALSE)</f>
        <v>#N/A</v>
      </c>
      <c r="F430" s="55" t="str">
        <f t="shared" si="280"/>
        <v/>
      </c>
      <c r="G430" s="161">
        <f t="shared" si="281"/>
        <v>0</v>
      </c>
      <c r="H430" s="56"/>
      <c r="I430" s="56"/>
      <c r="J430" s="54" t="s">
        <v>154</v>
      </c>
      <c r="K430" s="54" t="s">
        <v>154</v>
      </c>
      <c r="L430" s="56" t="s">
        <v>154</v>
      </c>
      <c r="M430" s="56" t="s">
        <v>154</v>
      </c>
      <c r="N430" s="47" t="str">
        <f>IF(CU430&lt;&gt;"",
    IF(INT('Drill Size Info'!$AA$19)=INT('Drill Size Info'!$AB$19),
        --(INT('Drill Size Info'!$AA$19) &amp; "." &amp; CU430),
        IF(AND((--(INT('Drill Size Info'!$AA$19) &amp; "." &amp; CU430)&gt;=--('Drill Size Info'!$AA$19)), (--(INT('Drill Size Info'!$AA$19) &amp; "." &amp; CU430)&lt;=--('Drill Size Info'!$AB$19))),
            --(INT('Drill Size Info'!$AA$19) &amp; "." &amp; CU430),
            --(INT('Drill Size Info'!$AB$19) &amp; "." &amp; CU430)
        )
    ),
    IF(CT430&lt;&gt;"",
        IF(INT('Drill Size Info'!$AA$19)=INT('Drill Size Info'!$AB$19),
            --(INT('Drill Size Info'!$AA$19) &amp; "." &amp; LEFT(CT430,3)),
            IF(AND((--(INT('Drill Size Info'!$AA$19) &amp; "." &amp; LEFT(CT430,3))&gt;=--('Drill Size Info'!$AA$19)), (--(INT('Drill Size Info'!$AA$19) &amp; "." &amp; LEFT(CT430,3))&lt;=--('Drill Size Info'!$AB$19))),
                --(INT('Drill Size Info'!$AA$19) &amp; "." &amp; LEFT(CT430,3)),
                --(INT('Drill Size Info'!$AB$19) &amp; "." &amp; LEFT(CT430,3))
            )
        ),
        "OK"
    )
)</f>
        <v>OK</v>
      </c>
      <c r="O430" s="163" t="str">
        <f>IF(CV430&lt;&gt;"",
    IF(INT('Drill Size Info'!$AA$19)=INT('Drill Size Info'!$AB$19),
        --(INT('Drill Size Info'!$AA$19) &amp; "." &amp; CV430),
        IF(AND((--(INT('Drill Size Info'!$AA$19) &amp; "." &amp; CV430)&gt;=--('Drill Size Info'!$AA$19)), (--(INT('Drill Size Info'!$AA$19) &amp; "." &amp; CV430)&lt;=--('Drill Size Info'!$AB$19))),
            --(INT('Drill Size Info'!$AA$19) &amp; "." &amp; CV430),
            --(INT('Drill Size Info'!$AB$19) &amp; "." &amp; CV430)
        )
    ),
    IF(CT430&lt;&gt;"",
        IF(INT('Drill Size Info'!$AA$19)=INT('Drill Size Info'!$AB$19),
            --(INT('Drill Size Info'!$AA$19) &amp; "." &amp; RIGHT(CT430,3)),
            IF(AND((--(INT('Drill Size Info'!$AA$19) &amp; "." &amp; RIGHT(CT430,3))&gt;=--('Drill Size Info'!$AA$19)), (--(INT('Drill Size Info'!$AA$19) &amp; "." &amp; RIGHT(CT430,3))&lt;=--('Drill Size Info'!$AB$19))),
                --(INT('Drill Size Info'!$AA$19) &amp; "." &amp; RIGHT(CT430,3)),
                --(INT('Drill Size Info'!$AB$19) &amp; "." &amp; RIGHT(CT430,3))
            )
        ),
        "N/A"
    )
)</f>
        <v>N/A</v>
      </c>
      <c r="P430" s="47" t="str">
        <f>IF(CX430&lt;&gt;"",
    IF(INT('Drill Size Info'!$AA$19)=INT('Drill Size Info'!$AB$15),
        --(INT('Drill Size Info'!$AA$15) &amp; "." &amp; CX430),
        IF(AND((--(INT('Drill Size Info'!$AA$15) &amp; "." &amp; CX430)&gt;=--('Drill Size Info'!$AA$15)), (--(INT('Drill Size Info'!$AA$15) &amp; "." &amp; CX430)&lt;=--('Drill Size Info'!$AB$15))),
            --(INT('Drill Size Info'!$AA$15) &amp; "." &amp; CX430),
            --(INT('Drill Size Info'!$AB$15) &amp; "." &amp; CX430)
        )
    ),
    IF(CW430&lt;&gt;"",
        IF(INT('Drill Size Info'!$AA$15)=INT('Drill Size Info'!$AB$15),
            --(INT('Drill Size Info'!$AA$15) &amp; "." &amp; LEFT(CW430,3)),
            IF(AND((--(INT('Drill Size Info'!$AA$15) &amp; "." &amp; LEFT(CW430,3))&gt;=--('Drill Size Info'!$AA$15)), (--(INT('Drill Size Info'!$AA$15) &amp; "." &amp; LEFT(CW430,3))&lt;=--('Drill Size Info'!$AB$15))),
                --(INT('Drill Size Info'!$AA$15) &amp; "." &amp; LEFT(CW430,3)),
                --(INT('Drill Size Info'!$AB$15) &amp; "." &amp; LEFT(CW430,3))
            )
        ),
        "OK"
    )
)</f>
        <v>OK</v>
      </c>
      <c r="Q430" s="163" t="str">
        <f>IF(CY430&lt;&gt;"",
    IF(INT('Drill Size Info'!$AA$19)=INT('Drill Size Info'!$AB$15),
        --(INT('Drill Size Info'!$AA$15) &amp; "." &amp; CY430),
        IF(AND((--(INT('Drill Size Info'!$AA$15) &amp; "." &amp; CY430)&gt;=--('Drill Size Info'!$AA$15)), (--(INT('Drill Size Info'!$AA$15) &amp; "." &amp; CY430)&lt;=--('Drill Size Info'!$AB$15))),
            --(INT('Drill Size Info'!$AA$15) &amp; "." &amp; CY430),
            --(INT('Drill Size Info'!$AB$15) &amp; "." &amp; CY430)
        )
    ),
    IF(CW430&lt;&gt;"",
        IF(INT('Drill Size Info'!$AA$15)=INT('Drill Size Info'!$AB$15),
            --(INT('Drill Size Info'!$AA$15) &amp; "." &amp; RIGHT(CW430,3)),
            IF(AND((--(INT('Drill Size Info'!$AA$15) &amp; "." &amp; RIGHT(CW430,3))&gt;=--('Drill Size Info'!$AA$15)), (--(INT('Drill Size Info'!$AA$15) &amp; "." &amp; RIGHT(CW430,3))&lt;=--('Drill Size Info'!$AB$15))),
                --(INT('Drill Size Info'!$AA$15) &amp; "." &amp; RIGHT(CW430,3)),
                --(INT('Drill Size Info'!$AB$15) &amp; "." &amp; RIGHT(CW430,3))
            )
        ),
        "N/A"
    )
)</f>
        <v>N/A</v>
      </c>
      <c r="R430" s="57"/>
      <c r="S430" s="57"/>
      <c r="T430" s="57"/>
      <c r="U430" s="57"/>
      <c r="V430" s="57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9"/>
      <c r="AX430" s="59"/>
      <c r="AY430" s="59"/>
      <c r="AZ430" s="60"/>
      <c r="BA430" s="52"/>
      <c r="BB430" s="52"/>
      <c r="BC430" s="52"/>
      <c r="BD430" s="52"/>
      <c r="BE430" s="52"/>
      <c r="BF430" s="52"/>
      <c r="BG430" s="192" t="str">
        <f t="shared" si="276"/>
        <v/>
      </c>
      <c r="BH430" s="52"/>
      <c r="BI430" s="52"/>
      <c r="BJ430" s="52"/>
      <c r="BK430" s="52"/>
      <c r="BM430" s="19">
        <f t="shared" si="244"/>
        <v>0</v>
      </c>
      <c r="BN430" s="19">
        <f t="shared" si="277"/>
        <v>0</v>
      </c>
      <c r="BO430" s="19">
        <f t="shared" si="245"/>
        <v>0</v>
      </c>
      <c r="BP430" s="19">
        <f t="shared" si="246"/>
        <v>0</v>
      </c>
      <c r="BQ430" s="19">
        <f t="shared" si="247"/>
        <v>0</v>
      </c>
      <c r="BR430" s="19">
        <f t="shared" si="248"/>
        <v>0</v>
      </c>
      <c r="BS430" s="19">
        <f t="shared" si="249"/>
        <v>0</v>
      </c>
      <c r="BT430" s="19">
        <f t="shared" si="250"/>
        <v>0</v>
      </c>
      <c r="BU430" s="19">
        <f t="shared" si="251"/>
        <v>0</v>
      </c>
      <c r="BV430" s="19">
        <f t="shared" si="252"/>
        <v>0</v>
      </c>
      <c r="BW430" s="19">
        <f t="shared" si="253"/>
        <v>0</v>
      </c>
      <c r="BX430" s="19">
        <f t="shared" si="254"/>
        <v>0</v>
      </c>
      <c r="BY430" s="19">
        <f t="shared" si="255"/>
        <v>0</v>
      </c>
      <c r="BZ430" s="19">
        <f t="shared" si="256"/>
        <v>0</v>
      </c>
      <c r="CA430" s="19">
        <f t="shared" si="257"/>
        <v>0</v>
      </c>
      <c r="CB430" s="19">
        <f t="shared" si="278"/>
        <v>0</v>
      </c>
      <c r="CC430" s="19">
        <f t="shared" si="258"/>
        <v>0</v>
      </c>
      <c r="CD430" s="19">
        <f t="shared" si="259"/>
        <v>0</v>
      </c>
      <c r="CE430" s="19">
        <f t="shared" si="260"/>
        <v>0</v>
      </c>
      <c r="CF430" s="19">
        <f t="shared" si="261"/>
        <v>0</v>
      </c>
      <c r="CG430" s="19">
        <f t="shared" si="262"/>
        <v>0</v>
      </c>
      <c r="CH430" s="19">
        <f t="shared" si="263"/>
        <v>0</v>
      </c>
      <c r="CI430" s="19">
        <f t="shared" si="264"/>
        <v>0</v>
      </c>
      <c r="CJ430" s="19">
        <f t="shared" si="265"/>
        <v>0</v>
      </c>
      <c r="CK430" s="19">
        <f t="shared" si="266"/>
        <v>0</v>
      </c>
      <c r="CL430" s="19">
        <f t="shared" si="267"/>
        <v>0</v>
      </c>
      <c r="CM430" s="19">
        <f t="shared" si="268"/>
        <v>0</v>
      </c>
      <c r="CN430" s="19">
        <f t="shared" si="269"/>
        <v>0</v>
      </c>
      <c r="CO430" s="19">
        <f t="shared" si="270"/>
        <v>0</v>
      </c>
      <c r="CP430" s="19">
        <f t="shared" si="271"/>
        <v>0</v>
      </c>
      <c r="CQ430" s="19">
        <f t="shared" si="272"/>
        <v>0</v>
      </c>
      <c r="CR430" s="19">
        <f t="shared" si="273"/>
        <v>0</v>
      </c>
      <c r="CS430" s="19">
        <f t="shared" si="274"/>
        <v>0</v>
      </c>
    </row>
    <row r="431" spans="2:97" ht="15" customHeight="1" x14ac:dyDescent="0.2">
      <c r="B431" s="53">
        <f t="shared" si="279"/>
        <v>423</v>
      </c>
      <c r="C431" s="197" t="str" cm="1">
        <f t="array" aca="1" ref="C431" ca="1">CELL("contents",BG431)</f>
        <v/>
      </c>
      <c r="D431" s="54" t="str">
        <f t="shared" si="275"/>
        <v>OK</v>
      </c>
      <c r="E431" s="55" t="e">
        <f>VLOOKUP('DATA SHEET'!$B$9,'Drill Size Info'!$T$2:$U$8,2,FALSE)</f>
        <v>#N/A</v>
      </c>
      <c r="F431" s="55" t="str">
        <f t="shared" si="280"/>
        <v/>
      </c>
      <c r="G431" s="161">
        <f t="shared" si="281"/>
        <v>0</v>
      </c>
      <c r="H431" s="56"/>
      <c r="I431" s="56"/>
      <c r="J431" s="54" t="s">
        <v>154</v>
      </c>
      <c r="K431" s="54" t="s">
        <v>154</v>
      </c>
      <c r="L431" s="56" t="s">
        <v>154</v>
      </c>
      <c r="M431" s="56" t="s">
        <v>154</v>
      </c>
      <c r="N431" s="47" t="str">
        <f>IF(CU431&lt;&gt;"",
    IF(INT('Drill Size Info'!$AA$19)=INT('Drill Size Info'!$AB$19),
        --(INT('Drill Size Info'!$AA$19) &amp; "." &amp; CU431),
        IF(AND((--(INT('Drill Size Info'!$AA$19) &amp; "." &amp; CU431)&gt;=--('Drill Size Info'!$AA$19)), (--(INT('Drill Size Info'!$AA$19) &amp; "." &amp; CU431)&lt;=--('Drill Size Info'!$AB$19))),
            --(INT('Drill Size Info'!$AA$19) &amp; "." &amp; CU431),
            --(INT('Drill Size Info'!$AB$19) &amp; "." &amp; CU431)
        )
    ),
    IF(CT431&lt;&gt;"",
        IF(INT('Drill Size Info'!$AA$19)=INT('Drill Size Info'!$AB$19),
            --(INT('Drill Size Info'!$AA$19) &amp; "." &amp; LEFT(CT431,3)),
            IF(AND((--(INT('Drill Size Info'!$AA$19) &amp; "." &amp; LEFT(CT431,3))&gt;=--('Drill Size Info'!$AA$19)), (--(INT('Drill Size Info'!$AA$19) &amp; "." &amp; LEFT(CT431,3))&lt;=--('Drill Size Info'!$AB$19))),
                --(INT('Drill Size Info'!$AA$19) &amp; "." &amp; LEFT(CT431,3)),
                --(INT('Drill Size Info'!$AB$19) &amp; "." &amp; LEFT(CT431,3))
            )
        ),
        "OK"
    )
)</f>
        <v>OK</v>
      </c>
      <c r="O431" s="163" t="str">
        <f>IF(CV431&lt;&gt;"",
    IF(INT('Drill Size Info'!$AA$19)=INT('Drill Size Info'!$AB$19),
        --(INT('Drill Size Info'!$AA$19) &amp; "." &amp; CV431),
        IF(AND((--(INT('Drill Size Info'!$AA$19) &amp; "." &amp; CV431)&gt;=--('Drill Size Info'!$AA$19)), (--(INT('Drill Size Info'!$AA$19) &amp; "." &amp; CV431)&lt;=--('Drill Size Info'!$AB$19))),
            --(INT('Drill Size Info'!$AA$19) &amp; "." &amp; CV431),
            --(INT('Drill Size Info'!$AB$19) &amp; "." &amp; CV431)
        )
    ),
    IF(CT431&lt;&gt;"",
        IF(INT('Drill Size Info'!$AA$19)=INT('Drill Size Info'!$AB$19),
            --(INT('Drill Size Info'!$AA$19) &amp; "." &amp; RIGHT(CT431,3)),
            IF(AND((--(INT('Drill Size Info'!$AA$19) &amp; "." &amp; RIGHT(CT431,3))&gt;=--('Drill Size Info'!$AA$19)), (--(INT('Drill Size Info'!$AA$19) &amp; "." &amp; RIGHT(CT431,3))&lt;=--('Drill Size Info'!$AB$19))),
                --(INT('Drill Size Info'!$AA$19) &amp; "." &amp; RIGHT(CT431,3)),
                --(INT('Drill Size Info'!$AB$19) &amp; "." &amp; RIGHT(CT431,3))
            )
        ),
        "N/A"
    )
)</f>
        <v>N/A</v>
      </c>
      <c r="P431" s="47" t="str">
        <f>IF(CX431&lt;&gt;"",
    IF(INT('Drill Size Info'!$AA$19)=INT('Drill Size Info'!$AB$15),
        --(INT('Drill Size Info'!$AA$15) &amp; "." &amp; CX431),
        IF(AND((--(INT('Drill Size Info'!$AA$15) &amp; "." &amp; CX431)&gt;=--('Drill Size Info'!$AA$15)), (--(INT('Drill Size Info'!$AA$15) &amp; "." &amp; CX431)&lt;=--('Drill Size Info'!$AB$15))),
            --(INT('Drill Size Info'!$AA$15) &amp; "." &amp; CX431),
            --(INT('Drill Size Info'!$AB$15) &amp; "." &amp; CX431)
        )
    ),
    IF(CW431&lt;&gt;"",
        IF(INT('Drill Size Info'!$AA$15)=INT('Drill Size Info'!$AB$15),
            --(INT('Drill Size Info'!$AA$15) &amp; "." &amp; LEFT(CW431,3)),
            IF(AND((--(INT('Drill Size Info'!$AA$15) &amp; "." &amp; LEFT(CW431,3))&gt;=--('Drill Size Info'!$AA$15)), (--(INT('Drill Size Info'!$AA$15) &amp; "." &amp; LEFT(CW431,3))&lt;=--('Drill Size Info'!$AB$15))),
                --(INT('Drill Size Info'!$AA$15) &amp; "." &amp; LEFT(CW431,3)),
                --(INT('Drill Size Info'!$AB$15) &amp; "." &amp; LEFT(CW431,3))
            )
        ),
        "OK"
    )
)</f>
        <v>OK</v>
      </c>
      <c r="Q431" s="163" t="str">
        <f>IF(CY431&lt;&gt;"",
    IF(INT('Drill Size Info'!$AA$19)=INT('Drill Size Info'!$AB$15),
        --(INT('Drill Size Info'!$AA$15) &amp; "." &amp; CY431),
        IF(AND((--(INT('Drill Size Info'!$AA$15) &amp; "." &amp; CY431)&gt;=--('Drill Size Info'!$AA$15)), (--(INT('Drill Size Info'!$AA$15) &amp; "." &amp; CY431)&lt;=--('Drill Size Info'!$AB$15))),
            --(INT('Drill Size Info'!$AA$15) &amp; "." &amp; CY431),
            --(INT('Drill Size Info'!$AB$15) &amp; "." &amp; CY431)
        )
    ),
    IF(CW431&lt;&gt;"",
        IF(INT('Drill Size Info'!$AA$15)=INT('Drill Size Info'!$AB$15),
            --(INT('Drill Size Info'!$AA$15) &amp; "." &amp; RIGHT(CW431,3)),
            IF(AND((--(INT('Drill Size Info'!$AA$15) &amp; "." &amp; RIGHT(CW431,3))&gt;=--('Drill Size Info'!$AA$15)), (--(INT('Drill Size Info'!$AA$15) &amp; "." &amp; RIGHT(CW431,3))&lt;=--('Drill Size Info'!$AB$15))),
                --(INT('Drill Size Info'!$AA$15) &amp; "." &amp; RIGHT(CW431,3)),
                --(INT('Drill Size Info'!$AB$15) &amp; "." &amp; RIGHT(CW431,3))
            )
        ),
        "N/A"
    )
)</f>
        <v>N/A</v>
      </c>
      <c r="R431" s="57"/>
      <c r="S431" s="57"/>
      <c r="T431" s="57"/>
      <c r="U431" s="57"/>
      <c r="V431" s="57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9"/>
      <c r="AX431" s="59"/>
      <c r="AY431" s="59"/>
      <c r="AZ431" s="60"/>
      <c r="BA431" s="52"/>
      <c r="BB431" s="52"/>
      <c r="BC431" s="52"/>
      <c r="BD431" s="52"/>
      <c r="BE431" s="52"/>
      <c r="BF431" s="52"/>
      <c r="BG431" s="192" t="str">
        <f t="shared" si="276"/>
        <v/>
      </c>
      <c r="BH431" s="52"/>
      <c r="BI431" s="52"/>
      <c r="BJ431" s="52"/>
      <c r="BK431" s="52"/>
      <c r="BM431" s="19">
        <f t="shared" si="244"/>
        <v>0</v>
      </c>
      <c r="BN431" s="19">
        <f t="shared" si="277"/>
        <v>0</v>
      </c>
      <c r="BO431" s="19">
        <f t="shared" si="245"/>
        <v>0</v>
      </c>
      <c r="BP431" s="19">
        <f t="shared" si="246"/>
        <v>0</v>
      </c>
      <c r="BQ431" s="19">
        <f t="shared" si="247"/>
        <v>0</v>
      </c>
      <c r="BR431" s="19">
        <f t="shared" si="248"/>
        <v>0</v>
      </c>
      <c r="BS431" s="19">
        <f t="shared" si="249"/>
        <v>0</v>
      </c>
      <c r="BT431" s="19">
        <f t="shared" si="250"/>
        <v>0</v>
      </c>
      <c r="BU431" s="19">
        <f t="shared" si="251"/>
        <v>0</v>
      </c>
      <c r="BV431" s="19">
        <f t="shared" si="252"/>
        <v>0</v>
      </c>
      <c r="BW431" s="19">
        <f t="shared" si="253"/>
        <v>0</v>
      </c>
      <c r="BX431" s="19">
        <f t="shared" si="254"/>
        <v>0</v>
      </c>
      <c r="BY431" s="19">
        <f t="shared" si="255"/>
        <v>0</v>
      </c>
      <c r="BZ431" s="19">
        <f t="shared" si="256"/>
        <v>0</v>
      </c>
      <c r="CA431" s="19">
        <f t="shared" si="257"/>
        <v>0</v>
      </c>
      <c r="CB431" s="19">
        <f t="shared" si="278"/>
        <v>0</v>
      </c>
      <c r="CC431" s="19">
        <f t="shared" si="258"/>
        <v>0</v>
      </c>
      <c r="CD431" s="19">
        <f t="shared" si="259"/>
        <v>0</v>
      </c>
      <c r="CE431" s="19">
        <f t="shared" si="260"/>
        <v>0</v>
      </c>
      <c r="CF431" s="19">
        <f t="shared" si="261"/>
        <v>0</v>
      </c>
      <c r="CG431" s="19">
        <f t="shared" si="262"/>
        <v>0</v>
      </c>
      <c r="CH431" s="19">
        <f t="shared" si="263"/>
        <v>0</v>
      </c>
      <c r="CI431" s="19">
        <f t="shared" si="264"/>
        <v>0</v>
      </c>
      <c r="CJ431" s="19">
        <f t="shared" si="265"/>
        <v>0</v>
      </c>
      <c r="CK431" s="19">
        <f t="shared" si="266"/>
        <v>0</v>
      </c>
      <c r="CL431" s="19">
        <f t="shared" si="267"/>
        <v>0</v>
      </c>
      <c r="CM431" s="19">
        <f t="shared" si="268"/>
        <v>0</v>
      </c>
      <c r="CN431" s="19">
        <f t="shared" si="269"/>
        <v>0</v>
      </c>
      <c r="CO431" s="19">
        <f t="shared" si="270"/>
        <v>0</v>
      </c>
      <c r="CP431" s="19">
        <f t="shared" si="271"/>
        <v>0</v>
      </c>
      <c r="CQ431" s="19">
        <f t="shared" si="272"/>
        <v>0</v>
      </c>
      <c r="CR431" s="19">
        <f t="shared" si="273"/>
        <v>0</v>
      </c>
      <c r="CS431" s="19">
        <f t="shared" si="274"/>
        <v>0</v>
      </c>
    </row>
    <row r="432" spans="2:97" ht="15" customHeight="1" x14ac:dyDescent="0.2">
      <c r="B432" s="53">
        <f t="shared" si="279"/>
        <v>424</v>
      </c>
      <c r="C432" s="197" t="str" cm="1">
        <f t="array" aca="1" ref="C432" ca="1">CELL("contents",BG432)</f>
        <v/>
      </c>
      <c r="D432" s="54" t="str">
        <f t="shared" si="275"/>
        <v>OK</v>
      </c>
      <c r="E432" s="55" t="e">
        <f>VLOOKUP('DATA SHEET'!$B$9,'Drill Size Info'!$T$2:$U$8,2,FALSE)</f>
        <v>#N/A</v>
      </c>
      <c r="F432" s="55" t="str">
        <f t="shared" si="280"/>
        <v/>
      </c>
      <c r="G432" s="161">
        <f t="shared" si="281"/>
        <v>0</v>
      </c>
      <c r="H432" s="56"/>
      <c r="I432" s="56"/>
      <c r="J432" s="54" t="s">
        <v>154</v>
      </c>
      <c r="K432" s="54" t="s">
        <v>154</v>
      </c>
      <c r="L432" s="56" t="s">
        <v>154</v>
      </c>
      <c r="M432" s="56" t="s">
        <v>154</v>
      </c>
      <c r="N432" s="47" t="str">
        <f>IF(CU432&lt;&gt;"",
    IF(INT('Drill Size Info'!$AA$19)=INT('Drill Size Info'!$AB$19),
        --(INT('Drill Size Info'!$AA$19) &amp; "." &amp; CU432),
        IF(AND((--(INT('Drill Size Info'!$AA$19) &amp; "." &amp; CU432)&gt;=--('Drill Size Info'!$AA$19)), (--(INT('Drill Size Info'!$AA$19) &amp; "." &amp; CU432)&lt;=--('Drill Size Info'!$AB$19))),
            --(INT('Drill Size Info'!$AA$19) &amp; "." &amp; CU432),
            --(INT('Drill Size Info'!$AB$19) &amp; "." &amp; CU432)
        )
    ),
    IF(CT432&lt;&gt;"",
        IF(INT('Drill Size Info'!$AA$19)=INT('Drill Size Info'!$AB$19),
            --(INT('Drill Size Info'!$AA$19) &amp; "." &amp; LEFT(CT432,3)),
            IF(AND((--(INT('Drill Size Info'!$AA$19) &amp; "." &amp; LEFT(CT432,3))&gt;=--('Drill Size Info'!$AA$19)), (--(INT('Drill Size Info'!$AA$19) &amp; "." &amp; LEFT(CT432,3))&lt;=--('Drill Size Info'!$AB$19))),
                --(INT('Drill Size Info'!$AA$19) &amp; "." &amp; LEFT(CT432,3)),
                --(INT('Drill Size Info'!$AB$19) &amp; "." &amp; LEFT(CT432,3))
            )
        ),
        "OK"
    )
)</f>
        <v>OK</v>
      </c>
      <c r="O432" s="163" t="str">
        <f>IF(CV432&lt;&gt;"",
    IF(INT('Drill Size Info'!$AA$19)=INT('Drill Size Info'!$AB$19),
        --(INT('Drill Size Info'!$AA$19) &amp; "." &amp; CV432),
        IF(AND((--(INT('Drill Size Info'!$AA$19) &amp; "." &amp; CV432)&gt;=--('Drill Size Info'!$AA$19)), (--(INT('Drill Size Info'!$AA$19) &amp; "." &amp; CV432)&lt;=--('Drill Size Info'!$AB$19))),
            --(INT('Drill Size Info'!$AA$19) &amp; "." &amp; CV432),
            --(INT('Drill Size Info'!$AB$19) &amp; "." &amp; CV432)
        )
    ),
    IF(CT432&lt;&gt;"",
        IF(INT('Drill Size Info'!$AA$19)=INT('Drill Size Info'!$AB$19),
            --(INT('Drill Size Info'!$AA$19) &amp; "." &amp; RIGHT(CT432,3)),
            IF(AND((--(INT('Drill Size Info'!$AA$19) &amp; "." &amp; RIGHT(CT432,3))&gt;=--('Drill Size Info'!$AA$19)), (--(INT('Drill Size Info'!$AA$19) &amp; "." &amp; RIGHT(CT432,3))&lt;=--('Drill Size Info'!$AB$19))),
                --(INT('Drill Size Info'!$AA$19) &amp; "." &amp; RIGHT(CT432,3)),
                --(INT('Drill Size Info'!$AB$19) &amp; "." &amp; RIGHT(CT432,3))
            )
        ),
        "N/A"
    )
)</f>
        <v>N/A</v>
      </c>
      <c r="P432" s="47" t="str">
        <f>IF(CX432&lt;&gt;"",
    IF(INT('Drill Size Info'!$AA$19)=INT('Drill Size Info'!$AB$15),
        --(INT('Drill Size Info'!$AA$15) &amp; "." &amp; CX432),
        IF(AND((--(INT('Drill Size Info'!$AA$15) &amp; "." &amp; CX432)&gt;=--('Drill Size Info'!$AA$15)), (--(INT('Drill Size Info'!$AA$15) &amp; "." &amp; CX432)&lt;=--('Drill Size Info'!$AB$15))),
            --(INT('Drill Size Info'!$AA$15) &amp; "." &amp; CX432),
            --(INT('Drill Size Info'!$AB$15) &amp; "." &amp; CX432)
        )
    ),
    IF(CW432&lt;&gt;"",
        IF(INT('Drill Size Info'!$AA$15)=INT('Drill Size Info'!$AB$15),
            --(INT('Drill Size Info'!$AA$15) &amp; "." &amp; LEFT(CW432,3)),
            IF(AND((--(INT('Drill Size Info'!$AA$15) &amp; "." &amp; LEFT(CW432,3))&gt;=--('Drill Size Info'!$AA$15)), (--(INT('Drill Size Info'!$AA$15) &amp; "." &amp; LEFT(CW432,3))&lt;=--('Drill Size Info'!$AB$15))),
                --(INT('Drill Size Info'!$AA$15) &amp; "." &amp; LEFT(CW432,3)),
                --(INT('Drill Size Info'!$AB$15) &amp; "." &amp; LEFT(CW432,3))
            )
        ),
        "OK"
    )
)</f>
        <v>OK</v>
      </c>
      <c r="Q432" s="163" t="str">
        <f>IF(CY432&lt;&gt;"",
    IF(INT('Drill Size Info'!$AA$19)=INT('Drill Size Info'!$AB$15),
        --(INT('Drill Size Info'!$AA$15) &amp; "." &amp; CY432),
        IF(AND((--(INT('Drill Size Info'!$AA$15) &amp; "." &amp; CY432)&gt;=--('Drill Size Info'!$AA$15)), (--(INT('Drill Size Info'!$AA$15) &amp; "." &amp; CY432)&lt;=--('Drill Size Info'!$AB$15))),
            --(INT('Drill Size Info'!$AA$15) &amp; "." &amp; CY432),
            --(INT('Drill Size Info'!$AB$15) &amp; "." &amp; CY432)
        )
    ),
    IF(CW432&lt;&gt;"",
        IF(INT('Drill Size Info'!$AA$15)=INT('Drill Size Info'!$AB$15),
            --(INT('Drill Size Info'!$AA$15) &amp; "." &amp; RIGHT(CW432,3)),
            IF(AND((--(INT('Drill Size Info'!$AA$15) &amp; "." &amp; RIGHT(CW432,3))&gt;=--('Drill Size Info'!$AA$15)), (--(INT('Drill Size Info'!$AA$15) &amp; "." &amp; RIGHT(CW432,3))&lt;=--('Drill Size Info'!$AB$15))),
                --(INT('Drill Size Info'!$AA$15) &amp; "." &amp; RIGHT(CW432,3)),
                --(INT('Drill Size Info'!$AB$15) &amp; "." &amp; RIGHT(CW432,3))
            )
        ),
        "N/A"
    )
)</f>
        <v>N/A</v>
      </c>
      <c r="R432" s="57"/>
      <c r="S432" s="57"/>
      <c r="T432" s="57"/>
      <c r="U432" s="57"/>
      <c r="V432" s="57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9"/>
      <c r="AX432" s="59"/>
      <c r="AY432" s="59"/>
      <c r="AZ432" s="60"/>
      <c r="BA432" s="52"/>
      <c r="BB432" s="52"/>
      <c r="BC432" s="52"/>
      <c r="BD432" s="52"/>
      <c r="BE432" s="52"/>
      <c r="BF432" s="52"/>
      <c r="BG432" s="192" t="str">
        <f t="shared" si="276"/>
        <v/>
      </c>
      <c r="BH432" s="52"/>
      <c r="BI432" s="52"/>
      <c r="BJ432" s="52"/>
      <c r="BK432" s="52"/>
      <c r="BM432" s="19">
        <f t="shared" si="244"/>
        <v>0</v>
      </c>
      <c r="BN432" s="19">
        <f t="shared" si="277"/>
        <v>0</v>
      </c>
      <c r="BO432" s="19">
        <f t="shared" si="245"/>
        <v>0</v>
      </c>
      <c r="BP432" s="19">
        <f t="shared" si="246"/>
        <v>0</v>
      </c>
      <c r="BQ432" s="19">
        <f t="shared" si="247"/>
        <v>0</v>
      </c>
      <c r="BR432" s="19">
        <f t="shared" si="248"/>
        <v>0</v>
      </c>
      <c r="BS432" s="19">
        <f t="shared" si="249"/>
        <v>0</v>
      </c>
      <c r="BT432" s="19">
        <f t="shared" si="250"/>
        <v>0</v>
      </c>
      <c r="BU432" s="19">
        <f t="shared" si="251"/>
        <v>0</v>
      </c>
      <c r="BV432" s="19">
        <f t="shared" si="252"/>
        <v>0</v>
      </c>
      <c r="BW432" s="19">
        <f t="shared" si="253"/>
        <v>0</v>
      </c>
      <c r="BX432" s="19">
        <f t="shared" si="254"/>
        <v>0</v>
      </c>
      <c r="BY432" s="19">
        <f t="shared" si="255"/>
        <v>0</v>
      </c>
      <c r="BZ432" s="19">
        <f t="shared" si="256"/>
        <v>0</v>
      </c>
      <c r="CA432" s="19">
        <f t="shared" si="257"/>
        <v>0</v>
      </c>
      <c r="CB432" s="19">
        <f t="shared" si="278"/>
        <v>0</v>
      </c>
      <c r="CC432" s="19">
        <f t="shared" si="258"/>
        <v>0</v>
      </c>
      <c r="CD432" s="19">
        <f t="shared" si="259"/>
        <v>0</v>
      </c>
      <c r="CE432" s="19">
        <f t="shared" si="260"/>
        <v>0</v>
      </c>
      <c r="CF432" s="19">
        <f t="shared" si="261"/>
        <v>0</v>
      </c>
      <c r="CG432" s="19">
        <f t="shared" si="262"/>
        <v>0</v>
      </c>
      <c r="CH432" s="19">
        <f t="shared" si="263"/>
        <v>0</v>
      </c>
      <c r="CI432" s="19">
        <f t="shared" si="264"/>
        <v>0</v>
      </c>
      <c r="CJ432" s="19">
        <f t="shared" si="265"/>
        <v>0</v>
      </c>
      <c r="CK432" s="19">
        <f t="shared" si="266"/>
        <v>0</v>
      </c>
      <c r="CL432" s="19">
        <f t="shared" si="267"/>
        <v>0</v>
      </c>
      <c r="CM432" s="19">
        <f t="shared" si="268"/>
        <v>0</v>
      </c>
      <c r="CN432" s="19">
        <f t="shared" si="269"/>
        <v>0</v>
      </c>
      <c r="CO432" s="19">
        <f t="shared" si="270"/>
        <v>0</v>
      </c>
      <c r="CP432" s="19">
        <f t="shared" si="271"/>
        <v>0</v>
      </c>
      <c r="CQ432" s="19">
        <f t="shared" si="272"/>
        <v>0</v>
      </c>
      <c r="CR432" s="19">
        <f t="shared" si="273"/>
        <v>0</v>
      </c>
      <c r="CS432" s="19">
        <f t="shared" si="274"/>
        <v>0</v>
      </c>
    </row>
    <row r="433" spans="2:97" ht="15" customHeight="1" x14ac:dyDescent="0.2">
      <c r="B433" s="53">
        <f t="shared" si="279"/>
        <v>425</v>
      </c>
      <c r="C433" s="197" t="str" cm="1">
        <f t="array" aca="1" ref="C433" ca="1">CELL("contents",BG433)</f>
        <v/>
      </c>
      <c r="D433" s="54" t="str">
        <f t="shared" si="275"/>
        <v>OK</v>
      </c>
      <c r="E433" s="55" t="e">
        <f>VLOOKUP('DATA SHEET'!$B$9,'Drill Size Info'!$T$2:$U$8,2,FALSE)</f>
        <v>#N/A</v>
      </c>
      <c r="F433" s="55" t="str">
        <f t="shared" si="280"/>
        <v/>
      </c>
      <c r="G433" s="161">
        <f t="shared" si="281"/>
        <v>0</v>
      </c>
      <c r="H433" s="56"/>
      <c r="I433" s="56"/>
      <c r="J433" s="54" t="s">
        <v>154</v>
      </c>
      <c r="K433" s="54" t="s">
        <v>154</v>
      </c>
      <c r="L433" s="56" t="s">
        <v>154</v>
      </c>
      <c r="M433" s="56" t="s">
        <v>154</v>
      </c>
      <c r="N433" s="47" t="str">
        <f>IF(CU433&lt;&gt;"",
    IF(INT('Drill Size Info'!$AA$19)=INT('Drill Size Info'!$AB$19),
        --(INT('Drill Size Info'!$AA$19) &amp; "." &amp; CU433),
        IF(AND((--(INT('Drill Size Info'!$AA$19) &amp; "." &amp; CU433)&gt;=--('Drill Size Info'!$AA$19)), (--(INT('Drill Size Info'!$AA$19) &amp; "." &amp; CU433)&lt;=--('Drill Size Info'!$AB$19))),
            --(INT('Drill Size Info'!$AA$19) &amp; "." &amp; CU433),
            --(INT('Drill Size Info'!$AB$19) &amp; "." &amp; CU433)
        )
    ),
    IF(CT433&lt;&gt;"",
        IF(INT('Drill Size Info'!$AA$19)=INT('Drill Size Info'!$AB$19),
            --(INT('Drill Size Info'!$AA$19) &amp; "." &amp; LEFT(CT433,3)),
            IF(AND((--(INT('Drill Size Info'!$AA$19) &amp; "." &amp; LEFT(CT433,3))&gt;=--('Drill Size Info'!$AA$19)), (--(INT('Drill Size Info'!$AA$19) &amp; "." &amp; LEFT(CT433,3))&lt;=--('Drill Size Info'!$AB$19))),
                --(INT('Drill Size Info'!$AA$19) &amp; "." &amp; LEFT(CT433,3)),
                --(INT('Drill Size Info'!$AB$19) &amp; "." &amp; LEFT(CT433,3))
            )
        ),
        "OK"
    )
)</f>
        <v>OK</v>
      </c>
      <c r="O433" s="163" t="str">
        <f>IF(CV433&lt;&gt;"",
    IF(INT('Drill Size Info'!$AA$19)=INT('Drill Size Info'!$AB$19),
        --(INT('Drill Size Info'!$AA$19) &amp; "." &amp; CV433),
        IF(AND((--(INT('Drill Size Info'!$AA$19) &amp; "." &amp; CV433)&gt;=--('Drill Size Info'!$AA$19)), (--(INT('Drill Size Info'!$AA$19) &amp; "." &amp; CV433)&lt;=--('Drill Size Info'!$AB$19))),
            --(INT('Drill Size Info'!$AA$19) &amp; "." &amp; CV433),
            --(INT('Drill Size Info'!$AB$19) &amp; "." &amp; CV433)
        )
    ),
    IF(CT433&lt;&gt;"",
        IF(INT('Drill Size Info'!$AA$19)=INT('Drill Size Info'!$AB$19),
            --(INT('Drill Size Info'!$AA$19) &amp; "." &amp; RIGHT(CT433,3)),
            IF(AND((--(INT('Drill Size Info'!$AA$19) &amp; "." &amp; RIGHT(CT433,3))&gt;=--('Drill Size Info'!$AA$19)), (--(INT('Drill Size Info'!$AA$19) &amp; "." &amp; RIGHT(CT433,3))&lt;=--('Drill Size Info'!$AB$19))),
                --(INT('Drill Size Info'!$AA$19) &amp; "." &amp; RIGHT(CT433,3)),
                --(INT('Drill Size Info'!$AB$19) &amp; "." &amp; RIGHT(CT433,3))
            )
        ),
        "N/A"
    )
)</f>
        <v>N/A</v>
      </c>
      <c r="P433" s="47" t="str">
        <f>IF(CX433&lt;&gt;"",
    IF(INT('Drill Size Info'!$AA$19)=INT('Drill Size Info'!$AB$15),
        --(INT('Drill Size Info'!$AA$15) &amp; "." &amp; CX433),
        IF(AND((--(INT('Drill Size Info'!$AA$15) &amp; "." &amp; CX433)&gt;=--('Drill Size Info'!$AA$15)), (--(INT('Drill Size Info'!$AA$15) &amp; "." &amp; CX433)&lt;=--('Drill Size Info'!$AB$15))),
            --(INT('Drill Size Info'!$AA$15) &amp; "." &amp; CX433),
            --(INT('Drill Size Info'!$AB$15) &amp; "." &amp; CX433)
        )
    ),
    IF(CW433&lt;&gt;"",
        IF(INT('Drill Size Info'!$AA$15)=INT('Drill Size Info'!$AB$15),
            --(INT('Drill Size Info'!$AA$15) &amp; "." &amp; LEFT(CW433,3)),
            IF(AND((--(INT('Drill Size Info'!$AA$15) &amp; "." &amp; LEFT(CW433,3))&gt;=--('Drill Size Info'!$AA$15)), (--(INT('Drill Size Info'!$AA$15) &amp; "." &amp; LEFT(CW433,3))&lt;=--('Drill Size Info'!$AB$15))),
                --(INT('Drill Size Info'!$AA$15) &amp; "." &amp; LEFT(CW433,3)),
                --(INT('Drill Size Info'!$AB$15) &amp; "." &amp; LEFT(CW433,3))
            )
        ),
        "OK"
    )
)</f>
        <v>OK</v>
      </c>
      <c r="Q433" s="163" t="str">
        <f>IF(CY433&lt;&gt;"",
    IF(INT('Drill Size Info'!$AA$19)=INT('Drill Size Info'!$AB$15),
        --(INT('Drill Size Info'!$AA$15) &amp; "." &amp; CY433),
        IF(AND((--(INT('Drill Size Info'!$AA$15) &amp; "." &amp; CY433)&gt;=--('Drill Size Info'!$AA$15)), (--(INT('Drill Size Info'!$AA$15) &amp; "." &amp; CY433)&lt;=--('Drill Size Info'!$AB$15))),
            --(INT('Drill Size Info'!$AA$15) &amp; "." &amp; CY433),
            --(INT('Drill Size Info'!$AB$15) &amp; "." &amp; CY433)
        )
    ),
    IF(CW433&lt;&gt;"",
        IF(INT('Drill Size Info'!$AA$15)=INT('Drill Size Info'!$AB$15),
            --(INT('Drill Size Info'!$AA$15) &amp; "." &amp; RIGHT(CW433,3)),
            IF(AND((--(INT('Drill Size Info'!$AA$15) &amp; "." &amp; RIGHT(CW433,3))&gt;=--('Drill Size Info'!$AA$15)), (--(INT('Drill Size Info'!$AA$15) &amp; "." &amp; RIGHT(CW433,3))&lt;=--('Drill Size Info'!$AB$15))),
                --(INT('Drill Size Info'!$AA$15) &amp; "." &amp; RIGHT(CW433,3)),
                --(INT('Drill Size Info'!$AB$15) &amp; "." &amp; RIGHT(CW433,3))
            )
        ),
        "N/A"
    )
)</f>
        <v>N/A</v>
      </c>
      <c r="R433" s="57"/>
      <c r="S433" s="57"/>
      <c r="T433" s="57"/>
      <c r="U433" s="57"/>
      <c r="V433" s="57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9"/>
      <c r="AX433" s="59"/>
      <c r="AY433" s="59"/>
      <c r="AZ433" s="60"/>
      <c r="BA433" s="52"/>
      <c r="BB433" s="52"/>
      <c r="BC433" s="52"/>
      <c r="BD433" s="52"/>
      <c r="BE433" s="52"/>
      <c r="BF433" s="52"/>
      <c r="BG433" s="192" t="str">
        <f t="shared" si="276"/>
        <v/>
      </c>
      <c r="BH433" s="52"/>
      <c r="BI433" s="52"/>
      <c r="BJ433" s="52"/>
      <c r="BK433" s="52"/>
      <c r="BM433" s="19">
        <f t="shared" si="244"/>
        <v>0</v>
      </c>
      <c r="BN433" s="19">
        <f t="shared" si="277"/>
        <v>0</v>
      </c>
      <c r="BO433" s="19">
        <f t="shared" si="245"/>
        <v>0</v>
      </c>
      <c r="BP433" s="19">
        <f t="shared" si="246"/>
        <v>0</v>
      </c>
      <c r="BQ433" s="19">
        <f t="shared" si="247"/>
        <v>0</v>
      </c>
      <c r="BR433" s="19">
        <f t="shared" si="248"/>
        <v>0</v>
      </c>
      <c r="BS433" s="19">
        <f t="shared" si="249"/>
        <v>0</v>
      </c>
      <c r="BT433" s="19">
        <f t="shared" si="250"/>
        <v>0</v>
      </c>
      <c r="BU433" s="19">
        <f t="shared" si="251"/>
        <v>0</v>
      </c>
      <c r="BV433" s="19">
        <f t="shared" si="252"/>
        <v>0</v>
      </c>
      <c r="BW433" s="19">
        <f t="shared" si="253"/>
        <v>0</v>
      </c>
      <c r="BX433" s="19">
        <f t="shared" si="254"/>
        <v>0</v>
      </c>
      <c r="BY433" s="19">
        <f t="shared" si="255"/>
        <v>0</v>
      </c>
      <c r="BZ433" s="19">
        <f t="shared" si="256"/>
        <v>0</v>
      </c>
      <c r="CA433" s="19">
        <f t="shared" si="257"/>
        <v>0</v>
      </c>
      <c r="CB433" s="19">
        <f t="shared" si="278"/>
        <v>0</v>
      </c>
      <c r="CC433" s="19">
        <f t="shared" si="258"/>
        <v>0</v>
      </c>
      <c r="CD433" s="19">
        <f t="shared" si="259"/>
        <v>0</v>
      </c>
      <c r="CE433" s="19">
        <f t="shared" si="260"/>
        <v>0</v>
      </c>
      <c r="CF433" s="19">
        <f t="shared" si="261"/>
        <v>0</v>
      </c>
      <c r="CG433" s="19">
        <f t="shared" si="262"/>
        <v>0</v>
      </c>
      <c r="CH433" s="19">
        <f t="shared" si="263"/>
        <v>0</v>
      </c>
      <c r="CI433" s="19">
        <f t="shared" si="264"/>
        <v>0</v>
      </c>
      <c r="CJ433" s="19">
        <f t="shared" si="265"/>
        <v>0</v>
      </c>
      <c r="CK433" s="19">
        <f t="shared" si="266"/>
        <v>0</v>
      </c>
      <c r="CL433" s="19">
        <f t="shared" si="267"/>
        <v>0</v>
      </c>
      <c r="CM433" s="19">
        <f t="shared" si="268"/>
        <v>0</v>
      </c>
      <c r="CN433" s="19">
        <f t="shared" si="269"/>
        <v>0</v>
      </c>
      <c r="CO433" s="19">
        <f t="shared" si="270"/>
        <v>0</v>
      </c>
      <c r="CP433" s="19">
        <f t="shared" si="271"/>
        <v>0</v>
      </c>
      <c r="CQ433" s="19">
        <f t="shared" si="272"/>
        <v>0</v>
      </c>
      <c r="CR433" s="19">
        <f t="shared" si="273"/>
        <v>0</v>
      </c>
      <c r="CS433" s="19">
        <f t="shared" si="274"/>
        <v>0</v>
      </c>
    </row>
    <row r="434" spans="2:97" ht="15" customHeight="1" x14ac:dyDescent="0.2">
      <c r="B434" s="53">
        <f t="shared" si="279"/>
        <v>426</v>
      </c>
      <c r="C434" s="197" t="str" cm="1">
        <f t="array" aca="1" ref="C434" ca="1">CELL("contents",BG434)</f>
        <v/>
      </c>
      <c r="D434" s="54" t="str">
        <f t="shared" si="275"/>
        <v>OK</v>
      </c>
      <c r="E434" s="55" t="e">
        <f>VLOOKUP('DATA SHEET'!$B$9,'Drill Size Info'!$T$2:$U$8,2,FALSE)</f>
        <v>#N/A</v>
      </c>
      <c r="F434" s="55" t="str">
        <f t="shared" si="280"/>
        <v/>
      </c>
      <c r="G434" s="161">
        <f t="shared" si="281"/>
        <v>0</v>
      </c>
      <c r="H434" s="56"/>
      <c r="I434" s="56"/>
      <c r="J434" s="54" t="s">
        <v>154</v>
      </c>
      <c r="K434" s="54" t="s">
        <v>154</v>
      </c>
      <c r="L434" s="56" t="s">
        <v>154</v>
      </c>
      <c r="M434" s="56" t="s">
        <v>154</v>
      </c>
      <c r="N434" s="47" t="str">
        <f>IF(CU434&lt;&gt;"",
    IF(INT('Drill Size Info'!$AA$19)=INT('Drill Size Info'!$AB$19),
        --(INT('Drill Size Info'!$AA$19) &amp; "." &amp; CU434),
        IF(AND((--(INT('Drill Size Info'!$AA$19) &amp; "." &amp; CU434)&gt;=--('Drill Size Info'!$AA$19)), (--(INT('Drill Size Info'!$AA$19) &amp; "." &amp; CU434)&lt;=--('Drill Size Info'!$AB$19))),
            --(INT('Drill Size Info'!$AA$19) &amp; "." &amp; CU434),
            --(INT('Drill Size Info'!$AB$19) &amp; "." &amp; CU434)
        )
    ),
    IF(CT434&lt;&gt;"",
        IF(INT('Drill Size Info'!$AA$19)=INT('Drill Size Info'!$AB$19),
            --(INT('Drill Size Info'!$AA$19) &amp; "." &amp; LEFT(CT434,3)),
            IF(AND((--(INT('Drill Size Info'!$AA$19) &amp; "." &amp; LEFT(CT434,3))&gt;=--('Drill Size Info'!$AA$19)), (--(INT('Drill Size Info'!$AA$19) &amp; "." &amp; LEFT(CT434,3))&lt;=--('Drill Size Info'!$AB$19))),
                --(INT('Drill Size Info'!$AA$19) &amp; "." &amp; LEFT(CT434,3)),
                --(INT('Drill Size Info'!$AB$19) &amp; "." &amp; LEFT(CT434,3))
            )
        ),
        "OK"
    )
)</f>
        <v>OK</v>
      </c>
      <c r="O434" s="163" t="str">
        <f>IF(CV434&lt;&gt;"",
    IF(INT('Drill Size Info'!$AA$19)=INT('Drill Size Info'!$AB$19),
        --(INT('Drill Size Info'!$AA$19) &amp; "." &amp; CV434),
        IF(AND((--(INT('Drill Size Info'!$AA$19) &amp; "." &amp; CV434)&gt;=--('Drill Size Info'!$AA$19)), (--(INT('Drill Size Info'!$AA$19) &amp; "." &amp; CV434)&lt;=--('Drill Size Info'!$AB$19))),
            --(INT('Drill Size Info'!$AA$19) &amp; "." &amp; CV434),
            --(INT('Drill Size Info'!$AB$19) &amp; "." &amp; CV434)
        )
    ),
    IF(CT434&lt;&gt;"",
        IF(INT('Drill Size Info'!$AA$19)=INT('Drill Size Info'!$AB$19),
            --(INT('Drill Size Info'!$AA$19) &amp; "." &amp; RIGHT(CT434,3)),
            IF(AND((--(INT('Drill Size Info'!$AA$19) &amp; "." &amp; RIGHT(CT434,3))&gt;=--('Drill Size Info'!$AA$19)), (--(INT('Drill Size Info'!$AA$19) &amp; "." &amp; RIGHT(CT434,3))&lt;=--('Drill Size Info'!$AB$19))),
                --(INT('Drill Size Info'!$AA$19) &amp; "." &amp; RIGHT(CT434,3)),
                --(INT('Drill Size Info'!$AB$19) &amp; "." &amp; RIGHT(CT434,3))
            )
        ),
        "N/A"
    )
)</f>
        <v>N/A</v>
      </c>
      <c r="P434" s="47" t="str">
        <f>IF(CX434&lt;&gt;"",
    IF(INT('Drill Size Info'!$AA$19)=INT('Drill Size Info'!$AB$15),
        --(INT('Drill Size Info'!$AA$15) &amp; "." &amp; CX434),
        IF(AND((--(INT('Drill Size Info'!$AA$15) &amp; "." &amp; CX434)&gt;=--('Drill Size Info'!$AA$15)), (--(INT('Drill Size Info'!$AA$15) &amp; "." &amp; CX434)&lt;=--('Drill Size Info'!$AB$15))),
            --(INT('Drill Size Info'!$AA$15) &amp; "." &amp; CX434),
            --(INT('Drill Size Info'!$AB$15) &amp; "." &amp; CX434)
        )
    ),
    IF(CW434&lt;&gt;"",
        IF(INT('Drill Size Info'!$AA$15)=INT('Drill Size Info'!$AB$15),
            --(INT('Drill Size Info'!$AA$15) &amp; "." &amp; LEFT(CW434,3)),
            IF(AND((--(INT('Drill Size Info'!$AA$15) &amp; "." &amp; LEFT(CW434,3))&gt;=--('Drill Size Info'!$AA$15)), (--(INT('Drill Size Info'!$AA$15) &amp; "." &amp; LEFT(CW434,3))&lt;=--('Drill Size Info'!$AB$15))),
                --(INT('Drill Size Info'!$AA$15) &amp; "." &amp; LEFT(CW434,3)),
                --(INT('Drill Size Info'!$AB$15) &amp; "." &amp; LEFT(CW434,3))
            )
        ),
        "OK"
    )
)</f>
        <v>OK</v>
      </c>
      <c r="Q434" s="163" t="str">
        <f>IF(CY434&lt;&gt;"",
    IF(INT('Drill Size Info'!$AA$19)=INT('Drill Size Info'!$AB$15),
        --(INT('Drill Size Info'!$AA$15) &amp; "." &amp; CY434),
        IF(AND((--(INT('Drill Size Info'!$AA$15) &amp; "." &amp; CY434)&gt;=--('Drill Size Info'!$AA$15)), (--(INT('Drill Size Info'!$AA$15) &amp; "." &amp; CY434)&lt;=--('Drill Size Info'!$AB$15))),
            --(INT('Drill Size Info'!$AA$15) &amp; "." &amp; CY434),
            --(INT('Drill Size Info'!$AB$15) &amp; "." &amp; CY434)
        )
    ),
    IF(CW434&lt;&gt;"",
        IF(INT('Drill Size Info'!$AA$15)=INT('Drill Size Info'!$AB$15),
            --(INT('Drill Size Info'!$AA$15) &amp; "." &amp; RIGHT(CW434,3)),
            IF(AND((--(INT('Drill Size Info'!$AA$15) &amp; "." &amp; RIGHT(CW434,3))&gt;=--('Drill Size Info'!$AA$15)), (--(INT('Drill Size Info'!$AA$15) &amp; "." &amp; RIGHT(CW434,3))&lt;=--('Drill Size Info'!$AB$15))),
                --(INT('Drill Size Info'!$AA$15) &amp; "." &amp; RIGHT(CW434,3)),
                --(INT('Drill Size Info'!$AB$15) &amp; "." &amp; RIGHT(CW434,3))
            )
        ),
        "N/A"
    )
)</f>
        <v>N/A</v>
      </c>
      <c r="R434" s="57"/>
      <c r="S434" s="57"/>
      <c r="T434" s="57"/>
      <c r="U434" s="57"/>
      <c r="V434" s="57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9"/>
      <c r="AX434" s="59"/>
      <c r="AY434" s="59"/>
      <c r="AZ434" s="60"/>
      <c r="BA434" s="52"/>
      <c r="BB434" s="52"/>
      <c r="BC434" s="52"/>
      <c r="BD434" s="52"/>
      <c r="BE434" s="52"/>
      <c r="BF434" s="52"/>
      <c r="BG434" s="192" t="str">
        <f t="shared" si="276"/>
        <v/>
      </c>
      <c r="BH434" s="52"/>
      <c r="BI434" s="52"/>
      <c r="BJ434" s="52"/>
      <c r="BK434" s="52"/>
      <c r="BM434" s="19">
        <f t="shared" si="244"/>
        <v>0</v>
      </c>
      <c r="BN434" s="19">
        <f t="shared" si="277"/>
        <v>0</v>
      </c>
      <c r="BO434" s="19">
        <f t="shared" si="245"/>
        <v>0</v>
      </c>
      <c r="BP434" s="19">
        <f t="shared" si="246"/>
        <v>0</v>
      </c>
      <c r="BQ434" s="19">
        <f t="shared" si="247"/>
        <v>0</v>
      </c>
      <c r="BR434" s="19">
        <f t="shared" si="248"/>
        <v>0</v>
      </c>
      <c r="BS434" s="19">
        <f t="shared" si="249"/>
        <v>0</v>
      </c>
      <c r="BT434" s="19">
        <f t="shared" si="250"/>
        <v>0</v>
      </c>
      <c r="BU434" s="19">
        <f t="shared" si="251"/>
        <v>0</v>
      </c>
      <c r="BV434" s="19">
        <f t="shared" si="252"/>
        <v>0</v>
      </c>
      <c r="BW434" s="19">
        <f t="shared" si="253"/>
        <v>0</v>
      </c>
      <c r="BX434" s="19">
        <f t="shared" si="254"/>
        <v>0</v>
      </c>
      <c r="BY434" s="19">
        <f t="shared" si="255"/>
        <v>0</v>
      </c>
      <c r="BZ434" s="19">
        <f t="shared" si="256"/>
        <v>0</v>
      </c>
      <c r="CA434" s="19">
        <f t="shared" si="257"/>
        <v>0</v>
      </c>
      <c r="CB434" s="19">
        <f t="shared" si="278"/>
        <v>0</v>
      </c>
      <c r="CC434" s="19">
        <f t="shared" si="258"/>
        <v>0</v>
      </c>
      <c r="CD434" s="19">
        <f t="shared" si="259"/>
        <v>0</v>
      </c>
      <c r="CE434" s="19">
        <f t="shared" si="260"/>
        <v>0</v>
      </c>
      <c r="CF434" s="19">
        <f t="shared" si="261"/>
        <v>0</v>
      </c>
      <c r="CG434" s="19">
        <f t="shared" si="262"/>
        <v>0</v>
      </c>
      <c r="CH434" s="19">
        <f t="shared" si="263"/>
        <v>0</v>
      </c>
      <c r="CI434" s="19">
        <f t="shared" si="264"/>
        <v>0</v>
      </c>
      <c r="CJ434" s="19">
        <f t="shared" si="265"/>
        <v>0</v>
      </c>
      <c r="CK434" s="19">
        <f t="shared" si="266"/>
        <v>0</v>
      </c>
      <c r="CL434" s="19">
        <f t="shared" si="267"/>
        <v>0</v>
      </c>
      <c r="CM434" s="19">
        <f t="shared" si="268"/>
        <v>0</v>
      </c>
      <c r="CN434" s="19">
        <f t="shared" si="269"/>
        <v>0</v>
      </c>
      <c r="CO434" s="19">
        <f t="shared" si="270"/>
        <v>0</v>
      </c>
      <c r="CP434" s="19">
        <f t="shared" si="271"/>
        <v>0</v>
      </c>
      <c r="CQ434" s="19">
        <f t="shared" si="272"/>
        <v>0</v>
      </c>
      <c r="CR434" s="19">
        <f t="shared" si="273"/>
        <v>0</v>
      </c>
      <c r="CS434" s="19">
        <f t="shared" si="274"/>
        <v>0</v>
      </c>
    </row>
    <row r="435" spans="2:97" ht="15" customHeight="1" x14ac:dyDescent="0.2">
      <c r="B435" s="53">
        <f t="shared" si="279"/>
        <v>427</v>
      </c>
      <c r="C435" s="197" t="str" cm="1">
        <f t="array" aca="1" ref="C435" ca="1">CELL("contents",BG435)</f>
        <v/>
      </c>
      <c r="D435" s="54" t="str">
        <f t="shared" si="275"/>
        <v>OK</v>
      </c>
      <c r="E435" s="55" t="e">
        <f>VLOOKUP('DATA SHEET'!$B$9,'Drill Size Info'!$T$2:$U$8,2,FALSE)</f>
        <v>#N/A</v>
      </c>
      <c r="F435" s="55" t="str">
        <f t="shared" si="280"/>
        <v/>
      </c>
      <c r="G435" s="161">
        <f t="shared" si="281"/>
        <v>0</v>
      </c>
      <c r="H435" s="56"/>
      <c r="I435" s="56"/>
      <c r="J435" s="54" t="s">
        <v>154</v>
      </c>
      <c r="K435" s="54" t="s">
        <v>154</v>
      </c>
      <c r="L435" s="56" t="s">
        <v>154</v>
      </c>
      <c r="M435" s="56" t="s">
        <v>154</v>
      </c>
      <c r="N435" s="47" t="str">
        <f>IF(CU435&lt;&gt;"",
    IF(INT('Drill Size Info'!$AA$19)=INT('Drill Size Info'!$AB$19),
        --(INT('Drill Size Info'!$AA$19) &amp; "." &amp; CU435),
        IF(AND((--(INT('Drill Size Info'!$AA$19) &amp; "." &amp; CU435)&gt;=--('Drill Size Info'!$AA$19)), (--(INT('Drill Size Info'!$AA$19) &amp; "." &amp; CU435)&lt;=--('Drill Size Info'!$AB$19))),
            --(INT('Drill Size Info'!$AA$19) &amp; "." &amp; CU435),
            --(INT('Drill Size Info'!$AB$19) &amp; "." &amp; CU435)
        )
    ),
    IF(CT435&lt;&gt;"",
        IF(INT('Drill Size Info'!$AA$19)=INT('Drill Size Info'!$AB$19),
            --(INT('Drill Size Info'!$AA$19) &amp; "." &amp; LEFT(CT435,3)),
            IF(AND((--(INT('Drill Size Info'!$AA$19) &amp; "." &amp; LEFT(CT435,3))&gt;=--('Drill Size Info'!$AA$19)), (--(INT('Drill Size Info'!$AA$19) &amp; "." &amp; LEFT(CT435,3))&lt;=--('Drill Size Info'!$AB$19))),
                --(INT('Drill Size Info'!$AA$19) &amp; "." &amp; LEFT(CT435,3)),
                --(INT('Drill Size Info'!$AB$19) &amp; "." &amp; LEFT(CT435,3))
            )
        ),
        "OK"
    )
)</f>
        <v>OK</v>
      </c>
      <c r="O435" s="163" t="str">
        <f>IF(CV435&lt;&gt;"",
    IF(INT('Drill Size Info'!$AA$19)=INT('Drill Size Info'!$AB$19),
        --(INT('Drill Size Info'!$AA$19) &amp; "." &amp; CV435),
        IF(AND((--(INT('Drill Size Info'!$AA$19) &amp; "." &amp; CV435)&gt;=--('Drill Size Info'!$AA$19)), (--(INT('Drill Size Info'!$AA$19) &amp; "." &amp; CV435)&lt;=--('Drill Size Info'!$AB$19))),
            --(INT('Drill Size Info'!$AA$19) &amp; "." &amp; CV435),
            --(INT('Drill Size Info'!$AB$19) &amp; "." &amp; CV435)
        )
    ),
    IF(CT435&lt;&gt;"",
        IF(INT('Drill Size Info'!$AA$19)=INT('Drill Size Info'!$AB$19),
            --(INT('Drill Size Info'!$AA$19) &amp; "." &amp; RIGHT(CT435,3)),
            IF(AND((--(INT('Drill Size Info'!$AA$19) &amp; "." &amp; RIGHT(CT435,3))&gt;=--('Drill Size Info'!$AA$19)), (--(INT('Drill Size Info'!$AA$19) &amp; "." &amp; RIGHT(CT435,3))&lt;=--('Drill Size Info'!$AB$19))),
                --(INT('Drill Size Info'!$AA$19) &amp; "." &amp; RIGHT(CT435,3)),
                --(INT('Drill Size Info'!$AB$19) &amp; "." &amp; RIGHT(CT435,3))
            )
        ),
        "N/A"
    )
)</f>
        <v>N/A</v>
      </c>
      <c r="P435" s="47" t="str">
        <f>IF(CX435&lt;&gt;"",
    IF(INT('Drill Size Info'!$AA$19)=INT('Drill Size Info'!$AB$15),
        --(INT('Drill Size Info'!$AA$15) &amp; "." &amp; CX435),
        IF(AND((--(INT('Drill Size Info'!$AA$15) &amp; "." &amp; CX435)&gt;=--('Drill Size Info'!$AA$15)), (--(INT('Drill Size Info'!$AA$15) &amp; "." &amp; CX435)&lt;=--('Drill Size Info'!$AB$15))),
            --(INT('Drill Size Info'!$AA$15) &amp; "." &amp; CX435),
            --(INT('Drill Size Info'!$AB$15) &amp; "." &amp; CX435)
        )
    ),
    IF(CW435&lt;&gt;"",
        IF(INT('Drill Size Info'!$AA$15)=INT('Drill Size Info'!$AB$15),
            --(INT('Drill Size Info'!$AA$15) &amp; "." &amp; LEFT(CW435,3)),
            IF(AND((--(INT('Drill Size Info'!$AA$15) &amp; "." &amp; LEFT(CW435,3))&gt;=--('Drill Size Info'!$AA$15)), (--(INT('Drill Size Info'!$AA$15) &amp; "." &amp; LEFT(CW435,3))&lt;=--('Drill Size Info'!$AB$15))),
                --(INT('Drill Size Info'!$AA$15) &amp; "." &amp; LEFT(CW435,3)),
                --(INT('Drill Size Info'!$AB$15) &amp; "." &amp; LEFT(CW435,3))
            )
        ),
        "OK"
    )
)</f>
        <v>OK</v>
      </c>
      <c r="Q435" s="163" t="str">
        <f>IF(CY435&lt;&gt;"",
    IF(INT('Drill Size Info'!$AA$19)=INT('Drill Size Info'!$AB$15),
        --(INT('Drill Size Info'!$AA$15) &amp; "." &amp; CY435),
        IF(AND((--(INT('Drill Size Info'!$AA$15) &amp; "." &amp; CY435)&gt;=--('Drill Size Info'!$AA$15)), (--(INT('Drill Size Info'!$AA$15) &amp; "." &amp; CY435)&lt;=--('Drill Size Info'!$AB$15))),
            --(INT('Drill Size Info'!$AA$15) &amp; "." &amp; CY435),
            --(INT('Drill Size Info'!$AB$15) &amp; "." &amp; CY435)
        )
    ),
    IF(CW435&lt;&gt;"",
        IF(INT('Drill Size Info'!$AA$15)=INT('Drill Size Info'!$AB$15),
            --(INT('Drill Size Info'!$AA$15) &amp; "." &amp; RIGHT(CW435,3)),
            IF(AND((--(INT('Drill Size Info'!$AA$15) &amp; "." &amp; RIGHT(CW435,3))&gt;=--('Drill Size Info'!$AA$15)), (--(INT('Drill Size Info'!$AA$15) &amp; "." &amp; RIGHT(CW435,3))&lt;=--('Drill Size Info'!$AB$15))),
                --(INT('Drill Size Info'!$AA$15) &amp; "." &amp; RIGHT(CW435,3)),
                --(INT('Drill Size Info'!$AB$15) &amp; "." &amp; RIGHT(CW435,3))
            )
        ),
        "N/A"
    )
)</f>
        <v>N/A</v>
      </c>
      <c r="R435" s="57"/>
      <c r="S435" s="57"/>
      <c r="T435" s="57"/>
      <c r="U435" s="57"/>
      <c r="V435" s="57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9"/>
      <c r="AX435" s="59"/>
      <c r="AY435" s="59"/>
      <c r="AZ435" s="60"/>
      <c r="BA435" s="52"/>
      <c r="BB435" s="52"/>
      <c r="BC435" s="52"/>
      <c r="BD435" s="52"/>
      <c r="BE435" s="52"/>
      <c r="BF435" s="52"/>
      <c r="BG435" s="192" t="str">
        <f t="shared" si="276"/>
        <v/>
      </c>
      <c r="BH435" s="52"/>
      <c r="BI435" s="52"/>
      <c r="BJ435" s="52"/>
      <c r="BK435" s="52"/>
      <c r="BM435" s="19">
        <f t="shared" si="244"/>
        <v>0</v>
      </c>
      <c r="BN435" s="19">
        <f t="shared" si="277"/>
        <v>0</v>
      </c>
      <c r="BO435" s="19">
        <f t="shared" si="245"/>
        <v>0</v>
      </c>
      <c r="BP435" s="19">
        <f t="shared" si="246"/>
        <v>0</v>
      </c>
      <c r="BQ435" s="19">
        <f t="shared" si="247"/>
        <v>0</v>
      </c>
      <c r="BR435" s="19">
        <f t="shared" si="248"/>
        <v>0</v>
      </c>
      <c r="BS435" s="19">
        <f t="shared" si="249"/>
        <v>0</v>
      </c>
      <c r="BT435" s="19">
        <f t="shared" si="250"/>
        <v>0</v>
      </c>
      <c r="BU435" s="19">
        <f t="shared" si="251"/>
        <v>0</v>
      </c>
      <c r="BV435" s="19">
        <f t="shared" si="252"/>
        <v>0</v>
      </c>
      <c r="BW435" s="19">
        <f t="shared" si="253"/>
        <v>0</v>
      </c>
      <c r="BX435" s="19">
        <f t="shared" si="254"/>
        <v>0</v>
      </c>
      <c r="BY435" s="19">
        <f t="shared" si="255"/>
        <v>0</v>
      </c>
      <c r="BZ435" s="19">
        <f t="shared" si="256"/>
        <v>0</v>
      </c>
      <c r="CA435" s="19">
        <f t="shared" si="257"/>
        <v>0</v>
      </c>
      <c r="CB435" s="19">
        <f t="shared" si="278"/>
        <v>0</v>
      </c>
      <c r="CC435" s="19">
        <f t="shared" si="258"/>
        <v>0</v>
      </c>
      <c r="CD435" s="19">
        <f t="shared" si="259"/>
        <v>0</v>
      </c>
      <c r="CE435" s="19">
        <f t="shared" si="260"/>
        <v>0</v>
      </c>
      <c r="CF435" s="19">
        <f t="shared" si="261"/>
        <v>0</v>
      </c>
      <c r="CG435" s="19">
        <f t="shared" si="262"/>
        <v>0</v>
      </c>
      <c r="CH435" s="19">
        <f t="shared" si="263"/>
        <v>0</v>
      </c>
      <c r="CI435" s="19">
        <f t="shared" si="264"/>
        <v>0</v>
      </c>
      <c r="CJ435" s="19">
        <f t="shared" si="265"/>
        <v>0</v>
      </c>
      <c r="CK435" s="19">
        <f t="shared" si="266"/>
        <v>0</v>
      </c>
      <c r="CL435" s="19">
        <f t="shared" si="267"/>
        <v>0</v>
      </c>
      <c r="CM435" s="19">
        <f t="shared" si="268"/>
        <v>0</v>
      </c>
      <c r="CN435" s="19">
        <f t="shared" si="269"/>
        <v>0</v>
      </c>
      <c r="CO435" s="19">
        <f t="shared" si="270"/>
        <v>0</v>
      </c>
      <c r="CP435" s="19">
        <f t="shared" si="271"/>
        <v>0</v>
      </c>
      <c r="CQ435" s="19">
        <f t="shared" si="272"/>
        <v>0</v>
      </c>
      <c r="CR435" s="19">
        <f t="shared" si="273"/>
        <v>0</v>
      </c>
      <c r="CS435" s="19">
        <f t="shared" si="274"/>
        <v>0</v>
      </c>
    </row>
    <row r="436" spans="2:97" ht="15" customHeight="1" x14ac:dyDescent="0.2">
      <c r="B436" s="53">
        <f t="shared" si="279"/>
        <v>428</v>
      </c>
      <c r="C436" s="197" t="str" cm="1">
        <f t="array" aca="1" ref="C436" ca="1">CELL("contents",BG436)</f>
        <v/>
      </c>
      <c r="D436" s="54" t="str">
        <f t="shared" si="275"/>
        <v>OK</v>
      </c>
      <c r="E436" s="55" t="e">
        <f>VLOOKUP('DATA SHEET'!$B$9,'Drill Size Info'!$T$2:$U$8,2,FALSE)</f>
        <v>#N/A</v>
      </c>
      <c r="F436" s="55" t="str">
        <f t="shared" si="280"/>
        <v/>
      </c>
      <c r="G436" s="161">
        <f t="shared" si="281"/>
        <v>0</v>
      </c>
      <c r="H436" s="56"/>
      <c r="I436" s="56"/>
      <c r="J436" s="54" t="s">
        <v>154</v>
      </c>
      <c r="K436" s="54" t="s">
        <v>154</v>
      </c>
      <c r="L436" s="56" t="s">
        <v>154</v>
      </c>
      <c r="M436" s="56" t="s">
        <v>154</v>
      </c>
      <c r="N436" s="47" t="str">
        <f>IF(CU436&lt;&gt;"",
    IF(INT('Drill Size Info'!$AA$19)=INT('Drill Size Info'!$AB$19),
        --(INT('Drill Size Info'!$AA$19) &amp; "." &amp; CU436),
        IF(AND((--(INT('Drill Size Info'!$AA$19) &amp; "." &amp; CU436)&gt;=--('Drill Size Info'!$AA$19)), (--(INT('Drill Size Info'!$AA$19) &amp; "." &amp; CU436)&lt;=--('Drill Size Info'!$AB$19))),
            --(INT('Drill Size Info'!$AA$19) &amp; "." &amp; CU436),
            --(INT('Drill Size Info'!$AB$19) &amp; "." &amp; CU436)
        )
    ),
    IF(CT436&lt;&gt;"",
        IF(INT('Drill Size Info'!$AA$19)=INT('Drill Size Info'!$AB$19),
            --(INT('Drill Size Info'!$AA$19) &amp; "." &amp; LEFT(CT436,3)),
            IF(AND((--(INT('Drill Size Info'!$AA$19) &amp; "." &amp; LEFT(CT436,3))&gt;=--('Drill Size Info'!$AA$19)), (--(INT('Drill Size Info'!$AA$19) &amp; "." &amp; LEFT(CT436,3))&lt;=--('Drill Size Info'!$AB$19))),
                --(INT('Drill Size Info'!$AA$19) &amp; "." &amp; LEFT(CT436,3)),
                --(INT('Drill Size Info'!$AB$19) &amp; "." &amp; LEFT(CT436,3))
            )
        ),
        "OK"
    )
)</f>
        <v>OK</v>
      </c>
      <c r="O436" s="163" t="str">
        <f>IF(CV436&lt;&gt;"",
    IF(INT('Drill Size Info'!$AA$19)=INT('Drill Size Info'!$AB$19),
        --(INT('Drill Size Info'!$AA$19) &amp; "." &amp; CV436),
        IF(AND((--(INT('Drill Size Info'!$AA$19) &amp; "." &amp; CV436)&gt;=--('Drill Size Info'!$AA$19)), (--(INT('Drill Size Info'!$AA$19) &amp; "." &amp; CV436)&lt;=--('Drill Size Info'!$AB$19))),
            --(INT('Drill Size Info'!$AA$19) &amp; "." &amp; CV436),
            --(INT('Drill Size Info'!$AB$19) &amp; "." &amp; CV436)
        )
    ),
    IF(CT436&lt;&gt;"",
        IF(INT('Drill Size Info'!$AA$19)=INT('Drill Size Info'!$AB$19),
            --(INT('Drill Size Info'!$AA$19) &amp; "." &amp; RIGHT(CT436,3)),
            IF(AND((--(INT('Drill Size Info'!$AA$19) &amp; "." &amp; RIGHT(CT436,3))&gt;=--('Drill Size Info'!$AA$19)), (--(INT('Drill Size Info'!$AA$19) &amp; "." &amp; RIGHT(CT436,3))&lt;=--('Drill Size Info'!$AB$19))),
                --(INT('Drill Size Info'!$AA$19) &amp; "." &amp; RIGHT(CT436,3)),
                --(INT('Drill Size Info'!$AB$19) &amp; "." &amp; RIGHT(CT436,3))
            )
        ),
        "N/A"
    )
)</f>
        <v>N/A</v>
      </c>
      <c r="P436" s="47" t="str">
        <f>IF(CX436&lt;&gt;"",
    IF(INT('Drill Size Info'!$AA$19)=INT('Drill Size Info'!$AB$15),
        --(INT('Drill Size Info'!$AA$15) &amp; "." &amp; CX436),
        IF(AND((--(INT('Drill Size Info'!$AA$15) &amp; "." &amp; CX436)&gt;=--('Drill Size Info'!$AA$15)), (--(INT('Drill Size Info'!$AA$15) &amp; "." &amp; CX436)&lt;=--('Drill Size Info'!$AB$15))),
            --(INT('Drill Size Info'!$AA$15) &amp; "." &amp; CX436),
            --(INT('Drill Size Info'!$AB$15) &amp; "." &amp; CX436)
        )
    ),
    IF(CW436&lt;&gt;"",
        IF(INT('Drill Size Info'!$AA$15)=INT('Drill Size Info'!$AB$15),
            --(INT('Drill Size Info'!$AA$15) &amp; "." &amp; LEFT(CW436,3)),
            IF(AND((--(INT('Drill Size Info'!$AA$15) &amp; "." &amp; LEFT(CW436,3))&gt;=--('Drill Size Info'!$AA$15)), (--(INT('Drill Size Info'!$AA$15) &amp; "." &amp; LEFT(CW436,3))&lt;=--('Drill Size Info'!$AB$15))),
                --(INT('Drill Size Info'!$AA$15) &amp; "." &amp; LEFT(CW436,3)),
                --(INT('Drill Size Info'!$AB$15) &amp; "." &amp; LEFT(CW436,3))
            )
        ),
        "OK"
    )
)</f>
        <v>OK</v>
      </c>
      <c r="Q436" s="163" t="str">
        <f>IF(CY436&lt;&gt;"",
    IF(INT('Drill Size Info'!$AA$19)=INT('Drill Size Info'!$AB$15),
        --(INT('Drill Size Info'!$AA$15) &amp; "." &amp; CY436),
        IF(AND((--(INT('Drill Size Info'!$AA$15) &amp; "." &amp; CY436)&gt;=--('Drill Size Info'!$AA$15)), (--(INT('Drill Size Info'!$AA$15) &amp; "." &amp; CY436)&lt;=--('Drill Size Info'!$AB$15))),
            --(INT('Drill Size Info'!$AA$15) &amp; "." &amp; CY436),
            --(INT('Drill Size Info'!$AB$15) &amp; "." &amp; CY436)
        )
    ),
    IF(CW436&lt;&gt;"",
        IF(INT('Drill Size Info'!$AA$15)=INT('Drill Size Info'!$AB$15),
            --(INT('Drill Size Info'!$AA$15) &amp; "." &amp; RIGHT(CW436,3)),
            IF(AND((--(INT('Drill Size Info'!$AA$15) &amp; "." &amp; RIGHT(CW436,3))&gt;=--('Drill Size Info'!$AA$15)), (--(INT('Drill Size Info'!$AA$15) &amp; "." &amp; RIGHT(CW436,3))&lt;=--('Drill Size Info'!$AB$15))),
                --(INT('Drill Size Info'!$AA$15) &amp; "." &amp; RIGHT(CW436,3)),
                --(INT('Drill Size Info'!$AB$15) &amp; "." &amp; RIGHT(CW436,3))
            )
        ),
        "N/A"
    )
)</f>
        <v>N/A</v>
      </c>
      <c r="R436" s="57"/>
      <c r="S436" s="57"/>
      <c r="T436" s="57"/>
      <c r="U436" s="57"/>
      <c r="V436" s="57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9"/>
      <c r="AX436" s="59"/>
      <c r="AY436" s="59"/>
      <c r="AZ436" s="60"/>
      <c r="BA436" s="52"/>
      <c r="BB436" s="52"/>
      <c r="BC436" s="52"/>
      <c r="BD436" s="52"/>
      <c r="BE436" s="52"/>
      <c r="BF436" s="52"/>
      <c r="BG436" s="192" t="str">
        <f t="shared" si="276"/>
        <v/>
      </c>
      <c r="BH436" s="52"/>
      <c r="BI436" s="52"/>
      <c r="BJ436" s="52"/>
      <c r="BK436" s="52"/>
      <c r="BM436" s="19">
        <f t="shared" si="244"/>
        <v>0</v>
      </c>
      <c r="BN436" s="19">
        <f t="shared" si="277"/>
        <v>0</v>
      </c>
      <c r="BO436" s="19">
        <f t="shared" si="245"/>
        <v>0</v>
      </c>
      <c r="BP436" s="19">
        <f t="shared" si="246"/>
        <v>0</v>
      </c>
      <c r="BQ436" s="19">
        <f t="shared" si="247"/>
        <v>0</v>
      </c>
      <c r="BR436" s="19">
        <f t="shared" si="248"/>
        <v>0</v>
      </c>
      <c r="BS436" s="19">
        <f t="shared" si="249"/>
        <v>0</v>
      </c>
      <c r="BT436" s="19">
        <f t="shared" si="250"/>
        <v>0</v>
      </c>
      <c r="BU436" s="19">
        <f t="shared" si="251"/>
        <v>0</v>
      </c>
      <c r="BV436" s="19">
        <f t="shared" si="252"/>
        <v>0</v>
      </c>
      <c r="BW436" s="19">
        <f t="shared" si="253"/>
        <v>0</v>
      </c>
      <c r="BX436" s="19">
        <f t="shared" si="254"/>
        <v>0</v>
      </c>
      <c r="BY436" s="19">
        <f t="shared" si="255"/>
        <v>0</v>
      </c>
      <c r="BZ436" s="19">
        <f t="shared" si="256"/>
        <v>0</v>
      </c>
      <c r="CA436" s="19">
        <f t="shared" si="257"/>
        <v>0</v>
      </c>
      <c r="CB436" s="19">
        <f t="shared" si="278"/>
        <v>0</v>
      </c>
      <c r="CC436" s="19">
        <f t="shared" si="258"/>
        <v>0</v>
      </c>
      <c r="CD436" s="19">
        <f t="shared" si="259"/>
        <v>0</v>
      </c>
      <c r="CE436" s="19">
        <f t="shared" si="260"/>
        <v>0</v>
      </c>
      <c r="CF436" s="19">
        <f t="shared" si="261"/>
        <v>0</v>
      </c>
      <c r="CG436" s="19">
        <f t="shared" si="262"/>
        <v>0</v>
      </c>
      <c r="CH436" s="19">
        <f t="shared" si="263"/>
        <v>0</v>
      </c>
      <c r="CI436" s="19">
        <f t="shared" si="264"/>
        <v>0</v>
      </c>
      <c r="CJ436" s="19">
        <f t="shared" si="265"/>
        <v>0</v>
      </c>
      <c r="CK436" s="19">
        <f t="shared" si="266"/>
        <v>0</v>
      </c>
      <c r="CL436" s="19">
        <f t="shared" si="267"/>
        <v>0</v>
      </c>
      <c r="CM436" s="19">
        <f t="shared" si="268"/>
        <v>0</v>
      </c>
      <c r="CN436" s="19">
        <f t="shared" si="269"/>
        <v>0</v>
      </c>
      <c r="CO436" s="19">
        <f t="shared" si="270"/>
        <v>0</v>
      </c>
      <c r="CP436" s="19">
        <f t="shared" si="271"/>
        <v>0</v>
      </c>
      <c r="CQ436" s="19">
        <f t="shared" si="272"/>
        <v>0</v>
      </c>
      <c r="CR436" s="19">
        <f t="shared" si="273"/>
        <v>0</v>
      </c>
      <c r="CS436" s="19">
        <f t="shared" si="274"/>
        <v>0</v>
      </c>
    </row>
    <row r="437" spans="2:97" ht="15" customHeight="1" x14ac:dyDescent="0.2">
      <c r="B437" s="53">
        <f t="shared" si="279"/>
        <v>429</v>
      </c>
      <c r="C437" s="197" t="str" cm="1">
        <f t="array" aca="1" ref="C437" ca="1">CELL("contents",BG437)</f>
        <v/>
      </c>
      <c r="D437" s="54" t="str">
        <f t="shared" si="275"/>
        <v>OK</v>
      </c>
      <c r="E437" s="55" t="e">
        <f>VLOOKUP('DATA SHEET'!$B$9,'Drill Size Info'!$T$2:$U$8,2,FALSE)</f>
        <v>#N/A</v>
      </c>
      <c r="F437" s="55" t="str">
        <f t="shared" si="280"/>
        <v/>
      </c>
      <c r="G437" s="161">
        <f t="shared" si="281"/>
        <v>0</v>
      </c>
      <c r="H437" s="56"/>
      <c r="I437" s="56"/>
      <c r="J437" s="54" t="s">
        <v>154</v>
      </c>
      <c r="K437" s="54" t="s">
        <v>154</v>
      </c>
      <c r="L437" s="56" t="s">
        <v>154</v>
      </c>
      <c r="M437" s="56" t="s">
        <v>154</v>
      </c>
      <c r="N437" s="47" t="str">
        <f>IF(CU437&lt;&gt;"",
    IF(INT('Drill Size Info'!$AA$19)=INT('Drill Size Info'!$AB$19),
        --(INT('Drill Size Info'!$AA$19) &amp; "." &amp; CU437),
        IF(AND((--(INT('Drill Size Info'!$AA$19) &amp; "." &amp; CU437)&gt;=--('Drill Size Info'!$AA$19)), (--(INT('Drill Size Info'!$AA$19) &amp; "." &amp; CU437)&lt;=--('Drill Size Info'!$AB$19))),
            --(INT('Drill Size Info'!$AA$19) &amp; "." &amp; CU437),
            --(INT('Drill Size Info'!$AB$19) &amp; "." &amp; CU437)
        )
    ),
    IF(CT437&lt;&gt;"",
        IF(INT('Drill Size Info'!$AA$19)=INT('Drill Size Info'!$AB$19),
            --(INT('Drill Size Info'!$AA$19) &amp; "." &amp; LEFT(CT437,3)),
            IF(AND((--(INT('Drill Size Info'!$AA$19) &amp; "." &amp; LEFT(CT437,3))&gt;=--('Drill Size Info'!$AA$19)), (--(INT('Drill Size Info'!$AA$19) &amp; "." &amp; LEFT(CT437,3))&lt;=--('Drill Size Info'!$AB$19))),
                --(INT('Drill Size Info'!$AA$19) &amp; "." &amp; LEFT(CT437,3)),
                --(INT('Drill Size Info'!$AB$19) &amp; "." &amp; LEFT(CT437,3))
            )
        ),
        "OK"
    )
)</f>
        <v>OK</v>
      </c>
      <c r="O437" s="163" t="str">
        <f>IF(CV437&lt;&gt;"",
    IF(INT('Drill Size Info'!$AA$19)=INT('Drill Size Info'!$AB$19),
        --(INT('Drill Size Info'!$AA$19) &amp; "." &amp; CV437),
        IF(AND((--(INT('Drill Size Info'!$AA$19) &amp; "." &amp; CV437)&gt;=--('Drill Size Info'!$AA$19)), (--(INT('Drill Size Info'!$AA$19) &amp; "." &amp; CV437)&lt;=--('Drill Size Info'!$AB$19))),
            --(INT('Drill Size Info'!$AA$19) &amp; "." &amp; CV437),
            --(INT('Drill Size Info'!$AB$19) &amp; "." &amp; CV437)
        )
    ),
    IF(CT437&lt;&gt;"",
        IF(INT('Drill Size Info'!$AA$19)=INT('Drill Size Info'!$AB$19),
            --(INT('Drill Size Info'!$AA$19) &amp; "." &amp; RIGHT(CT437,3)),
            IF(AND((--(INT('Drill Size Info'!$AA$19) &amp; "." &amp; RIGHT(CT437,3))&gt;=--('Drill Size Info'!$AA$19)), (--(INT('Drill Size Info'!$AA$19) &amp; "." &amp; RIGHT(CT437,3))&lt;=--('Drill Size Info'!$AB$19))),
                --(INT('Drill Size Info'!$AA$19) &amp; "." &amp; RIGHT(CT437,3)),
                --(INT('Drill Size Info'!$AB$19) &amp; "." &amp; RIGHT(CT437,3))
            )
        ),
        "N/A"
    )
)</f>
        <v>N/A</v>
      </c>
      <c r="P437" s="47" t="str">
        <f>IF(CX437&lt;&gt;"",
    IF(INT('Drill Size Info'!$AA$19)=INT('Drill Size Info'!$AB$15),
        --(INT('Drill Size Info'!$AA$15) &amp; "." &amp; CX437),
        IF(AND((--(INT('Drill Size Info'!$AA$15) &amp; "." &amp; CX437)&gt;=--('Drill Size Info'!$AA$15)), (--(INT('Drill Size Info'!$AA$15) &amp; "." &amp; CX437)&lt;=--('Drill Size Info'!$AB$15))),
            --(INT('Drill Size Info'!$AA$15) &amp; "." &amp; CX437),
            --(INT('Drill Size Info'!$AB$15) &amp; "." &amp; CX437)
        )
    ),
    IF(CW437&lt;&gt;"",
        IF(INT('Drill Size Info'!$AA$15)=INT('Drill Size Info'!$AB$15),
            --(INT('Drill Size Info'!$AA$15) &amp; "." &amp; LEFT(CW437,3)),
            IF(AND((--(INT('Drill Size Info'!$AA$15) &amp; "." &amp; LEFT(CW437,3))&gt;=--('Drill Size Info'!$AA$15)), (--(INT('Drill Size Info'!$AA$15) &amp; "." &amp; LEFT(CW437,3))&lt;=--('Drill Size Info'!$AB$15))),
                --(INT('Drill Size Info'!$AA$15) &amp; "." &amp; LEFT(CW437,3)),
                --(INT('Drill Size Info'!$AB$15) &amp; "." &amp; LEFT(CW437,3))
            )
        ),
        "OK"
    )
)</f>
        <v>OK</v>
      </c>
      <c r="Q437" s="163" t="str">
        <f>IF(CY437&lt;&gt;"",
    IF(INT('Drill Size Info'!$AA$19)=INT('Drill Size Info'!$AB$15),
        --(INT('Drill Size Info'!$AA$15) &amp; "." &amp; CY437),
        IF(AND((--(INT('Drill Size Info'!$AA$15) &amp; "." &amp; CY437)&gt;=--('Drill Size Info'!$AA$15)), (--(INT('Drill Size Info'!$AA$15) &amp; "." &amp; CY437)&lt;=--('Drill Size Info'!$AB$15))),
            --(INT('Drill Size Info'!$AA$15) &amp; "." &amp; CY437),
            --(INT('Drill Size Info'!$AB$15) &amp; "." &amp; CY437)
        )
    ),
    IF(CW437&lt;&gt;"",
        IF(INT('Drill Size Info'!$AA$15)=INT('Drill Size Info'!$AB$15),
            --(INT('Drill Size Info'!$AA$15) &amp; "." &amp; RIGHT(CW437,3)),
            IF(AND((--(INT('Drill Size Info'!$AA$15) &amp; "." &amp; RIGHT(CW437,3))&gt;=--('Drill Size Info'!$AA$15)), (--(INT('Drill Size Info'!$AA$15) &amp; "." &amp; RIGHT(CW437,3))&lt;=--('Drill Size Info'!$AB$15))),
                --(INT('Drill Size Info'!$AA$15) &amp; "." &amp; RIGHT(CW437,3)),
                --(INT('Drill Size Info'!$AB$15) &amp; "." &amp; RIGHT(CW437,3))
            )
        ),
        "N/A"
    )
)</f>
        <v>N/A</v>
      </c>
      <c r="R437" s="57"/>
      <c r="S437" s="57"/>
      <c r="T437" s="57"/>
      <c r="U437" s="57"/>
      <c r="V437" s="57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9"/>
      <c r="AX437" s="59"/>
      <c r="AY437" s="59"/>
      <c r="AZ437" s="60"/>
      <c r="BA437" s="52"/>
      <c r="BB437" s="52"/>
      <c r="BC437" s="52"/>
      <c r="BD437" s="52"/>
      <c r="BE437" s="52"/>
      <c r="BF437" s="52"/>
      <c r="BG437" s="192" t="str">
        <f t="shared" si="276"/>
        <v/>
      </c>
      <c r="BH437" s="52"/>
      <c r="BI437" s="52"/>
      <c r="BJ437" s="52"/>
      <c r="BK437" s="52"/>
      <c r="BM437" s="19">
        <f t="shared" si="244"/>
        <v>0</v>
      </c>
      <c r="BN437" s="19">
        <f t="shared" si="277"/>
        <v>0</v>
      </c>
      <c r="BO437" s="19">
        <f t="shared" si="245"/>
        <v>0</v>
      </c>
      <c r="BP437" s="19">
        <f t="shared" si="246"/>
        <v>0</v>
      </c>
      <c r="BQ437" s="19">
        <f t="shared" si="247"/>
        <v>0</v>
      </c>
      <c r="BR437" s="19">
        <f t="shared" si="248"/>
        <v>0</v>
      </c>
      <c r="BS437" s="19">
        <f t="shared" si="249"/>
        <v>0</v>
      </c>
      <c r="BT437" s="19">
        <f t="shared" si="250"/>
        <v>0</v>
      </c>
      <c r="BU437" s="19">
        <f t="shared" si="251"/>
        <v>0</v>
      </c>
      <c r="BV437" s="19">
        <f t="shared" si="252"/>
        <v>0</v>
      </c>
      <c r="BW437" s="19">
        <f t="shared" si="253"/>
        <v>0</v>
      </c>
      <c r="BX437" s="19">
        <f t="shared" si="254"/>
        <v>0</v>
      </c>
      <c r="BY437" s="19">
        <f t="shared" si="255"/>
        <v>0</v>
      </c>
      <c r="BZ437" s="19">
        <f t="shared" si="256"/>
        <v>0</v>
      </c>
      <c r="CA437" s="19">
        <f t="shared" si="257"/>
        <v>0</v>
      </c>
      <c r="CB437" s="19">
        <f t="shared" si="278"/>
        <v>0</v>
      </c>
      <c r="CC437" s="19">
        <f t="shared" si="258"/>
        <v>0</v>
      </c>
      <c r="CD437" s="19">
        <f t="shared" si="259"/>
        <v>0</v>
      </c>
      <c r="CE437" s="19">
        <f t="shared" si="260"/>
        <v>0</v>
      </c>
      <c r="CF437" s="19">
        <f t="shared" si="261"/>
        <v>0</v>
      </c>
      <c r="CG437" s="19">
        <f t="shared" si="262"/>
        <v>0</v>
      </c>
      <c r="CH437" s="19">
        <f t="shared" si="263"/>
        <v>0</v>
      </c>
      <c r="CI437" s="19">
        <f t="shared" si="264"/>
        <v>0</v>
      </c>
      <c r="CJ437" s="19">
        <f t="shared" si="265"/>
        <v>0</v>
      </c>
      <c r="CK437" s="19">
        <f t="shared" si="266"/>
        <v>0</v>
      </c>
      <c r="CL437" s="19">
        <f t="shared" si="267"/>
        <v>0</v>
      </c>
      <c r="CM437" s="19">
        <f t="shared" si="268"/>
        <v>0</v>
      </c>
      <c r="CN437" s="19">
        <f t="shared" si="269"/>
        <v>0</v>
      </c>
      <c r="CO437" s="19">
        <f t="shared" si="270"/>
        <v>0</v>
      </c>
      <c r="CP437" s="19">
        <f t="shared" si="271"/>
        <v>0</v>
      </c>
      <c r="CQ437" s="19">
        <f t="shared" si="272"/>
        <v>0</v>
      </c>
      <c r="CR437" s="19">
        <f t="shared" si="273"/>
        <v>0</v>
      </c>
      <c r="CS437" s="19">
        <f t="shared" si="274"/>
        <v>0</v>
      </c>
    </row>
    <row r="438" spans="2:97" ht="15" customHeight="1" x14ac:dyDescent="0.2">
      <c r="B438" s="53">
        <f t="shared" si="279"/>
        <v>430</v>
      </c>
      <c r="C438" s="197" t="str" cm="1">
        <f t="array" aca="1" ref="C438" ca="1">CELL("contents",BG438)</f>
        <v/>
      </c>
      <c r="D438" s="54" t="str">
        <f t="shared" si="275"/>
        <v>OK</v>
      </c>
      <c r="E438" s="55" t="e">
        <f>VLOOKUP('DATA SHEET'!$B$9,'Drill Size Info'!$T$2:$U$8,2,FALSE)</f>
        <v>#N/A</v>
      </c>
      <c r="F438" s="55" t="str">
        <f t="shared" si="280"/>
        <v/>
      </c>
      <c r="G438" s="161">
        <f t="shared" si="281"/>
        <v>0</v>
      </c>
      <c r="H438" s="56"/>
      <c r="I438" s="56"/>
      <c r="J438" s="54" t="s">
        <v>154</v>
      </c>
      <c r="K438" s="54" t="s">
        <v>154</v>
      </c>
      <c r="L438" s="56" t="s">
        <v>154</v>
      </c>
      <c r="M438" s="56" t="s">
        <v>154</v>
      </c>
      <c r="N438" s="47" t="str">
        <f>IF(CU438&lt;&gt;"",
    IF(INT('Drill Size Info'!$AA$19)=INT('Drill Size Info'!$AB$19),
        --(INT('Drill Size Info'!$AA$19) &amp; "." &amp; CU438),
        IF(AND((--(INT('Drill Size Info'!$AA$19) &amp; "." &amp; CU438)&gt;=--('Drill Size Info'!$AA$19)), (--(INT('Drill Size Info'!$AA$19) &amp; "." &amp; CU438)&lt;=--('Drill Size Info'!$AB$19))),
            --(INT('Drill Size Info'!$AA$19) &amp; "." &amp; CU438),
            --(INT('Drill Size Info'!$AB$19) &amp; "." &amp; CU438)
        )
    ),
    IF(CT438&lt;&gt;"",
        IF(INT('Drill Size Info'!$AA$19)=INT('Drill Size Info'!$AB$19),
            --(INT('Drill Size Info'!$AA$19) &amp; "." &amp; LEFT(CT438,3)),
            IF(AND((--(INT('Drill Size Info'!$AA$19) &amp; "." &amp; LEFT(CT438,3))&gt;=--('Drill Size Info'!$AA$19)), (--(INT('Drill Size Info'!$AA$19) &amp; "." &amp; LEFT(CT438,3))&lt;=--('Drill Size Info'!$AB$19))),
                --(INT('Drill Size Info'!$AA$19) &amp; "." &amp; LEFT(CT438,3)),
                --(INT('Drill Size Info'!$AB$19) &amp; "." &amp; LEFT(CT438,3))
            )
        ),
        "OK"
    )
)</f>
        <v>OK</v>
      </c>
      <c r="O438" s="163" t="str">
        <f>IF(CV438&lt;&gt;"",
    IF(INT('Drill Size Info'!$AA$19)=INT('Drill Size Info'!$AB$19),
        --(INT('Drill Size Info'!$AA$19) &amp; "." &amp; CV438),
        IF(AND((--(INT('Drill Size Info'!$AA$19) &amp; "." &amp; CV438)&gt;=--('Drill Size Info'!$AA$19)), (--(INT('Drill Size Info'!$AA$19) &amp; "." &amp; CV438)&lt;=--('Drill Size Info'!$AB$19))),
            --(INT('Drill Size Info'!$AA$19) &amp; "." &amp; CV438),
            --(INT('Drill Size Info'!$AB$19) &amp; "." &amp; CV438)
        )
    ),
    IF(CT438&lt;&gt;"",
        IF(INT('Drill Size Info'!$AA$19)=INT('Drill Size Info'!$AB$19),
            --(INT('Drill Size Info'!$AA$19) &amp; "." &amp; RIGHT(CT438,3)),
            IF(AND((--(INT('Drill Size Info'!$AA$19) &amp; "." &amp; RIGHT(CT438,3))&gt;=--('Drill Size Info'!$AA$19)), (--(INT('Drill Size Info'!$AA$19) &amp; "." &amp; RIGHT(CT438,3))&lt;=--('Drill Size Info'!$AB$19))),
                --(INT('Drill Size Info'!$AA$19) &amp; "." &amp; RIGHT(CT438,3)),
                --(INT('Drill Size Info'!$AB$19) &amp; "." &amp; RIGHT(CT438,3))
            )
        ),
        "N/A"
    )
)</f>
        <v>N/A</v>
      </c>
      <c r="P438" s="47" t="str">
        <f>IF(CX438&lt;&gt;"",
    IF(INT('Drill Size Info'!$AA$19)=INT('Drill Size Info'!$AB$15),
        --(INT('Drill Size Info'!$AA$15) &amp; "." &amp; CX438),
        IF(AND((--(INT('Drill Size Info'!$AA$15) &amp; "." &amp; CX438)&gt;=--('Drill Size Info'!$AA$15)), (--(INT('Drill Size Info'!$AA$15) &amp; "." &amp; CX438)&lt;=--('Drill Size Info'!$AB$15))),
            --(INT('Drill Size Info'!$AA$15) &amp; "." &amp; CX438),
            --(INT('Drill Size Info'!$AB$15) &amp; "." &amp; CX438)
        )
    ),
    IF(CW438&lt;&gt;"",
        IF(INT('Drill Size Info'!$AA$15)=INT('Drill Size Info'!$AB$15),
            --(INT('Drill Size Info'!$AA$15) &amp; "." &amp; LEFT(CW438,3)),
            IF(AND((--(INT('Drill Size Info'!$AA$15) &amp; "." &amp; LEFT(CW438,3))&gt;=--('Drill Size Info'!$AA$15)), (--(INT('Drill Size Info'!$AA$15) &amp; "." &amp; LEFT(CW438,3))&lt;=--('Drill Size Info'!$AB$15))),
                --(INT('Drill Size Info'!$AA$15) &amp; "." &amp; LEFT(CW438,3)),
                --(INT('Drill Size Info'!$AB$15) &amp; "." &amp; LEFT(CW438,3))
            )
        ),
        "OK"
    )
)</f>
        <v>OK</v>
      </c>
      <c r="Q438" s="163" t="str">
        <f>IF(CY438&lt;&gt;"",
    IF(INT('Drill Size Info'!$AA$19)=INT('Drill Size Info'!$AB$15),
        --(INT('Drill Size Info'!$AA$15) &amp; "." &amp; CY438),
        IF(AND((--(INT('Drill Size Info'!$AA$15) &amp; "." &amp; CY438)&gt;=--('Drill Size Info'!$AA$15)), (--(INT('Drill Size Info'!$AA$15) &amp; "." &amp; CY438)&lt;=--('Drill Size Info'!$AB$15))),
            --(INT('Drill Size Info'!$AA$15) &amp; "." &amp; CY438),
            --(INT('Drill Size Info'!$AB$15) &amp; "." &amp; CY438)
        )
    ),
    IF(CW438&lt;&gt;"",
        IF(INT('Drill Size Info'!$AA$15)=INT('Drill Size Info'!$AB$15),
            --(INT('Drill Size Info'!$AA$15) &amp; "." &amp; RIGHT(CW438,3)),
            IF(AND((--(INT('Drill Size Info'!$AA$15) &amp; "." &amp; RIGHT(CW438,3))&gt;=--('Drill Size Info'!$AA$15)), (--(INT('Drill Size Info'!$AA$15) &amp; "." &amp; RIGHT(CW438,3))&lt;=--('Drill Size Info'!$AB$15))),
                --(INT('Drill Size Info'!$AA$15) &amp; "." &amp; RIGHT(CW438,3)),
                --(INT('Drill Size Info'!$AB$15) &amp; "." &amp; RIGHT(CW438,3))
            )
        ),
        "N/A"
    )
)</f>
        <v>N/A</v>
      </c>
      <c r="R438" s="57"/>
      <c r="S438" s="57"/>
      <c r="T438" s="57"/>
      <c r="U438" s="57"/>
      <c r="V438" s="57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9"/>
      <c r="AX438" s="59"/>
      <c r="AY438" s="59"/>
      <c r="AZ438" s="60"/>
      <c r="BA438" s="52"/>
      <c r="BB438" s="52"/>
      <c r="BC438" s="52"/>
      <c r="BD438" s="52"/>
      <c r="BE438" s="52"/>
      <c r="BF438" s="52"/>
      <c r="BG438" s="192" t="str">
        <f t="shared" si="276"/>
        <v/>
      </c>
      <c r="BH438" s="52"/>
      <c r="BI438" s="52"/>
      <c r="BJ438" s="52"/>
      <c r="BK438" s="52"/>
      <c r="BM438" s="19">
        <f t="shared" si="244"/>
        <v>0</v>
      </c>
      <c r="BN438" s="19">
        <f t="shared" si="277"/>
        <v>0</v>
      </c>
      <c r="BO438" s="19">
        <f t="shared" si="245"/>
        <v>0</v>
      </c>
      <c r="BP438" s="19">
        <f t="shared" si="246"/>
        <v>0</v>
      </c>
      <c r="BQ438" s="19">
        <f t="shared" si="247"/>
        <v>0</v>
      </c>
      <c r="BR438" s="19">
        <f t="shared" si="248"/>
        <v>0</v>
      </c>
      <c r="BS438" s="19">
        <f t="shared" si="249"/>
        <v>0</v>
      </c>
      <c r="BT438" s="19">
        <f t="shared" si="250"/>
        <v>0</v>
      </c>
      <c r="BU438" s="19">
        <f t="shared" si="251"/>
        <v>0</v>
      </c>
      <c r="BV438" s="19">
        <f t="shared" si="252"/>
        <v>0</v>
      </c>
      <c r="BW438" s="19">
        <f t="shared" si="253"/>
        <v>0</v>
      </c>
      <c r="BX438" s="19">
        <f t="shared" si="254"/>
        <v>0</v>
      </c>
      <c r="BY438" s="19">
        <f t="shared" si="255"/>
        <v>0</v>
      </c>
      <c r="BZ438" s="19">
        <f t="shared" si="256"/>
        <v>0</v>
      </c>
      <c r="CA438" s="19">
        <f t="shared" si="257"/>
        <v>0</v>
      </c>
      <c r="CB438" s="19">
        <f t="shared" si="278"/>
        <v>0</v>
      </c>
      <c r="CC438" s="19">
        <f t="shared" si="258"/>
        <v>0</v>
      </c>
      <c r="CD438" s="19">
        <f t="shared" si="259"/>
        <v>0</v>
      </c>
      <c r="CE438" s="19">
        <f t="shared" si="260"/>
        <v>0</v>
      </c>
      <c r="CF438" s="19">
        <f t="shared" si="261"/>
        <v>0</v>
      </c>
      <c r="CG438" s="19">
        <f t="shared" si="262"/>
        <v>0</v>
      </c>
      <c r="CH438" s="19">
        <f t="shared" si="263"/>
        <v>0</v>
      </c>
      <c r="CI438" s="19">
        <f t="shared" si="264"/>
        <v>0</v>
      </c>
      <c r="CJ438" s="19">
        <f t="shared" si="265"/>
        <v>0</v>
      </c>
      <c r="CK438" s="19">
        <f t="shared" si="266"/>
        <v>0</v>
      </c>
      <c r="CL438" s="19">
        <f t="shared" si="267"/>
        <v>0</v>
      </c>
      <c r="CM438" s="19">
        <f t="shared" si="268"/>
        <v>0</v>
      </c>
      <c r="CN438" s="19">
        <f t="shared" si="269"/>
        <v>0</v>
      </c>
      <c r="CO438" s="19">
        <f t="shared" si="270"/>
        <v>0</v>
      </c>
      <c r="CP438" s="19">
        <f t="shared" si="271"/>
        <v>0</v>
      </c>
      <c r="CQ438" s="19">
        <f t="shared" si="272"/>
        <v>0</v>
      </c>
      <c r="CR438" s="19">
        <f t="shared" si="273"/>
        <v>0</v>
      </c>
      <c r="CS438" s="19">
        <f t="shared" si="274"/>
        <v>0</v>
      </c>
    </row>
    <row r="439" spans="2:97" ht="15" customHeight="1" x14ac:dyDescent="0.2">
      <c r="B439" s="53">
        <f t="shared" si="279"/>
        <v>431</v>
      </c>
      <c r="C439" s="197" t="str" cm="1">
        <f t="array" aca="1" ref="C439" ca="1">CELL("contents",BG439)</f>
        <v/>
      </c>
      <c r="D439" s="54" t="str">
        <f t="shared" si="275"/>
        <v>OK</v>
      </c>
      <c r="E439" s="55" t="e">
        <f>VLOOKUP('DATA SHEET'!$B$9,'Drill Size Info'!$T$2:$U$8,2,FALSE)</f>
        <v>#N/A</v>
      </c>
      <c r="F439" s="55" t="str">
        <f t="shared" si="280"/>
        <v/>
      </c>
      <c r="G439" s="161">
        <f t="shared" si="281"/>
        <v>0</v>
      </c>
      <c r="H439" s="56"/>
      <c r="I439" s="56"/>
      <c r="J439" s="54" t="s">
        <v>154</v>
      </c>
      <c r="K439" s="54" t="s">
        <v>154</v>
      </c>
      <c r="L439" s="56" t="s">
        <v>154</v>
      </c>
      <c r="M439" s="56" t="s">
        <v>154</v>
      </c>
      <c r="N439" s="47" t="str">
        <f>IF(CU439&lt;&gt;"",
    IF(INT('Drill Size Info'!$AA$19)=INT('Drill Size Info'!$AB$19),
        --(INT('Drill Size Info'!$AA$19) &amp; "." &amp; CU439),
        IF(AND((--(INT('Drill Size Info'!$AA$19) &amp; "." &amp; CU439)&gt;=--('Drill Size Info'!$AA$19)), (--(INT('Drill Size Info'!$AA$19) &amp; "." &amp; CU439)&lt;=--('Drill Size Info'!$AB$19))),
            --(INT('Drill Size Info'!$AA$19) &amp; "." &amp; CU439),
            --(INT('Drill Size Info'!$AB$19) &amp; "." &amp; CU439)
        )
    ),
    IF(CT439&lt;&gt;"",
        IF(INT('Drill Size Info'!$AA$19)=INT('Drill Size Info'!$AB$19),
            --(INT('Drill Size Info'!$AA$19) &amp; "." &amp; LEFT(CT439,3)),
            IF(AND((--(INT('Drill Size Info'!$AA$19) &amp; "." &amp; LEFT(CT439,3))&gt;=--('Drill Size Info'!$AA$19)), (--(INT('Drill Size Info'!$AA$19) &amp; "." &amp; LEFT(CT439,3))&lt;=--('Drill Size Info'!$AB$19))),
                --(INT('Drill Size Info'!$AA$19) &amp; "." &amp; LEFT(CT439,3)),
                --(INT('Drill Size Info'!$AB$19) &amp; "." &amp; LEFT(CT439,3))
            )
        ),
        "OK"
    )
)</f>
        <v>OK</v>
      </c>
      <c r="O439" s="163" t="str">
        <f>IF(CV439&lt;&gt;"",
    IF(INT('Drill Size Info'!$AA$19)=INT('Drill Size Info'!$AB$19),
        --(INT('Drill Size Info'!$AA$19) &amp; "." &amp; CV439),
        IF(AND((--(INT('Drill Size Info'!$AA$19) &amp; "." &amp; CV439)&gt;=--('Drill Size Info'!$AA$19)), (--(INT('Drill Size Info'!$AA$19) &amp; "." &amp; CV439)&lt;=--('Drill Size Info'!$AB$19))),
            --(INT('Drill Size Info'!$AA$19) &amp; "." &amp; CV439),
            --(INT('Drill Size Info'!$AB$19) &amp; "." &amp; CV439)
        )
    ),
    IF(CT439&lt;&gt;"",
        IF(INT('Drill Size Info'!$AA$19)=INT('Drill Size Info'!$AB$19),
            --(INT('Drill Size Info'!$AA$19) &amp; "." &amp; RIGHT(CT439,3)),
            IF(AND((--(INT('Drill Size Info'!$AA$19) &amp; "." &amp; RIGHT(CT439,3))&gt;=--('Drill Size Info'!$AA$19)), (--(INT('Drill Size Info'!$AA$19) &amp; "." &amp; RIGHT(CT439,3))&lt;=--('Drill Size Info'!$AB$19))),
                --(INT('Drill Size Info'!$AA$19) &amp; "." &amp; RIGHT(CT439,3)),
                --(INT('Drill Size Info'!$AB$19) &amp; "." &amp; RIGHT(CT439,3))
            )
        ),
        "N/A"
    )
)</f>
        <v>N/A</v>
      </c>
      <c r="P439" s="47" t="str">
        <f>IF(CX439&lt;&gt;"",
    IF(INT('Drill Size Info'!$AA$19)=INT('Drill Size Info'!$AB$15),
        --(INT('Drill Size Info'!$AA$15) &amp; "." &amp; CX439),
        IF(AND((--(INT('Drill Size Info'!$AA$15) &amp; "." &amp; CX439)&gt;=--('Drill Size Info'!$AA$15)), (--(INT('Drill Size Info'!$AA$15) &amp; "." &amp; CX439)&lt;=--('Drill Size Info'!$AB$15))),
            --(INT('Drill Size Info'!$AA$15) &amp; "." &amp; CX439),
            --(INT('Drill Size Info'!$AB$15) &amp; "." &amp; CX439)
        )
    ),
    IF(CW439&lt;&gt;"",
        IF(INT('Drill Size Info'!$AA$15)=INT('Drill Size Info'!$AB$15),
            --(INT('Drill Size Info'!$AA$15) &amp; "." &amp; LEFT(CW439,3)),
            IF(AND((--(INT('Drill Size Info'!$AA$15) &amp; "." &amp; LEFT(CW439,3))&gt;=--('Drill Size Info'!$AA$15)), (--(INT('Drill Size Info'!$AA$15) &amp; "." &amp; LEFT(CW439,3))&lt;=--('Drill Size Info'!$AB$15))),
                --(INT('Drill Size Info'!$AA$15) &amp; "." &amp; LEFT(CW439,3)),
                --(INT('Drill Size Info'!$AB$15) &amp; "." &amp; LEFT(CW439,3))
            )
        ),
        "OK"
    )
)</f>
        <v>OK</v>
      </c>
      <c r="Q439" s="163" t="str">
        <f>IF(CY439&lt;&gt;"",
    IF(INT('Drill Size Info'!$AA$19)=INT('Drill Size Info'!$AB$15),
        --(INT('Drill Size Info'!$AA$15) &amp; "." &amp; CY439),
        IF(AND((--(INT('Drill Size Info'!$AA$15) &amp; "." &amp; CY439)&gt;=--('Drill Size Info'!$AA$15)), (--(INT('Drill Size Info'!$AA$15) &amp; "." &amp; CY439)&lt;=--('Drill Size Info'!$AB$15))),
            --(INT('Drill Size Info'!$AA$15) &amp; "." &amp; CY439),
            --(INT('Drill Size Info'!$AB$15) &amp; "." &amp; CY439)
        )
    ),
    IF(CW439&lt;&gt;"",
        IF(INT('Drill Size Info'!$AA$15)=INT('Drill Size Info'!$AB$15),
            --(INT('Drill Size Info'!$AA$15) &amp; "." &amp; RIGHT(CW439,3)),
            IF(AND((--(INT('Drill Size Info'!$AA$15) &amp; "." &amp; RIGHT(CW439,3))&gt;=--('Drill Size Info'!$AA$15)), (--(INT('Drill Size Info'!$AA$15) &amp; "." &amp; RIGHT(CW439,3))&lt;=--('Drill Size Info'!$AB$15))),
                --(INT('Drill Size Info'!$AA$15) &amp; "." &amp; RIGHT(CW439,3)),
                --(INT('Drill Size Info'!$AB$15) &amp; "." &amp; RIGHT(CW439,3))
            )
        ),
        "N/A"
    )
)</f>
        <v>N/A</v>
      </c>
      <c r="R439" s="57"/>
      <c r="S439" s="57"/>
      <c r="T439" s="57"/>
      <c r="U439" s="57"/>
      <c r="V439" s="57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9"/>
      <c r="AX439" s="59"/>
      <c r="AY439" s="59"/>
      <c r="AZ439" s="60"/>
      <c r="BA439" s="52"/>
      <c r="BB439" s="52"/>
      <c r="BC439" s="52"/>
      <c r="BD439" s="52"/>
      <c r="BE439" s="52"/>
      <c r="BF439" s="52"/>
      <c r="BG439" s="192" t="str">
        <f t="shared" si="276"/>
        <v/>
      </c>
      <c r="BH439" s="52"/>
      <c r="BI439" s="52"/>
      <c r="BJ439" s="52"/>
      <c r="BK439" s="52"/>
      <c r="BM439" s="19">
        <f t="shared" si="244"/>
        <v>0</v>
      </c>
      <c r="BN439" s="19">
        <f t="shared" si="277"/>
        <v>0</v>
      </c>
      <c r="BO439" s="19">
        <f t="shared" si="245"/>
        <v>0</v>
      </c>
      <c r="BP439" s="19">
        <f t="shared" si="246"/>
        <v>0</v>
      </c>
      <c r="BQ439" s="19">
        <f t="shared" si="247"/>
        <v>0</v>
      </c>
      <c r="BR439" s="19">
        <f t="shared" si="248"/>
        <v>0</v>
      </c>
      <c r="BS439" s="19">
        <f t="shared" si="249"/>
        <v>0</v>
      </c>
      <c r="BT439" s="19">
        <f t="shared" si="250"/>
        <v>0</v>
      </c>
      <c r="BU439" s="19">
        <f t="shared" si="251"/>
        <v>0</v>
      </c>
      <c r="BV439" s="19">
        <f t="shared" si="252"/>
        <v>0</v>
      </c>
      <c r="BW439" s="19">
        <f t="shared" si="253"/>
        <v>0</v>
      </c>
      <c r="BX439" s="19">
        <f t="shared" si="254"/>
        <v>0</v>
      </c>
      <c r="BY439" s="19">
        <f t="shared" si="255"/>
        <v>0</v>
      </c>
      <c r="BZ439" s="19">
        <f t="shared" si="256"/>
        <v>0</v>
      </c>
      <c r="CA439" s="19">
        <f t="shared" si="257"/>
        <v>0</v>
      </c>
      <c r="CB439" s="19">
        <f t="shared" si="278"/>
        <v>0</v>
      </c>
      <c r="CC439" s="19">
        <f t="shared" si="258"/>
        <v>0</v>
      </c>
      <c r="CD439" s="19">
        <f t="shared" si="259"/>
        <v>0</v>
      </c>
      <c r="CE439" s="19">
        <f t="shared" si="260"/>
        <v>0</v>
      </c>
      <c r="CF439" s="19">
        <f t="shared" si="261"/>
        <v>0</v>
      </c>
      <c r="CG439" s="19">
        <f t="shared" si="262"/>
        <v>0</v>
      </c>
      <c r="CH439" s="19">
        <f t="shared" si="263"/>
        <v>0</v>
      </c>
      <c r="CI439" s="19">
        <f t="shared" si="264"/>
        <v>0</v>
      </c>
      <c r="CJ439" s="19">
        <f t="shared" si="265"/>
        <v>0</v>
      </c>
      <c r="CK439" s="19">
        <f t="shared" si="266"/>
        <v>0</v>
      </c>
      <c r="CL439" s="19">
        <f t="shared" si="267"/>
        <v>0</v>
      </c>
      <c r="CM439" s="19">
        <f t="shared" si="268"/>
        <v>0</v>
      </c>
      <c r="CN439" s="19">
        <f t="shared" si="269"/>
        <v>0</v>
      </c>
      <c r="CO439" s="19">
        <f t="shared" si="270"/>
        <v>0</v>
      </c>
      <c r="CP439" s="19">
        <f t="shared" si="271"/>
        <v>0</v>
      </c>
      <c r="CQ439" s="19">
        <f t="shared" si="272"/>
        <v>0</v>
      </c>
      <c r="CR439" s="19">
        <f t="shared" si="273"/>
        <v>0</v>
      </c>
      <c r="CS439" s="19">
        <f t="shared" si="274"/>
        <v>0</v>
      </c>
    </row>
    <row r="440" spans="2:97" ht="15" customHeight="1" x14ac:dyDescent="0.2">
      <c r="B440" s="53">
        <f t="shared" si="279"/>
        <v>432</v>
      </c>
      <c r="C440" s="197" t="str" cm="1">
        <f t="array" aca="1" ref="C440" ca="1">CELL("contents",BG440)</f>
        <v/>
      </c>
      <c r="D440" s="54" t="str">
        <f t="shared" si="275"/>
        <v>OK</v>
      </c>
      <c r="E440" s="55" t="e">
        <f>VLOOKUP('DATA SHEET'!$B$9,'Drill Size Info'!$T$2:$U$8,2,FALSE)</f>
        <v>#N/A</v>
      </c>
      <c r="F440" s="55" t="str">
        <f t="shared" si="280"/>
        <v/>
      </c>
      <c r="G440" s="161">
        <f t="shared" si="281"/>
        <v>0</v>
      </c>
      <c r="H440" s="56"/>
      <c r="I440" s="56"/>
      <c r="J440" s="54" t="s">
        <v>154</v>
      </c>
      <c r="K440" s="54" t="s">
        <v>154</v>
      </c>
      <c r="L440" s="56" t="s">
        <v>154</v>
      </c>
      <c r="M440" s="56" t="s">
        <v>154</v>
      </c>
      <c r="N440" s="47" t="str">
        <f>IF(CU440&lt;&gt;"",
    IF(INT('Drill Size Info'!$AA$19)=INT('Drill Size Info'!$AB$19),
        --(INT('Drill Size Info'!$AA$19) &amp; "." &amp; CU440),
        IF(AND((--(INT('Drill Size Info'!$AA$19) &amp; "." &amp; CU440)&gt;=--('Drill Size Info'!$AA$19)), (--(INT('Drill Size Info'!$AA$19) &amp; "." &amp; CU440)&lt;=--('Drill Size Info'!$AB$19))),
            --(INT('Drill Size Info'!$AA$19) &amp; "." &amp; CU440),
            --(INT('Drill Size Info'!$AB$19) &amp; "." &amp; CU440)
        )
    ),
    IF(CT440&lt;&gt;"",
        IF(INT('Drill Size Info'!$AA$19)=INT('Drill Size Info'!$AB$19),
            --(INT('Drill Size Info'!$AA$19) &amp; "." &amp; LEFT(CT440,3)),
            IF(AND((--(INT('Drill Size Info'!$AA$19) &amp; "." &amp; LEFT(CT440,3))&gt;=--('Drill Size Info'!$AA$19)), (--(INT('Drill Size Info'!$AA$19) &amp; "." &amp; LEFT(CT440,3))&lt;=--('Drill Size Info'!$AB$19))),
                --(INT('Drill Size Info'!$AA$19) &amp; "." &amp; LEFT(CT440,3)),
                --(INT('Drill Size Info'!$AB$19) &amp; "." &amp; LEFT(CT440,3))
            )
        ),
        "OK"
    )
)</f>
        <v>OK</v>
      </c>
      <c r="O440" s="163" t="str">
        <f>IF(CV440&lt;&gt;"",
    IF(INT('Drill Size Info'!$AA$19)=INT('Drill Size Info'!$AB$19),
        --(INT('Drill Size Info'!$AA$19) &amp; "." &amp; CV440),
        IF(AND((--(INT('Drill Size Info'!$AA$19) &amp; "." &amp; CV440)&gt;=--('Drill Size Info'!$AA$19)), (--(INT('Drill Size Info'!$AA$19) &amp; "." &amp; CV440)&lt;=--('Drill Size Info'!$AB$19))),
            --(INT('Drill Size Info'!$AA$19) &amp; "." &amp; CV440),
            --(INT('Drill Size Info'!$AB$19) &amp; "." &amp; CV440)
        )
    ),
    IF(CT440&lt;&gt;"",
        IF(INT('Drill Size Info'!$AA$19)=INT('Drill Size Info'!$AB$19),
            --(INT('Drill Size Info'!$AA$19) &amp; "." &amp; RIGHT(CT440,3)),
            IF(AND((--(INT('Drill Size Info'!$AA$19) &amp; "." &amp; RIGHT(CT440,3))&gt;=--('Drill Size Info'!$AA$19)), (--(INT('Drill Size Info'!$AA$19) &amp; "." &amp; RIGHT(CT440,3))&lt;=--('Drill Size Info'!$AB$19))),
                --(INT('Drill Size Info'!$AA$19) &amp; "." &amp; RIGHT(CT440,3)),
                --(INT('Drill Size Info'!$AB$19) &amp; "." &amp; RIGHT(CT440,3))
            )
        ),
        "N/A"
    )
)</f>
        <v>N/A</v>
      </c>
      <c r="P440" s="47" t="str">
        <f>IF(CX440&lt;&gt;"",
    IF(INT('Drill Size Info'!$AA$19)=INT('Drill Size Info'!$AB$15),
        --(INT('Drill Size Info'!$AA$15) &amp; "." &amp; CX440),
        IF(AND((--(INT('Drill Size Info'!$AA$15) &amp; "." &amp; CX440)&gt;=--('Drill Size Info'!$AA$15)), (--(INT('Drill Size Info'!$AA$15) &amp; "." &amp; CX440)&lt;=--('Drill Size Info'!$AB$15))),
            --(INT('Drill Size Info'!$AA$15) &amp; "." &amp; CX440),
            --(INT('Drill Size Info'!$AB$15) &amp; "." &amp; CX440)
        )
    ),
    IF(CW440&lt;&gt;"",
        IF(INT('Drill Size Info'!$AA$15)=INT('Drill Size Info'!$AB$15),
            --(INT('Drill Size Info'!$AA$15) &amp; "." &amp; LEFT(CW440,3)),
            IF(AND((--(INT('Drill Size Info'!$AA$15) &amp; "." &amp; LEFT(CW440,3))&gt;=--('Drill Size Info'!$AA$15)), (--(INT('Drill Size Info'!$AA$15) &amp; "." &amp; LEFT(CW440,3))&lt;=--('Drill Size Info'!$AB$15))),
                --(INT('Drill Size Info'!$AA$15) &amp; "." &amp; LEFT(CW440,3)),
                --(INT('Drill Size Info'!$AB$15) &amp; "." &amp; LEFT(CW440,3))
            )
        ),
        "OK"
    )
)</f>
        <v>OK</v>
      </c>
      <c r="Q440" s="163" t="str">
        <f>IF(CY440&lt;&gt;"",
    IF(INT('Drill Size Info'!$AA$19)=INT('Drill Size Info'!$AB$15),
        --(INT('Drill Size Info'!$AA$15) &amp; "." &amp; CY440),
        IF(AND((--(INT('Drill Size Info'!$AA$15) &amp; "." &amp; CY440)&gt;=--('Drill Size Info'!$AA$15)), (--(INT('Drill Size Info'!$AA$15) &amp; "." &amp; CY440)&lt;=--('Drill Size Info'!$AB$15))),
            --(INT('Drill Size Info'!$AA$15) &amp; "." &amp; CY440),
            --(INT('Drill Size Info'!$AB$15) &amp; "." &amp; CY440)
        )
    ),
    IF(CW440&lt;&gt;"",
        IF(INT('Drill Size Info'!$AA$15)=INT('Drill Size Info'!$AB$15),
            --(INT('Drill Size Info'!$AA$15) &amp; "." &amp; RIGHT(CW440,3)),
            IF(AND((--(INT('Drill Size Info'!$AA$15) &amp; "." &amp; RIGHT(CW440,3))&gt;=--('Drill Size Info'!$AA$15)), (--(INT('Drill Size Info'!$AA$15) &amp; "." &amp; RIGHT(CW440,3))&lt;=--('Drill Size Info'!$AB$15))),
                --(INT('Drill Size Info'!$AA$15) &amp; "." &amp; RIGHT(CW440,3)),
                --(INT('Drill Size Info'!$AB$15) &amp; "." &amp; RIGHT(CW440,3))
            )
        ),
        "N/A"
    )
)</f>
        <v>N/A</v>
      </c>
      <c r="R440" s="57"/>
      <c r="S440" s="57"/>
      <c r="T440" s="57"/>
      <c r="U440" s="57"/>
      <c r="V440" s="57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9"/>
      <c r="AX440" s="59"/>
      <c r="AY440" s="59"/>
      <c r="AZ440" s="60"/>
      <c r="BA440" s="52"/>
      <c r="BB440" s="52"/>
      <c r="BC440" s="52"/>
      <c r="BD440" s="52"/>
      <c r="BE440" s="52"/>
      <c r="BF440" s="52"/>
      <c r="BG440" s="192" t="str">
        <f t="shared" si="276"/>
        <v/>
      </c>
      <c r="BH440" s="52"/>
      <c r="BI440" s="52"/>
      <c r="BJ440" s="52"/>
      <c r="BK440" s="52"/>
      <c r="BM440" s="19">
        <f t="shared" si="244"/>
        <v>0</v>
      </c>
      <c r="BN440" s="19">
        <f t="shared" si="277"/>
        <v>0</v>
      </c>
      <c r="BO440" s="19">
        <f t="shared" si="245"/>
        <v>0</v>
      </c>
      <c r="BP440" s="19">
        <f t="shared" si="246"/>
        <v>0</v>
      </c>
      <c r="BQ440" s="19">
        <f t="shared" si="247"/>
        <v>0</v>
      </c>
      <c r="BR440" s="19">
        <f t="shared" si="248"/>
        <v>0</v>
      </c>
      <c r="BS440" s="19">
        <f t="shared" si="249"/>
        <v>0</v>
      </c>
      <c r="BT440" s="19">
        <f t="shared" si="250"/>
        <v>0</v>
      </c>
      <c r="BU440" s="19">
        <f t="shared" si="251"/>
        <v>0</v>
      </c>
      <c r="BV440" s="19">
        <f t="shared" si="252"/>
        <v>0</v>
      </c>
      <c r="BW440" s="19">
        <f t="shared" si="253"/>
        <v>0</v>
      </c>
      <c r="BX440" s="19">
        <f t="shared" si="254"/>
        <v>0</v>
      </c>
      <c r="BY440" s="19">
        <f t="shared" si="255"/>
        <v>0</v>
      </c>
      <c r="BZ440" s="19">
        <f t="shared" si="256"/>
        <v>0</v>
      </c>
      <c r="CA440" s="19">
        <f t="shared" si="257"/>
        <v>0</v>
      </c>
      <c r="CB440" s="19">
        <f t="shared" si="278"/>
        <v>0</v>
      </c>
      <c r="CC440" s="19">
        <f t="shared" si="258"/>
        <v>0</v>
      </c>
      <c r="CD440" s="19">
        <f t="shared" si="259"/>
        <v>0</v>
      </c>
      <c r="CE440" s="19">
        <f t="shared" si="260"/>
        <v>0</v>
      </c>
      <c r="CF440" s="19">
        <f t="shared" si="261"/>
        <v>0</v>
      </c>
      <c r="CG440" s="19">
        <f t="shared" si="262"/>
        <v>0</v>
      </c>
      <c r="CH440" s="19">
        <f t="shared" si="263"/>
        <v>0</v>
      </c>
      <c r="CI440" s="19">
        <f t="shared" si="264"/>
        <v>0</v>
      </c>
      <c r="CJ440" s="19">
        <f t="shared" si="265"/>
        <v>0</v>
      </c>
      <c r="CK440" s="19">
        <f t="shared" si="266"/>
        <v>0</v>
      </c>
      <c r="CL440" s="19">
        <f t="shared" si="267"/>
        <v>0</v>
      </c>
      <c r="CM440" s="19">
        <f t="shared" si="268"/>
        <v>0</v>
      </c>
      <c r="CN440" s="19">
        <f t="shared" si="269"/>
        <v>0</v>
      </c>
      <c r="CO440" s="19">
        <f t="shared" si="270"/>
        <v>0</v>
      </c>
      <c r="CP440" s="19">
        <f t="shared" si="271"/>
        <v>0</v>
      </c>
      <c r="CQ440" s="19">
        <f t="shared" si="272"/>
        <v>0</v>
      </c>
      <c r="CR440" s="19">
        <f t="shared" si="273"/>
        <v>0</v>
      </c>
      <c r="CS440" s="19">
        <f t="shared" si="274"/>
        <v>0</v>
      </c>
    </row>
    <row r="441" spans="2:97" ht="15" customHeight="1" x14ac:dyDescent="0.2">
      <c r="B441" s="53">
        <f t="shared" si="279"/>
        <v>433</v>
      </c>
      <c r="C441" s="197" t="str" cm="1">
        <f t="array" aca="1" ref="C441" ca="1">CELL("contents",BG441)</f>
        <v/>
      </c>
      <c r="D441" s="54" t="str">
        <f t="shared" si="275"/>
        <v>OK</v>
      </c>
      <c r="E441" s="55" t="e">
        <f>VLOOKUP('DATA SHEET'!$B$9,'Drill Size Info'!$T$2:$U$8,2,FALSE)</f>
        <v>#N/A</v>
      </c>
      <c r="F441" s="55" t="str">
        <f t="shared" si="280"/>
        <v/>
      </c>
      <c r="G441" s="161">
        <f t="shared" si="281"/>
        <v>0</v>
      </c>
      <c r="H441" s="56"/>
      <c r="I441" s="56"/>
      <c r="J441" s="54" t="s">
        <v>154</v>
      </c>
      <c r="K441" s="54" t="s">
        <v>154</v>
      </c>
      <c r="L441" s="56" t="s">
        <v>154</v>
      </c>
      <c r="M441" s="56" t="s">
        <v>154</v>
      </c>
      <c r="N441" s="47" t="str">
        <f>IF(CU441&lt;&gt;"",
    IF(INT('Drill Size Info'!$AA$19)=INT('Drill Size Info'!$AB$19),
        --(INT('Drill Size Info'!$AA$19) &amp; "." &amp; CU441),
        IF(AND((--(INT('Drill Size Info'!$AA$19) &amp; "." &amp; CU441)&gt;=--('Drill Size Info'!$AA$19)), (--(INT('Drill Size Info'!$AA$19) &amp; "." &amp; CU441)&lt;=--('Drill Size Info'!$AB$19))),
            --(INT('Drill Size Info'!$AA$19) &amp; "." &amp; CU441),
            --(INT('Drill Size Info'!$AB$19) &amp; "." &amp; CU441)
        )
    ),
    IF(CT441&lt;&gt;"",
        IF(INT('Drill Size Info'!$AA$19)=INT('Drill Size Info'!$AB$19),
            --(INT('Drill Size Info'!$AA$19) &amp; "." &amp; LEFT(CT441,3)),
            IF(AND((--(INT('Drill Size Info'!$AA$19) &amp; "." &amp; LEFT(CT441,3))&gt;=--('Drill Size Info'!$AA$19)), (--(INT('Drill Size Info'!$AA$19) &amp; "." &amp; LEFT(CT441,3))&lt;=--('Drill Size Info'!$AB$19))),
                --(INT('Drill Size Info'!$AA$19) &amp; "." &amp; LEFT(CT441,3)),
                --(INT('Drill Size Info'!$AB$19) &amp; "." &amp; LEFT(CT441,3))
            )
        ),
        "OK"
    )
)</f>
        <v>OK</v>
      </c>
      <c r="O441" s="163" t="str">
        <f>IF(CV441&lt;&gt;"",
    IF(INT('Drill Size Info'!$AA$19)=INT('Drill Size Info'!$AB$19),
        --(INT('Drill Size Info'!$AA$19) &amp; "." &amp; CV441),
        IF(AND((--(INT('Drill Size Info'!$AA$19) &amp; "." &amp; CV441)&gt;=--('Drill Size Info'!$AA$19)), (--(INT('Drill Size Info'!$AA$19) &amp; "." &amp; CV441)&lt;=--('Drill Size Info'!$AB$19))),
            --(INT('Drill Size Info'!$AA$19) &amp; "." &amp; CV441),
            --(INT('Drill Size Info'!$AB$19) &amp; "." &amp; CV441)
        )
    ),
    IF(CT441&lt;&gt;"",
        IF(INT('Drill Size Info'!$AA$19)=INT('Drill Size Info'!$AB$19),
            --(INT('Drill Size Info'!$AA$19) &amp; "." &amp; RIGHT(CT441,3)),
            IF(AND((--(INT('Drill Size Info'!$AA$19) &amp; "." &amp; RIGHT(CT441,3))&gt;=--('Drill Size Info'!$AA$19)), (--(INT('Drill Size Info'!$AA$19) &amp; "." &amp; RIGHT(CT441,3))&lt;=--('Drill Size Info'!$AB$19))),
                --(INT('Drill Size Info'!$AA$19) &amp; "." &amp; RIGHT(CT441,3)),
                --(INT('Drill Size Info'!$AB$19) &amp; "." &amp; RIGHT(CT441,3))
            )
        ),
        "N/A"
    )
)</f>
        <v>N/A</v>
      </c>
      <c r="P441" s="47" t="str">
        <f>IF(CX441&lt;&gt;"",
    IF(INT('Drill Size Info'!$AA$19)=INT('Drill Size Info'!$AB$15),
        --(INT('Drill Size Info'!$AA$15) &amp; "." &amp; CX441),
        IF(AND((--(INT('Drill Size Info'!$AA$15) &amp; "." &amp; CX441)&gt;=--('Drill Size Info'!$AA$15)), (--(INT('Drill Size Info'!$AA$15) &amp; "." &amp; CX441)&lt;=--('Drill Size Info'!$AB$15))),
            --(INT('Drill Size Info'!$AA$15) &amp; "." &amp; CX441),
            --(INT('Drill Size Info'!$AB$15) &amp; "." &amp; CX441)
        )
    ),
    IF(CW441&lt;&gt;"",
        IF(INT('Drill Size Info'!$AA$15)=INT('Drill Size Info'!$AB$15),
            --(INT('Drill Size Info'!$AA$15) &amp; "." &amp; LEFT(CW441,3)),
            IF(AND((--(INT('Drill Size Info'!$AA$15) &amp; "." &amp; LEFT(CW441,3))&gt;=--('Drill Size Info'!$AA$15)), (--(INT('Drill Size Info'!$AA$15) &amp; "." &amp; LEFT(CW441,3))&lt;=--('Drill Size Info'!$AB$15))),
                --(INT('Drill Size Info'!$AA$15) &amp; "." &amp; LEFT(CW441,3)),
                --(INT('Drill Size Info'!$AB$15) &amp; "." &amp; LEFT(CW441,3))
            )
        ),
        "OK"
    )
)</f>
        <v>OK</v>
      </c>
      <c r="Q441" s="163" t="str">
        <f>IF(CY441&lt;&gt;"",
    IF(INT('Drill Size Info'!$AA$19)=INT('Drill Size Info'!$AB$15),
        --(INT('Drill Size Info'!$AA$15) &amp; "." &amp; CY441),
        IF(AND((--(INT('Drill Size Info'!$AA$15) &amp; "." &amp; CY441)&gt;=--('Drill Size Info'!$AA$15)), (--(INT('Drill Size Info'!$AA$15) &amp; "." &amp; CY441)&lt;=--('Drill Size Info'!$AB$15))),
            --(INT('Drill Size Info'!$AA$15) &amp; "." &amp; CY441),
            --(INT('Drill Size Info'!$AB$15) &amp; "." &amp; CY441)
        )
    ),
    IF(CW441&lt;&gt;"",
        IF(INT('Drill Size Info'!$AA$15)=INT('Drill Size Info'!$AB$15),
            --(INT('Drill Size Info'!$AA$15) &amp; "." &amp; RIGHT(CW441,3)),
            IF(AND((--(INT('Drill Size Info'!$AA$15) &amp; "." &amp; RIGHT(CW441,3))&gt;=--('Drill Size Info'!$AA$15)), (--(INT('Drill Size Info'!$AA$15) &amp; "." &amp; RIGHT(CW441,3))&lt;=--('Drill Size Info'!$AB$15))),
                --(INT('Drill Size Info'!$AA$15) &amp; "." &amp; RIGHT(CW441,3)),
                --(INT('Drill Size Info'!$AB$15) &amp; "." &amp; RIGHT(CW441,3))
            )
        ),
        "N/A"
    )
)</f>
        <v>N/A</v>
      </c>
      <c r="R441" s="57"/>
      <c r="S441" s="57"/>
      <c r="T441" s="57"/>
      <c r="U441" s="57"/>
      <c r="V441" s="57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9"/>
      <c r="AX441" s="59"/>
      <c r="AY441" s="59"/>
      <c r="AZ441" s="60"/>
      <c r="BA441" s="52"/>
      <c r="BB441" s="52"/>
      <c r="BC441" s="52"/>
      <c r="BD441" s="52"/>
      <c r="BE441" s="52"/>
      <c r="BF441" s="52"/>
      <c r="BG441" s="192" t="str">
        <f t="shared" si="276"/>
        <v/>
      </c>
      <c r="BH441" s="52"/>
      <c r="BI441" s="52"/>
      <c r="BJ441" s="52"/>
      <c r="BK441" s="52"/>
      <c r="BM441" s="19">
        <f t="shared" si="244"/>
        <v>0</v>
      </c>
      <c r="BN441" s="19">
        <f t="shared" si="277"/>
        <v>0</v>
      </c>
      <c r="BO441" s="19">
        <f t="shared" si="245"/>
        <v>0</v>
      </c>
      <c r="BP441" s="19">
        <f t="shared" si="246"/>
        <v>0</v>
      </c>
      <c r="BQ441" s="19">
        <f t="shared" si="247"/>
        <v>0</v>
      </c>
      <c r="BR441" s="19">
        <f t="shared" si="248"/>
        <v>0</v>
      </c>
      <c r="BS441" s="19">
        <f t="shared" si="249"/>
        <v>0</v>
      </c>
      <c r="BT441" s="19">
        <f t="shared" si="250"/>
        <v>0</v>
      </c>
      <c r="BU441" s="19">
        <f t="shared" si="251"/>
        <v>0</v>
      </c>
      <c r="BV441" s="19">
        <f t="shared" si="252"/>
        <v>0</v>
      </c>
      <c r="BW441" s="19">
        <f t="shared" si="253"/>
        <v>0</v>
      </c>
      <c r="BX441" s="19">
        <f t="shared" si="254"/>
        <v>0</v>
      </c>
      <c r="BY441" s="19">
        <f t="shared" si="255"/>
        <v>0</v>
      </c>
      <c r="BZ441" s="19">
        <f t="shared" si="256"/>
        <v>0</v>
      </c>
      <c r="CA441" s="19">
        <f t="shared" si="257"/>
        <v>0</v>
      </c>
      <c r="CB441" s="19">
        <f t="shared" si="278"/>
        <v>0</v>
      </c>
      <c r="CC441" s="19">
        <f t="shared" si="258"/>
        <v>0</v>
      </c>
      <c r="CD441" s="19">
        <f t="shared" si="259"/>
        <v>0</v>
      </c>
      <c r="CE441" s="19">
        <f t="shared" si="260"/>
        <v>0</v>
      </c>
      <c r="CF441" s="19">
        <f t="shared" si="261"/>
        <v>0</v>
      </c>
      <c r="CG441" s="19">
        <f t="shared" si="262"/>
        <v>0</v>
      </c>
      <c r="CH441" s="19">
        <f t="shared" si="263"/>
        <v>0</v>
      </c>
      <c r="CI441" s="19">
        <f t="shared" si="264"/>
        <v>0</v>
      </c>
      <c r="CJ441" s="19">
        <f t="shared" si="265"/>
        <v>0</v>
      </c>
      <c r="CK441" s="19">
        <f t="shared" si="266"/>
        <v>0</v>
      </c>
      <c r="CL441" s="19">
        <f t="shared" si="267"/>
        <v>0</v>
      </c>
      <c r="CM441" s="19">
        <f t="shared" si="268"/>
        <v>0</v>
      </c>
      <c r="CN441" s="19">
        <f t="shared" si="269"/>
        <v>0</v>
      </c>
      <c r="CO441" s="19">
        <f t="shared" si="270"/>
        <v>0</v>
      </c>
      <c r="CP441" s="19">
        <f t="shared" si="271"/>
        <v>0</v>
      </c>
      <c r="CQ441" s="19">
        <f t="shared" si="272"/>
        <v>0</v>
      </c>
      <c r="CR441" s="19">
        <f t="shared" si="273"/>
        <v>0</v>
      </c>
      <c r="CS441" s="19">
        <f t="shared" si="274"/>
        <v>0</v>
      </c>
    </row>
    <row r="442" spans="2:97" ht="15" customHeight="1" x14ac:dyDescent="0.2">
      <c r="B442" s="53">
        <f t="shared" si="279"/>
        <v>434</v>
      </c>
      <c r="C442" s="197" t="str" cm="1">
        <f t="array" aca="1" ref="C442" ca="1">CELL("contents",BG442)</f>
        <v/>
      </c>
      <c r="D442" s="54" t="str">
        <f t="shared" si="275"/>
        <v>OK</v>
      </c>
      <c r="E442" s="55" t="e">
        <f>VLOOKUP('DATA SHEET'!$B$9,'Drill Size Info'!$T$2:$U$8,2,FALSE)</f>
        <v>#N/A</v>
      </c>
      <c r="F442" s="55" t="str">
        <f t="shared" si="280"/>
        <v/>
      </c>
      <c r="G442" s="161">
        <f t="shared" si="281"/>
        <v>0</v>
      </c>
      <c r="H442" s="56"/>
      <c r="I442" s="56"/>
      <c r="J442" s="54" t="s">
        <v>154</v>
      </c>
      <c r="K442" s="54" t="s">
        <v>154</v>
      </c>
      <c r="L442" s="56" t="s">
        <v>154</v>
      </c>
      <c r="M442" s="56" t="s">
        <v>154</v>
      </c>
      <c r="N442" s="47" t="str">
        <f>IF(CU442&lt;&gt;"",
    IF(INT('Drill Size Info'!$AA$19)=INT('Drill Size Info'!$AB$19),
        --(INT('Drill Size Info'!$AA$19) &amp; "." &amp; CU442),
        IF(AND((--(INT('Drill Size Info'!$AA$19) &amp; "." &amp; CU442)&gt;=--('Drill Size Info'!$AA$19)), (--(INT('Drill Size Info'!$AA$19) &amp; "." &amp; CU442)&lt;=--('Drill Size Info'!$AB$19))),
            --(INT('Drill Size Info'!$AA$19) &amp; "." &amp; CU442),
            --(INT('Drill Size Info'!$AB$19) &amp; "." &amp; CU442)
        )
    ),
    IF(CT442&lt;&gt;"",
        IF(INT('Drill Size Info'!$AA$19)=INT('Drill Size Info'!$AB$19),
            --(INT('Drill Size Info'!$AA$19) &amp; "." &amp; LEFT(CT442,3)),
            IF(AND((--(INT('Drill Size Info'!$AA$19) &amp; "." &amp; LEFT(CT442,3))&gt;=--('Drill Size Info'!$AA$19)), (--(INT('Drill Size Info'!$AA$19) &amp; "." &amp; LEFT(CT442,3))&lt;=--('Drill Size Info'!$AB$19))),
                --(INT('Drill Size Info'!$AA$19) &amp; "." &amp; LEFT(CT442,3)),
                --(INT('Drill Size Info'!$AB$19) &amp; "." &amp; LEFT(CT442,3))
            )
        ),
        "OK"
    )
)</f>
        <v>OK</v>
      </c>
      <c r="O442" s="163" t="str">
        <f>IF(CV442&lt;&gt;"",
    IF(INT('Drill Size Info'!$AA$19)=INT('Drill Size Info'!$AB$19),
        --(INT('Drill Size Info'!$AA$19) &amp; "." &amp; CV442),
        IF(AND((--(INT('Drill Size Info'!$AA$19) &amp; "." &amp; CV442)&gt;=--('Drill Size Info'!$AA$19)), (--(INT('Drill Size Info'!$AA$19) &amp; "." &amp; CV442)&lt;=--('Drill Size Info'!$AB$19))),
            --(INT('Drill Size Info'!$AA$19) &amp; "." &amp; CV442),
            --(INT('Drill Size Info'!$AB$19) &amp; "." &amp; CV442)
        )
    ),
    IF(CT442&lt;&gt;"",
        IF(INT('Drill Size Info'!$AA$19)=INT('Drill Size Info'!$AB$19),
            --(INT('Drill Size Info'!$AA$19) &amp; "." &amp; RIGHT(CT442,3)),
            IF(AND((--(INT('Drill Size Info'!$AA$19) &amp; "." &amp; RIGHT(CT442,3))&gt;=--('Drill Size Info'!$AA$19)), (--(INT('Drill Size Info'!$AA$19) &amp; "." &amp; RIGHT(CT442,3))&lt;=--('Drill Size Info'!$AB$19))),
                --(INT('Drill Size Info'!$AA$19) &amp; "." &amp; RIGHT(CT442,3)),
                --(INT('Drill Size Info'!$AB$19) &amp; "." &amp; RIGHT(CT442,3))
            )
        ),
        "N/A"
    )
)</f>
        <v>N/A</v>
      </c>
      <c r="P442" s="47" t="str">
        <f>IF(CX442&lt;&gt;"",
    IF(INT('Drill Size Info'!$AA$19)=INT('Drill Size Info'!$AB$15),
        --(INT('Drill Size Info'!$AA$15) &amp; "." &amp; CX442),
        IF(AND((--(INT('Drill Size Info'!$AA$15) &amp; "." &amp; CX442)&gt;=--('Drill Size Info'!$AA$15)), (--(INT('Drill Size Info'!$AA$15) &amp; "." &amp; CX442)&lt;=--('Drill Size Info'!$AB$15))),
            --(INT('Drill Size Info'!$AA$15) &amp; "." &amp; CX442),
            --(INT('Drill Size Info'!$AB$15) &amp; "." &amp; CX442)
        )
    ),
    IF(CW442&lt;&gt;"",
        IF(INT('Drill Size Info'!$AA$15)=INT('Drill Size Info'!$AB$15),
            --(INT('Drill Size Info'!$AA$15) &amp; "." &amp; LEFT(CW442,3)),
            IF(AND((--(INT('Drill Size Info'!$AA$15) &amp; "." &amp; LEFT(CW442,3))&gt;=--('Drill Size Info'!$AA$15)), (--(INT('Drill Size Info'!$AA$15) &amp; "." &amp; LEFT(CW442,3))&lt;=--('Drill Size Info'!$AB$15))),
                --(INT('Drill Size Info'!$AA$15) &amp; "." &amp; LEFT(CW442,3)),
                --(INT('Drill Size Info'!$AB$15) &amp; "." &amp; LEFT(CW442,3))
            )
        ),
        "OK"
    )
)</f>
        <v>OK</v>
      </c>
      <c r="Q442" s="163" t="str">
        <f>IF(CY442&lt;&gt;"",
    IF(INT('Drill Size Info'!$AA$19)=INT('Drill Size Info'!$AB$15),
        --(INT('Drill Size Info'!$AA$15) &amp; "." &amp; CY442),
        IF(AND((--(INT('Drill Size Info'!$AA$15) &amp; "." &amp; CY442)&gt;=--('Drill Size Info'!$AA$15)), (--(INT('Drill Size Info'!$AA$15) &amp; "." &amp; CY442)&lt;=--('Drill Size Info'!$AB$15))),
            --(INT('Drill Size Info'!$AA$15) &amp; "." &amp; CY442),
            --(INT('Drill Size Info'!$AB$15) &amp; "." &amp; CY442)
        )
    ),
    IF(CW442&lt;&gt;"",
        IF(INT('Drill Size Info'!$AA$15)=INT('Drill Size Info'!$AB$15),
            --(INT('Drill Size Info'!$AA$15) &amp; "." &amp; RIGHT(CW442,3)),
            IF(AND((--(INT('Drill Size Info'!$AA$15) &amp; "." &amp; RIGHT(CW442,3))&gt;=--('Drill Size Info'!$AA$15)), (--(INT('Drill Size Info'!$AA$15) &amp; "." &amp; RIGHT(CW442,3))&lt;=--('Drill Size Info'!$AB$15))),
                --(INT('Drill Size Info'!$AA$15) &amp; "." &amp; RIGHT(CW442,3)),
                --(INT('Drill Size Info'!$AB$15) &amp; "." &amp; RIGHT(CW442,3))
            )
        ),
        "N/A"
    )
)</f>
        <v>N/A</v>
      </c>
      <c r="R442" s="57"/>
      <c r="S442" s="57"/>
      <c r="T442" s="57"/>
      <c r="U442" s="57"/>
      <c r="V442" s="57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9"/>
      <c r="AX442" s="59"/>
      <c r="AY442" s="59"/>
      <c r="AZ442" s="60"/>
      <c r="BA442" s="52"/>
      <c r="BB442" s="52"/>
      <c r="BC442" s="52"/>
      <c r="BD442" s="52"/>
      <c r="BE442" s="52"/>
      <c r="BF442" s="52"/>
      <c r="BG442" s="192" t="str">
        <f t="shared" si="276"/>
        <v/>
      </c>
      <c r="BH442" s="52"/>
      <c r="BI442" s="52"/>
      <c r="BJ442" s="52"/>
      <c r="BK442" s="52"/>
      <c r="BM442" s="19">
        <f t="shared" si="244"/>
        <v>0</v>
      </c>
      <c r="BN442" s="19">
        <f t="shared" si="277"/>
        <v>0</v>
      </c>
      <c r="BO442" s="19">
        <f t="shared" si="245"/>
        <v>0</v>
      </c>
      <c r="BP442" s="19">
        <f t="shared" si="246"/>
        <v>0</v>
      </c>
      <c r="BQ442" s="19">
        <f t="shared" si="247"/>
        <v>0</v>
      </c>
      <c r="BR442" s="19">
        <f t="shared" si="248"/>
        <v>0</v>
      </c>
      <c r="BS442" s="19">
        <f t="shared" si="249"/>
        <v>0</v>
      </c>
      <c r="BT442" s="19">
        <f t="shared" si="250"/>
        <v>0</v>
      </c>
      <c r="BU442" s="19">
        <f t="shared" si="251"/>
        <v>0</v>
      </c>
      <c r="BV442" s="19">
        <f t="shared" si="252"/>
        <v>0</v>
      </c>
      <c r="BW442" s="19">
        <f t="shared" si="253"/>
        <v>0</v>
      </c>
      <c r="BX442" s="19">
        <f t="shared" si="254"/>
        <v>0</v>
      </c>
      <c r="BY442" s="19">
        <f t="shared" si="255"/>
        <v>0</v>
      </c>
      <c r="BZ442" s="19">
        <f t="shared" si="256"/>
        <v>0</v>
      </c>
      <c r="CA442" s="19">
        <f t="shared" si="257"/>
        <v>0</v>
      </c>
      <c r="CB442" s="19">
        <f t="shared" si="278"/>
        <v>0</v>
      </c>
      <c r="CC442" s="19">
        <f t="shared" si="258"/>
        <v>0</v>
      </c>
      <c r="CD442" s="19">
        <f t="shared" si="259"/>
        <v>0</v>
      </c>
      <c r="CE442" s="19">
        <f t="shared" si="260"/>
        <v>0</v>
      </c>
      <c r="CF442" s="19">
        <f t="shared" si="261"/>
        <v>0</v>
      </c>
      <c r="CG442" s="19">
        <f t="shared" si="262"/>
        <v>0</v>
      </c>
      <c r="CH442" s="19">
        <f t="shared" si="263"/>
        <v>0</v>
      </c>
      <c r="CI442" s="19">
        <f t="shared" si="264"/>
        <v>0</v>
      </c>
      <c r="CJ442" s="19">
        <f t="shared" si="265"/>
        <v>0</v>
      </c>
      <c r="CK442" s="19">
        <f t="shared" si="266"/>
        <v>0</v>
      </c>
      <c r="CL442" s="19">
        <f t="shared" si="267"/>
        <v>0</v>
      </c>
      <c r="CM442" s="19">
        <f t="shared" si="268"/>
        <v>0</v>
      </c>
      <c r="CN442" s="19">
        <f t="shared" si="269"/>
        <v>0</v>
      </c>
      <c r="CO442" s="19">
        <f t="shared" si="270"/>
        <v>0</v>
      </c>
      <c r="CP442" s="19">
        <f t="shared" si="271"/>
        <v>0</v>
      </c>
      <c r="CQ442" s="19">
        <f t="shared" si="272"/>
        <v>0</v>
      </c>
      <c r="CR442" s="19">
        <f t="shared" si="273"/>
        <v>0</v>
      </c>
      <c r="CS442" s="19">
        <f t="shared" si="274"/>
        <v>0</v>
      </c>
    </row>
    <row r="443" spans="2:97" ht="15" customHeight="1" x14ac:dyDescent="0.2">
      <c r="B443" s="53">
        <f t="shared" si="279"/>
        <v>435</v>
      </c>
      <c r="C443" s="197" t="str" cm="1">
        <f t="array" aca="1" ref="C443" ca="1">CELL("contents",BG443)</f>
        <v/>
      </c>
      <c r="D443" s="54" t="str">
        <f t="shared" si="275"/>
        <v>OK</v>
      </c>
      <c r="E443" s="55" t="e">
        <f>VLOOKUP('DATA SHEET'!$B$9,'Drill Size Info'!$T$2:$U$8,2,FALSE)</f>
        <v>#N/A</v>
      </c>
      <c r="F443" s="55" t="str">
        <f t="shared" si="280"/>
        <v/>
      </c>
      <c r="G443" s="161">
        <f t="shared" si="281"/>
        <v>0</v>
      </c>
      <c r="H443" s="56"/>
      <c r="I443" s="56"/>
      <c r="J443" s="54" t="s">
        <v>154</v>
      </c>
      <c r="K443" s="54" t="s">
        <v>154</v>
      </c>
      <c r="L443" s="56" t="s">
        <v>154</v>
      </c>
      <c r="M443" s="56" t="s">
        <v>154</v>
      </c>
      <c r="N443" s="47" t="str">
        <f>IF(CU443&lt;&gt;"",
    IF(INT('Drill Size Info'!$AA$19)=INT('Drill Size Info'!$AB$19),
        --(INT('Drill Size Info'!$AA$19) &amp; "." &amp; CU443),
        IF(AND((--(INT('Drill Size Info'!$AA$19) &amp; "." &amp; CU443)&gt;=--('Drill Size Info'!$AA$19)), (--(INT('Drill Size Info'!$AA$19) &amp; "." &amp; CU443)&lt;=--('Drill Size Info'!$AB$19))),
            --(INT('Drill Size Info'!$AA$19) &amp; "." &amp; CU443),
            --(INT('Drill Size Info'!$AB$19) &amp; "." &amp; CU443)
        )
    ),
    IF(CT443&lt;&gt;"",
        IF(INT('Drill Size Info'!$AA$19)=INT('Drill Size Info'!$AB$19),
            --(INT('Drill Size Info'!$AA$19) &amp; "." &amp; LEFT(CT443,3)),
            IF(AND((--(INT('Drill Size Info'!$AA$19) &amp; "." &amp; LEFT(CT443,3))&gt;=--('Drill Size Info'!$AA$19)), (--(INT('Drill Size Info'!$AA$19) &amp; "." &amp; LEFT(CT443,3))&lt;=--('Drill Size Info'!$AB$19))),
                --(INT('Drill Size Info'!$AA$19) &amp; "." &amp; LEFT(CT443,3)),
                --(INT('Drill Size Info'!$AB$19) &amp; "." &amp; LEFT(CT443,3))
            )
        ),
        "OK"
    )
)</f>
        <v>OK</v>
      </c>
      <c r="O443" s="163" t="str">
        <f>IF(CV443&lt;&gt;"",
    IF(INT('Drill Size Info'!$AA$19)=INT('Drill Size Info'!$AB$19),
        --(INT('Drill Size Info'!$AA$19) &amp; "." &amp; CV443),
        IF(AND((--(INT('Drill Size Info'!$AA$19) &amp; "." &amp; CV443)&gt;=--('Drill Size Info'!$AA$19)), (--(INT('Drill Size Info'!$AA$19) &amp; "." &amp; CV443)&lt;=--('Drill Size Info'!$AB$19))),
            --(INT('Drill Size Info'!$AA$19) &amp; "." &amp; CV443),
            --(INT('Drill Size Info'!$AB$19) &amp; "." &amp; CV443)
        )
    ),
    IF(CT443&lt;&gt;"",
        IF(INT('Drill Size Info'!$AA$19)=INT('Drill Size Info'!$AB$19),
            --(INT('Drill Size Info'!$AA$19) &amp; "." &amp; RIGHT(CT443,3)),
            IF(AND((--(INT('Drill Size Info'!$AA$19) &amp; "." &amp; RIGHT(CT443,3))&gt;=--('Drill Size Info'!$AA$19)), (--(INT('Drill Size Info'!$AA$19) &amp; "." &amp; RIGHT(CT443,3))&lt;=--('Drill Size Info'!$AB$19))),
                --(INT('Drill Size Info'!$AA$19) &amp; "." &amp; RIGHT(CT443,3)),
                --(INT('Drill Size Info'!$AB$19) &amp; "." &amp; RIGHT(CT443,3))
            )
        ),
        "N/A"
    )
)</f>
        <v>N/A</v>
      </c>
      <c r="P443" s="47" t="str">
        <f>IF(CX443&lt;&gt;"",
    IF(INT('Drill Size Info'!$AA$19)=INT('Drill Size Info'!$AB$15),
        --(INT('Drill Size Info'!$AA$15) &amp; "." &amp; CX443),
        IF(AND((--(INT('Drill Size Info'!$AA$15) &amp; "." &amp; CX443)&gt;=--('Drill Size Info'!$AA$15)), (--(INT('Drill Size Info'!$AA$15) &amp; "." &amp; CX443)&lt;=--('Drill Size Info'!$AB$15))),
            --(INT('Drill Size Info'!$AA$15) &amp; "." &amp; CX443),
            --(INT('Drill Size Info'!$AB$15) &amp; "." &amp; CX443)
        )
    ),
    IF(CW443&lt;&gt;"",
        IF(INT('Drill Size Info'!$AA$15)=INT('Drill Size Info'!$AB$15),
            --(INT('Drill Size Info'!$AA$15) &amp; "." &amp; LEFT(CW443,3)),
            IF(AND((--(INT('Drill Size Info'!$AA$15) &amp; "." &amp; LEFT(CW443,3))&gt;=--('Drill Size Info'!$AA$15)), (--(INT('Drill Size Info'!$AA$15) &amp; "." &amp; LEFT(CW443,3))&lt;=--('Drill Size Info'!$AB$15))),
                --(INT('Drill Size Info'!$AA$15) &amp; "." &amp; LEFT(CW443,3)),
                --(INT('Drill Size Info'!$AB$15) &amp; "." &amp; LEFT(CW443,3))
            )
        ),
        "OK"
    )
)</f>
        <v>OK</v>
      </c>
      <c r="Q443" s="163" t="str">
        <f>IF(CY443&lt;&gt;"",
    IF(INT('Drill Size Info'!$AA$19)=INT('Drill Size Info'!$AB$15),
        --(INT('Drill Size Info'!$AA$15) &amp; "." &amp; CY443),
        IF(AND((--(INT('Drill Size Info'!$AA$15) &amp; "." &amp; CY443)&gt;=--('Drill Size Info'!$AA$15)), (--(INT('Drill Size Info'!$AA$15) &amp; "." &amp; CY443)&lt;=--('Drill Size Info'!$AB$15))),
            --(INT('Drill Size Info'!$AA$15) &amp; "." &amp; CY443),
            --(INT('Drill Size Info'!$AB$15) &amp; "." &amp; CY443)
        )
    ),
    IF(CW443&lt;&gt;"",
        IF(INT('Drill Size Info'!$AA$15)=INT('Drill Size Info'!$AB$15),
            --(INT('Drill Size Info'!$AA$15) &amp; "." &amp; RIGHT(CW443,3)),
            IF(AND((--(INT('Drill Size Info'!$AA$15) &amp; "." &amp; RIGHT(CW443,3))&gt;=--('Drill Size Info'!$AA$15)), (--(INT('Drill Size Info'!$AA$15) &amp; "." &amp; RIGHT(CW443,3))&lt;=--('Drill Size Info'!$AB$15))),
                --(INT('Drill Size Info'!$AA$15) &amp; "." &amp; RIGHT(CW443,3)),
                --(INT('Drill Size Info'!$AB$15) &amp; "." &amp; RIGHT(CW443,3))
            )
        ),
        "N/A"
    )
)</f>
        <v>N/A</v>
      </c>
      <c r="R443" s="57"/>
      <c r="S443" s="57"/>
      <c r="T443" s="57"/>
      <c r="U443" s="57"/>
      <c r="V443" s="57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9"/>
      <c r="AX443" s="59"/>
      <c r="AY443" s="59"/>
      <c r="AZ443" s="60"/>
      <c r="BA443" s="52"/>
      <c r="BB443" s="52"/>
      <c r="BC443" s="52"/>
      <c r="BD443" s="52"/>
      <c r="BE443" s="52"/>
      <c r="BF443" s="52"/>
      <c r="BG443" s="192" t="str">
        <f t="shared" si="276"/>
        <v/>
      </c>
      <c r="BH443" s="52"/>
      <c r="BI443" s="52"/>
      <c r="BJ443" s="52"/>
      <c r="BK443" s="52"/>
      <c r="BM443" s="19">
        <f t="shared" si="244"/>
        <v>0</v>
      </c>
      <c r="BN443" s="19">
        <f t="shared" si="277"/>
        <v>0</v>
      </c>
      <c r="BO443" s="19">
        <f t="shared" si="245"/>
        <v>0</v>
      </c>
      <c r="BP443" s="19">
        <f t="shared" si="246"/>
        <v>0</v>
      </c>
      <c r="BQ443" s="19">
        <f t="shared" si="247"/>
        <v>0</v>
      </c>
      <c r="BR443" s="19">
        <f t="shared" si="248"/>
        <v>0</v>
      </c>
      <c r="BS443" s="19">
        <f t="shared" si="249"/>
        <v>0</v>
      </c>
      <c r="BT443" s="19">
        <f t="shared" si="250"/>
        <v>0</v>
      </c>
      <c r="BU443" s="19">
        <f t="shared" si="251"/>
        <v>0</v>
      </c>
      <c r="BV443" s="19">
        <f t="shared" si="252"/>
        <v>0</v>
      </c>
      <c r="BW443" s="19">
        <f t="shared" si="253"/>
        <v>0</v>
      </c>
      <c r="BX443" s="19">
        <f t="shared" si="254"/>
        <v>0</v>
      </c>
      <c r="BY443" s="19">
        <f t="shared" si="255"/>
        <v>0</v>
      </c>
      <c r="BZ443" s="19">
        <f t="shared" si="256"/>
        <v>0</v>
      </c>
      <c r="CA443" s="19">
        <f t="shared" si="257"/>
        <v>0</v>
      </c>
      <c r="CB443" s="19">
        <f t="shared" si="278"/>
        <v>0</v>
      </c>
      <c r="CC443" s="19">
        <f t="shared" si="258"/>
        <v>0</v>
      </c>
      <c r="CD443" s="19">
        <f t="shared" si="259"/>
        <v>0</v>
      </c>
      <c r="CE443" s="19">
        <f t="shared" si="260"/>
        <v>0</v>
      </c>
      <c r="CF443" s="19">
        <f t="shared" si="261"/>
        <v>0</v>
      </c>
      <c r="CG443" s="19">
        <f t="shared" si="262"/>
        <v>0</v>
      </c>
      <c r="CH443" s="19">
        <f t="shared" si="263"/>
        <v>0</v>
      </c>
      <c r="CI443" s="19">
        <f t="shared" si="264"/>
        <v>0</v>
      </c>
      <c r="CJ443" s="19">
        <f t="shared" si="265"/>
        <v>0</v>
      </c>
      <c r="CK443" s="19">
        <f t="shared" si="266"/>
        <v>0</v>
      </c>
      <c r="CL443" s="19">
        <f t="shared" si="267"/>
        <v>0</v>
      </c>
      <c r="CM443" s="19">
        <f t="shared" si="268"/>
        <v>0</v>
      </c>
      <c r="CN443" s="19">
        <f t="shared" si="269"/>
        <v>0</v>
      </c>
      <c r="CO443" s="19">
        <f t="shared" si="270"/>
        <v>0</v>
      </c>
      <c r="CP443" s="19">
        <f t="shared" si="271"/>
        <v>0</v>
      </c>
      <c r="CQ443" s="19">
        <f t="shared" si="272"/>
        <v>0</v>
      </c>
      <c r="CR443" s="19">
        <f t="shared" si="273"/>
        <v>0</v>
      </c>
      <c r="CS443" s="19">
        <f t="shared" si="274"/>
        <v>0</v>
      </c>
    </row>
    <row r="444" spans="2:97" ht="15" customHeight="1" x14ac:dyDescent="0.2">
      <c r="B444" s="53">
        <f t="shared" si="279"/>
        <v>436</v>
      </c>
      <c r="C444" s="197" t="str" cm="1">
        <f t="array" aca="1" ref="C444" ca="1">CELL("contents",BG444)</f>
        <v/>
      </c>
      <c r="D444" s="54" t="str">
        <f t="shared" si="275"/>
        <v>OK</v>
      </c>
      <c r="E444" s="55" t="e">
        <f>VLOOKUP('DATA SHEET'!$B$9,'Drill Size Info'!$T$2:$U$8,2,FALSE)</f>
        <v>#N/A</v>
      </c>
      <c r="F444" s="55" t="str">
        <f t="shared" si="280"/>
        <v/>
      </c>
      <c r="G444" s="161">
        <f t="shared" si="281"/>
        <v>0</v>
      </c>
      <c r="H444" s="56"/>
      <c r="I444" s="56"/>
      <c r="J444" s="54" t="s">
        <v>154</v>
      </c>
      <c r="K444" s="54" t="s">
        <v>154</v>
      </c>
      <c r="L444" s="56" t="s">
        <v>154</v>
      </c>
      <c r="M444" s="56" t="s">
        <v>154</v>
      </c>
      <c r="N444" s="47" t="str">
        <f>IF(CU444&lt;&gt;"",
    IF(INT('Drill Size Info'!$AA$19)=INT('Drill Size Info'!$AB$19),
        --(INT('Drill Size Info'!$AA$19) &amp; "." &amp; CU444),
        IF(AND((--(INT('Drill Size Info'!$AA$19) &amp; "." &amp; CU444)&gt;=--('Drill Size Info'!$AA$19)), (--(INT('Drill Size Info'!$AA$19) &amp; "." &amp; CU444)&lt;=--('Drill Size Info'!$AB$19))),
            --(INT('Drill Size Info'!$AA$19) &amp; "." &amp; CU444),
            --(INT('Drill Size Info'!$AB$19) &amp; "." &amp; CU444)
        )
    ),
    IF(CT444&lt;&gt;"",
        IF(INT('Drill Size Info'!$AA$19)=INT('Drill Size Info'!$AB$19),
            --(INT('Drill Size Info'!$AA$19) &amp; "." &amp; LEFT(CT444,3)),
            IF(AND((--(INT('Drill Size Info'!$AA$19) &amp; "." &amp; LEFT(CT444,3))&gt;=--('Drill Size Info'!$AA$19)), (--(INT('Drill Size Info'!$AA$19) &amp; "." &amp; LEFT(CT444,3))&lt;=--('Drill Size Info'!$AB$19))),
                --(INT('Drill Size Info'!$AA$19) &amp; "." &amp; LEFT(CT444,3)),
                --(INT('Drill Size Info'!$AB$19) &amp; "." &amp; LEFT(CT444,3))
            )
        ),
        "OK"
    )
)</f>
        <v>OK</v>
      </c>
      <c r="O444" s="163" t="str">
        <f>IF(CV444&lt;&gt;"",
    IF(INT('Drill Size Info'!$AA$19)=INT('Drill Size Info'!$AB$19),
        --(INT('Drill Size Info'!$AA$19) &amp; "." &amp; CV444),
        IF(AND((--(INT('Drill Size Info'!$AA$19) &amp; "." &amp; CV444)&gt;=--('Drill Size Info'!$AA$19)), (--(INT('Drill Size Info'!$AA$19) &amp; "." &amp; CV444)&lt;=--('Drill Size Info'!$AB$19))),
            --(INT('Drill Size Info'!$AA$19) &amp; "." &amp; CV444),
            --(INT('Drill Size Info'!$AB$19) &amp; "." &amp; CV444)
        )
    ),
    IF(CT444&lt;&gt;"",
        IF(INT('Drill Size Info'!$AA$19)=INT('Drill Size Info'!$AB$19),
            --(INT('Drill Size Info'!$AA$19) &amp; "." &amp; RIGHT(CT444,3)),
            IF(AND((--(INT('Drill Size Info'!$AA$19) &amp; "." &amp; RIGHT(CT444,3))&gt;=--('Drill Size Info'!$AA$19)), (--(INT('Drill Size Info'!$AA$19) &amp; "." &amp; RIGHT(CT444,3))&lt;=--('Drill Size Info'!$AB$19))),
                --(INT('Drill Size Info'!$AA$19) &amp; "." &amp; RIGHT(CT444,3)),
                --(INT('Drill Size Info'!$AB$19) &amp; "." &amp; RIGHT(CT444,3))
            )
        ),
        "N/A"
    )
)</f>
        <v>N/A</v>
      </c>
      <c r="P444" s="47" t="str">
        <f>IF(CX444&lt;&gt;"",
    IF(INT('Drill Size Info'!$AA$19)=INT('Drill Size Info'!$AB$15),
        --(INT('Drill Size Info'!$AA$15) &amp; "." &amp; CX444),
        IF(AND((--(INT('Drill Size Info'!$AA$15) &amp; "." &amp; CX444)&gt;=--('Drill Size Info'!$AA$15)), (--(INT('Drill Size Info'!$AA$15) &amp; "." &amp; CX444)&lt;=--('Drill Size Info'!$AB$15))),
            --(INT('Drill Size Info'!$AA$15) &amp; "." &amp; CX444),
            --(INT('Drill Size Info'!$AB$15) &amp; "." &amp; CX444)
        )
    ),
    IF(CW444&lt;&gt;"",
        IF(INT('Drill Size Info'!$AA$15)=INT('Drill Size Info'!$AB$15),
            --(INT('Drill Size Info'!$AA$15) &amp; "." &amp; LEFT(CW444,3)),
            IF(AND((--(INT('Drill Size Info'!$AA$15) &amp; "." &amp; LEFT(CW444,3))&gt;=--('Drill Size Info'!$AA$15)), (--(INT('Drill Size Info'!$AA$15) &amp; "." &amp; LEFT(CW444,3))&lt;=--('Drill Size Info'!$AB$15))),
                --(INT('Drill Size Info'!$AA$15) &amp; "." &amp; LEFT(CW444,3)),
                --(INT('Drill Size Info'!$AB$15) &amp; "." &amp; LEFT(CW444,3))
            )
        ),
        "OK"
    )
)</f>
        <v>OK</v>
      </c>
      <c r="Q444" s="163" t="str">
        <f>IF(CY444&lt;&gt;"",
    IF(INT('Drill Size Info'!$AA$19)=INT('Drill Size Info'!$AB$15),
        --(INT('Drill Size Info'!$AA$15) &amp; "." &amp; CY444),
        IF(AND((--(INT('Drill Size Info'!$AA$15) &amp; "." &amp; CY444)&gt;=--('Drill Size Info'!$AA$15)), (--(INT('Drill Size Info'!$AA$15) &amp; "." &amp; CY444)&lt;=--('Drill Size Info'!$AB$15))),
            --(INT('Drill Size Info'!$AA$15) &amp; "." &amp; CY444),
            --(INT('Drill Size Info'!$AB$15) &amp; "." &amp; CY444)
        )
    ),
    IF(CW444&lt;&gt;"",
        IF(INT('Drill Size Info'!$AA$15)=INT('Drill Size Info'!$AB$15),
            --(INT('Drill Size Info'!$AA$15) &amp; "." &amp; RIGHT(CW444,3)),
            IF(AND((--(INT('Drill Size Info'!$AA$15) &amp; "." &amp; RIGHT(CW444,3))&gt;=--('Drill Size Info'!$AA$15)), (--(INT('Drill Size Info'!$AA$15) &amp; "." &amp; RIGHT(CW444,3))&lt;=--('Drill Size Info'!$AB$15))),
                --(INT('Drill Size Info'!$AA$15) &amp; "." &amp; RIGHT(CW444,3)),
                --(INT('Drill Size Info'!$AB$15) &amp; "." &amp; RIGHT(CW444,3))
            )
        ),
        "N/A"
    )
)</f>
        <v>N/A</v>
      </c>
      <c r="R444" s="57"/>
      <c r="S444" s="57"/>
      <c r="T444" s="57"/>
      <c r="U444" s="57"/>
      <c r="V444" s="57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9"/>
      <c r="AX444" s="59"/>
      <c r="AY444" s="59"/>
      <c r="AZ444" s="60"/>
      <c r="BA444" s="52"/>
      <c r="BB444" s="52"/>
      <c r="BC444" s="52"/>
      <c r="BD444" s="52"/>
      <c r="BE444" s="52"/>
      <c r="BF444" s="52"/>
      <c r="BG444" s="192" t="str">
        <f t="shared" si="276"/>
        <v/>
      </c>
      <c r="BH444" s="52"/>
      <c r="BI444" s="52"/>
      <c r="BJ444" s="52"/>
      <c r="BK444" s="52"/>
      <c r="BM444" s="19">
        <f t="shared" si="244"/>
        <v>0</v>
      </c>
      <c r="BN444" s="19">
        <f t="shared" si="277"/>
        <v>0</v>
      </c>
      <c r="BO444" s="19">
        <f t="shared" si="245"/>
        <v>0</v>
      </c>
      <c r="BP444" s="19">
        <f t="shared" si="246"/>
        <v>0</v>
      </c>
      <c r="BQ444" s="19">
        <f t="shared" si="247"/>
        <v>0</v>
      </c>
      <c r="BR444" s="19">
        <f t="shared" si="248"/>
        <v>0</v>
      </c>
      <c r="BS444" s="19">
        <f t="shared" si="249"/>
        <v>0</v>
      </c>
      <c r="BT444" s="19">
        <f t="shared" si="250"/>
        <v>0</v>
      </c>
      <c r="BU444" s="19">
        <f t="shared" si="251"/>
        <v>0</v>
      </c>
      <c r="BV444" s="19">
        <f t="shared" si="252"/>
        <v>0</v>
      </c>
      <c r="BW444" s="19">
        <f t="shared" si="253"/>
        <v>0</v>
      </c>
      <c r="BX444" s="19">
        <f t="shared" si="254"/>
        <v>0</v>
      </c>
      <c r="BY444" s="19">
        <f t="shared" si="255"/>
        <v>0</v>
      </c>
      <c r="BZ444" s="19">
        <f t="shared" si="256"/>
        <v>0</v>
      </c>
      <c r="CA444" s="19">
        <f t="shared" si="257"/>
        <v>0</v>
      </c>
      <c r="CB444" s="19">
        <f t="shared" si="278"/>
        <v>0</v>
      </c>
      <c r="CC444" s="19">
        <f t="shared" si="258"/>
        <v>0</v>
      </c>
      <c r="CD444" s="19">
        <f t="shared" si="259"/>
        <v>0</v>
      </c>
      <c r="CE444" s="19">
        <f t="shared" si="260"/>
        <v>0</v>
      </c>
      <c r="CF444" s="19">
        <f t="shared" si="261"/>
        <v>0</v>
      </c>
      <c r="CG444" s="19">
        <f t="shared" si="262"/>
        <v>0</v>
      </c>
      <c r="CH444" s="19">
        <f t="shared" si="263"/>
        <v>0</v>
      </c>
      <c r="CI444" s="19">
        <f t="shared" si="264"/>
        <v>0</v>
      </c>
      <c r="CJ444" s="19">
        <f t="shared" si="265"/>
        <v>0</v>
      </c>
      <c r="CK444" s="19">
        <f t="shared" si="266"/>
        <v>0</v>
      </c>
      <c r="CL444" s="19">
        <f t="shared" si="267"/>
        <v>0</v>
      </c>
      <c r="CM444" s="19">
        <f t="shared" si="268"/>
        <v>0</v>
      </c>
      <c r="CN444" s="19">
        <f t="shared" si="269"/>
        <v>0</v>
      </c>
      <c r="CO444" s="19">
        <f t="shared" si="270"/>
        <v>0</v>
      </c>
      <c r="CP444" s="19">
        <f t="shared" si="271"/>
        <v>0</v>
      </c>
      <c r="CQ444" s="19">
        <f t="shared" si="272"/>
        <v>0</v>
      </c>
      <c r="CR444" s="19">
        <f t="shared" si="273"/>
        <v>0</v>
      </c>
      <c r="CS444" s="19">
        <f t="shared" si="274"/>
        <v>0</v>
      </c>
    </row>
    <row r="445" spans="2:97" ht="15" customHeight="1" x14ac:dyDescent="0.2">
      <c r="B445" s="53">
        <f t="shared" si="279"/>
        <v>437</v>
      </c>
      <c r="C445" s="197" t="str" cm="1">
        <f t="array" aca="1" ref="C445" ca="1">CELL("contents",BG445)</f>
        <v/>
      </c>
      <c r="D445" s="54" t="str">
        <f t="shared" si="275"/>
        <v>OK</v>
      </c>
      <c r="E445" s="55" t="e">
        <f>VLOOKUP('DATA SHEET'!$B$9,'Drill Size Info'!$T$2:$U$8,2,FALSE)</f>
        <v>#N/A</v>
      </c>
      <c r="F445" s="55" t="str">
        <f t="shared" si="280"/>
        <v/>
      </c>
      <c r="G445" s="161">
        <f t="shared" si="281"/>
        <v>0</v>
      </c>
      <c r="H445" s="56"/>
      <c r="I445" s="56"/>
      <c r="J445" s="54" t="s">
        <v>154</v>
      </c>
      <c r="K445" s="54" t="s">
        <v>154</v>
      </c>
      <c r="L445" s="56" t="s">
        <v>154</v>
      </c>
      <c r="M445" s="56" t="s">
        <v>154</v>
      </c>
      <c r="N445" s="47" t="str">
        <f>IF(CU445&lt;&gt;"",
    IF(INT('Drill Size Info'!$AA$19)=INT('Drill Size Info'!$AB$19),
        --(INT('Drill Size Info'!$AA$19) &amp; "." &amp; CU445),
        IF(AND((--(INT('Drill Size Info'!$AA$19) &amp; "." &amp; CU445)&gt;=--('Drill Size Info'!$AA$19)), (--(INT('Drill Size Info'!$AA$19) &amp; "." &amp; CU445)&lt;=--('Drill Size Info'!$AB$19))),
            --(INT('Drill Size Info'!$AA$19) &amp; "." &amp; CU445),
            --(INT('Drill Size Info'!$AB$19) &amp; "." &amp; CU445)
        )
    ),
    IF(CT445&lt;&gt;"",
        IF(INT('Drill Size Info'!$AA$19)=INT('Drill Size Info'!$AB$19),
            --(INT('Drill Size Info'!$AA$19) &amp; "." &amp; LEFT(CT445,3)),
            IF(AND((--(INT('Drill Size Info'!$AA$19) &amp; "." &amp; LEFT(CT445,3))&gt;=--('Drill Size Info'!$AA$19)), (--(INT('Drill Size Info'!$AA$19) &amp; "." &amp; LEFT(CT445,3))&lt;=--('Drill Size Info'!$AB$19))),
                --(INT('Drill Size Info'!$AA$19) &amp; "." &amp; LEFT(CT445,3)),
                --(INT('Drill Size Info'!$AB$19) &amp; "." &amp; LEFT(CT445,3))
            )
        ),
        "OK"
    )
)</f>
        <v>OK</v>
      </c>
      <c r="O445" s="163" t="str">
        <f>IF(CV445&lt;&gt;"",
    IF(INT('Drill Size Info'!$AA$19)=INT('Drill Size Info'!$AB$19),
        --(INT('Drill Size Info'!$AA$19) &amp; "." &amp; CV445),
        IF(AND((--(INT('Drill Size Info'!$AA$19) &amp; "." &amp; CV445)&gt;=--('Drill Size Info'!$AA$19)), (--(INT('Drill Size Info'!$AA$19) &amp; "." &amp; CV445)&lt;=--('Drill Size Info'!$AB$19))),
            --(INT('Drill Size Info'!$AA$19) &amp; "." &amp; CV445),
            --(INT('Drill Size Info'!$AB$19) &amp; "." &amp; CV445)
        )
    ),
    IF(CT445&lt;&gt;"",
        IF(INT('Drill Size Info'!$AA$19)=INT('Drill Size Info'!$AB$19),
            --(INT('Drill Size Info'!$AA$19) &amp; "." &amp; RIGHT(CT445,3)),
            IF(AND((--(INT('Drill Size Info'!$AA$19) &amp; "." &amp; RIGHT(CT445,3))&gt;=--('Drill Size Info'!$AA$19)), (--(INT('Drill Size Info'!$AA$19) &amp; "." &amp; RIGHT(CT445,3))&lt;=--('Drill Size Info'!$AB$19))),
                --(INT('Drill Size Info'!$AA$19) &amp; "." &amp; RIGHT(CT445,3)),
                --(INT('Drill Size Info'!$AB$19) &amp; "." &amp; RIGHT(CT445,3))
            )
        ),
        "N/A"
    )
)</f>
        <v>N/A</v>
      </c>
      <c r="P445" s="47" t="str">
        <f>IF(CX445&lt;&gt;"",
    IF(INT('Drill Size Info'!$AA$19)=INT('Drill Size Info'!$AB$15),
        --(INT('Drill Size Info'!$AA$15) &amp; "." &amp; CX445),
        IF(AND((--(INT('Drill Size Info'!$AA$15) &amp; "." &amp; CX445)&gt;=--('Drill Size Info'!$AA$15)), (--(INT('Drill Size Info'!$AA$15) &amp; "." &amp; CX445)&lt;=--('Drill Size Info'!$AB$15))),
            --(INT('Drill Size Info'!$AA$15) &amp; "." &amp; CX445),
            --(INT('Drill Size Info'!$AB$15) &amp; "." &amp; CX445)
        )
    ),
    IF(CW445&lt;&gt;"",
        IF(INT('Drill Size Info'!$AA$15)=INT('Drill Size Info'!$AB$15),
            --(INT('Drill Size Info'!$AA$15) &amp; "." &amp; LEFT(CW445,3)),
            IF(AND((--(INT('Drill Size Info'!$AA$15) &amp; "." &amp; LEFT(CW445,3))&gt;=--('Drill Size Info'!$AA$15)), (--(INT('Drill Size Info'!$AA$15) &amp; "." &amp; LEFT(CW445,3))&lt;=--('Drill Size Info'!$AB$15))),
                --(INT('Drill Size Info'!$AA$15) &amp; "." &amp; LEFT(CW445,3)),
                --(INT('Drill Size Info'!$AB$15) &amp; "." &amp; LEFT(CW445,3))
            )
        ),
        "OK"
    )
)</f>
        <v>OK</v>
      </c>
      <c r="Q445" s="163" t="str">
        <f>IF(CY445&lt;&gt;"",
    IF(INT('Drill Size Info'!$AA$19)=INT('Drill Size Info'!$AB$15),
        --(INT('Drill Size Info'!$AA$15) &amp; "." &amp; CY445),
        IF(AND((--(INT('Drill Size Info'!$AA$15) &amp; "." &amp; CY445)&gt;=--('Drill Size Info'!$AA$15)), (--(INT('Drill Size Info'!$AA$15) &amp; "." &amp; CY445)&lt;=--('Drill Size Info'!$AB$15))),
            --(INT('Drill Size Info'!$AA$15) &amp; "." &amp; CY445),
            --(INT('Drill Size Info'!$AB$15) &amp; "." &amp; CY445)
        )
    ),
    IF(CW445&lt;&gt;"",
        IF(INT('Drill Size Info'!$AA$15)=INT('Drill Size Info'!$AB$15),
            --(INT('Drill Size Info'!$AA$15) &amp; "." &amp; RIGHT(CW445,3)),
            IF(AND((--(INT('Drill Size Info'!$AA$15) &amp; "." &amp; RIGHT(CW445,3))&gt;=--('Drill Size Info'!$AA$15)), (--(INT('Drill Size Info'!$AA$15) &amp; "." &amp; RIGHT(CW445,3))&lt;=--('Drill Size Info'!$AB$15))),
                --(INT('Drill Size Info'!$AA$15) &amp; "." &amp; RIGHT(CW445,3)),
                --(INT('Drill Size Info'!$AB$15) &amp; "." &amp; RIGHT(CW445,3))
            )
        ),
        "N/A"
    )
)</f>
        <v>N/A</v>
      </c>
      <c r="R445" s="57"/>
      <c r="S445" s="57"/>
      <c r="T445" s="57"/>
      <c r="U445" s="57"/>
      <c r="V445" s="57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9"/>
      <c r="AX445" s="59"/>
      <c r="AY445" s="59"/>
      <c r="AZ445" s="60"/>
      <c r="BA445" s="52"/>
      <c r="BB445" s="52"/>
      <c r="BC445" s="52"/>
      <c r="BD445" s="52"/>
      <c r="BE445" s="52"/>
      <c r="BF445" s="52"/>
      <c r="BG445" s="192" t="str">
        <f t="shared" si="276"/>
        <v/>
      </c>
      <c r="BH445" s="52"/>
      <c r="BI445" s="52"/>
      <c r="BJ445" s="52"/>
      <c r="BK445" s="52"/>
      <c r="BM445" s="19">
        <f t="shared" si="244"/>
        <v>0</v>
      </c>
      <c r="BN445" s="19">
        <f t="shared" si="277"/>
        <v>0</v>
      </c>
      <c r="BO445" s="19">
        <f t="shared" si="245"/>
        <v>0</v>
      </c>
      <c r="BP445" s="19">
        <f t="shared" si="246"/>
        <v>0</v>
      </c>
      <c r="BQ445" s="19">
        <f t="shared" si="247"/>
        <v>0</v>
      </c>
      <c r="BR445" s="19">
        <f t="shared" si="248"/>
        <v>0</v>
      </c>
      <c r="BS445" s="19">
        <f t="shared" si="249"/>
        <v>0</v>
      </c>
      <c r="BT445" s="19">
        <f t="shared" si="250"/>
        <v>0</v>
      </c>
      <c r="BU445" s="19">
        <f t="shared" si="251"/>
        <v>0</v>
      </c>
      <c r="BV445" s="19">
        <f t="shared" si="252"/>
        <v>0</v>
      </c>
      <c r="BW445" s="19">
        <f t="shared" si="253"/>
        <v>0</v>
      </c>
      <c r="BX445" s="19">
        <f t="shared" si="254"/>
        <v>0</v>
      </c>
      <c r="BY445" s="19">
        <f t="shared" si="255"/>
        <v>0</v>
      </c>
      <c r="BZ445" s="19">
        <f t="shared" si="256"/>
        <v>0</v>
      </c>
      <c r="CA445" s="19">
        <f t="shared" si="257"/>
        <v>0</v>
      </c>
      <c r="CB445" s="19">
        <f t="shared" si="278"/>
        <v>0</v>
      </c>
      <c r="CC445" s="19">
        <f t="shared" si="258"/>
        <v>0</v>
      </c>
      <c r="CD445" s="19">
        <f t="shared" si="259"/>
        <v>0</v>
      </c>
      <c r="CE445" s="19">
        <f t="shared" si="260"/>
        <v>0</v>
      </c>
      <c r="CF445" s="19">
        <f t="shared" si="261"/>
        <v>0</v>
      </c>
      <c r="CG445" s="19">
        <f t="shared" si="262"/>
        <v>0</v>
      </c>
      <c r="CH445" s="19">
        <f t="shared" si="263"/>
        <v>0</v>
      </c>
      <c r="CI445" s="19">
        <f t="shared" si="264"/>
        <v>0</v>
      </c>
      <c r="CJ445" s="19">
        <f t="shared" si="265"/>
        <v>0</v>
      </c>
      <c r="CK445" s="19">
        <f t="shared" si="266"/>
        <v>0</v>
      </c>
      <c r="CL445" s="19">
        <f t="shared" si="267"/>
        <v>0</v>
      </c>
      <c r="CM445" s="19">
        <f t="shared" si="268"/>
        <v>0</v>
      </c>
      <c r="CN445" s="19">
        <f t="shared" si="269"/>
        <v>0</v>
      </c>
      <c r="CO445" s="19">
        <f t="shared" si="270"/>
        <v>0</v>
      </c>
      <c r="CP445" s="19">
        <f t="shared" si="271"/>
        <v>0</v>
      </c>
      <c r="CQ445" s="19">
        <f t="shared" si="272"/>
        <v>0</v>
      </c>
      <c r="CR445" s="19">
        <f t="shared" si="273"/>
        <v>0</v>
      </c>
      <c r="CS445" s="19">
        <f t="shared" si="274"/>
        <v>0</v>
      </c>
    </row>
    <row r="446" spans="2:97" ht="15" customHeight="1" x14ac:dyDescent="0.2">
      <c r="B446" s="53">
        <f t="shared" si="279"/>
        <v>438</v>
      </c>
      <c r="C446" s="197" t="str" cm="1">
        <f t="array" aca="1" ref="C446" ca="1">CELL("contents",BG446)</f>
        <v/>
      </c>
      <c r="D446" s="54" t="str">
        <f t="shared" si="275"/>
        <v>OK</v>
      </c>
      <c r="E446" s="55" t="e">
        <f>VLOOKUP('DATA SHEET'!$B$9,'Drill Size Info'!$T$2:$U$8,2,FALSE)</f>
        <v>#N/A</v>
      </c>
      <c r="F446" s="55" t="str">
        <f t="shared" si="280"/>
        <v/>
      </c>
      <c r="G446" s="161">
        <f t="shared" si="281"/>
        <v>0</v>
      </c>
      <c r="H446" s="56"/>
      <c r="I446" s="56"/>
      <c r="J446" s="54" t="s">
        <v>154</v>
      </c>
      <c r="K446" s="54" t="s">
        <v>154</v>
      </c>
      <c r="L446" s="56" t="s">
        <v>154</v>
      </c>
      <c r="M446" s="56" t="s">
        <v>154</v>
      </c>
      <c r="N446" s="47" t="str">
        <f>IF(CU446&lt;&gt;"",
    IF(INT('Drill Size Info'!$AA$19)=INT('Drill Size Info'!$AB$19),
        --(INT('Drill Size Info'!$AA$19) &amp; "." &amp; CU446),
        IF(AND((--(INT('Drill Size Info'!$AA$19) &amp; "." &amp; CU446)&gt;=--('Drill Size Info'!$AA$19)), (--(INT('Drill Size Info'!$AA$19) &amp; "." &amp; CU446)&lt;=--('Drill Size Info'!$AB$19))),
            --(INT('Drill Size Info'!$AA$19) &amp; "." &amp; CU446),
            --(INT('Drill Size Info'!$AB$19) &amp; "." &amp; CU446)
        )
    ),
    IF(CT446&lt;&gt;"",
        IF(INT('Drill Size Info'!$AA$19)=INT('Drill Size Info'!$AB$19),
            --(INT('Drill Size Info'!$AA$19) &amp; "." &amp; LEFT(CT446,3)),
            IF(AND((--(INT('Drill Size Info'!$AA$19) &amp; "." &amp; LEFT(CT446,3))&gt;=--('Drill Size Info'!$AA$19)), (--(INT('Drill Size Info'!$AA$19) &amp; "." &amp; LEFT(CT446,3))&lt;=--('Drill Size Info'!$AB$19))),
                --(INT('Drill Size Info'!$AA$19) &amp; "." &amp; LEFT(CT446,3)),
                --(INT('Drill Size Info'!$AB$19) &amp; "." &amp; LEFT(CT446,3))
            )
        ),
        "OK"
    )
)</f>
        <v>OK</v>
      </c>
      <c r="O446" s="163" t="str">
        <f>IF(CV446&lt;&gt;"",
    IF(INT('Drill Size Info'!$AA$19)=INT('Drill Size Info'!$AB$19),
        --(INT('Drill Size Info'!$AA$19) &amp; "." &amp; CV446),
        IF(AND((--(INT('Drill Size Info'!$AA$19) &amp; "." &amp; CV446)&gt;=--('Drill Size Info'!$AA$19)), (--(INT('Drill Size Info'!$AA$19) &amp; "." &amp; CV446)&lt;=--('Drill Size Info'!$AB$19))),
            --(INT('Drill Size Info'!$AA$19) &amp; "." &amp; CV446),
            --(INT('Drill Size Info'!$AB$19) &amp; "." &amp; CV446)
        )
    ),
    IF(CT446&lt;&gt;"",
        IF(INT('Drill Size Info'!$AA$19)=INT('Drill Size Info'!$AB$19),
            --(INT('Drill Size Info'!$AA$19) &amp; "." &amp; RIGHT(CT446,3)),
            IF(AND((--(INT('Drill Size Info'!$AA$19) &amp; "." &amp; RIGHT(CT446,3))&gt;=--('Drill Size Info'!$AA$19)), (--(INT('Drill Size Info'!$AA$19) &amp; "." &amp; RIGHT(CT446,3))&lt;=--('Drill Size Info'!$AB$19))),
                --(INT('Drill Size Info'!$AA$19) &amp; "." &amp; RIGHT(CT446,3)),
                --(INT('Drill Size Info'!$AB$19) &amp; "." &amp; RIGHT(CT446,3))
            )
        ),
        "N/A"
    )
)</f>
        <v>N/A</v>
      </c>
      <c r="P446" s="47" t="str">
        <f>IF(CX446&lt;&gt;"",
    IF(INT('Drill Size Info'!$AA$19)=INT('Drill Size Info'!$AB$15),
        --(INT('Drill Size Info'!$AA$15) &amp; "." &amp; CX446),
        IF(AND((--(INT('Drill Size Info'!$AA$15) &amp; "." &amp; CX446)&gt;=--('Drill Size Info'!$AA$15)), (--(INT('Drill Size Info'!$AA$15) &amp; "." &amp; CX446)&lt;=--('Drill Size Info'!$AB$15))),
            --(INT('Drill Size Info'!$AA$15) &amp; "." &amp; CX446),
            --(INT('Drill Size Info'!$AB$15) &amp; "." &amp; CX446)
        )
    ),
    IF(CW446&lt;&gt;"",
        IF(INT('Drill Size Info'!$AA$15)=INT('Drill Size Info'!$AB$15),
            --(INT('Drill Size Info'!$AA$15) &amp; "." &amp; LEFT(CW446,3)),
            IF(AND((--(INT('Drill Size Info'!$AA$15) &amp; "." &amp; LEFT(CW446,3))&gt;=--('Drill Size Info'!$AA$15)), (--(INT('Drill Size Info'!$AA$15) &amp; "." &amp; LEFT(CW446,3))&lt;=--('Drill Size Info'!$AB$15))),
                --(INT('Drill Size Info'!$AA$15) &amp; "." &amp; LEFT(CW446,3)),
                --(INT('Drill Size Info'!$AB$15) &amp; "." &amp; LEFT(CW446,3))
            )
        ),
        "OK"
    )
)</f>
        <v>OK</v>
      </c>
      <c r="Q446" s="163" t="str">
        <f>IF(CY446&lt;&gt;"",
    IF(INT('Drill Size Info'!$AA$19)=INT('Drill Size Info'!$AB$15),
        --(INT('Drill Size Info'!$AA$15) &amp; "." &amp; CY446),
        IF(AND((--(INT('Drill Size Info'!$AA$15) &amp; "." &amp; CY446)&gt;=--('Drill Size Info'!$AA$15)), (--(INT('Drill Size Info'!$AA$15) &amp; "." &amp; CY446)&lt;=--('Drill Size Info'!$AB$15))),
            --(INT('Drill Size Info'!$AA$15) &amp; "." &amp; CY446),
            --(INT('Drill Size Info'!$AB$15) &amp; "." &amp; CY446)
        )
    ),
    IF(CW446&lt;&gt;"",
        IF(INT('Drill Size Info'!$AA$15)=INT('Drill Size Info'!$AB$15),
            --(INT('Drill Size Info'!$AA$15) &amp; "." &amp; RIGHT(CW446,3)),
            IF(AND((--(INT('Drill Size Info'!$AA$15) &amp; "." &amp; RIGHT(CW446,3))&gt;=--('Drill Size Info'!$AA$15)), (--(INT('Drill Size Info'!$AA$15) &amp; "." &amp; RIGHT(CW446,3))&lt;=--('Drill Size Info'!$AB$15))),
                --(INT('Drill Size Info'!$AA$15) &amp; "." &amp; RIGHT(CW446,3)),
                --(INT('Drill Size Info'!$AB$15) &amp; "." &amp; RIGHT(CW446,3))
            )
        ),
        "N/A"
    )
)</f>
        <v>N/A</v>
      </c>
      <c r="R446" s="57"/>
      <c r="S446" s="57"/>
      <c r="T446" s="57"/>
      <c r="U446" s="57"/>
      <c r="V446" s="57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9"/>
      <c r="AX446" s="59"/>
      <c r="AY446" s="59"/>
      <c r="AZ446" s="60"/>
      <c r="BA446" s="52"/>
      <c r="BB446" s="52"/>
      <c r="BC446" s="52"/>
      <c r="BD446" s="52"/>
      <c r="BE446" s="52"/>
      <c r="BF446" s="52"/>
      <c r="BG446" s="192" t="str">
        <f t="shared" si="276"/>
        <v/>
      </c>
      <c r="BH446" s="52"/>
      <c r="BI446" s="52"/>
      <c r="BJ446" s="52"/>
      <c r="BK446" s="52"/>
      <c r="BM446" s="19">
        <f t="shared" si="244"/>
        <v>0</v>
      </c>
      <c r="BN446" s="19">
        <f t="shared" si="277"/>
        <v>0</v>
      </c>
      <c r="BO446" s="19">
        <f t="shared" si="245"/>
        <v>0</v>
      </c>
      <c r="BP446" s="19">
        <f t="shared" si="246"/>
        <v>0</v>
      </c>
      <c r="BQ446" s="19">
        <f t="shared" si="247"/>
        <v>0</v>
      </c>
      <c r="BR446" s="19">
        <f t="shared" si="248"/>
        <v>0</v>
      </c>
      <c r="BS446" s="19">
        <f t="shared" si="249"/>
        <v>0</v>
      </c>
      <c r="BT446" s="19">
        <f t="shared" si="250"/>
        <v>0</v>
      </c>
      <c r="BU446" s="19">
        <f t="shared" si="251"/>
        <v>0</v>
      </c>
      <c r="BV446" s="19">
        <f t="shared" si="252"/>
        <v>0</v>
      </c>
      <c r="BW446" s="19">
        <f t="shared" si="253"/>
        <v>0</v>
      </c>
      <c r="BX446" s="19">
        <f t="shared" si="254"/>
        <v>0</v>
      </c>
      <c r="BY446" s="19">
        <f t="shared" si="255"/>
        <v>0</v>
      </c>
      <c r="BZ446" s="19">
        <f t="shared" si="256"/>
        <v>0</v>
      </c>
      <c r="CA446" s="19">
        <f t="shared" si="257"/>
        <v>0</v>
      </c>
      <c r="CB446" s="19">
        <f t="shared" si="278"/>
        <v>0</v>
      </c>
      <c r="CC446" s="19">
        <f t="shared" si="258"/>
        <v>0</v>
      </c>
      <c r="CD446" s="19">
        <f t="shared" si="259"/>
        <v>0</v>
      </c>
      <c r="CE446" s="19">
        <f t="shared" si="260"/>
        <v>0</v>
      </c>
      <c r="CF446" s="19">
        <f t="shared" si="261"/>
        <v>0</v>
      </c>
      <c r="CG446" s="19">
        <f t="shared" si="262"/>
        <v>0</v>
      </c>
      <c r="CH446" s="19">
        <f t="shared" si="263"/>
        <v>0</v>
      </c>
      <c r="CI446" s="19">
        <f t="shared" si="264"/>
        <v>0</v>
      </c>
      <c r="CJ446" s="19">
        <f t="shared" si="265"/>
        <v>0</v>
      </c>
      <c r="CK446" s="19">
        <f t="shared" si="266"/>
        <v>0</v>
      </c>
      <c r="CL446" s="19">
        <f t="shared" si="267"/>
        <v>0</v>
      </c>
      <c r="CM446" s="19">
        <f t="shared" si="268"/>
        <v>0</v>
      </c>
      <c r="CN446" s="19">
        <f t="shared" si="269"/>
        <v>0</v>
      </c>
      <c r="CO446" s="19">
        <f t="shared" si="270"/>
        <v>0</v>
      </c>
      <c r="CP446" s="19">
        <f t="shared" si="271"/>
        <v>0</v>
      </c>
      <c r="CQ446" s="19">
        <f t="shared" si="272"/>
        <v>0</v>
      </c>
      <c r="CR446" s="19">
        <f t="shared" si="273"/>
        <v>0</v>
      </c>
      <c r="CS446" s="19">
        <f t="shared" si="274"/>
        <v>0</v>
      </c>
    </row>
    <row r="447" spans="2:97" ht="15" customHeight="1" x14ac:dyDescent="0.2">
      <c r="B447" s="53">
        <f t="shared" si="279"/>
        <v>439</v>
      </c>
      <c r="C447" s="197" t="str" cm="1">
        <f t="array" aca="1" ref="C447" ca="1">CELL("contents",BG447)</f>
        <v/>
      </c>
      <c r="D447" s="54" t="str">
        <f t="shared" si="275"/>
        <v>OK</v>
      </c>
      <c r="E447" s="55" t="e">
        <f>VLOOKUP('DATA SHEET'!$B$9,'Drill Size Info'!$T$2:$U$8,2,FALSE)</f>
        <v>#N/A</v>
      </c>
      <c r="F447" s="55" t="str">
        <f t="shared" si="280"/>
        <v/>
      </c>
      <c r="G447" s="161">
        <f t="shared" si="281"/>
        <v>0</v>
      </c>
      <c r="H447" s="56"/>
      <c r="I447" s="56"/>
      <c r="J447" s="54" t="s">
        <v>154</v>
      </c>
      <c r="K447" s="54" t="s">
        <v>154</v>
      </c>
      <c r="L447" s="56" t="s">
        <v>154</v>
      </c>
      <c r="M447" s="56" t="s">
        <v>154</v>
      </c>
      <c r="N447" s="47" t="str">
        <f>IF(CU447&lt;&gt;"",
    IF(INT('Drill Size Info'!$AA$19)=INT('Drill Size Info'!$AB$19),
        --(INT('Drill Size Info'!$AA$19) &amp; "." &amp; CU447),
        IF(AND((--(INT('Drill Size Info'!$AA$19) &amp; "." &amp; CU447)&gt;=--('Drill Size Info'!$AA$19)), (--(INT('Drill Size Info'!$AA$19) &amp; "." &amp; CU447)&lt;=--('Drill Size Info'!$AB$19))),
            --(INT('Drill Size Info'!$AA$19) &amp; "." &amp; CU447),
            --(INT('Drill Size Info'!$AB$19) &amp; "." &amp; CU447)
        )
    ),
    IF(CT447&lt;&gt;"",
        IF(INT('Drill Size Info'!$AA$19)=INT('Drill Size Info'!$AB$19),
            --(INT('Drill Size Info'!$AA$19) &amp; "." &amp; LEFT(CT447,3)),
            IF(AND((--(INT('Drill Size Info'!$AA$19) &amp; "." &amp; LEFT(CT447,3))&gt;=--('Drill Size Info'!$AA$19)), (--(INT('Drill Size Info'!$AA$19) &amp; "." &amp; LEFT(CT447,3))&lt;=--('Drill Size Info'!$AB$19))),
                --(INT('Drill Size Info'!$AA$19) &amp; "." &amp; LEFT(CT447,3)),
                --(INT('Drill Size Info'!$AB$19) &amp; "." &amp; LEFT(CT447,3))
            )
        ),
        "OK"
    )
)</f>
        <v>OK</v>
      </c>
      <c r="O447" s="163" t="str">
        <f>IF(CV447&lt;&gt;"",
    IF(INT('Drill Size Info'!$AA$19)=INT('Drill Size Info'!$AB$19),
        --(INT('Drill Size Info'!$AA$19) &amp; "." &amp; CV447),
        IF(AND((--(INT('Drill Size Info'!$AA$19) &amp; "." &amp; CV447)&gt;=--('Drill Size Info'!$AA$19)), (--(INT('Drill Size Info'!$AA$19) &amp; "." &amp; CV447)&lt;=--('Drill Size Info'!$AB$19))),
            --(INT('Drill Size Info'!$AA$19) &amp; "." &amp; CV447),
            --(INT('Drill Size Info'!$AB$19) &amp; "." &amp; CV447)
        )
    ),
    IF(CT447&lt;&gt;"",
        IF(INT('Drill Size Info'!$AA$19)=INT('Drill Size Info'!$AB$19),
            --(INT('Drill Size Info'!$AA$19) &amp; "." &amp; RIGHT(CT447,3)),
            IF(AND((--(INT('Drill Size Info'!$AA$19) &amp; "." &amp; RIGHT(CT447,3))&gt;=--('Drill Size Info'!$AA$19)), (--(INT('Drill Size Info'!$AA$19) &amp; "." &amp; RIGHT(CT447,3))&lt;=--('Drill Size Info'!$AB$19))),
                --(INT('Drill Size Info'!$AA$19) &amp; "." &amp; RIGHT(CT447,3)),
                --(INT('Drill Size Info'!$AB$19) &amp; "." &amp; RIGHT(CT447,3))
            )
        ),
        "N/A"
    )
)</f>
        <v>N/A</v>
      </c>
      <c r="P447" s="47" t="str">
        <f>IF(CX447&lt;&gt;"",
    IF(INT('Drill Size Info'!$AA$19)=INT('Drill Size Info'!$AB$15),
        --(INT('Drill Size Info'!$AA$15) &amp; "." &amp; CX447),
        IF(AND((--(INT('Drill Size Info'!$AA$15) &amp; "." &amp; CX447)&gt;=--('Drill Size Info'!$AA$15)), (--(INT('Drill Size Info'!$AA$15) &amp; "." &amp; CX447)&lt;=--('Drill Size Info'!$AB$15))),
            --(INT('Drill Size Info'!$AA$15) &amp; "." &amp; CX447),
            --(INT('Drill Size Info'!$AB$15) &amp; "." &amp; CX447)
        )
    ),
    IF(CW447&lt;&gt;"",
        IF(INT('Drill Size Info'!$AA$15)=INT('Drill Size Info'!$AB$15),
            --(INT('Drill Size Info'!$AA$15) &amp; "." &amp; LEFT(CW447,3)),
            IF(AND((--(INT('Drill Size Info'!$AA$15) &amp; "." &amp; LEFT(CW447,3))&gt;=--('Drill Size Info'!$AA$15)), (--(INT('Drill Size Info'!$AA$15) &amp; "." &amp; LEFT(CW447,3))&lt;=--('Drill Size Info'!$AB$15))),
                --(INT('Drill Size Info'!$AA$15) &amp; "." &amp; LEFT(CW447,3)),
                --(INT('Drill Size Info'!$AB$15) &amp; "." &amp; LEFT(CW447,3))
            )
        ),
        "OK"
    )
)</f>
        <v>OK</v>
      </c>
      <c r="Q447" s="163" t="str">
        <f>IF(CY447&lt;&gt;"",
    IF(INT('Drill Size Info'!$AA$19)=INT('Drill Size Info'!$AB$15),
        --(INT('Drill Size Info'!$AA$15) &amp; "." &amp; CY447),
        IF(AND((--(INT('Drill Size Info'!$AA$15) &amp; "." &amp; CY447)&gt;=--('Drill Size Info'!$AA$15)), (--(INT('Drill Size Info'!$AA$15) &amp; "." &amp; CY447)&lt;=--('Drill Size Info'!$AB$15))),
            --(INT('Drill Size Info'!$AA$15) &amp; "." &amp; CY447),
            --(INT('Drill Size Info'!$AB$15) &amp; "." &amp; CY447)
        )
    ),
    IF(CW447&lt;&gt;"",
        IF(INT('Drill Size Info'!$AA$15)=INT('Drill Size Info'!$AB$15),
            --(INT('Drill Size Info'!$AA$15) &amp; "." &amp; RIGHT(CW447,3)),
            IF(AND((--(INT('Drill Size Info'!$AA$15) &amp; "." &amp; RIGHT(CW447,3))&gt;=--('Drill Size Info'!$AA$15)), (--(INT('Drill Size Info'!$AA$15) &amp; "." &amp; RIGHT(CW447,3))&lt;=--('Drill Size Info'!$AB$15))),
                --(INT('Drill Size Info'!$AA$15) &amp; "." &amp; RIGHT(CW447,3)),
                --(INT('Drill Size Info'!$AB$15) &amp; "." &amp; RIGHT(CW447,3))
            )
        ),
        "N/A"
    )
)</f>
        <v>N/A</v>
      </c>
      <c r="R447" s="57"/>
      <c r="S447" s="57"/>
      <c r="T447" s="57"/>
      <c r="U447" s="57"/>
      <c r="V447" s="57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9"/>
      <c r="AX447" s="59"/>
      <c r="AY447" s="59"/>
      <c r="AZ447" s="60"/>
      <c r="BA447" s="52"/>
      <c r="BB447" s="52"/>
      <c r="BC447" s="52"/>
      <c r="BD447" s="52"/>
      <c r="BE447" s="52"/>
      <c r="BF447" s="52"/>
      <c r="BG447" s="192" t="str">
        <f t="shared" si="276"/>
        <v/>
      </c>
      <c r="BH447" s="52"/>
      <c r="BI447" s="52"/>
      <c r="BJ447" s="52"/>
      <c r="BK447" s="52"/>
      <c r="BM447" s="19">
        <f t="shared" si="244"/>
        <v>0</v>
      </c>
      <c r="BN447" s="19">
        <f t="shared" si="277"/>
        <v>0</v>
      </c>
      <c r="BO447" s="19">
        <f t="shared" si="245"/>
        <v>0</v>
      </c>
      <c r="BP447" s="19">
        <f t="shared" si="246"/>
        <v>0</v>
      </c>
      <c r="BQ447" s="19">
        <f t="shared" si="247"/>
        <v>0</v>
      </c>
      <c r="BR447" s="19">
        <f t="shared" si="248"/>
        <v>0</v>
      </c>
      <c r="BS447" s="19">
        <f t="shared" si="249"/>
        <v>0</v>
      </c>
      <c r="BT447" s="19">
        <f t="shared" si="250"/>
        <v>0</v>
      </c>
      <c r="BU447" s="19">
        <f t="shared" si="251"/>
        <v>0</v>
      </c>
      <c r="BV447" s="19">
        <f t="shared" si="252"/>
        <v>0</v>
      </c>
      <c r="BW447" s="19">
        <f t="shared" si="253"/>
        <v>0</v>
      </c>
      <c r="BX447" s="19">
        <f t="shared" si="254"/>
        <v>0</v>
      </c>
      <c r="BY447" s="19">
        <f t="shared" si="255"/>
        <v>0</v>
      </c>
      <c r="BZ447" s="19">
        <f t="shared" si="256"/>
        <v>0</v>
      </c>
      <c r="CA447" s="19">
        <f t="shared" si="257"/>
        <v>0</v>
      </c>
      <c r="CB447" s="19">
        <f t="shared" si="278"/>
        <v>0</v>
      </c>
      <c r="CC447" s="19">
        <f t="shared" si="258"/>
        <v>0</v>
      </c>
      <c r="CD447" s="19">
        <f t="shared" si="259"/>
        <v>0</v>
      </c>
      <c r="CE447" s="19">
        <f t="shared" si="260"/>
        <v>0</v>
      </c>
      <c r="CF447" s="19">
        <f t="shared" si="261"/>
        <v>0</v>
      </c>
      <c r="CG447" s="19">
        <f t="shared" si="262"/>
        <v>0</v>
      </c>
      <c r="CH447" s="19">
        <f t="shared" si="263"/>
        <v>0</v>
      </c>
      <c r="CI447" s="19">
        <f t="shared" si="264"/>
        <v>0</v>
      </c>
      <c r="CJ447" s="19">
        <f t="shared" si="265"/>
        <v>0</v>
      </c>
      <c r="CK447" s="19">
        <f t="shared" si="266"/>
        <v>0</v>
      </c>
      <c r="CL447" s="19">
        <f t="shared" si="267"/>
        <v>0</v>
      </c>
      <c r="CM447" s="19">
        <f t="shared" si="268"/>
        <v>0</v>
      </c>
      <c r="CN447" s="19">
        <f t="shared" si="269"/>
        <v>0</v>
      </c>
      <c r="CO447" s="19">
        <f t="shared" si="270"/>
        <v>0</v>
      </c>
      <c r="CP447" s="19">
        <f t="shared" si="271"/>
        <v>0</v>
      </c>
      <c r="CQ447" s="19">
        <f t="shared" si="272"/>
        <v>0</v>
      </c>
      <c r="CR447" s="19">
        <f t="shared" si="273"/>
        <v>0</v>
      </c>
      <c r="CS447" s="19">
        <f t="shared" si="274"/>
        <v>0</v>
      </c>
    </row>
    <row r="448" spans="2:97" ht="15" customHeight="1" x14ac:dyDescent="0.2">
      <c r="B448" s="53">
        <f t="shared" si="279"/>
        <v>440</v>
      </c>
      <c r="C448" s="197" t="str" cm="1">
        <f t="array" aca="1" ref="C448" ca="1">CELL("contents",BG448)</f>
        <v/>
      </c>
      <c r="D448" s="54" t="str">
        <f t="shared" si="275"/>
        <v>OK</v>
      </c>
      <c r="E448" s="55" t="e">
        <f>VLOOKUP('DATA SHEET'!$B$9,'Drill Size Info'!$T$2:$U$8,2,FALSE)</f>
        <v>#N/A</v>
      </c>
      <c r="F448" s="55" t="str">
        <f t="shared" si="280"/>
        <v/>
      </c>
      <c r="G448" s="161">
        <f t="shared" si="281"/>
        <v>0</v>
      </c>
      <c r="H448" s="56"/>
      <c r="I448" s="56"/>
      <c r="J448" s="54" t="s">
        <v>154</v>
      </c>
      <c r="K448" s="54" t="s">
        <v>154</v>
      </c>
      <c r="L448" s="56" t="s">
        <v>154</v>
      </c>
      <c r="M448" s="56" t="s">
        <v>154</v>
      </c>
      <c r="N448" s="47" t="str">
        <f>IF(CU448&lt;&gt;"",
    IF(INT('Drill Size Info'!$AA$19)=INT('Drill Size Info'!$AB$19),
        --(INT('Drill Size Info'!$AA$19) &amp; "." &amp; CU448),
        IF(AND((--(INT('Drill Size Info'!$AA$19) &amp; "." &amp; CU448)&gt;=--('Drill Size Info'!$AA$19)), (--(INT('Drill Size Info'!$AA$19) &amp; "." &amp; CU448)&lt;=--('Drill Size Info'!$AB$19))),
            --(INT('Drill Size Info'!$AA$19) &amp; "." &amp; CU448),
            --(INT('Drill Size Info'!$AB$19) &amp; "." &amp; CU448)
        )
    ),
    IF(CT448&lt;&gt;"",
        IF(INT('Drill Size Info'!$AA$19)=INT('Drill Size Info'!$AB$19),
            --(INT('Drill Size Info'!$AA$19) &amp; "." &amp; LEFT(CT448,3)),
            IF(AND((--(INT('Drill Size Info'!$AA$19) &amp; "." &amp; LEFT(CT448,3))&gt;=--('Drill Size Info'!$AA$19)), (--(INT('Drill Size Info'!$AA$19) &amp; "." &amp; LEFT(CT448,3))&lt;=--('Drill Size Info'!$AB$19))),
                --(INT('Drill Size Info'!$AA$19) &amp; "." &amp; LEFT(CT448,3)),
                --(INT('Drill Size Info'!$AB$19) &amp; "." &amp; LEFT(CT448,3))
            )
        ),
        "OK"
    )
)</f>
        <v>OK</v>
      </c>
      <c r="O448" s="163" t="str">
        <f>IF(CV448&lt;&gt;"",
    IF(INT('Drill Size Info'!$AA$19)=INT('Drill Size Info'!$AB$19),
        --(INT('Drill Size Info'!$AA$19) &amp; "." &amp; CV448),
        IF(AND((--(INT('Drill Size Info'!$AA$19) &amp; "." &amp; CV448)&gt;=--('Drill Size Info'!$AA$19)), (--(INT('Drill Size Info'!$AA$19) &amp; "." &amp; CV448)&lt;=--('Drill Size Info'!$AB$19))),
            --(INT('Drill Size Info'!$AA$19) &amp; "." &amp; CV448),
            --(INT('Drill Size Info'!$AB$19) &amp; "." &amp; CV448)
        )
    ),
    IF(CT448&lt;&gt;"",
        IF(INT('Drill Size Info'!$AA$19)=INT('Drill Size Info'!$AB$19),
            --(INT('Drill Size Info'!$AA$19) &amp; "." &amp; RIGHT(CT448,3)),
            IF(AND((--(INT('Drill Size Info'!$AA$19) &amp; "." &amp; RIGHT(CT448,3))&gt;=--('Drill Size Info'!$AA$19)), (--(INT('Drill Size Info'!$AA$19) &amp; "." &amp; RIGHT(CT448,3))&lt;=--('Drill Size Info'!$AB$19))),
                --(INT('Drill Size Info'!$AA$19) &amp; "." &amp; RIGHT(CT448,3)),
                --(INT('Drill Size Info'!$AB$19) &amp; "." &amp; RIGHT(CT448,3))
            )
        ),
        "N/A"
    )
)</f>
        <v>N/A</v>
      </c>
      <c r="P448" s="47" t="str">
        <f>IF(CX448&lt;&gt;"",
    IF(INT('Drill Size Info'!$AA$19)=INT('Drill Size Info'!$AB$15),
        --(INT('Drill Size Info'!$AA$15) &amp; "." &amp; CX448),
        IF(AND((--(INT('Drill Size Info'!$AA$15) &amp; "." &amp; CX448)&gt;=--('Drill Size Info'!$AA$15)), (--(INT('Drill Size Info'!$AA$15) &amp; "." &amp; CX448)&lt;=--('Drill Size Info'!$AB$15))),
            --(INT('Drill Size Info'!$AA$15) &amp; "." &amp; CX448),
            --(INT('Drill Size Info'!$AB$15) &amp; "." &amp; CX448)
        )
    ),
    IF(CW448&lt;&gt;"",
        IF(INT('Drill Size Info'!$AA$15)=INT('Drill Size Info'!$AB$15),
            --(INT('Drill Size Info'!$AA$15) &amp; "." &amp; LEFT(CW448,3)),
            IF(AND((--(INT('Drill Size Info'!$AA$15) &amp; "." &amp; LEFT(CW448,3))&gt;=--('Drill Size Info'!$AA$15)), (--(INT('Drill Size Info'!$AA$15) &amp; "." &amp; LEFT(CW448,3))&lt;=--('Drill Size Info'!$AB$15))),
                --(INT('Drill Size Info'!$AA$15) &amp; "." &amp; LEFT(CW448,3)),
                --(INT('Drill Size Info'!$AB$15) &amp; "." &amp; LEFT(CW448,3))
            )
        ),
        "OK"
    )
)</f>
        <v>OK</v>
      </c>
      <c r="Q448" s="163" t="str">
        <f>IF(CY448&lt;&gt;"",
    IF(INT('Drill Size Info'!$AA$19)=INT('Drill Size Info'!$AB$15),
        --(INT('Drill Size Info'!$AA$15) &amp; "." &amp; CY448),
        IF(AND((--(INT('Drill Size Info'!$AA$15) &amp; "." &amp; CY448)&gt;=--('Drill Size Info'!$AA$15)), (--(INT('Drill Size Info'!$AA$15) &amp; "." &amp; CY448)&lt;=--('Drill Size Info'!$AB$15))),
            --(INT('Drill Size Info'!$AA$15) &amp; "." &amp; CY448),
            --(INT('Drill Size Info'!$AB$15) &amp; "." &amp; CY448)
        )
    ),
    IF(CW448&lt;&gt;"",
        IF(INT('Drill Size Info'!$AA$15)=INT('Drill Size Info'!$AB$15),
            --(INT('Drill Size Info'!$AA$15) &amp; "." &amp; RIGHT(CW448,3)),
            IF(AND((--(INT('Drill Size Info'!$AA$15) &amp; "." &amp; RIGHT(CW448,3))&gt;=--('Drill Size Info'!$AA$15)), (--(INT('Drill Size Info'!$AA$15) &amp; "." &amp; RIGHT(CW448,3))&lt;=--('Drill Size Info'!$AB$15))),
                --(INT('Drill Size Info'!$AA$15) &amp; "." &amp; RIGHT(CW448,3)),
                --(INT('Drill Size Info'!$AB$15) &amp; "." &amp; RIGHT(CW448,3))
            )
        ),
        "N/A"
    )
)</f>
        <v>N/A</v>
      </c>
      <c r="R448" s="57"/>
      <c r="S448" s="57"/>
      <c r="T448" s="57"/>
      <c r="U448" s="57"/>
      <c r="V448" s="57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9"/>
      <c r="AX448" s="59"/>
      <c r="AY448" s="59"/>
      <c r="AZ448" s="60"/>
      <c r="BA448" s="52"/>
      <c r="BB448" s="52"/>
      <c r="BC448" s="52"/>
      <c r="BD448" s="52"/>
      <c r="BE448" s="52"/>
      <c r="BF448" s="52"/>
      <c r="BG448" s="192" t="str">
        <f t="shared" si="276"/>
        <v/>
      </c>
      <c r="BH448" s="52"/>
      <c r="BI448" s="52"/>
      <c r="BJ448" s="52"/>
      <c r="BK448" s="52"/>
      <c r="BM448" s="19">
        <f t="shared" si="244"/>
        <v>0</v>
      </c>
      <c r="BN448" s="19">
        <f t="shared" si="277"/>
        <v>0</v>
      </c>
      <c r="BO448" s="19">
        <f t="shared" si="245"/>
        <v>0</v>
      </c>
      <c r="BP448" s="19">
        <f t="shared" si="246"/>
        <v>0</v>
      </c>
      <c r="BQ448" s="19">
        <f t="shared" si="247"/>
        <v>0</v>
      </c>
      <c r="BR448" s="19">
        <f t="shared" si="248"/>
        <v>0</v>
      </c>
      <c r="BS448" s="19">
        <f t="shared" si="249"/>
        <v>0</v>
      </c>
      <c r="BT448" s="19">
        <f t="shared" si="250"/>
        <v>0</v>
      </c>
      <c r="BU448" s="19">
        <f t="shared" si="251"/>
        <v>0</v>
      </c>
      <c r="BV448" s="19">
        <f t="shared" si="252"/>
        <v>0</v>
      </c>
      <c r="BW448" s="19">
        <f t="shared" si="253"/>
        <v>0</v>
      </c>
      <c r="BX448" s="19">
        <f t="shared" si="254"/>
        <v>0</v>
      </c>
      <c r="BY448" s="19">
        <f t="shared" si="255"/>
        <v>0</v>
      </c>
      <c r="BZ448" s="19">
        <f t="shared" si="256"/>
        <v>0</v>
      </c>
      <c r="CA448" s="19">
        <f t="shared" si="257"/>
        <v>0</v>
      </c>
      <c r="CB448" s="19">
        <f t="shared" si="278"/>
        <v>0</v>
      </c>
      <c r="CC448" s="19">
        <f t="shared" si="258"/>
        <v>0</v>
      </c>
      <c r="CD448" s="19">
        <f t="shared" si="259"/>
        <v>0</v>
      </c>
      <c r="CE448" s="19">
        <f t="shared" si="260"/>
        <v>0</v>
      </c>
      <c r="CF448" s="19">
        <f t="shared" si="261"/>
        <v>0</v>
      </c>
      <c r="CG448" s="19">
        <f t="shared" si="262"/>
        <v>0</v>
      </c>
      <c r="CH448" s="19">
        <f t="shared" si="263"/>
        <v>0</v>
      </c>
      <c r="CI448" s="19">
        <f t="shared" si="264"/>
        <v>0</v>
      </c>
      <c r="CJ448" s="19">
        <f t="shared" si="265"/>
        <v>0</v>
      </c>
      <c r="CK448" s="19">
        <f t="shared" si="266"/>
        <v>0</v>
      </c>
      <c r="CL448" s="19">
        <f t="shared" si="267"/>
        <v>0</v>
      </c>
      <c r="CM448" s="19">
        <f t="shared" si="268"/>
        <v>0</v>
      </c>
      <c r="CN448" s="19">
        <f t="shared" si="269"/>
        <v>0</v>
      </c>
      <c r="CO448" s="19">
        <f t="shared" si="270"/>
        <v>0</v>
      </c>
      <c r="CP448" s="19">
        <f t="shared" si="271"/>
        <v>0</v>
      </c>
      <c r="CQ448" s="19">
        <f t="shared" si="272"/>
        <v>0</v>
      </c>
      <c r="CR448" s="19">
        <f t="shared" si="273"/>
        <v>0</v>
      </c>
      <c r="CS448" s="19">
        <f t="shared" si="274"/>
        <v>0</v>
      </c>
    </row>
    <row r="449" spans="2:97" ht="15" customHeight="1" x14ac:dyDescent="0.2">
      <c r="B449" s="53">
        <f t="shared" si="279"/>
        <v>441</v>
      </c>
      <c r="C449" s="197" t="str" cm="1">
        <f t="array" aca="1" ref="C449" ca="1">CELL("contents",BG449)</f>
        <v/>
      </c>
      <c r="D449" s="54" t="str">
        <f t="shared" si="275"/>
        <v>OK</v>
      </c>
      <c r="E449" s="55" t="e">
        <f>VLOOKUP('DATA SHEET'!$B$9,'Drill Size Info'!$T$2:$U$8,2,FALSE)</f>
        <v>#N/A</v>
      </c>
      <c r="F449" s="55" t="str">
        <f t="shared" si="280"/>
        <v/>
      </c>
      <c r="G449" s="161">
        <f t="shared" si="281"/>
        <v>0</v>
      </c>
      <c r="H449" s="56"/>
      <c r="I449" s="56"/>
      <c r="J449" s="54" t="s">
        <v>154</v>
      </c>
      <c r="K449" s="54" t="s">
        <v>154</v>
      </c>
      <c r="L449" s="56" t="s">
        <v>154</v>
      </c>
      <c r="M449" s="56" t="s">
        <v>154</v>
      </c>
      <c r="N449" s="47" t="str">
        <f>IF(CU449&lt;&gt;"",
    IF(INT('Drill Size Info'!$AA$19)=INT('Drill Size Info'!$AB$19),
        --(INT('Drill Size Info'!$AA$19) &amp; "." &amp; CU449),
        IF(AND((--(INT('Drill Size Info'!$AA$19) &amp; "." &amp; CU449)&gt;=--('Drill Size Info'!$AA$19)), (--(INT('Drill Size Info'!$AA$19) &amp; "." &amp; CU449)&lt;=--('Drill Size Info'!$AB$19))),
            --(INT('Drill Size Info'!$AA$19) &amp; "." &amp; CU449),
            --(INT('Drill Size Info'!$AB$19) &amp; "." &amp; CU449)
        )
    ),
    IF(CT449&lt;&gt;"",
        IF(INT('Drill Size Info'!$AA$19)=INT('Drill Size Info'!$AB$19),
            --(INT('Drill Size Info'!$AA$19) &amp; "." &amp; LEFT(CT449,3)),
            IF(AND((--(INT('Drill Size Info'!$AA$19) &amp; "." &amp; LEFT(CT449,3))&gt;=--('Drill Size Info'!$AA$19)), (--(INT('Drill Size Info'!$AA$19) &amp; "." &amp; LEFT(CT449,3))&lt;=--('Drill Size Info'!$AB$19))),
                --(INT('Drill Size Info'!$AA$19) &amp; "." &amp; LEFT(CT449,3)),
                --(INT('Drill Size Info'!$AB$19) &amp; "." &amp; LEFT(CT449,3))
            )
        ),
        "OK"
    )
)</f>
        <v>OK</v>
      </c>
      <c r="O449" s="163" t="str">
        <f>IF(CV449&lt;&gt;"",
    IF(INT('Drill Size Info'!$AA$19)=INT('Drill Size Info'!$AB$19),
        --(INT('Drill Size Info'!$AA$19) &amp; "." &amp; CV449),
        IF(AND((--(INT('Drill Size Info'!$AA$19) &amp; "." &amp; CV449)&gt;=--('Drill Size Info'!$AA$19)), (--(INT('Drill Size Info'!$AA$19) &amp; "." &amp; CV449)&lt;=--('Drill Size Info'!$AB$19))),
            --(INT('Drill Size Info'!$AA$19) &amp; "." &amp; CV449),
            --(INT('Drill Size Info'!$AB$19) &amp; "." &amp; CV449)
        )
    ),
    IF(CT449&lt;&gt;"",
        IF(INT('Drill Size Info'!$AA$19)=INT('Drill Size Info'!$AB$19),
            --(INT('Drill Size Info'!$AA$19) &amp; "." &amp; RIGHT(CT449,3)),
            IF(AND((--(INT('Drill Size Info'!$AA$19) &amp; "." &amp; RIGHT(CT449,3))&gt;=--('Drill Size Info'!$AA$19)), (--(INT('Drill Size Info'!$AA$19) &amp; "." &amp; RIGHT(CT449,3))&lt;=--('Drill Size Info'!$AB$19))),
                --(INT('Drill Size Info'!$AA$19) &amp; "." &amp; RIGHT(CT449,3)),
                --(INT('Drill Size Info'!$AB$19) &amp; "." &amp; RIGHT(CT449,3))
            )
        ),
        "N/A"
    )
)</f>
        <v>N/A</v>
      </c>
      <c r="P449" s="47" t="str">
        <f>IF(CX449&lt;&gt;"",
    IF(INT('Drill Size Info'!$AA$19)=INT('Drill Size Info'!$AB$15),
        --(INT('Drill Size Info'!$AA$15) &amp; "." &amp; CX449),
        IF(AND((--(INT('Drill Size Info'!$AA$15) &amp; "." &amp; CX449)&gt;=--('Drill Size Info'!$AA$15)), (--(INT('Drill Size Info'!$AA$15) &amp; "." &amp; CX449)&lt;=--('Drill Size Info'!$AB$15))),
            --(INT('Drill Size Info'!$AA$15) &amp; "." &amp; CX449),
            --(INT('Drill Size Info'!$AB$15) &amp; "." &amp; CX449)
        )
    ),
    IF(CW449&lt;&gt;"",
        IF(INT('Drill Size Info'!$AA$15)=INT('Drill Size Info'!$AB$15),
            --(INT('Drill Size Info'!$AA$15) &amp; "." &amp; LEFT(CW449,3)),
            IF(AND((--(INT('Drill Size Info'!$AA$15) &amp; "." &amp; LEFT(CW449,3))&gt;=--('Drill Size Info'!$AA$15)), (--(INT('Drill Size Info'!$AA$15) &amp; "." &amp; LEFT(CW449,3))&lt;=--('Drill Size Info'!$AB$15))),
                --(INT('Drill Size Info'!$AA$15) &amp; "." &amp; LEFT(CW449,3)),
                --(INT('Drill Size Info'!$AB$15) &amp; "." &amp; LEFT(CW449,3))
            )
        ),
        "OK"
    )
)</f>
        <v>OK</v>
      </c>
      <c r="Q449" s="163" t="str">
        <f>IF(CY449&lt;&gt;"",
    IF(INT('Drill Size Info'!$AA$19)=INT('Drill Size Info'!$AB$15),
        --(INT('Drill Size Info'!$AA$15) &amp; "." &amp; CY449),
        IF(AND((--(INT('Drill Size Info'!$AA$15) &amp; "." &amp; CY449)&gt;=--('Drill Size Info'!$AA$15)), (--(INT('Drill Size Info'!$AA$15) &amp; "." &amp; CY449)&lt;=--('Drill Size Info'!$AB$15))),
            --(INT('Drill Size Info'!$AA$15) &amp; "." &amp; CY449),
            --(INT('Drill Size Info'!$AB$15) &amp; "." &amp; CY449)
        )
    ),
    IF(CW449&lt;&gt;"",
        IF(INT('Drill Size Info'!$AA$15)=INT('Drill Size Info'!$AB$15),
            --(INT('Drill Size Info'!$AA$15) &amp; "." &amp; RIGHT(CW449,3)),
            IF(AND((--(INT('Drill Size Info'!$AA$15) &amp; "." &amp; RIGHT(CW449,3))&gt;=--('Drill Size Info'!$AA$15)), (--(INT('Drill Size Info'!$AA$15) &amp; "." &amp; RIGHT(CW449,3))&lt;=--('Drill Size Info'!$AB$15))),
                --(INT('Drill Size Info'!$AA$15) &amp; "." &amp; RIGHT(CW449,3)),
                --(INT('Drill Size Info'!$AB$15) &amp; "." &amp; RIGHT(CW449,3))
            )
        ),
        "N/A"
    )
)</f>
        <v>N/A</v>
      </c>
      <c r="R449" s="57"/>
      <c r="S449" s="57"/>
      <c r="T449" s="57"/>
      <c r="U449" s="57"/>
      <c r="V449" s="57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9"/>
      <c r="AX449" s="59"/>
      <c r="AY449" s="59"/>
      <c r="AZ449" s="60"/>
      <c r="BA449" s="52"/>
      <c r="BB449" s="52"/>
      <c r="BC449" s="52"/>
      <c r="BD449" s="52"/>
      <c r="BE449" s="52"/>
      <c r="BF449" s="52"/>
      <c r="BG449" s="192" t="str">
        <f t="shared" si="276"/>
        <v/>
      </c>
      <c r="BH449" s="52"/>
      <c r="BI449" s="52"/>
      <c r="BJ449" s="52"/>
      <c r="BK449" s="52"/>
      <c r="BM449" s="19">
        <f t="shared" si="244"/>
        <v>0</v>
      </c>
      <c r="BN449" s="19">
        <f t="shared" si="277"/>
        <v>0</v>
      </c>
      <c r="BO449" s="19">
        <f t="shared" si="245"/>
        <v>0</v>
      </c>
      <c r="BP449" s="19">
        <f t="shared" si="246"/>
        <v>0</v>
      </c>
      <c r="BQ449" s="19">
        <f t="shared" si="247"/>
        <v>0</v>
      </c>
      <c r="BR449" s="19">
        <f t="shared" si="248"/>
        <v>0</v>
      </c>
      <c r="BS449" s="19">
        <f t="shared" si="249"/>
        <v>0</v>
      </c>
      <c r="BT449" s="19">
        <f t="shared" si="250"/>
        <v>0</v>
      </c>
      <c r="BU449" s="19">
        <f t="shared" si="251"/>
        <v>0</v>
      </c>
      <c r="BV449" s="19">
        <f t="shared" si="252"/>
        <v>0</v>
      </c>
      <c r="BW449" s="19">
        <f t="shared" si="253"/>
        <v>0</v>
      </c>
      <c r="BX449" s="19">
        <f t="shared" si="254"/>
        <v>0</v>
      </c>
      <c r="BY449" s="19">
        <f t="shared" si="255"/>
        <v>0</v>
      </c>
      <c r="BZ449" s="19">
        <f t="shared" si="256"/>
        <v>0</v>
      </c>
      <c r="CA449" s="19">
        <f t="shared" si="257"/>
        <v>0</v>
      </c>
      <c r="CB449" s="19">
        <f t="shared" si="278"/>
        <v>0</v>
      </c>
      <c r="CC449" s="19">
        <f t="shared" si="258"/>
        <v>0</v>
      </c>
      <c r="CD449" s="19">
        <f t="shared" si="259"/>
        <v>0</v>
      </c>
      <c r="CE449" s="19">
        <f t="shared" si="260"/>
        <v>0</v>
      </c>
      <c r="CF449" s="19">
        <f t="shared" si="261"/>
        <v>0</v>
      </c>
      <c r="CG449" s="19">
        <f t="shared" si="262"/>
        <v>0</v>
      </c>
      <c r="CH449" s="19">
        <f t="shared" si="263"/>
        <v>0</v>
      </c>
      <c r="CI449" s="19">
        <f t="shared" si="264"/>
        <v>0</v>
      </c>
      <c r="CJ449" s="19">
        <f t="shared" si="265"/>
        <v>0</v>
      </c>
      <c r="CK449" s="19">
        <f t="shared" si="266"/>
        <v>0</v>
      </c>
      <c r="CL449" s="19">
        <f t="shared" si="267"/>
        <v>0</v>
      </c>
      <c r="CM449" s="19">
        <f t="shared" si="268"/>
        <v>0</v>
      </c>
      <c r="CN449" s="19">
        <f t="shared" si="269"/>
        <v>0</v>
      </c>
      <c r="CO449" s="19">
        <f t="shared" si="270"/>
        <v>0</v>
      </c>
      <c r="CP449" s="19">
        <f t="shared" si="271"/>
        <v>0</v>
      </c>
      <c r="CQ449" s="19">
        <f t="shared" si="272"/>
        <v>0</v>
      </c>
      <c r="CR449" s="19">
        <f t="shared" si="273"/>
        <v>0</v>
      </c>
      <c r="CS449" s="19">
        <f t="shared" si="274"/>
        <v>0</v>
      </c>
    </row>
    <row r="450" spans="2:97" ht="15" customHeight="1" x14ac:dyDescent="0.2">
      <c r="B450" s="53">
        <f t="shared" si="279"/>
        <v>442</v>
      </c>
      <c r="C450" s="197" t="str" cm="1">
        <f t="array" aca="1" ref="C450" ca="1">CELL("contents",BG450)</f>
        <v/>
      </c>
      <c r="D450" s="54" t="str">
        <f t="shared" si="275"/>
        <v>OK</v>
      </c>
      <c r="E450" s="55" t="e">
        <f>VLOOKUP('DATA SHEET'!$B$9,'Drill Size Info'!$T$2:$U$8,2,FALSE)</f>
        <v>#N/A</v>
      </c>
      <c r="F450" s="55" t="str">
        <f t="shared" si="280"/>
        <v/>
      </c>
      <c r="G450" s="161">
        <f t="shared" si="281"/>
        <v>0</v>
      </c>
      <c r="H450" s="56"/>
      <c r="I450" s="56"/>
      <c r="J450" s="54" t="s">
        <v>154</v>
      </c>
      <c r="K450" s="54" t="s">
        <v>154</v>
      </c>
      <c r="L450" s="56" t="s">
        <v>154</v>
      </c>
      <c r="M450" s="56" t="s">
        <v>154</v>
      </c>
      <c r="N450" s="47" t="str">
        <f>IF(CU450&lt;&gt;"",
    IF(INT('Drill Size Info'!$AA$19)=INT('Drill Size Info'!$AB$19),
        --(INT('Drill Size Info'!$AA$19) &amp; "." &amp; CU450),
        IF(AND((--(INT('Drill Size Info'!$AA$19) &amp; "." &amp; CU450)&gt;=--('Drill Size Info'!$AA$19)), (--(INT('Drill Size Info'!$AA$19) &amp; "." &amp; CU450)&lt;=--('Drill Size Info'!$AB$19))),
            --(INT('Drill Size Info'!$AA$19) &amp; "." &amp; CU450),
            --(INT('Drill Size Info'!$AB$19) &amp; "." &amp; CU450)
        )
    ),
    IF(CT450&lt;&gt;"",
        IF(INT('Drill Size Info'!$AA$19)=INT('Drill Size Info'!$AB$19),
            --(INT('Drill Size Info'!$AA$19) &amp; "." &amp; LEFT(CT450,3)),
            IF(AND((--(INT('Drill Size Info'!$AA$19) &amp; "." &amp; LEFT(CT450,3))&gt;=--('Drill Size Info'!$AA$19)), (--(INT('Drill Size Info'!$AA$19) &amp; "." &amp; LEFT(CT450,3))&lt;=--('Drill Size Info'!$AB$19))),
                --(INT('Drill Size Info'!$AA$19) &amp; "." &amp; LEFT(CT450,3)),
                --(INT('Drill Size Info'!$AB$19) &amp; "." &amp; LEFT(CT450,3))
            )
        ),
        "OK"
    )
)</f>
        <v>OK</v>
      </c>
      <c r="O450" s="163" t="str">
        <f>IF(CV450&lt;&gt;"",
    IF(INT('Drill Size Info'!$AA$19)=INT('Drill Size Info'!$AB$19),
        --(INT('Drill Size Info'!$AA$19) &amp; "." &amp; CV450),
        IF(AND((--(INT('Drill Size Info'!$AA$19) &amp; "." &amp; CV450)&gt;=--('Drill Size Info'!$AA$19)), (--(INT('Drill Size Info'!$AA$19) &amp; "." &amp; CV450)&lt;=--('Drill Size Info'!$AB$19))),
            --(INT('Drill Size Info'!$AA$19) &amp; "." &amp; CV450),
            --(INT('Drill Size Info'!$AB$19) &amp; "." &amp; CV450)
        )
    ),
    IF(CT450&lt;&gt;"",
        IF(INT('Drill Size Info'!$AA$19)=INT('Drill Size Info'!$AB$19),
            --(INT('Drill Size Info'!$AA$19) &amp; "." &amp; RIGHT(CT450,3)),
            IF(AND((--(INT('Drill Size Info'!$AA$19) &amp; "." &amp; RIGHT(CT450,3))&gt;=--('Drill Size Info'!$AA$19)), (--(INT('Drill Size Info'!$AA$19) &amp; "." &amp; RIGHT(CT450,3))&lt;=--('Drill Size Info'!$AB$19))),
                --(INT('Drill Size Info'!$AA$19) &amp; "." &amp; RIGHT(CT450,3)),
                --(INT('Drill Size Info'!$AB$19) &amp; "." &amp; RIGHT(CT450,3))
            )
        ),
        "N/A"
    )
)</f>
        <v>N/A</v>
      </c>
      <c r="P450" s="47" t="str">
        <f>IF(CX450&lt;&gt;"",
    IF(INT('Drill Size Info'!$AA$19)=INT('Drill Size Info'!$AB$15),
        --(INT('Drill Size Info'!$AA$15) &amp; "." &amp; CX450),
        IF(AND((--(INT('Drill Size Info'!$AA$15) &amp; "." &amp; CX450)&gt;=--('Drill Size Info'!$AA$15)), (--(INT('Drill Size Info'!$AA$15) &amp; "." &amp; CX450)&lt;=--('Drill Size Info'!$AB$15))),
            --(INT('Drill Size Info'!$AA$15) &amp; "." &amp; CX450),
            --(INT('Drill Size Info'!$AB$15) &amp; "." &amp; CX450)
        )
    ),
    IF(CW450&lt;&gt;"",
        IF(INT('Drill Size Info'!$AA$15)=INT('Drill Size Info'!$AB$15),
            --(INT('Drill Size Info'!$AA$15) &amp; "." &amp; LEFT(CW450,3)),
            IF(AND((--(INT('Drill Size Info'!$AA$15) &amp; "." &amp; LEFT(CW450,3))&gt;=--('Drill Size Info'!$AA$15)), (--(INT('Drill Size Info'!$AA$15) &amp; "." &amp; LEFT(CW450,3))&lt;=--('Drill Size Info'!$AB$15))),
                --(INT('Drill Size Info'!$AA$15) &amp; "." &amp; LEFT(CW450,3)),
                --(INT('Drill Size Info'!$AB$15) &amp; "." &amp; LEFT(CW450,3))
            )
        ),
        "OK"
    )
)</f>
        <v>OK</v>
      </c>
      <c r="Q450" s="163" t="str">
        <f>IF(CY450&lt;&gt;"",
    IF(INT('Drill Size Info'!$AA$19)=INT('Drill Size Info'!$AB$15),
        --(INT('Drill Size Info'!$AA$15) &amp; "." &amp; CY450),
        IF(AND((--(INT('Drill Size Info'!$AA$15) &amp; "." &amp; CY450)&gt;=--('Drill Size Info'!$AA$15)), (--(INT('Drill Size Info'!$AA$15) &amp; "." &amp; CY450)&lt;=--('Drill Size Info'!$AB$15))),
            --(INT('Drill Size Info'!$AA$15) &amp; "." &amp; CY450),
            --(INT('Drill Size Info'!$AB$15) &amp; "." &amp; CY450)
        )
    ),
    IF(CW450&lt;&gt;"",
        IF(INT('Drill Size Info'!$AA$15)=INT('Drill Size Info'!$AB$15),
            --(INT('Drill Size Info'!$AA$15) &amp; "." &amp; RIGHT(CW450,3)),
            IF(AND((--(INT('Drill Size Info'!$AA$15) &amp; "." &amp; RIGHT(CW450,3))&gt;=--('Drill Size Info'!$AA$15)), (--(INT('Drill Size Info'!$AA$15) &amp; "." &amp; RIGHT(CW450,3))&lt;=--('Drill Size Info'!$AB$15))),
                --(INT('Drill Size Info'!$AA$15) &amp; "." &amp; RIGHT(CW450,3)),
                --(INT('Drill Size Info'!$AB$15) &amp; "." &amp; RIGHT(CW450,3))
            )
        ),
        "N/A"
    )
)</f>
        <v>N/A</v>
      </c>
      <c r="R450" s="57"/>
      <c r="S450" s="57"/>
      <c r="T450" s="57"/>
      <c r="U450" s="57"/>
      <c r="V450" s="57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9"/>
      <c r="AX450" s="59"/>
      <c r="AY450" s="59"/>
      <c r="AZ450" s="60"/>
      <c r="BA450" s="52"/>
      <c r="BB450" s="52"/>
      <c r="BC450" s="52"/>
      <c r="BD450" s="52"/>
      <c r="BE450" s="52"/>
      <c r="BF450" s="52"/>
      <c r="BG450" s="192" t="str">
        <f t="shared" si="276"/>
        <v/>
      </c>
      <c r="BH450" s="52"/>
      <c r="BI450" s="52"/>
      <c r="BJ450" s="52"/>
      <c r="BK450" s="52"/>
      <c r="BM450" s="19">
        <f t="shared" si="244"/>
        <v>0</v>
      </c>
      <c r="BN450" s="19">
        <f t="shared" si="277"/>
        <v>0</v>
      </c>
      <c r="BO450" s="19">
        <f t="shared" si="245"/>
        <v>0</v>
      </c>
      <c r="BP450" s="19">
        <f t="shared" si="246"/>
        <v>0</v>
      </c>
      <c r="BQ450" s="19">
        <f t="shared" si="247"/>
        <v>0</v>
      </c>
      <c r="BR450" s="19">
        <f t="shared" si="248"/>
        <v>0</v>
      </c>
      <c r="BS450" s="19">
        <f t="shared" si="249"/>
        <v>0</v>
      </c>
      <c r="BT450" s="19">
        <f t="shared" si="250"/>
        <v>0</v>
      </c>
      <c r="BU450" s="19">
        <f t="shared" si="251"/>
        <v>0</v>
      </c>
      <c r="BV450" s="19">
        <f t="shared" si="252"/>
        <v>0</v>
      </c>
      <c r="BW450" s="19">
        <f t="shared" si="253"/>
        <v>0</v>
      </c>
      <c r="BX450" s="19">
        <f t="shared" si="254"/>
        <v>0</v>
      </c>
      <c r="BY450" s="19">
        <f t="shared" si="255"/>
        <v>0</v>
      </c>
      <c r="BZ450" s="19">
        <f t="shared" si="256"/>
        <v>0</v>
      </c>
      <c r="CA450" s="19">
        <f t="shared" si="257"/>
        <v>0</v>
      </c>
      <c r="CB450" s="19">
        <f t="shared" si="278"/>
        <v>0</v>
      </c>
      <c r="CC450" s="19">
        <f t="shared" si="258"/>
        <v>0</v>
      </c>
      <c r="CD450" s="19">
        <f t="shared" si="259"/>
        <v>0</v>
      </c>
      <c r="CE450" s="19">
        <f t="shared" si="260"/>
        <v>0</v>
      </c>
      <c r="CF450" s="19">
        <f t="shared" si="261"/>
        <v>0</v>
      </c>
      <c r="CG450" s="19">
        <f t="shared" si="262"/>
        <v>0</v>
      </c>
      <c r="CH450" s="19">
        <f t="shared" si="263"/>
        <v>0</v>
      </c>
      <c r="CI450" s="19">
        <f t="shared" si="264"/>
        <v>0</v>
      </c>
      <c r="CJ450" s="19">
        <f t="shared" si="265"/>
        <v>0</v>
      </c>
      <c r="CK450" s="19">
        <f t="shared" si="266"/>
        <v>0</v>
      </c>
      <c r="CL450" s="19">
        <f t="shared" si="267"/>
        <v>0</v>
      </c>
      <c r="CM450" s="19">
        <f t="shared" si="268"/>
        <v>0</v>
      </c>
      <c r="CN450" s="19">
        <f t="shared" si="269"/>
        <v>0</v>
      </c>
      <c r="CO450" s="19">
        <f t="shared" si="270"/>
        <v>0</v>
      </c>
      <c r="CP450" s="19">
        <f t="shared" si="271"/>
        <v>0</v>
      </c>
      <c r="CQ450" s="19">
        <f t="shared" si="272"/>
        <v>0</v>
      </c>
      <c r="CR450" s="19">
        <f t="shared" si="273"/>
        <v>0</v>
      </c>
      <c r="CS450" s="19">
        <f t="shared" si="274"/>
        <v>0</v>
      </c>
    </row>
    <row r="451" spans="2:97" ht="15" customHeight="1" x14ac:dyDescent="0.2">
      <c r="B451" s="53">
        <f t="shared" si="279"/>
        <v>443</v>
      </c>
      <c r="C451" s="197" t="str" cm="1">
        <f t="array" aca="1" ref="C451" ca="1">CELL("contents",BG451)</f>
        <v/>
      </c>
      <c r="D451" s="54" t="str">
        <f t="shared" si="275"/>
        <v>OK</v>
      </c>
      <c r="E451" s="55" t="e">
        <f>VLOOKUP('DATA SHEET'!$B$9,'Drill Size Info'!$T$2:$U$8,2,FALSE)</f>
        <v>#N/A</v>
      </c>
      <c r="F451" s="55" t="str">
        <f t="shared" si="280"/>
        <v/>
      </c>
      <c r="G451" s="161">
        <f t="shared" si="281"/>
        <v>0</v>
      </c>
      <c r="H451" s="56"/>
      <c r="I451" s="56"/>
      <c r="J451" s="54" t="s">
        <v>154</v>
      </c>
      <c r="K451" s="54" t="s">
        <v>154</v>
      </c>
      <c r="L451" s="56" t="s">
        <v>154</v>
      </c>
      <c r="M451" s="56" t="s">
        <v>154</v>
      </c>
      <c r="N451" s="47" t="str">
        <f>IF(CU451&lt;&gt;"",
    IF(INT('Drill Size Info'!$AA$19)=INT('Drill Size Info'!$AB$19),
        --(INT('Drill Size Info'!$AA$19) &amp; "." &amp; CU451),
        IF(AND((--(INT('Drill Size Info'!$AA$19) &amp; "." &amp; CU451)&gt;=--('Drill Size Info'!$AA$19)), (--(INT('Drill Size Info'!$AA$19) &amp; "." &amp; CU451)&lt;=--('Drill Size Info'!$AB$19))),
            --(INT('Drill Size Info'!$AA$19) &amp; "." &amp; CU451),
            --(INT('Drill Size Info'!$AB$19) &amp; "." &amp; CU451)
        )
    ),
    IF(CT451&lt;&gt;"",
        IF(INT('Drill Size Info'!$AA$19)=INT('Drill Size Info'!$AB$19),
            --(INT('Drill Size Info'!$AA$19) &amp; "." &amp; LEFT(CT451,3)),
            IF(AND((--(INT('Drill Size Info'!$AA$19) &amp; "." &amp; LEFT(CT451,3))&gt;=--('Drill Size Info'!$AA$19)), (--(INT('Drill Size Info'!$AA$19) &amp; "." &amp; LEFT(CT451,3))&lt;=--('Drill Size Info'!$AB$19))),
                --(INT('Drill Size Info'!$AA$19) &amp; "." &amp; LEFT(CT451,3)),
                --(INT('Drill Size Info'!$AB$19) &amp; "." &amp; LEFT(CT451,3))
            )
        ),
        "OK"
    )
)</f>
        <v>OK</v>
      </c>
      <c r="O451" s="163" t="str">
        <f>IF(CV451&lt;&gt;"",
    IF(INT('Drill Size Info'!$AA$19)=INT('Drill Size Info'!$AB$19),
        --(INT('Drill Size Info'!$AA$19) &amp; "." &amp; CV451),
        IF(AND((--(INT('Drill Size Info'!$AA$19) &amp; "." &amp; CV451)&gt;=--('Drill Size Info'!$AA$19)), (--(INT('Drill Size Info'!$AA$19) &amp; "." &amp; CV451)&lt;=--('Drill Size Info'!$AB$19))),
            --(INT('Drill Size Info'!$AA$19) &amp; "." &amp; CV451),
            --(INT('Drill Size Info'!$AB$19) &amp; "." &amp; CV451)
        )
    ),
    IF(CT451&lt;&gt;"",
        IF(INT('Drill Size Info'!$AA$19)=INT('Drill Size Info'!$AB$19),
            --(INT('Drill Size Info'!$AA$19) &amp; "." &amp; RIGHT(CT451,3)),
            IF(AND((--(INT('Drill Size Info'!$AA$19) &amp; "." &amp; RIGHT(CT451,3))&gt;=--('Drill Size Info'!$AA$19)), (--(INT('Drill Size Info'!$AA$19) &amp; "." &amp; RIGHT(CT451,3))&lt;=--('Drill Size Info'!$AB$19))),
                --(INT('Drill Size Info'!$AA$19) &amp; "." &amp; RIGHT(CT451,3)),
                --(INT('Drill Size Info'!$AB$19) &amp; "." &amp; RIGHT(CT451,3))
            )
        ),
        "N/A"
    )
)</f>
        <v>N/A</v>
      </c>
      <c r="P451" s="47" t="str">
        <f>IF(CX451&lt;&gt;"",
    IF(INT('Drill Size Info'!$AA$19)=INT('Drill Size Info'!$AB$15),
        --(INT('Drill Size Info'!$AA$15) &amp; "." &amp; CX451),
        IF(AND((--(INT('Drill Size Info'!$AA$15) &amp; "." &amp; CX451)&gt;=--('Drill Size Info'!$AA$15)), (--(INT('Drill Size Info'!$AA$15) &amp; "." &amp; CX451)&lt;=--('Drill Size Info'!$AB$15))),
            --(INT('Drill Size Info'!$AA$15) &amp; "." &amp; CX451),
            --(INT('Drill Size Info'!$AB$15) &amp; "." &amp; CX451)
        )
    ),
    IF(CW451&lt;&gt;"",
        IF(INT('Drill Size Info'!$AA$15)=INT('Drill Size Info'!$AB$15),
            --(INT('Drill Size Info'!$AA$15) &amp; "." &amp; LEFT(CW451,3)),
            IF(AND((--(INT('Drill Size Info'!$AA$15) &amp; "." &amp; LEFT(CW451,3))&gt;=--('Drill Size Info'!$AA$15)), (--(INT('Drill Size Info'!$AA$15) &amp; "." &amp; LEFT(CW451,3))&lt;=--('Drill Size Info'!$AB$15))),
                --(INT('Drill Size Info'!$AA$15) &amp; "." &amp; LEFT(CW451,3)),
                --(INT('Drill Size Info'!$AB$15) &amp; "." &amp; LEFT(CW451,3))
            )
        ),
        "OK"
    )
)</f>
        <v>OK</v>
      </c>
      <c r="Q451" s="163" t="str">
        <f>IF(CY451&lt;&gt;"",
    IF(INT('Drill Size Info'!$AA$19)=INT('Drill Size Info'!$AB$15),
        --(INT('Drill Size Info'!$AA$15) &amp; "." &amp; CY451),
        IF(AND((--(INT('Drill Size Info'!$AA$15) &amp; "." &amp; CY451)&gt;=--('Drill Size Info'!$AA$15)), (--(INT('Drill Size Info'!$AA$15) &amp; "." &amp; CY451)&lt;=--('Drill Size Info'!$AB$15))),
            --(INT('Drill Size Info'!$AA$15) &amp; "." &amp; CY451),
            --(INT('Drill Size Info'!$AB$15) &amp; "." &amp; CY451)
        )
    ),
    IF(CW451&lt;&gt;"",
        IF(INT('Drill Size Info'!$AA$15)=INT('Drill Size Info'!$AB$15),
            --(INT('Drill Size Info'!$AA$15) &amp; "." &amp; RIGHT(CW451,3)),
            IF(AND((--(INT('Drill Size Info'!$AA$15) &amp; "." &amp; RIGHT(CW451,3))&gt;=--('Drill Size Info'!$AA$15)), (--(INT('Drill Size Info'!$AA$15) &amp; "." &amp; RIGHT(CW451,3))&lt;=--('Drill Size Info'!$AB$15))),
                --(INT('Drill Size Info'!$AA$15) &amp; "." &amp; RIGHT(CW451,3)),
                --(INT('Drill Size Info'!$AB$15) &amp; "." &amp; RIGHT(CW451,3))
            )
        ),
        "N/A"
    )
)</f>
        <v>N/A</v>
      </c>
      <c r="R451" s="57"/>
      <c r="S451" s="57"/>
      <c r="T451" s="57"/>
      <c r="U451" s="57"/>
      <c r="V451" s="57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9"/>
      <c r="AX451" s="59"/>
      <c r="AY451" s="59"/>
      <c r="AZ451" s="60"/>
      <c r="BA451" s="52"/>
      <c r="BB451" s="52"/>
      <c r="BC451" s="52"/>
      <c r="BD451" s="52"/>
      <c r="BE451" s="52"/>
      <c r="BF451" s="52"/>
      <c r="BG451" s="192" t="str">
        <f t="shared" si="276"/>
        <v/>
      </c>
      <c r="BH451" s="52"/>
      <c r="BI451" s="52"/>
      <c r="BJ451" s="52"/>
      <c r="BK451" s="52"/>
      <c r="BM451" s="19">
        <f t="shared" si="244"/>
        <v>0</v>
      </c>
      <c r="BN451" s="19">
        <f t="shared" si="277"/>
        <v>0</v>
      </c>
      <c r="BO451" s="19">
        <f t="shared" si="245"/>
        <v>0</v>
      </c>
      <c r="BP451" s="19">
        <f t="shared" si="246"/>
        <v>0</v>
      </c>
      <c r="BQ451" s="19">
        <f t="shared" si="247"/>
        <v>0</v>
      </c>
      <c r="BR451" s="19">
        <f t="shared" si="248"/>
        <v>0</v>
      </c>
      <c r="BS451" s="19">
        <f t="shared" si="249"/>
        <v>0</v>
      </c>
      <c r="BT451" s="19">
        <f t="shared" si="250"/>
        <v>0</v>
      </c>
      <c r="BU451" s="19">
        <f t="shared" si="251"/>
        <v>0</v>
      </c>
      <c r="BV451" s="19">
        <f t="shared" si="252"/>
        <v>0</v>
      </c>
      <c r="BW451" s="19">
        <f t="shared" si="253"/>
        <v>0</v>
      </c>
      <c r="BX451" s="19">
        <f t="shared" si="254"/>
        <v>0</v>
      </c>
      <c r="BY451" s="19">
        <f t="shared" si="255"/>
        <v>0</v>
      </c>
      <c r="BZ451" s="19">
        <f t="shared" si="256"/>
        <v>0</v>
      </c>
      <c r="CA451" s="19">
        <f t="shared" si="257"/>
        <v>0</v>
      </c>
      <c r="CB451" s="19">
        <f t="shared" si="278"/>
        <v>0</v>
      </c>
      <c r="CC451" s="19">
        <f t="shared" si="258"/>
        <v>0</v>
      </c>
      <c r="CD451" s="19">
        <f t="shared" si="259"/>
        <v>0</v>
      </c>
      <c r="CE451" s="19">
        <f t="shared" si="260"/>
        <v>0</v>
      </c>
      <c r="CF451" s="19">
        <f t="shared" si="261"/>
        <v>0</v>
      </c>
      <c r="CG451" s="19">
        <f t="shared" si="262"/>
        <v>0</v>
      </c>
      <c r="CH451" s="19">
        <f t="shared" si="263"/>
        <v>0</v>
      </c>
      <c r="CI451" s="19">
        <f t="shared" si="264"/>
        <v>0</v>
      </c>
      <c r="CJ451" s="19">
        <f t="shared" si="265"/>
        <v>0</v>
      </c>
      <c r="CK451" s="19">
        <f t="shared" si="266"/>
        <v>0</v>
      </c>
      <c r="CL451" s="19">
        <f t="shared" si="267"/>
        <v>0</v>
      </c>
      <c r="CM451" s="19">
        <f t="shared" si="268"/>
        <v>0</v>
      </c>
      <c r="CN451" s="19">
        <f t="shared" si="269"/>
        <v>0</v>
      </c>
      <c r="CO451" s="19">
        <f t="shared" si="270"/>
        <v>0</v>
      </c>
      <c r="CP451" s="19">
        <f t="shared" si="271"/>
        <v>0</v>
      </c>
      <c r="CQ451" s="19">
        <f t="shared" si="272"/>
        <v>0</v>
      </c>
      <c r="CR451" s="19">
        <f t="shared" si="273"/>
        <v>0</v>
      </c>
      <c r="CS451" s="19">
        <f t="shared" si="274"/>
        <v>0</v>
      </c>
    </row>
    <row r="452" spans="2:97" ht="15" customHeight="1" x14ac:dyDescent="0.2">
      <c r="B452" s="53">
        <f t="shared" si="279"/>
        <v>444</v>
      </c>
      <c r="C452" s="197" t="str" cm="1">
        <f t="array" aca="1" ref="C452" ca="1">CELL("contents",BG452)</f>
        <v/>
      </c>
      <c r="D452" s="54" t="str">
        <f t="shared" si="275"/>
        <v>OK</v>
      </c>
      <c r="E452" s="55" t="e">
        <f>VLOOKUP('DATA SHEET'!$B$9,'Drill Size Info'!$T$2:$U$8,2,FALSE)</f>
        <v>#N/A</v>
      </c>
      <c r="F452" s="55" t="str">
        <f t="shared" si="280"/>
        <v/>
      </c>
      <c r="G452" s="161">
        <f t="shared" si="281"/>
        <v>0</v>
      </c>
      <c r="H452" s="56"/>
      <c r="I452" s="56"/>
      <c r="J452" s="54" t="s">
        <v>154</v>
      </c>
      <c r="K452" s="54" t="s">
        <v>154</v>
      </c>
      <c r="L452" s="56" t="s">
        <v>154</v>
      </c>
      <c r="M452" s="56" t="s">
        <v>154</v>
      </c>
      <c r="N452" s="47" t="str">
        <f>IF(CU452&lt;&gt;"",
    IF(INT('Drill Size Info'!$AA$19)=INT('Drill Size Info'!$AB$19),
        --(INT('Drill Size Info'!$AA$19) &amp; "." &amp; CU452),
        IF(AND((--(INT('Drill Size Info'!$AA$19) &amp; "." &amp; CU452)&gt;=--('Drill Size Info'!$AA$19)), (--(INT('Drill Size Info'!$AA$19) &amp; "." &amp; CU452)&lt;=--('Drill Size Info'!$AB$19))),
            --(INT('Drill Size Info'!$AA$19) &amp; "." &amp; CU452),
            --(INT('Drill Size Info'!$AB$19) &amp; "." &amp; CU452)
        )
    ),
    IF(CT452&lt;&gt;"",
        IF(INT('Drill Size Info'!$AA$19)=INT('Drill Size Info'!$AB$19),
            --(INT('Drill Size Info'!$AA$19) &amp; "." &amp; LEFT(CT452,3)),
            IF(AND((--(INT('Drill Size Info'!$AA$19) &amp; "." &amp; LEFT(CT452,3))&gt;=--('Drill Size Info'!$AA$19)), (--(INT('Drill Size Info'!$AA$19) &amp; "." &amp; LEFT(CT452,3))&lt;=--('Drill Size Info'!$AB$19))),
                --(INT('Drill Size Info'!$AA$19) &amp; "." &amp; LEFT(CT452,3)),
                --(INT('Drill Size Info'!$AB$19) &amp; "." &amp; LEFT(CT452,3))
            )
        ),
        "OK"
    )
)</f>
        <v>OK</v>
      </c>
      <c r="O452" s="163" t="str">
        <f>IF(CV452&lt;&gt;"",
    IF(INT('Drill Size Info'!$AA$19)=INT('Drill Size Info'!$AB$19),
        --(INT('Drill Size Info'!$AA$19) &amp; "." &amp; CV452),
        IF(AND((--(INT('Drill Size Info'!$AA$19) &amp; "." &amp; CV452)&gt;=--('Drill Size Info'!$AA$19)), (--(INT('Drill Size Info'!$AA$19) &amp; "." &amp; CV452)&lt;=--('Drill Size Info'!$AB$19))),
            --(INT('Drill Size Info'!$AA$19) &amp; "." &amp; CV452),
            --(INT('Drill Size Info'!$AB$19) &amp; "." &amp; CV452)
        )
    ),
    IF(CT452&lt;&gt;"",
        IF(INT('Drill Size Info'!$AA$19)=INT('Drill Size Info'!$AB$19),
            --(INT('Drill Size Info'!$AA$19) &amp; "." &amp; RIGHT(CT452,3)),
            IF(AND((--(INT('Drill Size Info'!$AA$19) &amp; "." &amp; RIGHT(CT452,3))&gt;=--('Drill Size Info'!$AA$19)), (--(INT('Drill Size Info'!$AA$19) &amp; "." &amp; RIGHT(CT452,3))&lt;=--('Drill Size Info'!$AB$19))),
                --(INT('Drill Size Info'!$AA$19) &amp; "." &amp; RIGHT(CT452,3)),
                --(INT('Drill Size Info'!$AB$19) &amp; "." &amp; RIGHT(CT452,3))
            )
        ),
        "N/A"
    )
)</f>
        <v>N/A</v>
      </c>
      <c r="P452" s="47" t="str">
        <f>IF(CX452&lt;&gt;"",
    IF(INT('Drill Size Info'!$AA$19)=INT('Drill Size Info'!$AB$15),
        --(INT('Drill Size Info'!$AA$15) &amp; "." &amp; CX452),
        IF(AND((--(INT('Drill Size Info'!$AA$15) &amp; "." &amp; CX452)&gt;=--('Drill Size Info'!$AA$15)), (--(INT('Drill Size Info'!$AA$15) &amp; "." &amp; CX452)&lt;=--('Drill Size Info'!$AB$15))),
            --(INT('Drill Size Info'!$AA$15) &amp; "." &amp; CX452),
            --(INT('Drill Size Info'!$AB$15) &amp; "." &amp; CX452)
        )
    ),
    IF(CW452&lt;&gt;"",
        IF(INT('Drill Size Info'!$AA$15)=INT('Drill Size Info'!$AB$15),
            --(INT('Drill Size Info'!$AA$15) &amp; "." &amp; LEFT(CW452,3)),
            IF(AND((--(INT('Drill Size Info'!$AA$15) &amp; "." &amp; LEFT(CW452,3))&gt;=--('Drill Size Info'!$AA$15)), (--(INT('Drill Size Info'!$AA$15) &amp; "." &amp; LEFT(CW452,3))&lt;=--('Drill Size Info'!$AB$15))),
                --(INT('Drill Size Info'!$AA$15) &amp; "." &amp; LEFT(CW452,3)),
                --(INT('Drill Size Info'!$AB$15) &amp; "." &amp; LEFT(CW452,3))
            )
        ),
        "OK"
    )
)</f>
        <v>OK</v>
      </c>
      <c r="Q452" s="163" t="str">
        <f>IF(CY452&lt;&gt;"",
    IF(INT('Drill Size Info'!$AA$19)=INT('Drill Size Info'!$AB$15),
        --(INT('Drill Size Info'!$AA$15) &amp; "." &amp; CY452),
        IF(AND((--(INT('Drill Size Info'!$AA$15) &amp; "." &amp; CY452)&gt;=--('Drill Size Info'!$AA$15)), (--(INT('Drill Size Info'!$AA$15) &amp; "." &amp; CY452)&lt;=--('Drill Size Info'!$AB$15))),
            --(INT('Drill Size Info'!$AA$15) &amp; "." &amp; CY452),
            --(INT('Drill Size Info'!$AB$15) &amp; "." &amp; CY452)
        )
    ),
    IF(CW452&lt;&gt;"",
        IF(INT('Drill Size Info'!$AA$15)=INT('Drill Size Info'!$AB$15),
            --(INT('Drill Size Info'!$AA$15) &amp; "." &amp; RIGHT(CW452,3)),
            IF(AND((--(INT('Drill Size Info'!$AA$15) &amp; "." &amp; RIGHT(CW452,3))&gt;=--('Drill Size Info'!$AA$15)), (--(INT('Drill Size Info'!$AA$15) &amp; "." &amp; RIGHT(CW452,3))&lt;=--('Drill Size Info'!$AB$15))),
                --(INT('Drill Size Info'!$AA$15) &amp; "." &amp; RIGHT(CW452,3)),
                --(INT('Drill Size Info'!$AB$15) &amp; "." &amp; RIGHT(CW452,3))
            )
        ),
        "N/A"
    )
)</f>
        <v>N/A</v>
      </c>
      <c r="R452" s="57"/>
      <c r="S452" s="57"/>
      <c r="T452" s="57"/>
      <c r="U452" s="57"/>
      <c r="V452" s="57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9"/>
      <c r="AX452" s="59"/>
      <c r="AY452" s="59"/>
      <c r="AZ452" s="60"/>
      <c r="BA452" s="52"/>
      <c r="BB452" s="52"/>
      <c r="BC452" s="52"/>
      <c r="BD452" s="52"/>
      <c r="BE452" s="52"/>
      <c r="BF452" s="52"/>
      <c r="BG452" s="192" t="str">
        <f t="shared" si="276"/>
        <v/>
      </c>
      <c r="BH452" s="52"/>
      <c r="BI452" s="52"/>
      <c r="BJ452" s="52"/>
      <c r="BK452" s="52"/>
      <c r="BM452" s="19">
        <f t="shared" si="244"/>
        <v>0</v>
      </c>
      <c r="BN452" s="19">
        <f t="shared" si="277"/>
        <v>0</v>
      </c>
      <c r="BO452" s="19">
        <f t="shared" si="245"/>
        <v>0</v>
      </c>
      <c r="BP452" s="19">
        <f t="shared" si="246"/>
        <v>0</v>
      </c>
      <c r="BQ452" s="19">
        <f t="shared" si="247"/>
        <v>0</v>
      </c>
      <c r="BR452" s="19">
        <f t="shared" si="248"/>
        <v>0</v>
      </c>
      <c r="BS452" s="19">
        <f t="shared" si="249"/>
        <v>0</v>
      </c>
      <c r="BT452" s="19">
        <f t="shared" si="250"/>
        <v>0</v>
      </c>
      <c r="BU452" s="19">
        <f t="shared" si="251"/>
        <v>0</v>
      </c>
      <c r="BV452" s="19">
        <f t="shared" si="252"/>
        <v>0</v>
      </c>
      <c r="BW452" s="19">
        <f t="shared" si="253"/>
        <v>0</v>
      </c>
      <c r="BX452" s="19">
        <f t="shared" si="254"/>
        <v>0</v>
      </c>
      <c r="BY452" s="19">
        <f t="shared" si="255"/>
        <v>0</v>
      </c>
      <c r="BZ452" s="19">
        <f t="shared" si="256"/>
        <v>0</v>
      </c>
      <c r="CA452" s="19">
        <f t="shared" si="257"/>
        <v>0</v>
      </c>
      <c r="CB452" s="19">
        <f t="shared" si="278"/>
        <v>0</v>
      </c>
      <c r="CC452" s="19">
        <f t="shared" si="258"/>
        <v>0</v>
      </c>
      <c r="CD452" s="19">
        <f t="shared" si="259"/>
        <v>0</v>
      </c>
      <c r="CE452" s="19">
        <f t="shared" si="260"/>
        <v>0</v>
      </c>
      <c r="CF452" s="19">
        <f t="shared" si="261"/>
        <v>0</v>
      </c>
      <c r="CG452" s="19">
        <f t="shared" si="262"/>
        <v>0</v>
      </c>
      <c r="CH452" s="19">
        <f t="shared" si="263"/>
        <v>0</v>
      </c>
      <c r="CI452" s="19">
        <f t="shared" si="264"/>
        <v>0</v>
      </c>
      <c r="CJ452" s="19">
        <f t="shared" si="265"/>
        <v>0</v>
      </c>
      <c r="CK452" s="19">
        <f t="shared" si="266"/>
        <v>0</v>
      </c>
      <c r="CL452" s="19">
        <f t="shared" si="267"/>
        <v>0</v>
      </c>
      <c r="CM452" s="19">
        <f t="shared" si="268"/>
        <v>0</v>
      </c>
      <c r="CN452" s="19">
        <f t="shared" si="269"/>
        <v>0</v>
      </c>
      <c r="CO452" s="19">
        <f t="shared" si="270"/>
        <v>0</v>
      </c>
      <c r="CP452" s="19">
        <f t="shared" si="271"/>
        <v>0</v>
      </c>
      <c r="CQ452" s="19">
        <f t="shared" si="272"/>
        <v>0</v>
      </c>
      <c r="CR452" s="19">
        <f t="shared" si="273"/>
        <v>0</v>
      </c>
      <c r="CS452" s="19">
        <f t="shared" si="274"/>
        <v>0</v>
      </c>
    </row>
    <row r="453" spans="2:97" ht="15" customHeight="1" x14ac:dyDescent="0.2">
      <c r="B453" s="53">
        <f t="shared" si="279"/>
        <v>445</v>
      </c>
      <c r="C453" s="197" t="str" cm="1">
        <f t="array" aca="1" ref="C453" ca="1">CELL("contents",BG453)</f>
        <v/>
      </c>
      <c r="D453" s="54" t="str">
        <f t="shared" si="275"/>
        <v>OK</v>
      </c>
      <c r="E453" s="55" t="e">
        <f>VLOOKUP('DATA SHEET'!$B$9,'Drill Size Info'!$T$2:$U$8,2,FALSE)</f>
        <v>#N/A</v>
      </c>
      <c r="F453" s="55" t="str">
        <f t="shared" si="280"/>
        <v/>
      </c>
      <c r="G453" s="161">
        <f t="shared" si="281"/>
        <v>0</v>
      </c>
      <c r="H453" s="56"/>
      <c r="I453" s="56"/>
      <c r="J453" s="54" t="s">
        <v>154</v>
      </c>
      <c r="K453" s="54" t="s">
        <v>154</v>
      </c>
      <c r="L453" s="56" t="s">
        <v>154</v>
      </c>
      <c r="M453" s="56" t="s">
        <v>154</v>
      </c>
      <c r="N453" s="47" t="str">
        <f>IF(CU453&lt;&gt;"",
    IF(INT('Drill Size Info'!$AA$19)=INT('Drill Size Info'!$AB$19),
        --(INT('Drill Size Info'!$AA$19) &amp; "." &amp; CU453),
        IF(AND((--(INT('Drill Size Info'!$AA$19) &amp; "." &amp; CU453)&gt;=--('Drill Size Info'!$AA$19)), (--(INT('Drill Size Info'!$AA$19) &amp; "." &amp; CU453)&lt;=--('Drill Size Info'!$AB$19))),
            --(INT('Drill Size Info'!$AA$19) &amp; "." &amp; CU453),
            --(INT('Drill Size Info'!$AB$19) &amp; "." &amp; CU453)
        )
    ),
    IF(CT453&lt;&gt;"",
        IF(INT('Drill Size Info'!$AA$19)=INT('Drill Size Info'!$AB$19),
            --(INT('Drill Size Info'!$AA$19) &amp; "." &amp; LEFT(CT453,3)),
            IF(AND((--(INT('Drill Size Info'!$AA$19) &amp; "." &amp; LEFT(CT453,3))&gt;=--('Drill Size Info'!$AA$19)), (--(INT('Drill Size Info'!$AA$19) &amp; "." &amp; LEFT(CT453,3))&lt;=--('Drill Size Info'!$AB$19))),
                --(INT('Drill Size Info'!$AA$19) &amp; "." &amp; LEFT(CT453,3)),
                --(INT('Drill Size Info'!$AB$19) &amp; "." &amp; LEFT(CT453,3))
            )
        ),
        "OK"
    )
)</f>
        <v>OK</v>
      </c>
      <c r="O453" s="163" t="str">
        <f>IF(CV453&lt;&gt;"",
    IF(INT('Drill Size Info'!$AA$19)=INT('Drill Size Info'!$AB$19),
        --(INT('Drill Size Info'!$AA$19) &amp; "." &amp; CV453),
        IF(AND((--(INT('Drill Size Info'!$AA$19) &amp; "." &amp; CV453)&gt;=--('Drill Size Info'!$AA$19)), (--(INT('Drill Size Info'!$AA$19) &amp; "." &amp; CV453)&lt;=--('Drill Size Info'!$AB$19))),
            --(INT('Drill Size Info'!$AA$19) &amp; "." &amp; CV453),
            --(INT('Drill Size Info'!$AB$19) &amp; "." &amp; CV453)
        )
    ),
    IF(CT453&lt;&gt;"",
        IF(INT('Drill Size Info'!$AA$19)=INT('Drill Size Info'!$AB$19),
            --(INT('Drill Size Info'!$AA$19) &amp; "." &amp; RIGHT(CT453,3)),
            IF(AND((--(INT('Drill Size Info'!$AA$19) &amp; "." &amp; RIGHT(CT453,3))&gt;=--('Drill Size Info'!$AA$19)), (--(INT('Drill Size Info'!$AA$19) &amp; "." &amp; RIGHT(CT453,3))&lt;=--('Drill Size Info'!$AB$19))),
                --(INT('Drill Size Info'!$AA$19) &amp; "." &amp; RIGHT(CT453,3)),
                --(INT('Drill Size Info'!$AB$19) &amp; "." &amp; RIGHT(CT453,3))
            )
        ),
        "N/A"
    )
)</f>
        <v>N/A</v>
      </c>
      <c r="P453" s="47" t="str">
        <f>IF(CX453&lt;&gt;"",
    IF(INT('Drill Size Info'!$AA$19)=INT('Drill Size Info'!$AB$15),
        --(INT('Drill Size Info'!$AA$15) &amp; "." &amp; CX453),
        IF(AND((--(INT('Drill Size Info'!$AA$15) &amp; "." &amp; CX453)&gt;=--('Drill Size Info'!$AA$15)), (--(INT('Drill Size Info'!$AA$15) &amp; "." &amp; CX453)&lt;=--('Drill Size Info'!$AB$15))),
            --(INT('Drill Size Info'!$AA$15) &amp; "." &amp; CX453),
            --(INT('Drill Size Info'!$AB$15) &amp; "." &amp; CX453)
        )
    ),
    IF(CW453&lt;&gt;"",
        IF(INT('Drill Size Info'!$AA$15)=INT('Drill Size Info'!$AB$15),
            --(INT('Drill Size Info'!$AA$15) &amp; "." &amp; LEFT(CW453,3)),
            IF(AND((--(INT('Drill Size Info'!$AA$15) &amp; "." &amp; LEFT(CW453,3))&gt;=--('Drill Size Info'!$AA$15)), (--(INT('Drill Size Info'!$AA$15) &amp; "." &amp; LEFT(CW453,3))&lt;=--('Drill Size Info'!$AB$15))),
                --(INT('Drill Size Info'!$AA$15) &amp; "." &amp; LEFT(CW453,3)),
                --(INT('Drill Size Info'!$AB$15) &amp; "." &amp; LEFT(CW453,3))
            )
        ),
        "OK"
    )
)</f>
        <v>OK</v>
      </c>
      <c r="Q453" s="163" t="str">
        <f>IF(CY453&lt;&gt;"",
    IF(INT('Drill Size Info'!$AA$19)=INT('Drill Size Info'!$AB$15),
        --(INT('Drill Size Info'!$AA$15) &amp; "." &amp; CY453),
        IF(AND((--(INT('Drill Size Info'!$AA$15) &amp; "." &amp; CY453)&gt;=--('Drill Size Info'!$AA$15)), (--(INT('Drill Size Info'!$AA$15) &amp; "." &amp; CY453)&lt;=--('Drill Size Info'!$AB$15))),
            --(INT('Drill Size Info'!$AA$15) &amp; "." &amp; CY453),
            --(INT('Drill Size Info'!$AB$15) &amp; "." &amp; CY453)
        )
    ),
    IF(CW453&lt;&gt;"",
        IF(INT('Drill Size Info'!$AA$15)=INT('Drill Size Info'!$AB$15),
            --(INT('Drill Size Info'!$AA$15) &amp; "." &amp; RIGHT(CW453,3)),
            IF(AND((--(INT('Drill Size Info'!$AA$15) &amp; "." &amp; RIGHT(CW453,3))&gt;=--('Drill Size Info'!$AA$15)), (--(INT('Drill Size Info'!$AA$15) &amp; "." &amp; RIGHT(CW453,3))&lt;=--('Drill Size Info'!$AB$15))),
                --(INT('Drill Size Info'!$AA$15) &amp; "." &amp; RIGHT(CW453,3)),
                --(INT('Drill Size Info'!$AB$15) &amp; "." &amp; RIGHT(CW453,3))
            )
        ),
        "N/A"
    )
)</f>
        <v>N/A</v>
      </c>
      <c r="R453" s="57"/>
      <c r="S453" s="57"/>
      <c r="T453" s="57"/>
      <c r="U453" s="57"/>
      <c r="V453" s="57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9"/>
      <c r="AX453" s="59"/>
      <c r="AY453" s="59"/>
      <c r="AZ453" s="60"/>
      <c r="BA453" s="52"/>
      <c r="BB453" s="52"/>
      <c r="BC453" s="52"/>
      <c r="BD453" s="52"/>
      <c r="BE453" s="52"/>
      <c r="BF453" s="52"/>
      <c r="BG453" s="192" t="str">
        <f t="shared" si="276"/>
        <v/>
      </c>
      <c r="BH453" s="52"/>
      <c r="BI453" s="52"/>
      <c r="BJ453" s="52"/>
      <c r="BK453" s="52"/>
      <c r="BM453" s="19">
        <f t="shared" si="244"/>
        <v>0</v>
      </c>
      <c r="BN453" s="19">
        <f t="shared" si="277"/>
        <v>0</v>
      </c>
      <c r="BO453" s="19">
        <f t="shared" si="245"/>
        <v>0</v>
      </c>
      <c r="BP453" s="19">
        <f t="shared" si="246"/>
        <v>0</v>
      </c>
      <c r="BQ453" s="19">
        <f t="shared" si="247"/>
        <v>0</v>
      </c>
      <c r="BR453" s="19">
        <f t="shared" si="248"/>
        <v>0</v>
      </c>
      <c r="BS453" s="19">
        <f t="shared" si="249"/>
        <v>0</v>
      </c>
      <c r="BT453" s="19">
        <f t="shared" si="250"/>
        <v>0</v>
      </c>
      <c r="BU453" s="19">
        <f t="shared" si="251"/>
        <v>0</v>
      </c>
      <c r="BV453" s="19">
        <f t="shared" si="252"/>
        <v>0</v>
      </c>
      <c r="BW453" s="19">
        <f t="shared" si="253"/>
        <v>0</v>
      </c>
      <c r="BX453" s="19">
        <f t="shared" si="254"/>
        <v>0</v>
      </c>
      <c r="BY453" s="19">
        <f t="shared" si="255"/>
        <v>0</v>
      </c>
      <c r="BZ453" s="19">
        <f t="shared" si="256"/>
        <v>0</v>
      </c>
      <c r="CA453" s="19">
        <f t="shared" si="257"/>
        <v>0</v>
      </c>
      <c r="CB453" s="19">
        <f t="shared" si="278"/>
        <v>0</v>
      </c>
      <c r="CC453" s="19">
        <f t="shared" si="258"/>
        <v>0</v>
      </c>
      <c r="CD453" s="19">
        <f t="shared" si="259"/>
        <v>0</v>
      </c>
      <c r="CE453" s="19">
        <f t="shared" si="260"/>
        <v>0</v>
      </c>
      <c r="CF453" s="19">
        <f t="shared" si="261"/>
        <v>0</v>
      </c>
      <c r="CG453" s="19">
        <f t="shared" si="262"/>
        <v>0</v>
      </c>
      <c r="CH453" s="19">
        <f t="shared" si="263"/>
        <v>0</v>
      </c>
      <c r="CI453" s="19">
        <f t="shared" si="264"/>
        <v>0</v>
      </c>
      <c r="CJ453" s="19">
        <f t="shared" si="265"/>
        <v>0</v>
      </c>
      <c r="CK453" s="19">
        <f t="shared" si="266"/>
        <v>0</v>
      </c>
      <c r="CL453" s="19">
        <f t="shared" si="267"/>
        <v>0</v>
      </c>
      <c r="CM453" s="19">
        <f t="shared" si="268"/>
        <v>0</v>
      </c>
      <c r="CN453" s="19">
        <f t="shared" si="269"/>
        <v>0</v>
      </c>
      <c r="CO453" s="19">
        <f t="shared" si="270"/>
        <v>0</v>
      </c>
      <c r="CP453" s="19">
        <f t="shared" si="271"/>
        <v>0</v>
      </c>
      <c r="CQ453" s="19">
        <f t="shared" si="272"/>
        <v>0</v>
      </c>
      <c r="CR453" s="19">
        <f t="shared" si="273"/>
        <v>0</v>
      </c>
      <c r="CS453" s="19">
        <f t="shared" si="274"/>
        <v>0</v>
      </c>
    </row>
    <row r="454" spans="2:97" ht="15" customHeight="1" x14ac:dyDescent="0.2">
      <c r="B454" s="53">
        <f t="shared" si="279"/>
        <v>446</v>
      </c>
      <c r="C454" s="197" t="str" cm="1">
        <f t="array" aca="1" ref="C454" ca="1">CELL("contents",BG454)</f>
        <v/>
      </c>
      <c r="D454" s="54" t="str">
        <f t="shared" si="275"/>
        <v>OK</v>
      </c>
      <c r="E454" s="55" t="e">
        <f>VLOOKUP('DATA SHEET'!$B$9,'Drill Size Info'!$T$2:$U$8,2,FALSE)</f>
        <v>#N/A</v>
      </c>
      <c r="F454" s="55" t="str">
        <f t="shared" si="280"/>
        <v/>
      </c>
      <c r="G454" s="161">
        <f t="shared" si="281"/>
        <v>0</v>
      </c>
      <c r="H454" s="56"/>
      <c r="I454" s="56"/>
      <c r="J454" s="54" t="s">
        <v>154</v>
      </c>
      <c r="K454" s="54" t="s">
        <v>154</v>
      </c>
      <c r="L454" s="56" t="s">
        <v>154</v>
      </c>
      <c r="M454" s="56" t="s">
        <v>154</v>
      </c>
      <c r="N454" s="47" t="str">
        <f>IF(CU454&lt;&gt;"",
    IF(INT('Drill Size Info'!$AA$19)=INT('Drill Size Info'!$AB$19),
        --(INT('Drill Size Info'!$AA$19) &amp; "." &amp; CU454),
        IF(AND((--(INT('Drill Size Info'!$AA$19) &amp; "." &amp; CU454)&gt;=--('Drill Size Info'!$AA$19)), (--(INT('Drill Size Info'!$AA$19) &amp; "." &amp; CU454)&lt;=--('Drill Size Info'!$AB$19))),
            --(INT('Drill Size Info'!$AA$19) &amp; "." &amp; CU454),
            --(INT('Drill Size Info'!$AB$19) &amp; "." &amp; CU454)
        )
    ),
    IF(CT454&lt;&gt;"",
        IF(INT('Drill Size Info'!$AA$19)=INT('Drill Size Info'!$AB$19),
            --(INT('Drill Size Info'!$AA$19) &amp; "." &amp; LEFT(CT454,3)),
            IF(AND((--(INT('Drill Size Info'!$AA$19) &amp; "." &amp; LEFT(CT454,3))&gt;=--('Drill Size Info'!$AA$19)), (--(INT('Drill Size Info'!$AA$19) &amp; "." &amp; LEFT(CT454,3))&lt;=--('Drill Size Info'!$AB$19))),
                --(INT('Drill Size Info'!$AA$19) &amp; "." &amp; LEFT(CT454,3)),
                --(INT('Drill Size Info'!$AB$19) &amp; "." &amp; LEFT(CT454,3))
            )
        ),
        "OK"
    )
)</f>
        <v>OK</v>
      </c>
      <c r="O454" s="163" t="str">
        <f>IF(CV454&lt;&gt;"",
    IF(INT('Drill Size Info'!$AA$19)=INT('Drill Size Info'!$AB$19),
        --(INT('Drill Size Info'!$AA$19) &amp; "." &amp; CV454),
        IF(AND((--(INT('Drill Size Info'!$AA$19) &amp; "." &amp; CV454)&gt;=--('Drill Size Info'!$AA$19)), (--(INT('Drill Size Info'!$AA$19) &amp; "." &amp; CV454)&lt;=--('Drill Size Info'!$AB$19))),
            --(INT('Drill Size Info'!$AA$19) &amp; "." &amp; CV454),
            --(INT('Drill Size Info'!$AB$19) &amp; "." &amp; CV454)
        )
    ),
    IF(CT454&lt;&gt;"",
        IF(INT('Drill Size Info'!$AA$19)=INT('Drill Size Info'!$AB$19),
            --(INT('Drill Size Info'!$AA$19) &amp; "." &amp; RIGHT(CT454,3)),
            IF(AND((--(INT('Drill Size Info'!$AA$19) &amp; "." &amp; RIGHT(CT454,3))&gt;=--('Drill Size Info'!$AA$19)), (--(INT('Drill Size Info'!$AA$19) &amp; "." &amp; RIGHT(CT454,3))&lt;=--('Drill Size Info'!$AB$19))),
                --(INT('Drill Size Info'!$AA$19) &amp; "." &amp; RIGHT(CT454,3)),
                --(INT('Drill Size Info'!$AB$19) &amp; "." &amp; RIGHT(CT454,3))
            )
        ),
        "N/A"
    )
)</f>
        <v>N/A</v>
      </c>
      <c r="P454" s="47" t="str">
        <f>IF(CX454&lt;&gt;"",
    IF(INT('Drill Size Info'!$AA$19)=INT('Drill Size Info'!$AB$15),
        --(INT('Drill Size Info'!$AA$15) &amp; "." &amp; CX454),
        IF(AND((--(INT('Drill Size Info'!$AA$15) &amp; "." &amp; CX454)&gt;=--('Drill Size Info'!$AA$15)), (--(INT('Drill Size Info'!$AA$15) &amp; "." &amp; CX454)&lt;=--('Drill Size Info'!$AB$15))),
            --(INT('Drill Size Info'!$AA$15) &amp; "." &amp; CX454),
            --(INT('Drill Size Info'!$AB$15) &amp; "." &amp; CX454)
        )
    ),
    IF(CW454&lt;&gt;"",
        IF(INT('Drill Size Info'!$AA$15)=INT('Drill Size Info'!$AB$15),
            --(INT('Drill Size Info'!$AA$15) &amp; "." &amp; LEFT(CW454,3)),
            IF(AND((--(INT('Drill Size Info'!$AA$15) &amp; "." &amp; LEFT(CW454,3))&gt;=--('Drill Size Info'!$AA$15)), (--(INT('Drill Size Info'!$AA$15) &amp; "." &amp; LEFT(CW454,3))&lt;=--('Drill Size Info'!$AB$15))),
                --(INT('Drill Size Info'!$AA$15) &amp; "." &amp; LEFT(CW454,3)),
                --(INT('Drill Size Info'!$AB$15) &amp; "." &amp; LEFT(CW454,3))
            )
        ),
        "OK"
    )
)</f>
        <v>OK</v>
      </c>
      <c r="Q454" s="163" t="str">
        <f>IF(CY454&lt;&gt;"",
    IF(INT('Drill Size Info'!$AA$19)=INT('Drill Size Info'!$AB$15),
        --(INT('Drill Size Info'!$AA$15) &amp; "." &amp; CY454),
        IF(AND((--(INT('Drill Size Info'!$AA$15) &amp; "." &amp; CY454)&gt;=--('Drill Size Info'!$AA$15)), (--(INT('Drill Size Info'!$AA$15) &amp; "." &amp; CY454)&lt;=--('Drill Size Info'!$AB$15))),
            --(INT('Drill Size Info'!$AA$15) &amp; "." &amp; CY454),
            --(INT('Drill Size Info'!$AB$15) &amp; "." &amp; CY454)
        )
    ),
    IF(CW454&lt;&gt;"",
        IF(INT('Drill Size Info'!$AA$15)=INT('Drill Size Info'!$AB$15),
            --(INT('Drill Size Info'!$AA$15) &amp; "." &amp; RIGHT(CW454,3)),
            IF(AND((--(INT('Drill Size Info'!$AA$15) &amp; "." &amp; RIGHT(CW454,3))&gt;=--('Drill Size Info'!$AA$15)), (--(INT('Drill Size Info'!$AA$15) &amp; "." &amp; RIGHT(CW454,3))&lt;=--('Drill Size Info'!$AB$15))),
                --(INT('Drill Size Info'!$AA$15) &amp; "." &amp; RIGHT(CW454,3)),
                --(INT('Drill Size Info'!$AB$15) &amp; "." &amp; RIGHT(CW454,3))
            )
        ),
        "N/A"
    )
)</f>
        <v>N/A</v>
      </c>
      <c r="R454" s="57"/>
      <c r="S454" s="57"/>
      <c r="T454" s="57"/>
      <c r="U454" s="57"/>
      <c r="V454" s="57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9"/>
      <c r="AX454" s="59"/>
      <c r="AY454" s="59"/>
      <c r="AZ454" s="60"/>
      <c r="BA454" s="52"/>
      <c r="BB454" s="52"/>
      <c r="BC454" s="52"/>
      <c r="BD454" s="52"/>
      <c r="BE454" s="52"/>
      <c r="BF454" s="52"/>
      <c r="BG454" s="192" t="str">
        <f t="shared" si="276"/>
        <v/>
      </c>
      <c r="BH454" s="52"/>
      <c r="BI454" s="52"/>
      <c r="BJ454" s="52"/>
      <c r="BK454" s="52"/>
      <c r="BM454" s="19">
        <f t="shared" ref="BM454:BM517" si="282">IF(R454="x",1,0)</f>
        <v>0</v>
      </c>
      <c r="BN454" s="19">
        <f t="shared" si="277"/>
        <v>0</v>
      </c>
      <c r="BO454" s="19">
        <f t="shared" ref="BO454:BO517" si="283">IF(V454="x",1,0)</f>
        <v>0</v>
      </c>
      <c r="BP454" s="19">
        <f t="shared" ref="BP454:BP517" si="284">IF(W454="x",1,0)</f>
        <v>0</v>
      </c>
      <c r="BQ454" s="19">
        <f t="shared" ref="BQ454:BQ517" si="285">IF(X454="x",1,0)</f>
        <v>0</v>
      </c>
      <c r="BR454" s="19">
        <f t="shared" ref="BR454:BR517" si="286">IF(Y454="x",1,0)</f>
        <v>0</v>
      </c>
      <c r="BS454" s="19">
        <f t="shared" ref="BS454:BS517" si="287">IF(Z454="x",1,0)</f>
        <v>0</v>
      </c>
      <c r="BT454" s="19">
        <f t="shared" ref="BT454:BT517" si="288">IF(AA454="x",1,0)</f>
        <v>0</v>
      </c>
      <c r="BU454" s="19">
        <f t="shared" ref="BU454:BU517" si="289">IF(AB454="x",1,0)</f>
        <v>0</v>
      </c>
      <c r="BV454" s="19">
        <f t="shared" ref="BV454:BV517" si="290">IF(AC454="x",1,0)</f>
        <v>0</v>
      </c>
      <c r="BW454" s="19">
        <f t="shared" ref="BW454:BW517" si="291">IF(AD454="x",1,0)</f>
        <v>0</v>
      </c>
      <c r="BX454" s="19">
        <f t="shared" ref="BX454:BX517" si="292">IF(AE454="x",1,0)</f>
        <v>0</v>
      </c>
      <c r="BY454" s="19">
        <f t="shared" ref="BY454:BY517" si="293">IF(AF454="x",1,0)</f>
        <v>0</v>
      </c>
      <c r="BZ454" s="19">
        <f t="shared" ref="BZ454:BZ517" si="294">IF(AG454="x",1,0)</f>
        <v>0</v>
      </c>
      <c r="CA454" s="19">
        <f t="shared" ref="CA454:CA517" si="295">IF(AH454="x",1,0)</f>
        <v>0</v>
      </c>
      <c r="CB454" s="19">
        <f t="shared" si="278"/>
        <v>0</v>
      </c>
      <c r="CC454" s="19">
        <f t="shared" ref="CC454:CC517" si="296">IF(AJ454="x",1,0)</f>
        <v>0</v>
      </c>
      <c r="CD454" s="19">
        <f t="shared" ref="CD454:CD517" si="297">IF(AK454="x",1,0)</f>
        <v>0</v>
      </c>
      <c r="CE454" s="19">
        <f t="shared" ref="CE454:CE517" si="298">IF(AL454="x",1,0)</f>
        <v>0</v>
      </c>
      <c r="CF454" s="19">
        <f t="shared" ref="CF454:CF517" si="299">IF(AM454="x",1,0)</f>
        <v>0</v>
      </c>
      <c r="CG454" s="19">
        <f t="shared" ref="CG454:CG517" si="300">IF(AN454="x",1,0)</f>
        <v>0</v>
      </c>
      <c r="CH454" s="19">
        <f t="shared" ref="CH454:CH517" si="301">IF(AO454="x",1,0)</f>
        <v>0</v>
      </c>
      <c r="CI454" s="19">
        <f t="shared" ref="CI454:CI517" si="302">IF(AP454="x",1,0)</f>
        <v>0</v>
      </c>
      <c r="CJ454" s="19">
        <f t="shared" ref="CJ454:CJ517" si="303">IF(AQ454="x",1,0)</f>
        <v>0</v>
      </c>
      <c r="CK454" s="19">
        <f t="shared" ref="CK454:CK517" si="304">IF(AR454="x",1,0)</f>
        <v>0</v>
      </c>
      <c r="CL454" s="19">
        <f t="shared" ref="CL454:CL517" si="305">IF(AS454="x",1,0)</f>
        <v>0</v>
      </c>
      <c r="CM454" s="19">
        <f t="shared" ref="CM454:CM517" si="306">IF(AT454="x",1,0)</f>
        <v>0</v>
      </c>
      <c r="CN454" s="19">
        <f t="shared" ref="CN454:CN517" si="307">IF(AU454="x",1,0)</f>
        <v>0</v>
      </c>
      <c r="CO454" s="19">
        <f t="shared" ref="CO454:CO517" si="308">IF(AV454="x",1,0)</f>
        <v>0</v>
      </c>
      <c r="CP454" s="19">
        <f t="shared" ref="CP454:CP517" si="309">IF(AW454="x",1,0)</f>
        <v>0</v>
      </c>
      <c r="CQ454" s="19">
        <f t="shared" ref="CQ454:CQ517" si="310">IF(AX454="x",1,0)</f>
        <v>0</v>
      </c>
      <c r="CR454" s="19">
        <f t="shared" ref="CR454:CR517" si="311">IF(AY454="x",1,0)</f>
        <v>0</v>
      </c>
      <c r="CS454" s="19">
        <f t="shared" ref="CS454:CS517" si="312">IF(AZ454="x",1,0)</f>
        <v>0</v>
      </c>
    </row>
    <row r="455" spans="2:97" ht="15" customHeight="1" x14ac:dyDescent="0.2">
      <c r="B455" s="53">
        <f t="shared" si="279"/>
        <v>447</v>
      </c>
      <c r="C455" s="197" t="str" cm="1">
        <f t="array" aca="1" ref="C455" ca="1">CELL("contents",BG455)</f>
        <v/>
      </c>
      <c r="D455" s="54" t="str">
        <f t="shared" si="275"/>
        <v>OK</v>
      </c>
      <c r="E455" s="55" t="e">
        <f>VLOOKUP('DATA SHEET'!$B$9,'Drill Size Info'!$T$2:$U$8,2,FALSE)</f>
        <v>#N/A</v>
      </c>
      <c r="F455" s="55" t="str">
        <f t="shared" si="280"/>
        <v/>
      </c>
      <c r="G455" s="161">
        <f t="shared" si="281"/>
        <v>0</v>
      </c>
      <c r="H455" s="56"/>
      <c r="I455" s="56"/>
      <c r="J455" s="54" t="s">
        <v>154</v>
      </c>
      <c r="K455" s="54" t="s">
        <v>154</v>
      </c>
      <c r="L455" s="56" t="s">
        <v>154</v>
      </c>
      <c r="M455" s="56" t="s">
        <v>154</v>
      </c>
      <c r="N455" s="47" t="str">
        <f>IF(CU455&lt;&gt;"",
    IF(INT('Drill Size Info'!$AA$19)=INT('Drill Size Info'!$AB$19),
        --(INT('Drill Size Info'!$AA$19) &amp; "." &amp; CU455),
        IF(AND((--(INT('Drill Size Info'!$AA$19) &amp; "." &amp; CU455)&gt;=--('Drill Size Info'!$AA$19)), (--(INT('Drill Size Info'!$AA$19) &amp; "." &amp; CU455)&lt;=--('Drill Size Info'!$AB$19))),
            --(INT('Drill Size Info'!$AA$19) &amp; "." &amp; CU455),
            --(INT('Drill Size Info'!$AB$19) &amp; "." &amp; CU455)
        )
    ),
    IF(CT455&lt;&gt;"",
        IF(INT('Drill Size Info'!$AA$19)=INT('Drill Size Info'!$AB$19),
            --(INT('Drill Size Info'!$AA$19) &amp; "." &amp; LEFT(CT455,3)),
            IF(AND((--(INT('Drill Size Info'!$AA$19) &amp; "." &amp; LEFT(CT455,3))&gt;=--('Drill Size Info'!$AA$19)), (--(INT('Drill Size Info'!$AA$19) &amp; "." &amp; LEFT(CT455,3))&lt;=--('Drill Size Info'!$AB$19))),
                --(INT('Drill Size Info'!$AA$19) &amp; "." &amp; LEFT(CT455,3)),
                --(INT('Drill Size Info'!$AB$19) &amp; "." &amp; LEFT(CT455,3))
            )
        ),
        "OK"
    )
)</f>
        <v>OK</v>
      </c>
      <c r="O455" s="163" t="str">
        <f>IF(CV455&lt;&gt;"",
    IF(INT('Drill Size Info'!$AA$19)=INT('Drill Size Info'!$AB$19),
        --(INT('Drill Size Info'!$AA$19) &amp; "." &amp; CV455),
        IF(AND((--(INT('Drill Size Info'!$AA$19) &amp; "." &amp; CV455)&gt;=--('Drill Size Info'!$AA$19)), (--(INT('Drill Size Info'!$AA$19) &amp; "." &amp; CV455)&lt;=--('Drill Size Info'!$AB$19))),
            --(INT('Drill Size Info'!$AA$19) &amp; "." &amp; CV455),
            --(INT('Drill Size Info'!$AB$19) &amp; "." &amp; CV455)
        )
    ),
    IF(CT455&lt;&gt;"",
        IF(INT('Drill Size Info'!$AA$19)=INT('Drill Size Info'!$AB$19),
            --(INT('Drill Size Info'!$AA$19) &amp; "." &amp; RIGHT(CT455,3)),
            IF(AND((--(INT('Drill Size Info'!$AA$19) &amp; "." &amp; RIGHT(CT455,3))&gt;=--('Drill Size Info'!$AA$19)), (--(INT('Drill Size Info'!$AA$19) &amp; "." &amp; RIGHT(CT455,3))&lt;=--('Drill Size Info'!$AB$19))),
                --(INT('Drill Size Info'!$AA$19) &amp; "." &amp; RIGHT(CT455,3)),
                --(INT('Drill Size Info'!$AB$19) &amp; "." &amp; RIGHT(CT455,3))
            )
        ),
        "N/A"
    )
)</f>
        <v>N/A</v>
      </c>
      <c r="P455" s="47" t="str">
        <f>IF(CX455&lt;&gt;"",
    IF(INT('Drill Size Info'!$AA$19)=INT('Drill Size Info'!$AB$15),
        --(INT('Drill Size Info'!$AA$15) &amp; "." &amp; CX455),
        IF(AND((--(INT('Drill Size Info'!$AA$15) &amp; "." &amp; CX455)&gt;=--('Drill Size Info'!$AA$15)), (--(INT('Drill Size Info'!$AA$15) &amp; "." &amp; CX455)&lt;=--('Drill Size Info'!$AB$15))),
            --(INT('Drill Size Info'!$AA$15) &amp; "." &amp; CX455),
            --(INT('Drill Size Info'!$AB$15) &amp; "." &amp; CX455)
        )
    ),
    IF(CW455&lt;&gt;"",
        IF(INT('Drill Size Info'!$AA$15)=INT('Drill Size Info'!$AB$15),
            --(INT('Drill Size Info'!$AA$15) &amp; "." &amp; LEFT(CW455,3)),
            IF(AND((--(INT('Drill Size Info'!$AA$15) &amp; "." &amp; LEFT(CW455,3))&gt;=--('Drill Size Info'!$AA$15)), (--(INT('Drill Size Info'!$AA$15) &amp; "." &amp; LEFT(CW455,3))&lt;=--('Drill Size Info'!$AB$15))),
                --(INT('Drill Size Info'!$AA$15) &amp; "." &amp; LEFT(CW455,3)),
                --(INT('Drill Size Info'!$AB$15) &amp; "." &amp; LEFT(CW455,3))
            )
        ),
        "OK"
    )
)</f>
        <v>OK</v>
      </c>
      <c r="Q455" s="163" t="str">
        <f>IF(CY455&lt;&gt;"",
    IF(INT('Drill Size Info'!$AA$19)=INT('Drill Size Info'!$AB$15),
        --(INT('Drill Size Info'!$AA$15) &amp; "." &amp; CY455),
        IF(AND((--(INT('Drill Size Info'!$AA$15) &amp; "." &amp; CY455)&gt;=--('Drill Size Info'!$AA$15)), (--(INT('Drill Size Info'!$AA$15) &amp; "." &amp; CY455)&lt;=--('Drill Size Info'!$AB$15))),
            --(INT('Drill Size Info'!$AA$15) &amp; "." &amp; CY455),
            --(INT('Drill Size Info'!$AB$15) &amp; "." &amp; CY455)
        )
    ),
    IF(CW455&lt;&gt;"",
        IF(INT('Drill Size Info'!$AA$15)=INT('Drill Size Info'!$AB$15),
            --(INT('Drill Size Info'!$AA$15) &amp; "." &amp; RIGHT(CW455,3)),
            IF(AND((--(INT('Drill Size Info'!$AA$15) &amp; "." &amp; RIGHT(CW455,3))&gt;=--('Drill Size Info'!$AA$15)), (--(INT('Drill Size Info'!$AA$15) &amp; "." &amp; RIGHT(CW455,3))&lt;=--('Drill Size Info'!$AB$15))),
                --(INT('Drill Size Info'!$AA$15) &amp; "." &amp; RIGHT(CW455,3)),
                --(INT('Drill Size Info'!$AB$15) &amp; "." &amp; RIGHT(CW455,3))
            )
        ),
        "N/A"
    )
)</f>
        <v>N/A</v>
      </c>
      <c r="R455" s="57"/>
      <c r="S455" s="57"/>
      <c r="T455" s="57"/>
      <c r="U455" s="57"/>
      <c r="V455" s="57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9"/>
      <c r="AX455" s="59"/>
      <c r="AY455" s="59"/>
      <c r="AZ455" s="60"/>
      <c r="BA455" s="52"/>
      <c r="BB455" s="52"/>
      <c r="BC455" s="52"/>
      <c r="BD455" s="52"/>
      <c r="BE455" s="52"/>
      <c r="BF455" s="52"/>
      <c r="BG455" s="192" t="str">
        <f t="shared" si="276"/>
        <v/>
      </c>
      <c r="BH455" s="52"/>
      <c r="BI455" s="52"/>
      <c r="BJ455" s="52"/>
      <c r="BK455" s="52"/>
      <c r="BM455" s="19">
        <f t="shared" si="282"/>
        <v>0</v>
      </c>
      <c r="BN455" s="19">
        <f t="shared" si="277"/>
        <v>0</v>
      </c>
      <c r="BO455" s="19">
        <f t="shared" si="283"/>
        <v>0</v>
      </c>
      <c r="BP455" s="19">
        <f t="shared" si="284"/>
        <v>0</v>
      </c>
      <c r="BQ455" s="19">
        <f t="shared" si="285"/>
        <v>0</v>
      </c>
      <c r="BR455" s="19">
        <f t="shared" si="286"/>
        <v>0</v>
      </c>
      <c r="BS455" s="19">
        <f t="shared" si="287"/>
        <v>0</v>
      </c>
      <c r="BT455" s="19">
        <f t="shared" si="288"/>
        <v>0</v>
      </c>
      <c r="BU455" s="19">
        <f t="shared" si="289"/>
        <v>0</v>
      </c>
      <c r="BV455" s="19">
        <f t="shared" si="290"/>
        <v>0</v>
      </c>
      <c r="BW455" s="19">
        <f t="shared" si="291"/>
        <v>0</v>
      </c>
      <c r="BX455" s="19">
        <f t="shared" si="292"/>
        <v>0</v>
      </c>
      <c r="BY455" s="19">
        <f t="shared" si="293"/>
        <v>0</v>
      </c>
      <c r="BZ455" s="19">
        <f t="shared" si="294"/>
        <v>0</v>
      </c>
      <c r="CA455" s="19">
        <f t="shared" si="295"/>
        <v>0</v>
      </c>
      <c r="CB455" s="19">
        <f t="shared" si="278"/>
        <v>0</v>
      </c>
      <c r="CC455" s="19">
        <f t="shared" si="296"/>
        <v>0</v>
      </c>
      <c r="CD455" s="19">
        <f t="shared" si="297"/>
        <v>0</v>
      </c>
      <c r="CE455" s="19">
        <f t="shared" si="298"/>
        <v>0</v>
      </c>
      <c r="CF455" s="19">
        <f t="shared" si="299"/>
        <v>0</v>
      </c>
      <c r="CG455" s="19">
        <f t="shared" si="300"/>
        <v>0</v>
      </c>
      <c r="CH455" s="19">
        <f t="shared" si="301"/>
        <v>0</v>
      </c>
      <c r="CI455" s="19">
        <f t="shared" si="302"/>
        <v>0</v>
      </c>
      <c r="CJ455" s="19">
        <f t="shared" si="303"/>
        <v>0</v>
      </c>
      <c r="CK455" s="19">
        <f t="shared" si="304"/>
        <v>0</v>
      </c>
      <c r="CL455" s="19">
        <f t="shared" si="305"/>
        <v>0</v>
      </c>
      <c r="CM455" s="19">
        <f t="shared" si="306"/>
        <v>0</v>
      </c>
      <c r="CN455" s="19">
        <f t="shared" si="307"/>
        <v>0</v>
      </c>
      <c r="CO455" s="19">
        <f t="shared" si="308"/>
        <v>0</v>
      </c>
      <c r="CP455" s="19">
        <f t="shared" si="309"/>
        <v>0</v>
      </c>
      <c r="CQ455" s="19">
        <f t="shared" si="310"/>
        <v>0</v>
      </c>
      <c r="CR455" s="19">
        <f t="shared" si="311"/>
        <v>0</v>
      </c>
      <c r="CS455" s="19">
        <f t="shared" si="312"/>
        <v>0</v>
      </c>
    </row>
    <row r="456" spans="2:97" ht="15" customHeight="1" x14ac:dyDescent="0.2">
      <c r="B456" s="53">
        <f t="shared" si="279"/>
        <v>448</v>
      </c>
      <c r="C456" s="197" t="str" cm="1">
        <f t="array" aca="1" ref="C456" ca="1">CELL("contents",BG456)</f>
        <v/>
      </c>
      <c r="D456" s="54" t="str">
        <f t="shared" si="275"/>
        <v>OK</v>
      </c>
      <c r="E456" s="55" t="e">
        <f>VLOOKUP('DATA SHEET'!$B$9,'Drill Size Info'!$T$2:$U$8,2,FALSE)</f>
        <v>#N/A</v>
      </c>
      <c r="F456" s="55" t="str">
        <f t="shared" si="280"/>
        <v/>
      </c>
      <c r="G456" s="161">
        <f t="shared" si="281"/>
        <v>0</v>
      </c>
      <c r="H456" s="56"/>
      <c r="I456" s="56"/>
      <c r="J456" s="54" t="s">
        <v>154</v>
      </c>
      <c r="K456" s="54" t="s">
        <v>154</v>
      </c>
      <c r="L456" s="56" t="s">
        <v>154</v>
      </c>
      <c r="M456" s="56" t="s">
        <v>154</v>
      </c>
      <c r="N456" s="47" t="str">
        <f>IF(CU456&lt;&gt;"",
    IF(INT('Drill Size Info'!$AA$19)=INT('Drill Size Info'!$AB$19),
        --(INT('Drill Size Info'!$AA$19) &amp; "." &amp; CU456),
        IF(AND((--(INT('Drill Size Info'!$AA$19) &amp; "." &amp; CU456)&gt;=--('Drill Size Info'!$AA$19)), (--(INT('Drill Size Info'!$AA$19) &amp; "." &amp; CU456)&lt;=--('Drill Size Info'!$AB$19))),
            --(INT('Drill Size Info'!$AA$19) &amp; "." &amp; CU456),
            --(INT('Drill Size Info'!$AB$19) &amp; "." &amp; CU456)
        )
    ),
    IF(CT456&lt;&gt;"",
        IF(INT('Drill Size Info'!$AA$19)=INT('Drill Size Info'!$AB$19),
            --(INT('Drill Size Info'!$AA$19) &amp; "." &amp; LEFT(CT456,3)),
            IF(AND((--(INT('Drill Size Info'!$AA$19) &amp; "." &amp; LEFT(CT456,3))&gt;=--('Drill Size Info'!$AA$19)), (--(INT('Drill Size Info'!$AA$19) &amp; "." &amp; LEFT(CT456,3))&lt;=--('Drill Size Info'!$AB$19))),
                --(INT('Drill Size Info'!$AA$19) &amp; "." &amp; LEFT(CT456,3)),
                --(INT('Drill Size Info'!$AB$19) &amp; "." &amp; LEFT(CT456,3))
            )
        ),
        "OK"
    )
)</f>
        <v>OK</v>
      </c>
      <c r="O456" s="163" t="str">
        <f>IF(CV456&lt;&gt;"",
    IF(INT('Drill Size Info'!$AA$19)=INT('Drill Size Info'!$AB$19),
        --(INT('Drill Size Info'!$AA$19) &amp; "." &amp; CV456),
        IF(AND((--(INT('Drill Size Info'!$AA$19) &amp; "." &amp; CV456)&gt;=--('Drill Size Info'!$AA$19)), (--(INT('Drill Size Info'!$AA$19) &amp; "." &amp; CV456)&lt;=--('Drill Size Info'!$AB$19))),
            --(INT('Drill Size Info'!$AA$19) &amp; "." &amp; CV456),
            --(INT('Drill Size Info'!$AB$19) &amp; "." &amp; CV456)
        )
    ),
    IF(CT456&lt;&gt;"",
        IF(INT('Drill Size Info'!$AA$19)=INT('Drill Size Info'!$AB$19),
            --(INT('Drill Size Info'!$AA$19) &amp; "." &amp; RIGHT(CT456,3)),
            IF(AND((--(INT('Drill Size Info'!$AA$19) &amp; "." &amp; RIGHT(CT456,3))&gt;=--('Drill Size Info'!$AA$19)), (--(INT('Drill Size Info'!$AA$19) &amp; "." &amp; RIGHT(CT456,3))&lt;=--('Drill Size Info'!$AB$19))),
                --(INT('Drill Size Info'!$AA$19) &amp; "." &amp; RIGHT(CT456,3)),
                --(INT('Drill Size Info'!$AB$19) &amp; "." &amp; RIGHT(CT456,3))
            )
        ),
        "N/A"
    )
)</f>
        <v>N/A</v>
      </c>
      <c r="P456" s="47" t="str">
        <f>IF(CX456&lt;&gt;"",
    IF(INT('Drill Size Info'!$AA$19)=INT('Drill Size Info'!$AB$15),
        --(INT('Drill Size Info'!$AA$15) &amp; "." &amp; CX456),
        IF(AND((--(INT('Drill Size Info'!$AA$15) &amp; "." &amp; CX456)&gt;=--('Drill Size Info'!$AA$15)), (--(INT('Drill Size Info'!$AA$15) &amp; "." &amp; CX456)&lt;=--('Drill Size Info'!$AB$15))),
            --(INT('Drill Size Info'!$AA$15) &amp; "." &amp; CX456),
            --(INT('Drill Size Info'!$AB$15) &amp; "." &amp; CX456)
        )
    ),
    IF(CW456&lt;&gt;"",
        IF(INT('Drill Size Info'!$AA$15)=INT('Drill Size Info'!$AB$15),
            --(INT('Drill Size Info'!$AA$15) &amp; "." &amp; LEFT(CW456,3)),
            IF(AND((--(INT('Drill Size Info'!$AA$15) &amp; "." &amp; LEFT(CW456,3))&gt;=--('Drill Size Info'!$AA$15)), (--(INT('Drill Size Info'!$AA$15) &amp; "." &amp; LEFT(CW456,3))&lt;=--('Drill Size Info'!$AB$15))),
                --(INT('Drill Size Info'!$AA$15) &amp; "." &amp; LEFT(CW456,3)),
                --(INT('Drill Size Info'!$AB$15) &amp; "." &amp; LEFT(CW456,3))
            )
        ),
        "OK"
    )
)</f>
        <v>OK</v>
      </c>
      <c r="Q456" s="163" t="str">
        <f>IF(CY456&lt;&gt;"",
    IF(INT('Drill Size Info'!$AA$19)=INT('Drill Size Info'!$AB$15),
        --(INT('Drill Size Info'!$AA$15) &amp; "." &amp; CY456),
        IF(AND((--(INT('Drill Size Info'!$AA$15) &amp; "." &amp; CY456)&gt;=--('Drill Size Info'!$AA$15)), (--(INT('Drill Size Info'!$AA$15) &amp; "." &amp; CY456)&lt;=--('Drill Size Info'!$AB$15))),
            --(INT('Drill Size Info'!$AA$15) &amp; "." &amp; CY456),
            --(INT('Drill Size Info'!$AB$15) &amp; "." &amp; CY456)
        )
    ),
    IF(CW456&lt;&gt;"",
        IF(INT('Drill Size Info'!$AA$15)=INT('Drill Size Info'!$AB$15),
            --(INT('Drill Size Info'!$AA$15) &amp; "." &amp; RIGHT(CW456,3)),
            IF(AND((--(INT('Drill Size Info'!$AA$15) &amp; "." &amp; RIGHT(CW456,3))&gt;=--('Drill Size Info'!$AA$15)), (--(INT('Drill Size Info'!$AA$15) &amp; "." &amp; RIGHT(CW456,3))&lt;=--('Drill Size Info'!$AB$15))),
                --(INT('Drill Size Info'!$AA$15) &amp; "." &amp; RIGHT(CW456,3)),
                --(INT('Drill Size Info'!$AB$15) &amp; "." &amp; RIGHT(CW456,3))
            )
        ),
        "N/A"
    )
)</f>
        <v>N/A</v>
      </c>
      <c r="R456" s="57"/>
      <c r="S456" s="57"/>
      <c r="T456" s="57"/>
      <c r="U456" s="57"/>
      <c r="V456" s="57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9"/>
      <c r="AX456" s="59"/>
      <c r="AY456" s="59"/>
      <c r="AZ456" s="60"/>
      <c r="BA456" s="52"/>
      <c r="BB456" s="52"/>
      <c r="BC456" s="52"/>
      <c r="BD456" s="52"/>
      <c r="BE456" s="52"/>
      <c r="BF456" s="52"/>
      <c r="BG456" s="192" t="str">
        <f t="shared" si="276"/>
        <v/>
      </c>
      <c r="BH456" s="52"/>
      <c r="BI456" s="52"/>
      <c r="BJ456" s="52"/>
      <c r="BK456" s="52"/>
      <c r="BM456" s="19">
        <f t="shared" si="282"/>
        <v>0</v>
      </c>
      <c r="BN456" s="19">
        <f t="shared" si="277"/>
        <v>0</v>
      </c>
      <c r="BO456" s="19">
        <f t="shared" si="283"/>
        <v>0</v>
      </c>
      <c r="BP456" s="19">
        <f t="shared" si="284"/>
        <v>0</v>
      </c>
      <c r="BQ456" s="19">
        <f t="shared" si="285"/>
        <v>0</v>
      </c>
      <c r="BR456" s="19">
        <f t="shared" si="286"/>
        <v>0</v>
      </c>
      <c r="BS456" s="19">
        <f t="shared" si="287"/>
        <v>0</v>
      </c>
      <c r="BT456" s="19">
        <f t="shared" si="288"/>
        <v>0</v>
      </c>
      <c r="BU456" s="19">
        <f t="shared" si="289"/>
        <v>0</v>
      </c>
      <c r="BV456" s="19">
        <f t="shared" si="290"/>
        <v>0</v>
      </c>
      <c r="BW456" s="19">
        <f t="shared" si="291"/>
        <v>0</v>
      </c>
      <c r="BX456" s="19">
        <f t="shared" si="292"/>
        <v>0</v>
      </c>
      <c r="BY456" s="19">
        <f t="shared" si="293"/>
        <v>0</v>
      </c>
      <c r="BZ456" s="19">
        <f t="shared" si="294"/>
        <v>0</v>
      </c>
      <c r="CA456" s="19">
        <f t="shared" si="295"/>
        <v>0</v>
      </c>
      <c r="CB456" s="19">
        <f t="shared" si="278"/>
        <v>0</v>
      </c>
      <c r="CC456" s="19">
        <f t="shared" si="296"/>
        <v>0</v>
      </c>
      <c r="CD456" s="19">
        <f t="shared" si="297"/>
        <v>0</v>
      </c>
      <c r="CE456" s="19">
        <f t="shared" si="298"/>
        <v>0</v>
      </c>
      <c r="CF456" s="19">
        <f t="shared" si="299"/>
        <v>0</v>
      </c>
      <c r="CG456" s="19">
        <f t="shared" si="300"/>
        <v>0</v>
      </c>
      <c r="CH456" s="19">
        <f t="shared" si="301"/>
        <v>0</v>
      </c>
      <c r="CI456" s="19">
        <f t="shared" si="302"/>
        <v>0</v>
      </c>
      <c r="CJ456" s="19">
        <f t="shared" si="303"/>
        <v>0</v>
      </c>
      <c r="CK456" s="19">
        <f t="shared" si="304"/>
        <v>0</v>
      </c>
      <c r="CL456" s="19">
        <f t="shared" si="305"/>
        <v>0</v>
      </c>
      <c r="CM456" s="19">
        <f t="shared" si="306"/>
        <v>0</v>
      </c>
      <c r="CN456" s="19">
        <f t="shared" si="307"/>
        <v>0</v>
      </c>
      <c r="CO456" s="19">
        <f t="shared" si="308"/>
        <v>0</v>
      </c>
      <c r="CP456" s="19">
        <f t="shared" si="309"/>
        <v>0</v>
      </c>
      <c r="CQ456" s="19">
        <f t="shared" si="310"/>
        <v>0</v>
      </c>
      <c r="CR456" s="19">
        <f t="shared" si="311"/>
        <v>0</v>
      </c>
      <c r="CS456" s="19">
        <f t="shared" si="312"/>
        <v>0</v>
      </c>
    </row>
    <row r="457" spans="2:97" ht="15" customHeight="1" x14ac:dyDescent="0.2">
      <c r="B457" s="53">
        <f t="shared" si="279"/>
        <v>449</v>
      </c>
      <c r="C457" s="197" t="str" cm="1">
        <f t="array" aca="1" ref="C457" ca="1">CELL("contents",BG457)</f>
        <v/>
      </c>
      <c r="D457" s="54" t="str">
        <f t="shared" ref="D457:D520" si="313">IF(AP457="x","-","OK")</f>
        <v>OK</v>
      </c>
      <c r="E457" s="55" t="e">
        <f>VLOOKUP('DATA SHEET'!$B$9,'Drill Size Info'!$T$2:$U$8,2,FALSE)</f>
        <v>#N/A</v>
      </c>
      <c r="F457" s="55" t="str">
        <f t="shared" si="280"/>
        <v/>
      </c>
      <c r="G457" s="161">
        <f t="shared" si="281"/>
        <v>0</v>
      </c>
      <c r="H457" s="56"/>
      <c r="I457" s="56"/>
      <c r="J457" s="54" t="s">
        <v>154</v>
      </c>
      <c r="K457" s="54" t="s">
        <v>154</v>
      </c>
      <c r="L457" s="56" t="s">
        <v>154</v>
      </c>
      <c r="M457" s="56" t="s">
        <v>154</v>
      </c>
      <c r="N457" s="47" t="str">
        <f>IF(CU457&lt;&gt;"",
    IF(INT('Drill Size Info'!$AA$19)=INT('Drill Size Info'!$AB$19),
        --(INT('Drill Size Info'!$AA$19) &amp; "." &amp; CU457),
        IF(AND((--(INT('Drill Size Info'!$AA$19) &amp; "." &amp; CU457)&gt;=--('Drill Size Info'!$AA$19)), (--(INT('Drill Size Info'!$AA$19) &amp; "." &amp; CU457)&lt;=--('Drill Size Info'!$AB$19))),
            --(INT('Drill Size Info'!$AA$19) &amp; "." &amp; CU457),
            --(INT('Drill Size Info'!$AB$19) &amp; "." &amp; CU457)
        )
    ),
    IF(CT457&lt;&gt;"",
        IF(INT('Drill Size Info'!$AA$19)=INT('Drill Size Info'!$AB$19),
            --(INT('Drill Size Info'!$AA$19) &amp; "." &amp; LEFT(CT457,3)),
            IF(AND((--(INT('Drill Size Info'!$AA$19) &amp; "." &amp; LEFT(CT457,3))&gt;=--('Drill Size Info'!$AA$19)), (--(INT('Drill Size Info'!$AA$19) &amp; "." &amp; LEFT(CT457,3))&lt;=--('Drill Size Info'!$AB$19))),
                --(INT('Drill Size Info'!$AA$19) &amp; "." &amp; LEFT(CT457,3)),
                --(INT('Drill Size Info'!$AB$19) &amp; "." &amp; LEFT(CT457,3))
            )
        ),
        "OK"
    )
)</f>
        <v>OK</v>
      </c>
      <c r="O457" s="163" t="str">
        <f>IF(CV457&lt;&gt;"",
    IF(INT('Drill Size Info'!$AA$19)=INT('Drill Size Info'!$AB$19),
        --(INT('Drill Size Info'!$AA$19) &amp; "." &amp; CV457),
        IF(AND((--(INT('Drill Size Info'!$AA$19) &amp; "." &amp; CV457)&gt;=--('Drill Size Info'!$AA$19)), (--(INT('Drill Size Info'!$AA$19) &amp; "." &amp; CV457)&lt;=--('Drill Size Info'!$AB$19))),
            --(INT('Drill Size Info'!$AA$19) &amp; "." &amp; CV457),
            --(INT('Drill Size Info'!$AB$19) &amp; "." &amp; CV457)
        )
    ),
    IF(CT457&lt;&gt;"",
        IF(INT('Drill Size Info'!$AA$19)=INT('Drill Size Info'!$AB$19),
            --(INT('Drill Size Info'!$AA$19) &amp; "." &amp; RIGHT(CT457,3)),
            IF(AND((--(INT('Drill Size Info'!$AA$19) &amp; "." &amp; RIGHT(CT457,3))&gt;=--('Drill Size Info'!$AA$19)), (--(INT('Drill Size Info'!$AA$19) &amp; "." &amp; RIGHT(CT457,3))&lt;=--('Drill Size Info'!$AB$19))),
                --(INT('Drill Size Info'!$AA$19) &amp; "." &amp; RIGHT(CT457,3)),
                --(INT('Drill Size Info'!$AB$19) &amp; "." &amp; RIGHT(CT457,3))
            )
        ),
        "N/A"
    )
)</f>
        <v>N/A</v>
      </c>
      <c r="P457" s="47" t="str">
        <f>IF(CX457&lt;&gt;"",
    IF(INT('Drill Size Info'!$AA$19)=INT('Drill Size Info'!$AB$15),
        --(INT('Drill Size Info'!$AA$15) &amp; "." &amp; CX457),
        IF(AND((--(INT('Drill Size Info'!$AA$15) &amp; "." &amp; CX457)&gt;=--('Drill Size Info'!$AA$15)), (--(INT('Drill Size Info'!$AA$15) &amp; "." &amp; CX457)&lt;=--('Drill Size Info'!$AB$15))),
            --(INT('Drill Size Info'!$AA$15) &amp; "." &amp; CX457),
            --(INT('Drill Size Info'!$AB$15) &amp; "." &amp; CX457)
        )
    ),
    IF(CW457&lt;&gt;"",
        IF(INT('Drill Size Info'!$AA$15)=INT('Drill Size Info'!$AB$15),
            --(INT('Drill Size Info'!$AA$15) &amp; "." &amp; LEFT(CW457,3)),
            IF(AND((--(INT('Drill Size Info'!$AA$15) &amp; "." &amp; LEFT(CW457,3))&gt;=--('Drill Size Info'!$AA$15)), (--(INT('Drill Size Info'!$AA$15) &amp; "." &amp; LEFT(CW457,3))&lt;=--('Drill Size Info'!$AB$15))),
                --(INT('Drill Size Info'!$AA$15) &amp; "." &amp; LEFT(CW457,3)),
                --(INT('Drill Size Info'!$AB$15) &amp; "." &amp; LEFT(CW457,3))
            )
        ),
        "OK"
    )
)</f>
        <v>OK</v>
      </c>
      <c r="Q457" s="163" t="str">
        <f>IF(CY457&lt;&gt;"",
    IF(INT('Drill Size Info'!$AA$19)=INT('Drill Size Info'!$AB$15),
        --(INT('Drill Size Info'!$AA$15) &amp; "." &amp; CY457),
        IF(AND((--(INT('Drill Size Info'!$AA$15) &amp; "." &amp; CY457)&gt;=--('Drill Size Info'!$AA$15)), (--(INT('Drill Size Info'!$AA$15) &amp; "." &amp; CY457)&lt;=--('Drill Size Info'!$AB$15))),
            --(INT('Drill Size Info'!$AA$15) &amp; "." &amp; CY457),
            --(INT('Drill Size Info'!$AB$15) &amp; "." &amp; CY457)
        )
    ),
    IF(CW457&lt;&gt;"",
        IF(INT('Drill Size Info'!$AA$15)=INT('Drill Size Info'!$AB$15),
            --(INT('Drill Size Info'!$AA$15) &amp; "." &amp; RIGHT(CW457,3)),
            IF(AND((--(INT('Drill Size Info'!$AA$15) &amp; "." &amp; RIGHT(CW457,3))&gt;=--('Drill Size Info'!$AA$15)), (--(INT('Drill Size Info'!$AA$15) &amp; "." &amp; RIGHT(CW457,3))&lt;=--('Drill Size Info'!$AB$15))),
                --(INT('Drill Size Info'!$AA$15) &amp; "." &amp; RIGHT(CW457,3)),
                --(INT('Drill Size Info'!$AB$15) &amp; "." &amp; RIGHT(CW457,3))
            )
        ),
        "N/A"
    )
)</f>
        <v>N/A</v>
      </c>
      <c r="R457" s="57"/>
      <c r="S457" s="57"/>
      <c r="T457" s="57"/>
      <c r="U457" s="57"/>
      <c r="V457" s="57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9"/>
      <c r="AX457" s="59"/>
      <c r="AY457" s="59"/>
      <c r="AZ457" s="60"/>
      <c r="BA457" s="52"/>
      <c r="BB457" s="52"/>
      <c r="BC457" s="52"/>
      <c r="BD457" s="52"/>
      <c r="BE457" s="52"/>
      <c r="BF457" s="52"/>
      <c r="BG457" s="192" t="str">
        <f t="shared" si="276"/>
        <v/>
      </c>
      <c r="BH457" s="52"/>
      <c r="BI457" s="52"/>
      <c r="BJ457" s="52"/>
      <c r="BK457" s="52"/>
      <c r="BM457" s="19">
        <f t="shared" si="282"/>
        <v>0</v>
      </c>
      <c r="BN457" s="19">
        <f t="shared" si="277"/>
        <v>0</v>
      </c>
      <c r="BO457" s="19">
        <f t="shared" si="283"/>
        <v>0</v>
      </c>
      <c r="BP457" s="19">
        <f t="shared" si="284"/>
        <v>0</v>
      </c>
      <c r="BQ457" s="19">
        <f t="shared" si="285"/>
        <v>0</v>
      </c>
      <c r="BR457" s="19">
        <f t="shared" si="286"/>
        <v>0</v>
      </c>
      <c r="BS457" s="19">
        <f t="shared" si="287"/>
        <v>0</v>
      </c>
      <c r="BT457" s="19">
        <f t="shared" si="288"/>
        <v>0</v>
      </c>
      <c r="BU457" s="19">
        <f t="shared" si="289"/>
        <v>0</v>
      </c>
      <c r="BV457" s="19">
        <f t="shared" si="290"/>
        <v>0</v>
      </c>
      <c r="BW457" s="19">
        <f t="shared" si="291"/>
        <v>0</v>
      </c>
      <c r="BX457" s="19">
        <f t="shared" si="292"/>
        <v>0</v>
      </c>
      <c r="BY457" s="19">
        <f t="shared" si="293"/>
        <v>0</v>
      </c>
      <c r="BZ457" s="19">
        <f t="shared" si="294"/>
        <v>0</v>
      </c>
      <c r="CA457" s="19">
        <f t="shared" si="295"/>
        <v>0</v>
      </c>
      <c r="CB457" s="19">
        <f t="shared" si="278"/>
        <v>0</v>
      </c>
      <c r="CC457" s="19">
        <f t="shared" si="296"/>
        <v>0</v>
      </c>
      <c r="CD457" s="19">
        <f t="shared" si="297"/>
        <v>0</v>
      </c>
      <c r="CE457" s="19">
        <f t="shared" si="298"/>
        <v>0</v>
      </c>
      <c r="CF457" s="19">
        <f t="shared" si="299"/>
        <v>0</v>
      </c>
      <c r="CG457" s="19">
        <f t="shared" si="300"/>
        <v>0</v>
      </c>
      <c r="CH457" s="19">
        <f t="shared" si="301"/>
        <v>0</v>
      </c>
      <c r="CI457" s="19">
        <f t="shared" si="302"/>
        <v>0</v>
      </c>
      <c r="CJ457" s="19">
        <f t="shared" si="303"/>
        <v>0</v>
      </c>
      <c r="CK457" s="19">
        <f t="shared" si="304"/>
        <v>0</v>
      </c>
      <c r="CL457" s="19">
        <f t="shared" si="305"/>
        <v>0</v>
      </c>
      <c r="CM457" s="19">
        <f t="shared" si="306"/>
        <v>0</v>
      </c>
      <c r="CN457" s="19">
        <f t="shared" si="307"/>
        <v>0</v>
      </c>
      <c r="CO457" s="19">
        <f t="shared" si="308"/>
        <v>0</v>
      </c>
      <c r="CP457" s="19">
        <f t="shared" si="309"/>
        <v>0</v>
      </c>
      <c r="CQ457" s="19">
        <f t="shared" si="310"/>
        <v>0</v>
      </c>
      <c r="CR457" s="19">
        <f t="shared" si="311"/>
        <v>0</v>
      </c>
      <c r="CS457" s="19">
        <f t="shared" si="312"/>
        <v>0</v>
      </c>
    </row>
    <row r="458" spans="2:97" ht="15" customHeight="1" x14ac:dyDescent="0.2">
      <c r="B458" s="53">
        <f t="shared" si="279"/>
        <v>450</v>
      </c>
      <c r="C458" s="197" t="str" cm="1">
        <f t="array" aca="1" ref="C458" ca="1">CELL("contents",BG458)</f>
        <v/>
      </c>
      <c r="D458" s="54" t="str">
        <f t="shared" si="313"/>
        <v>OK</v>
      </c>
      <c r="E458" s="55" t="e">
        <f>VLOOKUP('DATA SHEET'!$B$9,'Drill Size Info'!$T$2:$U$8,2,FALSE)</f>
        <v>#N/A</v>
      </c>
      <c r="F458" s="55" t="str">
        <f t="shared" si="280"/>
        <v/>
      </c>
      <c r="G458" s="161">
        <f t="shared" si="281"/>
        <v>0</v>
      </c>
      <c r="H458" s="56"/>
      <c r="I458" s="56"/>
      <c r="J458" s="54" t="s">
        <v>154</v>
      </c>
      <c r="K458" s="54" t="s">
        <v>154</v>
      </c>
      <c r="L458" s="56" t="s">
        <v>154</v>
      </c>
      <c r="M458" s="56" t="s">
        <v>154</v>
      </c>
      <c r="N458" s="47" t="str">
        <f>IF(CU458&lt;&gt;"",
    IF(INT('Drill Size Info'!$AA$19)=INT('Drill Size Info'!$AB$19),
        --(INT('Drill Size Info'!$AA$19) &amp; "." &amp; CU458),
        IF(AND((--(INT('Drill Size Info'!$AA$19) &amp; "." &amp; CU458)&gt;=--('Drill Size Info'!$AA$19)), (--(INT('Drill Size Info'!$AA$19) &amp; "." &amp; CU458)&lt;=--('Drill Size Info'!$AB$19))),
            --(INT('Drill Size Info'!$AA$19) &amp; "." &amp; CU458),
            --(INT('Drill Size Info'!$AB$19) &amp; "." &amp; CU458)
        )
    ),
    IF(CT458&lt;&gt;"",
        IF(INT('Drill Size Info'!$AA$19)=INT('Drill Size Info'!$AB$19),
            --(INT('Drill Size Info'!$AA$19) &amp; "." &amp; LEFT(CT458,3)),
            IF(AND((--(INT('Drill Size Info'!$AA$19) &amp; "." &amp; LEFT(CT458,3))&gt;=--('Drill Size Info'!$AA$19)), (--(INT('Drill Size Info'!$AA$19) &amp; "." &amp; LEFT(CT458,3))&lt;=--('Drill Size Info'!$AB$19))),
                --(INT('Drill Size Info'!$AA$19) &amp; "." &amp; LEFT(CT458,3)),
                --(INT('Drill Size Info'!$AB$19) &amp; "." &amp; LEFT(CT458,3))
            )
        ),
        "OK"
    )
)</f>
        <v>OK</v>
      </c>
      <c r="O458" s="163" t="str">
        <f>IF(CV458&lt;&gt;"",
    IF(INT('Drill Size Info'!$AA$19)=INT('Drill Size Info'!$AB$19),
        --(INT('Drill Size Info'!$AA$19) &amp; "." &amp; CV458),
        IF(AND((--(INT('Drill Size Info'!$AA$19) &amp; "." &amp; CV458)&gt;=--('Drill Size Info'!$AA$19)), (--(INT('Drill Size Info'!$AA$19) &amp; "." &amp; CV458)&lt;=--('Drill Size Info'!$AB$19))),
            --(INT('Drill Size Info'!$AA$19) &amp; "." &amp; CV458),
            --(INT('Drill Size Info'!$AB$19) &amp; "." &amp; CV458)
        )
    ),
    IF(CT458&lt;&gt;"",
        IF(INT('Drill Size Info'!$AA$19)=INT('Drill Size Info'!$AB$19),
            --(INT('Drill Size Info'!$AA$19) &amp; "." &amp; RIGHT(CT458,3)),
            IF(AND((--(INT('Drill Size Info'!$AA$19) &amp; "." &amp; RIGHT(CT458,3))&gt;=--('Drill Size Info'!$AA$19)), (--(INT('Drill Size Info'!$AA$19) &amp; "." &amp; RIGHT(CT458,3))&lt;=--('Drill Size Info'!$AB$19))),
                --(INT('Drill Size Info'!$AA$19) &amp; "." &amp; RIGHT(CT458,3)),
                --(INT('Drill Size Info'!$AB$19) &amp; "." &amp; RIGHT(CT458,3))
            )
        ),
        "N/A"
    )
)</f>
        <v>N/A</v>
      </c>
      <c r="P458" s="47" t="str">
        <f>IF(CX458&lt;&gt;"",
    IF(INT('Drill Size Info'!$AA$19)=INT('Drill Size Info'!$AB$15),
        --(INT('Drill Size Info'!$AA$15) &amp; "." &amp; CX458),
        IF(AND((--(INT('Drill Size Info'!$AA$15) &amp; "." &amp; CX458)&gt;=--('Drill Size Info'!$AA$15)), (--(INT('Drill Size Info'!$AA$15) &amp; "." &amp; CX458)&lt;=--('Drill Size Info'!$AB$15))),
            --(INT('Drill Size Info'!$AA$15) &amp; "." &amp; CX458),
            --(INT('Drill Size Info'!$AB$15) &amp; "." &amp; CX458)
        )
    ),
    IF(CW458&lt;&gt;"",
        IF(INT('Drill Size Info'!$AA$15)=INT('Drill Size Info'!$AB$15),
            --(INT('Drill Size Info'!$AA$15) &amp; "." &amp; LEFT(CW458,3)),
            IF(AND((--(INT('Drill Size Info'!$AA$15) &amp; "." &amp; LEFT(CW458,3))&gt;=--('Drill Size Info'!$AA$15)), (--(INT('Drill Size Info'!$AA$15) &amp; "." &amp; LEFT(CW458,3))&lt;=--('Drill Size Info'!$AB$15))),
                --(INT('Drill Size Info'!$AA$15) &amp; "." &amp; LEFT(CW458,3)),
                --(INT('Drill Size Info'!$AB$15) &amp; "." &amp; LEFT(CW458,3))
            )
        ),
        "OK"
    )
)</f>
        <v>OK</v>
      </c>
      <c r="Q458" s="163" t="str">
        <f>IF(CY458&lt;&gt;"",
    IF(INT('Drill Size Info'!$AA$19)=INT('Drill Size Info'!$AB$15),
        --(INT('Drill Size Info'!$AA$15) &amp; "." &amp; CY458),
        IF(AND((--(INT('Drill Size Info'!$AA$15) &amp; "." &amp; CY458)&gt;=--('Drill Size Info'!$AA$15)), (--(INT('Drill Size Info'!$AA$15) &amp; "." &amp; CY458)&lt;=--('Drill Size Info'!$AB$15))),
            --(INT('Drill Size Info'!$AA$15) &amp; "." &amp; CY458),
            --(INT('Drill Size Info'!$AB$15) &amp; "." &amp; CY458)
        )
    ),
    IF(CW458&lt;&gt;"",
        IF(INT('Drill Size Info'!$AA$15)=INT('Drill Size Info'!$AB$15),
            --(INT('Drill Size Info'!$AA$15) &amp; "." &amp; RIGHT(CW458,3)),
            IF(AND((--(INT('Drill Size Info'!$AA$15) &amp; "." &amp; RIGHT(CW458,3))&gt;=--('Drill Size Info'!$AA$15)), (--(INT('Drill Size Info'!$AA$15) &amp; "." &amp; RIGHT(CW458,3))&lt;=--('Drill Size Info'!$AB$15))),
                --(INT('Drill Size Info'!$AA$15) &amp; "." &amp; RIGHT(CW458,3)),
                --(INT('Drill Size Info'!$AB$15) &amp; "." &amp; RIGHT(CW458,3))
            )
        ),
        "N/A"
    )
)</f>
        <v>N/A</v>
      </c>
      <c r="R458" s="57"/>
      <c r="S458" s="57"/>
      <c r="T458" s="57"/>
      <c r="U458" s="57"/>
      <c r="V458" s="57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9"/>
      <c r="AX458" s="59"/>
      <c r="AY458" s="59"/>
      <c r="AZ458" s="60"/>
      <c r="BA458" s="52"/>
      <c r="BB458" s="52"/>
      <c r="BC458" s="52"/>
      <c r="BD458" s="52"/>
      <c r="BE458" s="52"/>
      <c r="BF458" s="52"/>
      <c r="BG458" s="192" t="str">
        <f t="shared" ref="BG458:BG521" si="314">CONCATENATE(BC458,BD458,BE458,BF458)</f>
        <v/>
      </c>
      <c r="BH458" s="52"/>
      <c r="BI458" s="52"/>
      <c r="BJ458" s="52"/>
      <c r="BK458" s="52"/>
      <c r="BM458" s="19">
        <f t="shared" si="282"/>
        <v>0</v>
      </c>
      <c r="BN458" s="19">
        <f t="shared" ref="BN458:BN521" si="315">IF(T458="x",1,0)</f>
        <v>0</v>
      </c>
      <c r="BO458" s="19">
        <f t="shared" si="283"/>
        <v>0</v>
      </c>
      <c r="BP458" s="19">
        <f t="shared" si="284"/>
        <v>0</v>
      </c>
      <c r="BQ458" s="19">
        <f t="shared" si="285"/>
        <v>0</v>
      </c>
      <c r="BR458" s="19">
        <f t="shared" si="286"/>
        <v>0</v>
      </c>
      <c r="BS458" s="19">
        <f t="shared" si="287"/>
        <v>0</v>
      </c>
      <c r="BT458" s="19">
        <f t="shared" si="288"/>
        <v>0</v>
      </c>
      <c r="BU458" s="19">
        <f t="shared" si="289"/>
        <v>0</v>
      </c>
      <c r="BV458" s="19">
        <f t="shared" si="290"/>
        <v>0</v>
      </c>
      <c r="BW458" s="19">
        <f t="shared" si="291"/>
        <v>0</v>
      </c>
      <c r="BX458" s="19">
        <f t="shared" si="292"/>
        <v>0</v>
      </c>
      <c r="BY458" s="19">
        <f t="shared" si="293"/>
        <v>0</v>
      </c>
      <c r="BZ458" s="19">
        <f t="shared" si="294"/>
        <v>0</v>
      </c>
      <c r="CA458" s="19">
        <f t="shared" si="295"/>
        <v>0</v>
      </c>
      <c r="CB458" s="19">
        <f t="shared" ref="CB458:CB521" si="316">IF(AI458="x",1,0)</f>
        <v>0</v>
      </c>
      <c r="CC458" s="19">
        <f t="shared" si="296"/>
        <v>0</v>
      </c>
      <c r="CD458" s="19">
        <f t="shared" si="297"/>
        <v>0</v>
      </c>
      <c r="CE458" s="19">
        <f t="shared" si="298"/>
        <v>0</v>
      </c>
      <c r="CF458" s="19">
        <f t="shared" si="299"/>
        <v>0</v>
      </c>
      <c r="CG458" s="19">
        <f t="shared" si="300"/>
        <v>0</v>
      </c>
      <c r="CH458" s="19">
        <f t="shared" si="301"/>
        <v>0</v>
      </c>
      <c r="CI458" s="19">
        <f t="shared" si="302"/>
        <v>0</v>
      </c>
      <c r="CJ458" s="19">
        <f t="shared" si="303"/>
        <v>0</v>
      </c>
      <c r="CK458" s="19">
        <f t="shared" si="304"/>
        <v>0</v>
      </c>
      <c r="CL458" s="19">
        <f t="shared" si="305"/>
        <v>0</v>
      </c>
      <c r="CM458" s="19">
        <f t="shared" si="306"/>
        <v>0</v>
      </c>
      <c r="CN458" s="19">
        <f t="shared" si="307"/>
        <v>0</v>
      </c>
      <c r="CO458" s="19">
        <f t="shared" si="308"/>
        <v>0</v>
      </c>
      <c r="CP458" s="19">
        <f t="shared" si="309"/>
        <v>0</v>
      </c>
      <c r="CQ458" s="19">
        <f t="shared" si="310"/>
        <v>0</v>
      </c>
      <c r="CR458" s="19">
        <f t="shared" si="311"/>
        <v>0</v>
      </c>
      <c r="CS458" s="19">
        <f t="shared" si="312"/>
        <v>0</v>
      </c>
    </row>
    <row r="459" spans="2:97" ht="15" customHeight="1" x14ac:dyDescent="0.2">
      <c r="B459" s="53">
        <f t="shared" ref="B459:B522" si="317">B458+1</f>
        <v>451</v>
      </c>
      <c r="C459" s="197" t="str" cm="1">
        <f t="array" aca="1" ref="C459" ca="1">CELL("contents",BG459)</f>
        <v/>
      </c>
      <c r="D459" s="54" t="str">
        <f t="shared" si="313"/>
        <v>OK</v>
      </c>
      <c r="E459" s="55" t="e">
        <f>VLOOKUP('DATA SHEET'!$B$9,'Drill Size Info'!$T$2:$U$8,2,FALSE)</f>
        <v>#N/A</v>
      </c>
      <c r="F459" s="55" t="str">
        <f t="shared" ref="F459:F522" si="318">IF(CZ459="", "", --("0."&amp;CZ459))</f>
        <v/>
      </c>
      <c r="G459" s="161">
        <f t="shared" ref="G459:G522" si="319">IF(F459="", 0, F459/E459)</f>
        <v>0</v>
      </c>
      <c r="H459" s="56"/>
      <c r="I459" s="56"/>
      <c r="J459" s="54" t="s">
        <v>154</v>
      </c>
      <c r="K459" s="54" t="s">
        <v>154</v>
      </c>
      <c r="L459" s="56" t="s">
        <v>154</v>
      </c>
      <c r="M459" s="56" t="s">
        <v>154</v>
      </c>
      <c r="N459" s="47" t="str">
        <f>IF(CU459&lt;&gt;"",
    IF(INT('Drill Size Info'!$AA$19)=INT('Drill Size Info'!$AB$19),
        --(INT('Drill Size Info'!$AA$19) &amp; "." &amp; CU459),
        IF(AND((--(INT('Drill Size Info'!$AA$19) &amp; "." &amp; CU459)&gt;=--('Drill Size Info'!$AA$19)), (--(INT('Drill Size Info'!$AA$19) &amp; "." &amp; CU459)&lt;=--('Drill Size Info'!$AB$19))),
            --(INT('Drill Size Info'!$AA$19) &amp; "." &amp; CU459),
            --(INT('Drill Size Info'!$AB$19) &amp; "." &amp; CU459)
        )
    ),
    IF(CT459&lt;&gt;"",
        IF(INT('Drill Size Info'!$AA$19)=INT('Drill Size Info'!$AB$19),
            --(INT('Drill Size Info'!$AA$19) &amp; "." &amp; LEFT(CT459,3)),
            IF(AND((--(INT('Drill Size Info'!$AA$19) &amp; "." &amp; LEFT(CT459,3))&gt;=--('Drill Size Info'!$AA$19)), (--(INT('Drill Size Info'!$AA$19) &amp; "." &amp; LEFT(CT459,3))&lt;=--('Drill Size Info'!$AB$19))),
                --(INT('Drill Size Info'!$AA$19) &amp; "." &amp; LEFT(CT459,3)),
                --(INT('Drill Size Info'!$AB$19) &amp; "." &amp; LEFT(CT459,3))
            )
        ),
        "OK"
    )
)</f>
        <v>OK</v>
      </c>
      <c r="O459" s="163" t="str">
        <f>IF(CV459&lt;&gt;"",
    IF(INT('Drill Size Info'!$AA$19)=INT('Drill Size Info'!$AB$19),
        --(INT('Drill Size Info'!$AA$19) &amp; "." &amp; CV459),
        IF(AND((--(INT('Drill Size Info'!$AA$19) &amp; "." &amp; CV459)&gt;=--('Drill Size Info'!$AA$19)), (--(INT('Drill Size Info'!$AA$19) &amp; "." &amp; CV459)&lt;=--('Drill Size Info'!$AB$19))),
            --(INT('Drill Size Info'!$AA$19) &amp; "." &amp; CV459),
            --(INT('Drill Size Info'!$AB$19) &amp; "." &amp; CV459)
        )
    ),
    IF(CT459&lt;&gt;"",
        IF(INT('Drill Size Info'!$AA$19)=INT('Drill Size Info'!$AB$19),
            --(INT('Drill Size Info'!$AA$19) &amp; "." &amp; RIGHT(CT459,3)),
            IF(AND((--(INT('Drill Size Info'!$AA$19) &amp; "." &amp; RIGHT(CT459,3))&gt;=--('Drill Size Info'!$AA$19)), (--(INT('Drill Size Info'!$AA$19) &amp; "." &amp; RIGHT(CT459,3))&lt;=--('Drill Size Info'!$AB$19))),
                --(INT('Drill Size Info'!$AA$19) &amp; "." &amp; RIGHT(CT459,3)),
                --(INT('Drill Size Info'!$AB$19) &amp; "." &amp; RIGHT(CT459,3))
            )
        ),
        "N/A"
    )
)</f>
        <v>N/A</v>
      </c>
      <c r="P459" s="47" t="str">
        <f>IF(CX459&lt;&gt;"",
    IF(INT('Drill Size Info'!$AA$19)=INT('Drill Size Info'!$AB$15),
        --(INT('Drill Size Info'!$AA$15) &amp; "." &amp; CX459),
        IF(AND((--(INT('Drill Size Info'!$AA$15) &amp; "." &amp; CX459)&gt;=--('Drill Size Info'!$AA$15)), (--(INT('Drill Size Info'!$AA$15) &amp; "." &amp; CX459)&lt;=--('Drill Size Info'!$AB$15))),
            --(INT('Drill Size Info'!$AA$15) &amp; "." &amp; CX459),
            --(INT('Drill Size Info'!$AB$15) &amp; "." &amp; CX459)
        )
    ),
    IF(CW459&lt;&gt;"",
        IF(INT('Drill Size Info'!$AA$15)=INT('Drill Size Info'!$AB$15),
            --(INT('Drill Size Info'!$AA$15) &amp; "." &amp; LEFT(CW459,3)),
            IF(AND((--(INT('Drill Size Info'!$AA$15) &amp; "." &amp; LEFT(CW459,3))&gt;=--('Drill Size Info'!$AA$15)), (--(INT('Drill Size Info'!$AA$15) &amp; "." &amp; LEFT(CW459,3))&lt;=--('Drill Size Info'!$AB$15))),
                --(INT('Drill Size Info'!$AA$15) &amp; "." &amp; LEFT(CW459,3)),
                --(INT('Drill Size Info'!$AB$15) &amp; "." &amp; LEFT(CW459,3))
            )
        ),
        "OK"
    )
)</f>
        <v>OK</v>
      </c>
      <c r="Q459" s="163" t="str">
        <f>IF(CY459&lt;&gt;"",
    IF(INT('Drill Size Info'!$AA$19)=INT('Drill Size Info'!$AB$15),
        --(INT('Drill Size Info'!$AA$15) &amp; "." &amp; CY459),
        IF(AND((--(INT('Drill Size Info'!$AA$15) &amp; "." &amp; CY459)&gt;=--('Drill Size Info'!$AA$15)), (--(INT('Drill Size Info'!$AA$15) &amp; "." &amp; CY459)&lt;=--('Drill Size Info'!$AB$15))),
            --(INT('Drill Size Info'!$AA$15) &amp; "." &amp; CY459),
            --(INT('Drill Size Info'!$AB$15) &amp; "." &amp; CY459)
        )
    ),
    IF(CW459&lt;&gt;"",
        IF(INT('Drill Size Info'!$AA$15)=INT('Drill Size Info'!$AB$15),
            --(INT('Drill Size Info'!$AA$15) &amp; "." &amp; RIGHT(CW459,3)),
            IF(AND((--(INT('Drill Size Info'!$AA$15) &amp; "." &amp; RIGHT(CW459,3))&gt;=--('Drill Size Info'!$AA$15)), (--(INT('Drill Size Info'!$AA$15) &amp; "." &amp; RIGHT(CW459,3))&lt;=--('Drill Size Info'!$AB$15))),
                --(INT('Drill Size Info'!$AA$15) &amp; "." &amp; RIGHT(CW459,3)),
                --(INT('Drill Size Info'!$AB$15) &amp; "." &amp; RIGHT(CW459,3))
            )
        ),
        "N/A"
    )
)</f>
        <v>N/A</v>
      </c>
      <c r="R459" s="57"/>
      <c r="S459" s="57"/>
      <c r="T459" s="57"/>
      <c r="U459" s="57"/>
      <c r="V459" s="57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9"/>
      <c r="AX459" s="59"/>
      <c r="AY459" s="59"/>
      <c r="AZ459" s="60"/>
      <c r="BA459" s="52"/>
      <c r="BB459" s="52"/>
      <c r="BC459" s="52"/>
      <c r="BD459" s="52"/>
      <c r="BE459" s="52"/>
      <c r="BF459" s="52"/>
      <c r="BG459" s="192" t="str">
        <f t="shared" si="314"/>
        <v/>
      </c>
      <c r="BH459" s="52"/>
      <c r="BI459" s="52"/>
      <c r="BJ459" s="52"/>
      <c r="BK459" s="52"/>
      <c r="BM459" s="19">
        <f t="shared" si="282"/>
        <v>0</v>
      </c>
      <c r="BN459" s="19">
        <f t="shared" si="315"/>
        <v>0</v>
      </c>
      <c r="BO459" s="19">
        <f t="shared" si="283"/>
        <v>0</v>
      </c>
      <c r="BP459" s="19">
        <f t="shared" si="284"/>
        <v>0</v>
      </c>
      <c r="BQ459" s="19">
        <f t="shared" si="285"/>
        <v>0</v>
      </c>
      <c r="BR459" s="19">
        <f t="shared" si="286"/>
        <v>0</v>
      </c>
      <c r="BS459" s="19">
        <f t="shared" si="287"/>
        <v>0</v>
      </c>
      <c r="BT459" s="19">
        <f t="shared" si="288"/>
        <v>0</v>
      </c>
      <c r="BU459" s="19">
        <f t="shared" si="289"/>
        <v>0</v>
      </c>
      <c r="BV459" s="19">
        <f t="shared" si="290"/>
        <v>0</v>
      </c>
      <c r="BW459" s="19">
        <f t="shared" si="291"/>
        <v>0</v>
      </c>
      <c r="BX459" s="19">
        <f t="shared" si="292"/>
        <v>0</v>
      </c>
      <c r="BY459" s="19">
        <f t="shared" si="293"/>
        <v>0</v>
      </c>
      <c r="BZ459" s="19">
        <f t="shared" si="294"/>
        <v>0</v>
      </c>
      <c r="CA459" s="19">
        <f t="shared" si="295"/>
        <v>0</v>
      </c>
      <c r="CB459" s="19">
        <f t="shared" si="316"/>
        <v>0</v>
      </c>
      <c r="CC459" s="19">
        <f t="shared" si="296"/>
        <v>0</v>
      </c>
      <c r="CD459" s="19">
        <f t="shared" si="297"/>
        <v>0</v>
      </c>
      <c r="CE459" s="19">
        <f t="shared" si="298"/>
        <v>0</v>
      </c>
      <c r="CF459" s="19">
        <f t="shared" si="299"/>
        <v>0</v>
      </c>
      <c r="CG459" s="19">
        <f t="shared" si="300"/>
        <v>0</v>
      </c>
      <c r="CH459" s="19">
        <f t="shared" si="301"/>
        <v>0</v>
      </c>
      <c r="CI459" s="19">
        <f t="shared" si="302"/>
        <v>0</v>
      </c>
      <c r="CJ459" s="19">
        <f t="shared" si="303"/>
        <v>0</v>
      </c>
      <c r="CK459" s="19">
        <f t="shared" si="304"/>
        <v>0</v>
      </c>
      <c r="CL459" s="19">
        <f t="shared" si="305"/>
        <v>0</v>
      </c>
      <c r="CM459" s="19">
        <f t="shared" si="306"/>
        <v>0</v>
      </c>
      <c r="CN459" s="19">
        <f t="shared" si="307"/>
        <v>0</v>
      </c>
      <c r="CO459" s="19">
        <f t="shared" si="308"/>
        <v>0</v>
      </c>
      <c r="CP459" s="19">
        <f t="shared" si="309"/>
        <v>0</v>
      </c>
      <c r="CQ459" s="19">
        <f t="shared" si="310"/>
        <v>0</v>
      </c>
      <c r="CR459" s="19">
        <f t="shared" si="311"/>
        <v>0</v>
      </c>
      <c r="CS459" s="19">
        <f t="shared" si="312"/>
        <v>0</v>
      </c>
    </row>
    <row r="460" spans="2:97" ht="15" customHeight="1" x14ac:dyDescent="0.2">
      <c r="B460" s="53">
        <f t="shared" si="317"/>
        <v>452</v>
      </c>
      <c r="C460" s="197" t="str" cm="1">
        <f t="array" aca="1" ref="C460" ca="1">CELL("contents",BG460)</f>
        <v/>
      </c>
      <c r="D460" s="54" t="str">
        <f t="shared" si="313"/>
        <v>OK</v>
      </c>
      <c r="E460" s="55" t="e">
        <f>VLOOKUP('DATA SHEET'!$B$9,'Drill Size Info'!$T$2:$U$8,2,FALSE)</f>
        <v>#N/A</v>
      </c>
      <c r="F460" s="55" t="str">
        <f t="shared" si="318"/>
        <v/>
      </c>
      <c r="G460" s="161">
        <f t="shared" si="319"/>
        <v>0</v>
      </c>
      <c r="H460" s="56"/>
      <c r="I460" s="56"/>
      <c r="J460" s="54" t="s">
        <v>154</v>
      </c>
      <c r="K460" s="54" t="s">
        <v>154</v>
      </c>
      <c r="L460" s="56" t="s">
        <v>154</v>
      </c>
      <c r="M460" s="56" t="s">
        <v>154</v>
      </c>
      <c r="N460" s="47" t="str">
        <f>IF(CU460&lt;&gt;"",
    IF(INT('Drill Size Info'!$AA$19)=INT('Drill Size Info'!$AB$19),
        --(INT('Drill Size Info'!$AA$19) &amp; "." &amp; CU460),
        IF(AND((--(INT('Drill Size Info'!$AA$19) &amp; "." &amp; CU460)&gt;=--('Drill Size Info'!$AA$19)), (--(INT('Drill Size Info'!$AA$19) &amp; "." &amp; CU460)&lt;=--('Drill Size Info'!$AB$19))),
            --(INT('Drill Size Info'!$AA$19) &amp; "." &amp; CU460),
            --(INT('Drill Size Info'!$AB$19) &amp; "." &amp; CU460)
        )
    ),
    IF(CT460&lt;&gt;"",
        IF(INT('Drill Size Info'!$AA$19)=INT('Drill Size Info'!$AB$19),
            --(INT('Drill Size Info'!$AA$19) &amp; "." &amp; LEFT(CT460,3)),
            IF(AND((--(INT('Drill Size Info'!$AA$19) &amp; "." &amp; LEFT(CT460,3))&gt;=--('Drill Size Info'!$AA$19)), (--(INT('Drill Size Info'!$AA$19) &amp; "." &amp; LEFT(CT460,3))&lt;=--('Drill Size Info'!$AB$19))),
                --(INT('Drill Size Info'!$AA$19) &amp; "." &amp; LEFT(CT460,3)),
                --(INT('Drill Size Info'!$AB$19) &amp; "." &amp; LEFT(CT460,3))
            )
        ),
        "OK"
    )
)</f>
        <v>OK</v>
      </c>
      <c r="O460" s="163" t="str">
        <f>IF(CV460&lt;&gt;"",
    IF(INT('Drill Size Info'!$AA$19)=INT('Drill Size Info'!$AB$19),
        --(INT('Drill Size Info'!$AA$19) &amp; "." &amp; CV460),
        IF(AND((--(INT('Drill Size Info'!$AA$19) &amp; "." &amp; CV460)&gt;=--('Drill Size Info'!$AA$19)), (--(INT('Drill Size Info'!$AA$19) &amp; "." &amp; CV460)&lt;=--('Drill Size Info'!$AB$19))),
            --(INT('Drill Size Info'!$AA$19) &amp; "." &amp; CV460),
            --(INT('Drill Size Info'!$AB$19) &amp; "." &amp; CV460)
        )
    ),
    IF(CT460&lt;&gt;"",
        IF(INT('Drill Size Info'!$AA$19)=INT('Drill Size Info'!$AB$19),
            --(INT('Drill Size Info'!$AA$19) &amp; "." &amp; RIGHT(CT460,3)),
            IF(AND((--(INT('Drill Size Info'!$AA$19) &amp; "." &amp; RIGHT(CT460,3))&gt;=--('Drill Size Info'!$AA$19)), (--(INT('Drill Size Info'!$AA$19) &amp; "." &amp; RIGHT(CT460,3))&lt;=--('Drill Size Info'!$AB$19))),
                --(INT('Drill Size Info'!$AA$19) &amp; "." &amp; RIGHT(CT460,3)),
                --(INT('Drill Size Info'!$AB$19) &amp; "." &amp; RIGHT(CT460,3))
            )
        ),
        "N/A"
    )
)</f>
        <v>N/A</v>
      </c>
      <c r="P460" s="47" t="str">
        <f>IF(CX460&lt;&gt;"",
    IF(INT('Drill Size Info'!$AA$19)=INT('Drill Size Info'!$AB$15),
        --(INT('Drill Size Info'!$AA$15) &amp; "." &amp; CX460),
        IF(AND((--(INT('Drill Size Info'!$AA$15) &amp; "." &amp; CX460)&gt;=--('Drill Size Info'!$AA$15)), (--(INT('Drill Size Info'!$AA$15) &amp; "." &amp; CX460)&lt;=--('Drill Size Info'!$AB$15))),
            --(INT('Drill Size Info'!$AA$15) &amp; "." &amp; CX460),
            --(INT('Drill Size Info'!$AB$15) &amp; "." &amp; CX460)
        )
    ),
    IF(CW460&lt;&gt;"",
        IF(INT('Drill Size Info'!$AA$15)=INT('Drill Size Info'!$AB$15),
            --(INT('Drill Size Info'!$AA$15) &amp; "." &amp; LEFT(CW460,3)),
            IF(AND((--(INT('Drill Size Info'!$AA$15) &amp; "." &amp; LEFT(CW460,3))&gt;=--('Drill Size Info'!$AA$15)), (--(INT('Drill Size Info'!$AA$15) &amp; "." &amp; LEFT(CW460,3))&lt;=--('Drill Size Info'!$AB$15))),
                --(INT('Drill Size Info'!$AA$15) &amp; "." &amp; LEFT(CW460,3)),
                --(INT('Drill Size Info'!$AB$15) &amp; "." &amp; LEFT(CW460,3))
            )
        ),
        "OK"
    )
)</f>
        <v>OK</v>
      </c>
      <c r="Q460" s="163" t="str">
        <f>IF(CY460&lt;&gt;"",
    IF(INT('Drill Size Info'!$AA$19)=INT('Drill Size Info'!$AB$15),
        --(INT('Drill Size Info'!$AA$15) &amp; "." &amp; CY460),
        IF(AND((--(INT('Drill Size Info'!$AA$15) &amp; "." &amp; CY460)&gt;=--('Drill Size Info'!$AA$15)), (--(INT('Drill Size Info'!$AA$15) &amp; "." &amp; CY460)&lt;=--('Drill Size Info'!$AB$15))),
            --(INT('Drill Size Info'!$AA$15) &amp; "." &amp; CY460),
            --(INT('Drill Size Info'!$AB$15) &amp; "." &amp; CY460)
        )
    ),
    IF(CW460&lt;&gt;"",
        IF(INT('Drill Size Info'!$AA$15)=INT('Drill Size Info'!$AB$15),
            --(INT('Drill Size Info'!$AA$15) &amp; "." &amp; RIGHT(CW460,3)),
            IF(AND((--(INT('Drill Size Info'!$AA$15) &amp; "." &amp; RIGHT(CW460,3))&gt;=--('Drill Size Info'!$AA$15)), (--(INT('Drill Size Info'!$AA$15) &amp; "." &amp; RIGHT(CW460,3))&lt;=--('Drill Size Info'!$AB$15))),
                --(INT('Drill Size Info'!$AA$15) &amp; "." &amp; RIGHT(CW460,3)),
                --(INT('Drill Size Info'!$AB$15) &amp; "." &amp; RIGHT(CW460,3))
            )
        ),
        "N/A"
    )
)</f>
        <v>N/A</v>
      </c>
      <c r="R460" s="57"/>
      <c r="S460" s="57"/>
      <c r="T460" s="57"/>
      <c r="U460" s="57"/>
      <c r="V460" s="57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9"/>
      <c r="AX460" s="59"/>
      <c r="AY460" s="59"/>
      <c r="AZ460" s="60"/>
      <c r="BA460" s="52"/>
      <c r="BB460" s="52"/>
      <c r="BC460" s="52"/>
      <c r="BD460" s="52"/>
      <c r="BE460" s="52"/>
      <c r="BF460" s="52"/>
      <c r="BG460" s="192" t="str">
        <f t="shared" si="314"/>
        <v/>
      </c>
      <c r="BH460" s="52"/>
      <c r="BI460" s="52"/>
      <c r="BJ460" s="52"/>
      <c r="BK460" s="52"/>
      <c r="BM460" s="19">
        <f t="shared" si="282"/>
        <v>0</v>
      </c>
      <c r="BN460" s="19">
        <f t="shared" si="315"/>
        <v>0</v>
      </c>
      <c r="BO460" s="19">
        <f t="shared" si="283"/>
        <v>0</v>
      </c>
      <c r="BP460" s="19">
        <f t="shared" si="284"/>
        <v>0</v>
      </c>
      <c r="BQ460" s="19">
        <f t="shared" si="285"/>
        <v>0</v>
      </c>
      <c r="BR460" s="19">
        <f t="shared" si="286"/>
        <v>0</v>
      </c>
      <c r="BS460" s="19">
        <f t="shared" si="287"/>
        <v>0</v>
      </c>
      <c r="BT460" s="19">
        <f t="shared" si="288"/>
        <v>0</v>
      </c>
      <c r="BU460" s="19">
        <f t="shared" si="289"/>
        <v>0</v>
      </c>
      <c r="BV460" s="19">
        <f t="shared" si="290"/>
        <v>0</v>
      </c>
      <c r="BW460" s="19">
        <f t="shared" si="291"/>
        <v>0</v>
      </c>
      <c r="BX460" s="19">
        <f t="shared" si="292"/>
        <v>0</v>
      </c>
      <c r="BY460" s="19">
        <f t="shared" si="293"/>
        <v>0</v>
      </c>
      <c r="BZ460" s="19">
        <f t="shared" si="294"/>
        <v>0</v>
      </c>
      <c r="CA460" s="19">
        <f t="shared" si="295"/>
        <v>0</v>
      </c>
      <c r="CB460" s="19">
        <f t="shared" si="316"/>
        <v>0</v>
      </c>
      <c r="CC460" s="19">
        <f t="shared" si="296"/>
        <v>0</v>
      </c>
      <c r="CD460" s="19">
        <f t="shared" si="297"/>
        <v>0</v>
      </c>
      <c r="CE460" s="19">
        <f t="shared" si="298"/>
        <v>0</v>
      </c>
      <c r="CF460" s="19">
        <f t="shared" si="299"/>
        <v>0</v>
      </c>
      <c r="CG460" s="19">
        <f t="shared" si="300"/>
        <v>0</v>
      </c>
      <c r="CH460" s="19">
        <f t="shared" si="301"/>
        <v>0</v>
      </c>
      <c r="CI460" s="19">
        <f t="shared" si="302"/>
        <v>0</v>
      </c>
      <c r="CJ460" s="19">
        <f t="shared" si="303"/>
        <v>0</v>
      </c>
      <c r="CK460" s="19">
        <f t="shared" si="304"/>
        <v>0</v>
      </c>
      <c r="CL460" s="19">
        <f t="shared" si="305"/>
        <v>0</v>
      </c>
      <c r="CM460" s="19">
        <f t="shared" si="306"/>
        <v>0</v>
      </c>
      <c r="CN460" s="19">
        <f t="shared" si="307"/>
        <v>0</v>
      </c>
      <c r="CO460" s="19">
        <f t="shared" si="308"/>
        <v>0</v>
      </c>
      <c r="CP460" s="19">
        <f t="shared" si="309"/>
        <v>0</v>
      </c>
      <c r="CQ460" s="19">
        <f t="shared" si="310"/>
        <v>0</v>
      </c>
      <c r="CR460" s="19">
        <f t="shared" si="311"/>
        <v>0</v>
      </c>
      <c r="CS460" s="19">
        <f t="shared" si="312"/>
        <v>0</v>
      </c>
    </row>
    <row r="461" spans="2:97" ht="15" customHeight="1" x14ac:dyDescent="0.2">
      <c r="B461" s="53">
        <f t="shared" si="317"/>
        <v>453</v>
      </c>
      <c r="C461" s="197" t="str" cm="1">
        <f t="array" aca="1" ref="C461" ca="1">CELL("contents",BG461)</f>
        <v/>
      </c>
      <c r="D461" s="54" t="str">
        <f t="shared" si="313"/>
        <v>OK</v>
      </c>
      <c r="E461" s="55" t="e">
        <f>VLOOKUP('DATA SHEET'!$B$9,'Drill Size Info'!$T$2:$U$8,2,FALSE)</f>
        <v>#N/A</v>
      </c>
      <c r="F461" s="55" t="str">
        <f t="shared" si="318"/>
        <v/>
      </c>
      <c r="G461" s="161">
        <f t="shared" si="319"/>
        <v>0</v>
      </c>
      <c r="H461" s="56"/>
      <c r="I461" s="56"/>
      <c r="J461" s="54" t="s">
        <v>154</v>
      </c>
      <c r="K461" s="54" t="s">
        <v>154</v>
      </c>
      <c r="L461" s="56" t="s">
        <v>154</v>
      </c>
      <c r="M461" s="56" t="s">
        <v>154</v>
      </c>
      <c r="N461" s="47" t="str">
        <f>IF(CU461&lt;&gt;"",
    IF(INT('Drill Size Info'!$AA$19)=INT('Drill Size Info'!$AB$19),
        --(INT('Drill Size Info'!$AA$19) &amp; "." &amp; CU461),
        IF(AND((--(INT('Drill Size Info'!$AA$19) &amp; "." &amp; CU461)&gt;=--('Drill Size Info'!$AA$19)), (--(INT('Drill Size Info'!$AA$19) &amp; "." &amp; CU461)&lt;=--('Drill Size Info'!$AB$19))),
            --(INT('Drill Size Info'!$AA$19) &amp; "." &amp; CU461),
            --(INT('Drill Size Info'!$AB$19) &amp; "." &amp; CU461)
        )
    ),
    IF(CT461&lt;&gt;"",
        IF(INT('Drill Size Info'!$AA$19)=INT('Drill Size Info'!$AB$19),
            --(INT('Drill Size Info'!$AA$19) &amp; "." &amp; LEFT(CT461,3)),
            IF(AND((--(INT('Drill Size Info'!$AA$19) &amp; "." &amp; LEFT(CT461,3))&gt;=--('Drill Size Info'!$AA$19)), (--(INT('Drill Size Info'!$AA$19) &amp; "." &amp; LEFT(CT461,3))&lt;=--('Drill Size Info'!$AB$19))),
                --(INT('Drill Size Info'!$AA$19) &amp; "." &amp; LEFT(CT461,3)),
                --(INT('Drill Size Info'!$AB$19) &amp; "." &amp; LEFT(CT461,3))
            )
        ),
        "OK"
    )
)</f>
        <v>OK</v>
      </c>
      <c r="O461" s="163" t="str">
        <f>IF(CV461&lt;&gt;"",
    IF(INT('Drill Size Info'!$AA$19)=INT('Drill Size Info'!$AB$19),
        --(INT('Drill Size Info'!$AA$19) &amp; "." &amp; CV461),
        IF(AND((--(INT('Drill Size Info'!$AA$19) &amp; "." &amp; CV461)&gt;=--('Drill Size Info'!$AA$19)), (--(INT('Drill Size Info'!$AA$19) &amp; "." &amp; CV461)&lt;=--('Drill Size Info'!$AB$19))),
            --(INT('Drill Size Info'!$AA$19) &amp; "." &amp; CV461),
            --(INT('Drill Size Info'!$AB$19) &amp; "." &amp; CV461)
        )
    ),
    IF(CT461&lt;&gt;"",
        IF(INT('Drill Size Info'!$AA$19)=INT('Drill Size Info'!$AB$19),
            --(INT('Drill Size Info'!$AA$19) &amp; "." &amp; RIGHT(CT461,3)),
            IF(AND((--(INT('Drill Size Info'!$AA$19) &amp; "." &amp; RIGHT(CT461,3))&gt;=--('Drill Size Info'!$AA$19)), (--(INT('Drill Size Info'!$AA$19) &amp; "." &amp; RIGHT(CT461,3))&lt;=--('Drill Size Info'!$AB$19))),
                --(INT('Drill Size Info'!$AA$19) &amp; "." &amp; RIGHT(CT461,3)),
                --(INT('Drill Size Info'!$AB$19) &amp; "." &amp; RIGHT(CT461,3))
            )
        ),
        "N/A"
    )
)</f>
        <v>N/A</v>
      </c>
      <c r="P461" s="47" t="str">
        <f>IF(CX461&lt;&gt;"",
    IF(INT('Drill Size Info'!$AA$19)=INT('Drill Size Info'!$AB$15),
        --(INT('Drill Size Info'!$AA$15) &amp; "." &amp; CX461),
        IF(AND((--(INT('Drill Size Info'!$AA$15) &amp; "." &amp; CX461)&gt;=--('Drill Size Info'!$AA$15)), (--(INT('Drill Size Info'!$AA$15) &amp; "." &amp; CX461)&lt;=--('Drill Size Info'!$AB$15))),
            --(INT('Drill Size Info'!$AA$15) &amp; "." &amp; CX461),
            --(INT('Drill Size Info'!$AB$15) &amp; "." &amp; CX461)
        )
    ),
    IF(CW461&lt;&gt;"",
        IF(INT('Drill Size Info'!$AA$15)=INT('Drill Size Info'!$AB$15),
            --(INT('Drill Size Info'!$AA$15) &amp; "." &amp; LEFT(CW461,3)),
            IF(AND((--(INT('Drill Size Info'!$AA$15) &amp; "." &amp; LEFT(CW461,3))&gt;=--('Drill Size Info'!$AA$15)), (--(INT('Drill Size Info'!$AA$15) &amp; "." &amp; LEFT(CW461,3))&lt;=--('Drill Size Info'!$AB$15))),
                --(INT('Drill Size Info'!$AA$15) &amp; "." &amp; LEFT(CW461,3)),
                --(INT('Drill Size Info'!$AB$15) &amp; "." &amp; LEFT(CW461,3))
            )
        ),
        "OK"
    )
)</f>
        <v>OK</v>
      </c>
      <c r="Q461" s="163" t="str">
        <f>IF(CY461&lt;&gt;"",
    IF(INT('Drill Size Info'!$AA$19)=INT('Drill Size Info'!$AB$15),
        --(INT('Drill Size Info'!$AA$15) &amp; "." &amp; CY461),
        IF(AND((--(INT('Drill Size Info'!$AA$15) &amp; "." &amp; CY461)&gt;=--('Drill Size Info'!$AA$15)), (--(INT('Drill Size Info'!$AA$15) &amp; "." &amp; CY461)&lt;=--('Drill Size Info'!$AB$15))),
            --(INT('Drill Size Info'!$AA$15) &amp; "." &amp; CY461),
            --(INT('Drill Size Info'!$AB$15) &amp; "." &amp; CY461)
        )
    ),
    IF(CW461&lt;&gt;"",
        IF(INT('Drill Size Info'!$AA$15)=INT('Drill Size Info'!$AB$15),
            --(INT('Drill Size Info'!$AA$15) &amp; "." &amp; RIGHT(CW461,3)),
            IF(AND((--(INT('Drill Size Info'!$AA$15) &amp; "." &amp; RIGHT(CW461,3))&gt;=--('Drill Size Info'!$AA$15)), (--(INT('Drill Size Info'!$AA$15) &amp; "." &amp; RIGHT(CW461,3))&lt;=--('Drill Size Info'!$AB$15))),
                --(INT('Drill Size Info'!$AA$15) &amp; "." &amp; RIGHT(CW461,3)),
                --(INT('Drill Size Info'!$AB$15) &amp; "." &amp; RIGHT(CW461,3))
            )
        ),
        "N/A"
    )
)</f>
        <v>N/A</v>
      </c>
      <c r="R461" s="57"/>
      <c r="S461" s="57"/>
      <c r="T461" s="57"/>
      <c r="U461" s="57"/>
      <c r="V461" s="57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9"/>
      <c r="AX461" s="59"/>
      <c r="AY461" s="59"/>
      <c r="AZ461" s="60"/>
      <c r="BA461" s="52"/>
      <c r="BB461" s="52"/>
      <c r="BC461" s="52"/>
      <c r="BD461" s="52"/>
      <c r="BE461" s="52"/>
      <c r="BF461" s="52"/>
      <c r="BG461" s="192" t="str">
        <f t="shared" si="314"/>
        <v/>
      </c>
      <c r="BH461" s="52"/>
      <c r="BI461" s="52"/>
      <c r="BJ461" s="52"/>
      <c r="BK461" s="52"/>
      <c r="BM461" s="19">
        <f t="shared" si="282"/>
        <v>0</v>
      </c>
      <c r="BN461" s="19">
        <f t="shared" si="315"/>
        <v>0</v>
      </c>
      <c r="BO461" s="19">
        <f t="shared" si="283"/>
        <v>0</v>
      </c>
      <c r="BP461" s="19">
        <f t="shared" si="284"/>
        <v>0</v>
      </c>
      <c r="BQ461" s="19">
        <f t="shared" si="285"/>
        <v>0</v>
      </c>
      <c r="BR461" s="19">
        <f t="shared" si="286"/>
        <v>0</v>
      </c>
      <c r="BS461" s="19">
        <f t="shared" si="287"/>
        <v>0</v>
      </c>
      <c r="BT461" s="19">
        <f t="shared" si="288"/>
        <v>0</v>
      </c>
      <c r="BU461" s="19">
        <f t="shared" si="289"/>
        <v>0</v>
      </c>
      <c r="BV461" s="19">
        <f t="shared" si="290"/>
        <v>0</v>
      </c>
      <c r="BW461" s="19">
        <f t="shared" si="291"/>
        <v>0</v>
      </c>
      <c r="BX461" s="19">
        <f t="shared" si="292"/>
        <v>0</v>
      </c>
      <c r="BY461" s="19">
        <f t="shared" si="293"/>
        <v>0</v>
      </c>
      <c r="BZ461" s="19">
        <f t="shared" si="294"/>
        <v>0</v>
      </c>
      <c r="CA461" s="19">
        <f t="shared" si="295"/>
        <v>0</v>
      </c>
      <c r="CB461" s="19">
        <f t="shared" si="316"/>
        <v>0</v>
      </c>
      <c r="CC461" s="19">
        <f t="shared" si="296"/>
        <v>0</v>
      </c>
      <c r="CD461" s="19">
        <f t="shared" si="297"/>
        <v>0</v>
      </c>
      <c r="CE461" s="19">
        <f t="shared" si="298"/>
        <v>0</v>
      </c>
      <c r="CF461" s="19">
        <f t="shared" si="299"/>
        <v>0</v>
      </c>
      <c r="CG461" s="19">
        <f t="shared" si="300"/>
        <v>0</v>
      </c>
      <c r="CH461" s="19">
        <f t="shared" si="301"/>
        <v>0</v>
      </c>
      <c r="CI461" s="19">
        <f t="shared" si="302"/>
        <v>0</v>
      </c>
      <c r="CJ461" s="19">
        <f t="shared" si="303"/>
        <v>0</v>
      </c>
      <c r="CK461" s="19">
        <f t="shared" si="304"/>
        <v>0</v>
      </c>
      <c r="CL461" s="19">
        <f t="shared" si="305"/>
        <v>0</v>
      </c>
      <c r="CM461" s="19">
        <f t="shared" si="306"/>
        <v>0</v>
      </c>
      <c r="CN461" s="19">
        <f t="shared" si="307"/>
        <v>0</v>
      </c>
      <c r="CO461" s="19">
        <f t="shared" si="308"/>
        <v>0</v>
      </c>
      <c r="CP461" s="19">
        <f t="shared" si="309"/>
        <v>0</v>
      </c>
      <c r="CQ461" s="19">
        <f t="shared" si="310"/>
        <v>0</v>
      </c>
      <c r="CR461" s="19">
        <f t="shared" si="311"/>
        <v>0</v>
      </c>
      <c r="CS461" s="19">
        <f t="shared" si="312"/>
        <v>0</v>
      </c>
    </row>
    <row r="462" spans="2:97" ht="15" customHeight="1" x14ac:dyDescent="0.2">
      <c r="B462" s="53">
        <f t="shared" si="317"/>
        <v>454</v>
      </c>
      <c r="C462" s="197" t="str" cm="1">
        <f t="array" aca="1" ref="C462" ca="1">CELL("contents",BG462)</f>
        <v/>
      </c>
      <c r="D462" s="54" t="str">
        <f t="shared" si="313"/>
        <v>OK</v>
      </c>
      <c r="E462" s="55" t="e">
        <f>VLOOKUP('DATA SHEET'!$B$9,'Drill Size Info'!$T$2:$U$8,2,FALSE)</f>
        <v>#N/A</v>
      </c>
      <c r="F462" s="55" t="str">
        <f t="shared" si="318"/>
        <v/>
      </c>
      <c r="G462" s="161">
        <f t="shared" si="319"/>
        <v>0</v>
      </c>
      <c r="H462" s="56"/>
      <c r="I462" s="56"/>
      <c r="J462" s="54" t="s">
        <v>154</v>
      </c>
      <c r="K462" s="54" t="s">
        <v>154</v>
      </c>
      <c r="L462" s="56" t="s">
        <v>154</v>
      </c>
      <c r="M462" s="56" t="s">
        <v>154</v>
      </c>
      <c r="N462" s="47" t="str">
        <f>IF(CU462&lt;&gt;"",
    IF(INT('Drill Size Info'!$AA$19)=INT('Drill Size Info'!$AB$19),
        --(INT('Drill Size Info'!$AA$19) &amp; "." &amp; CU462),
        IF(AND((--(INT('Drill Size Info'!$AA$19) &amp; "." &amp; CU462)&gt;=--('Drill Size Info'!$AA$19)), (--(INT('Drill Size Info'!$AA$19) &amp; "." &amp; CU462)&lt;=--('Drill Size Info'!$AB$19))),
            --(INT('Drill Size Info'!$AA$19) &amp; "." &amp; CU462),
            --(INT('Drill Size Info'!$AB$19) &amp; "." &amp; CU462)
        )
    ),
    IF(CT462&lt;&gt;"",
        IF(INT('Drill Size Info'!$AA$19)=INT('Drill Size Info'!$AB$19),
            --(INT('Drill Size Info'!$AA$19) &amp; "." &amp; LEFT(CT462,3)),
            IF(AND((--(INT('Drill Size Info'!$AA$19) &amp; "." &amp; LEFT(CT462,3))&gt;=--('Drill Size Info'!$AA$19)), (--(INT('Drill Size Info'!$AA$19) &amp; "." &amp; LEFT(CT462,3))&lt;=--('Drill Size Info'!$AB$19))),
                --(INT('Drill Size Info'!$AA$19) &amp; "." &amp; LEFT(CT462,3)),
                --(INT('Drill Size Info'!$AB$19) &amp; "." &amp; LEFT(CT462,3))
            )
        ),
        "OK"
    )
)</f>
        <v>OK</v>
      </c>
      <c r="O462" s="163" t="str">
        <f>IF(CV462&lt;&gt;"",
    IF(INT('Drill Size Info'!$AA$19)=INT('Drill Size Info'!$AB$19),
        --(INT('Drill Size Info'!$AA$19) &amp; "." &amp; CV462),
        IF(AND((--(INT('Drill Size Info'!$AA$19) &amp; "." &amp; CV462)&gt;=--('Drill Size Info'!$AA$19)), (--(INT('Drill Size Info'!$AA$19) &amp; "." &amp; CV462)&lt;=--('Drill Size Info'!$AB$19))),
            --(INT('Drill Size Info'!$AA$19) &amp; "." &amp; CV462),
            --(INT('Drill Size Info'!$AB$19) &amp; "." &amp; CV462)
        )
    ),
    IF(CT462&lt;&gt;"",
        IF(INT('Drill Size Info'!$AA$19)=INT('Drill Size Info'!$AB$19),
            --(INT('Drill Size Info'!$AA$19) &amp; "." &amp; RIGHT(CT462,3)),
            IF(AND((--(INT('Drill Size Info'!$AA$19) &amp; "." &amp; RIGHT(CT462,3))&gt;=--('Drill Size Info'!$AA$19)), (--(INT('Drill Size Info'!$AA$19) &amp; "." &amp; RIGHT(CT462,3))&lt;=--('Drill Size Info'!$AB$19))),
                --(INT('Drill Size Info'!$AA$19) &amp; "." &amp; RIGHT(CT462,3)),
                --(INT('Drill Size Info'!$AB$19) &amp; "." &amp; RIGHT(CT462,3))
            )
        ),
        "N/A"
    )
)</f>
        <v>N/A</v>
      </c>
      <c r="P462" s="47" t="str">
        <f>IF(CX462&lt;&gt;"",
    IF(INT('Drill Size Info'!$AA$19)=INT('Drill Size Info'!$AB$15),
        --(INT('Drill Size Info'!$AA$15) &amp; "." &amp; CX462),
        IF(AND((--(INT('Drill Size Info'!$AA$15) &amp; "." &amp; CX462)&gt;=--('Drill Size Info'!$AA$15)), (--(INT('Drill Size Info'!$AA$15) &amp; "." &amp; CX462)&lt;=--('Drill Size Info'!$AB$15))),
            --(INT('Drill Size Info'!$AA$15) &amp; "." &amp; CX462),
            --(INT('Drill Size Info'!$AB$15) &amp; "." &amp; CX462)
        )
    ),
    IF(CW462&lt;&gt;"",
        IF(INT('Drill Size Info'!$AA$15)=INT('Drill Size Info'!$AB$15),
            --(INT('Drill Size Info'!$AA$15) &amp; "." &amp; LEFT(CW462,3)),
            IF(AND((--(INT('Drill Size Info'!$AA$15) &amp; "." &amp; LEFT(CW462,3))&gt;=--('Drill Size Info'!$AA$15)), (--(INT('Drill Size Info'!$AA$15) &amp; "." &amp; LEFT(CW462,3))&lt;=--('Drill Size Info'!$AB$15))),
                --(INT('Drill Size Info'!$AA$15) &amp; "." &amp; LEFT(CW462,3)),
                --(INT('Drill Size Info'!$AB$15) &amp; "." &amp; LEFT(CW462,3))
            )
        ),
        "OK"
    )
)</f>
        <v>OK</v>
      </c>
      <c r="Q462" s="163" t="str">
        <f>IF(CY462&lt;&gt;"",
    IF(INT('Drill Size Info'!$AA$19)=INT('Drill Size Info'!$AB$15),
        --(INT('Drill Size Info'!$AA$15) &amp; "." &amp; CY462),
        IF(AND((--(INT('Drill Size Info'!$AA$15) &amp; "." &amp; CY462)&gt;=--('Drill Size Info'!$AA$15)), (--(INT('Drill Size Info'!$AA$15) &amp; "." &amp; CY462)&lt;=--('Drill Size Info'!$AB$15))),
            --(INT('Drill Size Info'!$AA$15) &amp; "." &amp; CY462),
            --(INT('Drill Size Info'!$AB$15) &amp; "." &amp; CY462)
        )
    ),
    IF(CW462&lt;&gt;"",
        IF(INT('Drill Size Info'!$AA$15)=INT('Drill Size Info'!$AB$15),
            --(INT('Drill Size Info'!$AA$15) &amp; "." &amp; RIGHT(CW462,3)),
            IF(AND((--(INT('Drill Size Info'!$AA$15) &amp; "." &amp; RIGHT(CW462,3))&gt;=--('Drill Size Info'!$AA$15)), (--(INT('Drill Size Info'!$AA$15) &amp; "." &amp; RIGHT(CW462,3))&lt;=--('Drill Size Info'!$AB$15))),
                --(INT('Drill Size Info'!$AA$15) &amp; "." &amp; RIGHT(CW462,3)),
                --(INT('Drill Size Info'!$AB$15) &amp; "." &amp; RIGHT(CW462,3))
            )
        ),
        "N/A"
    )
)</f>
        <v>N/A</v>
      </c>
      <c r="R462" s="57"/>
      <c r="S462" s="57"/>
      <c r="T462" s="57"/>
      <c r="U462" s="57"/>
      <c r="V462" s="57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9"/>
      <c r="AX462" s="59"/>
      <c r="AY462" s="59"/>
      <c r="AZ462" s="60"/>
      <c r="BA462" s="52"/>
      <c r="BB462" s="52"/>
      <c r="BC462" s="52"/>
      <c r="BD462" s="52"/>
      <c r="BE462" s="52"/>
      <c r="BF462" s="52"/>
      <c r="BG462" s="192" t="str">
        <f t="shared" si="314"/>
        <v/>
      </c>
      <c r="BH462" s="52"/>
      <c r="BI462" s="52"/>
      <c r="BJ462" s="52"/>
      <c r="BK462" s="52"/>
      <c r="BM462" s="19">
        <f t="shared" si="282"/>
        <v>0</v>
      </c>
      <c r="BN462" s="19">
        <f t="shared" si="315"/>
        <v>0</v>
      </c>
      <c r="BO462" s="19">
        <f t="shared" si="283"/>
        <v>0</v>
      </c>
      <c r="BP462" s="19">
        <f t="shared" si="284"/>
        <v>0</v>
      </c>
      <c r="BQ462" s="19">
        <f t="shared" si="285"/>
        <v>0</v>
      </c>
      <c r="BR462" s="19">
        <f t="shared" si="286"/>
        <v>0</v>
      </c>
      <c r="BS462" s="19">
        <f t="shared" si="287"/>
        <v>0</v>
      </c>
      <c r="BT462" s="19">
        <f t="shared" si="288"/>
        <v>0</v>
      </c>
      <c r="BU462" s="19">
        <f t="shared" si="289"/>
        <v>0</v>
      </c>
      <c r="BV462" s="19">
        <f t="shared" si="290"/>
        <v>0</v>
      </c>
      <c r="BW462" s="19">
        <f t="shared" si="291"/>
        <v>0</v>
      </c>
      <c r="BX462" s="19">
        <f t="shared" si="292"/>
        <v>0</v>
      </c>
      <c r="BY462" s="19">
        <f t="shared" si="293"/>
        <v>0</v>
      </c>
      <c r="BZ462" s="19">
        <f t="shared" si="294"/>
        <v>0</v>
      </c>
      <c r="CA462" s="19">
        <f t="shared" si="295"/>
        <v>0</v>
      </c>
      <c r="CB462" s="19">
        <f t="shared" si="316"/>
        <v>0</v>
      </c>
      <c r="CC462" s="19">
        <f t="shared" si="296"/>
        <v>0</v>
      </c>
      <c r="CD462" s="19">
        <f t="shared" si="297"/>
        <v>0</v>
      </c>
      <c r="CE462" s="19">
        <f t="shared" si="298"/>
        <v>0</v>
      </c>
      <c r="CF462" s="19">
        <f t="shared" si="299"/>
        <v>0</v>
      </c>
      <c r="CG462" s="19">
        <f t="shared" si="300"/>
        <v>0</v>
      </c>
      <c r="CH462" s="19">
        <f t="shared" si="301"/>
        <v>0</v>
      </c>
      <c r="CI462" s="19">
        <f t="shared" si="302"/>
        <v>0</v>
      </c>
      <c r="CJ462" s="19">
        <f t="shared" si="303"/>
        <v>0</v>
      </c>
      <c r="CK462" s="19">
        <f t="shared" si="304"/>
        <v>0</v>
      </c>
      <c r="CL462" s="19">
        <f t="shared" si="305"/>
        <v>0</v>
      </c>
      <c r="CM462" s="19">
        <f t="shared" si="306"/>
        <v>0</v>
      </c>
      <c r="CN462" s="19">
        <f t="shared" si="307"/>
        <v>0</v>
      </c>
      <c r="CO462" s="19">
        <f t="shared" si="308"/>
        <v>0</v>
      </c>
      <c r="CP462" s="19">
        <f t="shared" si="309"/>
        <v>0</v>
      </c>
      <c r="CQ462" s="19">
        <f t="shared" si="310"/>
        <v>0</v>
      </c>
      <c r="CR462" s="19">
        <f t="shared" si="311"/>
        <v>0</v>
      </c>
      <c r="CS462" s="19">
        <f t="shared" si="312"/>
        <v>0</v>
      </c>
    </row>
    <row r="463" spans="2:97" ht="15" customHeight="1" x14ac:dyDescent="0.2">
      <c r="B463" s="53">
        <f t="shared" si="317"/>
        <v>455</v>
      </c>
      <c r="C463" s="197" t="str" cm="1">
        <f t="array" aca="1" ref="C463" ca="1">CELL("contents",BG463)</f>
        <v/>
      </c>
      <c r="D463" s="54" t="str">
        <f t="shared" si="313"/>
        <v>OK</v>
      </c>
      <c r="E463" s="55" t="e">
        <f>VLOOKUP('DATA SHEET'!$B$9,'Drill Size Info'!$T$2:$U$8,2,FALSE)</f>
        <v>#N/A</v>
      </c>
      <c r="F463" s="55" t="str">
        <f t="shared" si="318"/>
        <v/>
      </c>
      <c r="G463" s="161">
        <f t="shared" si="319"/>
        <v>0</v>
      </c>
      <c r="H463" s="56"/>
      <c r="I463" s="56"/>
      <c r="J463" s="54" t="s">
        <v>154</v>
      </c>
      <c r="K463" s="54" t="s">
        <v>154</v>
      </c>
      <c r="L463" s="56" t="s">
        <v>154</v>
      </c>
      <c r="M463" s="56" t="s">
        <v>154</v>
      </c>
      <c r="N463" s="47" t="str">
        <f>IF(CU463&lt;&gt;"",
    IF(INT('Drill Size Info'!$AA$19)=INT('Drill Size Info'!$AB$19),
        --(INT('Drill Size Info'!$AA$19) &amp; "." &amp; CU463),
        IF(AND((--(INT('Drill Size Info'!$AA$19) &amp; "." &amp; CU463)&gt;=--('Drill Size Info'!$AA$19)), (--(INT('Drill Size Info'!$AA$19) &amp; "." &amp; CU463)&lt;=--('Drill Size Info'!$AB$19))),
            --(INT('Drill Size Info'!$AA$19) &amp; "." &amp; CU463),
            --(INT('Drill Size Info'!$AB$19) &amp; "." &amp; CU463)
        )
    ),
    IF(CT463&lt;&gt;"",
        IF(INT('Drill Size Info'!$AA$19)=INT('Drill Size Info'!$AB$19),
            --(INT('Drill Size Info'!$AA$19) &amp; "." &amp; LEFT(CT463,3)),
            IF(AND((--(INT('Drill Size Info'!$AA$19) &amp; "." &amp; LEFT(CT463,3))&gt;=--('Drill Size Info'!$AA$19)), (--(INT('Drill Size Info'!$AA$19) &amp; "." &amp; LEFT(CT463,3))&lt;=--('Drill Size Info'!$AB$19))),
                --(INT('Drill Size Info'!$AA$19) &amp; "." &amp; LEFT(CT463,3)),
                --(INT('Drill Size Info'!$AB$19) &amp; "." &amp; LEFT(CT463,3))
            )
        ),
        "OK"
    )
)</f>
        <v>OK</v>
      </c>
      <c r="O463" s="163" t="str">
        <f>IF(CV463&lt;&gt;"",
    IF(INT('Drill Size Info'!$AA$19)=INT('Drill Size Info'!$AB$19),
        --(INT('Drill Size Info'!$AA$19) &amp; "." &amp; CV463),
        IF(AND((--(INT('Drill Size Info'!$AA$19) &amp; "." &amp; CV463)&gt;=--('Drill Size Info'!$AA$19)), (--(INT('Drill Size Info'!$AA$19) &amp; "." &amp; CV463)&lt;=--('Drill Size Info'!$AB$19))),
            --(INT('Drill Size Info'!$AA$19) &amp; "." &amp; CV463),
            --(INT('Drill Size Info'!$AB$19) &amp; "." &amp; CV463)
        )
    ),
    IF(CT463&lt;&gt;"",
        IF(INT('Drill Size Info'!$AA$19)=INT('Drill Size Info'!$AB$19),
            --(INT('Drill Size Info'!$AA$19) &amp; "." &amp; RIGHT(CT463,3)),
            IF(AND((--(INT('Drill Size Info'!$AA$19) &amp; "." &amp; RIGHT(CT463,3))&gt;=--('Drill Size Info'!$AA$19)), (--(INT('Drill Size Info'!$AA$19) &amp; "." &amp; RIGHT(CT463,3))&lt;=--('Drill Size Info'!$AB$19))),
                --(INT('Drill Size Info'!$AA$19) &amp; "." &amp; RIGHT(CT463,3)),
                --(INT('Drill Size Info'!$AB$19) &amp; "." &amp; RIGHT(CT463,3))
            )
        ),
        "N/A"
    )
)</f>
        <v>N/A</v>
      </c>
      <c r="P463" s="47" t="str">
        <f>IF(CX463&lt;&gt;"",
    IF(INT('Drill Size Info'!$AA$19)=INT('Drill Size Info'!$AB$15),
        --(INT('Drill Size Info'!$AA$15) &amp; "." &amp; CX463),
        IF(AND((--(INT('Drill Size Info'!$AA$15) &amp; "." &amp; CX463)&gt;=--('Drill Size Info'!$AA$15)), (--(INT('Drill Size Info'!$AA$15) &amp; "." &amp; CX463)&lt;=--('Drill Size Info'!$AB$15))),
            --(INT('Drill Size Info'!$AA$15) &amp; "." &amp; CX463),
            --(INT('Drill Size Info'!$AB$15) &amp; "." &amp; CX463)
        )
    ),
    IF(CW463&lt;&gt;"",
        IF(INT('Drill Size Info'!$AA$15)=INT('Drill Size Info'!$AB$15),
            --(INT('Drill Size Info'!$AA$15) &amp; "." &amp; LEFT(CW463,3)),
            IF(AND((--(INT('Drill Size Info'!$AA$15) &amp; "." &amp; LEFT(CW463,3))&gt;=--('Drill Size Info'!$AA$15)), (--(INT('Drill Size Info'!$AA$15) &amp; "." &amp; LEFT(CW463,3))&lt;=--('Drill Size Info'!$AB$15))),
                --(INT('Drill Size Info'!$AA$15) &amp; "." &amp; LEFT(CW463,3)),
                --(INT('Drill Size Info'!$AB$15) &amp; "." &amp; LEFT(CW463,3))
            )
        ),
        "OK"
    )
)</f>
        <v>OK</v>
      </c>
      <c r="Q463" s="163" t="str">
        <f>IF(CY463&lt;&gt;"",
    IF(INT('Drill Size Info'!$AA$19)=INT('Drill Size Info'!$AB$15),
        --(INT('Drill Size Info'!$AA$15) &amp; "." &amp; CY463),
        IF(AND((--(INT('Drill Size Info'!$AA$15) &amp; "." &amp; CY463)&gt;=--('Drill Size Info'!$AA$15)), (--(INT('Drill Size Info'!$AA$15) &amp; "." &amp; CY463)&lt;=--('Drill Size Info'!$AB$15))),
            --(INT('Drill Size Info'!$AA$15) &amp; "." &amp; CY463),
            --(INT('Drill Size Info'!$AB$15) &amp; "." &amp; CY463)
        )
    ),
    IF(CW463&lt;&gt;"",
        IF(INT('Drill Size Info'!$AA$15)=INT('Drill Size Info'!$AB$15),
            --(INT('Drill Size Info'!$AA$15) &amp; "." &amp; RIGHT(CW463,3)),
            IF(AND((--(INT('Drill Size Info'!$AA$15) &amp; "." &amp; RIGHT(CW463,3))&gt;=--('Drill Size Info'!$AA$15)), (--(INT('Drill Size Info'!$AA$15) &amp; "." &amp; RIGHT(CW463,3))&lt;=--('Drill Size Info'!$AB$15))),
                --(INT('Drill Size Info'!$AA$15) &amp; "." &amp; RIGHT(CW463,3)),
                --(INT('Drill Size Info'!$AB$15) &amp; "." &amp; RIGHT(CW463,3))
            )
        ),
        "N/A"
    )
)</f>
        <v>N/A</v>
      </c>
      <c r="R463" s="57"/>
      <c r="S463" s="57"/>
      <c r="T463" s="57"/>
      <c r="U463" s="57"/>
      <c r="V463" s="57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9"/>
      <c r="AX463" s="59"/>
      <c r="AY463" s="59"/>
      <c r="AZ463" s="60"/>
      <c r="BA463" s="52"/>
      <c r="BB463" s="52"/>
      <c r="BC463" s="52"/>
      <c r="BD463" s="52"/>
      <c r="BE463" s="52"/>
      <c r="BF463" s="52"/>
      <c r="BG463" s="192" t="str">
        <f t="shared" si="314"/>
        <v/>
      </c>
      <c r="BH463" s="52"/>
      <c r="BI463" s="52"/>
      <c r="BJ463" s="52"/>
      <c r="BK463" s="52"/>
      <c r="BM463" s="19">
        <f t="shared" si="282"/>
        <v>0</v>
      </c>
      <c r="BN463" s="19">
        <f t="shared" si="315"/>
        <v>0</v>
      </c>
      <c r="BO463" s="19">
        <f t="shared" si="283"/>
        <v>0</v>
      </c>
      <c r="BP463" s="19">
        <f t="shared" si="284"/>
        <v>0</v>
      </c>
      <c r="BQ463" s="19">
        <f t="shared" si="285"/>
        <v>0</v>
      </c>
      <c r="BR463" s="19">
        <f t="shared" si="286"/>
        <v>0</v>
      </c>
      <c r="BS463" s="19">
        <f t="shared" si="287"/>
        <v>0</v>
      </c>
      <c r="BT463" s="19">
        <f t="shared" si="288"/>
        <v>0</v>
      </c>
      <c r="BU463" s="19">
        <f t="shared" si="289"/>
        <v>0</v>
      </c>
      <c r="BV463" s="19">
        <f t="shared" si="290"/>
        <v>0</v>
      </c>
      <c r="BW463" s="19">
        <f t="shared" si="291"/>
        <v>0</v>
      </c>
      <c r="BX463" s="19">
        <f t="shared" si="292"/>
        <v>0</v>
      </c>
      <c r="BY463" s="19">
        <f t="shared" si="293"/>
        <v>0</v>
      </c>
      <c r="BZ463" s="19">
        <f t="shared" si="294"/>
        <v>0</v>
      </c>
      <c r="CA463" s="19">
        <f t="shared" si="295"/>
        <v>0</v>
      </c>
      <c r="CB463" s="19">
        <f t="shared" si="316"/>
        <v>0</v>
      </c>
      <c r="CC463" s="19">
        <f t="shared" si="296"/>
        <v>0</v>
      </c>
      <c r="CD463" s="19">
        <f t="shared" si="297"/>
        <v>0</v>
      </c>
      <c r="CE463" s="19">
        <f t="shared" si="298"/>
        <v>0</v>
      </c>
      <c r="CF463" s="19">
        <f t="shared" si="299"/>
        <v>0</v>
      </c>
      <c r="CG463" s="19">
        <f t="shared" si="300"/>
        <v>0</v>
      </c>
      <c r="CH463" s="19">
        <f t="shared" si="301"/>
        <v>0</v>
      </c>
      <c r="CI463" s="19">
        <f t="shared" si="302"/>
        <v>0</v>
      </c>
      <c r="CJ463" s="19">
        <f t="shared" si="303"/>
        <v>0</v>
      </c>
      <c r="CK463" s="19">
        <f t="shared" si="304"/>
        <v>0</v>
      </c>
      <c r="CL463" s="19">
        <f t="shared" si="305"/>
        <v>0</v>
      </c>
      <c r="CM463" s="19">
        <f t="shared" si="306"/>
        <v>0</v>
      </c>
      <c r="CN463" s="19">
        <f t="shared" si="307"/>
        <v>0</v>
      </c>
      <c r="CO463" s="19">
        <f t="shared" si="308"/>
        <v>0</v>
      </c>
      <c r="CP463" s="19">
        <f t="shared" si="309"/>
        <v>0</v>
      </c>
      <c r="CQ463" s="19">
        <f t="shared" si="310"/>
        <v>0</v>
      </c>
      <c r="CR463" s="19">
        <f t="shared" si="311"/>
        <v>0</v>
      </c>
      <c r="CS463" s="19">
        <f t="shared" si="312"/>
        <v>0</v>
      </c>
    </row>
    <row r="464" spans="2:97" ht="15" customHeight="1" x14ac:dyDescent="0.2">
      <c r="B464" s="53">
        <f t="shared" si="317"/>
        <v>456</v>
      </c>
      <c r="C464" s="197" t="str" cm="1">
        <f t="array" aca="1" ref="C464" ca="1">CELL("contents",BG464)</f>
        <v/>
      </c>
      <c r="D464" s="54" t="str">
        <f t="shared" si="313"/>
        <v>OK</v>
      </c>
      <c r="E464" s="55" t="e">
        <f>VLOOKUP('DATA SHEET'!$B$9,'Drill Size Info'!$T$2:$U$8,2,FALSE)</f>
        <v>#N/A</v>
      </c>
      <c r="F464" s="55" t="str">
        <f t="shared" si="318"/>
        <v/>
      </c>
      <c r="G464" s="161">
        <f t="shared" si="319"/>
        <v>0</v>
      </c>
      <c r="H464" s="56"/>
      <c r="I464" s="56"/>
      <c r="J464" s="54" t="s">
        <v>154</v>
      </c>
      <c r="K464" s="54" t="s">
        <v>154</v>
      </c>
      <c r="L464" s="56" t="s">
        <v>154</v>
      </c>
      <c r="M464" s="56" t="s">
        <v>154</v>
      </c>
      <c r="N464" s="47" t="str">
        <f>IF(CU464&lt;&gt;"",
    IF(INT('Drill Size Info'!$AA$19)=INT('Drill Size Info'!$AB$19),
        --(INT('Drill Size Info'!$AA$19) &amp; "." &amp; CU464),
        IF(AND((--(INT('Drill Size Info'!$AA$19) &amp; "." &amp; CU464)&gt;=--('Drill Size Info'!$AA$19)), (--(INT('Drill Size Info'!$AA$19) &amp; "." &amp; CU464)&lt;=--('Drill Size Info'!$AB$19))),
            --(INT('Drill Size Info'!$AA$19) &amp; "." &amp; CU464),
            --(INT('Drill Size Info'!$AB$19) &amp; "." &amp; CU464)
        )
    ),
    IF(CT464&lt;&gt;"",
        IF(INT('Drill Size Info'!$AA$19)=INT('Drill Size Info'!$AB$19),
            --(INT('Drill Size Info'!$AA$19) &amp; "." &amp; LEFT(CT464,3)),
            IF(AND((--(INT('Drill Size Info'!$AA$19) &amp; "." &amp; LEFT(CT464,3))&gt;=--('Drill Size Info'!$AA$19)), (--(INT('Drill Size Info'!$AA$19) &amp; "." &amp; LEFT(CT464,3))&lt;=--('Drill Size Info'!$AB$19))),
                --(INT('Drill Size Info'!$AA$19) &amp; "." &amp; LEFT(CT464,3)),
                --(INT('Drill Size Info'!$AB$19) &amp; "." &amp; LEFT(CT464,3))
            )
        ),
        "OK"
    )
)</f>
        <v>OK</v>
      </c>
      <c r="O464" s="163" t="str">
        <f>IF(CV464&lt;&gt;"",
    IF(INT('Drill Size Info'!$AA$19)=INT('Drill Size Info'!$AB$19),
        --(INT('Drill Size Info'!$AA$19) &amp; "." &amp; CV464),
        IF(AND((--(INT('Drill Size Info'!$AA$19) &amp; "." &amp; CV464)&gt;=--('Drill Size Info'!$AA$19)), (--(INT('Drill Size Info'!$AA$19) &amp; "." &amp; CV464)&lt;=--('Drill Size Info'!$AB$19))),
            --(INT('Drill Size Info'!$AA$19) &amp; "." &amp; CV464),
            --(INT('Drill Size Info'!$AB$19) &amp; "." &amp; CV464)
        )
    ),
    IF(CT464&lt;&gt;"",
        IF(INT('Drill Size Info'!$AA$19)=INT('Drill Size Info'!$AB$19),
            --(INT('Drill Size Info'!$AA$19) &amp; "." &amp; RIGHT(CT464,3)),
            IF(AND((--(INT('Drill Size Info'!$AA$19) &amp; "." &amp; RIGHT(CT464,3))&gt;=--('Drill Size Info'!$AA$19)), (--(INT('Drill Size Info'!$AA$19) &amp; "." &amp; RIGHT(CT464,3))&lt;=--('Drill Size Info'!$AB$19))),
                --(INT('Drill Size Info'!$AA$19) &amp; "." &amp; RIGHT(CT464,3)),
                --(INT('Drill Size Info'!$AB$19) &amp; "." &amp; RIGHT(CT464,3))
            )
        ),
        "N/A"
    )
)</f>
        <v>N/A</v>
      </c>
      <c r="P464" s="47" t="str">
        <f>IF(CX464&lt;&gt;"",
    IF(INT('Drill Size Info'!$AA$19)=INT('Drill Size Info'!$AB$15),
        --(INT('Drill Size Info'!$AA$15) &amp; "." &amp; CX464),
        IF(AND((--(INT('Drill Size Info'!$AA$15) &amp; "." &amp; CX464)&gt;=--('Drill Size Info'!$AA$15)), (--(INT('Drill Size Info'!$AA$15) &amp; "." &amp; CX464)&lt;=--('Drill Size Info'!$AB$15))),
            --(INT('Drill Size Info'!$AA$15) &amp; "." &amp; CX464),
            --(INT('Drill Size Info'!$AB$15) &amp; "." &amp; CX464)
        )
    ),
    IF(CW464&lt;&gt;"",
        IF(INT('Drill Size Info'!$AA$15)=INT('Drill Size Info'!$AB$15),
            --(INT('Drill Size Info'!$AA$15) &amp; "." &amp; LEFT(CW464,3)),
            IF(AND((--(INT('Drill Size Info'!$AA$15) &amp; "." &amp; LEFT(CW464,3))&gt;=--('Drill Size Info'!$AA$15)), (--(INT('Drill Size Info'!$AA$15) &amp; "." &amp; LEFT(CW464,3))&lt;=--('Drill Size Info'!$AB$15))),
                --(INT('Drill Size Info'!$AA$15) &amp; "." &amp; LEFT(CW464,3)),
                --(INT('Drill Size Info'!$AB$15) &amp; "." &amp; LEFT(CW464,3))
            )
        ),
        "OK"
    )
)</f>
        <v>OK</v>
      </c>
      <c r="Q464" s="163" t="str">
        <f>IF(CY464&lt;&gt;"",
    IF(INT('Drill Size Info'!$AA$19)=INT('Drill Size Info'!$AB$15),
        --(INT('Drill Size Info'!$AA$15) &amp; "." &amp; CY464),
        IF(AND((--(INT('Drill Size Info'!$AA$15) &amp; "." &amp; CY464)&gt;=--('Drill Size Info'!$AA$15)), (--(INT('Drill Size Info'!$AA$15) &amp; "." &amp; CY464)&lt;=--('Drill Size Info'!$AB$15))),
            --(INT('Drill Size Info'!$AA$15) &amp; "." &amp; CY464),
            --(INT('Drill Size Info'!$AB$15) &amp; "." &amp; CY464)
        )
    ),
    IF(CW464&lt;&gt;"",
        IF(INT('Drill Size Info'!$AA$15)=INT('Drill Size Info'!$AB$15),
            --(INT('Drill Size Info'!$AA$15) &amp; "." &amp; RIGHT(CW464,3)),
            IF(AND((--(INT('Drill Size Info'!$AA$15) &amp; "." &amp; RIGHT(CW464,3))&gt;=--('Drill Size Info'!$AA$15)), (--(INT('Drill Size Info'!$AA$15) &amp; "." &amp; RIGHT(CW464,3))&lt;=--('Drill Size Info'!$AB$15))),
                --(INT('Drill Size Info'!$AA$15) &amp; "." &amp; RIGHT(CW464,3)),
                --(INT('Drill Size Info'!$AB$15) &amp; "." &amp; RIGHT(CW464,3))
            )
        ),
        "N/A"
    )
)</f>
        <v>N/A</v>
      </c>
      <c r="R464" s="57"/>
      <c r="S464" s="57"/>
      <c r="T464" s="57"/>
      <c r="U464" s="57"/>
      <c r="V464" s="57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9"/>
      <c r="AX464" s="59"/>
      <c r="AY464" s="59"/>
      <c r="AZ464" s="60"/>
      <c r="BA464" s="52"/>
      <c r="BB464" s="52"/>
      <c r="BC464" s="52"/>
      <c r="BD464" s="52"/>
      <c r="BE464" s="52"/>
      <c r="BF464" s="52"/>
      <c r="BG464" s="192" t="str">
        <f t="shared" si="314"/>
        <v/>
      </c>
      <c r="BH464" s="52"/>
      <c r="BI464" s="52"/>
      <c r="BJ464" s="52"/>
      <c r="BK464" s="52"/>
      <c r="BM464" s="19">
        <f t="shared" si="282"/>
        <v>0</v>
      </c>
      <c r="BN464" s="19">
        <f t="shared" si="315"/>
        <v>0</v>
      </c>
      <c r="BO464" s="19">
        <f t="shared" si="283"/>
        <v>0</v>
      </c>
      <c r="BP464" s="19">
        <f t="shared" si="284"/>
        <v>0</v>
      </c>
      <c r="BQ464" s="19">
        <f t="shared" si="285"/>
        <v>0</v>
      </c>
      <c r="BR464" s="19">
        <f t="shared" si="286"/>
        <v>0</v>
      </c>
      <c r="BS464" s="19">
        <f t="shared" si="287"/>
        <v>0</v>
      </c>
      <c r="BT464" s="19">
        <f t="shared" si="288"/>
        <v>0</v>
      </c>
      <c r="BU464" s="19">
        <f t="shared" si="289"/>
        <v>0</v>
      </c>
      <c r="BV464" s="19">
        <f t="shared" si="290"/>
        <v>0</v>
      </c>
      <c r="BW464" s="19">
        <f t="shared" si="291"/>
        <v>0</v>
      </c>
      <c r="BX464" s="19">
        <f t="shared" si="292"/>
        <v>0</v>
      </c>
      <c r="BY464" s="19">
        <f t="shared" si="293"/>
        <v>0</v>
      </c>
      <c r="BZ464" s="19">
        <f t="shared" si="294"/>
        <v>0</v>
      </c>
      <c r="CA464" s="19">
        <f t="shared" si="295"/>
        <v>0</v>
      </c>
      <c r="CB464" s="19">
        <f t="shared" si="316"/>
        <v>0</v>
      </c>
      <c r="CC464" s="19">
        <f t="shared" si="296"/>
        <v>0</v>
      </c>
      <c r="CD464" s="19">
        <f t="shared" si="297"/>
        <v>0</v>
      </c>
      <c r="CE464" s="19">
        <f t="shared" si="298"/>
        <v>0</v>
      </c>
      <c r="CF464" s="19">
        <f t="shared" si="299"/>
        <v>0</v>
      </c>
      <c r="CG464" s="19">
        <f t="shared" si="300"/>
        <v>0</v>
      </c>
      <c r="CH464" s="19">
        <f t="shared" si="301"/>
        <v>0</v>
      </c>
      <c r="CI464" s="19">
        <f t="shared" si="302"/>
        <v>0</v>
      </c>
      <c r="CJ464" s="19">
        <f t="shared" si="303"/>
        <v>0</v>
      </c>
      <c r="CK464" s="19">
        <f t="shared" si="304"/>
        <v>0</v>
      </c>
      <c r="CL464" s="19">
        <f t="shared" si="305"/>
        <v>0</v>
      </c>
      <c r="CM464" s="19">
        <f t="shared" si="306"/>
        <v>0</v>
      </c>
      <c r="CN464" s="19">
        <f t="shared" si="307"/>
        <v>0</v>
      </c>
      <c r="CO464" s="19">
        <f t="shared" si="308"/>
        <v>0</v>
      </c>
      <c r="CP464" s="19">
        <f t="shared" si="309"/>
        <v>0</v>
      </c>
      <c r="CQ464" s="19">
        <f t="shared" si="310"/>
        <v>0</v>
      </c>
      <c r="CR464" s="19">
        <f t="shared" si="311"/>
        <v>0</v>
      </c>
      <c r="CS464" s="19">
        <f t="shared" si="312"/>
        <v>0</v>
      </c>
    </row>
    <row r="465" spans="2:97" ht="15" customHeight="1" x14ac:dyDescent="0.2">
      <c r="B465" s="53">
        <f t="shared" si="317"/>
        <v>457</v>
      </c>
      <c r="C465" s="197" t="str" cm="1">
        <f t="array" aca="1" ref="C465" ca="1">CELL("contents",BG465)</f>
        <v/>
      </c>
      <c r="D465" s="54" t="str">
        <f t="shared" si="313"/>
        <v>OK</v>
      </c>
      <c r="E465" s="55" t="e">
        <f>VLOOKUP('DATA SHEET'!$B$9,'Drill Size Info'!$T$2:$U$8,2,FALSE)</f>
        <v>#N/A</v>
      </c>
      <c r="F465" s="55" t="str">
        <f t="shared" si="318"/>
        <v/>
      </c>
      <c r="G465" s="161">
        <f t="shared" si="319"/>
        <v>0</v>
      </c>
      <c r="H465" s="56"/>
      <c r="I465" s="56"/>
      <c r="J465" s="54" t="s">
        <v>154</v>
      </c>
      <c r="K465" s="54" t="s">
        <v>154</v>
      </c>
      <c r="L465" s="56" t="s">
        <v>154</v>
      </c>
      <c r="M465" s="56" t="s">
        <v>154</v>
      </c>
      <c r="N465" s="47" t="str">
        <f>IF(CU465&lt;&gt;"",
    IF(INT('Drill Size Info'!$AA$19)=INT('Drill Size Info'!$AB$19),
        --(INT('Drill Size Info'!$AA$19) &amp; "." &amp; CU465),
        IF(AND((--(INT('Drill Size Info'!$AA$19) &amp; "." &amp; CU465)&gt;=--('Drill Size Info'!$AA$19)), (--(INT('Drill Size Info'!$AA$19) &amp; "." &amp; CU465)&lt;=--('Drill Size Info'!$AB$19))),
            --(INT('Drill Size Info'!$AA$19) &amp; "." &amp; CU465),
            --(INT('Drill Size Info'!$AB$19) &amp; "." &amp; CU465)
        )
    ),
    IF(CT465&lt;&gt;"",
        IF(INT('Drill Size Info'!$AA$19)=INT('Drill Size Info'!$AB$19),
            --(INT('Drill Size Info'!$AA$19) &amp; "." &amp; LEFT(CT465,3)),
            IF(AND((--(INT('Drill Size Info'!$AA$19) &amp; "." &amp; LEFT(CT465,3))&gt;=--('Drill Size Info'!$AA$19)), (--(INT('Drill Size Info'!$AA$19) &amp; "." &amp; LEFT(CT465,3))&lt;=--('Drill Size Info'!$AB$19))),
                --(INT('Drill Size Info'!$AA$19) &amp; "." &amp; LEFT(CT465,3)),
                --(INT('Drill Size Info'!$AB$19) &amp; "." &amp; LEFT(CT465,3))
            )
        ),
        "OK"
    )
)</f>
        <v>OK</v>
      </c>
      <c r="O465" s="163" t="str">
        <f>IF(CV465&lt;&gt;"",
    IF(INT('Drill Size Info'!$AA$19)=INT('Drill Size Info'!$AB$19),
        --(INT('Drill Size Info'!$AA$19) &amp; "." &amp; CV465),
        IF(AND((--(INT('Drill Size Info'!$AA$19) &amp; "." &amp; CV465)&gt;=--('Drill Size Info'!$AA$19)), (--(INT('Drill Size Info'!$AA$19) &amp; "." &amp; CV465)&lt;=--('Drill Size Info'!$AB$19))),
            --(INT('Drill Size Info'!$AA$19) &amp; "." &amp; CV465),
            --(INT('Drill Size Info'!$AB$19) &amp; "." &amp; CV465)
        )
    ),
    IF(CT465&lt;&gt;"",
        IF(INT('Drill Size Info'!$AA$19)=INT('Drill Size Info'!$AB$19),
            --(INT('Drill Size Info'!$AA$19) &amp; "." &amp; RIGHT(CT465,3)),
            IF(AND((--(INT('Drill Size Info'!$AA$19) &amp; "." &amp; RIGHT(CT465,3))&gt;=--('Drill Size Info'!$AA$19)), (--(INT('Drill Size Info'!$AA$19) &amp; "." &amp; RIGHT(CT465,3))&lt;=--('Drill Size Info'!$AB$19))),
                --(INT('Drill Size Info'!$AA$19) &amp; "." &amp; RIGHT(CT465,3)),
                --(INT('Drill Size Info'!$AB$19) &amp; "." &amp; RIGHT(CT465,3))
            )
        ),
        "N/A"
    )
)</f>
        <v>N/A</v>
      </c>
      <c r="P465" s="47" t="str">
        <f>IF(CX465&lt;&gt;"",
    IF(INT('Drill Size Info'!$AA$19)=INT('Drill Size Info'!$AB$15),
        --(INT('Drill Size Info'!$AA$15) &amp; "." &amp; CX465),
        IF(AND((--(INT('Drill Size Info'!$AA$15) &amp; "." &amp; CX465)&gt;=--('Drill Size Info'!$AA$15)), (--(INT('Drill Size Info'!$AA$15) &amp; "." &amp; CX465)&lt;=--('Drill Size Info'!$AB$15))),
            --(INT('Drill Size Info'!$AA$15) &amp; "." &amp; CX465),
            --(INT('Drill Size Info'!$AB$15) &amp; "." &amp; CX465)
        )
    ),
    IF(CW465&lt;&gt;"",
        IF(INT('Drill Size Info'!$AA$15)=INT('Drill Size Info'!$AB$15),
            --(INT('Drill Size Info'!$AA$15) &amp; "." &amp; LEFT(CW465,3)),
            IF(AND((--(INT('Drill Size Info'!$AA$15) &amp; "." &amp; LEFT(CW465,3))&gt;=--('Drill Size Info'!$AA$15)), (--(INT('Drill Size Info'!$AA$15) &amp; "." &amp; LEFT(CW465,3))&lt;=--('Drill Size Info'!$AB$15))),
                --(INT('Drill Size Info'!$AA$15) &amp; "." &amp; LEFT(CW465,3)),
                --(INT('Drill Size Info'!$AB$15) &amp; "." &amp; LEFT(CW465,3))
            )
        ),
        "OK"
    )
)</f>
        <v>OK</v>
      </c>
      <c r="Q465" s="163" t="str">
        <f>IF(CY465&lt;&gt;"",
    IF(INT('Drill Size Info'!$AA$19)=INT('Drill Size Info'!$AB$15),
        --(INT('Drill Size Info'!$AA$15) &amp; "." &amp; CY465),
        IF(AND((--(INT('Drill Size Info'!$AA$15) &amp; "." &amp; CY465)&gt;=--('Drill Size Info'!$AA$15)), (--(INT('Drill Size Info'!$AA$15) &amp; "." &amp; CY465)&lt;=--('Drill Size Info'!$AB$15))),
            --(INT('Drill Size Info'!$AA$15) &amp; "." &amp; CY465),
            --(INT('Drill Size Info'!$AB$15) &amp; "." &amp; CY465)
        )
    ),
    IF(CW465&lt;&gt;"",
        IF(INT('Drill Size Info'!$AA$15)=INT('Drill Size Info'!$AB$15),
            --(INT('Drill Size Info'!$AA$15) &amp; "." &amp; RIGHT(CW465,3)),
            IF(AND((--(INT('Drill Size Info'!$AA$15) &amp; "." &amp; RIGHT(CW465,3))&gt;=--('Drill Size Info'!$AA$15)), (--(INT('Drill Size Info'!$AA$15) &amp; "." &amp; RIGHT(CW465,3))&lt;=--('Drill Size Info'!$AB$15))),
                --(INT('Drill Size Info'!$AA$15) &amp; "." &amp; RIGHT(CW465,3)),
                --(INT('Drill Size Info'!$AB$15) &amp; "." &amp; RIGHT(CW465,3))
            )
        ),
        "N/A"
    )
)</f>
        <v>N/A</v>
      </c>
      <c r="R465" s="57"/>
      <c r="S465" s="57"/>
      <c r="T465" s="57"/>
      <c r="U465" s="57"/>
      <c r="V465" s="57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9"/>
      <c r="AX465" s="59"/>
      <c r="AY465" s="59"/>
      <c r="AZ465" s="60"/>
      <c r="BA465" s="52"/>
      <c r="BB465" s="52"/>
      <c r="BC465" s="52"/>
      <c r="BD465" s="52"/>
      <c r="BE465" s="52"/>
      <c r="BF465" s="52"/>
      <c r="BG465" s="192" t="str">
        <f t="shared" si="314"/>
        <v/>
      </c>
      <c r="BH465" s="52"/>
      <c r="BI465" s="52"/>
      <c r="BJ465" s="52"/>
      <c r="BK465" s="52"/>
      <c r="BM465" s="19">
        <f t="shared" si="282"/>
        <v>0</v>
      </c>
      <c r="BN465" s="19">
        <f t="shared" si="315"/>
        <v>0</v>
      </c>
      <c r="BO465" s="19">
        <f t="shared" si="283"/>
        <v>0</v>
      </c>
      <c r="BP465" s="19">
        <f t="shared" si="284"/>
        <v>0</v>
      </c>
      <c r="BQ465" s="19">
        <f t="shared" si="285"/>
        <v>0</v>
      </c>
      <c r="BR465" s="19">
        <f t="shared" si="286"/>
        <v>0</v>
      </c>
      <c r="BS465" s="19">
        <f t="shared" si="287"/>
        <v>0</v>
      </c>
      <c r="BT465" s="19">
        <f t="shared" si="288"/>
        <v>0</v>
      </c>
      <c r="BU465" s="19">
        <f t="shared" si="289"/>
        <v>0</v>
      </c>
      <c r="BV465" s="19">
        <f t="shared" si="290"/>
        <v>0</v>
      </c>
      <c r="BW465" s="19">
        <f t="shared" si="291"/>
        <v>0</v>
      </c>
      <c r="BX465" s="19">
        <f t="shared" si="292"/>
        <v>0</v>
      </c>
      <c r="BY465" s="19">
        <f t="shared" si="293"/>
        <v>0</v>
      </c>
      <c r="BZ465" s="19">
        <f t="shared" si="294"/>
        <v>0</v>
      </c>
      <c r="CA465" s="19">
        <f t="shared" si="295"/>
        <v>0</v>
      </c>
      <c r="CB465" s="19">
        <f t="shared" si="316"/>
        <v>0</v>
      </c>
      <c r="CC465" s="19">
        <f t="shared" si="296"/>
        <v>0</v>
      </c>
      <c r="CD465" s="19">
        <f t="shared" si="297"/>
        <v>0</v>
      </c>
      <c r="CE465" s="19">
        <f t="shared" si="298"/>
        <v>0</v>
      </c>
      <c r="CF465" s="19">
        <f t="shared" si="299"/>
        <v>0</v>
      </c>
      <c r="CG465" s="19">
        <f t="shared" si="300"/>
        <v>0</v>
      </c>
      <c r="CH465" s="19">
        <f t="shared" si="301"/>
        <v>0</v>
      </c>
      <c r="CI465" s="19">
        <f t="shared" si="302"/>
        <v>0</v>
      </c>
      <c r="CJ465" s="19">
        <f t="shared" si="303"/>
        <v>0</v>
      </c>
      <c r="CK465" s="19">
        <f t="shared" si="304"/>
        <v>0</v>
      </c>
      <c r="CL465" s="19">
        <f t="shared" si="305"/>
        <v>0</v>
      </c>
      <c r="CM465" s="19">
        <f t="shared" si="306"/>
        <v>0</v>
      </c>
      <c r="CN465" s="19">
        <f t="shared" si="307"/>
        <v>0</v>
      </c>
      <c r="CO465" s="19">
        <f t="shared" si="308"/>
        <v>0</v>
      </c>
      <c r="CP465" s="19">
        <f t="shared" si="309"/>
        <v>0</v>
      </c>
      <c r="CQ465" s="19">
        <f t="shared" si="310"/>
        <v>0</v>
      </c>
      <c r="CR465" s="19">
        <f t="shared" si="311"/>
        <v>0</v>
      </c>
      <c r="CS465" s="19">
        <f t="shared" si="312"/>
        <v>0</v>
      </c>
    </row>
    <row r="466" spans="2:97" ht="15" customHeight="1" x14ac:dyDescent="0.2">
      <c r="B466" s="53">
        <f t="shared" si="317"/>
        <v>458</v>
      </c>
      <c r="C466" s="197" t="str" cm="1">
        <f t="array" aca="1" ref="C466" ca="1">CELL("contents",BG466)</f>
        <v/>
      </c>
      <c r="D466" s="54" t="str">
        <f t="shared" si="313"/>
        <v>OK</v>
      </c>
      <c r="E466" s="55" t="e">
        <f>VLOOKUP('DATA SHEET'!$B$9,'Drill Size Info'!$T$2:$U$8,2,FALSE)</f>
        <v>#N/A</v>
      </c>
      <c r="F466" s="55" t="str">
        <f t="shared" si="318"/>
        <v/>
      </c>
      <c r="G466" s="161">
        <f t="shared" si="319"/>
        <v>0</v>
      </c>
      <c r="H466" s="56"/>
      <c r="I466" s="56"/>
      <c r="J466" s="54" t="s">
        <v>154</v>
      </c>
      <c r="K466" s="54" t="s">
        <v>154</v>
      </c>
      <c r="L466" s="56" t="s">
        <v>154</v>
      </c>
      <c r="M466" s="56" t="s">
        <v>154</v>
      </c>
      <c r="N466" s="47" t="str">
        <f>IF(CU466&lt;&gt;"",
    IF(INT('Drill Size Info'!$AA$19)=INT('Drill Size Info'!$AB$19),
        --(INT('Drill Size Info'!$AA$19) &amp; "." &amp; CU466),
        IF(AND((--(INT('Drill Size Info'!$AA$19) &amp; "." &amp; CU466)&gt;=--('Drill Size Info'!$AA$19)), (--(INT('Drill Size Info'!$AA$19) &amp; "." &amp; CU466)&lt;=--('Drill Size Info'!$AB$19))),
            --(INT('Drill Size Info'!$AA$19) &amp; "." &amp; CU466),
            --(INT('Drill Size Info'!$AB$19) &amp; "." &amp; CU466)
        )
    ),
    IF(CT466&lt;&gt;"",
        IF(INT('Drill Size Info'!$AA$19)=INT('Drill Size Info'!$AB$19),
            --(INT('Drill Size Info'!$AA$19) &amp; "." &amp; LEFT(CT466,3)),
            IF(AND((--(INT('Drill Size Info'!$AA$19) &amp; "." &amp; LEFT(CT466,3))&gt;=--('Drill Size Info'!$AA$19)), (--(INT('Drill Size Info'!$AA$19) &amp; "." &amp; LEFT(CT466,3))&lt;=--('Drill Size Info'!$AB$19))),
                --(INT('Drill Size Info'!$AA$19) &amp; "." &amp; LEFT(CT466,3)),
                --(INT('Drill Size Info'!$AB$19) &amp; "." &amp; LEFT(CT466,3))
            )
        ),
        "OK"
    )
)</f>
        <v>OK</v>
      </c>
      <c r="O466" s="163" t="str">
        <f>IF(CV466&lt;&gt;"",
    IF(INT('Drill Size Info'!$AA$19)=INT('Drill Size Info'!$AB$19),
        --(INT('Drill Size Info'!$AA$19) &amp; "." &amp; CV466),
        IF(AND((--(INT('Drill Size Info'!$AA$19) &amp; "." &amp; CV466)&gt;=--('Drill Size Info'!$AA$19)), (--(INT('Drill Size Info'!$AA$19) &amp; "." &amp; CV466)&lt;=--('Drill Size Info'!$AB$19))),
            --(INT('Drill Size Info'!$AA$19) &amp; "." &amp; CV466),
            --(INT('Drill Size Info'!$AB$19) &amp; "." &amp; CV466)
        )
    ),
    IF(CT466&lt;&gt;"",
        IF(INT('Drill Size Info'!$AA$19)=INT('Drill Size Info'!$AB$19),
            --(INT('Drill Size Info'!$AA$19) &amp; "." &amp; RIGHT(CT466,3)),
            IF(AND((--(INT('Drill Size Info'!$AA$19) &amp; "." &amp; RIGHT(CT466,3))&gt;=--('Drill Size Info'!$AA$19)), (--(INT('Drill Size Info'!$AA$19) &amp; "." &amp; RIGHT(CT466,3))&lt;=--('Drill Size Info'!$AB$19))),
                --(INT('Drill Size Info'!$AA$19) &amp; "." &amp; RIGHT(CT466,3)),
                --(INT('Drill Size Info'!$AB$19) &amp; "." &amp; RIGHT(CT466,3))
            )
        ),
        "N/A"
    )
)</f>
        <v>N/A</v>
      </c>
      <c r="P466" s="47" t="str">
        <f>IF(CX466&lt;&gt;"",
    IF(INT('Drill Size Info'!$AA$19)=INT('Drill Size Info'!$AB$15),
        --(INT('Drill Size Info'!$AA$15) &amp; "." &amp; CX466),
        IF(AND((--(INT('Drill Size Info'!$AA$15) &amp; "." &amp; CX466)&gt;=--('Drill Size Info'!$AA$15)), (--(INT('Drill Size Info'!$AA$15) &amp; "." &amp; CX466)&lt;=--('Drill Size Info'!$AB$15))),
            --(INT('Drill Size Info'!$AA$15) &amp; "." &amp; CX466),
            --(INT('Drill Size Info'!$AB$15) &amp; "." &amp; CX466)
        )
    ),
    IF(CW466&lt;&gt;"",
        IF(INT('Drill Size Info'!$AA$15)=INT('Drill Size Info'!$AB$15),
            --(INT('Drill Size Info'!$AA$15) &amp; "." &amp; LEFT(CW466,3)),
            IF(AND((--(INT('Drill Size Info'!$AA$15) &amp; "." &amp; LEFT(CW466,3))&gt;=--('Drill Size Info'!$AA$15)), (--(INT('Drill Size Info'!$AA$15) &amp; "." &amp; LEFT(CW466,3))&lt;=--('Drill Size Info'!$AB$15))),
                --(INT('Drill Size Info'!$AA$15) &amp; "." &amp; LEFT(CW466,3)),
                --(INT('Drill Size Info'!$AB$15) &amp; "." &amp; LEFT(CW466,3))
            )
        ),
        "OK"
    )
)</f>
        <v>OK</v>
      </c>
      <c r="Q466" s="163" t="str">
        <f>IF(CY466&lt;&gt;"",
    IF(INT('Drill Size Info'!$AA$19)=INT('Drill Size Info'!$AB$15),
        --(INT('Drill Size Info'!$AA$15) &amp; "." &amp; CY466),
        IF(AND((--(INT('Drill Size Info'!$AA$15) &amp; "." &amp; CY466)&gt;=--('Drill Size Info'!$AA$15)), (--(INT('Drill Size Info'!$AA$15) &amp; "." &amp; CY466)&lt;=--('Drill Size Info'!$AB$15))),
            --(INT('Drill Size Info'!$AA$15) &amp; "." &amp; CY466),
            --(INT('Drill Size Info'!$AB$15) &amp; "." &amp; CY466)
        )
    ),
    IF(CW466&lt;&gt;"",
        IF(INT('Drill Size Info'!$AA$15)=INT('Drill Size Info'!$AB$15),
            --(INT('Drill Size Info'!$AA$15) &amp; "." &amp; RIGHT(CW466,3)),
            IF(AND((--(INT('Drill Size Info'!$AA$15) &amp; "." &amp; RIGHT(CW466,3))&gt;=--('Drill Size Info'!$AA$15)), (--(INT('Drill Size Info'!$AA$15) &amp; "." &amp; RIGHT(CW466,3))&lt;=--('Drill Size Info'!$AB$15))),
                --(INT('Drill Size Info'!$AA$15) &amp; "." &amp; RIGHT(CW466,3)),
                --(INT('Drill Size Info'!$AB$15) &amp; "." &amp; RIGHT(CW466,3))
            )
        ),
        "N/A"
    )
)</f>
        <v>N/A</v>
      </c>
      <c r="R466" s="57"/>
      <c r="S466" s="57"/>
      <c r="T466" s="57"/>
      <c r="U466" s="57"/>
      <c r="V466" s="57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9"/>
      <c r="AX466" s="59"/>
      <c r="AY466" s="59"/>
      <c r="AZ466" s="60"/>
      <c r="BA466" s="52"/>
      <c r="BB466" s="52"/>
      <c r="BC466" s="52"/>
      <c r="BD466" s="52"/>
      <c r="BE466" s="52"/>
      <c r="BF466" s="52"/>
      <c r="BG466" s="192" t="str">
        <f t="shared" si="314"/>
        <v/>
      </c>
      <c r="BH466" s="52"/>
      <c r="BI466" s="52"/>
      <c r="BJ466" s="52"/>
      <c r="BK466" s="52"/>
      <c r="BM466" s="19">
        <f t="shared" si="282"/>
        <v>0</v>
      </c>
      <c r="BN466" s="19">
        <f t="shared" si="315"/>
        <v>0</v>
      </c>
      <c r="BO466" s="19">
        <f t="shared" si="283"/>
        <v>0</v>
      </c>
      <c r="BP466" s="19">
        <f t="shared" si="284"/>
        <v>0</v>
      </c>
      <c r="BQ466" s="19">
        <f t="shared" si="285"/>
        <v>0</v>
      </c>
      <c r="BR466" s="19">
        <f t="shared" si="286"/>
        <v>0</v>
      </c>
      <c r="BS466" s="19">
        <f t="shared" si="287"/>
        <v>0</v>
      </c>
      <c r="BT466" s="19">
        <f t="shared" si="288"/>
        <v>0</v>
      </c>
      <c r="BU466" s="19">
        <f t="shared" si="289"/>
        <v>0</v>
      </c>
      <c r="BV466" s="19">
        <f t="shared" si="290"/>
        <v>0</v>
      </c>
      <c r="BW466" s="19">
        <f t="shared" si="291"/>
        <v>0</v>
      </c>
      <c r="BX466" s="19">
        <f t="shared" si="292"/>
        <v>0</v>
      </c>
      <c r="BY466" s="19">
        <f t="shared" si="293"/>
        <v>0</v>
      </c>
      <c r="BZ466" s="19">
        <f t="shared" si="294"/>
        <v>0</v>
      </c>
      <c r="CA466" s="19">
        <f t="shared" si="295"/>
        <v>0</v>
      </c>
      <c r="CB466" s="19">
        <f t="shared" si="316"/>
        <v>0</v>
      </c>
      <c r="CC466" s="19">
        <f t="shared" si="296"/>
        <v>0</v>
      </c>
      <c r="CD466" s="19">
        <f t="shared" si="297"/>
        <v>0</v>
      </c>
      <c r="CE466" s="19">
        <f t="shared" si="298"/>
        <v>0</v>
      </c>
      <c r="CF466" s="19">
        <f t="shared" si="299"/>
        <v>0</v>
      </c>
      <c r="CG466" s="19">
        <f t="shared" si="300"/>
        <v>0</v>
      </c>
      <c r="CH466" s="19">
        <f t="shared" si="301"/>
        <v>0</v>
      </c>
      <c r="CI466" s="19">
        <f t="shared" si="302"/>
        <v>0</v>
      </c>
      <c r="CJ466" s="19">
        <f t="shared" si="303"/>
        <v>0</v>
      </c>
      <c r="CK466" s="19">
        <f t="shared" si="304"/>
        <v>0</v>
      </c>
      <c r="CL466" s="19">
        <f t="shared" si="305"/>
        <v>0</v>
      </c>
      <c r="CM466" s="19">
        <f t="shared" si="306"/>
        <v>0</v>
      </c>
      <c r="CN466" s="19">
        <f t="shared" si="307"/>
        <v>0</v>
      </c>
      <c r="CO466" s="19">
        <f t="shared" si="308"/>
        <v>0</v>
      </c>
      <c r="CP466" s="19">
        <f t="shared" si="309"/>
        <v>0</v>
      </c>
      <c r="CQ466" s="19">
        <f t="shared" si="310"/>
        <v>0</v>
      </c>
      <c r="CR466" s="19">
        <f t="shared" si="311"/>
        <v>0</v>
      </c>
      <c r="CS466" s="19">
        <f t="shared" si="312"/>
        <v>0</v>
      </c>
    </row>
    <row r="467" spans="2:97" ht="15" customHeight="1" x14ac:dyDescent="0.2">
      <c r="B467" s="53">
        <f t="shared" si="317"/>
        <v>459</v>
      </c>
      <c r="C467" s="197" t="str" cm="1">
        <f t="array" aca="1" ref="C467" ca="1">CELL("contents",BG467)</f>
        <v/>
      </c>
      <c r="D467" s="54" t="str">
        <f t="shared" si="313"/>
        <v>OK</v>
      </c>
      <c r="E467" s="55" t="e">
        <f>VLOOKUP('DATA SHEET'!$B$9,'Drill Size Info'!$T$2:$U$8,2,FALSE)</f>
        <v>#N/A</v>
      </c>
      <c r="F467" s="55" t="str">
        <f t="shared" si="318"/>
        <v/>
      </c>
      <c r="G467" s="161">
        <f t="shared" si="319"/>
        <v>0</v>
      </c>
      <c r="H467" s="56"/>
      <c r="I467" s="56"/>
      <c r="J467" s="54" t="s">
        <v>154</v>
      </c>
      <c r="K467" s="54" t="s">
        <v>154</v>
      </c>
      <c r="L467" s="56" t="s">
        <v>154</v>
      </c>
      <c r="M467" s="56" t="s">
        <v>154</v>
      </c>
      <c r="N467" s="47" t="str">
        <f>IF(CU467&lt;&gt;"",
    IF(INT('Drill Size Info'!$AA$19)=INT('Drill Size Info'!$AB$19),
        --(INT('Drill Size Info'!$AA$19) &amp; "." &amp; CU467),
        IF(AND((--(INT('Drill Size Info'!$AA$19) &amp; "." &amp; CU467)&gt;=--('Drill Size Info'!$AA$19)), (--(INT('Drill Size Info'!$AA$19) &amp; "." &amp; CU467)&lt;=--('Drill Size Info'!$AB$19))),
            --(INT('Drill Size Info'!$AA$19) &amp; "." &amp; CU467),
            --(INT('Drill Size Info'!$AB$19) &amp; "." &amp; CU467)
        )
    ),
    IF(CT467&lt;&gt;"",
        IF(INT('Drill Size Info'!$AA$19)=INT('Drill Size Info'!$AB$19),
            --(INT('Drill Size Info'!$AA$19) &amp; "." &amp; LEFT(CT467,3)),
            IF(AND((--(INT('Drill Size Info'!$AA$19) &amp; "." &amp; LEFT(CT467,3))&gt;=--('Drill Size Info'!$AA$19)), (--(INT('Drill Size Info'!$AA$19) &amp; "." &amp; LEFT(CT467,3))&lt;=--('Drill Size Info'!$AB$19))),
                --(INT('Drill Size Info'!$AA$19) &amp; "." &amp; LEFT(CT467,3)),
                --(INT('Drill Size Info'!$AB$19) &amp; "." &amp; LEFT(CT467,3))
            )
        ),
        "OK"
    )
)</f>
        <v>OK</v>
      </c>
      <c r="O467" s="163" t="str">
        <f>IF(CV467&lt;&gt;"",
    IF(INT('Drill Size Info'!$AA$19)=INT('Drill Size Info'!$AB$19),
        --(INT('Drill Size Info'!$AA$19) &amp; "." &amp; CV467),
        IF(AND((--(INT('Drill Size Info'!$AA$19) &amp; "." &amp; CV467)&gt;=--('Drill Size Info'!$AA$19)), (--(INT('Drill Size Info'!$AA$19) &amp; "." &amp; CV467)&lt;=--('Drill Size Info'!$AB$19))),
            --(INT('Drill Size Info'!$AA$19) &amp; "." &amp; CV467),
            --(INT('Drill Size Info'!$AB$19) &amp; "." &amp; CV467)
        )
    ),
    IF(CT467&lt;&gt;"",
        IF(INT('Drill Size Info'!$AA$19)=INT('Drill Size Info'!$AB$19),
            --(INT('Drill Size Info'!$AA$19) &amp; "." &amp; RIGHT(CT467,3)),
            IF(AND((--(INT('Drill Size Info'!$AA$19) &amp; "." &amp; RIGHT(CT467,3))&gt;=--('Drill Size Info'!$AA$19)), (--(INT('Drill Size Info'!$AA$19) &amp; "." &amp; RIGHT(CT467,3))&lt;=--('Drill Size Info'!$AB$19))),
                --(INT('Drill Size Info'!$AA$19) &amp; "." &amp; RIGHT(CT467,3)),
                --(INT('Drill Size Info'!$AB$19) &amp; "." &amp; RIGHT(CT467,3))
            )
        ),
        "N/A"
    )
)</f>
        <v>N/A</v>
      </c>
      <c r="P467" s="47" t="str">
        <f>IF(CX467&lt;&gt;"",
    IF(INT('Drill Size Info'!$AA$19)=INT('Drill Size Info'!$AB$15),
        --(INT('Drill Size Info'!$AA$15) &amp; "." &amp; CX467),
        IF(AND((--(INT('Drill Size Info'!$AA$15) &amp; "." &amp; CX467)&gt;=--('Drill Size Info'!$AA$15)), (--(INT('Drill Size Info'!$AA$15) &amp; "." &amp; CX467)&lt;=--('Drill Size Info'!$AB$15))),
            --(INT('Drill Size Info'!$AA$15) &amp; "." &amp; CX467),
            --(INT('Drill Size Info'!$AB$15) &amp; "." &amp; CX467)
        )
    ),
    IF(CW467&lt;&gt;"",
        IF(INT('Drill Size Info'!$AA$15)=INT('Drill Size Info'!$AB$15),
            --(INT('Drill Size Info'!$AA$15) &amp; "." &amp; LEFT(CW467,3)),
            IF(AND((--(INT('Drill Size Info'!$AA$15) &amp; "." &amp; LEFT(CW467,3))&gt;=--('Drill Size Info'!$AA$15)), (--(INT('Drill Size Info'!$AA$15) &amp; "." &amp; LEFT(CW467,3))&lt;=--('Drill Size Info'!$AB$15))),
                --(INT('Drill Size Info'!$AA$15) &amp; "." &amp; LEFT(CW467,3)),
                --(INT('Drill Size Info'!$AB$15) &amp; "." &amp; LEFT(CW467,3))
            )
        ),
        "OK"
    )
)</f>
        <v>OK</v>
      </c>
      <c r="Q467" s="163" t="str">
        <f>IF(CY467&lt;&gt;"",
    IF(INT('Drill Size Info'!$AA$19)=INT('Drill Size Info'!$AB$15),
        --(INT('Drill Size Info'!$AA$15) &amp; "." &amp; CY467),
        IF(AND((--(INT('Drill Size Info'!$AA$15) &amp; "." &amp; CY467)&gt;=--('Drill Size Info'!$AA$15)), (--(INT('Drill Size Info'!$AA$15) &amp; "." &amp; CY467)&lt;=--('Drill Size Info'!$AB$15))),
            --(INT('Drill Size Info'!$AA$15) &amp; "." &amp; CY467),
            --(INT('Drill Size Info'!$AB$15) &amp; "." &amp; CY467)
        )
    ),
    IF(CW467&lt;&gt;"",
        IF(INT('Drill Size Info'!$AA$15)=INT('Drill Size Info'!$AB$15),
            --(INT('Drill Size Info'!$AA$15) &amp; "." &amp; RIGHT(CW467,3)),
            IF(AND((--(INT('Drill Size Info'!$AA$15) &amp; "." &amp; RIGHT(CW467,3))&gt;=--('Drill Size Info'!$AA$15)), (--(INT('Drill Size Info'!$AA$15) &amp; "." &amp; RIGHT(CW467,3))&lt;=--('Drill Size Info'!$AB$15))),
                --(INT('Drill Size Info'!$AA$15) &amp; "." &amp; RIGHT(CW467,3)),
                --(INT('Drill Size Info'!$AB$15) &amp; "." &amp; RIGHT(CW467,3))
            )
        ),
        "N/A"
    )
)</f>
        <v>N/A</v>
      </c>
      <c r="R467" s="57"/>
      <c r="S467" s="57"/>
      <c r="T467" s="57"/>
      <c r="U467" s="57"/>
      <c r="V467" s="57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9"/>
      <c r="AX467" s="59"/>
      <c r="AY467" s="59"/>
      <c r="AZ467" s="60"/>
      <c r="BA467" s="52"/>
      <c r="BB467" s="52"/>
      <c r="BC467" s="52"/>
      <c r="BD467" s="52"/>
      <c r="BE467" s="52"/>
      <c r="BF467" s="52"/>
      <c r="BG467" s="192" t="str">
        <f t="shared" si="314"/>
        <v/>
      </c>
      <c r="BH467" s="52"/>
      <c r="BI467" s="52"/>
      <c r="BJ467" s="52"/>
      <c r="BK467" s="52"/>
      <c r="BM467" s="19">
        <f t="shared" si="282"/>
        <v>0</v>
      </c>
      <c r="BN467" s="19">
        <f t="shared" si="315"/>
        <v>0</v>
      </c>
      <c r="BO467" s="19">
        <f t="shared" si="283"/>
        <v>0</v>
      </c>
      <c r="BP467" s="19">
        <f t="shared" si="284"/>
        <v>0</v>
      </c>
      <c r="BQ467" s="19">
        <f t="shared" si="285"/>
        <v>0</v>
      </c>
      <c r="BR467" s="19">
        <f t="shared" si="286"/>
        <v>0</v>
      </c>
      <c r="BS467" s="19">
        <f t="shared" si="287"/>
        <v>0</v>
      </c>
      <c r="BT467" s="19">
        <f t="shared" si="288"/>
        <v>0</v>
      </c>
      <c r="BU467" s="19">
        <f t="shared" si="289"/>
        <v>0</v>
      </c>
      <c r="BV467" s="19">
        <f t="shared" si="290"/>
        <v>0</v>
      </c>
      <c r="BW467" s="19">
        <f t="shared" si="291"/>
        <v>0</v>
      </c>
      <c r="BX467" s="19">
        <f t="shared" si="292"/>
        <v>0</v>
      </c>
      <c r="BY467" s="19">
        <f t="shared" si="293"/>
        <v>0</v>
      </c>
      <c r="BZ467" s="19">
        <f t="shared" si="294"/>
        <v>0</v>
      </c>
      <c r="CA467" s="19">
        <f t="shared" si="295"/>
        <v>0</v>
      </c>
      <c r="CB467" s="19">
        <f t="shared" si="316"/>
        <v>0</v>
      </c>
      <c r="CC467" s="19">
        <f t="shared" si="296"/>
        <v>0</v>
      </c>
      <c r="CD467" s="19">
        <f t="shared" si="297"/>
        <v>0</v>
      </c>
      <c r="CE467" s="19">
        <f t="shared" si="298"/>
        <v>0</v>
      </c>
      <c r="CF467" s="19">
        <f t="shared" si="299"/>
        <v>0</v>
      </c>
      <c r="CG467" s="19">
        <f t="shared" si="300"/>
        <v>0</v>
      </c>
      <c r="CH467" s="19">
        <f t="shared" si="301"/>
        <v>0</v>
      </c>
      <c r="CI467" s="19">
        <f t="shared" si="302"/>
        <v>0</v>
      </c>
      <c r="CJ467" s="19">
        <f t="shared" si="303"/>
        <v>0</v>
      </c>
      <c r="CK467" s="19">
        <f t="shared" si="304"/>
        <v>0</v>
      </c>
      <c r="CL467" s="19">
        <f t="shared" si="305"/>
        <v>0</v>
      </c>
      <c r="CM467" s="19">
        <f t="shared" si="306"/>
        <v>0</v>
      </c>
      <c r="CN467" s="19">
        <f t="shared" si="307"/>
        <v>0</v>
      </c>
      <c r="CO467" s="19">
        <f t="shared" si="308"/>
        <v>0</v>
      </c>
      <c r="CP467" s="19">
        <f t="shared" si="309"/>
        <v>0</v>
      </c>
      <c r="CQ467" s="19">
        <f t="shared" si="310"/>
        <v>0</v>
      </c>
      <c r="CR467" s="19">
        <f t="shared" si="311"/>
        <v>0</v>
      </c>
      <c r="CS467" s="19">
        <f t="shared" si="312"/>
        <v>0</v>
      </c>
    </row>
    <row r="468" spans="2:97" ht="15" customHeight="1" x14ac:dyDescent="0.2">
      <c r="B468" s="53">
        <f t="shared" si="317"/>
        <v>460</v>
      </c>
      <c r="C468" s="197" t="str" cm="1">
        <f t="array" aca="1" ref="C468" ca="1">CELL("contents",BG468)</f>
        <v/>
      </c>
      <c r="D468" s="54" t="str">
        <f t="shared" si="313"/>
        <v>OK</v>
      </c>
      <c r="E468" s="55" t="e">
        <f>VLOOKUP('DATA SHEET'!$B$9,'Drill Size Info'!$T$2:$U$8,2,FALSE)</f>
        <v>#N/A</v>
      </c>
      <c r="F468" s="55" t="str">
        <f t="shared" si="318"/>
        <v/>
      </c>
      <c r="G468" s="161">
        <f t="shared" si="319"/>
        <v>0</v>
      </c>
      <c r="H468" s="56"/>
      <c r="I468" s="56"/>
      <c r="J468" s="54" t="s">
        <v>154</v>
      </c>
      <c r="K468" s="54" t="s">
        <v>154</v>
      </c>
      <c r="L468" s="56" t="s">
        <v>154</v>
      </c>
      <c r="M468" s="56" t="s">
        <v>154</v>
      </c>
      <c r="N468" s="47" t="str">
        <f>IF(CU468&lt;&gt;"",
    IF(INT('Drill Size Info'!$AA$19)=INT('Drill Size Info'!$AB$19),
        --(INT('Drill Size Info'!$AA$19) &amp; "." &amp; CU468),
        IF(AND((--(INT('Drill Size Info'!$AA$19) &amp; "." &amp; CU468)&gt;=--('Drill Size Info'!$AA$19)), (--(INT('Drill Size Info'!$AA$19) &amp; "." &amp; CU468)&lt;=--('Drill Size Info'!$AB$19))),
            --(INT('Drill Size Info'!$AA$19) &amp; "." &amp; CU468),
            --(INT('Drill Size Info'!$AB$19) &amp; "." &amp; CU468)
        )
    ),
    IF(CT468&lt;&gt;"",
        IF(INT('Drill Size Info'!$AA$19)=INT('Drill Size Info'!$AB$19),
            --(INT('Drill Size Info'!$AA$19) &amp; "." &amp; LEFT(CT468,3)),
            IF(AND((--(INT('Drill Size Info'!$AA$19) &amp; "." &amp; LEFT(CT468,3))&gt;=--('Drill Size Info'!$AA$19)), (--(INT('Drill Size Info'!$AA$19) &amp; "." &amp; LEFT(CT468,3))&lt;=--('Drill Size Info'!$AB$19))),
                --(INT('Drill Size Info'!$AA$19) &amp; "." &amp; LEFT(CT468,3)),
                --(INT('Drill Size Info'!$AB$19) &amp; "." &amp; LEFT(CT468,3))
            )
        ),
        "OK"
    )
)</f>
        <v>OK</v>
      </c>
      <c r="O468" s="163" t="str">
        <f>IF(CV468&lt;&gt;"",
    IF(INT('Drill Size Info'!$AA$19)=INT('Drill Size Info'!$AB$19),
        --(INT('Drill Size Info'!$AA$19) &amp; "." &amp; CV468),
        IF(AND((--(INT('Drill Size Info'!$AA$19) &amp; "." &amp; CV468)&gt;=--('Drill Size Info'!$AA$19)), (--(INT('Drill Size Info'!$AA$19) &amp; "." &amp; CV468)&lt;=--('Drill Size Info'!$AB$19))),
            --(INT('Drill Size Info'!$AA$19) &amp; "." &amp; CV468),
            --(INT('Drill Size Info'!$AB$19) &amp; "." &amp; CV468)
        )
    ),
    IF(CT468&lt;&gt;"",
        IF(INT('Drill Size Info'!$AA$19)=INT('Drill Size Info'!$AB$19),
            --(INT('Drill Size Info'!$AA$19) &amp; "." &amp; RIGHT(CT468,3)),
            IF(AND((--(INT('Drill Size Info'!$AA$19) &amp; "." &amp; RIGHT(CT468,3))&gt;=--('Drill Size Info'!$AA$19)), (--(INT('Drill Size Info'!$AA$19) &amp; "." &amp; RIGHT(CT468,3))&lt;=--('Drill Size Info'!$AB$19))),
                --(INT('Drill Size Info'!$AA$19) &amp; "." &amp; RIGHT(CT468,3)),
                --(INT('Drill Size Info'!$AB$19) &amp; "." &amp; RIGHT(CT468,3))
            )
        ),
        "N/A"
    )
)</f>
        <v>N/A</v>
      </c>
      <c r="P468" s="47" t="str">
        <f>IF(CX468&lt;&gt;"",
    IF(INT('Drill Size Info'!$AA$19)=INT('Drill Size Info'!$AB$15),
        --(INT('Drill Size Info'!$AA$15) &amp; "." &amp; CX468),
        IF(AND((--(INT('Drill Size Info'!$AA$15) &amp; "." &amp; CX468)&gt;=--('Drill Size Info'!$AA$15)), (--(INT('Drill Size Info'!$AA$15) &amp; "." &amp; CX468)&lt;=--('Drill Size Info'!$AB$15))),
            --(INT('Drill Size Info'!$AA$15) &amp; "." &amp; CX468),
            --(INT('Drill Size Info'!$AB$15) &amp; "." &amp; CX468)
        )
    ),
    IF(CW468&lt;&gt;"",
        IF(INT('Drill Size Info'!$AA$15)=INT('Drill Size Info'!$AB$15),
            --(INT('Drill Size Info'!$AA$15) &amp; "." &amp; LEFT(CW468,3)),
            IF(AND((--(INT('Drill Size Info'!$AA$15) &amp; "." &amp; LEFT(CW468,3))&gt;=--('Drill Size Info'!$AA$15)), (--(INT('Drill Size Info'!$AA$15) &amp; "." &amp; LEFT(CW468,3))&lt;=--('Drill Size Info'!$AB$15))),
                --(INT('Drill Size Info'!$AA$15) &amp; "." &amp; LEFT(CW468,3)),
                --(INT('Drill Size Info'!$AB$15) &amp; "." &amp; LEFT(CW468,3))
            )
        ),
        "OK"
    )
)</f>
        <v>OK</v>
      </c>
      <c r="Q468" s="163" t="str">
        <f>IF(CY468&lt;&gt;"",
    IF(INT('Drill Size Info'!$AA$19)=INT('Drill Size Info'!$AB$15),
        --(INT('Drill Size Info'!$AA$15) &amp; "." &amp; CY468),
        IF(AND((--(INT('Drill Size Info'!$AA$15) &amp; "." &amp; CY468)&gt;=--('Drill Size Info'!$AA$15)), (--(INT('Drill Size Info'!$AA$15) &amp; "." &amp; CY468)&lt;=--('Drill Size Info'!$AB$15))),
            --(INT('Drill Size Info'!$AA$15) &amp; "." &amp; CY468),
            --(INT('Drill Size Info'!$AB$15) &amp; "." &amp; CY468)
        )
    ),
    IF(CW468&lt;&gt;"",
        IF(INT('Drill Size Info'!$AA$15)=INT('Drill Size Info'!$AB$15),
            --(INT('Drill Size Info'!$AA$15) &amp; "." &amp; RIGHT(CW468,3)),
            IF(AND((--(INT('Drill Size Info'!$AA$15) &amp; "." &amp; RIGHT(CW468,3))&gt;=--('Drill Size Info'!$AA$15)), (--(INT('Drill Size Info'!$AA$15) &amp; "." &amp; RIGHT(CW468,3))&lt;=--('Drill Size Info'!$AB$15))),
                --(INT('Drill Size Info'!$AA$15) &amp; "." &amp; RIGHT(CW468,3)),
                --(INT('Drill Size Info'!$AB$15) &amp; "." &amp; RIGHT(CW468,3))
            )
        ),
        "N/A"
    )
)</f>
        <v>N/A</v>
      </c>
      <c r="R468" s="57"/>
      <c r="S468" s="57"/>
      <c r="T468" s="57"/>
      <c r="U468" s="57"/>
      <c r="V468" s="57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9"/>
      <c r="AX468" s="59"/>
      <c r="AY468" s="59"/>
      <c r="AZ468" s="60"/>
      <c r="BA468" s="52"/>
      <c r="BB468" s="52"/>
      <c r="BC468" s="52"/>
      <c r="BD468" s="52"/>
      <c r="BE468" s="52"/>
      <c r="BF468" s="52"/>
      <c r="BG468" s="192" t="str">
        <f t="shared" si="314"/>
        <v/>
      </c>
      <c r="BH468" s="52"/>
      <c r="BI468" s="52"/>
      <c r="BJ468" s="52"/>
      <c r="BK468" s="52"/>
      <c r="BM468" s="19">
        <f t="shared" si="282"/>
        <v>0</v>
      </c>
      <c r="BN468" s="19">
        <f t="shared" si="315"/>
        <v>0</v>
      </c>
      <c r="BO468" s="19">
        <f t="shared" si="283"/>
        <v>0</v>
      </c>
      <c r="BP468" s="19">
        <f t="shared" si="284"/>
        <v>0</v>
      </c>
      <c r="BQ468" s="19">
        <f t="shared" si="285"/>
        <v>0</v>
      </c>
      <c r="BR468" s="19">
        <f t="shared" si="286"/>
        <v>0</v>
      </c>
      <c r="BS468" s="19">
        <f t="shared" si="287"/>
        <v>0</v>
      </c>
      <c r="BT468" s="19">
        <f t="shared" si="288"/>
        <v>0</v>
      </c>
      <c r="BU468" s="19">
        <f t="shared" si="289"/>
        <v>0</v>
      </c>
      <c r="BV468" s="19">
        <f t="shared" si="290"/>
        <v>0</v>
      </c>
      <c r="BW468" s="19">
        <f t="shared" si="291"/>
        <v>0</v>
      </c>
      <c r="BX468" s="19">
        <f t="shared" si="292"/>
        <v>0</v>
      </c>
      <c r="BY468" s="19">
        <f t="shared" si="293"/>
        <v>0</v>
      </c>
      <c r="BZ468" s="19">
        <f t="shared" si="294"/>
        <v>0</v>
      </c>
      <c r="CA468" s="19">
        <f t="shared" si="295"/>
        <v>0</v>
      </c>
      <c r="CB468" s="19">
        <f t="shared" si="316"/>
        <v>0</v>
      </c>
      <c r="CC468" s="19">
        <f t="shared" si="296"/>
        <v>0</v>
      </c>
      <c r="CD468" s="19">
        <f t="shared" si="297"/>
        <v>0</v>
      </c>
      <c r="CE468" s="19">
        <f t="shared" si="298"/>
        <v>0</v>
      </c>
      <c r="CF468" s="19">
        <f t="shared" si="299"/>
        <v>0</v>
      </c>
      <c r="CG468" s="19">
        <f t="shared" si="300"/>
        <v>0</v>
      </c>
      <c r="CH468" s="19">
        <f t="shared" si="301"/>
        <v>0</v>
      </c>
      <c r="CI468" s="19">
        <f t="shared" si="302"/>
        <v>0</v>
      </c>
      <c r="CJ468" s="19">
        <f t="shared" si="303"/>
        <v>0</v>
      </c>
      <c r="CK468" s="19">
        <f t="shared" si="304"/>
        <v>0</v>
      </c>
      <c r="CL468" s="19">
        <f t="shared" si="305"/>
        <v>0</v>
      </c>
      <c r="CM468" s="19">
        <f t="shared" si="306"/>
        <v>0</v>
      </c>
      <c r="CN468" s="19">
        <f t="shared" si="307"/>
        <v>0</v>
      </c>
      <c r="CO468" s="19">
        <f t="shared" si="308"/>
        <v>0</v>
      </c>
      <c r="CP468" s="19">
        <f t="shared" si="309"/>
        <v>0</v>
      </c>
      <c r="CQ468" s="19">
        <f t="shared" si="310"/>
        <v>0</v>
      </c>
      <c r="CR468" s="19">
        <f t="shared" si="311"/>
        <v>0</v>
      </c>
      <c r="CS468" s="19">
        <f t="shared" si="312"/>
        <v>0</v>
      </c>
    </row>
    <row r="469" spans="2:97" ht="15" customHeight="1" x14ac:dyDescent="0.2">
      <c r="B469" s="53">
        <f t="shared" si="317"/>
        <v>461</v>
      </c>
      <c r="C469" s="197" t="str" cm="1">
        <f t="array" aca="1" ref="C469" ca="1">CELL("contents",BG469)</f>
        <v/>
      </c>
      <c r="D469" s="54" t="str">
        <f t="shared" si="313"/>
        <v>OK</v>
      </c>
      <c r="E469" s="55" t="e">
        <f>VLOOKUP('DATA SHEET'!$B$9,'Drill Size Info'!$T$2:$U$8,2,FALSE)</f>
        <v>#N/A</v>
      </c>
      <c r="F469" s="55" t="str">
        <f t="shared" si="318"/>
        <v/>
      </c>
      <c r="G469" s="161">
        <f t="shared" si="319"/>
        <v>0</v>
      </c>
      <c r="H469" s="56"/>
      <c r="I469" s="56"/>
      <c r="J469" s="54" t="s">
        <v>154</v>
      </c>
      <c r="K469" s="54" t="s">
        <v>154</v>
      </c>
      <c r="L469" s="56" t="s">
        <v>154</v>
      </c>
      <c r="M469" s="56" t="s">
        <v>154</v>
      </c>
      <c r="N469" s="47" t="str">
        <f>IF(CU469&lt;&gt;"",
    IF(INT('Drill Size Info'!$AA$19)=INT('Drill Size Info'!$AB$19),
        --(INT('Drill Size Info'!$AA$19) &amp; "." &amp; CU469),
        IF(AND((--(INT('Drill Size Info'!$AA$19) &amp; "." &amp; CU469)&gt;=--('Drill Size Info'!$AA$19)), (--(INT('Drill Size Info'!$AA$19) &amp; "." &amp; CU469)&lt;=--('Drill Size Info'!$AB$19))),
            --(INT('Drill Size Info'!$AA$19) &amp; "." &amp; CU469),
            --(INT('Drill Size Info'!$AB$19) &amp; "." &amp; CU469)
        )
    ),
    IF(CT469&lt;&gt;"",
        IF(INT('Drill Size Info'!$AA$19)=INT('Drill Size Info'!$AB$19),
            --(INT('Drill Size Info'!$AA$19) &amp; "." &amp; LEFT(CT469,3)),
            IF(AND((--(INT('Drill Size Info'!$AA$19) &amp; "." &amp; LEFT(CT469,3))&gt;=--('Drill Size Info'!$AA$19)), (--(INT('Drill Size Info'!$AA$19) &amp; "." &amp; LEFT(CT469,3))&lt;=--('Drill Size Info'!$AB$19))),
                --(INT('Drill Size Info'!$AA$19) &amp; "." &amp; LEFT(CT469,3)),
                --(INT('Drill Size Info'!$AB$19) &amp; "." &amp; LEFT(CT469,3))
            )
        ),
        "OK"
    )
)</f>
        <v>OK</v>
      </c>
      <c r="O469" s="163" t="str">
        <f>IF(CV469&lt;&gt;"",
    IF(INT('Drill Size Info'!$AA$19)=INT('Drill Size Info'!$AB$19),
        --(INT('Drill Size Info'!$AA$19) &amp; "." &amp; CV469),
        IF(AND((--(INT('Drill Size Info'!$AA$19) &amp; "." &amp; CV469)&gt;=--('Drill Size Info'!$AA$19)), (--(INT('Drill Size Info'!$AA$19) &amp; "." &amp; CV469)&lt;=--('Drill Size Info'!$AB$19))),
            --(INT('Drill Size Info'!$AA$19) &amp; "." &amp; CV469),
            --(INT('Drill Size Info'!$AB$19) &amp; "." &amp; CV469)
        )
    ),
    IF(CT469&lt;&gt;"",
        IF(INT('Drill Size Info'!$AA$19)=INT('Drill Size Info'!$AB$19),
            --(INT('Drill Size Info'!$AA$19) &amp; "." &amp; RIGHT(CT469,3)),
            IF(AND((--(INT('Drill Size Info'!$AA$19) &amp; "." &amp; RIGHT(CT469,3))&gt;=--('Drill Size Info'!$AA$19)), (--(INT('Drill Size Info'!$AA$19) &amp; "." &amp; RIGHT(CT469,3))&lt;=--('Drill Size Info'!$AB$19))),
                --(INT('Drill Size Info'!$AA$19) &amp; "." &amp; RIGHT(CT469,3)),
                --(INT('Drill Size Info'!$AB$19) &amp; "." &amp; RIGHT(CT469,3))
            )
        ),
        "N/A"
    )
)</f>
        <v>N/A</v>
      </c>
      <c r="P469" s="47" t="str">
        <f>IF(CX469&lt;&gt;"",
    IF(INT('Drill Size Info'!$AA$19)=INT('Drill Size Info'!$AB$15),
        --(INT('Drill Size Info'!$AA$15) &amp; "." &amp; CX469),
        IF(AND((--(INT('Drill Size Info'!$AA$15) &amp; "." &amp; CX469)&gt;=--('Drill Size Info'!$AA$15)), (--(INT('Drill Size Info'!$AA$15) &amp; "." &amp; CX469)&lt;=--('Drill Size Info'!$AB$15))),
            --(INT('Drill Size Info'!$AA$15) &amp; "." &amp; CX469),
            --(INT('Drill Size Info'!$AB$15) &amp; "." &amp; CX469)
        )
    ),
    IF(CW469&lt;&gt;"",
        IF(INT('Drill Size Info'!$AA$15)=INT('Drill Size Info'!$AB$15),
            --(INT('Drill Size Info'!$AA$15) &amp; "." &amp; LEFT(CW469,3)),
            IF(AND((--(INT('Drill Size Info'!$AA$15) &amp; "." &amp; LEFT(CW469,3))&gt;=--('Drill Size Info'!$AA$15)), (--(INT('Drill Size Info'!$AA$15) &amp; "." &amp; LEFT(CW469,3))&lt;=--('Drill Size Info'!$AB$15))),
                --(INT('Drill Size Info'!$AA$15) &amp; "." &amp; LEFT(CW469,3)),
                --(INT('Drill Size Info'!$AB$15) &amp; "." &amp; LEFT(CW469,3))
            )
        ),
        "OK"
    )
)</f>
        <v>OK</v>
      </c>
      <c r="Q469" s="163" t="str">
        <f>IF(CY469&lt;&gt;"",
    IF(INT('Drill Size Info'!$AA$19)=INT('Drill Size Info'!$AB$15),
        --(INT('Drill Size Info'!$AA$15) &amp; "." &amp; CY469),
        IF(AND((--(INT('Drill Size Info'!$AA$15) &amp; "." &amp; CY469)&gt;=--('Drill Size Info'!$AA$15)), (--(INT('Drill Size Info'!$AA$15) &amp; "." &amp; CY469)&lt;=--('Drill Size Info'!$AB$15))),
            --(INT('Drill Size Info'!$AA$15) &amp; "." &amp; CY469),
            --(INT('Drill Size Info'!$AB$15) &amp; "." &amp; CY469)
        )
    ),
    IF(CW469&lt;&gt;"",
        IF(INT('Drill Size Info'!$AA$15)=INT('Drill Size Info'!$AB$15),
            --(INT('Drill Size Info'!$AA$15) &amp; "." &amp; RIGHT(CW469,3)),
            IF(AND((--(INT('Drill Size Info'!$AA$15) &amp; "." &amp; RIGHT(CW469,3))&gt;=--('Drill Size Info'!$AA$15)), (--(INT('Drill Size Info'!$AA$15) &amp; "." &amp; RIGHT(CW469,3))&lt;=--('Drill Size Info'!$AB$15))),
                --(INT('Drill Size Info'!$AA$15) &amp; "." &amp; RIGHT(CW469,3)),
                --(INT('Drill Size Info'!$AB$15) &amp; "." &amp; RIGHT(CW469,3))
            )
        ),
        "N/A"
    )
)</f>
        <v>N/A</v>
      </c>
      <c r="R469" s="57"/>
      <c r="S469" s="57"/>
      <c r="T469" s="57"/>
      <c r="U469" s="57"/>
      <c r="V469" s="57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9"/>
      <c r="AX469" s="59"/>
      <c r="AY469" s="59"/>
      <c r="AZ469" s="60"/>
      <c r="BA469" s="52"/>
      <c r="BB469" s="52"/>
      <c r="BC469" s="52"/>
      <c r="BD469" s="52"/>
      <c r="BE469" s="52"/>
      <c r="BF469" s="52"/>
      <c r="BG469" s="192" t="str">
        <f t="shared" si="314"/>
        <v/>
      </c>
      <c r="BH469" s="52"/>
      <c r="BI469" s="52"/>
      <c r="BJ469" s="52"/>
      <c r="BK469" s="52"/>
      <c r="BM469" s="19">
        <f t="shared" si="282"/>
        <v>0</v>
      </c>
      <c r="BN469" s="19">
        <f t="shared" si="315"/>
        <v>0</v>
      </c>
      <c r="BO469" s="19">
        <f t="shared" si="283"/>
        <v>0</v>
      </c>
      <c r="BP469" s="19">
        <f t="shared" si="284"/>
        <v>0</v>
      </c>
      <c r="BQ469" s="19">
        <f t="shared" si="285"/>
        <v>0</v>
      </c>
      <c r="BR469" s="19">
        <f t="shared" si="286"/>
        <v>0</v>
      </c>
      <c r="BS469" s="19">
        <f t="shared" si="287"/>
        <v>0</v>
      </c>
      <c r="BT469" s="19">
        <f t="shared" si="288"/>
        <v>0</v>
      </c>
      <c r="BU469" s="19">
        <f t="shared" si="289"/>
        <v>0</v>
      </c>
      <c r="BV469" s="19">
        <f t="shared" si="290"/>
        <v>0</v>
      </c>
      <c r="BW469" s="19">
        <f t="shared" si="291"/>
        <v>0</v>
      </c>
      <c r="BX469" s="19">
        <f t="shared" si="292"/>
        <v>0</v>
      </c>
      <c r="BY469" s="19">
        <f t="shared" si="293"/>
        <v>0</v>
      </c>
      <c r="BZ469" s="19">
        <f t="shared" si="294"/>
        <v>0</v>
      </c>
      <c r="CA469" s="19">
        <f t="shared" si="295"/>
        <v>0</v>
      </c>
      <c r="CB469" s="19">
        <f t="shared" si="316"/>
        <v>0</v>
      </c>
      <c r="CC469" s="19">
        <f t="shared" si="296"/>
        <v>0</v>
      </c>
      <c r="CD469" s="19">
        <f t="shared" si="297"/>
        <v>0</v>
      </c>
      <c r="CE469" s="19">
        <f t="shared" si="298"/>
        <v>0</v>
      </c>
      <c r="CF469" s="19">
        <f t="shared" si="299"/>
        <v>0</v>
      </c>
      <c r="CG469" s="19">
        <f t="shared" si="300"/>
        <v>0</v>
      </c>
      <c r="CH469" s="19">
        <f t="shared" si="301"/>
        <v>0</v>
      </c>
      <c r="CI469" s="19">
        <f t="shared" si="302"/>
        <v>0</v>
      </c>
      <c r="CJ469" s="19">
        <f t="shared" si="303"/>
        <v>0</v>
      </c>
      <c r="CK469" s="19">
        <f t="shared" si="304"/>
        <v>0</v>
      </c>
      <c r="CL469" s="19">
        <f t="shared" si="305"/>
        <v>0</v>
      </c>
      <c r="CM469" s="19">
        <f t="shared" si="306"/>
        <v>0</v>
      </c>
      <c r="CN469" s="19">
        <f t="shared" si="307"/>
        <v>0</v>
      </c>
      <c r="CO469" s="19">
        <f t="shared" si="308"/>
        <v>0</v>
      </c>
      <c r="CP469" s="19">
        <f t="shared" si="309"/>
        <v>0</v>
      </c>
      <c r="CQ469" s="19">
        <f t="shared" si="310"/>
        <v>0</v>
      </c>
      <c r="CR469" s="19">
        <f t="shared" si="311"/>
        <v>0</v>
      </c>
      <c r="CS469" s="19">
        <f t="shared" si="312"/>
        <v>0</v>
      </c>
    </row>
    <row r="470" spans="2:97" ht="15" customHeight="1" x14ac:dyDescent="0.2">
      <c r="B470" s="53">
        <f t="shared" si="317"/>
        <v>462</v>
      </c>
      <c r="C470" s="197" t="str" cm="1">
        <f t="array" aca="1" ref="C470" ca="1">CELL("contents",BG470)</f>
        <v/>
      </c>
      <c r="D470" s="54" t="str">
        <f t="shared" si="313"/>
        <v>OK</v>
      </c>
      <c r="E470" s="55" t="e">
        <f>VLOOKUP('DATA SHEET'!$B$9,'Drill Size Info'!$T$2:$U$8,2,FALSE)</f>
        <v>#N/A</v>
      </c>
      <c r="F470" s="55" t="str">
        <f t="shared" si="318"/>
        <v/>
      </c>
      <c r="G470" s="161">
        <f t="shared" si="319"/>
        <v>0</v>
      </c>
      <c r="H470" s="56"/>
      <c r="I470" s="56"/>
      <c r="J470" s="54" t="s">
        <v>154</v>
      </c>
      <c r="K470" s="54" t="s">
        <v>154</v>
      </c>
      <c r="L470" s="56" t="s">
        <v>154</v>
      </c>
      <c r="M470" s="56" t="s">
        <v>154</v>
      </c>
      <c r="N470" s="47" t="str">
        <f>IF(CU470&lt;&gt;"",
    IF(INT('Drill Size Info'!$AA$19)=INT('Drill Size Info'!$AB$19),
        --(INT('Drill Size Info'!$AA$19) &amp; "." &amp; CU470),
        IF(AND((--(INT('Drill Size Info'!$AA$19) &amp; "." &amp; CU470)&gt;=--('Drill Size Info'!$AA$19)), (--(INT('Drill Size Info'!$AA$19) &amp; "." &amp; CU470)&lt;=--('Drill Size Info'!$AB$19))),
            --(INT('Drill Size Info'!$AA$19) &amp; "." &amp; CU470),
            --(INT('Drill Size Info'!$AB$19) &amp; "." &amp; CU470)
        )
    ),
    IF(CT470&lt;&gt;"",
        IF(INT('Drill Size Info'!$AA$19)=INT('Drill Size Info'!$AB$19),
            --(INT('Drill Size Info'!$AA$19) &amp; "." &amp; LEFT(CT470,3)),
            IF(AND((--(INT('Drill Size Info'!$AA$19) &amp; "." &amp; LEFT(CT470,3))&gt;=--('Drill Size Info'!$AA$19)), (--(INT('Drill Size Info'!$AA$19) &amp; "." &amp; LEFT(CT470,3))&lt;=--('Drill Size Info'!$AB$19))),
                --(INT('Drill Size Info'!$AA$19) &amp; "." &amp; LEFT(CT470,3)),
                --(INT('Drill Size Info'!$AB$19) &amp; "." &amp; LEFT(CT470,3))
            )
        ),
        "OK"
    )
)</f>
        <v>OK</v>
      </c>
      <c r="O470" s="163" t="str">
        <f>IF(CV470&lt;&gt;"",
    IF(INT('Drill Size Info'!$AA$19)=INT('Drill Size Info'!$AB$19),
        --(INT('Drill Size Info'!$AA$19) &amp; "." &amp; CV470),
        IF(AND((--(INT('Drill Size Info'!$AA$19) &amp; "." &amp; CV470)&gt;=--('Drill Size Info'!$AA$19)), (--(INT('Drill Size Info'!$AA$19) &amp; "." &amp; CV470)&lt;=--('Drill Size Info'!$AB$19))),
            --(INT('Drill Size Info'!$AA$19) &amp; "." &amp; CV470),
            --(INT('Drill Size Info'!$AB$19) &amp; "." &amp; CV470)
        )
    ),
    IF(CT470&lt;&gt;"",
        IF(INT('Drill Size Info'!$AA$19)=INT('Drill Size Info'!$AB$19),
            --(INT('Drill Size Info'!$AA$19) &amp; "." &amp; RIGHT(CT470,3)),
            IF(AND((--(INT('Drill Size Info'!$AA$19) &amp; "." &amp; RIGHT(CT470,3))&gt;=--('Drill Size Info'!$AA$19)), (--(INT('Drill Size Info'!$AA$19) &amp; "." &amp; RIGHT(CT470,3))&lt;=--('Drill Size Info'!$AB$19))),
                --(INT('Drill Size Info'!$AA$19) &amp; "." &amp; RIGHT(CT470,3)),
                --(INT('Drill Size Info'!$AB$19) &amp; "." &amp; RIGHT(CT470,3))
            )
        ),
        "N/A"
    )
)</f>
        <v>N/A</v>
      </c>
      <c r="P470" s="47" t="str">
        <f>IF(CX470&lt;&gt;"",
    IF(INT('Drill Size Info'!$AA$19)=INT('Drill Size Info'!$AB$15),
        --(INT('Drill Size Info'!$AA$15) &amp; "." &amp; CX470),
        IF(AND((--(INT('Drill Size Info'!$AA$15) &amp; "." &amp; CX470)&gt;=--('Drill Size Info'!$AA$15)), (--(INT('Drill Size Info'!$AA$15) &amp; "." &amp; CX470)&lt;=--('Drill Size Info'!$AB$15))),
            --(INT('Drill Size Info'!$AA$15) &amp; "." &amp; CX470),
            --(INT('Drill Size Info'!$AB$15) &amp; "." &amp; CX470)
        )
    ),
    IF(CW470&lt;&gt;"",
        IF(INT('Drill Size Info'!$AA$15)=INT('Drill Size Info'!$AB$15),
            --(INT('Drill Size Info'!$AA$15) &amp; "." &amp; LEFT(CW470,3)),
            IF(AND((--(INT('Drill Size Info'!$AA$15) &amp; "." &amp; LEFT(CW470,3))&gt;=--('Drill Size Info'!$AA$15)), (--(INT('Drill Size Info'!$AA$15) &amp; "." &amp; LEFT(CW470,3))&lt;=--('Drill Size Info'!$AB$15))),
                --(INT('Drill Size Info'!$AA$15) &amp; "." &amp; LEFT(CW470,3)),
                --(INT('Drill Size Info'!$AB$15) &amp; "." &amp; LEFT(CW470,3))
            )
        ),
        "OK"
    )
)</f>
        <v>OK</v>
      </c>
      <c r="Q470" s="163" t="str">
        <f>IF(CY470&lt;&gt;"",
    IF(INT('Drill Size Info'!$AA$19)=INT('Drill Size Info'!$AB$15),
        --(INT('Drill Size Info'!$AA$15) &amp; "." &amp; CY470),
        IF(AND((--(INT('Drill Size Info'!$AA$15) &amp; "." &amp; CY470)&gt;=--('Drill Size Info'!$AA$15)), (--(INT('Drill Size Info'!$AA$15) &amp; "." &amp; CY470)&lt;=--('Drill Size Info'!$AB$15))),
            --(INT('Drill Size Info'!$AA$15) &amp; "." &amp; CY470),
            --(INT('Drill Size Info'!$AB$15) &amp; "." &amp; CY470)
        )
    ),
    IF(CW470&lt;&gt;"",
        IF(INT('Drill Size Info'!$AA$15)=INT('Drill Size Info'!$AB$15),
            --(INT('Drill Size Info'!$AA$15) &amp; "." &amp; RIGHT(CW470,3)),
            IF(AND((--(INT('Drill Size Info'!$AA$15) &amp; "." &amp; RIGHT(CW470,3))&gt;=--('Drill Size Info'!$AA$15)), (--(INT('Drill Size Info'!$AA$15) &amp; "." &amp; RIGHT(CW470,3))&lt;=--('Drill Size Info'!$AB$15))),
                --(INT('Drill Size Info'!$AA$15) &amp; "." &amp; RIGHT(CW470,3)),
                --(INT('Drill Size Info'!$AB$15) &amp; "." &amp; RIGHT(CW470,3))
            )
        ),
        "N/A"
    )
)</f>
        <v>N/A</v>
      </c>
      <c r="R470" s="57"/>
      <c r="S470" s="57"/>
      <c r="T470" s="57"/>
      <c r="U470" s="57"/>
      <c r="V470" s="57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9"/>
      <c r="AX470" s="59"/>
      <c r="AY470" s="59"/>
      <c r="AZ470" s="60"/>
      <c r="BA470" s="52"/>
      <c r="BB470" s="52"/>
      <c r="BC470" s="52"/>
      <c r="BD470" s="52"/>
      <c r="BE470" s="52"/>
      <c r="BF470" s="52"/>
      <c r="BG470" s="192" t="str">
        <f t="shared" si="314"/>
        <v/>
      </c>
      <c r="BH470" s="52"/>
      <c r="BI470" s="52"/>
      <c r="BJ470" s="52"/>
      <c r="BK470" s="52"/>
      <c r="BM470" s="19">
        <f t="shared" si="282"/>
        <v>0</v>
      </c>
      <c r="BN470" s="19">
        <f t="shared" si="315"/>
        <v>0</v>
      </c>
      <c r="BO470" s="19">
        <f t="shared" si="283"/>
        <v>0</v>
      </c>
      <c r="BP470" s="19">
        <f t="shared" si="284"/>
        <v>0</v>
      </c>
      <c r="BQ470" s="19">
        <f t="shared" si="285"/>
        <v>0</v>
      </c>
      <c r="BR470" s="19">
        <f t="shared" si="286"/>
        <v>0</v>
      </c>
      <c r="BS470" s="19">
        <f t="shared" si="287"/>
        <v>0</v>
      </c>
      <c r="BT470" s="19">
        <f t="shared" si="288"/>
        <v>0</v>
      </c>
      <c r="BU470" s="19">
        <f t="shared" si="289"/>
        <v>0</v>
      </c>
      <c r="BV470" s="19">
        <f t="shared" si="290"/>
        <v>0</v>
      </c>
      <c r="BW470" s="19">
        <f t="shared" si="291"/>
        <v>0</v>
      </c>
      <c r="BX470" s="19">
        <f t="shared" si="292"/>
        <v>0</v>
      </c>
      <c r="BY470" s="19">
        <f t="shared" si="293"/>
        <v>0</v>
      </c>
      <c r="BZ470" s="19">
        <f t="shared" si="294"/>
        <v>0</v>
      </c>
      <c r="CA470" s="19">
        <f t="shared" si="295"/>
        <v>0</v>
      </c>
      <c r="CB470" s="19">
        <f t="shared" si="316"/>
        <v>0</v>
      </c>
      <c r="CC470" s="19">
        <f t="shared" si="296"/>
        <v>0</v>
      </c>
      <c r="CD470" s="19">
        <f t="shared" si="297"/>
        <v>0</v>
      </c>
      <c r="CE470" s="19">
        <f t="shared" si="298"/>
        <v>0</v>
      </c>
      <c r="CF470" s="19">
        <f t="shared" si="299"/>
        <v>0</v>
      </c>
      <c r="CG470" s="19">
        <f t="shared" si="300"/>
        <v>0</v>
      </c>
      <c r="CH470" s="19">
        <f t="shared" si="301"/>
        <v>0</v>
      </c>
      <c r="CI470" s="19">
        <f t="shared" si="302"/>
        <v>0</v>
      </c>
      <c r="CJ470" s="19">
        <f t="shared" si="303"/>
        <v>0</v>
      </c>
      <c r="CK470" s="19">
        <f t="shared" si="304"/>
        <v>0</v>
      </c>
      <c r="CL470" s="19">
        <f t="shared" si="305"/>
        <v>0</v>
      </c>
      <c r="CM470" s="19">
        <f t="shared" si="306"/>
        <v>0</v>
      </c>
      <c r="CN470" s="19">
        <f t="shared" si="307"/>
        <v>0</v>
      </c>
      <c r="CO470" s="19">
        <f t="shared" si="308"/>
        <v>0</v>
      </c>
      <c r="CP470" s="19">
        <f t="shared" si="309"/>
        <v>0</v>
      </c>
      <c r="CQ470" s="19">
        <f t="shared" si="310"/>
        <v>0</v>
      </c>
      <c r="CR470" s="19">
        <f t="shared" si="311"/>
        <v>0</v>
      </c>
      <c r="CS470" s="19">
        <f t="shared" si="312"/>
        <v>0</v>
      </c>
    </row>
    <row r="471" spans="2:97" ht="15" customHeight="1" x14ac:dyDescent="0.2">
      <c r="B471" s="53">
        <f t="shared" si="317"/>
        <v>463</v>
      </c>
      <c r="C471" s="197" t="str" cm="1">
        <f t="array" aca="1" ref="C471" ca="1">CELL("contents",BG471)</f>
        <v/>
      </c>
      <c r="D471" s="54" t="str">
        <f t="shared" si="313"/>
        <v>OK</v>
      </c>
      <c r="E471" s="55" t="e">
        <f>VLOOKUP('DATA SHEET'!$B$9,'Drill Size Info'!$T$2:$U$8,2,FALSE)</f>
        <v>#N/A</v>
      </c>
      <c r="F471" s="55" t="str">
        <f t="shared" si="318"/>
        <v/>
      </c>
      <c r="G471" s="161">
        <f t="shared" si="319"/>
        <v>0</v>
      </c>
      <c r="H471" s="56"/>
      <c r="I471" s="56"/>
      <c r="J471" s="54" t="s">
        <v>154</v>
      </c>
      <c r="K471" s="54" t="s">
        <v>154</v>
      </c>
      <c r="L471" s="56" t="s">
        <v>154</v>
      </c>
      <c r="M471" s="56" t="s">
        <v>154</v>
      </c>
      <c r="N471" s="47" t="str">
        <f>IF(CU471&lt;&gt;"",
    IF(INT('Drill Size Info'!$AA$19)=INT('Drill Size Info'!$AB$19),
        --(INT('Drill Size Info'!$AA$19) &amp; "." &amp; CU471),
        IF(AND((--(INT('Drill Size Info'!$AA$19) &amp; "." &amp; CU471)&gt;=--('Drill Size Info'!$AA$19)), (--(INT('Drill Size Info'!$AA$19) &amp; "." &amp; CU471)&lt;=--('Drill Size Info'!$AB$19))),
            --(INT('Drill Size Info'!$AA$19) &amp; "." &amp; CU471),
            --(INT('Drill Size Info'!$AB$19) &amp; "." &amp; CU471)
        )
    ),
    IF(CT471&lt;&gt;"",
        IF(INT('Drill Size Info'!$AA$19)=INT('Drill Size Info'!$AB$19),
            --(INT('Drill Size Info'!$AA$19) &amp; "." &amp; LEFT(CT471,3)),
            IF(AND((--(INT('Drill Size Info'!$AA$19) &amp; "." &amp; LEFT(CT471,3))&gt;=--('Drill Size Info'!$AA$19)), (--(INT('Drill Size Info'!$AA$19) &amp; "." &amp; LEFT(CT471,3))&lt;=--('Drill Size Info'!$AB$19))),
                --(INT('Drill Size Info'!$AA$19) &amp; "." &amp; LEFT(CT471,3)),
                --(INT('Drill Size Info'!$AB$19) &amp; "." &amp; LEFT(CT471,3))
            )
        ),
        "OK"
    )
)</f>
        <v>OK</v>
      </c>
      <c r="O471" s="163" t="str">
        <f>IF(CV471&lt;&gt;"",
    IF(INT('Drill Size Info'!$AA$19)=INT('Drill Size Info'!$AB$19),
        --(INT('Drill Size Info'!$AA$19) &amp; "." &amp; CV471),
        IF(AND((--(INT('Drill Size Info'!$AA$19) &amp; "." &amp; CV471)&gt;=--('Drill Size Info'!$AA$19)), (--(INT('Drill Size Info'!$AA$19) &amp; "." &amp; CV471)&lt;=--('Drill Size Info'!$AB$19))),
            --(INT('Drill Size Info'!$AA$19) &amp; "." &amp; CV471),
            --(INT('Drill Size Info'!$AB$19) &amp; "." &amp; CV471)
        )
    ),
    IF(CT471&lt;&gt;"",
        IF(INT('Drill Size Info'!$AA$19)=INT('Drill Size Info'!$AB$19),
            --(INT('Drill Size Info'!$AA$19) &amp; "." &amp; RIGHT(CT471,3)),
            IF(AND((--(INT('Drill Size Info'!$AA$19) &amp; "." &amp; RIGHT(CT471,3))&gt;=--('Drill Size Info'!$AA$19)), (--(INT('Drill Size Info'!$AA$19) &amp; "." &amp; RIGHT(CT471,3))&lt;=--('Drill Size Info'!$AB$19))),
                --(INT('Drill Size Info'!$AA$19) &amp; "." &amp; RIGHT(CT471,3)),
                --(INT('Drill Size Info'!$AB$19) &amp; "." &amp; RIGHT(CT471,3))
            )
        ),
        "N/A"
    )
)</f>
        <v>N/A</v>
      </c>
      <c r="P471" s="47" t="str">
        <f>IF(CX471&lt;&gt;"",
    IF(INT('Drill Size Info'!$AA$19)=INT('Drill Size Info'!$AB$15),
        --(INT('Drill Size Info'!$AA$15) &amp; "." &amp; CX471),
        IF(AND((--(INT('Drill Size Info'!$AA$15) &amp; "." &amp; CX471)&gt;=--('Drill Size Info'!$AA$15)), (--(INT('Drill Size Info'!$AA$15) &amp; "." &amp; CX471)&lt;=--('Drill Size Info'!$AB$15))),
            --(INT('Drill Size Info'!$AA$15) &amp; "." &amp; CX471),
            --(INT('Drill Size Info'!$AB$15) &amp; "." &amp; CX471)
        )
    ),
    IF(CW471&lt;&gt;"",
        IF(INT('Drill Size Info'!$AA$15)=INT('Drill Size Info'!$AB$15),
            --(INT('Drill Size Info'!$AA$15) &amp; "." &amp; LEFT(CW471,3)),
            IF(AND((--(INT('Drill Size Info'!$AA$15) &amp; "." &amp; LEFT(CW471,3))&gt;=--('Drill Size Info'!$AA$15)), (--(INT('Drill Size Info'!$AA$15) &amp; "." &amp; LEFT(CW471,3))&lt;=--('Drill Size Info'!$AB$15))),
                --(INT('Drill Size Info'!$AA$15) &amp; "." &amp; LEFT(CW471,3)),
                --(INT('Drill Size Info'!$AB$15) &amp; "." &amp; LEFT(CW471,3))
            )
        ),
        "OK"
    )
)</f>
        <v>OK</v>
      </c>
      <c r="Q471" s="163" t="str">
        <f>IF(CY471&lt;&gt;"",
    IF(INT('Drill Size Info'!$AA$19)=INT('Drill Size Info'!$AB$15),
        --(INT('Drill Size Info'!$AA$15) &amp; "." &amp; CY471),
        IF(AND((--(INT('Drill Size Info'!$AA$15) &amp; "." &amp; CY471)&gt;=--('Drill Size Info'!$AA$15)), (--(INT('Drill Size Info'!$AA$15) &amp; "." &amp; CY471)&lt;=--('Drill Size Info'!$AB$15))),
            --(INT('Drill Size Info'!$AA$15) &amp; "." &amp; CY471),
            --(INT('Drill Size Info'!$AB$15) &amp; "." &amp; CY471)
        )
    ),
    IF(CW471&lt;&gt;"",
        IF(INT('Drill Size Info'!$AA$15)=INT('Drill Size Info'!$AB$15),
            --(INT('Drill Size Info'!$AA$15) &amp; "." &amp; RIGHT(CW471,3)),
            IF(AND((--(INT('Drill Size Info'!$AA$15) &amp; "." &amp; RIGHT(CW471,3))&gt;=--('Drill Size Info'!$AA$15)), (--(INT('Drill Size Info'!$AA$15) &amp; "." &amp; RIGHT(CW471,3))&lt;=--('Drill Size Info'!$AB$15))),
                --(INT('Drill Size Info'!$AA$15) &amp; "." &amp; RIGHT(CW471,3)),
                --(INT('Drill Size Info'!$AB$15) &amp; "." &amp; RIGHT(CW471,3))
            )
        ),
        "N/A"
    )
)</f>
        <v>N/A</v>
      </c>
      <c r="R471" s="57"/>
      <c r="S471" s="57"/>
      <c r="T471" s="57"/>
      <c r="U471" s="57"/>
      <c r="V471" s="57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9"/>
      <c r="AX471" s="59"/>
      <c r="AY471" s="59"/>
      <c r="AZ471" s="60"/>
      <c r="BA471" s="52"/>
      <c r="BB471" s="52"/>
      <c r="BC471" s="52"/>
      <c r="BD471" s="52"/>
      <c r="BE471" s="52"/>
      <c r="BF471" s="52"/>
      <c r="BG471" s="192" t="str">
        <f t="shared" si="314"/>
        <v/>
      </c>
      <c r="BH471" s="52"/>
      <c r="BI471" s="52"/>
      <c r="BJ471" s="52"/>
      <c r="BK471" s="52"/>
      <c r="BM471" s="19">
        <f t="shared" si="282"/>
        <v>0</v>
      </c>
      <c r="BN471" s="19">
        <f t="shared" si="315"/>
        <v>0</v>
      </c>
      <c r="BO471" s="19">
        <f t="shared" si="283"/>
        <v>0</v>
      </c>
      <c r="BP471" s="19">
        <f t="shared" si="284"/>
        <v>0</v>
      </c>
      <c r="BQ471" s="19">
        <f t="shared" si="285"/>
        <v>0</v>
      </c>
      <c r="BR471" s="19">
        <f t="shared" si="286"/>
        <v>0</v>
      </c>
      <c r="BS471" s="19">
        <f t="shared" si="287"/>
        <v>0</v>
      </c>
      <c r="BT471" s="19">
        <f t="shared" si="288"/>
        <v>0</v>
      </c>
      <c r="BU471" s="19">
        <f t="shared" si="289"/>
        <v>0</v>
      </c>
      <c r="BV471" s="19">
        <f t="shared" si="290"/>
        <v>0</v>
      </c>
      <c r="BW471" s="19">
        <f t="shared" si="291"/>
        <v>0</v>
      </c>
      <c r="BX471" s="19">
        <f t="shared" si="292"/>
        <v>0</v>
      </c>
      <c r="BY471" s="19">
        <f t="shared" si="293"/>
        <v>0</v>
      </c>
      <c r="BZ471" s="19">
        <f t="shared" si="294"/>
        <v>0</v>
      </c>
      <c r="CA471" s="19">
        <f t="shared" si="295"/>
        <v>0</v>
      </c>
      <c r="CB471" s="19">
        <f t="shared" si="316"/>
        <v>0</v>
      </c>
      <c r="CC471" s="19">
        <f t="shared" si="296"/>
        <v>0</v>
      </c>
      <c r="CD471" s="19">
        <f t="shared" si="297"/>
        <v>0</v>
      </c>
      <c r="CE471" s="19">
        <f t="shared" si="298"/>
        <v>0</v>
      </c>
      <c r="CF471" s="19">
        <f t="shared" si="299"/>
        <v>0</v>
      </c>
      <c r="CG471" s="19">
        <f t="shared" si="300"/>
        <v>0</v>
      </c>
      <c r="CH471" s="19">
        <f t="shared" si="301"/>
        <v>0</v>
      </c>
      <c r="CI471" s="19">
        <f t="shared" si="302"/>
        <v>0</v>
      </c>
      <c r="CJ471" s="19">
        <f t="shared" si="303"/>
        <v>0</v>
      </c>
      <c r="CK471" s="19">
        <f t="shared" si="304"/>
        <v>0</v>
      </c>
      <c r="CL471" s="19">
        <f t="shared" si="305"/>
        <v>0</v>
      </c>
      <c r="CM471" s="19">
        <f t="shared" si="306"/>
        <v>0</v>
      </c>
      <c r="CN471" s="19">
        <f t="shared" si="307"/>
        <v>0</v>
      </c>
      <c r="CO471" s="19">
        <f t="shared" si="308"/>
        <v>0</v>
      </c>
      <c r="CP471" s="19">
        <f t="shared" si="309"/>
        <v>0</v>
      </c>
      <c r="CQ471" s="19">
        <f t="shared" si="310"/>
        <v>0</v>
      </c>
      <c r="CR471" s="19">
        <f t="shared" si="311"/>
        <v>0</v>
      </c>
      <c r="CS471" s="19">
        <f t="shared" si="312"/>
        <v>0</v>
      </c>
    </row>
    <row r="472" spans="2:97" ht="15" customHeight="1" x14ac:dyDescent="0.2">
      <c r="B472" s="53">
        <f t="shared" si="317"/>
        <v>464</v>
      </c>
      <c r="C472" s="197" t="str" cm="1">
        <f t="array" aca="1" ref="C472" ca="1">CELL("contents",BG472)</f>
        <v/>
      </c>
      <c r="D472" s="54" t="str">
        <f t="shared" si="313"/>
        <v>OK</v>
      </c>
      <c r="E472" s="55" t="e">
        <f>VLOOKUP('DATA SHEET'!$B$9,'Drill Size Info'!$T$2:$U$8,2,FALSE)</f>
        <v>#N/A</v>
      </c>
      <c r="F472" s="55" t="str">
        <f t="shared" si="318"/>
        <v/>
      </c>
      <c r="G472" s="161">
        <f t="shared" si="319"/>
        <v>0</v>
      </c>
      <c r="H472" s="56"/>
      <c r="I472" s="56"/>
      <c r="J472" s="54" t="s">
        <v>154</v>
      </c>
      <c r="K472" s="54" t="s">
        <v>154</v>
      </c>
      <c r="L472" s="56" t="s">
        <v>154</v>
      </c>
      <c r="M472" s="56" t="s">
        <v>154</v>
      </c>
      <c r="N472" s="47" t="str">
        <f>IF(CU472&lt;&gt;"",
    IF(INT('Drill Size Info'!$AA$19)=INT('Drill Size Info'!$AB$19),
        --(INT('Drill Size Info'!$AA$19) &amp; "." &amp; CU472),
        IF(AND((--(INT('Drill Size Info'!$AA$19) &amp; "." &amp; CU472)&gt;=--('Drill Size Info'!$AA$19)), (--(INT('Drill Size Info'!$AA$19) &amp; "." &amp; CU472)&lt;=--('Drill Size Info'!$AB$19))),
            --(INT('Drill Size Info'!$AA$19) &amp; "." &amp; CU472),
            --(INT('Drill Size Info'!$AB$19) &amp; "." &amp; CU472)
        )
    ),
    IF(CT472&lt;&gt;"",
        IF(INT('Drill Size Info'!$AA$19)=INT('Drill Size Info'!$AB$19),
            --(INT('Drill Size Info'!$AA$19) &amp; "." &amp; LEFT(CT472,3)),
            IF(AND((--(INT('Drill Size Info'!$AA$19) &amp; "." &amp; LEFT(CT472,3))&gt;=--('Drill Size Info'!$AA$19)), (--(INT('Drill Size Info'!$AA$19) &amp; "." &amp; LEFT(CT472,3))&lt;=--('Drill Size Info'!$AB$19))),
                --(INT('Drill Size Info'!$AA$19) &amp; "." &amp; LEFT(CT472,3)),
                --(INT('Drill Size Info'!$AB$19) &amp; "." &amp; LEFT(CT472,3))
            )
        ),
        "OK"
    )
)</f>
        <v>OK</v>
      </c>
      <c r="O472" s="163" t="str">
        <f>IF(CV472&lt;&gt;"",
    IF(INT('Drill Size Info'!$AA$19)=INT('Drill Size Info'!$AB$19),
        --(INT('Drill Size Info'!$AA$19) &amp; "." &amp; CV472),
        IF(AND((--(INT('Drill Size Info'!$AA$19) &amp; "." &amp; CV472)&gt;=--('Drill Size Info'!$AA$19)), (--(INT('Drill Size Info'!$AA$19) &amp; "." &amp; CV472)&lt;=--('Drill Size Info'!$AB$19))),
            --(INT('Drill Size Info'!$AA$19) &amp; "." &amp; CV472),
            --(INT('Drill Size Info'!$AB$19) &amp; "." &amp; CV472)
        )
    ),
    IF(CT472&lt;&gt;"",
        IF(INT('Drill Size Info'!$AA$19)=INT('Drill Size Info'!$AB$19),
            --(INT('Drill Size Info'!$AA$19) &amp; "." &amp; RIGHT(CT472,3)),
            IF(AND((--(INT('Drill Size Info'!$AA$19) &amp; "." &amp; RIGHT(CT472,3))&gt;=--('Drill Size Info'!$AA$19)), (--(INT('Drill Size Info'!$AA$19) &amp; "." &amp; RIGHT(CT472,3))&lt;=--('Drill Size Info'!$AB$19))),
                --(INT('Drill Size Info'!$AA$19) &amp; "." &amp; RIGHT(CT472,3)),
                --(INT('Drill Size Info'!$AB$19) &amp; "." &amp; RIGHT(CT472,3))
            )
        ),
        "N/A"
    )
)</f>
        <v>N/A</v>
      </c>
      <c r="P472" s="47" t="str">
        <f>IF(CX472&lt;&gt;"",
    IF(INT('Drill Size Info'!$AA$19)=INT('Drill Size Info'!$AB$15),
        --(INT('Drill Size Info'!$AA$15) &amp; "." &amp; CX472),
        IF(AND((--(INT('Drill Size Info'!$AA$15) &amp; "." &amp; CX472)&gt;=--('Drill Size Info'!$AA$15)), (--(INT('Drill Size Info'!$AA$15) &amp; "." &amp; CX472)&lt;=--('Drill Size Info'!$AB$15))),
            --(INT('Drill Size Info'!$AA$15) &amp; "." &amp; CX472),
            --(INT('Drill Size Info'!$AB$15) &amp; "." &amp; CX472)
        )
    ),
    IF(CW472&lt;&gt;"",
        IF(INT('Drill Size Info'!$AA$15)=INT('Drill Size Info'!$AB$15),
            --(INT('Drill Size Info'!$AA$15) &amp; "." &amp; LEFT(CW472,3)),
            IF(AND((--(INT('Drill Size Info'!$AA$15) &amp; "." &amp; LEFT(CW472,3))&gt;=--('Drill Size Info'!$AA$15)), (--(INT('Drill Size Info'!$AA$15) &amp; "." &amp; LEFT(CW472,3))&lt;=--('Drill Size Info'!$AB$15))),
                --(INT('Drill Size Info'!$AA$15) &amp; "." &amp; LEFT(CW472,3)),
                --(INT('Drill Size Info'!$AB$15) &amp; "." &amp; LEFT(CW472,3))
            )
        ),
        "OK"
    )
)</f>
        <v>OK</v>
      </c>
      <c r="Q472" s="163" t="str">
        <f>IF(CY472&lt;&gt;"",
    IF(INT('Drill Size Info'!$AA$19)=INT('Drill Size Info'!$AB$15),
        --(INT('Drill Size Info'!$AA$15) &amp; "." &amp; CY472),
        IF(AND((--(INT('Drill Size Info'!$AA$15) &amp; "." &amp; CY472)&gt;=--('Drill Size Info'!$AA$15)), (--(INT('Drill Size Info'!$AA$15) &amp; "." &amp; CY472)&lt;=--('Drill Size Info'!$AB$15))),
            --(INT('Drill Size Info'!$AA$15) &amp; "." &amp; CY472),
            --(INT('Drill Size Info'!$AB$15) &amp; "." &amp; CY472)
        )
    ),
    IF(CW472&lt;&gt;"",
        IF(INT('Drill Size Info'!$AA$15)=INT('Drill Size Info'!$AB$15),
            --(INT('Drill Size Info'!$AA$15) &amp; "." &amp; RIGHT(CW472,3)),
            IF(AND((--(INT('Drill Size Info'!$AA$15) &amp; "." &amp; RIGHT(CW472,3))&gt;=--('Drill Size Info'!$AA$15)), (--(INT('Drill Size Info'!$AA$15) &amp; "." &amp; RIGHT(CW472,3))&lt;=--('Drill Size Info'!$AB$15))),
                --(INT('Drill Size Info'!$AA$15) &amp; "." &amp; RIGHT(CW472,3)),
                --(INT('Drill Size Info'!$AB$15) &amp; "." &amp; RIGHT(CW472,3))
            )
        ),
        "N/A"
    )
)</f>
        <v>N/A</v>
      </c>
      <c r="R472" s="57"/>
      <c r="S472" s="57"/>
      <c r="T472" s="57"/>
      <c r="U472" s="57"/>
      <c r="V472" s="57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9"/>
      <c r="AX472" s="59"/>
      <c r="AY472" s="59"/>
      <c r="AZ472" s="60"/>
      <c r="BA472" s="52"/>
      <c r="BB472" s="52"/>
      <c r="BC472" s="52"/>
      <c r="BD472" s="52"/>
      <c r="BE472" s="52"/>
      <c r="BF472" s="52"/>
      <c r="BG472" s="192" t="str">
        <f t="shared" si="314"/>
        <v/>
      </c>
      <c r="BH472" s="52"/>
      <c r="BI472" s="52"/>
      <c r="BJ472" s="52"/>
      <c r="BK472" s="52"/>
      <c r="BM472" s="19">
        <f t="shared" si="282"/>
        <v>0</v>
      </c>
      <c r="BN472" s="19">
        <f t="shared" si="315"/>
        <v>0</v>
      </c>
      <c r="BO472" s="19">
        <f t="shared" si="283"/>
        <v>0</v>
      </c>
      <c r="BP472" s="19">
        <f t="shared" si="284"/>
        <v>0</v>
      </c>
      <c r="BQ472" s="19">
        <f t="shared" si="285"/>
        <v>0</v>
      </c>
      <c r="BR472" s="19">
        <f t="shared" si="286"/>
        <v>0</v>
      </c>
      <c r="BS472" s="19">
        <f t="shared" si="287"/>
        <v>0</v>
      </c>
      <c r="BT472" s="19">
        <f t="shared" si="288"/>
        <v>0</v>
      </c>
      <c r="BU472" s="19">
        <f t="shared" si="289"/>
        <v>0</v>
      </c>
      <c r="BV472" s="19">
        <f t="shared" si="290"/>
        <v>0</v>
      </c>
      <c r="BW472" s="19">
        <f t="shared" si="291"/>
        <v>0</v>
      </c>
      <c r="BX472" s="19">
        <f t="shared" si="292"/>
        <v>0</v>
      </c>
      <c r="BY472" s="19">
        <f t="shared" si="293"/>
        <v>0</v>
      </c>
      <c r="BZ472" s="19">
        <f t="shared" si="294"/>
        <v>0</v>
      </c>
      <c r="CA472" s="19">
        <f t="shared" si="295"/>
        <v>0</v>
      </c>
      <c r="CB472" s="19">
        <f t="shared" si="316"/>
        <v>0</v>
      </c>
      <c r="CC472" s="19">
        <f t="shared" si="296"/>
        <v>0</v>
      </c>
      <c r="CD472" s="19">
        <f t="shared" si="297"/>
        <v>0</v>
      </c>
      <c r="CE472" s="19">
        <f t="shared" si="298"/>
        <v>0</v>
      </c>
      <c r="CF472" s="19">
        <f t="shared" si="299"/>
        <v>0</v>
      </c>
      <c r="CG472" s="19">
        <f t="shared" si="300"/>
        <v>0</v>
      </c>
      <c r="CH472" s="19">
        <f t="shared" si="301"/>
        <v>0</v>
      </c>
      <c r="CI472" s="19">
        <f t="shared" si="302"/>
        <v>0</v>
      </c>
      <c r="CJ472" s="19">
        <f t="shared" si="303"/>
        <v>0</v>
      </c>
      <c r="CK472" s="19">
        <f t="shared" si="304"/>
        <v>0</v>
      </c>
      <c r="CL472" s="19">
        <f t="shared" si="305"/>
        <v>0</v>
      </c>
      <c r="CM472" s="19">
        <f t="shared" si="306"/>
        <v>0</v>
      </c>
      <c r="CN472" s="19">
        <f t="shared" si="307"/>
        <v>0</v>
      </c>
      <c r="CO472" s="19">
        <f t="shared" si="308"/>
        <v>0</v>
      </c>
      <c r="CP472" s="19">
        <f t="shared" si="309"/>
        <v>0</v>
      </c>
      <c r="CQ472" s="19">
        <f t="shared" si="310"/>
        <v>0</v>
      </c>
      <c r="CR472" s="19">
        <f t="shared" si="311"/>
        <v>0</v>
      </c>
      <c r="CS472" s="19">
        <f t="shared" si="312"/>
        <v>0</v>
      </c>
    </row>
    <row r="473" spans="2:97" ht="15" customHeight="1" x14ac:dyDescent="0.2">
      <c r="B473" s="53">
        <f t="shared" si="317"/>
        <v>465</v>
      </c>
      <c r="C473" s="197" t="str" cm="1">
        <f t="array" aca="1" ref="C473" ca="1">CELL("contents",BG473)</f>
        <v/>
      </c>
      <c r="D473" s="54" t="str">
        <f t="shared" si="313"/>
        <v>OK</v>
      </c>
      <c r="E473" s="55" t="e">
        <f>VLOOKUP('DATA SHEET'!$B$9,'Drill Size Info'!$T$2:$U$8,2,FALSE)</f>
        <v>#N/A</v>
      </c>
      <c r="F473" s="55" t="str">
        <f t="shared" si="318"/>
        <v/>
      </c>
      <c r="G473" s="161">
        <f t="shared" si="319"/>
        <v>0</v>
      </c>
      <c r="H473" s="56"/>
      <c r="I473" s="56"/>
      <c r="J473" s="54" t="s">
        <v>154</v>
      </c>
      <c r="K473" s="54" t="s">
        <v>154</v>
      </c>
      <c r="L473" s="56" t="s">
        <v>154</v>
      </c>
      <c r="M473" s="56" t="s">
        <v>154</v>
      </c>
      <c r="N473" s="47" t="str">
        <f>IF(CU473&lt;&gt;"",
    IF(INT('Drill Size Info'!$AA$19)=INT('Drill Size Info'!$AB$19),
        --(INT('Drill Size Info'!$AA$19) &amp; "." &amp; CU473),
        IF(AND((--(INT('Drill Size Info'!$AA$19) &amp; "." &amp; CU473)&gt;=--('Drill Size Info'!$AA$19)), (--(INT('Drill Size Info'!$AA$19) &amp; "." &amp; CU473)&lt;=--('Drill Size Info'!$AB$19))),
            --(INT('Drill Size Info'!$AA$19) &amp; "." &amp; CU473),
            --(INT('Drill Size Info'!$AB$19) &amp; "." &amp; CU473)
        )
    ),
    IF(CT473&lt;&gt;"",
        IF(INT('Drill Size Info'!$AA$19)=INT('Drill Size Info'!$AB$19),
            --(INT('Drill Size Info'!$AA$19) &amp; "." &amp; LEFT(CT473,3)),
            IF(AND((--(INT('Drill Size Info'!$AA$19) &amp; "." &amp; LEFT(CT473,3))&gt;=--('Drill Size Info'!$AA$19)), (--(INT('Drill Size Info'!$AA$19) &amp; "." &amp; LEFT(CT473,3))&lt;=--('Drill Size Info'!$AB$19))),
                --(INT('Drill Size Info'!$AA$19) &amp; "." &amp; LEFT(CT473,3)),
                --(INT('Drill Size Info'!$AB$19) &amp; "." &amp; LEFT(CT473,3))
            )
        ),
        "OK"
    )
)</f>
        <v>OK</v>
      </c>
      <c r="O473" s="163" t="str">
        <f>IF(CV473&lt;&gt;"",
    IF(INT('Drill Size Info'!$AA$19)=INT('Drill Size Info'!$AB$19),
        --(INT('Drill Size Info'!$AA$19) &amp; "." &amp; CV473),
        IF(AND((--(INT('Drill Size Info'!$AA$19) &amp; "." &amp; CV473)&gt;=--('Drill Size Info'!$AA$19)), (--(INT('Drill Size Info'!$AA$19) &amp; "." &amp; CV473)&lt;=--('Drill Size Info'!$AB$19))),
            --(INT('Drill Size Info'!$AA$19) &amp; "." &amp; CV473),
            --(INT('Drill Size Info'!$AB$19) &amp; "." &amp; CV473)
        )
    ),
    IF(CT473&lt;&gt;"",
        IF(INT('Drill Size Info'!$AA$19)=INT('Drill Size Info'!$AB$19),
            --(INT('Drill Size Info'!$AA$19) &amp; "." &amp; RIGHT(CT473,3)),
            IF(AND((--(INT('Drill Size Info'!$AA$19) &amp; "." &amp; RIGHT(CT473,3))&gt;=--('Drill Size Info'!$AA$19)), (--(INT('Drill Size Info'!$AA$19) &amp; "." &amp; RIGHT(CT473,3))&lt;=--('Drill Size Info'!$AB$19))),
                --(INT('Drill Size Info'!$AA$19) &amp; "." &amp; RIGHT(CT473,3)),
                --(INT('Drill Size Info'!$AB$19) &amp; "." &amp; RIGHT(CT473,3))
            )
        ),
        "N/A"
    )
)</f>
        <v>N/A</v>
      </c>
      <c r="P473" s="47" t="str">
        <f>IF(CX473&lt;&gt;"",
    IF(INT('Drill Size Info'!$AA$19)=INT('Drill Size Info'!$AB$15),
        --(INT('Drill Size Info'!$AA$15) &amp; "." &amp; CX473),
        IF(AND((--(INT('Drill Size Info'!$AA$15) &amp; "." &amp; CX473)&gt;=--('Drill Size Info'!$AA$15)), (--(INT('Drill Size Info'!$AA$15) &amp; "." &amp; CX473)&lt;=--('Drill Size Info'!$AB$15))),
            --(INT('Drill Size Info'!$AA$15) &amp; "." &amp; CX473),
            --(INT('Drill Size Info'!$AB$15) &amp; "." &amp; CX473)
        )
    ),
    IF(CW473&lt;&gt;"",
        IF(INT('Drill Size Info'!$AA$15)=INT('Drill Size Info'!$AB$15),
            --(INT('Drill Size Info'!$AA$15) &amp; "." &amp; LEFT(CW473,3)),
            IF(AND((--(INT('Drill Size Info'!$AA$15) &amp; "." &amp; LEFT(CW473,3))&gt;=--('Drill Size Info'!$AA$15)), (--(INT('Drill Size Info'!$AA$15) &amp; "." &amp; LEFT(CW473,3))&lt;=--('Drill Size Info'!$AB$15))),
                --(INT('Drill Size Info'!$AA$15) &amp; "." &amp; LEFT(CW473,3)),
                --(INT('Drill Size Info'!$AB$15) &amp; "." &amp; LEFT(CW473,3))
            )
        ),
        "OK"
    )
)</f>
        <v>OK</v>
      </c>
      <c r="Q473" s="163" t="str">
        <f>IF(CY473&lt;&gt;"",
    IF(INT('Drill Size Info'!$AA$19)=INT('Drill Size Info'!$AB$15),
        --(INT('Drill Size Info'!$AA$15) &amp; "." &amp; CY473),
        IF(AND((--(INT('Drill Size Info'!$AA$15) &amp; "." &amp; CY473)&gt;=--('Drill Size Info'!$AA$15)), (--(INT('Drill Size Info'!$AA$15) &amp; "." &amp; CY473)&lt;=--('Drill Size Info'!$AB$15))),
            --(INT('Drill Size Info'!$AA$15) &amp; "." &amp; CY473),
            --(INT('Drill Size Info'!$AB$15) &amp; "." &amp; CY473)
        )
    ),
    IF(CW473&lt;&gt;"",
        IF(INT('Drill Size Info'!$AA$15)=INT('Drill Size Info'!$AB$15),
            --(INT('Drill Size Info'!$AA$15) &amp; "." &amp; RIGHT(CW473,3)),
            IF(AND((--(INT('Drill Size Info'!$AA$15) &amp; "." &amp; RIGHT(CW473,3))&gt;=--('Drill Size Info'!$AA$15)), (--(INT('Drill Size Info'!$AA$15) &amp; "." &amp; RIGHT(CW473,3))&lt;=--('Drill Size Info'!$AB$15))),
                --(INT('Drill Size Info'!$AA$15) &amp; "." &amp; RIGHT(CW473,3)),
                --(INT('Drill Size Info'!$AB$15) &amp; "." &amp; RIGHT(CW473,3))
            )
        ),
        "N/A"
    )
)</f>
        <v>N/A</v>
      </c>
      <c r="R473" s="57"/>
      <c r="S473" s="57"/>
      <c r="T473" s="57"/>
      <c r="U473" s="57"/>
      <c r="V473" s="57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9"/>
      <c r="AX473" s="59"/>
      <c r="AY473" s="59"/>
      <c r="AZ473" s="60"/>
      <c r="BA473" s="52"/>
      <c r="BB473" s="52"/>
      <c r="BC473" s="52"/>
      <c r="BD473" s="52"/>
      <c r="BE473" s="52"/>
      <c r="BF473" s="52"/>
      <c r="BG473" s="192" t="str">
        <f t="shared" si="314"/>
        <v/>
      </c>
      <c r="BH473" s="52"/>
      <c r="BI473" s="52"/>
      <c r="BJ473" s="52"/>
      <c r="BK473" s="52"/>
      <c r="BM473" s="19">
        <f t="shared" si="282"/>
        <v>0</v>
      </c>
      <c r="BN473" s="19">
        <f t="shared" si="315"/>
        <v>0</v>
      </c>
      <c r="BO473" s="19">
        <f t="shared" si="283"/>
        <v>0</v>
      </c>
      <c r="BP473" s="19">
        <f t="shared" si="284"/>
        <v>0</v>
      </c>
      <c r="BQ473" s="19">
        <f t="shared" si="285"/>
        <v>0</v>
      </c>
      <c r="BR473" s="19">
        <f t="shared" si="286"/>
        <v>0</v>
      </c>
      <c r="BS473" s="19">
        <f t="shared" si="287"/>
        <v>0</v>
      </c>
      <c r="BT473" s="19">
        <f t="shared" si="288"/>
        <v>0</v>
      </c>
      <c r="BU473" s="19">
        <f t="shared" si="289"/>
        <v>0</v>
      </c>
      <c r="BV473" s="19">
        <f t="shared" si="290"/>
        <v>0</v>
      </c>
      <c r="BW473" s="19">
        <f t="shared" si="291"/>
        <v>0</v>
      </c>
      <c r="BX473" s="19">
        <f t="shared" si="292"/>
        <v>0</v>
      </c>
      <c r="BY473" s="19">
        <f t="shared" si="293"/>
        <v>0</v>
      </c>
      <c r="BZ473" s="19">
        <f t="shared" si="294"/>
        <v>0</v>
      </c>
      <c r="CA473" s="19">
        <f t="shared" si="295"/>
        <v>0</v>
      </c>
      <c r="CB473" s="19">
        <f t="shared" si="316"/>
        <v>0</v>
      </c>
      <c r="CC473" s="19">
        <f t="shared" si="296"/>
        <v>0</v>
      </c>
      <c r="CD473" s="19">
        <f t="shared" si="297"/>
        <v>0</v>
      </c>
      <c r="CE473" s="19">
        <f t="shared" si="298"/>
        <v>0</v>
      </c>
      <c r="CF473" s="19">
        <f t="shared" si="299"/>
        <v>0</v>
      </c>
      <c r="CG473" s="19">
        <f t="shared" si="300"/>
        <v>0</v>
      </c>
      <c r="CH473" s="19">
        <f t="shared" si="301"/>
        <v>0</v>
      </c>
      <c r="CI473" s="19">
        <f t="shared" si="302"/>
        <v>0</v>
      </c>
      <c r="CJ473" s="19">
        <f t="shared" si="303"/>
        <v>0</v>
      </c>
      <c r="CK473" s="19">
        <f t="shared" si="304"/>
        <v>0</v>
      </c>
      <c r="CL473" s="19">
        <f t="shared" si="305"/>
        <v>0</v>
      </c>
      <c r="CM473" s="19">
        <f t="shared" si="306"/>
        <v>0</v>
      </c>
      <c r="CN473" s="19">
        <f t="shared" si="307"/>
        <v>0</v>
      </c>
      <c r="CO473" s="19">
        <f t="shared" si="308"/>
        <v>0</v>
      </c>
      <c r="CP473" s="19">
        <f t="shared" si="309"/>
        <v>0</v>
      </c>
      <c r="CQ473" s="19">
        <f t="shared" si="310"/>
        <v>0</v>
      </c>
      <c r="CR473" s="19">
        <f t="shared" si="311"/>
        <v>0</v>
      </c>
      <c r="CS473" s="19">
        <f t="shared" si="312"/>
        <v>0</v>
      </c>
    </row>
    <row r="474" spans="2:97" ht="15" customHeight="1" x14ac:dyDescent="0.2">
      <c r="B474" s="53">
        <f t="shared" si="317"/>
        <v>466</v>
      </c>
      <c r="C474" s="197" t="str" cm="1">
        <f t="array" aca="1" ref="C474" ca="1">CELL("contents",BG474)</f>
        <v/>
      </c>
      <c r="D474" s="54" t="str">
        <f t="shared" si="313"/>
        <v>OK</v>
      </c>
      <c r="E474" s="55" t="e">
        <f>VLOOKUP('DATA SHEET'!$B$9,'Drill Size Info'!$T$2:$U$8,2,FALSE)</f>
        <v>#N/A</v>
      </c>
      <c r="F474" s="55" t="str">
        <f t="shared" si="318"/>
        <v/>
      </c>
      <c r="G474" s="161">
        <f t="shared" si="319"/>
        <v>0</v>
      </c>
      <c r="H474" s="56"/>
      <c r="I474" s="56"/>
      <c r="J474" s="54" t="s">
        <v>154</v>
      </c>
      <c r="K474" s="54" t="s">
        <v>154</v>
      </c>
      <c r="L474" s="56" t="s">
        <v>154</v>
      </c>
      <c r="M474" s="56" t="s">
        <v>154</v>
      </c>
      <c r="N474" s="47" t="str">
        <f>IF(CU474&lt;&gt;"",
    IF(INT('Drill Size Info'!$AA$19)=INT('Drill Size Info'!$AB$19),
        --(INT('Drill Size Info'!$AA$19) &amp; "." &amp; CU474),
        IF(AND((--(INT('Drill Size Info'!$AA$19) &amp; "." &amp; CU474)&gt;=--('Drill Size Info'!$AA$19)), (--(INT('Drill Size Info'!$AA$19) &amp; "." &amp; CU474)&lt;=--('Drill Size Info'!$AB$19))),
            --(INT('Drill Size Info'!$AA$19) &amp; "." &amp; CU474),
            --(INT('Drill Size Info'!$AB$19) &amp; "." &amp; CU474)
        )
    ),
    IF(CT474&lt;&gt;"",
        IF(INT('Drill Size Info'!$AA$19)=INT('Drill Size Info'!$AB$19),
            --(INT('Drill Size Info'!$AA$19) &amp; "." &amp; LEFT(CT474,3)),
            IF(AND((--(INT('Drill Size Info'!$AA$19) &amp; "." &amp; LEFT(CT474,3))&gt;=--('Drill Size Info'!$AA$19)), (--(INT('Drill Size Info'!$AA$19) &amp; "." &amp; LEFT(CT474,3))&lt;=--('Drill Size Info'!$AB$19))),
                --(INT('Drill Size Info'!$AA$19) &amp; "." &amp; LEFT(CT474,3)),
                --(INT('Drill Size Info'!$AB$19) &amp; "." &amp; LEFT(CT474,3))
            )
        ),
        "OK"
    )
)</f>
        <v>OK</v>
      </c>
      <c r="O474" s="163" t="str">
        <f>IF(CV474&lt;&gt;"",
    IF(INT('Drill Size Info'!$AA$19)=INT('Drill Size Info'!$AB$19),
        --(INT('Drill Size Info'!$AA$19) &amp; "." &amp; CV474),
        IF(AND((--(INT('Drill Size Info'!$AA$19) &amp; "." &amp; CV474)&gt;=--('Drill Size Info'!$AA$19)), (--(INT('Drill Size Info'!$AA$19) &amp; "." &amp; CV474)&lt;=--('Drill Size Info'!$AB$19))),
            --(INT('Drill Size Info'!$AA$19) &amp; "." &amp; CV474),
            --(INT('Drill Size Info'!$AB$19) &amp; "." &amp; CV474)
        )
    ),
    IF(CT474&lt;&gt;"",
        IF(INT('Drill Size Info'!$AA$19)=INT('Drill Size Info'!$AB$19),
            --(INT('Drill Size Info'!$AA$19) &amp; "." &amp; RIGHT(CT474,3)),
            IF(AND((--(INT('Drill Size Info'!$AA$19) &amp; "." &amp; RIGHT(CT474,3))&gt;=--('Drill Size Info'!$AA$19)), (--(INT('Drill Size Info'!$AA$19) &amp; "." &amp; RIGHT(CT474,3))&lt;=--('Drill Size Info'!$AB$19))),
                --(INT('Drill Size Info'!$AA$19) &amp; "." &amp; RIGHT(CT474,3)),
                --(INT('Drill Size Info'!$AB$19) &amp; "." &amp; RIGHT(CT474,3))
            )
        ),
        "N/A"
    )
)</f>
        <v>N/A</v>
      </c>
      <c r="P474" s="47" t="str">
        <f>IF(CX474&lt;&gt;"",
    IF(INT('Drill Size Info'!$AA$19)=INT('Drill Size Info'!$AB$15),
        --(INT('Drill Size Info'!$AA$15) &amp; "." &amp; CX474),
        IF(AND((--(INT('Drill Size Info'!$AA$15) &amp; "." &amp; CX474)&gt;=--('Drill Size Info'!$AA$15)), (--(INT('Drill Size Info'!$AA$15) &amp; "." &amp; CX474)&lt;=--('Drill Size Info'!$AB$15))),
            --(INT('Drill Size Info'!$AA$15) &amp; "." &amp; CX474),
            --(INT('Drill Size Info'!$AB$15) &amp; "." &amp; CX474)
        )
    ),
    IF(CW474&lt;&gt;"",
        IF(INT('Drill Size Info'!$AA$15)=INT('Drill Size Info'!$AB$15),
            --(INT('Drill Size Info'!$AA$15) &amp; "." &amp; LEFT(CW474,3)),
            IF(AND((--(INT('Drill Size Info'!$AA$15) &amp; "." &amp; LEFT(CW474,3))&gt;=--('Drill Size Info'!$AA$15)), (--(INT('Drill Size Info'!$AA$15) &amp; "." &amp; LEFT(CW474,3))&lt;=--('Drill Size Info'!$AB$15))),
                --(INT('Drill Size Info'!$AA$15) &amp; "." &amp; LEFT(CW474,3)),
                --(INT('Drill Size Info'!$AB$15) &amp; "." &amp; LEFT(CW474,3))
            )
        ),
        "OK"
    )
)</f>
        <v>OK</v>
      </c>
      <c r="Q474" s="163" t="str">
        <f>IF(CY474&lt;&gt;"",
    IF(INT('Drill Size Info'!$AA$19)=INT('Drill Size Info'!$AB$15),
        --(INT('Drill Size Info'!$AA$15) &amp; "." &amp; CY474),
        IF(AND((--(INT('Drill Size Info'!$AA$15) &amp; "." &amp; CY474)&gt;=--('Drill Size Info'!$AA$15)), (--(INT('Drill Size Info'!$AA$15) &amp; "." &amp; CY474)&lt;=--('Drill Size Info'!$AB$15))),
            --(INT('Drill Size Info'!$AA$15) &amp; "." &amp; CY474),
            --(INT('Drill Size Info'!$AB$15) &amp; "." &amp; CY474)
        )
    ),
    IF(CW474&lt;&gt;"",
        IF(INT('Drill Size Info'!$AA$15)=INT('Drill Size Info'!$AB$15),
            --(INT('Drill Size Info'!$AA$15) &amp; "." &amp; RIGHT(CW474,3)),
            IF(AND((--(INT('Drill Size Info'!$AA$15) &amp; "." &amp; RIGHT(CW474,3))&gt;=--('Drill Size Info'!$AA$15)), (--(INT('Drill Size Info'!$AA$15) &amp; "." &amp; RIGHT(CW474,3))&lt;=--('Drill Size Info'!$AB$15))),
                --(INT('Drill Size Info'!$AA$15) &amp; "." &amp; RIGHT(CW474,3)),
                --(INT('Drill Size Info'!$AB$15) &amp; "." &amp; RIGHT(CW474,3))
            )
        ),
        "N/A"
    )
)</f>
        <v>N/A</v>
      </c>
      <c r="R474" s="57"/>
      <c r="S474" s="57"/>
      <c r="T474" s="57"/>
      <c r="U474" s="57"/>
      <c r="V474" s="57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9"/>
      <c r="AX474" s="59"/>
      <c r="AY474" s="59"/>
      <c r="AZ474" s="60"/>
      <c r="BA474" s="52"/>
      <c r="BB474" s="52"/>
      <c r="BC474" s="52"/>
      <c r="BD474" s="52"/>
      <c r="BE474" s="52"/>
      <c r="BF474" s="52"/>
      <c r="BG474" s="192" t="str">
        <f t="shared" si="314"/>
        <v/>
      </c>
      <c r="BH474" s="52"/>
      <c r="BI474" s="52"/>
      <c r="BJ474" s="52"/>
      <c r="BK474" s="52"/>
      <c r="BM474" s="19">
        <f t="shared" si="282"/>
        <v>0</v>
      </c>
      <c r="BN474" s="19">
        <f t="shared" si="315"/>
        <v>0</v>
      </c>
      <c r="BO474" s="19">
        <f t="shared" si="283"/>
        <v>0</v>
      </c>
      <c r="BP474" s="19">
        <f t="shared" si="284"/>
        <v>0</v>
      </c>
      <c r="BQ474" s="19">
        <f t="shared" si="285"/>
        <v>0</v>
      </c>
      <c r="BR474" s="19">
        <f t="shared" si="286"/>
        <v>0</v>
      </c>
      <c r="BS474" s="19">
        <f t="shared" si="287"/>
        <v>0</v>
      </c>
      <c r="BT474" s="19">
        <f t="shared" si="288"/>
        <v>0</v>
      </c>
      <c r="BU474" s="19">
        <f t="shared" si="289"/>
        <v>0</v>
      </c>
      <c r="BV474" s="19">
        <f t="shared" si="290"/>
        <v>0</v>
      </c>
      <c r="BW474" s="19">
        <f t="shared" si="291"/>
        <v>0</v>
      </c>
      <c r="BX474" s="19">
        <f t="shared" si="292"/>
        <v>0</v>
      </c>
      <c r="BY474" s="19">
        <f t="shared" si="293"/>
        <v>0</v>
      </c>
      <c r="BZ474" s="19">
        <f t="shared" si="294"/>
        <v>0</v>
      </c>
      <c r="CA474" s="19">
        <f t="shared" si="295"/>
        <v>0</v>
      </c>
      <c r="CB474" s="19">
        <f t="shared" si="316"/>
        <v>0</v>
      </c>
      <c r="CC474" s="19">
        <f t="shared" si="296"/>
        <v>0</v>
      </c>
      <c r="CD474" s="19">
        <f t="shared" si="297"/>
        <v>0</v>
      </c>
      <c r="CE474" s="19">
        <f t="shared" si="298"/>
        <v>0</v>
      </c>
      <c r="CF474" s="19">
        <f t="shared" si="299"/>
        <v>0</v>
      </c>
      <c r="CG474" s="19">
        <f t="shared" si="300"/>
        <v>0</v>
      </c>
      <c r="CH474" s="19">
        <f t="shared" si="301"/>
        <v>0</v>
      </c>
      <c r="CI474" s="19">
        <f t="shared" si="302"/>
        <v>0</v>
      </c>
      <c r="CJ474" s="19">
        <f t="shared" si="303"/>
        <v>0</v>
      </c>
      <c r="CK474" s="19">
        <f t="shared" si="304"/>
        <v>0</v>
      </c>
      <c r="CL474" s="19">
        <f t="shared" si="305"/>
        <v>0</v>
      </c>
      <c r="CM474" s="19">
        <f t="shared" si="306"/>
        <v>0</v>
      </c>
      <c r="CN474" s="19">
        <f t="shared" si="307"/>
        <v>0</v>
      </c>
      <c r="CO474" s="19">
        <f t="shared" si="308"/>
        <v>0</v>
      </c>
      <c r="CP474" s="19">
        <f t="shared" si="309"/>
        <v>0</v>
      </c>
      <c r="CQ474" s="19">
        <f t="shared" si="310"/>
        <v>0</v>
      </c>
      <c r="CR474" s="19">
        <f t="shared" si="311"/>
        <v>0</v>
      </c>
      <c r="CS474" s="19">
        <f t="shared" si="312"/>
        <v>0</v>
      </c>
    </row>
    <row r="475" spans="2:97" ht="15" customHeight="1" x14ac:dyDescent="0.2">
      <c r="B475" s="53">
        <f t="shared" si="317"/>
        <v>467</v>
      </c>
      <c r="C475" s="197" t="str" cm="1">
        <f t="array" aca="1" ref="C475" ca="1">CELL("contents",BG475)</f>
        <v/>
      </c>
      <c r="D475" s="54" t="str">
        <f t="shared" si="313"/>
        <v>OK</v>
      </c>
      <c r="E475" s="55" t="e">
        <f>VLOOKUP('DATA SHEET'!$B$9,'Drill Size Info'!$T$2:$U$8,2,FALSE)</f>
        <v>#N/A</v>
      </c>
      <c r="F475" s="55" t="str">
        <f t="shared" si="318"/>
        <v/>
      </c>
      <c r="G475" s="161">
        <f t="shared" si="319"/>
        <v>0</v>
      </c>
      <c r="H475" s="56"/>
      <c r="I475" s="56"/>
      <c r="J475" s="54" t="s">
        <v>154</v>
      </c>
      <c r="K475" s="54" t="s">
        <v>154</v>
      </c>
      <c r="L475" s="56" t="s">
        <v>154</v>
      </c>
      <c r="M475" s="56" t="s">
        <v>154</v>
      </c>
      <c r="N475" s="47" t="str">
        <f>IF(CU475&lt;&gt;"",
    IF(INT('Drill Size Info'!$AA$19)=INT('Drill Size Info'!$AB$19),
        --(INT('Drill Size Info'!$AA$19) &amp; "." &amp; CU475),
        IF(AND((--(INT('Drill Size Info'!$AA$19) &amp; "." &amp; CU475)&gt;=--('Drill Size Info'!$AA$19)), (--(INT('Drill Size Info'!$AA$19) &amp; "." &amp; CU475)&lt;=--('Drill Size Info'!$AB$19))),
            --(INT('Drill Size Info'!$AA$19) &amp; "." &amp; CU475),
            --(INT('Drill Size Info'!$AB$19) &amp; "." &amp; CU475)
        )
    ),
    IF(CT475&lt;&gt;"",
        IF(INT('Drill Size Info'!$AA$19)=INT('Drill Size Info'!$AB$19),
            --(INT('Drill Size Info'!$AA$19) &amp; "." &amp; LEFT(CT475,3)),
            IF(AND((--(INT('Drill Size Info'!$AA$19) &amp; "." &amp; LEFT(CT475,3))&gt;=--('Drill Size Info'!$AA$19)), (--(INT('Drill Size Info'!$AA$19) &amp; "." &amp; LEFT(CT475,3))&lt;=--('Drill Size Info'!$AB$19))),
                --(INT('Drill Size Info'!$AA$19) &amp; "." &amp; LEFT(CT475,3)),
                --(INT('Drill Size Info'!$AB$19) &amp; "." &amp; LEFT(CT475,3))
            )
        ),
        "OK"
    )
)</f>
        <v>OK</v>
      </c>
      <c r="O475" s="163" t="str">
        <f>IF(CV475&lt;&gt;"",
    IF(INT('Drill Size Info'!$AA$19)=INT('Drill Size Info'!$AB$19),
        --(INT('Drill Size Info'!$AA$19) &amp; "." &amp; CV475),
        IF(AND((--(INT('Drill Size Info'!$AA$19) &amp; "." &amp; CV475)&gt;=--('Drill Size Info'!$AA$19)), (--(INT('Drill Size Info'!$AA$19) &amp; "." &amp; CV475)&lt;=--('Drill Size Info'!$AB$19))),
            --(INT('Drill Size Info'!$AA$19) &amp; "." &amp; CV475),
            --(INT('Drill Size Info'!$AB$19) &amp; "." &amp; CV475)
        )
    ),
    IF(CT475&lt;&gt;"",
        IF(INT('Drill Size Info'!$AA$19)=INT('Drill Size Info'!$AB$19),
            --(INT('Drill Size Info'!$AA$19) &amp; "." &amp; RIGHT(CT475,3)),
            IF(AND((--(INT('Drill Size Info'!$AA$19) &amp; "." &amp; RIGHT(CT475,3))&gt;=--('Drill Size Info'!$AA$19)), (--(INT('Drill Size Info'!$AA$19) &amp; "." &amp; RIGHT(CT475,3))&lt;=--('Drill Size Info'!$AB$19))),
                --(INT('Drill Size Info'!$AA$19) &amp; "." &amp; RIGHT(CT475,3)),
                --(INT('Drill Size Info'!$AB$19) &amp; "." &amp; RIGHT(CT475,3))
            )
        ),
        "N/A"
    )
)</f>
        <v>N/A</v>
      </c>
      <c r="P475" s="47" t="str">
        <f>IF(CX475&lt;&gt;"",
    IF(INT('Drill Size Info'!$AA$19)=INT('Drill Size Info'!$AB$15),
        --(INT('Drill Size Info'!$AA$15) &amp; "." &amp; CX475),
        IF(AND((--(INT('Drill Size Info'!$AA$15) &amp; "." &amp; CX475)&gt;=--('Drill Size Info'!$AA$15)), (--(INT('Drill Size Info'!$AA$15) &amp; "." &amp; CX475)&lt;=--('Drill Size Info'!$AB$15))),
            --(INT('Drill Size Info'!$AA$15) &amp; "." &amp; CX475),
            --(INT('Drill Size Info'!$AB$15) &amp; "." &amp; CX475)
        )
    ),
    IF(CW475&lt;&gt;"",
        IF(INT('Drill Size Info'!$AA$15)=INT('Drill Size Info'!$AB$15),
            --(INT('Drill Size Info'!$AA$15) &amp; "." &amp; LEFT(CW475,3)),
            IF(AND((--(INT('Drill Size Info'!$AA$15) &amp; "." &amp; LEFT(CW475,3))&gt;=--('Drill Size Info'!$AA$15)), (--(INT('Drill Size Info'!$AA$15) &amp; "." &amp; LEFT(CW475,3))&lt;=--('Drill Size Info'!$AB$15))),
                --(INT('Drill Size Info'!$AA$15) &amp; "." &amp; LEFT(CW475,3)),
                --(INT('Drill Size Info'!$AB$15) &amp; "." &amp; LEFT(CW475,3))
            )
        ),
        "OK"
    )
)</f>
        <v>OK</v>
      </c>
      <c r="Q475" s="163" t="str">
        <f>IF(CY475&lt;&gt;"",
    IF(INT('Drill Size Info'!$AA$19)=INT('Drill Size Info'!$AB$15),
        --(INT('Drill Size Info'!$AA$15) &amp; "." &amp; CY475),
        IF(AND((--(INT('Drill Size Info'!$AA$15) &amp; "." &amp; CY475)&gt;=--('Drill Size Info'!$AA$15)), (--(INT('Drill Size Info'!$AA$15) &amp; "." &amp; CY475)&lt;=--('Drill Size Info'!$AB$15))),
            --(INT('Drill Size Info'!$AA$15) &amp; "." &amp; CY475),
            --(INT('Drill Size Info'!$AB$15) &amp; "." &amp; CY475)
        )
    ),
    IF(CW475&lt;&gt;"",
        IF(INT('Drill Size Info'!$AA$15)=INT('Drill Size Info'!$AB$15),
            --(INT('Drill Size Info'!$AA$15) &amp; "." &amp; RIGHT(CW475,3)),
            IF(AND((--(INT('Drill Size Info'!$AA$15) &amp; "." &amp; RIGHT(CW475,3))&gt;=--('Drill Size Info'!$AA$15)), (--(INT('Drill Size Info'!$AA$15) &amp; "." &amp; RIGHT(CW475,3))&lt;=--('Drill Size Info'!$AB$15))),
                --(INT('Drill Size Info'!$AA$15) &amp; "." &amp; RIGHT(CW475,3)),
                --(INT('Drill Size Info'!$AB$15) &amp; "." &amp; RIGHT(CW475,3))
            )
        ),
        "N/A"
    )
)</f>
        <v>N/A</v>
      </c>
      <c r="R475" s="57"/>
      <c r="S475" s="57"/>
      <c r="T475" s="57"/>
      <c r="U475" s="57"/>
      <c r="V475" s="57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9"/>
      <c r="AX475" s="59"/>
      <c r="AY475" s="59"/>
      <c r="AZ475" s="60"/>
      <c r="BA475" s="52"/>
      <c r="BB475" s="52"/>
      <c r="BC475" s="52"/>
      <c r="BD475" s="52"/>
      <c r="BE475" s="52"/>
      <c r="BF475" s="52"/>
      <c r="BG475" s="192" t="str">
        <f t="shared" si="314"/>
        <v/>
      </c>
      <c r="BH475" s="52"/>
      <c r="BI475" s="52"/>
      <c r="BJ475" s="52"/>
      <c r="BK475" s="52"/>
      <c r="BM475" s="19">
        <f t="shared" si="282"/>
        <v>0</v>
      </c>
      <c r="BN475" s="19">
        <f t="shared" si="315"/>
        <v>0</v>
      </c>
      <c r="BO475" s="19">
        <f t="shared" si="283"/>
        <v>0</v>
      </c>
      <c r="BP475" s="19">
        <f t="shared" si="284"/>
        <v>0</v>
      </c>
      <c r="BQ475" s="19">
        <f t="shared" si="285"/>
        <v>0</v>
      </c>
      <c r="BR475" s="19">
        <f t="shared" si="286"/>
        <v>0</v>
      </c>
      <c r="BS475" s="19">
        <f t="shared" si="287"/>
        <v>0</v>
      </c>
      <c r="BT475" s="19">
        <f t="shared" si="288"/>
        <v>0</v>
      </c>
      <c r="BU475" s="19">
        <f t="shared" si="289"/>
        <v>0</v>
      </c>
      <c r="BV475" s="19">
        <f t="shared" si="290"/>
        <v>0</v>
      </c>
      <c r="BW475" s="19">
        <f t="shared" si="291"/>
        <v>0</v>
      </c>
      <c r="BX475" s="19">
        <f t="shared" si="292"/>
        <v>0</v>
      </c>
      <c r="BY475" s="19">
        <f t="shared" si="293"/>
        <v>0</v>
      </c>
      <c r="BZ475" s="19">
        <f t="shared" si="294"/>
        <v>0</v>
      </c>
      <c r="CA475" s="19">
        <f t="shared" si="295"/>
        <v>0</v>
      </c>
      <c r="CB475" s="19">
        <f t="shared" si="316"/>
        <v>0</v>
      </c>
      <c r="CC475" s="19">
        <f t="shared" si="296"/>
        <v>0</v>
      </c>
      <c r="CD475" s="19">
        <f t="shared" si="297"/>
        <v>0</v>
      </c>
      <c r="CE475" s="19">
        <f t="shared" si="298"/>
        <v>0</v>
      </c>
      <c r="CF475" s="19">
        <f t="shared" si="299"/>
        <v>0</v>
      </c>
      <c r="CG475" s="19">
        <f t="shared" si="300"/>
        <v>0</v>
      </c>
      <c r="CH475" s="19">
        <f t="shared" si="301"/>
        <v>0</v>
      </c>
      <c r="CI475" s="19">
        <f t="shared" si="302"/>
        <v>0</v>
      </c>
      <c r="CJ475" s="19">
        <f t="shared" si="303"/>
        <v>0</v>
      </c>
      <c r="CK475" s="19">
        <f t="shared" si="304"/>
        <v>0</v>
      </c>
      <c r="CL475" s="19">
        <f t="shared" si="305"/>
        <v>0</v>
      </c>
      <c r="CM475" s="19">
        <f t="shared" si="306"/>
        <v>0</v>
      </c>
      <c r="CN475" s="19">
        <f t="shared" si="307"/>
        <v>0</v>
      </c>
      <c r="CO475" s="19">
        <f t="shared" si="308"/>
        <v>0</v>
      </c>
      <c r="CP475" s="19">
        <f t="shared" si="309"/>
        <v>0</v>
      </c>
      <c r="CQ475" s="19">
        <f t="shared" si="310"/>
        <v>0</v>
      </c>
      <c r="CR475" s="19">
        <f t="shared" si="311"/>
        <v>0</v>
      </c>
      <c r="CS475" s="19">
        <f t="shared" si="312"/>
        <v>0</v>
      </c>
    </row>
    <row r="476" spans="2:97" ht="15" customHeight="1" x14ac:dyDescent="0.2">
      <c r="B476" s="53">
        <f t="shared" si="317"/>
        <v>468</v>
      </c>
      <c r="C476" s="197" t="str" cm="1">
        <f t="array" aca="1" ref="C476" ca="1">CELL("contents",BG476)</f>
        <v/>
      </c>
      <c r="D476" s="54" t="str">
        <f t="shared" si="313"/>
        <v>OK</v>
      </c>
      <c r="E476" s="55" t="e">
        <f>VLOOKUP('DATA SHEET'!$B$9,'Drill Size Info'!$T$2:$U$8,2,FALSE)</f>
        <v>#N/A</v>
      </c>
      <c r="F476" s="55" t="str">
        <f t="shared" si="318"/>
        <v/>
      </c>
      <c r="G476" s="161">
        <f t="shared" si="319"/>
        <v>0</v>
      </c>
      <c r="H476" s="56"/>
      <c r="I476" s="56"/>
      <c r="J476" s="54" t="s">
        <v>154</v>
      </c>
      <c r="K476" s="54" t="s">
        <v>154</v>
      </c>
      <c r="L476" s="56" t="s">
        <v>154</v>
      </c>
      <c r="M476" s="56" t="s">
        <v>154</v>
      </c>
      <c r="N476" s="47" t="str">
        <f>IF(CU476&lt;&gt;"",
    IF(INT('Drill Size Info'!$AA$19)=INT('Drill Size Info'!$AB$19),
        --(INT('Drill Size Info'!$AA$19) &amp; "." &amp; CU476),
        IF(AND((--(INT('Drill Size Info'!$AA$19) &amp; "." &amp; CU476)&gt;=--('Drill Size Info'!$AA$19)), (--(INT('Drill Size Info'!$AA$19) &amp; "." &amp; CU476)&lt;=--('Drill Size Info'!$AB$19))),
            --(INT('Drill Size Info'!$AA$19) &amp; "." &amp; CU476),
            --(INT('Drill Size Info'!$AB$19) &amp; "." &amp; CU476)
        )
    ),
    IF(CT476&lt;&gt;"",
        IF(INT('Drill Size Info'!$AA$19)=INT('Drill Size Info'!$AB$19),
            --(INT('Drill Size Info'!$AA$19) &amp; "." &amp; LEFT(CT476,3)),
            IF(AND((--(INT('Drill Size Info'!$AA$19) &amp; "." &amp; LEFT(CT476,3))&gt;=--('Drill Size Info'!$AA$19)), (--(INT('Drill Size Info'!$AA$19) &amp; "." &amp; LEFT(CT476,3))&lt;=--('Drill Size Info'!$AB$19))),
                --(INT('Drill Size Info'!$AA$19) &amp; "." &amp; LEFT(CT476,3)),
                --(INT('Drill Size Info'!$AB$19) &amp; "." &amp; LEFT(CT476,3))
            )
        ),
        "OK"
    )
)</f>
        <v>OK</v>
      </c>
      <c r="O476" s="163" t="str">
        <f>IF(CV476&lt;&gt;"",
    IF(INT('Drill Size Info'!$AA$19)=INT('Drill Size Info'!$AB$19),
        --(INT('Drill Size Info'!$AA$19) &amp; "." &amp; CV476),
        IF(AND((--(INT('Drill Size Info'!$AA$19) &amp; "." &amp; CV476)&gt;=--('Drill Size Info'!$AA$19)), (--(INT('Drill Size Info'!$AA$19) &amp; "." &amp; CV476)&lt;=--('Drill Size Info'!$AB$19))),
            --(INT('Drill Size Info'!$AA$19) &amp; "." &amp; CV476),
            --(INT('Drill Size Info'!$AB$19) &amp; "." &amp; CV476)
        )
    ),
    IF(CT476&lt;&gt;"",
        IF(INT('Drill Size Info'!$AA$19)=INT('Drill Size Info'!$AB$19),
            --(INT('Drill Size Info'!$AA$19) &amp; "." &amp; RIGHT(CT476,3)),
            IF(AND((--(INT('Drill Size Info'!$AA$19) &amp; "." &amp; RIGHT(CT476,3))&gt;=--('Drill Size Info'!$AA$19)), (--(INT('Drill Size Info'!$AA$19) &amp; "." &amp; RIGHT(CT476,3))&lt;=--('Drill Size Info'!$AB$19))),
                --(INT('Drill Size Info'!$AA$19) &amp; "." &amp; RIGHT(CT476,3)),
                --(INT('Drill Size Info'!$AB$19) &amp; "." &amp; RIGHT(CT476,3))
            )
        ),
        "N/A"
    )
)</f>
        <v>N/A</v>
      </c>
      <c r="P476" s="47" t="str">
        <f>IF(CX476&lt;&gt;"",
    IF(INT('Drill Size Info'!$AA$19)=INT('Drill Size Info'!$AB$15),
        --(INT('Drill Size Info'!$AA$15) &amp; "." &amp; CX476),
        IF(AND((--(INT('Drill Size Info'!$AA$15) &amp; "." &amp; CX476)&gt;=--('Drill Size Info'!$AA$15)), (--(INT('Drill Size Info'!$AA$15) &amp; "." &amp; CX476)&lt;=--('Drill Size Info'!$AB$15))),
            --(INT('Drill Size Info'!$AA$15) &amp; "." &amp; CX476),
            --(INT('Drill Size Info'!$AB$15) &amp; "." &amp; CX476)
        )
    ),
    IF(CW476&lt;&gt;"",
        IF(INT('Drill Size Info'!$AA$15)=INT('Drill Size Info'!$AB$15),
            --(INT('Drill Size Info'!$AA$15) &amp; "." &amp; LEFT(CW476,3)),
            IF(AND((--(INT('Drill Size Info'!$AA$15) &amp; "." &amp; LEFT(CW476,3))&gt;=--('Drill Size Info'!$AA$15)), (--(INT('Drill Size Info'!$AA$15) &amp; "." &amp; LEFT(CW476,3))&lt;=--('Drill Size Info'!$AB$15))),
                --(INT('Drill Size Info'!$AA$15) &amp; "." &amp; LEFT(CW476,3)),
                --(INT('Drill Size Info'!$AB$15) &amp; "." &amp; LEFT(CW476,3))
            )
        ),
        "OK"
    )
)</f>
        <v>OK</v>
      </c>
      <c r="Q476" s="163" t="str">
        <f>IF(CY476&lt;&gt;"",
    IF(INT('Drill Size Info'!$AA$19)=INT('Drill Size Info'!$AB$15),
        --(INT('Drill Size Info'!$AA$15) &amp; "." &amp; CY476),
        IF(AND((--(INT('Drill Size Info'!$AA$15) &amp; "." &amp; CY476)&gt;=--('Drill Size Info'!$AA$15)), (--(INT('Drill Size Info'!$AA$15) &amp; "." &amp; CY476)&lt;=--('Drill Size Info'!$AB$15))),
            --(INT('Drill Size Info'!$AA$15) &amp; "." &amp; CY476),
            --(INT('Drill Size Info'!$AB$15) &amp; "." &amp; CY476)
        )
    ),
    IF(CW476&lt;&gt;"",
        IF(INT('Drill Size Info'!$AA$15)=INT('Drill Size Info'!$AB$15),
            --(INT('Drill Size Info'!$AA$15) &amp; "." &amp; RIGHT(CW476,3)),
            IF(AND((--(INT('Drill Size Info'!$AA$15) &amp; "." &amp; RIGHT(CW476,3))&gt;=--('Drill Size Info'!$AA$15)), (--(INT('Drill Size Info'!$AA$15) &amp; "." &amp; RIGHT(CW476,3))&lt;=--('Drill Size Info'!$AB$15))),
                --(INT('Drill Size Info'!$AA$15) &amp; "." &amp; RIGHT(CW476,3)),
                --(INT('Drill Size Info'!$AB$15) &amp; "." &amp; RIGHT(CW476,3))
            )
        ),
        "N/A"
    )
)</f>
        <v>N/A</v>
      </c>
      <c r="R476" s="57"/>
      <c r="S476" s="57"/>
      <c r="T476" s="57"/>
      <c r="U476" s="57"/>
      <c r="V476" s="57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9"/>
      <c r="AX476" s="59"/>
      <c r="AY476" s="59"/>
      <c r="AZ476" s="60"/>
      <c r="BA476" s="52"/>
      <c r="BB476" s="52"/>
      <c r="BC476" s="52"/>
      <c r="BD476" s="52"/>
      <c r="BE476" s="52"/>
      <c r="BF476" s="52"/>
      <c r="BG476" s="192" t="str">
        <f t="shared" si="314"/>
        <v/>
      </c>
      <c r="BH476" s="52"/>
      <c r="BI476" s="52"/>
      <c r="BJ476" s="52"/>
      <c r="BK476" s="52"/>
      <c r="BM476" s="19">
        <f t="shared" si="282"/>
        <v>0</v>
      </c>
      <c r="BN476" s="19">
        <f t="shared" si="315"/>
        <v>0</v>
      </c>
      <c r="BO476" s="19">
        <f t="shared" si="283"/>
        <v>0</v>
      </c>
      <c r="BP476" s="19">
        <f t="shared" si="284"/>
        <v>0</v>
      </c>
      <c r="BQ476" s="19">
        <f t="shared" si="285"/>
        <v>0</v>
      </c>
      <c r="BR476" s="19">
        <f t="shared" si="286"/>
        <v>0</v>
      </c>
      <c r="BS476" s="19">
        <f t="shared" si="287"/>
        <v>0</v>
      </c>
      <c r="BT476" s="19">
        <f t="shared" si="288"/>
        <v>0</v>
      </c>
      <c r="BU476" s="19">
        <f t="shared" si="289"/>
        <v>0</v>
      </c>
      <c r="BV476" s="19">
        <f t="shared" si="290"/>
        <v>0</v>
      </c>
      <c r="BW476" s="19">
        <f t="shared" si="291"/>
        <v>0</v>
      </c>
      <c r="BX476" s="19">
        <f t="shared" si="292"/>
        <v>0</v>
      </c>
      <c r="BY476" s="19">
        <f t="shared" si="293"/>
        <v>0</v>
      </c>
      <c r="BZ476" s="19">
        <f t="shared" si="294"/>
        <v>0</v>
      </c>
      <c r="CA476" s="19">
        <f t="shared" si="295"/>
        <v>0</v>
      </c>
      <c r="CB476" s="19">
        <f t="shared" si="316"/>
        <v>0</v>
      </c>
      <c r="CC476" s="19">
        <f t="shared" si="296"/>
        <v>0</v>
      </c>
      <c r="CD476" s="19">
        <f t="shared" si="297"/>
        <v>0</v>
      </c>
      <c r="CE476" s="19">
        <f t="shared" si="298"/>
        <v>0</v>
      </c>
      <c r="CF476" s="19">
        <f t="shared" si="299"/>
        <v>0</v>
      </c>
      <c r="CG476" s="19">
        <f t="shared" si="300"/>
        <v>0</v>
      </c>
      <c r="CH476" s="19">
        <f t="shared" si="301"/>
        <v>0</v>
      </c>
      <c r="CI476" s="19">
        <f t="shared" si="302"/>
        <v>0</v>
      </c>
      <c r="CJ476" s="19">
        <f t="shared" si="303"/>
        <v>0</v>
      </c>
      <c r="CK476" s="19">
        <f t="shared" si="304"/>
        <v>0</v>
      </c>
      <c r="CL476" s="19">
        <f t="shared" si="305"/>
        <v>0</v>
      </c>
      <c r="CM476" s="19">
        <f t="shared" si="306"/>
        <v>0</v>
      </c>
      <c r="CN476" s="19">
        <f t="shared" si="307"/>
        <v>0</v>
      </c>
      <c r="CO476" s="19">
        <f t="shared" si="308"/>
        <v>0</v>
      </c>
      <c r="CP476" s="19">
        <f t="shared" si="309"/>
        <v>0</v>
      </c>
      <c r="CQ476" s="19">
        <f t="shared" si="310"/>
        <v>0</v>
      </c>
      <c r="CR476" s="19">
        <f t="shared" si="311"/>
        <v>0</v>
      </c>
      <c r="CS476" s="19">
        <f t="shared" si="312"/>
        <v>0</v>
      </c>
    </row>
    <row r="477" spans="2:97" ht="15" customHeight="1" x14ac:dyDescent="0.2">
      <c r="B477" s="53">
        <f t="shared" si="317"/>
        <v>469</v>
      </c>
      <c r="C477" s="197" t="str" cm="1">
        <f t="array" aca="1" ref="C477" ca="1">CELL("contents",BG477)</f>
        <v/>
      </c>
      <c r="D477" s="54" t="str">
        <f t="shared" si="313"/>
        <v>OK</v>
      </c>
      <c r="E477" s="55" t="e">
        <f>VLOOKUP('DATA SHEET'!$B$9,'Drill Size Info'!$T$2:$U$8,2,FALSE)</f>
        <v>#N/A</v>
      </c>
      <c r="F477" s="55" t="str">
        <f t="shared" si="318"/>
        <v/>
      </c>
      <c r="G477" s="161">
        <f t="shared" si="319"/>
        <v>0</v>
      </c>
      <c r="H477" s="56"/>
      <c r="I477" s="56"/>
      <c r="J477" s="54" t="s">
        <v>154</v>
      </c>
      <c r="K477" s="54" t="s">
        <v>154</v>
      </c>
      <c r="L477" s="56" t="s">
        <v>154</v>
      </c>
      <c r="M477" s="56" t="s">
        <v>154</v>
      </c>
      <c r="N477" s="47" t="str">
        <f>IF(CU477&lt;&gt;"",
    IF(INT('Drill Size Info'!$AA$19)=INT('Drill Size Info'!$AB$19),
        --(INT('Drill Size Info'!$AA$19) &amp; "." &amp; CU477),
        IF(AND((--(INT('Drill Size Info'!$AA$19) &amp; "." &amp; CU477)&gt;=--('Drill Size Info'!$AA$19)), (--(INT('Drill Size Info'!$AA$19) &amp; "." &amp; CU477)&lt;=--('Drill Size Info'!$AB$19))),
            --(INT('Drill Size Info'!$AA$19) &amp; "." &amp; CU477),
            --(INT('Drill Size Info'!$AB$19) &amp; "." &amp; CU477)
        )
    ),
    IF(CT477&lt;&gt;"",
        IF(INT('Drill Size Info'!$AA$19)=INT('Drill Size Info'!$AB$19),
            --(INT('Drill Size Info'!$AA$19) &amp; "." &amp; LEFT(CT477,3)),
            IF(AND((--(INT('Drill Size Info'!$AA$19) &amp; "." &amp; LEFT(CT477,3))&gt;=--('Drill Size Info'!$AA$19)), (--(INT('Drill Size Info'!$AA$19) &amp; "." &amp; LEFT(CT477,3))&lt;=--('Drill Size Info'!$AB$19))),
                --(INT('Drill Size Info'!$AA$19) &amp; "." &amp; LEFT(CT477,3)),
                --(INT('Drill Size Info'!$AB$19) &amp; "." &amp; LEFT(CT477,3))
            )
        ),
        "OK"
    )
)</f>
        <v>OK</v>
      </c>
      <c r="O477" s="163" t="str">
        <f>IF(CV477&lt;&gt;"",
    IF(INT('Drill Size Info'!$AA$19)=INT('Drill Size Info'!$AB$19),
        --(INT('Drill Size Info'!$AA$19) &amp; "." &amp; CV477),
        IF(AND((--(INT('Drill Size Info'!$AA$19) &amp; "." &amp; CV477)&gt;=--('Drill Size Info'!$AA$19)), (--(INT('Drill Size Info'!$AA$19) &amp; "." &amp; CV477)&lt;=--('Drill Size Info'!$AB$19))),
            --(INT('Drill Size Info'!$AA$19) &amp; "." &amp; CV477),
            --(INT('Drill Size Info'!$AB$19) &amp; "." &amp; CV477)
        )
    ),
    IF(CT477&lt;&gt;"",
        IF(INT('Drill Size Info'!$AA$19)=INT('Drill Size Info'!$AB$19),
            --(INT('Drill Size Info'!$AA$19) &amp; "." &amp; RIGHT(CT477,3)),
            IF(AND((--(INT('Drill Size Info'!$AA$19) &amp; "." &amp; RIGHT(CT477,3))&gt;=--('Drill Size Info'!$AA$19)), (--(INT('Drill Size Info'!$AA$19) &amp; "." &amp; RIGHT(CT477,3))&lt;=--('Drill Size Info'!$AB$19))),
                --(INT('Drill Size Info'!$AA$19) &amp; "." &amp; RIGHT(CT477,3)),
                --(INT('Drill Size Info'!$AB$19) &amp; "." &amp; RIGHT(CT477,3))
            )
        ),
        "N/A"
    )
)</f>
        <v>N/A</v>
      </c>
      <c r="P477" s="47" t="str">
        <f>IF(CX477&lt;&gt;"",
    IF(INT('Drill Size Info'!$AA$19)=INT('Drill Size Info'!$AB$15),
        --(INT('Drill Size Info'!$AA$15) &amp; "." &amp; CX477),
        IF(AND((--(INT('Drill Size Info'!$AA$15) &amp; "." &amp; CX477)&gt;=--('Drill Size Info'!$AA$15)), (--(INT('Drill Size Info'!$AA$15) &amp; "." &amp; CX477)&lt;=--('Drill Size Info'!$AB$15))),
            --(INT('Drill Size Info'!$AA$15) &amp; "." &amp; CX477),
            --(INT('Drill Size Info'!$AB$15) &amp; "." &amp; CX477)
        )
    ),
    IF(CW477&lt;&gt;"",
        IF(INT('Drill Size Info'!$AA$15)=INT('Drill Size Info'!$AB$15),
            --(INT('Drill Size Info'!$AA$15) &amp; "." &amp; LEFT(CW477,3)),
            IF(AND((--(INT('Drill Size Info'!$AA$15) &amp; "." &amp; LEFT(CW477,3))&gt;=--('Drill Size Info'!$AA$15)), (--(INT('Drill Size Info'!$AA$15) &amp; "." &amp; LEFT(CW477,3))&lt;=--('Drill Size Info'!$AB$15))),
                --(INT('Drill Size Info'!$AA$15) &amp; "." &amp; LEFT(CW477,3)),
                --(INT('Drill Size Info'!$AB$15) &amp; "." &amp; LEFT(CW477,3))
            )
        ),
        "OK"
    )
)</f>
        <v>OK</v>
      </c>
      <c r="Q477" s="163" t="str">
        <f>IF(CY477&lt;&gt;"",
    IF(INT('Drill Size Info'!$AA$19)=INT('Drill Size Info'!$AB$15),
        --(INT('Drill Size Info'!$AA$15) &amp; "." &amp; CY477),
        IF(AND((--(INT('Drill Size Info'!$AA$15) &amp; "." &amp; CY477)&gt;=--('Drill Size Info'!$AA$15)), (--(INT('Drill Size Info'!$AA$15) &amp; "." &amp; CY477)&lt;=--('Drill Size Info'!$AB$15))),
            --(INT('Drill Size Info'!$AA$15) &amp; "." &amp; CY477),
            --(INT('Drill Size Info'!$AB$15) &amp; "." &amp; CY477)
        )
    ),
    IF(CW477&lt;&gt;"",
        IF(INT('Drill Size Info'!$AA$15)=INT('Drill Size Info'!$AB$15),
            --(INT('Drill Size Info'!$AA$15) &amp; "." &amp; RIGHT(CW477,3)),
            IF(AND((--(INT('Drill Size Info'!$AA$15) &amp; "." &amp; RIGHT(CW477,3))&gt;=--('Drill Size Info'!$AA$15)), (--(INT('Drill Size Info'!$AA$15) &amp; "." &amp; RIGHT(CW477,3))&lt;=--('Drill Size Info'!$AB$15))),
                --(INT('Drill Size Info'!$AA$15) &amp; "." &amp; RIGHT(CW477,3)),
                --(INT('Drill Size Info'!$AB$15) &amp; "." &amp; RIGHT(CW477,3))
            )
        ),
        "N/A"
    )
)</f>
        <v>N/A</v>
      </c>
      <c r="R477" s="57"/>
      <c r="S477" s="57"/>
      <c r="T477" s="57"/>
      <c r="U477" s="57"/>
      <c r="V477" s="57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9"/>
      <c r="AX477" s="59"/>
      <c r="AY477" s="59"/>
      <c r="AZ477" s="60"/>
      <c r="BA477" s="52"/>
      <c r="BB477" s="52"/>
      <c r="BC477" s="52"/>
      <c r="BD477" s="52"/>
      <c r="BE477" s="52"/>
      <c r="BF477" s="52"/>
      <c r="BG477" s="192" t="str">
        <f t="shared" si="314"/>
        <v/>
      </c>
      <c r="BH477" s="52"/>
      <c r="BI477" s="52"/>
      <c r="BJ477" s="52"/>
      <c r="BK477" s="52"/>
      <c r="BM477" s="19">
        <f t="shared" si="282"/>
        <v>0</v>
      </c>
      <c r="BN477" s="19">
        <f t="shared" si="315"/>
        <v>0</v>
      </c>
      <c r="BO477" s="19">
        <f t="shared" si="283"/>
        <v>0</v>
      </c>
      <c r="BP477" s="19">
        <f t="shared" si="284"/>
        <v>0</v>
      </c>
      <c r="BQ477" s="19">
        <f t="shared" si="285"/>
        <v>0</v>
      </c>
      <c r="BR477" s="19">
        <f t="shared" si="286"/>
        <v>0</v>
      </c>
      <c r="BS477" s="19">
        <f t="shared" si="287"/>
        <v>0</v>
      </c>
      <c r="BT477" s="19">
        <f t="shared" si="288"/>
        <v>0</v>
      </c>
      <c r="BU477" s="19">
        <f t="shared" si="289"/>
        <v>0</v>
      </c>
      <c r="BV477" s="19">
        <f t="shared" si="290"/>
        <v>0</v>
      </c>
      <c r="BW477" s="19">
        <f t="shared" si="291"/>
        <v>0</v>
      </c>
      <c r="BX477" s="19">
        <f t="shared" si="292"/>
        <v>0</v>
      </c>
      <c r="BY477" s="19">
        <f t="shared" si="293"/>
        <v>0</v>
      </c>
      <c r="BZ477" s="19">
        <f t="shared" si="294"/>
        <v>0</v>
      </c>
      <c r="CA477" s="19">
        <f t="shared" si="295"/>
        <v>0</v>
      </c>
      <c r="CB477" s="19">
        <f t="shared" si="316"/>
        <v>0</v>
      </c>
      <c r="CC477" s="19">
        <f t="shared" si="296"/>
        <v>0</v>
      </c>
      <c r="CD477" s="19">
        <f t="shared" si="297"/>
        <v>0</v>
      </c>
      <c r="CE477" s="19">
        <f t="shared" si="298"/>
        <v>0</v>
      </c>
      <c r="CF477" s="19">
        <f t="shared" si="299"/>
        <v>0</v>
      </c>
      <c r="CG477" s="19">
        <f t="shared" si="300"/>
        <v>0</v>
      </c>
      <c r="CH477" s="19">
        <f t="shared" si="301"/>
        <v>0</v>
      </c>
      <c r="CI477" s="19">
        <f t="shared" si="302"/>
        <v>0</v>
      </c>
      <c r="CJ477" s="19">
        <f t="shared" si="303"/>
        <v>0</v>
      </c>
      <c r="CK477" s="19">
        <f t="shared" si="304"/>
        <v>0</v>
      </c>
      <c r="CL477" s="19">
        <f t="shared" si="305"/>
        <v>0</v>
      </c>
      <c r="CM477" s="19">
        <f t="shared" si="306"/>
        <v>0</v>
      </c>
      <c r="CN477" s="19">
        <f t="shared" si="307"/>
        <v>0</v>
      </c>
      <c r="CO477" s="19">
        <f t="shared" si="308"/>
        <v>0</v>
      </c>
      <c r="CP477" s="19">
        <f t="shared" si="309"/>
        <v>0</v>
      </c>
      <c r="CQ477" s="19">
        <f t="shared" si="310"/>
        <v>0</v>
      </c>
      <c r="CR477" s="19">
        <f t="shared" si="311"/>
        <v>0</v>
      </c>
      <c r="CS477" s="19">
        <f t="shared" si="312"/>
        <v>0</v>
      </c>
    </row>
    <row r="478" spans="2:97" ht="15" customHeight="1" x14ac:dyDescent="0.2">
      <c r="B478" s="53">
        <f t="shared" si="317"/>
        <v>470</v>
      </c>
      <c r="C478" s="197" t="str" cm="1">
        <f t="array" aca="1" ref="C478" ca="1">CELL("contents",BG478)</f>
        <v/>
      </c>
      <c r="D478" s="54" t="str">
        <f t="shared" si="313"/>
        <v>OK</v>
      </c>
      <c r="E478" s="55" t="e">
        <f>VLOOKUP('DATA SHEET'!$B$9,'Drill Size Info'!$T$2:$U$8,2,FALSE)</f>
        <v>#N/A</v>
      </c>
      <c r="F478" s="55" t="str">
        <f t="shared" si="318"/>
        <v/>
      </c>
      <c r="G478" s="161">
        <f t="shared" si="319"/>
        <v>0</v>
      </c>
      <c r="H478" s="56"/>
      <c r="I478" s="56"/>
      <c r="J478" s="54" t="s">
        <v>154</v>
      </c>
      <c r="K478" s="54" t="s">
        <v>154</v>
      </c>
      <c r="L478" s="56" t="s">
        <v>154</v>
      </c>
      <c r="M478" s="56" t="s">
        <v>154</v>
      </c>
      <c r="N478" s="47" t="str">
        <f>IF(CU478&lt;&gt;"",
    IF(INT('Drill Size Info'!$AA$19)=INT('Drill Size Info'!$AB$19),
        --(INT('Drill Size Info'!$AA$19) &amp; "." &amp; CU478),
        IF(AND((--(INT('Drill Size Info'!$AA$19) &amp; "." &amp; CU478)&gt;=--('Drill Size Info'!$AA$19)), (--(INT('Drill Size Info'!$AA$19) &amp; "." &amp; CU478)&lt;=--('Drill Size Info'!$AB$19))),
            --(INT('Drill Size Info'!$AA$19) &amp; "." &amp; CU478),
            --(INT('Drill Size Info'!$AB$19) &amp; "." &amp; CU478)
        )
    ),
    IF(CT478&lt;&gt;"",
        IF(INT('Drill Size Info'!$AA$19)=INT('Drill Size Info'!$AB$19),
            --(INT('Drill Size Info'!$AA$19) &amp; "." &amp; LEFT(CT478,3)),
            IF(AND((--(INT('Drill Size Info'!$AA$19) &amp; "." &amp; LEFT(CT478,3))&gt;=--('Drill Size Info'!$AA$19)), (--(INT('Drill Size Info'!$AA$19) &amp; "." &amp; LEFT(CT478,3))&lt;=--('Drill Size Info'!$AB$19))),
                --(INT('Drill Size Info'!$AA$19) &amp; "." &amp; LEFT(CT478,3)),
                --(INT('Drill Size Info'!$AB$19) &amp; "." &amp; LEFT(CT478,3))
            )
        ),
        "OK"
    )
)</f>
        <v>OK</v>
      </c>
      <c r="O478" s="163" t="str">
        <f>IF(CV478&lt;&gt;"",
    IF(INT('Drill Size Info'!$AA$19)=INT('Drill Size Info'!$AB$19),
        --(INT('Drill Size Info'!$AA$19) &amp; "." &amp; CV478),
        IF(AND((--(INT('Drill Size Info'!$AA$19) &amp; "." &amp; CV478)&gt;=--('Drill Size Info'!$AA$19)), (--(INT('Drill Size Info'!$AA$19) &amp; "." &amp; CV478)&lt;=--('Drill Size Info'!$AB$19))),
            --(INT('Drill Size Info'!$AA$19) &amp; "." &amp; CV478),
            --(INT('Drill Size Info'!$AB$19) &amp; "." &amp; CV478)
        )
    ),
    IF(CT478&lt;&gt;"",
        IF(INT('Drill Size Info'!$AA$19)=INT('Drill Size Info'!$AB$19),
            --(INT('Drill Size Info'!$AA$19) &amp; "." &amp; RIGHT(CT478,3)),
            IF(AND((--(INT('Drill Size Info'!$AA$19) &amp; "." &amp; RIGHT(CT478,3))&gt;=--('Drill Size Info'!$AA$19)), (--(INT('Drill Size Info'!$AA$19) &amp; "." &amp; RIGHT(CT478,3))&lt;=--('Drill Size Info'!$AB$19))),
                --(INT('Drill Size Info'!$AA$19) &amp; "." &amp; RIGHT(CT478,3)),
                --(INT('Drill Size Info'!$AB$19) &amp; "." &amp; RIGHT(CT478,3))
            )
        ),
        "N/A"
    )
)</f>
        <v>N/A</v>
      </c>
      <c r="P478" s="47" t="str">
        <f>IF(CX478&lt;&gt;"",
    IF(INT('Drill Size Info'!$AA$19)=INT('Drill Size Info'!$AB$15),
        --(INT('Drill Size Info'!$AA$15) &amp; "." &amp; CX478),
        IF(AND((--(INT('Drill Size Info'!$AA$15) &amp; "." &amp; CX478)&gt;=--('Drill Size Info'!$AA$15)), (--(INT('Drill Size Info'!$AA$15) &amp; "." &amp; CX478)&lt;=--('Drill Size Info'!$AB$15))),
            --(INT('Drill Size Info'!$AA$15) &amp; "." &amp; CX478),
            --(INT('Drill Size Info'!$AB$15) &amp; "." &amp; CX478)
        )
    ),
    IF(CW478&lt;&gt;"",
        IF(INT('Drill Size Info'!$AA$15)=INT('Drill Size Info'!$AB$15),
            --(INT('Drill Size Info'!$AA$15) &amp; "." &amp; LEFT(CW478,3)),
            IF(AND((--(INT('Drill Size Info'!$AA$15) &amp; "." &amp; LEFT(CW478,3))&gt;=--('Drill Size Info'!$AA$15)), (--(INT('Drill Size Info'!$AA$15) &amp; "." &amp; LEFT(CW478,3))&lt;=--('Drill Size Info'!$AB$15))),
                --(INT('Drill Size Info'!$AA$15) &amp; "." &amp; LEFT(CW478,3)),
                --(INT('Drill Size Info'!$AB$15) &amp; "." &amp; LEFT(CW478,3))
            )
        ),
        "OK"
    )
)</f>
        <v>OK</v>
      </c>
      <c r="Q478" s="163" t="str">
        <f>IF(CY478&lt;&gt;"",
    IF(INT('Drill Size Info'!$AA$19)=INT('Drill Size Info'!$AB$15),
        --(INT('Drill Size Info'!$AA$15) &amp; "." &amp; CY478),
        IF(AND((--(INT('Drill Size Info'!$AA$15) &amp; "." &amp; CY478)&gt;=--('Drill Size Info'!$AA$15)), (--(INT('Drill Size Info'!$AA$15) &amp; "." &amp; CY478)&lt;=--('Drill Size Info'!$AB$15))),
            --(INT('Drill Size Info'!$AA$15) &amp; "." &amp; CY478),
            --(INT('Drill Size Info'!$AB$15) &amp; "." &amp; CY478)
        )
    ),
    IF(CW478&lt;&gt;"",
        IF(INT('Drill Size Info'!$AA$15)=INT('Drill Size Info'!$AB$15),
            --(INT('Drill Size Info'!$AA$15) &amp; "." &amp; RIGHT(CW478,3)),
            IF(AND((--(INT('Drill Size Info'!$AA$15) &amp; "." &amp; RIGHT(CW478,3))&gt;=--('Drill Size Info'!$AA$15)), (--(INT('Drill Size Info'!$AA$15) &amp; "." &amp; RIGHT(CW478,3))&lt;=--('Drill Size Info'!$AB$15))),
                --(INT('Drill Size Info'!$AA$15) &amp; "." &amp; RIGHT(CW478,3)),
                --(INT('Drill Size Info'!$AB$15) &amp; "." &amp; RIGHT(CW478,3))
            )
        ),
        "N/A"
    )
)</f>
        <v>N/A</v>
      </c>
      <c r="R478" s="57"/>
      <c r="S478" s="57"/>
      <c r="T478" s="57"/>
      <c r="U478" s="57"/>
      <c r="V478" s="57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9"/>
      <c r="AX478" s="59"/>
      <c r="AY478" s="59"/>
      <c r="AZ478" s="60"/>
      <c r="BA478" s="52"/>
      <c r="BB478" s="52"/>
      <c r="BC478" s="52"/>
      <c r="BD478" s="52"/>
      <c r="BE478" s="52"/>
      <c r="BF478" s="52"/>
      <c r="BG478" s="192" t="str">
        <f t="shared" si="314"/>
        <v/>
      </c>
      <c r="BH478" s="52"/>
      <c r="BI478" s="52"/>
      <c r="BJ478" s="52"/>
      <c r="BK478" s="52"/>
      <c r="BM478" s="19">
        <f t="shared" si="282"/>
        <v>0</v>
      </c>
      <c r="BN478" s="19">
        <f t="shared" si="315"/>
        <v>0</v>
      </c>
      <c r="BO478" s="19">
        <f t="shared" si="283"/>
        <v>0</v>
      </c>
      <c r="BP478" s="19">
        <f t="shared" si="284"/>
        <v>0</v>
      </c>
      <c r="BQ478" s="19">
        <f t="shared" si="285"/>
        <v>0</v>
      </c>
      <c r="BR478" s="19">
        <f t="shared" si="286"/>
        <v>0</v>
      </c>
      <c r="BS478" s="19">
        <f t="shared" si="287"/>
        <v>0</v>
      </c>
      <c r="BT478" s="19">
        <f t="shared" si="288"/>
        <v>0</v>
      </c>
      <c r="BU478" s="19">
        <f t="shared" si="289"/>
        <v>0</v>
      </c>
      <c r="BV478" s="19">
        <f t="shared" si="290"/>
        <v>0</v>
      </c>
      <c r="BW478" s="19">
        <f t="shared" si="291"/>
        <v>0</v>
      </c>
      <c r="BX478" s="19">
        <f t="shared" si="292"/>
        <v>0</v>
      </c>
      <c r="BY478" s="19">
        <f t="shared" si="293"/>
        <v>0</v>
      </c>
      <c r="BZ478" s="19">
        <f t="shared" si="294"/>
        <v>0</v>
      </c>
      <c r="CA478" s="19">
        <f t="shared" si="295"/>
        <v>0</v>
      </c>
      <c r="CB478" s="19">
        <f t="shared" si="316"/>
        <v>0</v>
      </c>
      <c r="CC478" s="19">
        <f t="shared" si="296"/>
        <v>0</v>
      </c>
      <c r="CD478" s="19">
        <f t="shared" si="297"/>
        <v>0</v>
      </c>
      <c r="CE478" s="19">
        <f t="shared" si="298"/>
        <v>0</v>
      </c>
      <c r="CF478" s="19">
        <f t="shared" si="299"/>
        <v>0</v>
      </c>
      <c r="CG478" s="19">
        <f t="shared" si="300"/>
        <v>0</v>
      </c>
      <c r="CH478" s="19">
        <f t="shared" si="301"/>
        <v>0</v>
      </c>
      <c r="CI478" s="19">
        <f t="shared" si="302"/>
        <v>0</v>
      </c>
      <c r="CJ478" s="19">
        <f t="shared" si="303"/>
        <v>0</v>
      </c>
      <c r="CK478" s="19">
        <f t="shared" si="304"/>
        <v>0</v>
      </c>
      <c r="CL478" s="19">
        <f t="shared" si="305"/>
        <v>0</v>
      </c>
      <c r="CM478" s="19">
        <f t="shared" si="306"/>
        <v>0</v>
      </c>
      <c r="CN478" s="19">
        <f t="shared" si="307"/>
        <v>0</v>
      </c>
      <c r="CO478" s="19">
        <f t="shared" si="308"/>
        <v>0</v>
      </c>
      <c r="CP478" s="19">
        <f t="shared" si="309"/>
        <v>0</v>
      </c>
      <c r="CQ478" s="19">
        <f t="shared" si="310"/>
        <v>0</v>
      </c>
      <c r="CR478" s="19">
        <f t="shared" si="311"/>
        <v>0</v>
      </c>
      <c r="CS478" s="19">
        <f t="shared" si="312"/>
        <v>0</v>
      </c>
    </row>
    <row r="479" spans="2:97" ht="15" customHeight="1" x14ac:dyDescent="0.2">
      <c r="B479" s="53">
        <f t="shared" si="317"/>
        <v>471</v>
      </c>
      <c r="C479" s="197" t="str" cm="1">
        <f t="array" aca="1" ref="C479" ca="1">CELL("contents",BG479)</f>
        <v/>
      </c>
      <c r="D479" s="54" t="str">
        <f t="shared" si="313"/>
        <v>OK</v>
      </c>
      <c r="E479" s="55" t="e">
        <f>VLOOKUP('DATA SHEET'!$B$9,'Drill Size Info'!$T$2:$U$8,2,FALSE)</f>
        <v>#N/A</v>
      </c>
      <c r="F479" s="55" t="str">
        <f t="shared" si="318"/>
        <v/>
      </c>
      <c r="G479" s="161">
        <f t="shared" si="319"/>
        <v>0</v>
      </c>
      <c r="H479" s="56"/>
      <c r="I479" s="56"/>
      <c r="J479" s="54" t="s">
        <v>154</v>
      </c>
      <c r="K479" s="54" t="s">
        <v>154</v>
      </c>
      <c r="L479" s="56" t="s">
        <v>154</v>
      </c>
      <c r="M479" s="56" t="s">
        <v>154</v>
      </c>
      <c r="N479" s="47" t="str">
        <f>IF(CU479&lt;&gt;"",
    IF(INT('Drill Size Info'!$AA$19)=INT('Drill Size Info'!$AB$19),
        --(INT('Drill Size Info'!$AA$19) &amp; "." &amp; CU479),
        IF(AND((--(INT('Drill Size Info'!$AA$19) &amp; "." &amp; CU479)&gt;=--('Drill Size Info'!$AA$19)), (--(INT('Drill Size Info'!$AA$19) &amp; "." &amp; CU479)&lt;=--('Drill Size Info'!$AB$19))),
            --(INT('Drill Size Info'!$AA$19) &amp; "." &amp; CU479),
            --(INT('Drill Size Info'!$AB$19) &amp; "." &amp; CU479)
        )
    ),
    IF(CT479&lt;&gt;"",
        IF(INT('Drill Size Info'!$AA$19)=INT('Drill Size Info'!$AB$19),
            --(INT('Drill Size Info'!$AA$19) &amp; "." &amp; LEFT(CT479,3)),
            IF(AND((--(INT('Drill Size Info'!$AA$19) &amp; "." &amp; LEFT(CT479,3))&gt;=--('Drill Size Info'!$AA$19)), (--(INT('Drill Size Info'!$AA$19) &amp; "." &amp; LEFT(CT479,3))&lt;=--('Drill Size Info'!$AB$19))),
                --(INT('Drill Size Info'!$AA$19) &amp; "." &amp; LEFT(CT479,3)),
                --(INT('Drill Size Info'!$AB$19) &amp; "." &amp; LEFT(CT479,3))
            )
        ),
        "OK"
    )
)</f>
        <v>OK</v>
      </c>
      <c r="O479" s="163" t="str">
        <f>IF(CV479&lt;&gt;"",
    IF(INT('Drill Size Info'!$AA$19)=INT('Drill Size Info'!$AB$19),
        --(INT('Drill Size Info'!$AA$19) &amp; "." &amp; CV479),
        IF(AND((--(INT('Drill Size Info'!$AA$19) &amp; "." &amp; CV479)&gt;=--('Drill Size Info'!$AA$19)), (--(INT('Drill Size Info'!$AA$19) &amp; "." &amp; CV479)&lt;=--('Drill Size Info'!$AB$19))),
            --(INT('Drill Size Info'!$AA$19) &amp; "." &amp; CV479),
            --(INT('Drill Size Info'!$AB$19) &amp; "." &amp; CV479)
        )
    ),
    IF(CT479&lt;&gt;"",
        IF(INT('Drill Size Info'!$AA$19)=INT('Drill Size Info'!$AB$19),
            --(INT('Drill Size Info'!$AA$19) &amp; "." &amp; RIGHT(CT479,3)),
            IF(AND((--(INT('Drill Size Info'!$AA$19) &amp; "." &amp; RIGHT(CT479,3))&gt;=--('Drill Size Info'!$AA$19)), (--(INT('Drill Size Info'!$AA$19) &amp; "." &amp; RIGHT(CT479,3))&lt;=--('Drill Size Info'!$AB$19))),
                --(INT('Drill Size Info'!$AA$19) &amp; "." &amp; RIGHT(CT479,3)),
                --(INT('Drill Size Info'!$AB$19) &amp; "." &amp; RIGHT(CT479,3))
            )
        ),
        "N/A"
    )
)</f>
        <v>N/A</v>
      </c>
      <c r="P479" s="47" t="str">
        <f>IF(CX479&lt;&gt;"",
    IF(INT('Drill Size Info'!$AA$19)=INT('Drill Size Info'!$AB$15),
        --(INT('Drill Size Info'!$AA$15) &amp; "." &amp; CX479),
        IF(AND((--(INT('Drill Size Info'!$AA$15) &amp; "." &amp; CX479)&gt;=--('Drill Size Info'!$AA$15)), (--(INT('Drill Size Info'!$AA$15) &amp; "." &amp; CX479)&lt;=--('Drill Size Info'!$AB$15))),
            --(INT('Drill Size Info'!$AA$15) &amp; "." &amp; CX479),
            --(INT('Drill Size Info'!$AB$15) &amp; "." &amp; CX479)
        )
    ),
    IF(CW479&lt;&gt;"",
        IF(INT('Drill Size Info'!$AA$15)=INT('Drill Size Info'!$AB$15),
            --(INT('Drill Size Info'!$AA$15) &amp; "." &amp; LEFT(CW479,3)),
            IF(AND((--(INT('Drill Size Info'!$AA$15) &amp; "." &amp; LEFT(CW479,3))&gt;=--('Drill Size Info'!$AA$15)), (--(INT('Drill Size Info'!$AA$15) &amp; "." &amp; LEFT(CW479,3))&lt;=--('Drill Size Info'!$AB$15))),
                --(INT('Drill Size Info'!$AA$15) &amp; "." &amp; LEFT(CW479,3)),
                --(INT('Drill Size Info'!$AB$15) &amp; "." &amp; LEFT(CW479,3))
            )
        ),
        "OK"
    )
)</f>
        <v>OK</v>
      </c>
      <c r="Q479" s="163" t="str">
        <f>IF(CY479&lt;&gt;"",
    IF(INT('Drill Size Info'!$AA$19)=INT('Drill Size Info'!$AB$15),
        --(INT('Drill Size Info'!$AA$15) &amp; "." &amp; CY479),
        IF(AND((--(INT('Drill Size Info'!$AA$15) &amp; "." &amp; CY479)&gt;=--('Drill Size Info'!$AA$15)), (--(INT('Drill Size Info'!$AA$15) &amp; "." &amp; CY479)&lt;=--('Drill Size Info'!$AB$15))),
            --(INT('Drill Size Info'!$AA$15) &amp; "." &amp; CY479),
            --(INT('Drill Size Info'!$AB$15) &amp; "." &amp; CY479)
        )
    ),
    IF(CW479&lt;&gt;"",
        IF(INT('Drill Size Info'!$AA$15)=INT('Drill Size Info'!$AB$15),
            --(INT('Drill Size Info'!$AA$15) &amp; "." &amp; RIGHT(CW479,3)),
            IF(AND((--(INT('Drill Size Info'!$AA$15) &amp; "." &amp; RIGHT(CW479,3))&gt;=--('Drill Size Info'!$AA$15)), (--(INT('Drill Size Info'!$AA$15) &amp; "." &amp; RIGHT(CW479,3))&lt;=--('Drill Size Info'!$AB$15))),
                --(INT('Drill Size Info'!$AA$15) &amp; "." &amp; RIGHT(CW479,3)),
                --(INT('Drill Size Info'!$AB$15) &amp; "." &amp; RIGHT(CW479,3))
            )
        ),
        "N/A"
    )
)</f>
        <v>N/A</v>
      </c>
      <c r="R479" s="57"/>
      <c r="S479" s="57"/>
      <c r="T479" s="57"/>
      <c r="U479" s="57"/>
      <c r="V479" s="57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9"/>
      <c r="AX479" s="59"/>
      <c r="AY479" s="59"/>
      <c r="AZ479" s="60"/>
      <c r="BA479" s="52"/>
      <c r="BB479" s="52"/>
      <c r="BC479" s="52"/>
      <c r="BD479" s="52"/>
      <c r="BE479" s="52"/>
      <c r="BF479" s="52"/>
      <c r="BG479" s="192" t="str">
        <f t="shared" si="314"/>
        <v/>
      </c>
      <c r="BH479" s="52"/>
      <c r="BI479" s="52"/>
      <c r="BJ479" s="52"/>
      <c r="BK479" s="52"/>
      <c r="BM479" s="19">
        <f t="shared" si="282"/>
        <v>0</v>
      </c>
      <c r="BN479" s="19">
        <f t="shared" si="315"/>
        <v>0</v>
      </c>
      <c r="BO479" s="19">
        <f t="shared" si="283"/>
        <v>0</v>
      </c>
      <c r="BP479" s="19">
        <f t="shared" si="284"/>
        <v>0</v>
      </c>
      <c r="BQ479" s="19">
        <f t="shared" si="285"/>
        <v>0</v>
      </c>
      <c r="BR479" s="19">
        <f t="shared" si="286"/>
        <v>0</v>
      </c>
      <c r="BS479" s="19">
        <f t="shared" si="287"/>
        <v>0</v>
      </c>
      <c r="BT479" s="19">
        <f t="shared" si="288"/>
        <v>0</v>
      </c>
      <c r="BU479" s="19">
        <f t="shared" si="289"/>
        <v>0</v>
      </c>
      <c r="BV479" s="19">
        <f t="shared" si="290"/>
        <v>0</v>
      </c>
      <c r="BW479" s="19">
        <f t="shared" si="291"/>
        <v>0</v>
      </c>
      <c r="BX479" s="19">
        <f t="shared" si="292"/>
        <v>0</v>
      </c>
      <c r="BY479" s="19">
        <f t="shared" si="293"/>
        <v>0</v>
      </c>
      <c r="BZ479" s="19">
        <f t="shared" si="294"/>
        <v>0</v>
      </c>
      <c r="CA479" s="19">
        <f t="shared" si="295"/>
        <v>0</v>
      </c>
      <c r="CB479" s="19">
        <f t="shared" si="316"/>
        <v>0</v>
      </c>
      <c r="CC479" s="19">
        <f t="shared" si="296"/>
        <v>0</v>
      </c>
      <c r="CD479" s="19">
        <f t="shared" si="297"/>
        <v>0</v>
      </c>
      <c r="CE479" s="19">
        <f t="shared" si="298"/>
        <v>0</v>
      </c>
      <c r="CF479" s="19">
        <f t="shared" si="299"/>
        <v>0</v>
      </c>
      <c r="CG479" s="19">
        <f t="shared" si="300"/>
        <v>0</v>
      </c>
      <c r="CH479" s="19">
        <f t="shared" si="301"/>
        <v>0</v>
      </c>
      <c r="CI479" s="19">
        <f t="shared" si="302"/>
        <v>0</v>
      </c>
      <c r="CJ479" s="19">
        <f t="shared" si="303"/>
        <v>0</v>
      </c>
      <c r="CK479" s="19">
        <f t="shared" si="304"/>
        <v>0</v>
      </c>
      <c r="CL479" s="19">
        <f t="shared" si="305"/>
        <v>0</v>
      </c>
      <c r="CM479" s="19">
        <f t="shared" si="306"/>
        <v>0</v>
      </c>
      <c r="CN479" s="19">
        <f t="shared" si="307"/>
        <v>0</v>
      </c>
      <c r="CO479" s="19">
        <f t="shared" si="308"/>
        <v>0</v>
      </c>
      <c r="CP479" s="19">
        <f t="shared" si="309"/>
        <v>0</v>
      </c>
      <c r="CQ479" s="19">
        <f t="shared" si="310"/>
        <v>0</v>
      </c>
      <c r="CR479" s="19">
        <f t="shared" si="311"/>
        <v>0</v>
      </c>
      <c r="CS479" s="19">
        <f t="shared" si="312"/>
        <v>0</v>
      </c>
    </row>
    <row r="480" spans="2:97" ht="15" customHeight="1" x14ac:dyDescent="0.2">
      <c r="B480" s="53">
        <f t="shared" si="317"/>
        <v>472</v>
      </c>
      <c r="C480" s="197" t="str" cm="1">
        <f t="array" aca="1" ref="C480" ca="1">CELL("contents",BG480)</f>
        <v/>
      </c>
      <c r="D480" s="54" t="str">
        <f t="shared" si="313"/>
        <v>OK</v>
      </c>
      <c r="E480" s="55" t="e">
        <f>VLOOKUP('DATA SHEET'!$B$9,'Drill Size Info'!$T$2:$U$8,2,FALSE)</f>
        <v>#N/A</v>
      </c>
      <c r="F480" s="55" t="str">
        <f t="shared" si="318"/>
        <v/>
      </c>
      <c r="G480" s="161">
        <f t="shared" si="319"/>
        <v>0</v>
      </c>
      <c r="H480" s="56"/>
      <c r="I480" s="56"/>
      <c r="J480" s="54" t="s">
        <v>154</v>
      </c>
      <c r="K480" s="54" t="s">
        <v>154</v>
      </c>
      <c r="L480" s="56" t="s">
        <v>154</v>
      </c>
      <c r="M480" s="56" t="s">
        <v>154</v>
      </c>
      <c r="N480" s="47" t="str">
        <f>IF(CU480&lt;&gt;"",
    IF(INT('Drill Size Info'!$AA$19)=INT('Drill Size Info'!$AB$19),
        --(INT('Drill Size Info'!$AA$19) &amp; "." &amp; CU480),
        IF(AND((--(INT('Drill Size Info'!$AA$19) &amp; "." &amp; CU480)&gt;=--('Drill Size Info'!$AA$19)), (--(INT('Drill Size Info'!$AA$19) &amp; "." &amp; CU480)&lt;=--('Drill Size Info'!$AB$19))),
            --(INT('Drill Size Info'!$AA$19) &amp; "." &amp; CU480),
            --(INT('Drill Size Info'!$AB$19) &amp; "." &amp; CU480)
        )
    ),
    IF(CT480&lt;&gt;"",
        IF(INT('Drill Size Info'!$AA$19)=INT('Drill Size Info'!$AB$19),
            --(INT('Drill Size Info'!$AA$19) &amp; "." &amp; LEFT(CT480,3)),
            IF(AND((--(INT('Drill Size Info'!$AA$19) &amp; "." &amp; LEFT(CT480,3))&gt;=--('Drill Size Info'!$AA$19)), (--(INT('Drill Size Info'!$AA$19) &amp; "." &amp; LEFT(CT480,3))&lt;=--('Drill Size Info'!$AB$19))),
                --(INT('Drill Size Info'!$AA$19) &amp; "." &amp; LEFT(CT480,3)),
                --(INT('Drill Size Info'!$AB$19) &amp; "." &amp; LEFT(CT480,3))
            )
        ),
        "OK"
    )
)</f>
        <v>OK</v>
      </c>
      <c r="O480" s="163" t="str">
        <f>IF(CV480&lt;&gt;"",
    IF(INT('Drill Size Info'!$AA$19)=INT('Drill Size Info'!$AB$19),
        --(INT('Drill Size Info'!$AA$19) &amp; "." &amp; CV480),
        IF(AND((--(INT('Drill Size Info'!$AA$19) &amp; "." &amp; CV480)&gt;=--('Drill Size Info'!$AA$19)), (--(INT('Drill Size Info'!$AA$19) &amp; "." &amp; CV480)&lt;=--('Drill Size Info'!$AB$19))),
            --(INT('Drill Size Info'!$AA$19) &amp; "." &amp; CV480),
            --(INT('Drill Size Info'!$AB$19) &amp; "." &amp; CV480)
        )
    ),
    IF(CT480&lt;&gt;"",
        IF(INT('Drill Size Info'!$AA$19)=INT('Drill Size Info'!$AB$19),
            --(INT('Drill Size Info'!$AA$19) &amp; "." &amp; RIGHT(CT480,3)),
            IF(AND((--(INT('Drill Size Info'!$AA$19) &amp; "." &amp; RIGHT(CT480,3))&gt;=--('Drill Size Info'!$AA$19)), (--(INT('Drill Size Info'!$AA$19) &amp; "." &amp; RIGHT(CT480,3))&lt;=--('Drill Size Info'!$AB$19))),
                --(INT('Drill Size Info'!$AA$19) &amp; "." &amp; RIGHT(CT480,3)),
                --(INT('Drill Size Info'!$AB$19) &amp; "." &amp; RIGHT(CT480,3))
            )
        ),
        "N/A"
    )
)</f>
        <v>N/A</v>
      </c>
      <c r="P480" s="47" t="str">
        <f>IF(CX480&lt;&gt;"",
    IF(INT('Drill Size Info'!$AA$19)=INT('Drill Size Info'!$AB$15),
        --(INT('Drill Size Info'!$AA$15) &amp; "." &amp; CX480),
        IF(AND((--(INT('Drill Size Info'!$AA$15) &amp; "." &amp; CX480)&gt;=--('Drill Size Info'!$AA$15)), (--(INT('Drill Size Info'!$AA$15) &amp; "." &amp; CX480)&lt;=--('Drill Size Info'!$AB$15))),
            --(INT('Drill Size Info'!$AA$15) &amp; "." &amp; CX480),
            --(INT('Drill Size Info'!$AB$15) &amp; "." &amp; CX480)
        )
    ),
    IF(CW480&lt;&gt;"",
        IF(INT('Drill Size Info'!$AA$15)=INT('Drill Size Info'!$AB$15),
            --(INT('Drill Size Info'!$AA$15) &amp; "." &amp; LEFT(CW480,3)),
            IF(AND((--(INT('Drill Size Info'!$AA$15) &amp; "." &amp; LEFT(CW480,3))&gt;=--('Drill Size Info'!$AA$15)), (--(INT('Drill Size Info'!$AA$15) &amp; "." &amp; LEFT(CW480,3))&lt;=--('Drill Size Info'!$AB$15))),
                --(INT('Drill Size Info'!$AA$15) &amp; "." &amp; LEFT(CW480,3)),
                --(INT('Drill Size Info'!$AB$15) &amp; "." &amp; LEFT(CW480,3))
            )
        ),
        "OK"
    )
)</f>
        <v>OK</v>
      </c>
      <c r="Q480" s="163" t="str">
        <f>IF(CY480&lt;&gt;"",
    IF(INT('Drill Size Info'!$AA$19)=INT('Drill Size Info'!$AB$15),
        --(INT('Drill Size Info'!$AA$15) &amp; "." &amp; CY480),
        IF(AND((--(INT('Drill Size Info'!$AA$15) &amp; "." &amp; CY480)&gt;=--('Drill Size Info'!$AA$15)), (--(INT('Drill Size Info'!$AA$15) &amp; "." &amp; CY480)&lt;=--('Drill Size Info'!$AB$15))),
            --(INT('Drill Size Info'!$AA$15) &amp; "." &amp; CY480),
            --(INT('Drill Size Info'!$AB$15) &amp; "." &amp; CY480)
        )
    ),
    IF(CW480&lt;&gt;"",
        IF(INT('Drill Size Info'!$AA$15)=INT('Drill Size Info'!$AB$15),
            --(INT('Drill Size Info'!$AA$15) &amp; "." &amp; RIGHT(CW480,3)),
            IF(AND((--(INT('Drill Size Info'!$AA$15) &amp; "." &amp; RIGHT(CW480,3))&gt;=--('Drill Size Info'!$AA$15)), (--(INT('Drill Size Info'!$AA$15) &amp; "." &amp; RIGHT(CW480,3))&lt;=--('Drill Size Info'!$AB$15))),
                --(INT('Drill Size Info'!$AA$15) &amp; "." &amp; RIGHT(CW480,3)),
                --(INT('Drill Size Info'!$AB$15) &amp; "." &amp; RIGHT(CW480,3))
            )
        ),
        "N/A"
    )
)</f>
        <v>N/A</v>
      </c>
      <c r="R480" s="57"/>
      <c r="S480" s="57"/>
      <c r="T480" s="57"/>
      <c r="U480" s="57"/>
      <c r="V480" s="57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9"/>
      <c r="AX480" s="59"/>
      <c r="AY480" s="59"/>
      <c r="AZ480" s="60"/>
      <c r="BA480" s="52"/>
      <c r="BB480" s="52"/>
      <c r="BC480" s="52"/>
      <c r="BD480" s="52"/>
      <c r="BE480" s="52"/>
      <c r="BF480" s="52"/>
      <c r="BG480" s="192" t="str">
        <f t="shared" si="314"/>
        <v/>
      </c>
      <c r="BH480" s="52"/>
      <c r="BI480" s="52"/>
      <c r="BJ480" s="52"/>
      <c r="BK480" s="52"/>
      <c r="BM480" s="19">
        <f t="shared" si="282"/>
        <v>0</v>
      </c>
      <c r="BN480" s="19">
        <f t="shared" si="315"/>
        <v>0</v>
      </c>
      <c r="BO480" s="19">
        <f t="shared" si="283"/>
        <v>0</v>
      </c>
      <c r="BP480" s="19">
        <f t="shared" si="284"/>
        <v>0</v>
      </c>
      <c r="BQ480" s="19">
        <f t="shared" si="285"/>
        <v>0</v>
      </c>
      <c r="BR480" s="19">
        <f t="shared" si="286"/>
        <v>0</v>
      </c>
      <c r="BS480" s="19">
        <f t="shared" si="287"/>
        <v>0</v>
      </c>
      <c r="BT480" s="19">
        <f t="shared" si="288"/>
        <v>0</v>
      </c>
      <c r="BU480" s="19">
        <f t="shared" si="289"/>
        <v>0</v>
      </c>
      <c r="BV480" s="19">
        <f t="shared" si="290"/>
        <v>0</v>
      </c>
      <c r="BW480" s="19">
        <f t="shared" si="291"/>
        <v>0</v>
      </c>
      <c r="BX480" s="19">
        <f t="shared" si="292"/>
        <v>0</v>
      </c>
      <c r="BY480" s="19">
        <f t="shared" si="293"/>
        <v>0</v>
      </c>
      <c r="BZ480" s="19">
        <f t="shared" si="294"/>
        <v>0</v>
      </c>
      <c r="CA480" s="19">
        <f t="shared" si="295"/>
        <v>0</v>
      </c>
      <c r="CB480" s="19">
        <f t="shared" si="316"/>
        <v>0</v>
      </c>
      <c r="CC480" s="19">
        <f t="shared" si="296"/>
        <v>0</v>
      </c>
      <c r="CD480" s="19">
        <f t="shared" si="297"/>
        <v>0</v>
      </c>
      <c r="CE480" s="19">
        <f t="shared" si="298"/>
        <v>0</v>
      </c>
      <c r="CF480" s="19">
        <f t="shared" si="299"/>
        <v>0</v>
      </c>
      <c r="CG480" s="19">
        <f t="shared" si="300"/>
        <v>0</v>
      </c>
      <c r="CH480" s="19">
        <f t="shared" si="301"/>
        <v>0</v>
      </c>
      <c r="CI480" s="19">
        <f t="shared" si="302"/>
        <v>0</v>
      </c>
      <c r="CJ480" s="19">
        <f t="shared" si="303"/>
        <v>0</v>
      </c>
      <c r="CK480" s="19">
        <f t="shared" si="304"/>
        <v>0</v>
      </c>
      <c r="CL480" s="19">
        <f t="shared" si="305"/>
        <v>0</v>
      </c>
      <c r="CM480" s="19">
        <f t="shared" si="306"/>
        <v>0</v>
      </c>
      <c r="CN480" s="19">
        <f t="shared" si="307"/>
        <v>0</v>
      </c>
      <c r="CO480" s="19">
        <f t="shared" si="308"/>
        <v>0</v>
      </c>
      <c r="CP480" s="19">
        <f t="shared" si="309"/>
        <v>0</v>
      </c>
      <c r="CQ480" s="19">
        <f t="shared" si="310"/>
        <v>0</v>
      </c>
      <c r="CR480" s="19">
        <f t="shared" si="311"/>
        <v>0</v>
      </c>
      <c r="CS480" s="19">
        <f t="shared" si="312"/>
        <v>0</v>
      </c>
    </row>
    <row r="481" spans="2:97" ht="15" customHeight="1" x14ac:dyDescent="0.2">
      <c r="B481" s="53">
        <f t="shared" si="317"/>
        <v>473</v>
      </c>
      <c r="C481" s="197" t="str" cm="1">
        <f t="array" aca="1" ref="C481" ca="1">CELL("contents",BG481)</f>
        <v/>
      </c>
      <c r="D481" s="54" t="str">
        <f t="shared" si="313"/>
        <v>OK</v>
      </c>
      <c r="E481" s="55" t="e">
        <f>VLOOKUP('DATA SHEET'!$B$9,'Drill Size Info'!$T$2:$U$8,2,FALSE)</f>
        <v>#N/A</v>
      </c>
      <c r="F481" s="55" t="str">
        <f t="shared" si="318"/>
        <v/>
      </c>
      <c r="G481" s="161">
        <f t="shared" si="319"/>
        <v>0</v>
      </c>
      <c r="H481" s="56"/>
      <c r="I481" s="56"/>
      <c r="J481" s="54" t="s">
        <v>154</v>
      </c>
      <c r="K481" s="54" t="s">
        <v>154</v>
      </c>
      <c r="L481" s="56" t="s">
        <v>154</v>
      </c>
      <c r="M481" s="56" t="s">
        <v>154</v>
      </c>
      <c r="N481" s="47" t="str">
        <f>IF(CU481&lt;&gt;"",
    IF(INT('Drill Size Info'!$AA$19)=INT('Drill Size Info'!$AB$19),
        --(INT('Drill Size Info'!$AA$19) &amp; "." &amp; CU481),
        IF(AND((--(INT('Drill Size Info'!$AA$19) &amp; "." &amp; CU481)&gt;=--('Drill Size Info'!$AA$19)), (--(INT('Drill Size Info'!$AA$19) &amp; "." &amp; CU481)&lt;=--('Drill Size Info'!$AB$19))),
            --(INT('Drill Size Info'!$AA$19) &amp; "." &amp; CU481),
            --(INT('Drill Size Info'!$AB$19) &amp; "." &amp; CU481)
        )
    ),
    IF(CT481&lt;&gt;"",
        IF(INT('Drill Size Info'!$AA$19)=INT('Drill Size Info'!$AB$19),
            --(INT('Drill Size Info'!$AA$19) &amp; "." &amp; LEFT(CT481,3)),
            IF(AND((--(INT('Drill Size Info'!$AA$19) &amp; "." &amp; LEFT(CT481,3))&gt;=--('Drill Size Info'!$AA$19)), (--(INT('Drill Size Info'!$AA$19) &amp; "." &amp; LEFT(CT481,3))&lt;=--('Drill Size Info'!$AB$19))),
                --(INT('Drill Size Info'!$AA$19) &amp; "." &amp; LEFT(CT481,3)),
                --(INT('Drill Size Info'!$AB$19) &amp; "." &amp; LEFT(CT481,3))
            )
        ),
        "OK"
    )
)</f>
        <v>OK</v>
      </c>
      <c r="O481" s="163" t="str">
        <f>IF(CV481&lt;&gt;"",
    IF(INT('Drill Size Info'!$AA$19)=INT('Drill Size Info'!$AB$19),
        --(INT('Drill Size Info'!$AA$19) &amp; "." &amp; CV481),
        IF(AND((--(INT('Drill Size Info'!$AA$19) &amp; "." &amp; CV481)&gt;=--('Drill Size Info'!$AA$19)), (--(INT('Drill Size Info'!$AA$19) &amp; "." &amp; CV481)&lt;=--('Drill Size Info'!$AB$19))),
            --(INT('Drill Size Info'!$AA$19) &amp; "." &amp; CV481),
            --(INT('Drill Size Info'!$AB$19) &amp; "." &amp; CV481)
        )
    ),
    IF(CT481&lt;&gt;"",
        IF(INT('Drill Size Info'!$AA$19)=INT('Drill Size Info'!$AB$19),
            --(INT('Drill Size Info'!$AA$19) &amp; "." &amp; RIGHT(CT481,3)),
            IF(AND((--(INT('Drill Size Info'!$AA$19) &amp; "." &amp; RIGHT(CT481,3))&gt;=--('Drill Size Info'!$AA$19)), (--(INT('Drill Size Info'!$AA$19) &amp; "." &amp; RIGHT(CT481,3))&lt;=--('Drill Size Info'!$AB$19))),
                --(INT('Drill Size Info'!$AA$19) &amp; "." &amp; RIGHT(CT481,3)),
                --(INT('Drill Size Info'!$AB$19) &amp; "." &amp; RIGHT(CT481,3))
            )
        ),
        "N/A"
    )
)</f>
        <v>N/A</v>
      </c>
      <c r="P481" s="47" t="str">
        <f>IF(CX481&lt;&gt;"",
    IF(INT('Drill Size Info'!$AA$19)=INT('Drill Size Info'!$AB$15),
        --(INT('Drill Size Info'!$AA$15) &amp; "." &amp; CX481),
        IF(AND((--(INT('Drill Size Info'!$AA$15) &amp; "." &amp; CX481)&gt;=--('Drill Size Info'!$AA$15)), (--(INT('Drill Size Info'!$AA$15) &amp; "." &amp; CX481)&lt;=--('Drill Size Info'!$AB$15))),
            --(INT('Drill Size Info'!$AA$15) &amp; "." &amp; CX481),
            --(INT('Drill Size Info'!$AB$15) &amp; "." &amp; CX481)
        )
    ),
    IF(CW481&lt;&gt;"",
        IF(INT('Drill Size Info'!$AA$15)=INT('Drill Size Info'!$AB$15),
            --(INT('Drill Size Info'!$AA$15) &amp; "." &amp; LEFT(CW481,3)),
            IF(AND((--(INT('Drill Size Info'!$AA$15) &amp; "." &amp; LEFT(CW481,3))&gt;=--('Drill Size Info'!$AA$15)), (--(INT('Drill Size Info'!$AA$15) &amp; "." &amp; LEFT(CW481,3))&lt;=--('Drill Size Info'!$AB$15))),
                --(INT('Drill Size Info'!$AA$15) &amp; "." &amp; LEFT(CW481,3)),
                --(INT('Drill Size Info'!$AB$15) &amp; "." &amp; LEFT(CW481,3))
            )
        ),
        "OK"
    )
)</f>
        <v>OK</v>
      </c>
      <c r="Q481" s="163" t="str">
        <f>IF(CY481&lt;&gt;"",
    IF(INT('Drill Size Info'!$AA$19)=INT('Drill Size Info'!$AB$15),
        --(INT('Drill Size Info'!$AA$15) &amp; "." &amp; CY481),
        IF(AND((--(INT('Drill Size Info'!$AA$15) &amp; "." &amp; CY481)&gt;=--('Drill Size Info'!$AA$15)), (--(INT('Drill Size Info'!$AA$15) &amp; "." &amp; CY481)&lt;=--('Drill Size Info'!$AB$15))),
            --(INT('Drill Size Info'!$AA$15) &amp; "." &amp; CY481),
            --(INT('Drill Size Info'!$AB$15) &amp; "." &amp; CY481)
        )
    ),
    IF(CW481&lt;&gt;"",
        IF(INT('Drill Size Info'!$AA$15)=INT('Drill Size Info'!$AB$15),
            --(INT('Drill Size Info'!$AA$15) &amp; "." &amp; RIGHT(CW481,3)),
            IF(AND((--(INT('Drill Size Info'!$AA$15) &amp; "." &amp; RIGHT(CW481,3))&gt;=--('Drill Size Info'!$AA$15)), (--(INT('Drill Size Info'!$AA$15) &amp; "." &amp; RIGHT(CW481,3))&lt;=--('Drill Size Info'!$AB$15))),
                --(INT('Drill Size Info'!$AA$15) &amp; "." &amp; RIGHT(CW481,3)),
                --(INT('Drill Size Info'!$AB$15) &amp; "." &amp; RIGHT(CW481,3))
            )
        ),
        "N/A"
    )
)</f>
        <v>N/A</v>
      </c>
      <c r="R481" s="57"/>
      <c r="S481" s="57"/>
      <c r="T481" s="57"/>
      <c r="U481" s="57"/>
      <c r="V481" s="57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9"/>
      <c r="AX481" s="59"/>
      <c r="AY481" s="59"/>
      <c r="AZ481" s="60"/>
      <c r="BA481" s="52"/>
      <c r="BB481" s="52"/>
      <c r="BC481" s="52"/>
      <c r="BD481" s="52"/>
      <c r="BE481" s="52"/>
      <c r="BF481" s="52"/>
      <c r="BG481" s="192" t="str">
        <f t="shared" si="314"/>
        <v/>
      </c>
      <c r="BH481" s="52"/>
      <c r="BI481" s="52"/>
      <c r="BJ481" s="52"/>
      <c r="BK481" s="52"/>
      <c r="BM481" s="19">
        <f t="shared" si="282"/>
        <v>0</v>
      </c>
      <c r="BN481" s="19">
        <f t="shared" si="315"/>
        <v>0</v>
      </c>
      <c r="BO481" s="19">
        <f t="shared" si="283"/>
        <v>0</v>
      </c>
      <c r="BP481" s="19">
        <f t="shared" si="284"/>
        <v>0</v>
      </c>
      <c r="BQ481" s="19">
        <f t="shared" si="285"/>
        <v>0</v>
      </c>
      <c r="BR481" s="19">
        <f t="shared" si="286"/>
        <v>0</v>
      </c>
      <c r="BS481" s="19">
        <f t="shared" si="287"/>
        <v>0</v>
      </c>
      <c r="BT481" s="19">
        <f t="shared" si="288"/>
        <v>0</v>
      </c>
      <c r="BU481" s="19">
        <f t="shared" si="289"/>
        <v>0</v>
      </c>
      <c r="BV481" s="19">
        <f t="shared" si="290"/>
        <v>0</v>
      </c>
      <c r="BW481" s="19">
        <f t="shared" si="291"/>
        <v>0</v>
      </c>
      <c r="BX481" s="19">
        <f t="shared" si="292"/>
        <v>0</v>
      </c>
      <c r="BY481" s="19">
        <f t="shared" si="293"/>
        <v>0</v>
      </c>
      <c r="BZ481" s="19">
        <f t="shared" si="294"/>
        <v>0</v>
      </c>
      <c r="CA481" s="19">
        <f t="shared" si="295"/>
        <v>0</v>
      </c>
      <c r="CB481" s="19">
        <f t="shared" si="316"/>
        <v>0</v>
      </c>
      <c r="CC481" s="19">
        <f t="shared" si="296"/>
        <v>0</v>
      </c>
      <c r="CD481" s="19">
        <f t="shared" si="297"/>
        <v>0</v>
      </c>
      <c r="CE481" s="19">
        <f t="shared" si="298"/>
        <v>0</v>
      </c>
      <c r="CF481" s="19">
        <f t="shared" si="299"/>
        <v>0</v>
      </c>
      <c r="CG481" s="19">
        <f t="shared" si="300"/>
        <v>0</v>
      </c>
      <c r="CH481" s="19">
        <f t="shared" si="301"/>
        <v>0</v>
      </c>
      <c r="CI481" s="19">
        <f t="shared" si="302"/>
        <v>0</v>
      </c>
      <c r="CJ481" s="19">
        <f t="shared" si="303"/>
        <v>0</v>
      </c>
      <c r="CK481" s="19">
        <f t="shared" si="304"/>
        <v>0</v>
      </c>
      <c r="CL481" s="19">
        <f t="shared" si="305"/>
        <v>0</v>
      </c>
      <c r="CM481" s="19">
        <f t="shared" si="306"/>
        <v>0</v>
      </c>
      <c r="CN481" s="19">
        <f t="shared" si="307"/>
        <v>0</v>
      </c>
      <c r="CO481" s="19">
        <f t="shared" si="308"/>
        <v>0</v>
      </c>
      <c r="CP481" s="19">
        <f t="shared" si="309"/>
        <v>0</v>
      </c>
      <c r="CQ481" s="19">
        <f t="shared" si="310"/>
        <v>0</v>
      </c>
      <c r="CR481" s="19">
        <f t="shared" si="311"/>
        <v>0</v>
      </c>
      <c r="CS481" s="19">
        <f t="shared" si="312"/>
        <v>0</v>
      </c>
    </row>
    <row r="482" spans="2:97" ht="15" customHeight="1" x14ac:dyDescent="0.2">
      <c r="B482" s="53">
        <f t="shared" si="317"/>
        <v>474</v>
      </c>
      <c r="C482" s="197" t="str" cm="1">
        <f t="array" aca="1" ref="C482" ca="1">CELL("contents",BG482)</f>
        <v/>
      </c>
      <c r="D482" s="54" t="str">
        <f t="shared" si="313"/>
        <v>OK</v>
      </c>
      <c r="E482" s="55" t="e">
        <f>VLOOKUP('DATA SHEET'!$B$9,'Drill Size Info'!$T$2:$U$8,2,FALSE)</f>
        <v>#N/A</v>
      </c>
      <c r="F482" s="55" t="str">
        <f t="shared" si="318"/>
        <v/>
      </c>
      <c r="G482" s="161">
        <f t="shared" si="319"/>
        <v>0</v>
      </c>
      <c r="H482" s="56"/>
      <c r="I482" s="56"/>
      <c r="J482" s="54" t="s">
        <v>154</v>
      </c>
      <c r="K482" s="54" t="s">
        <v>154</v>
      </c>
      <c r="L482" s="56" t="s">
        <v>154</v>
      </c>
      <c r="M482" s="56" t="s">
        <v>154</v>
      </c>
      <c r="N482" s="47" t="str">
        <f>IF(CU482&lt;&gt;"",
    IF(INT('Drill Size Info'!$AA$19)=INT('Drill Size Info'!$AB$19),
        --(INT('Drill Size Info'!$AA$19) &amp; "." &amp; CU482),
        IF(AND((--(INT('Drill Size Info'!$AA$19) &amp; "." &amp; CU482)&gt;=--('Drill Size Info'!$AA$19)), (--(INT('Drill Size Info'!$AA$19) &amp; "." &amp; CU482)&lt;=--('Drill Size Info'!$AB$19))),
            --(INT('Drill Size Info'!$AA$19) &amp; "." &amp; CU482),
            --(INT('Drill Size Info'!$AB$19) &amp; "." &amp; CU482)
        )
    ),
    IF(CT482&lt;&gt;"",
        IF(INT('Drill Size Info'!$AA$19)=INT('Drill Size Info'!$AB$19),
            --(INT('Drill Size Info'!$AA$19) &amp; "." &amp; LEFT(CT482,3)),
            IF(AND((--(INT('Drill Size Info'!$AA$19) &amp; "." &amp; LEFT(CT482,3))&gt;=--('Drill Size Info'!$AA$19)), (--(INT('Drill Size Info'!$AA$19) &amp; "." &amp; LEFT(CT482,3))&lt;=--('Drill Size Info'!$AB$19))),
                --(INT('Drill Size Info'!$AA$19) &amp; "." &amp; LEFT(CT482,3)),
                --(INT('Drill Size Info'!$AB$19) &amp; "." &amp; LEFT(CT482,3))
            )
        ),
        "OK"
    )
)</f>
        <v>OK</v>
      </c>
      <c r="O482" s="163" t="str">
        <f>IF(CV482&lt;&gt;"",
    IF(INT('Drill Size Info'!$AA$19)=INT('Drill Size Info'!$AB$19),
        --(INT('Drill Size Info'!$AA$19) &amp; "." &amp; CV482),
        IF(AND((--(INT('Drill Size Info'!$AA$19) &amp; "." &amp; CV482)&gt;=--('Drill Size Info'!$AA$19)), (--(INT('Drill Size Info'!$AA$19) &amp; "." &amp; CV482)&lt;=--('Drill Size Info'!$AB$19))),
            --(INT('Drill Size Info'!$AA$19) &amp; "." &amp; CV482),
            --(INT('Drill Size Info'!$AB$19) &amp; "." &amp; CV482)
        )
    ),
    IF(CT482&lt;&gt;"",
        IF(INT('Drill Size Info'!$AA$19)=INT('Drill Size Info'!$AB$19),
            --(INT('Drill Size Info'!$AA$19) &amp; "." &amp; RIGHT(CT482,3)),
            IF(AND((--(INT('Drill Size Info'!$AA$19) &amp; "." &amp; RIGHT(CT482,3))&gt;=--('Drill Size Info'!$AA$19)), (--(INT('Drill Size Info'!$AA$19) &amp; "." &amp; RIGHT(CT482,3))&lt;=--('Drill Size Info'!$AB$19))),
                --(INT('Drill Size Info'!$AA$19) &amp; "." &amp; RIGHT(CT482,3)),
                --(INT('Drill Size Info'!$AB$19) &amp; "." &amp; RIGHT(CT482,3))
            )
        ),
        "N/A"
    )
)</f>
        <v>N/A</v>
      </c>
      <c r="P482" s="47" t="str">
        <f>IF(CX482&lt;&gt;"",
    IF(INT('Drill Size Info'!$AA$19)=INT('Drill Size Info'!$AB$15),
        --(INT('Drill Size Info'!$AA$15) &amp; "." &amp; CX482),
        IF(AND((--(INT('Drill Size Info'!$AA$15) &amp; "." &amp; CX482)&gt;=--('Drill Size Info'!$AA$15)), (--(INT('Drill Size Info'!$AA$15) &amp; "." &amp; CX482)&lt;=--('Drill Size Info'!$AB$15))),
            --(INT('Drill Size Info'!$AA$15) &amp; "." &amp; CX482),
            --(INT('Drill Size Info'!$AB$15) &amp; "." &amp; CX482)
        )
    ),
    IF(CW482&lt;&gt;"",
        IF(INT('Drill Size Info'!$AA$15)=INT('Drill Size Info'!$AB$15),
            --(INT('Drill Size Info'!$AA$15) &amp; "." &amp; LEFT(CW482,3)),
            IF(AND((--(INT('Drill Size Info'!$AA$15) &amp; "." &amp; LEFT(CW482,3))&gt;=--('Drill Size Info'!$AA$15)), (--(INT('Drill Size Info'!$AA$15) &amp; "." &amp; LEFT(CW482,3))&lt;=--('Drill Size Info'!$AB$15))),
                --(INT('Drill Size Info'!$AA$15) &amp; "." &amp; LEFT(CW482,3)),
                --(INT('Drill Size Info'!$AB$15) &amp; "." &amp; LEFT(CW482,3))
            )
        ),
        "OK"
    )
)</f>
        <v>OK</v>
      </c>
      <c r="Q482" s="163" t="str">
        <f>IF(CY482&lt;&gt;"",
    IF(INT('Drill Size Info'!$AA$19)=INT('Drill Size Info'!$AB$15),
        --(INT('Drill Size Info'!$AA$15) &amp; "." &amp; CY482),
        IF(AND((--(INT('Drill Size Info'!$AA$15) &amp; "." &amp; CY482)&gt;=--('Drill Size Info'!$AA$15)), (--(INT('Drill Size Info'!$AA$15) &amp; "." &amp; CY482)&lt;=--('Drill Size Info'!$AB$15))),
            --(INT('Drill Size Info'!$AA$15) &amp; "." &amp; CY482),
            --(INT('Drill Size Info'!$AB$15) &amp; "." &amp; CY482)
        )
    ),
    IF(CW482&lt;&gt;"",
        IF(INT('Drill Size Info'!$AA$15)=INT('Drill Size Info'!$AB$15),
            --(INT('Drill Size Info'!$AA$15) &amp; "." &amp; RIGHT(CW482,3)),
            IF(AND((--(INT('Drill Size Info'!$AA$15) &amp; "." &amp; RIGHT(CW482,3))&gt;=--('Drill Size Info'!$AA$15)), (--(INT('Drill Size Info'!$AA$15) &amp; "." &amp; RIGHT(CW482,3))&lt;=--('Drill Size Info'!$AB$15))),
                --(INT('Drill Size Info'!$AA$15) &amp; "." &amp; RIGHT(CW482,3)),
                --(INT('Drill Size Info'!$AB$15) &amp; "." &amp; RIGHT(CW482,3))
            )
        ),
        "N/A"
    )
)</f>
        <v>N/A</v>
      </c>
      <c r="R482" s="57"/>
      <c r="S482" s="57"/>
      <c r="T482" s="57"/>
      <c r="U482" s="57"/>
      <c r="V482" s="57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9"/>
      <c r="AX482" s="59"/>
      <c r="AY482" s="59"/>
      <c r="AZ482" s="60"/>
      <c r="BA482" s="52"/>
      <c r="BB482" s="52"/>
      <c r="BC482" s="52"/>
      <c r="BD482" s="52"/>
      <c r="BE482" s="52"/>
      <c r="BF482" s="52"/>
      <c r="BG482" s="192" t="str">
        <f t="shared" si="314"/>
        <v/>
      </c>
      <c r="BH482" s="52"/>
      <c r="BI482" s="52"/>
      <c r="BJ482" s="52"/>
      <c r="BK482" s="52"/>
      <c r="BM482" s="19">
        <f t="shared" si="282"/>
        <v>0</v>
      </c>
      <c r="BN482" s="19">
        <f t="shared" si="315"/>
        <v>0</v>
      </c>
      <c r="BO482" s="19">
        <f t="shared" si="283"/>
        <v>0</v>
      </c>
      <c r="BP482" s="19">
        <f t="shared" si="284"/>
        <v>0</v>
      </c>
      <c r="BQ482" s="19">
        <f t="shared" si="285"/>
        <v>0</v>
      </c>
      <c r="BR482" s="19">
        <f t="shared" si="286"/>
        <v>0</v>
      </c>
      <c r="BS482" s="19">
        <f t="shared" si="287"/>
        <v>0</v>
      </c>
      <c r="BT482" s="19">
        <f t="shared" si="288"/>
        <v>0</v>
      </c>
      <c r="BU482" s="19">
        <f t="shared" si="289"/>
        <v>0</v>
      </c>
      <c r="BV482" s="19">
        <f t="shared" si="290"/>
        <v>0</v>
      </c>
      <c r="BW482" s="19">
        <f t="shared" si="291"/>
        <v>0</v>
      </c>
      <c r="BX482" s="19">
        <f t="shared" si="292"/>
        <v>0</v>
      </c>
      <c r="BY482" s="19">
        <f t="shared" si="293"/>
        <v>0</v>
      </c>
      <c r="BZ482" s="19">
        <f t="shared" si="294"/>
        <v>0</v>
      </c>
      <c r="CA482" s="19">
        <f t="shared" si="295"/>
        <v>0</v>
      </c>
      <c r="CB482" s="19">
        <f t="shared" si="316"/>
        <v>0</v>
      </c>
      <c r="CC482" s="19">
        <f t="shared" si="296"/>
        <v>0</v>
      </c>
      <c r="CD482" s="19">
        <f t="shared" si="297"/>
        <v>0</v>
      </c>
      <c r="CE482" s="19">
        <f t="shared" si="298"/>
        <v>0</v>
      </c>
      <c r="CF482" s="19">
        <f t="shared" si="299"/>
        <v>0</v>
      </c>
      <c r="CG482" s="19">
        <f t="shared" si="300"/>
        <v>0</v>
      </c>
      <c r="CH482" s="19">
        <f t="shared" si="301"/>
        <v>0</v>
      </c>
      <c r="CI482" s="19">
        <f t="shared" si="302"/>
        <v>0</v>
      </c>
      <c r="CJ482" s="19">
        <f t="shared" si="303"/>
        <v>0</v>
      </c>
      <c r="CK482" s="19">
        <f t="shared" si="304"/>
        <v>0</v>
      </c>
      <c r="CL482" s="19">
        <f t="shared" si="305"/>
        <v>0</v>
      </c>
      <c r="CM482" s="19">
        <f t="shared" si="306"/>
        <v>0</v>
      </c>
      <c r="CN482" s="19">
        <f t="shared" si="307"/>
        <v>0</v>
      </c>
      <c r="CO482" s="19">
        <f t="shared" si="308"/>
        <v>0</v>
      </c>
      <c r="CP482" s="19">
        <f t="shared" si="309"/>
        <v>0</v>
      </c>
      <c r="CQ482" s="19">
        <f t="shared" si="310"/>
        <v>0</v>
      </c>
      <c r="CR482" s="19">
        <f t="shared" si="311"/>
        <v>0</v>
      </c>
      <c r="CS482" s="19">
        <f t="shared" si="312"/>
        <v>0</v>
      </c>
    </row>
    <row r="483" spans="2:97" ht="15" customHeight="1" x14ac:dyDescent="0.2">
      <c r="B483" s="53">
        <f t="shared" si="317"/>
        <v>475</v>
      </c>
      <c r="C483" s="197" t="str" cm="1">
        <f t="array" aca="1" ref="C483" ca="1">CELL("contents",BG483)</f>
        <v/>
      </c>
      <c r="D483" s="54" t="str">
        <f t="shared" si="313"/>
        <v>OK</v>
      </c>
      <c r="E483" s="55" t="e">
        <f>VLOOKUP('DATA SHEET'!$B$9,'Drill Size Info'!$T$2:$U$8,2,FALSE)</f>
        <v>#N/A</v>
      </c>
      <c r="F483" s="55" t="str">
        <f t="shared" si="318"/>
        <v/>
      </c>
      <c r="G483" s="161">
        <f t="shared" si="319"/>
        <v>0</v>
      </c>
      <c r="H483" s="56"/>
      <c r="I483" s="56"/>
      <c r="J483" s="54" t="s">
        <v>154</v>
      </c>
      <c r="K483" s="54" t="s">
        <v>154</v>
      </c>
      <c r="L483" s="56" t="s">
        <v>154</v>
      </c>
      <c r="M483" s="56" t="s">
        <v>154</v>
      </c>
      <c r="N483" s="47" t="str">
        <f>IF(CU483&lt;&gt;"",
    IF(INT('Drill Size Info'!$AA$19)=INT('Drill Size Info'!$AB$19),
        --(INT('Drill Size Info'!$AA$19) &amp; "." &amp; CU483),
        IF(AND((--(INT('Drill Size Info'!$AA$19) &amp; "." &amp; CU483)&gt;=--('Drill Size Info'!$AA$19)), (--(INT('Drill Size Info'!$AA$19) &amp; "." &amp; CU483)&lt;=--('Drill Size Info'!$AB$19))),
            --(INT('Drill Size Info'!$AA$19) &amp; "." &amp; CU483),
            --(INT('Drill Size Info'!$AB$19) &amp; "." &amp; CU483)
        )
    ),
    IF(CT483&lt;&gt;"",
        IF(INT('Drill Size Info'!$AA$19)=INT('Drill Size Info'!$AB$19),
            --(INT('Drill Size Info'!$AA$19) &amp; "." &amp; LEFT(CT483,3)),
            IF(AND((--(INT('Drill Size Info'!$AA$19) &amp; "." &amp; LEFT(CT483,3))&gt;=--('Drill Size Info'!$AA$19)), (--(INT('Drill Size Info'!$AA$19) &amp; "." &amp; LEFT(CT483,3))&lt;=--('Drill Size Info'!$AB$19))),
                --(INT('Drill Size Info'!$AA$19) &amp; "." &amp; LEFT(CT483,3)),
                --(INT('Drill Size Info'!$AB$19) &amp; "." &amp; LEFT(CT483,3))
            )
        ),
        "OK"
    )
)</f>
        <v>OK</v>
      </c>
      <c r="O483" s="163" t="str">
        <f>IF(CV483&lt;&gt;"",
    IF(INT('Drill Size Info'!$AA$19)=INT('Drill Size Info'!$AB$19),
        --(INT('Drill Size Info'!$AA$19) &amp; "." &amp; CV483),
        IF(AND((--(INT('Drill Size Info'!$AA$19) &amp; "." &amp; CV483)&gt;=--('Drill Size Info'!$AA$19)), (--(INT('Drill Size Info'!$AA$19) &amp; "." &amp; CV483)&lt;=--('Drill Size Info'!$AB$19))),
            --(INT('Drill Size Info'!$AA$19) &amp; "." &amp; CV483),
            --(INT('Drill Size Info'!$AB$19) &amp; "." &amp; CV483)
        )
    ),
    IF(CT483&lt;&gt;"",
        IF(INT('Drill Size Info'!$AA$19)=INT('Drill Size Info'!$AB$19),
            --(INT('Drill Size Info'!$AA$19) &amp; "." &amp; RIGHT(CT483,3)),
            IF(AND((--(INT('Drill Size Info'!$AA$19) &amp; "." &amp; RIGHT(CT483,3))&gt;=--('Drill Size Info'!$AA$19)), (--(INT('Drill Size Info'!$AA$19) &amp; "." &amp; RIGHT(CT483,3))&lt;=--('Drill Size Info'!$AB$19))),
                --(INT('Drill Size Info'!$AA$19) &amp; "." &amp; RIGHT(CT483,3)),
                --(INT('Drill Size Info'!$AB$19) &amp; "." &amp; RIGHT(CT483,3))
            )
        ),
        "N/A"
    )
)</f>
        <v>N/A</v>
      </c>
      <c r="P483" s="47" t="str">
        <f>IF(CX483&lt;&gt;"",
    IF(INT('Drill Size Info'!$AA$19)=INT('Drill Size Info'!$AB$15),
        --(INT('Drill Size Info'!$AA$15) &amp; "." &amp; CX483),
        IF(AND((--(INT('Drill Size Info'!$AA$15) &amp; "." &amp; CX483)&gt;=--('Drill Size Info'!$AA$15)), (--(INT('Drill Size Info'!$AA$15) &amp; "." &amp; CX483)&lt;=--('Drill Size Info'!$AB$15))),
            --(INT('Drill Size Info'!$AA$15) &amp; "." &amp; CX483),
            --(INT('Drill Size Info'!$AB$15) &amp; "." &amp; CX483)
        )
    ),
    IF(CW483&lt;&gt;"",
        IF(INT('Drill Size Info'!$AA$15)=INT('Drill Size Info'!$AB$15),
            --(INT('Drill Size Info'!$AA$15) &amp; "." &amp; LEFT(CW483,3)),
            IF(AND((--(INT('Drill Size Info'!$AA$15) &amp; "." &amp; LEFT(CW483,3))&gt;=--('Drill Size Info'!$AA$15)), (--(INT('Drill Size Info'!$AA$15) &amp; "." &amp; LEFT(CW483,3))&lt;=--('Drill Size Info'!$AB$15))),
                --(INT('Drill Size Info'!$AA$15) &amp; "." &amp; LEFT(CW483,3)),
                --(INT('Drill Size Info'!$AB$15) &amp; "." &amp; LEFT(CW483,3))
            )
        ),
        "OK"
    )
)</f>
        <v>OK</v>
      </c>
      <c r="Q483" s="163" t="str">
        <f>IF(CY483&lt;&gt;"",
    IF(INT('Drill Size Info'!$AA$19)=INT('Drill Size Info'!$AB$15),
        --(INT('Drill Size Info'!$AA$15) &amp; "." &amp; CY483),
        IF(AND((--(INT('Drill Size Info'!$AA$15) &amp; "." &amp; CY483)&gt;=--('Drill Size Info'!$AA$15)), (--(INT('Drill Size Info'!$AA$15) &amp; "." &amp; CY483)&lt;=--('Drill Size Info'!$AB$15))),
            --(INT('Drill Size Info'!$AA$15) &amp; "." &amp; CY483),
            --(INT('Drill Size Info'!$AB$15) &amp; "." &amp; CY483)
        )
    ),
    IF(CW483&lt;&gt;"",
        IF(INT('Drill Size Info'!$AA$15)=INT('Drill Size Info'!$AB$15),
            --(INT('Drill Size Info'!$AA$15) &amp; "." &amp; RIGHT(CW483,3)),
            IF(AND((--(INT('Drill Size Info'!$AA$15) &amp; "." &amp; RIGHT(CW483,3))&gt;=--('Drill Size Info'!$AA$15)), (--(INT('Drill Size Info'!$AA$15) &amp; "." &amp; RIGHT(CW483,3))&lt;=--('Drill Size Info'!$AB$15))),
                --(INT('Drill Size Info'!$AA$15) &amp; "." &amp; RIGHT(CW483,3)),
                --(INT('Drill Size Info'!$AB$15) &amp; "." &amp; RIGHT(CW483,3))
            )
        ),
        "N/A"
    )
)</f>
        <v>N/A</v>
      </c>
      <c r="R483" s="57"/>
      <c r="S483" s="57"/>
      <c r="T483" s="57"/>
      <c r="U483" s="57"/>
      <c r="V483" s="57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9"/>
      <c r="AX483" s="59"/>
      <c r="AY483" s="59"/>
      <c r="AZ483" s="60"/>
      <c r="BA483" s="52"/>
      <c r="BB483" s="52"/>
      <c r="BC483" s="52"/>
      <c r="BD483" s="52"/>
      <c r="BE483" s="52"/>
      <c r="BF483" s="52"/>
      <c r="BG483" s="192" t="str">
        <f t="shared" si="314"/>
        <v/>
      </c>
      <c r="BH483" s="52"/>
      <c r="BI483" s="52"/>
      <c r="BJ483" s="52"/>
      <c r="BK483" s="52"/>
      <c r="BM483" s="19">
        <f t="shared" si="282"/>
        <v>0</v>
      </c>
      <c r="BN483" s="19">
        <f t="shared" si="315"/>
        <v>0</v>
      </c>
      <c r="BO483" s="19">
        <f t="shared" si="283"/>
        <v>0</v>
      </c>
      <c r="BP483" s="19">
        <f t="shared" si="284"/>
        <v>0</v>
      </c>
      <c r="BQ483" s="19">
        <f t="shared" si="285"/>
        <v>0</v>
      </c>
      <c r="BR483" s="19">
        <f t="shared" si="286"/>
        <v>0</v>
      </c>
      <c r="BS483" s="19">
        <f t="shared" si="287"/>
        <v>0</v>
      </c>
      <c r="BT483" s="19">
        <f t="shared" si="288"/>
        <v>0</v>
      </c>
      <c r="BU483" s="19">
        <f t="shared" si="289"/>
        <v>0</v>
      </c>
      <c r="BV483" s="19">
        <f t="shared" si="290"/>
        <v>0</v>
      </c>
      <c r="BW483" s="19">
        <f t="shared" si="291"/>
        <v>0</v>
      </c>
      <c r="BX483" s="19">
        <f t="shared" si="292"/>
        <v>0</v>
      </c>
      <c r="BY483" s="19">
        <f t="shared" si="293"/>
        <v>0</v>
      </c>
      <c r="BZ483" s="19">
        <f t="shared" si="294"/>
        <v>0</v>
      </c>
      <c r="CA483" s="19">
        <f t="shared" si="295"/>
        <v>0</v>
      </c>
      <c r="CB483" s="19">
        <f t="shared" si="316"/>
        <v>0</v>
      </c>
      <c r="CC483" s="19">
        <f t="shared" si="296"/>
        <v>0</v>
      </c>
      <c r="CD483" s="19">
        <f t="shared" si="297"/>
        <v>0</v>
      </c>
      <c r="CE483" s="19">
        <f t="shared" si="298"/>
        <v>0</v>
      </c>
      <c r="CF483" s="19">
        <f t="shared" si="299"/>
        <v>0</v>
      </c>
      <c r="CG483" s="19">
        <f t="shared" si="300"/>
        <v>0</v>
      </c>
      <c r="CH483" s="19">
        <f t="shared" si="301"/>
        <v>0</v>
      </c>
      <c r="CI483" s="19">
        <f t="shared" si="302"/>
        <v>0</v>
      </c>
      <c r="CJ483" s="19">
        <f t="shared" si="303"/>
        <v>0</v>
      </c>
      <c r="CK483" s="19">
        <f t="shared" si="304"/>
        <v>0</v>
      </c>
      <c r="CL483" s="19">
        <f t="shared" si="305"/>
        <v>0</v>
      </c>
      <c r="CM483" s="19">
        <f t="shared" si="306"/>
        <v>0</v>
      </c>
      <c r="CN483" s="19">
        <f t="shared" si="307"/>
        <v>0</v>
      </c>
      <c r="CO483" s="19">
        <f t="shared" si="308"/>
        <v>0</v>
      </c>
      <c r="CP483" s="19">
        <f t="shared" si="309"/>
        <v>0</v>
      </c>
      <c r="CQ483" s="19">
        <f t="shared" si="310"/>
        <v>0</v>
      </c>
      <c r="CR483" s="19">
        <f t="shared" si="311"/>
        <v>0</v>
      </c>
      <c r="CS483" s="19">
        <f t="shared" si="312"/>
        <v>0</v>
      </c>
    </row>
    <row r="484" spans="2:97" ht="15" customHeight="1" x14ac:dyDescent="0.2">
      <c r="B484" s="53">
        <f t="shared" si="317"/>
        <v>476</v>
      </c>
      <c r="C484" s="197" t="str" cm="1">
        <f t="array" aca="1" ref="C484" ca="1">CELL("contents",BG484)</f>
        <v/>
      </c>
      <c r="D484" s="54" t="str">
        <f t="shared" si="313"/>
        <v>OK</v>
      </c>
      <c r="E484" s="55" t="e">
        <f>VLOOKUP('DATA SHEET'!$B$9,'Drill Size Info'!$T$2:$U$8,2,FALSE)</f>
        <v>#N/A</v>
      </c>
      <c r="F484" s="55" t="str">
        <f t="shared" si="318"/>
        <v/>
      </c>
      <c r="G484" s="161">
        <f t="shared" si="319"/>
        <v>0</v>
      </c>
      <c r="H484" s="56"/>
      <c r="I484" s="56"/>
      <c r="J484" s="54" t="s">
        <v>154</v>
      </c>
      <c r="K484" s="54" t="s">
        <v>154</v>
      </c>
      <c r="L484" s="56" t="s">
        <v>154</v>
      </c>
      <c r="M484" s="56" t="s">
        <v>154</v>
      </c>
      <c r="N484" s="47" t="str">
        <f>IF(CU484&lt;&gt;"",
    IF(INT('Drill Size Info'!$AA$19)=INT('Drill Size Info'!$AB$19),
        --(INT('Drill Size Info'!$AA$19) &amp; "." &amp; CU484),
        IF(AND((--(INT('Drill Size Info'!$AA$19) &amp; "." &amp; CU484)&gt;=--('Drill Size Info'!$AA$19)), (--(INT('Drill Size Info'!$AA$19) &amp; "." &amp; CU484)&lt;=--('Drill Size Info'!$AB$19))),
            --(INT('Drill Size Info'!$AA$19) &amp; "." &amp; CU484),
            --(INT('Drill Size Info'!$AB$19) &amp; "." &amp; CU484)
        )
    ),
    IF(CT484&lt;&gt;"",
        IF(INT('Drill Size Info'!$AA$19)=INT('Drill Size Info'!$AB$19),
            --(INT('Drill Size Info'!$AA$19) &amp; "." &amp; LEFT(CT484,3)),
            IF(AND((--(INT('Drill Size Info'!$AA$19) &amp; "." &amp; LEFT(CT484,3))&gt;=--('Drill Size Info'!$AA$19)), (--(INT('Drill Size Info'!$AA$19) &amp; "." &amp; LEFT(CT484,3))&lt;=--('Drill Size Info'!$AB$19))),
                --(INT('Drill Size Info'!$AA$19) &amp; "." &amp; LEFT(CT484,3)),
                --(INT('Drill Size Info'!$AB$19) &amp; "." &amp; LEFT(CT484,3))
            )
        ),
        "OK"
    )
)</f>
        <v>OK</v>
      </c>
      <c r="O484" s="163" t="str">
        <f>IF(CV484&lt;&gt;"",
    IF(INT('Drill Size Info'!$AA$19)=INT('Drill Size Info'!$AB$19),
        --(INT('Drill Size Info'!$AA$19) &amp; "." &amp; CV484),
        IF(AND((--(INT('Drill Size Info'!$AA$19) &amp; "." &amp; CV484)&gt;=--('Drill Size Info'!$AA$19)), (--(INT('Drill Size Info'!$AA$19) &amp; "." &amp; CV484)&lt;=--('Drill Size Info'!$AB$19))),
            --(INT('Drill Size Info'!$AA$19) &amp; "." &amp; CV484),
            --(INT('Drill Size Info'!$AB$19) &amp; "." &amp; CV484)
        )
    ),
    IF(CT484&lt;&gt;"",
        IF(INT('Drill Size Info'!$AA$19)=INT('Drill Size Info'!$AB$19),
            --(INT('Drill Size Info'!$AA$19) &amp; "." &amp; RIGHT(CT484,3)),
            IF(AND((--(INT('Drill Size Info'!$AA$19) &amp; "." &amp; RIGHT(CT484,3))&gt;=--('Drill Size Info'!$AA$19)), (--(INT('Drill Size Info'!$AA$19) &amp; "." &amp; RIGHT(CT484,3))&lt;=--('Drill Size Info'!$AB$19))),
                --(INT('Drill Size Info'!$AA$19) &amp; "." &amp; RIGHT(CT484,3)),
                --(INT('Drill Size Info'!$AB$19) &amp; "." &amp; RIGHT(CT484,3))
            )
        ),
        "N/A"
    )
)</f>
        <v>N/A</v>
      </c>
      <c r="P484" s="47" t="str">
        <f>IF(CX484&lt;&gt;"",
    IF(INT('Drill Size Info'!$AA$19)=INT('Drill Size Info'!$AB$15),
        --(INT('Drill Size Info'!$AA$15) &amp; "." &amp; CX484),
        IF(AND((--(INT('Drill Size Info'!$AA$15) &amp; "." &amp; CX484)&gt;=--('Drill Size Info'!$AA$15)), (--(INT('Drill Size Info'!$AA$15) &amp; "." &amp; CX484)&lt;=--('Drill Size Info'!$AB$15))),
            --(INT('Drill Size Info'!$AA$15) &amp; "." &amp; CX484),
            --(INT('Drill Size Info'!$AB$15) &amp; "." &amp; CX484)
        )
    ),
    IF(CW484&lt;&gt;"",
        IF(INT('Drill Size Info'!$AA$15)=INT('Drill Size Info'!$AB$15),
            --(INT('Drill Size Info'!$AA$15) &amp; "." &amp; LEFT(CW484,3)),
            IF(AND((--(INT('Drill Size Info'!$AA$15) &amp; "." &amp; LEFT(CW484,3))&gt;=--('Drill Size Info'!$AA$15)), (--(INT('Drill Size Info'!$AA$15) &amp; "." &amp; LEFT(CW484,3))&lt;=--('Drill Size Info'!$AB$15))),
                --(INT('Drill Size Info'!$AA$15) &amp; "." &amp; LEFT(CW484,3)),
                --(INT('Drill Size Info'!$AB$15) &amp; "." &amp; LEFT(CW484,3))
            )
        ),
        "OK"
    )
)</f>
        <v>OK</v>
      </c>
      <c r="Q484" s="163" t="str">
        <f>IF(CY484&lt;&gt;"",
    IF(INT('Drill Size Info'!$AA$19)=INT('Drill Size Info'!$AB$15),
        --(INT('Drill Size Info'!$AA$15) &amp; "." &amp; CY484),
        IF(AND((--(INT('Drill Size Info'!$AA$15) &amp; "." &amp; CY484)&gt;=--('Drill Size Info'!$AA$15)), (--(INT('Drill Size Info'!$AA$15) &amp; "." &amp; CY484)&lt;=--('Drill Size Info'!$AB$15))),
            --(INT('Drill Size Info'!$AA$15) &amp; "." &amp; CY484),
            --(INT('Drill Size Info'!$AB$15) &amp; "." &amp; CY484)
        )
    ),
    IF(CW484&lt;&gt;"",
        IF(INT('Drill Size Info'!$AA$15)=INT('Drill Size Info'!$AB$15),
            --(INT('Drill Size Info'!$AA$15) &amp; "." &amp; RIGHT(CW484,3)),
            IF(AND((--(INT('Drill Size Info'!$AA$15) &amp; "." &amp; RIGHT(CW484,3))&gt;=--('Drill Size Info'!$AA$15)), (--(INT('Drill Size Info'!$AA$15) &amp; "." &amp; RIGHT(CW484,3))&lt;=--('Drill Size Info'!$AB$15))),
                --(INT('Drill Size Info'!$AA$15) &amp; "." &amp; RIGHT(CW484,3)),
                --(INT('Drill Size Info'!$AB$15) &amp; "." &amp; RIGHT(CW484,3))
            )
        ),
        "N/A"
    )
)</f>
        <v>N/A</v>
      </c>
      <c r="R484" s="57"/>
      <c r="S484" s="57"/>
      <c r="T484" s="57"/>
      <c r="U484" s="57"/>
      <c r="V484" s="57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9"/>
      <c r="AX484" s="59"/>
      <c r="AY484" s="59"/>
      <c r="AZ484" s="60"/>
      <c r="BA484" s="52"/>
      <c r="BB484" s="52"/>
      <c r="BC484" s="52"/>
      <c r="BD484" s="52"/>
      <c r="BE484" s="52"/>
      <c r="BF484" s="52"/>
      <c r="BG484" s="192" t="str">
        <f t="shared" si="314"/>
        <v/>
      </c>
      <c r="BH484" s="52"/>
      <c r="BI484" s="52"/>
      <c r="BJ484" s="52"/>
      <c r="BK484" s="52"/>
      <c r="BM484" s="19">
        <f t="shared" si="282"/>
        <v>0</v>
      </c>
      <c r="BN484" s="19">
        <f t="shared" si="315"/>
        <v>0</v>
      </c>
      <c r="BO484" s="19">
        <f t="shared" si="283"/>
        <v>0</v>
      </c>
      <c r="BP484" s="19">
        <f t="shared" si="284"/>
        <v>0</v>
      </c>
      <c r="BQ484" s="19">
        <f t="shared" si="285"/>
        <v>0</v>
      </c>
      <c r="BR484" s="19">
        <f t="shared" si="286"/>
        <v>0</v>
      </c>
      <c r="BS484" s="19">
        <f t="shared" si="287"/>
        <v>0</v>
      </c>
      <c r="BT484" s="19">
        <f t="shared" si="288"/>
        <v>0</v>
      </c>
      <c r="BU484" s="19">
        <f t="shared" si="289"/>
        <v>0</v>
      </c>
      <c r="BV484" s="19">
        <f t="shared" si="290"/>
        <v>0</v>
      </c>
      <c r="BW484" s="19">
        <f t="shared" si="291"/>
        <v>0</v>
      </c>
      <c r="BX484" s="19">
        <f t="shared" si="292"/>
        <v>0</v>
      </c>
      <c r="BY484" s="19">
        <f t="shared" si="293"/>
        <v>0</v>
      </c>
      <c r="BZ484" s="19">
        <f t="shared" si="294"/>
        <v>0</v>
      </c>
      <c r="CA484" s="19">
        <f t="shared" si="295"/>
        <v>0</v>
      </c>
      <c r="CB484" s="19">
        <f t="shared" si="316"/>
        <v>0</v>
      </c>
      <c r="CC484" s="19">
        <f t="shared" si="296"/>
        <v>0</v>
      </c>
      <c r="CD484" s="19">
        <f t="shared" si="297"/>
        <v>0</v>
      </c>
      <c r="CE484" s="19">
        <f t="shared" si="298"/>
        <v>0</v>
      </c>
      <c r="CF484" s="19">
        <f t="shared" si="299"/>
        <v>0</v>
      </c>
      <c r="CG484" s="19">
        <f t="shared" si="300"/>
        <v>0</v>
      </c>
      <c r="CH484" s="19">
        <f t="shared" si="301"/>
        <v>0</v>
      </c>
      <c r="CI484" s="19">
        <f t="shared" si="302"/>
        <v>0</v>
      </c>
      <c r="CJ484" s="19">
        <f t="shared" si="303"/>
        <v>0</v>
      </c>
      <c r="CK484" s="19">
        <f t="shared" si="304"/>
        <v>0</v>
      </c>
      <c r="CL484" s="19">
        <f t="shared" si="305"/>
        <v>0</v>
      </c>
      <c r="CM484" s="19">
        <f t="shared" si="306"/>
        <v>0</v>
      </c>
      <c r="CN484" s="19">
        <f t="shared" si="307"/>
        <v>0</v>
      </c>
      <c r="CO484" s="19">
        <f t="shared" si="308"/>
        <v>0</v>
      </c>
      <c r="CP484" s="19">
        <f t="shared" si="309"/>
        <v>0</v>
      </c>
      <c r="CQ484" s="19">
        <f t="shared" si="310"/>
        <v>0</v>
      </c>
      <c r="CR484" s="19">
        <f t="shared" si="311"/>
        <v>0</v>
      </c>
      <c r="CS484" s="19">
        <f t="shared" si="312"/>
        <v>0</v>
      </c>
    </row>
    <row r="485" spans="2:97" ht="15" customHeight="1" x14ac:dyDescent="0.2">
      <c r="B485" s="53">
        <f t="shared" si="317"/>
        <v>477</v>
      </c>
      <c r="C485" s="197" t="str" cm="1">
        <f t="array" aca="1" ref="C485" ca="1">CELL("contents",BG485)</f>
        <v/>
      </c>
      <c r="D485" s="54" t="str">
        <f t="shared" si="313"/>
        <v>OK</v>
      </c>
      <c r="E485" s="55" t="e">
        <f>VLOOKUP('DATA SHEET'!$B$9,'Drill Size Info'!$T$2:$U$8,2,FALSE)</f>
        <v>#N/A</v>
      </c>
      <c r="F485" s="55" t="str">
        <f t="shared" si="318"/>
        <v/>
      </c>
      <c r="G485" s="161">
        <f t="shared" si="319"/>
        <v>0</v>
      </c>
      <c r="H485" s="56"/>
      <c r="I485" s="56"/>
      <c r="J485" s="54" t="s">
        <v>154</v>
      </c>
      <c r="K485" s="54" t="s">
        <v>154</v>
      </c>
      <c r="L485" s="56" t="s">
        <v>154</v>
      </c>
      <c r="M485" s="56" t="s">
        <v>154</v>
      </c>
      <c r="N485" s="47" t="str">
        <f>IF(CU485&lt;&gt;"",
    IF(INT('Drill Size Info'!$AA$19)=INT('Drill Size Info'!$AB$19),
        --(INT('Drill Size Info'!$AA$19) &amp; "." &amp; CU485),
        IF(AND((--(INT('Drill Size Info'!$AA$19) &amp; "." &amp; CU485)&gt;=--('Drill Size Info'!$AA$19)), (--(INT('Drill Size Info'!$AA$19) &amp; "." &amp; CU485)&lt;=--('Drill Size Info'!$AB$19))),
            --(INT('Drill Size Info'!$AA$19) &amp; "." &amp; CU485),
            --(INT('Drill Size Info'!$AB$19) &amp; "." &amp; CU485)
        )
    ),
    IF(CT485&lt;&gt;"",
        IF(INT('Drill Size Info'!$AA$19)=INT('Drill Size Info'!$AB$19),
            --(INT('Drill Size Info'!$AA$19) &amp; "." &amp; LEFT(CT485,3)),
            IF(AND((--(INT('Drill Size Info'!$AA$19) &amp; "." &amp; LEFT(CT485,3))&gt;=--('Drill Size Info'!$AA$19)), (--(INT('Drill Size Info'!$AA$19) &amp; "." &amp; LEFT(CT485,3))&lt;=--('Drill Size Info'!$AB$19))),
                --(INT('Drill Size Info'!$AA$19) &amp; "." &amp; LEFT(CT485,3)),
                --(INT('Drill Size Info'!$AB$19) &amp; "." &amp; LEFT(CT485,3))
            )
        ),
        "OK"
    )
)</f>
        <v>OK</v>
      </c>
      <c r="O485" s="163" t="str">
        <f>IF(CV485&lt;&gt;"",
    IF(INT('Drill Size Info'!$AA$19)=INT('Drill Size Info'!$AB$19),
        --(INT('Drill Size Info'!$AA$19) &amp; "." &amp; CV485),
        IF(AND((--(INT('Drill Size Info'!$AA$19) &amp; "." &amp; CV485)&gt;=--('Drill Size Info'!$AA$19)), (--(INT('Drill Size Info'!$AA$19) &amp; "." &amp; CV485)&lt;=--('Drill Size Info'!$AB$19))),
            --(INT('Drill Size Info'!$AA$19) &amp; "." &amp; CV485),
            --(INT('Drill Size Info'!$AB$19) &amp; "." &amp; CV485)
        )
    ),
    IF(CT485&lt;&gt;"",
        IF(INT('Drill Size Info'!$AA$19)=INT('Drill Size Info'!$AB$19),
            --(INT('Drill Size Info'!$AA$19) &amp; "." &amp; RIGHT(CT485,3)),
            IF(AND((--(INT('Drill Size Info'!$AA$19) &amp; "." &amp; RIGHT(CT485,3))&gt;=--('Drill Size Info'!$AA$19)), (--(INT('Drill Size Info'!$AA$19) &amp; "." &amp; RIGHT(CT485,3))&lt;=--('Drill Size Info'!$AB$19))),
                --(INT('Drill Size Info'!$AA$19) &amp; "." &amp; RIGHT(CT485,3)),
                --(INT('Drill Size Info'!$AB$19) &amp; "." &amp; RIGHT(CT485,3))
            )
        ),
        "N/A"
    )
)</f>
        <v>N/A</v>
      </c>
      <c r="P485" s="47" t="str">
        <f>IF(CX485&lt;&gt;"",
    IF(INT('Drill Size Info'!$AA$19)=INT('Drill Size Info'!$AB$15),
        --(INT('Drill Size Info'!$AA$15) &amp; "." &amp; CX485),
        IF(AND((--(INT('Drill Size Info'!$AA$15) &amp; "." &amp; CX485)&gt;=--('Drill Size Info'!$AA$15)), (--(INT('Drill Size Info'!$AA$15) &amp; "." &amp; CX485)&lt;=--('Drill Size Info'!$AB$15))),
            --(INT('Drill Size Info'!$AA$15) &amp; "." &amp; CX485),
            --(INT('Drill Size Info'!$AB$15) &amp; "." &amp; CX485)
        )
    ),
    IF(CW485&lt;&gt;"",
        IF(INT('Drill Size Info'!$AA$15)=INT('Drill Size Info'!$AB$15),
            --(INT('Drill Size Info'!$AA$15) &amp; "." &amp; LEFT(CW485,3)),
            IF(AND((--(INT('Drill Size Info'!$AA$15) &amp; "." &amp; LEFT(CW485,3))&gt;=--('Drill Size Info'!$AA$15)), (--(INT('Drill Size Info'!$AA$15) &amp; "." &amp; LEFT(CW485,3))&lt;=--('Drill Size Info'!$AB$15))),
                --(INT('Drill Size Info'!$AA$15) &amp; "." &amp; LEFT(CW485,3)),
                --(INT('Drill Size Info'!$AB$15) &amp; "." &amp; LEFT(CW485,3))
            )
        ),
        "OK"
    )
)</f>
        <v>OK</v>
      </c>
      <c r="Q485" s="163" t="str">
        <f>IF(CY485&lt;&gt;"",
    IF(INT('Drill Size Info'!$AA$19)=INT('Drill Size Info'!$AB$15),
        --(INT('Drill Size Info'!$AA$15) &amp; "." &amp; CY485),
        IF(AND((--(INT('Drill Size Info'!$AA$15) &amp; "." &amp; CY485)&gt;=--('Drill Size Info'!$AA$15)), (--(INT('Drill Size Info'!$AA$15) &amp; "." &amp; CY485)&lt;=--('Drill Size Info'!$AB$15))),
            --(INT('Drill Size Info'!$AA$15) &amp; "." &amp; CY485),
            --(INT('Drill Size Info'!$AB$15) &amp; "." &amp; CY485)
        )
    ),
    IF(CW485&lt;&gt;"",
        IF(INT('Drill Size Info'!$AA$15)=INT('Drill Size Info'!$AB$15),
            --(INT('Drill Size Info'!$AA$15) &amp; "." &amp; RIGHT(CW485,3)),
            IF(AND((--(INT('Drill Size Info'!$AA$15) &amp; "." &amp; RIGHT(CW485,3))&gt;=--('Drill Size Info'!$AA$15)), (--(INT('Drill Size Info'!$AA$15) &amp; "." &amp; RIGHT(CW485,3))&lt;=--('Drill Size Info'!$AB$15))),
                --(INT('Drill Size Info'!$AA$15) &amp; "." &amp; RIGHT(CW485,3)),
                --(INT('Drill Size Info'!$AB$15) &amp; "." &amp; RIGHT(CW485,3))
            )
        ),
        "N/A"
    )
)</f>
        <v>N/A</v>
      </c>
      <c r="R485" s="57"/>
      <c r="S485" s="57"/>
      <c r="T485" s="57"/>
      <c r="U485" s="57"/>
      <c r="V485" s="57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9"/>
      <c r="AX485" s="59"/>
      <c r="AY485" s="59"/>
      <c r="AZ485" s="60"/>
      <c r="BA485" s="52"/>
      <c r="BB485" s="52"/>
      <c r="BC485" s="52"/>
      <c r="BD485" s="52"/>
      <c r="BE485" s="52"/>
      <c r="BF485" s="52"/>
      <c r="BG485" s="192" t="str">
        <f t="shared" si="314"/>
        <v/>
      </c>
      <c r="BH485" s="52"/>
      <c r="BI485" s="52"/>
      <c r="BJ485" s="52"/>
      <c r="BK485" s="52"/>
      <c r="BM485" s="19">
        <f t="shared" si="282"/>
        <v>0</v>
      </c>
      <c r="BN485" s="19">
        <f t="shared" si="315"/>
        <v>0</v>
      </c>
      <c r="BO485" s="19">
        <f t="shared" si="283"/>
        <v>0</v>
      </c>
      <c r="BP485" s="19">
        <f t="shared" si="284"/>
        <v>0</v>
      </c>
      <c r="BQ485" s="19">
        <f t="shared" si="285"/>
        <v>0</v>
      </c>
      <c r="BR485" s="19">
        <f t="shared" si="286"/>
        <v>0</v>
      </c>
      <c r="BS485" s="19">
        <f t="shared" si="287"/>
        <v>0</v>
      </c>
      <c r="BT485" s="19">
        <f t="shared" si="288"/>
        <v>0</v>
      </c>
      <c r="BU485" s="19">
        <f t="shared" si="289"/>
        <v>0</v>
      </c>
      <c r="BV485" s="19">
        <f t="shared" si="290"/>
        <v>0</v>
      </c>
      <c r="BW485" s="19">
        <f t="shared" si="291"/>
        <v>0</v>
      </c>
      <c r="BX485" s="19">
        <f t="shared" si="292"/>
        <v>0</v>
      </c>
      <c r="BY485" s="19">
        <f t="shared" si="293"/>
        <v>0</v>
      </c>
      <c r="BZ485" s="19">
        <f t="shared" si="294"/>
        <v>0</v>
      </c>
      <c r="CA485" s="19">
        <f t="shared" si="295"/>
        <v>0</v>
      </c>
      <c r="CB485" s="19">
        <f t="shared" si="316"/>
        <v>0</v>
      </c>
      <c r="CC485" s="19">
        <f t="shared" si="296"/>
        <v>0</v>
      </c>
      <c r="CD485" s="19">
        <f t="shared" si="297"/>
        <v>0</v>
      </c>
      <c r="CE485" s="19">
        <f t="shared" si="298"/>
        <v>0</v>
      </c>
      <c r="CF485" s="19">
        <f t="shared" si="299"/>
        <v>0</v>
      </c>
      <c r="CG485" s="19">
        <f t="shared" si="300"/>
        <v>0</v>
      </c>
      <c r="CH485" s="19">
        <f t="shared" si="301"/>
        <v>0</v>
      </c>
      <c r="CI485" s="19">
        <f t="shared" si="302"/>
        <v>0</v>
      </c>
      <c r="CJ485" s="19">
        <f t="shared" si="303"/>
        <v>0</v>
      </c>
      <c r="CK485" s="19">
        <f t="shared" si="304"/>
        <v>0</v>
      </c>
      <c r="CL485" s="19">
        <f t="shared" si="305"/>
        <v>0</v>
      </c>
      <c r="CM485" s="19">
        <f t="shared" si="306"/>
        <v>0</v>
      </c>
      <c r="CN485" s="19">
        <f t="shared" si="307"/>
        <v>0</v>
      </c>
      <c r="CO485" s="19">
        <f t="shared" si="308"/>
        <v>0</v>
      </c>
      <c r="CP485" s="19">
        <f t="shared" si="309"/>
        <v>0</v>
      </c>
      <c r="CQ485" s="19">
        <f t="shared" si="310"/>
        <v>0</v>
      </c>
      <c r="CR485" s="19">
        <f t="shared" si="311"/>
        <v>0</v>
      </c>
      <c r="CS485" s="19">
        <f t="shared" si="312"/>
        <v>0</v>
      </c>
    </row>
    <row r="486" spans="2:97" ht="15" customHeight="1" x14ac:dyDescent="0.2">
      <c r="B486" s="53">
        <f t="shared" si="317"/>
        <v>478</v>
      </c>
      <c r="C486" s="197" t="str" cm="1">
        <f t="array" aca="1" ref="C486" ca="1">CELL("contents",BG486)</f>
        <v/>
      </c>
      <c r="D486" s="54" t="str">
        <f t="shared" si="313"/>
        <v>OK</v>
      </c>
      <c r="E486" s="55" t="e">
        <f>VLOOKUP('DATA SHEET'!$B$9,'Drill Size Info'!$T$2:$U$8,2,FALSE)</f>
        <v>#N/A</v>
      </c>
      <c r="F486" s="55" t="str">
        <f t="shared" si="318"/>
        <v/>
      </c>
      <c r="G486" s="161">
        <f t="shared" si="319"/>
        <v>0</v>
      </c>
      <c r="H486" s="56"/>
      <c r="I486" s="56"/>
      <c r="J486" s="54" t="s">
        <v>154</v>
      </c>
      <c r="K486" s="54" t="s">
        <v>154</v>
      </c>
      <c r="L486" s="56" t="s">
        <v>154</v>
      </c>
      <c r="M486" s="56" t="s">
        <v>154</v>
      </c>
      <c r="N486" s="47" t="str">
        <f>IF(CU486&lt;&gt;"",
    IF(INT('Drill Size Info'!$AA$19)=INT('Drill Size Info'!$AB$19),
        --(INT('Drill Size Info'!$AA$19) &amp; "." &amp; CU486),
        IF(AND((--(INT('Drill Size Info'!$AA$19) &amp; "." &amp; CU486)&gt;=--('Drill Size Info'!$AA$19)), (--(INT('Drill Size Info'!$AA$19) &amp; "." &amp; CU486)&lt;=--('Drill Size Info'!$AB$19))),
            --(INT('Drill Size Info'!$AA$19) &amp; "." &amp; CU486),
            --(INT('Drill Size Info'!$AB$19) &amp; "." &amp; CU486)
        )
    ),
    IF(CT486&lt;&gt;"",
        IF(INT('Drill Size Info'!$AA$19)=INT('Drill Size Info'!$AB$19),
            --(INT('Drill Size Info'!$AA$19) &amp; "." &amp; LEFT(CT486,3)),
            IF(AND((--(INT('Drill Size Info'!$AA$19) &amp; "." &amp; LEFT(CT486,3))&gt;=--('Drill Size Info'!$AA$19)), (--(INT('Drill Size Info'!$AA$19) &amp; "." &amp; LEFT(CT486,3))&lt;=--('Drill Size Info'!$AB$19))),
                --(INT('Drill Size Info'!$AA$19) &amp; "." &amp; LEFT(CT486,3)),
                --(INT('Drill Size Info'!$AB$19) &amp; "." &amp; LEFT(CT486,3))
            )
        ),
        "OK"
    )
)</f>
        <v>OK</v>
      </c>
      <c r="O486" s="163" t="str">
        <f>IF(CV486&lt;&gt;"",
    IF(INT('Drill Size Info'!$AA$19)=INT('Drill Size Info'!$AB$19),
        --(INT('Drill Size Info'!$AA$19) &amp; "." &amp; CV486),
        IF(AND((--(INT('Drill Size Info'!$AA$19) &amp; "." &amp; CV486)&gt;=--('Drill Size Info'!$AA$19)), (--(INT('Drill Size Info'!$AA$19) &amp; "." &amp; CV486)&lt;=--('Drill Size Info'!$AB$19))),
            --(INT('Drill Size Info'!$AA$19) &amp; "." &amp; CV486),
            --(INT('Drill Size Info'!$AB$19) &amp; "." &amp; CV486)
        )
    ),
    IF(CT486&lt;&gt;"",
        IF(INT('Drill Size Info'!$AA$19)=INT('Drill Size Info'!$AB$19),
            --(INT('Drill Size Info'!$AA$19) &amp; "." &amp; RIGHT(CT486,3)),
            IF(AND((--(INT('Drill Size Info'!$AA$19) &amp; "." &amp; RIGHT(CT486,3))&gt;=--('Drill Size Info'!$AA$19)), (--(INT('Drill Size Info'!$AA$19) &amp; "." &amp; RIGHT(CT486,3))&lt;=--('Drill Size Info'!$AB$19))),
                --(INT('Drill Size Info'!$AA$19) &amp; "." &amp; RIGHT(CT486,3)),
                --(INT('Drill Size Info'!$AB$19) &amp; "." &amp; RIGHT(CT486,3))
            )
        ),
        "N/A"
    )
)</f>
        <v>N/A</v>
      </c>
      <c r="P486" s="47" t="str">
        <f>IF(CX486&lt;&gt;"",
    IF(INT('Drill Size Info'!$AA$19)=INT('Drill Size Info'!$AB$15),
        --(INT('Drill Size Info'!$AA$15) &amp; "." &amp; CX486),
        IF(AND((--(INT('Drill Size Info'!$AA$15) &amp; "." &amp; CX486)&gt;=--('Drill Size Info'!$AA$15)), (--(INT('Drill Size Info'!$AA$15) &amp; "." &amp; CX486)&lt;=--('Drill Size Info'!$AB$15))),
            --(INT('Drill Size Info'!$AA$15) &amp; "." &amp; CX486),
            --(INT('Drill Size Info'!$AB$15) &amp; "." &amp; CX486)
        )
    ),
    IF(CW486&lt;&gt;"",
        IF(INT('Drill Size Info'!$AA$15)=INT('Drill Size Info'!$AB$15),
            --(INT('Drill Size Info'!$AA$15) &amp; "." &amp; LEFT(CW486,3)),
            IF(AND((--(INT('Drill Size Info'!$AA$15) &amp; "." &amp; LEFT(CW486,3))&gt;=--('Drill Size Info'!$AA$15)), (--(INT('Drill Size Info'!$AA$15) &amp; "." &amp; LEFT(CW486,3))&lt;=--('Drill Size Info'!$AB$15))),
                --(INT('Drill Size Info'!$AA$15) &amp; "." &amp; LEFT(CW486,3)),
                --(INT('Drill Size Info'!$AB$15) &amp; "." &amp; LEFT(CW486,3))
            )
        ),
        "OK"
    )
)</f>
        <v>OK</v>
      </c>
      <c r="Q486" s="163" t="str">
        <f>IF(CY486&lt;&gt;"",
    IF(INT('Drill Size Info'!$AA$19)=INT('Drill Size Info'!$AB$15),
        --(INT('Drill Size Info'!$AA$15) &amp; "." &amp; CY486),
        IF(AND((--(INT('Drill Size Info'!$AA$15) &amp; "." &amp; CY486)&gt;=--('Drill Size Info'!$AA$15)), (--(INT('Drill Size Info'!$AA$15) &amp; "." &amp; CY486)&lt;=--('Drill Size Info'!$AB$15))),
            --(INT('Drill Size Info'!$AA$15) &amp; "." &amp; CY486),
            --(INT('Drill Size Info'!$AB$15) &amp; "." &amp; CY486)
        )
    ),
    IF(CW486&lt;&gt;"",
        IF(INT('Drill Size Info'!$AA$15)=INT('Drill Size Info'!$AB$15),
            --(INT('Drill Size Info'!$AA$15) &amp; "." &amp; RIGHT(CW486,3)),
            IF(AND((--(INT('Drill Size Info'!$AA$15) &amp; "." &amp; RIGHT(CW486,3))&gt;=--('Drill Size Info'!$AA$15)), (--(INT('Drill Size Info'!$AA$15) &amp; "." &amp; RIGHT(CW486,3))&lt;=--('Drill Size Info'!$AB$15))),
                --(INT('Drill Size Info'!$AA$15) &amp; "." &amp; RIGHT(CW486,3)),
                --(INT('Drill Size Info'!$AB$15) &amp; "." &amp; RIGHT(CW486,3))
            )
        ),
        "N/A"
    )
)</f>
        <v>N/A</v>
      </c>
      <c r="R486" s="57"/>
      <c r="S486" s="57"/>
      <c r="T486" s="57"/>
      <c r="U486" s="57"/>
      <c r="V486" s="57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9"/>
      <c r="AX486" s="59"/>
      <c r="AY486" s="59"/>
      <c r="AZ486" s="60"/>
      <c r="BA486" s="52"/>
      <c r="BB486" s="52"/>
      <c r="BC486" s="52"/>
      <c r="BD486" s="52"/>
      <c r="BE486" s="52"/>
      <c r="BF486" s="52"/>
      <c r="BG486" s="192" t="str">
        <f t="shared" si="314"/>
        <v/>
      </c>
      <c r="BH486" s="52"/>
      <c r="BI486" s="52"/>
      <c r="BJ486" s="52"/>
      <c r="BK486" s="52"/>
      <c r="BM486" s="19">
        <f t="shared" si="282"/>
        <v>0</v>
      </c>
      <c r="BN486" s="19">
        <f t="shared" si="315"/>
        <v>0</v>
      </c>
      <c r="BO486" s="19">
        <f t="shared" si="283"/>
        <v>0</v>
      </c>
      <c r="BP486" s="19">
        <f t="shared" si="284"/>
        <v>0</v>
      </c>
      <c r="BQ486" s="19">
        <f t="shared" si="285"/>
        <v>0</v>
      </c>
      <c r="BR486" s="19">
        <f t="shared" si="286"/>
        <v>0</v>
      </c>
      <c r="BS486" s="19">
        <f t="shared" si="287"/>
        <v>0</v>
      </c>
      <c r="BT486" s="19">
        <f t="shared" si="288"/>
        <v>0</v>
      </c>
      <c r="BU486" s="19">
        <f t="shared" si="289"/>
        <v>0</v>
      </c>
      <c r="BV486" s="19">
        <f t="shared" si="290"/>
        <v>0</v>
      </c>
      <c r="BW486" s="19">
        <f t="shared" si="291"/>
        <v>0</v>
      </c>
      <c r="BX486" s="19">
        <f t="shared" si="292"/>
        <v>0</v>
      </c>
      <c r="BY486" s="19">
        <f t="shared" si="293"/>
        <v>0</v>
      </c>
      <c r="BZ486" s="19">
        <f t="shared" si="294"/>
        <v>0</v>
      </c>
      <c r="CA486" s="19">
        <f t="shared" si="295"/>
        <v>0</v>
      </c>
      <c r="CB486" s="19">
        <f t="shared" si="316"/>
        <v>0</v>
      </c>
      <c r="CC486" s="19">
        <f t="shared" si="296"/>
        <v>0</v>
      </c>
      <c r="CD486" s="19">
        <f t="shared" si="297"/>
        <v>0</v>
      </c>
      <c r="CE486" s="19">
        <f t="shared" si="298"/>
        <v>0</v>
      </c>
      <c r="CF486" s="19">
        <f t="shared" si="299"/>
        <v>0</v>
      </c>
      <c r="CG486" s="19">
        <f t="shared" si="300"/>
        <v>0</v>
      </c>
      <c r="CH486" s="19">
        <f t="shared" si="301"/>
        <v>0</v>
      </c>
      <c r="CI486" s="19">
        <f t="shared" si="302"/>
        <v>0</v>
      </c>
      <c r="CJ486" s="19">
        <f t="shared" si="303"/>
        <v>0</v>
      </c>
      <c r="CK486" s="19">
        <f t="shared" si="304"/>
        <v>0</v>
      </c>
      <c r="CL486" s="19">
        <f t="shared" si="305"/>
        <v>0</v>
      </c>
      <c r="CM486" s="19">
        <f t="shared" si="306"/>
        <v>0</v>
      </c>
      <c r="CN486" s="19">
        <f t="shared" si="307"/>
        <v>0</v>
      </c>
      <c r="CO486" s="19">
        <f t="shared" si="308"/>
        <v>0</v>
      </c>
      <c r="CP486" s="19">
        <f t="shared" si="309"/>
        <v>0</v>
      </c>
      <c r="CQ486" s="19">
        <f t="shared" si="310"/>
        <v>0</v>
      </c>
      <c r="CR486" s="19">
        <f t="shared" si="311"/>
        <v>0</v>
      </c>
      <c r="CS486" s="19">
        <f t="shared" si="312"/>
        <v>0</v>
      </c>
    </row>
    <row r="487" spans="2:97" ht="15" customHeight="1" x14ac:dyDescent="0.2">
      <c r="B487" s="53">
        <f t="shared" si="317"/>
        <v>479</v>
      </c>
      <c r="C487" s="197" t="str" cm="1">
        <f t="array" aca="1" ref="C487" ca="1">CELL("contents",BG487)</f>
        <v/>
      </c>
      <c r="D487" s="54" t="str">
        <f t="shared" si="313"/>
        <v>OK</v>
      </c>
      <c r="E487" s="55" t="e">
        <f>VLOOKUP('DATA SHEET'!$B$9,'Drill Size Info'!$T$2:$U$8,2,FALSE)</f>
        <v>#N/A</v>
      </c>
      <c r="F487" s="55" t="str">
        <f t="shared" si="318"/>
        <v/>
      </c>
      <c r="G487" s="161">
        <f t="shared" si="319"/>
        <v>0</v>
      </c>
      <c r="H487" s="56"/>
      <c r="I487" s="56"/>
      <c r="J487" s="54" t="s">
        <v>154</v>
      </c>
      <c r="K487" s="54" t="s">
        <v>154</v>
      </c>
      <c r="L487" s="56" t="s">
        <v>154</v>
      </c>
      <c r="M487" s="56" t="s">
        <v>154</v>
      </c>
      <c r="N487" s="47" t="str">
        <f>IF(CU487&lt;&gt;"",
    IF(INT('Drill Size Info'!$AA$19)=INT('Drill Size Info'!$AB$19),
        --(INT('Drill Size Info'!$AA$19) &amp; "." &amp; CU487),
        IF(AND((--(INT('Drill Size Info'!$AA$19) &amp; "." &amp; CU487)&gt;=--('Drill Size Info'!$AA$19)), (--(INT('Drill Size Info'!$AA$19) &amp; "." &amp; CU487)&lt;=--('Drill Size Info'!$AB$19))),
            --(INT('Drill Size Info'!$AA$19) &amp; "." &amp; CU487),
            --(INT('Drill Size Info'!$AB$19) &amp; "." &amp; CU487)
        )
    ),
    IF(CT487&lt;&gt;"",
        IF(INT('Drill Size Info'!$AA$19)=INT('Drill Size Info'!$AB$19),
            --(INT('Drill Size Info'!$AA$19) &amp; "." &amp; LEFT(CT487,3)),
            IF(AND((--(INT('Drill Size Info'!$AA$19) &amp; "." &amp; LEFT(CT487,3))&gt;=--('Drill Size Info'!$AA$19)), (--(INT('Drill Size Info'!$AA$19) &amp; "." &amp; LEFT(CT487,3))&lt;=--('Drill Size Info'!$AB$19))),
                --(INT('Drill Size Info'!$AA$19) &amp; "." &amp; LEFT(CT487,3)),
                --(INT('Drill Size Info'!$AB$19) &amp; "." &amp; LEFT(CT487,3))
            )
        ),
        "OK"
    )
)</f>
        <v>OK</v>
      </c>
      <c r="O487" s="163" t="str">
        <f>IF(CV487&lt;&gt;"",
    IF(INT('Drill Size Info'!$AA$19)=INT('Drill Size Info'!$AB$19),
        --(INT('Drill Size Info'!$AA$19) &amp; "." &amp; CV487),
        IF(AND((--(INT('Drill Size Info'!$AA$19) &amp; "." &amp; CV487)&gt;=--('Drill Size Info'!$AA$19)), (--(INT('Drill Size Info'!$AA$19) &amp; "." &amp; CV487)&lt;=--('Drill Size Info'!$AB$19))),
            --(INT('Drill Size Info'!$AA$19) &amp; "." &amp; CV487),
            --(INT('Drill Size Info'!$AB$19) &amp; "." &amp; CV487)
        )
    ),
    IF(CT487&lt;&gt;"",
        IF(INT('Drill Size Info'!$AA$19)=INT('Drill Size Info'!$AB$19),
            --(INT('Drill Size Info'!$AA$19) &amp; "." &amp; RIGHT(CT487,3)),
            IF(AND((--(INT('Drill Size Info'!$AA$19) &amp; "." &amp; RIGHT(CT487,3))&gt;=--('Drill Size Info'!$AA$19)), (--(INT('Drill Size Info'!$AA$19) &amp; "." &amp; RIGHT(CT487,3))&lt;=--('Drill Size Info'!$AB$19))),
                --(INT('Drill Size Info'!$AA$19) &amp; "." &amp; RIGHT(CT487,3)),
                --(INT('Drill Size Info'!$AB$19) &amp; "." &amp; RIGHT(CT487,3))
            )
        ),
        "N/A"
    )
)</f>
        <v>N/A</v>
      </c>
      <c r="P487" s="47" t="str">
        <f>IF(CX487&lt;&gt;"",
    IF(INT('Drill Size Info'!$AA$19)=INT('Drill Size Info'!$AB$15),
        --(INT('Drill Size Info'!$AA$15) &amp; "." &amp; CX487),
        IF(AND((--(INT('Drill Size Info'!$AA$15) &amp; "." &amp; CX487)&gt;=--('Drill Size Info'!$AA$15)), (--(INT('Drill Size Info'!$AA$15) &amp; "." &amp; CX487)&lt;=--('Drill Size Info'!$AB$15))),
            --(INT('Drill Size Info'!$AA$15) &amp; "." &amp; CX487),
            --(INT('Drill Size Info'!$AB$15) &amp; "." &amp; CX487)
        )
    ),
    IF(CW487&lt;&gt;"",
        IF(INT('Drill Size Info'!$AA$15)=INT('Drill Size Info'!$AB$15),
            --(INT('Drill Size Info'!$AA$15) &amp; "." &amp; LEFT(CW487,3)),
            IF(AND((--(INT('Drill Size Info'!$AA$15) &amp; "." &amp; LEFT(CW487,3))&gt;=--('Drill Size Info'!$AA$15)), (--(INT('Drill Size Info'!$AA$15) &amp; "." &amp; LEFT(CW487,3))&lt;=--('Drill Size Info'!$AB$15))),
                --(INT('Drill Size Info'!$AA$15) &amp; "." &amp; LEFT(CW487,3)),
                --(INT('Drill Size Info'!$AB$15) &amp; "." &amp; LEFT(CW487,3))
            )
        ),
        "OK"
    )
)</f>
        <v>OK</v>
      </c>
      <c r="Q487" s="163" t="str">
        <f>IF(CY487&lt;&gt;"",
    IF(INT('Drill Size Info'!$AA$19)=INT('Drill Size Info'!$AB$15),
        --(INT('Drill Size Info'!$AA$15) &amp; "." &amp; CY487),
        IF(AND((--(INT('Drill Size Info'!$AA$15) &amp; "." &amp; CY487)&gt;=--('Drill Size Info'!$AA$15)), (--(INT('Drill Size Info'!$AA$15) &amp; "." &amp; CY487)&lt;=--('Drill Size Info'!$AB$15))),
            --(INT('Drill Size Info'!$AA$15) &amp; "." &amp; CY487),
            --(INT('Drill Size Info'!$AB$15) &amp; "." &amp; CY487)
        )
    ),
    IF(CW487&lt;&gt;"",
        IF(INT('Drill Size Info'!$AA$15)=INT('Drill Size Info'!$AB$15),
            --(INT('Drill Size Info'!$AA$15) &amp; "." &amp; RIGHT(CW487,3)),
            IF(AND((--(INT('Drill Size Info'!$AA$15) &amp; "." &amp; RIGHT(CW487,3))&gt;=--('Drill Size Info'!$AA$15)), (--(INT('Drill Size Info'!$AA$15) &amp; "." &amp; RIGHT(CW487,3))&lt;=--('Drill Size Info'!$AB$15))),
                --(INT('Drill Size Info'!$AA$15) &amp; "." &amp; RIGHT(CW487,3)),
                --(INT('Drill Size Info'!$AB$15) &amp; "." &amp; RIGHT(CW487,3))
            )
        ),
        "N/A"
    )
)</f>
        <v>N/A</v>
      </c>
      <c r="R487" s="57"/>
      <c r="S487" s="57"/>
      <c r="T487" s="57"/>
      <c r="U487" s="57"/>
      <c r="V487" s="57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9"/>
      <c r="AX487" s="59"/>
      <c r="AY487" s="59"/>
      <c r="AZ487" s="60"/>
      <c r="BA487" s="52"/>
      <c r="BB487" s="52"/>
      <c r="BC487" s="52"/>
      <c r="BD487" s="52"/>
      <c r="BE487" s="52"/>
      <c r="BF487" s="52"/>
      <c r="BG487" s="192" t="str">
        <f t="shared" si="314"/>
        <v/>
      </c>
      <c r="BH487" s="52"/>
      <c r="BI487" s="52"/>
      <c r="BJ487" s="52"/>
      <c r="BK487" s="52"/>
      <c r="BM487" s="19">
        <f t="shared" si="282"/>
        <v>0</v>
      </c>
      <c r="BN487" s="19">
        <f t="shared" si="315"/>
        <v>0</v>
      </c>
      <c r="BO487" s="19">
        <f t="shared" si="283"/>
        <v>0</v>
      </c>
      <c r="BP487" s="19">
        <f t="shared" si="284"/>
        <v>0</v>
      </c>
      <c r="BQ487" s="19">
        <f t="shared" si="285"/>
        <v>0</v>
      </c>
      <c r="BR487" s="19">
        <f t="shared" si="286"/>
        <v>0</v>
      </c>
      <c r="BS487" s="19">
        <f t="shared" si="287"/>
        <v>0</v>
      </c>
      <c r="BT487" s="19">
        <f t="shared" si="288"/>
        <v>0</v>
      </c>
      <c r="BU487" s="19">
        <f t="shared" si="289"/>
        <v>0</v>
      </c>
      <c r="BV487" s="19">
        <f t="shared" si="290"/>
        <v>0</v>
      </c>
      <c r="BW487" s="19">
        <f t="shared" si="291"/>
        <v>0</v>
      </c>
      <c r="BX487" s="19">
        <f t="shared" si="292"/>
        <v>0</v>
      </c>
      <c r="BY487" s="19">
        <f t="shared" si="293"/>
        <v>0</v>
      </c>
      <c r="BZ487" s="19">
        <f t="shared" si="294"/>
        <v>0</v>
      </c>
      <c r="CA487" s="19">
        <f t="shared" si="295"/>
        <v>0</v>
      </c>
      <c r="CB487" s="19">
        <f t="shared" si="316"/>
        <v>0</v>
      </c>
      <c r="CC487" s="19">
        <f t="shared" si="296"/>
        <v>0</v>
      </c>
      <c r="CD487" s="19">
        <f t="shared" si="297"/>
        <v>0</v>
      </c>
      <c r="CE487" s="19">
        <f t="shared" si="298"/>
        <v>0</v>
      </c>
      <c r="CF487" s="19">
        <f t="shared" si="299"/>
        <v>0</v>
      </c>
      <c r="CG487" s="19">
        <f t="shared" si="300"/>
        <v>0</v>
      </c>
      <c r="CH487" s="19">
        <f t="shared" si="301"/>
        <v>0</v>
      </c>
      <c r="CI487" s="19">
        <f t="shared" si="302"/>
        <v>0</v>
      </c>
      <c r="CJ487" s="19">
        <f t="shared" si="303"/>
        <v>0</v>
      </c>
      <c r="CK487" s="19">
        <f t="shared" si="304"/>
        <v>0</v>
      </c>
      <c r="CL487" s="19">
        <f t="shared" si="305"/>
        <v>0</v>
      </c>
      <c r="CM487" s="19">
        <f t="shared" si="306"/>
        <v>0</v>
      </c>
      <c r="CN487" s="19">
        <f t="shared" si="307"/>
        <v>0</v>
      </c>
      <c r="CO487" s="19">
        <f t="shared" si="308"/>
        <v>0</v>
      </c>
      <c r="CP487" s="19">
        <f t="shared" si="309"/>
        <v>0</v>
      </c>
      <c r="CQ487" s="19">
        <f t="shared" si="310"/>
        <v>0</v>
      </c>
      <c r="CR487" s="19">
        <f t="shared" si="311"/>
        <v>0</v>
      </c>
      <c r="CS487" s="19">
        <f t="shared" si="312"/>
        <v>0</v>
      </c>
    </row>
    <row r="488" spans="2:97" ht="15" customHeight="1" x14ac:dyDescent="0.2">
      <c r="B488" s="53">
        <f t="shared" si="317"/>
        <v>480</v>
      </c>
      <c r="C488" s="197" t="str" cm="1">
        <f t="array" aca="1" ref="C488" ca="1">CELL("contents",BG488)</f>
        <v/>
      </c>
      <c r="D488" s="54" t="str">
        <f t="shared" si="313"/>
        <v>OK</v>
      </c>
      <c r="E488" s="55" t="e">
        <f>VLOOKUP('DATA SHEET'!$B$9,'Drill Size Info'!$T$2:$U$8,2,FALSE)</f>
        <v>#N/A</v>
      </c>
      <c r="F488" s="55" t="str">
        <f t="shared" si="318"/>
        <v/>
      </c>
      <c r="G488" s="161">
        <f t="shared" si="319"/>
        <v>0</v>
      </c>
      <c r="H488" s="56"/>
      <c r="I488" s="56"/>
      <c r="J488" s="54" t="s">
        <v>154</v>
      </c>
      <c r="K488" s="54" t="s">
        <v>154</v>
      </c>
      <c r="L488" s="56" t="s">
        <v>154</v>
      </c>
      <c r="M488" s="56" t="s">
        <v>154</v>
      </c>
      <c r="N488" s="47" t="str">
        <f>IF(CU488&lt;&gt;"",
    IF(INT('Drill Size Info'!$AA$19)=INT('Drill Size Info'!$AB$19),
        --(INT('Drill Size Info'!$AA$19) &amp; "." &amp; CU488),
        IF(AND((--(INT('Drill Size Info'!$AA$19) &amp; "." &amp; CU488)&gt;=--('Drill Size Info'!$AA$19)), (--(INT('Drill Size Info'!$AA$19) &amp; "." &amp; CU488)&lt;=--('Drill Size Info'!$AB$19))),
            --(INT('Drill Size Info'!$AA$19) &amp; "." &amp; CU488),
            --(INT('Drill Size Info'!$AB$19) &amp; "." &amp; CU488)
        )
    ),
    IF(CT488&lt;&gt;"",
        IF(INT('Drill Size Info'!$AA$19)=INT('Drill Size Info'!$AB$19),
            --(INT('Drill Size Info'!$AA$19) &amp; "." &amp; LEFT(CT488,3)),
            IF(AND((--(INT('Drill Size Info'!$AA$19) &amp; "." &amp; LEFT(CT488,3))&gt;=--('Drill Size Info'!$AA$19)), (--(INT('Drill Size Info'!$AA$19) &amp; "." &amp; LEFT(CT488,3))&lt;=--('Drill Size Info'!$AB$19))),
                --(INT('Drill Size Info'!$AA$19) &amp; "." &amp; LEFT(CT488,3)),
                --(INT('Drill Size Info'!$AB$19) &amp; "." &amp; LEFT(CT488,3))
            )
        ),
        "OK"
    )
)</f>
        <v>OK</v>
      </c>
      <c r="O488" s="163" t="str">
        <f>IF(CV488&lt;&gt;"",
    IF(INT('Drill Size Info'!$AA$19)=INT('Drill Size Info'!$AB$19),
        --(INT('Drill Size Info'!$AA$19) &amp; "." &amp; CV488),
        IF(AND((--(INT('Drill Size Info'!$AA$19) &amp; "." &amp; CV488)&gt;=--('Drill Size Info'!$AA$19)), (--(INT('Drill Size Info'!$AA$19) &amp; "." &amp; CV488)&lt;=--('Drill Size Info'!$AB$19))),
            --(INT('Drill Size Info'!$AA$19) &amp; "." &amp; CV488),
            --(INT('Drill Size Info'!$AB$19) &amp; "." &amp; CV488)
        )
    ),
    IF(CT488&lt;&gt;"",
        IF(INT('Drill Size Info'!$AA$19)=INT('Drill Size Info'!$AB$19),
            --(INT('Drill Size Info'!$AA$19) &amp; "." &amp; RIGHT(CT488,3)),
            IF(AND((--(INT('Drill Size Info'!$AA$19) &amp; "." &amp; RIGHT(CT488,3))&gt;=--('Drill Size Info'!$AA$19)), (--(INT('Drill Size Info'!$AA$19) &amp; "." &amp; RIGHT(CT488,3))&lt;=--('Drill Size Info'!$AB$19))),
                --(INT('Drill Size Info'!$AA$19) &amp; "." &amp; RIGHT(CT488,3)),
                --(INT('Drill Size Info'!$AB$19) &amp; "." &amp; RIGHT(CT488,3))
            )
        ),
        "N/A"
    )
)</f>
        <v>N/A</v>
      </c>
      <c r="P488" s="47" t="str">
        <f>IF(CX488&lt;&gt;"",
    IF(INT('Drill Size Info'!$AA$19)=INT('Drill Size Info'!$AB$15),
        --(INT('Drill Size Info'!$AA$15) &amp; "." &amp; CX488),
        IF(AND((--(INT('Drill Size Info'!$AA$15) &amp; "." &amp; CX488)&gt;=--('Drill Size Info'!$AA$15)), (--(INT('Drill Size Info'!$AA$15) &amp; "." &amp; CX488)&lt;=--('Drill Size Info'!$AB$15))),
            --(INT('Drill Size Info'!$AA$15) &amp; "." &amp; CX488),
            --(INT('Drill Size Info'!$AB$15) &amp; "." &amp; CX488)
        )
    ),
    IF(CW488&lt;&gt;"",
        IF(INT('Drill Size Info'!$AA$15)=INT('Drill Size Info'!$AB$15),
            --(INT('Drill Size Info'!$AA$15) &amp; "." &amp; LEFT(CW488,3)),
            IF(AND((--(INT('Drill Size Info'!$AA$15) &amp; "." &amp; LEFT(CW488,3))&gt;=--('Drill Size Info'!$AA$15)), (--(INT('Drill Size Info'!$AA$15) &amp; "." &amp; LEFT(CW488,3))&lt;=--('Drill Size Info'!$AB$15))),
                --(INT('Drill Size Info'!$AA$15) &amp; "." &amp; LEFT(CW488,3)),
                --(INT('Drill Size Info'!$AB$15) &amp; "." &amp; LEFT(CW488,3))
            )
        ),
        "OK"
    )
)</f>
        <v>OK</v>
      </c>
      <c r="Q488" s="163" t="str">
        <f>IF(CY488&lt;&gt;"",
    IF(INT('Drill Size Info'!$AA$19)=INT('Drill Size Info'!$AB$15),
        --(INT('Drill Size Info'!$AA$15) &amp; "." &amp; CY488),
        IF(AND((--(INT('Drill Size Info'!$AA$15) &amp; "." &amp; CY488)&gt;=--('Drill Size Info'!$AA$15)), (--(INT('Drill Size Info'!$AA$15) &amp; "." &amp; CY488)&lt;=--('Drill Size Info'!$AB$15))),
            --(INT('Drill Size Info'!$AA$15) &amp; "." &amp; CY488),
            --(INT('Drill Size Info'!$AB$15) &amp; "." &amp; CY488)
        )
    ),
    IF(CW488&lt;&gt;"",
        IF(INT('Drill Size Info'!$AA$15)=INT('Drill Size Info'!$AB$15),
            --(INT('Drill Size Info'!$AA$15) &amp; "." &amp; RIGHT(CW488,3)),
            IF(AND((--(INT('Drill Size Info'!$AA$15) &amp; "." &amp; RIGHT(CW488,3))&gt;=--('Drill Size Info'!$AA$15)), (--(INT('Drill Size Info'!$AA$15) &amp; "." &amp; RIGHT(CW488,3))&lt;=--('Drill Size Info'!$AB$15))),
                --(INT('Drill Size Info'!$AA$15) &amp; "." &amp; RIGHT(CW488,3)),
                --(INT('Drill Size Info'!$AB$15) &amp; "." &amp; RIGHT(CW488,3))
            )
        ),
        "N/A"
    )
)</f>
        <v>N/A</v>
      </c>
      <c r="R488" s="57"/>
      <c r="S488" s="57"/>
      <c r="T488" s="57"/>
      <c r="U488" s="57"/>
      <c r="V488" s="57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9"/>
      <c r="AX488" s="59"/>
      <c r="AY488" s="59"/>
      <c r="AZ488" s="60"/>
      <c r="BA488" s="52"/>
      <c r="BB488" s="52"/>
      <c r="BC488" s="52"/>
      <c r="BD488" s="52"/>
      <c r="BE488" s="52"/>
      <c r="BF488" s="52"/>
      <c r="BG488" s="192" t="str">
        <f t="shared" si="314"/>
        <v/>
      </c>
      <c r="BH488" s="52"/>
      <c r="BI488" s="52"/>
      <c r="BJ488" s="52"/>
      <c r="BK488" s="52"/>
      <c r="BM488" s="19">
        <f t="shared" si="282"/>
        <v>0</v>
      </c>
      <c r="BN488" s="19">
        <f t="shared" si="315"/>
        <v>0</v>
      </c>
      <c r="BO488" s="19">
        <f t="shared" si="283"/>
        <v>0</v>
      </c>
      <c r="BP488" s="19">
        <f t="shared" si="284"/>
        <v>0</v>
      </c>
      <c r="BQ488" s="19">
        <f t="shared" si="285"/>
        <v>0</v>
      </c>
      <c r="BR488" s="19">
        <f t="shared" si="286"/>
        <v>0</v>
      </c>
      <c r="BS488" s="19">
        <f t="shared" si="287"/>
        <v>0</v>
      </c>
      <c r="BT488" s="19">
        <f t="shared" si="288"/>
        <v>0</v>
      </c>
      <c r="BU488" s="19">
        <f t="shared" si="289"/>
        <v>0</v>
      </c>
      <c r="BV488" s="19">
        <f t="shared" si="290"/>
        <v>0</v>
      </c>
      <c r="BW488" s="19">
        <f t="shared" si="291"/>
        <v>0</v>
      </c>
      <c r="BX488" s="19">
        <f t="shared" si="292"/>
        <v>0</v>
      </c>
      <c r="BY488" s="19">
        <f t="shared" si="293"/>
        <v>0</v>
      </c>
      <c r="BZ488" s="19">
        <f t="shared" si="294"/>
        <v>0</v>
      </c>
      <c r="CA488" s="19">
        <f t="shared" si="295"/>
        <v>0</v>
      </c>
      <c r="CB488" s="19">
        <f t="shared" si="316"/>
        <v>0</v>
      </c>
      <c r="CC488" s="19">
        <f t="shared" si="296"/>
        <v>0</v>
      </c>
      <c r="CD488" s="19">
        <f t="shared" si="297"/>
        <v>0</v>
      </c>
      <c r="CE488" s="19">
        <f t="shared" si="298"/>
        <v>0</v>
      </c>
      <c r="CF488" s="19">
        <f t="shared" si="299"/>
        <v>0</v>
      </c>
      <c r="CG488" s="19">
        <f t="shared" si="300"/>
        <v>0</v>
      </c>
      <c r="CH488" s="19">
        <f t="shared" si="301"/>
        <v>0</v>
      </c>
      <c r="CI488" s="19">
        <f t="shared" si="302"/>
        <v>0</v>
      </c>
      <c r="CJ488" s="19">
        <f t="shared" si="303"/>
        <v>0</v>
      </c>
      <c r="CK488" s="19">
        <f t="shared" si="304"/>
        <v>0</v>
      </c>
      <c r="CL488" s="19">
        <f t="shared" si="305"/>
        <v>0</v>
      </c>
      <c r="CM488" s="19">
        <f t="shared" si="306"/>
        <v>0</v>
      </c>
      <c r="CN488" s="19">
        <f t="shared" si="307"/>
        <v>0</v>
      </c>
      <c r="CO488" s="19">
        <f t="shared" si="308"/>
        <v>0</v>
      </c>
      <c r="CP488" s="19">
        <f t="shared" si="309"/>
        <v>0</v>
      </c>
      <c r="CQ488" s="19">
        <f t="shared" si="310"/>
        <v>0</v>
      </c>
      <c r="CR488" s="19">
        <f t="shared" si="311"/>
        <v>0</v>
      </c>
      <c r="CS488" s="19">
        <f t="shared" si="312"/>
        <v>0</v>
      </c>
    </row>
    <row r="489" spans="2:97" ht="15" customHeight="1" x14ac:dyDescent="0.2">
      <c r="B489" s="53">
        <f t="shared" si="317"/>
        <v>481</v>
      </c>
      <c r="C489" s="197" t="str" cm="1">
        <f t="array" aca="1" ref="C489" ca="1">CELL("contents",BG489)</f>
        <v/>
      </c>
      <c r="D489" s="54" t="str">
        <f t="shared" si="313"/>
        <v>OK</v>
      </c>
      <c r="E489" s="55" t="e">
        <f>VLOOKUP('DATA SHEET'!$B$9,'Drill Size Info'!$T$2:$U$8,2,FALSE)</f>
        <v>#N/A</v>
      </c>
      <c r="F489" s="55" t="str">
        <f t="shared" si="318"/>
        <v/>
      </c>
      <c r="G489" s="161">
        <f t="shared" si="319"/>
        <v>0</v>
      </c>
      <c r="H489" s="56"/>
      <c r="I489" s="56"/>
      <c r="J489" s="54" t="s">
        <v>154</v>
      </c>
      <c r="K489" s="54" t="s">
        <v>154</v>
      </c>
      <c r="L489" s="56" t="s">
        <v>154</v>
      </c>
      <c r="M489" s="56" t="s">
        <v>154</v>
      </c>
      <c r="N489" s="47" t="str">
        <f>IF(CU489&lt;&gt;"",
    IF(INT('Drill Size Info'!$AA$19)=INT('Drill Size Info'!$AB$19),
        --(INT('Drill Size Info'!$AA$19) &amp; "." &amp; CU489),
        IF(AND((--(INT('Drill Size Info'!$AA$19) &amp; "." &amp; CU489)&gt;=--('Drill Size Info'!$AA$19)), (--(INT('Drill Size Info'!$AA$19) &amp; "." &amp; CU489)&lt;=--('Drill Size Info'!$AB$19))),
            --(INT('Drill Size Info'!$AA$19) &amp; "." &amp; CU489),
            --(INT('Drill Size Info'!$AB$19) &amp; "." &amp; CU489)
        )
    ),
    IF(CT489&lt;&gt;"",
        IF(INT('Drill Size Info'!$AA$19)=INT('Drill Size Info'!$AB$19),
            --(INT('Drill Size Info'!$AA$19) &amp; "." &amp; LEFT(CT489,3)),
            IF(AND((--(INT('Drill Size Info'!$AA$19) &amp; "." &amp; LEFT(CT489,3))&gt;=--('Drill Size Info'!$AA$19)), (--(INT('Drill Size Info'!$AA$19) &amp; "." &amp; LEFT(CT489,3))&lt;=--('Drill Size Info'!$AB$19))),
                --(INT('Drill Size Info'!$AA$19) &amp; "." &amp; LEFT(CT489,3)),
                --(INT('Drill Size Info'!$AB$19) &amp; "." &amp; LEFT(CT489,3))
            )
        ),
        "OK"
    )
)</f>
        <v>OK</v>
      </c>
      <c r="O489" s="163" t="str">
        <f>IF(CV489&lt;&gt;"",
    IF(INT('Drill Size Info'!$AA$19)=INT('Drill Size Info'!$AB$19),
        --(INT('Drill Size Info'!$AA$19) &amp; "." &amp; CV489),
        IF(AND((--(INT('Drill Size Info'!$AA$19) &amp; "." &amp; CV489)&gt;=--('Drill Size Info'!$AA$19)), (--(INT('Drill Size Info'!$AA$19) &amp; "." &amp; CV489)&lt;=--('Drill Size Info'!$AB$19))),
            --(INT('Drill Size Info'!$AA$19) &amp; "." &amp; CV489),
            --(INT('Drill Size Info'!$AB$19) &amp; "." &amp; CV489)
        )
    ),
    IF(CT489&lt;&gt;"",
        IF(INT('Drill Size Info'!$AA$19)=INT('Drill Size Info'!$AB$19),
            --(INT('Drill Size Info'!$AA$19) &amp; "." &amp; RIGHT(CT489,3)),
            IF(AND((--(INT('Drill Size Info'!$AA$19) &amp; "." &amp; RIGHT(CT489,3))&gt;=--('Drill Size Info'!$AA$19)), (--(INT('Drill Size Info'!$AA$19) &amp; "." &amp; RIGHT(CT489,3))&lt;=--('Drill Size Info'!$AB$19))),
                --(INT('Drill Size Info'!$AA$19) &amp; "." &amp; RIGHT(CT489,3)),
                --(INT('Drill Size Info'!$AB$19) &amp; "." &amp; RIGHT(CT489,3))
            )
        ),
        "N/A"
    )
)</f>
        <v>N/A</v>
      </c>
      <c r="P489" s="47" t="str">
        <f>IF(CX489&lt;&gt;"",
    IF(INT('Drill Size Info'!$AA$19)=INT('Drill Size Info'!$AB$15),
        --(INT('Drill Size Info'!$AA$15) &amp; "." &amp; CX489),
        IF(AND((--(INT('Drill Size Info'!$AA$15) &amp; "." &amp; CX489)&gt;=--('Drill Size Info'!$AA$15)), (--(INT('Drill Size Info'!$AA$15) &amp; "." &amp; CX489)&lt;=--('Drill Size Info'!$AB$15))),
            --(INT('Drill Size Info'!$AA$15) &amp; "." &amp; CX489),
            --(INT('Drill Size Info'!$AB$15) &amp; "." &amp; CX489)
        )
    ),
    IF(CW489&lt;&gt;"",
        IF(INT('Drill Size Info'!$AA$15)=INT('Drill Size Info'!$AB$15),
            --(INT('Drill Size Info'!$AA$15) &amp; "." &amp; LEFT(CW489,3)),
            IF(AND((--(INT('Drill Size Info'!$AA$15) &amp; "." &amp; LEFT(CW489,3))&gt;=--('Drill Size Info'!$AA$15)), (--(INT('Drill Size Info'!$AA$15) &amp; "." &amp; LEFT(CW489,3))&lt;=--('Drill Size Info'!$AB$15))),
                --(INT('Drill Size Info'!$AA$15) &amp; "." &amp; LEFT(CW489,3)),
                --(INT('Drill Size Info'!$AB$15) &amp; "." &amp; LEFT(CW489,3))
            )
        ),
        "OK"
    )
)</f>
        <v>OK</v>
      </c>
      <c r="Q489" s="163" t="str">
        <f>IF(CY489&lt;&gt;"",
    IF(INT('Drill Size Info'!$AA$19)=INT('Drill Size Info'!$AB$15),
        --(INT('Drill Size Info'!$AA$15) &amp; "." &amp; CY489),
        IF(AND((--(INT('Drill Size Info'!$AA$15) &amp; "." &amp; CY489)&gt;=--('Drill Size Info'!$AA$15)), (--(INT('Drill Size Info'!$AA$15) &amp; "." &amp; CY489)&lt;=--('Drill Size Info'!$AB$15))),
            --(INT('Drill Size Info'!$AA$15) &amp; "." &amp; CY489),
            --(INT('Drill Size Info'!$AB$15) &amp; "." &amp; CY489)
        )
    ),
    IF(CW489&lt;&gt;"",
        IF(INT('Drill Size Info'!$AA$15)=INT('Drill Size Info'!$AB$15),
            --(INT('Drill Size Info'!$AA$15) &amp; "." &amp; RIGHT(CW489,3)),
            IF(AND((--(INT('Drill Size Info'!$AA$15) &amp; "." &amp; RIGHT(CW489,3))&gt;=--('Drill Size Info'!$AA$15)), (--(INT('Drill Size Info'!$AA$15) &amp; "." &amp; RIGHT(CW489,3))&lt;=--('Drill Size Info'!$AB$15))),
                --(INT('Drill Size Info'!$AA$15) &amp; "." &amp; RIGHT(CW489,3)),
                --(INT('Drill Size Info'!$AB$15) &amp; "." &amp; RIGHT(CW489,3))
            )
        ),
        "N/A"
    )
)</f>
        <v>N/A</v>
      </c>
      <c r="R489" s="57"/>
      <c r="S489" s="57"/>
      <c r="T489" s="57"/>
      <c r="U489" s="57"/>
      <c r="V489" s="57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9"/>
      <c r="AX489" s="59"/>
      <c r="AY489" s="59"/>
      <c r="AZ489" s="60"/>
      <c r="BA489" s="52"/>
      <c r="BB489" s="52"/>
      <c r="BC489" s="52"/>
      <c r="BD489" s="52"/>
      <c r="BE489" s="52"/>
      <c r="BF489" s="52"/>
      <c r="BG489" s="192" t="str">
        <f t="shared" si="314"/>
        <v/>
      </c>
      <c r="BH489" s="52"/>
      <c r="BI489" s="52"/>
      <c r="BJ489" s="52"/>
      <c r="BK489" s="52"/>
      <c r="BM489" s="19">
        <f t="shared" si="282"/>
        <v>0</v>
      </c>
      <c r="BN489" s="19">
        <f t="shared" si="315"/>
        <v>0</v>
      </c>
      <c r="BO489" s="19">
        <f t="shared" si="283"/>
        <v>0</v>
      </c>
      <c r="BP489" s="19">
        <f t="shared" si="284"/>
        <v>0</v>
      </c>
      <c r="BQ489" s="19">
        <f t="shared" si="285"/>
        <v>0</v>
      </c>
      <c r="BR489" s="19">
        <f t="shared" si="286"/>
        <v>0</v>
      </c>
      <c r="BS489" s="19">
        <f t="shared" si="287"/>
        <v>0</v>
      </c>
      <c r="BT489" s="19">
        <f t="shared" si="288"/>
        <v>0</v>
      </c>
      <c r="BU489" s="19">
        <f t="shared" si="289"/>
        <v>0</v>
      </c>
      <c r="BV489" s="19">
        <f t="shared" si="290"/>
        <v>0</v>
      </c>
      <c r="BW489" s="19">
        <f t="shared" si="291"/>
        <v>0</v>
      </c>
      <c r="BX489" s="19">
        <f t="shared" si="292"/>
        <v>0</v>
      </c>
      <c r="BY489" s="19">
        <f t="shared" si="293"/>
        <v>0</v>
      </c>
      <c r="BZ489" s="19">
        <f t="shared" si="294"/>
        <v>0</v>
      </c>
      <c r="CA489" s="19">
        <f t="shared" si="295"/>
        <v>0</v>
      </c>
      <c r="CB489" s="19">
        <f t="shared" si="316"/>
        <v>0</v>
      </c>
      <c r="CC489" s="19">
        <f t="shared" si="296"/>
        <v>0</v>
      </c>
      <c r="CD489" s="19">
        <f t="shared" si="297"/>
        <v>0</v>
      </c>
      <c r="CE489" s="19">
        <f t="shared" si="298"/>
        <v>0</v>
      </c>
      <c r="CF489" s="19">
        <f t="shared" si="299"/>
        <v>0</v>
      </c>
      <c r="CG489" s="19">
        <f t="shared" si="300"/>
        <v>0</v>
      </c>
      <c r="CH489" s="19">
        <f t="shared" si="301"/>
        <v>0</v>
      </c>
      <c r="CI489" s="19">
        <f t="shared" si="302"/>
        <v>0</v>
      </c>
      <c r="CJ489" s="19">
        <f t="shared" si="303"/>
        <v>0</v>
      </c>
      <c r="CK489" s="19">
        <f t="shared" si="304"/>
        <v>0</v>
      </c>
      <c r="CL489" s="19">
        <f t="shared" si="305"/>
        <v>0</v>
      </c>
      <c r="CM489" s="19">
        <f t="shared" si="306"/>
        <v>0</v>
      </c>
      <c r="CN489" s="19">
        <f t="shared" si="307"/>
        <v>0</v>
      </c>
      <c r="CO489" s="19">
        <f t="shared" si="308"/>
        <v>0</v>
      </c>
      <c r="CP489" s="19">
        <f t="shared" si="309"/>
        <v>0</v>
      </c>
      <c r="CQ489" s="19">
        <f t="shared" si="310"/>
        <v>0</v>
      </c>
      <c r="CR489" s="19">
        <f t="shared" si="311"/>
        <v>0</v>
      </c>
      <c r="CS489" s="19">
        <f t="shared" si="312"/>
        <v>0</v>
      </c>
    </row>
    <row r="490" spans="2:97" ht="15" customHeight="1" x14ac:dyDescent="0.2">
      <c r="B490" s="53">
        <f t="shared" si="317"/>
        <v>482</v>
      </c>
      <c r="C490" s="197" t="str" cm="1">
        <f t="array" aca="1" ref="C490" ca="1">CELL("contents",BG490)</f>
        <v/>
      </c>
      <c r="D490" s="54" t="str">
        <f t="shared" si="313"/>
        <v>OK</v>
      </c>
      <c r="E490" s="55" t="e">
        <f>VLOOKUP('DATA SHEET'!$B$9,'Drill Size Info'!$T$2:$U$8,2,FALSE)</f>
        <v>#N/A</v>
      </c>
      <c r="F490" s="55" t="str">
        <f t="shared" si="318"/>
        <v/>
      </c>
      <c r="G490" s="161">
        <f t="shared" si="319"/>
        <v>0</v>
      </c>
      <c r="H490" s="56"/>
      <c r="I490" s="56"/>
      <c r="J490" s="54" t="s">
        <v>154</v>
      </c>
      <c r="K490" s="54" t="s">
        <v>154</v>
      </c>
      <c r="L490" s="56" t="s">
        <v>154</v>
      </c>
      <c r="M490" s="56" t="s">
        <v>154</v>
      </c>
      <c r="N490" s="47" t="str">
        <f>IF(CU490&lt;&gt;"",
    IF(INT('Drill Size Info'!$AA$19)=INT('Drill Size Info'!$AB$19),
        --(INT('Drill Size Info'!$AA$19) &amp; "." &amp; CU490),
        IF(AND((--(INT('Drill Size Info'!$AA$19) &amp; "." &amp; CU490)&gt;=--('Drill Size Info'!$AA$19)), (--(INT('Drill Size Info'!$AA$19) &amp; "." &amp; CU490)&lt;=--('Drill Size Info'!$AB$19))),
            --(INT('Drill Size Info'!$AA$19) &amp; "." &amp; CU490),
            --(INT('Drill Size Info'!$AB$19) &amp; "." &amp; CU490)
        )
    ),
    IF(CT490&lt;&gt;"",
        IF(INT('Drill Size Info'!$AA$19)=INT('Drill Size Info'!$AB$19),
            --(INT('Drill Size Info'!$AA$19) &amp; "." &amp; LEFT(CT490,3)),
            IF(AND((--(INT('Drill Size Info'!$AA$19) &amp; "." &amp; LEFT(CT490,3))&gt;=--('Drill Size Info'!$AA$19)), (--(INT('Drill Size Info'!$AA$19) &amp; "." &amp; LEFT(CT490,3))&lt;=--('Drill Size Info'!$AB$19))),
                --(INT('Drill Size Info'!$AA$19) &amp; "." &amp; LEFT(CT490,3)),
                --(INT('Drill Size Info'!$AB$19) &amp; "." &amp; LEFT(CT490,3))
            )
        ),
        "OK"
    )
)</f>
        <v>OK</v>
      </c>
      <c r="O490" s="163" t="str">
        <f>IF(CV490&lt;&gt;"",
    IF(INT('Drill Size Info'!$AA$19)=INT('Drill Size Info'!$AB$19),
        --(INT('Drill Size Info'!$AA$19) &amp; "." &amp; CV490),
        IF(AND((--(INT('Drill Size Info'!$AA$19) &amp; "." &amp; CV490)&gt;=--('Drill Size Info'!$AA$19)), (--(INT('Drill Size Info'!$AA$19) &amp; "." &amp; CV490)&lt;=--('Drill Size Info'!$AB$19))),
            --(INT('Drill Size Info'!$AA$19) &amp; "." &amp; CV490),
            --(INT('Drill Size Info'!$AB$19) &amp; "." &amp; CV490)
        )
    ),
    IF(CT490&lt;&gt;"",
        IF(INT('Drill Size Info'!$AA$19)=INT('Drill Size Info'!$AB$19),
            --(INT('Drill Size Info'!$AA$19) &amp; "." &amp; RIGHT(CT490,3)),
            IF(AND((--(INT('Drill Size Info'!$AA$19) &amp; "." &amp; RIGHT(CT490,3))&gt;=--('Drill Size Info'!$AA$19)), (--(INT('Drill Size Info'!$AA$19) &amp; "." &amp; RIGHT(CT490,3))&lt;=--('Drill Size Info'!$AB$19))),
                --(INT('Drill Size Info'!$AA$19) &amp; "." &amp; RIGHT(CT490,3)),
                --(INT('Drill Size Info'!$AB$19) &amp; "." &amp; RIGHT(CT490,3))
            )
        ),
        "N/A"
    )
)</f>
        <v>N/A</v>
      </c>
      <c r="P490" s="47" t="str">
        <f>IF(CX490&lt;&gt;"",
    IF(INT('Drill Size Info'!$AA$19)=INT('Drill Size Info'!$AB$15),
        --(INT('Drill Size Info'!$AA$15) &amp; "." &amp; CX490),
        IF(AND((--(INT('Drill Size Info'!$AA$15) &amp; "." &amp; CX490)&gt;=--('Drill Size Info'!$AA$15)), (--(INT('Drill Size Info'!$AA$15) &amp; "." &amp; CX490)&lt;=--('Drill Size Info'!$AB$15))),
            --(INT('Drill Size Info'!$AA$15) &amp; "." &amp; CX490),
            --(INT('Drill Size Info'!$AB$15) &amp; "." &amp; CX490)
        )
    ),
    IF(CW490&lt;&gt;"",
        IF(INT('Drill Size Info'!$AA$15)=INT('Drill Size Info'!$AB$15),
            --(INT('Drill Size Info'!$AA$15) &amp; "." &amp; LEFT(CW490,3)),
            IF(AND((--(INT('Drill Size Info'!$AA$15) &amp; "." &amp; LEFT(CW490,3))&gt;=--('Drill Size Info'!$AA$15)), (--(INT('Drill Size Info'!$AA$15) &amp; "." &amp; LEFT(CW490,3))&lt;=--('Drill Size Info'!$AB$15))),
                --(INT('Drill Size Info'!$AA$15) &amp; "." &amp; LEFT(CW490,3)),
                --(INT('Drill Size Info'!$AB$15) &amp; "." &amp; LEFT(CW490,3))
            )
        ),
        "OK"
    )
)</f>
        <v>OK</v>
      </c>
      <c r="Q490" s="163" t="str">
        <f>IF(CY490&lt;&gt;"",
    IF(INT('Drill Size Info'!$AA$19)=INT('Drill Size Info'!$AB$15),
        --(INT('Drill Size Info'!$AA$15) &amp; "." &amp; CY490),
        IF(AND((--(INT('Drill Size Info'!$AA$15) &amp; "." &amp; CY490)&gt;=--('Drill Size Info'!$AA$15)), (--(INT('Drill Size Info'!$AA$15) &amp; "." &amp; CY490)&lt;=--('Drill Size Info'!$AB$15))),
            --(INT('Drill Size Info'!$AA$15) &amp; "." &amp; CY490),
            --(INT('Drill Size Info'!$AB$15) &amp; "." &amp; CY490)
        )
    ),
    IF(CW490&lt;&gt;"",
        IF(INT('Drill Size Info'!$AA$15)=INT('Drill Size Info'!$AB$15),
            --(INT('Drill Size Info'!$AA$15) &amp; "." &amp; RIGHT(CW490,3)),
            IF(AND((--(INT('Drill Size Info'!$AA$15) &amp; "." &amp; RIGHT(CW490,3))&gt;=--('Drill Size Info'!$AA$15)), (--(INT('Drill Size Info'!$AA$15) &amp; "." &amp; RIGHT(CW490,3))&lt;=--('Drill Size Info'!$AB$15))),
                --(INT('Drill Size Info'!$AA$15) &amp; "." &amp; RIGHT(CW490,3)),
                --(INT('Drill Size Info'!$AB$15) &amp; "." &amp; RIGHT(CW490,3))
            )
        ),
        "N/A"
    )
)</f>
        <v>N/A</v>
      </c>
      <c r="R490" s="57"/>
      <c r="S490" s="57"/>
      <c r="T490" s="57"/>
      <c r="U490" s="57"/>
      <c r="V490" s="57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9"/>
      <c r="AX490" s="59"/>
      <c r="AY490" s="59"/>
      <c r="AZ490" s="60"/>
      <c r="BA490" s="52"/>
      <c r="BB490" s="52"/>
      <c r="BC490" s="52"/>
      <c r="BD490" s="52"/>
      <c r="BE490" s="52"/>
      <c r="BF490" s="52"/>
      <c r="BG490" s="192" t="str">
        <f t="shared" si="314"/>
        <v/>
      </c>
      <c r="BH490" s="52"/>
      <c r="BI490" s="52"/>
      <c r="BJ490" s="52"/>
      <c r="BK490" s="52"/>
      <c r="BM490" s="19">
        <f t="shared" si="282"/>
        <v>0</v>
      </c>
      <c r="BN490" s="19">
        <f t="shared" si="315"/>
        <v>0</v>
      </c>
      <c r="BO490" s="19">
        <f t="shared" si="283"/>
        <v>0</v>
      </c>
      <c r="BP490" s="19">
        <f t="shared" si="284"/>
        <v>0</v>
      </c>
      <c r="BQ490" s="19">
        <f t="shared" si="285"/>
        <v>0</v>
      </c>
      <c r="BR490" s="19">
        <f t="shared" si="286"/>
        <v>0</v>
      </c>
      <c r="BS490" s="19">
        <f t="shared" si="287"/>
        <v>0</v>
      </c>
      <c r="BT490" s="19">
        <f t="shared" si="288"/>
        <v>0</v>
      </c>
      <c r="BU490" s="19">
        <f t="shared" si="289"/>
        <v>0</v>
      </c>
      <c r="BV490" s="19">
        <f t="shared" si="290"/>
        <v>0</v>
      </c>
      <c r="BW490" s="19">
        <f t="shared" si="291"/>
        <v>0</v>
      </c>
      <c r="BX490" s="19">
        <f t="shared" si="292"/>
        <v>0</v>
      </c>
      <c r="BY490" s="19">
        <f t="shared" si="293"/>
        <v>0</v>
      </c>
      <c r="BZ490" s="19">
        <f t="shared" si="294"/>
        <v>0</v>
      </c>
      <c r="CA490" s="19">
        <f t="shared" si="295"/>
        <v>0</v>
      </c>
      <c r="CB490" s="19">
        <f t="shared" si="316"/>
        <v>0</v>
      </c>
      <c r="CC490" s="19">
        <f t="shared" si="296"/>
        <v>0</v>
      </c>
      <c r="CD490" s="19">
        <f t="shared" si="297"/>
        <v>0</v>
      </c>
      <c r="CE490" s="19">
        <f t="shared" si="298"/>
        <v>0</v>
      </c>
      <c r="CF490" s="19">
        <f t="shared" si="299"/>
        <v>0</v>
      </c>
      <c r="CG490" s="19">
        <f t="shared" si="300"/>
        <v>0</v>
      </c>
      <c r="CH490" s="19">
        <f t="shared" si="301"/>
        <v>0</v>
      </c>
      <c r="CI490" s="19">
        <f t="shared" si="302"/>
        <v>0</v>
      </c>
      <c r="CJ490" s="19">
        <f t="shared" si="303"/>
        <v>0</v>
      </c>
      <c r="CK490" s="19">
        <f t="shared" si="304"/>
        <v>0</v>
      </c>
      <c r="CL490" s="19">
        <f t="shared" si="305"/>
        <v>0</v>
      </c>
      <c r="CM490" s="19">
        <f t="shared" si="306"/>
        <v>0</v>
      </c>
      <c r="CN490" s="19">
        <f t="shared" si="307"/>
        <v>0</v>
      </c>
      <c r="CO490" s="19">
        <f t="shared" si="308"/>
        <v>0</v>
      </c>
      <c r="CP490" s="19">
        <f t="shared" si="309"/>
        <v>0</v>
      </c>
      <c r="CQ490" s="19">
        <f t="shared" si="310"/>
        <v>0</v>
      </c>
      <c r="CR490" s="19">
        <f t="shared" si="311"/>
        <v>0</v>
      </c>
      <c r="CS490" s="19">
        <f t="shared" si="312"/>
        <v>0</v>
      </c>
    </row>
    <row r="491" spans="2:97" ht="15" customHeight="1" x14ac:dyDescent="0.2">
      <c r="B491" s="53">
        <f t="shared" si="317"/>
        <v>483</v>
      </c>
      <c r="C491" s="197" t="str" cm="1">
        <f t="array" aca="1" ref="C491" ca="1">CELL("contents",BG491)</f>
        <v/>
      </c>
      <c r="D491" s="54" t="str">
        <f t="shared" si="313"/>
        <v>OK</v>
      </c>
      <c r="E491" s="55" t="e">
        <f>VLOOKUP('DATA SHEET'!$B$9,'Drill Size Info'!$T$2:$U$8,2,FALSE)</f>
        <v>#N/A</v>
      </c>
      <c r="F491" s="55" t="str">
        <f t="shared" si="318"/>
        <v/>
      </c>
      <c r="G491" s="161">
        <f t="shared" si="319"/>
        <v>0</v>
      </c>
      <c r="H491" s="56"/>
      <c r="I491" s="56"/>
      <c r="J491" s="54" t="s">
        <v>154</v>
      </c>
      <c r="K491" s="54" t="s">
        <v>154</v>
      </c>
      <c r="L491" s="56" t="s">
        <v>154</v>
      </c>
      <c r="M491" s="56" t="s">
        <v>154</v>
      </c>
      <c r="N491" s="47" t="str">
        <f>IF(CU491&lt;&gt;"",
    IF(INT('Drill Size Info'!$AA$19)=INT('Drill Size Info'!$AB$19),
        --(INT('Drill Size Info'!$AA$19) &amp; "." &amp; CU491),
        IF(AND((--(INT('Drill Size Info'!$AA$19) &amp; "." &amp; CU491)&gt;=--('Drill Size Info'!$AA$19)), (--(INT('Drill Size Info'!$AA$19) &amp; "." &amp; CU491)&lt;=--('Drill Size Info'!$AB$19))),
            --(INT('Drill Size Info'!$AA$19) &amp; "." &amp; CU491),
            --(INT('Drill Size Info'!$AB$19) &amp; "." &amp; CU491)
        )
    ),
    IF(CT491&lt;&gt;"",
        IF(INT('Drill Size Info'!$AA$19)=INT('Drill Size Info'!$AB$19),
            --(INT('Drill Size Info'!$AA$19) &amp; "." &amp; LEFT(CT491,3)),
            IF(AND((--(INT('Drill Size Info'!$AA$19) &amp; "." &amp; LEFT(CT491,3))&gt;=--('Drill Size Info'!$AA$19)), (--(INT('Drill Size Info'!$AA$19) &amp; "." &amp; LEFT(CT491,3))&lt;=--('Drill Size Info'!$AB$19))),
                --(INT('Drill Size Info'!$AA$19) &amp; "." &amp; LEFT(CT491,3)),
                --(INT('Drill Size Info'!$AB$19) &amp; "." &amp; LEFT(CT491,3))
            )
        ),
        "OK"
    )
)</f>
        <v>OK</v>
      </c>
      <c r="O491" s="163" t="str">
        <f>IF(CV491&lt;&gt;"",
    IF(INT('Drill Size Info'!$AA$19)=INT('Drill Size Info'!$AB$19),
        --(INT('Drill Size Info'!$AA$19) &amp; "." &amp; CV491),
        IF(AND((--(INT('Drill Size Info'!$AA$19) &amp; "." &amp; CV491)&gt;=--('Drill Size Info'!$AA$19)), (--(INT('Drill Size Info'!$AA$19) &amp; "." &amp; CV491)&lt;=--('Drill Size Info'!$AB$19))),
            --(INT('Drill Size Info'!$AA$19) &amp; "." &amp; CV491),
            --(INT('Drill Size Info'!$AB$19) &amp; "." &amp; CV491)
        )
    ),
    IF(CT491&lt;&gt;"",
        IF(INT('Drill Size Info'!$AA$19)=INT('Drill Size Info'!$AB$19),
            --(INT('Drill Size Info'!$AA$19) &amp; "." &amp; RIGHT(CT491,3)),
            IF(AND((--(INT('Drill Size Info'!$AA$19) &amp; "." &amp; RIGHT(CT491,3))&gt;=--('Drill Size Info'!$AA$19)), (--(INT('Drill Size Info'!$AA$19) &amp; "." &amp; RIGHT(CT491,3))&lt;=--('Drill Size Info'!$AB$19))),
                --(INT('Drill Size Info'!$AA$19) &amp; "." &amp; RIGHT(CT491,3)),
                --(INT('Drill Size Info'!$AB$19) &amp; "." &amp; RIGHT(CT491,3))
            )
        ),
        "N/A"
    )
)</f>
        <v>N/A</v>
      </c>
      <c r="P491" s="47" t="str">
        <f>IF(CX491&lt;&gt;"",
    IF(INT('Drill Size Info'!$AA$19)=INT('Drill Size Info'!$AB$15),
        --(INT('Drill Size Info'!$AA$15) &amp; "." &amp; CX491),
        IF(AND((--(INT('Drill Size Info'!$AA$15) &amp; "." &amp; CX491)&gt;=--('Drill Size Info'!$AA$15)), (--(INT('Drill Size Info'!$AA$15) &amp; "." &amp; CX491)&lt;=--('Drill Size Info'!$AB$15))),
            --(INT('Drill Size Info'!$AA$15) &amp; "." &amp; CX491),
            --(INT('Drill Size Info'!$AB$15) &amp; "." &amp; CX491)
        )
    ),
    IF(CW491&lt;&gt;"",
        IF(INT('Drill Size Info'!$AA$15)=INT('Drill Size Info'!$AB$15),
            --(INT('Drill Size Info'!$AA$15) &amp; "." &amp; LEFT(CW491,3)),
            IF(AND((--(INT('Drill Size Info'!$AA$15) &amp; "." &amp; LEFT(CW491,3))&gt;=--('Drill Size Info'!$AA$15)), (--(INT('Drill Size Info'!$AA$15) &amp; "." &amp; LEFT(CW491,3))&lt;=--('Drill Size Info'!$AB$15))),
                --(INT('Drill Size Info'!$AA$15) &amp; "." &amp; LEFT(CW491,3)),
                --(INT('Drill Size Info'!$AB$15) &amp; "." &amp; LEFT(CW491,3))
            )
        ),
        "OK"
    )
)</f>
        <v>OK</v>
      </c>
      <c r="Q491" s="163" t="str">
        <f>IF(CY491&lt;&gt;"",
    IF(INT('Drill Size Info'!$AA$19)=INT('Drill Size Info'!$AB$15),
        --(INT('Drill Size Info'!$AA$15) &amp; "." &amp; CY491),
        IF(AND((--(INT('Drill Size Info'!$AA$15) &amp; "." &amp; CY491)&gt;=--('Drill Size Info'!$AA$15)), (--(INT('Drill Size Info'!$AA$15) &amp; "." &amp; CY491)&lt;=--('Drill Size Info'!$AB$15))),
            --(INT('Drill Size Info'!$AA$15) &amp; "." &amp; CY491),
            --(INT('Drill Size Info'!$AB$15) &amp; "." &amp; CY491)
        )
    ),
    IF(CW491&lt;&gt;"",
        IF(INT('Drill Size Info'!$AA$15)=INT('Drill Size Info'!$AB$15),
            --(INT('Drill Size Info'!$AA$15) &amp; "." &amp; RIGHT(CW491,3)),
            IF(AND((--(INT('Drill Size Info'!$AA$15) &amp; "." &amp; RIGHT(CW491,3))&gt;=--('Drill Size Info'!$AA$15)), (--(INT('Drill Size Info'!$AA$15) &amp; "." &amp; RIGHT(CW491,3))&lt;=--('Drill Size Info'!$AB$15))),
                --(INT('Drill Size Info'!$AA$15) &amp; "." &amp; RIGHT(CW491,3)),
                --(INT('Drill Size Info'!$AB$15) &amp; "." &amp; RIGHT(CW491,3))
            )
        ),
        "N/A"
    )
)</f>
        <v>N/A</v>
      </c>
      <c r="R491" s="57"/>
      <c r="S491" s="57"/>
      <c r="T491" s="57"/>
      <c r="U491" s="57"/>
      <c r="V491" s="57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9"/>
      <c r="AX491" s="59"/>
      <c r="AY491" s="59"/>
      <c r="AZ491" s="60"/>
      <c r="BA491" s="52"/>
      <c r="BB491" s="52"/>
      <c r="BC491" s="52"/>
      <c r="BD491" s="52"/>
      <c r="BE491" s="52"/>
      <c r="BF491" s="52"/>
      <c r="BG491" s="192" t="str">
        <f t="shared" si="314"/>
        <v/>
      </c>
      <c r="BH491" s="52"/>
      <c r="BI491" s="52"/>
      <c r="BJ491" s="52"/>
      <c r="BK491" s="52"/>
      <c r="BM491" s="19">
        <f t="shared" si="282"/>
        <v>0</v>
      </c>
      <c r="BN491" s="19">
        <f t="shared" si="315"/>
        <v>0</v>
      </c>
      <c r="BO491" s="19">
        <f t="shared" si="283"/>
        <v>0</v>
      </c>
      <c r="BP491" s="19">
        <f t="shared" si="284"/>
        <v>0</v>
      </c>
      <c r="BQ491" s="19">
        <f t="shared" si="285"/>
        <v>0</v>
      </c>
      <c r="BR491" s="19">
        <f t="shared" si="286"/>
        <v>0</v>
      </c>
      <c r="BS491" s="19">
        <f t="shared" si="287"/>
        <v>0</v>
      </c>
      <c r="BT491" s="19">
        <f t="shared" si="288"/>
        <v>0</v>
      </c>
      <c r="BU491" s="19">
        <f t="shared" si="289"/>
        <v>0</v>
      </c>
      <c r="BV491" s="19">
        <f t="shared" si="290"/>
        <v>0</v>
      </c>
      <c r="BW491" s="19">
        <f t="shared" si="291"/>
        <v>0</v>
      </c>
      <c r="BX491" s="19">
        <f t="shared" si="292"/>
        <v>0</v>
      </c>
      <c r="BY491" s="19">
        <f t="shared" si="293"/>
        <v>0</v>
      </c>
      <c r="BZ491" s="19">
        <f t="shared" si="294"/>
        <v>0</v>
      </c>
      <c r="CA491" s="19">
        <f t="shared" si="295"/>
        <v>0</v>
      </c>
      <c r="CB491" s="19">
        <f t="shared" si="316"/>
        <v>0</v>
      </c>
      <c r="CC491" s="19">
        <f t="shared" si="296"/>
        <v>0</v>
      </c>
      <c r="CD491" s="19">
        <f t="shared" si="297"/>
        <v>0</v>
      </c>
      <c r="CE491" s="19">
        <f t="shared" si="298"/>
        <v>0</v>
      </c>
      <c r="CF491" s="19">
        <f t="shared" si="299"/>
        <v>0</v>
      </c>
      <c r="CG491" s="19">
        <f t="shared" si="300"/>
        <v>0</v>
      </c>
      <c r="CH491" s="19">
        <f t="shared" si="301"/>
        <v>0</v>
      </c>
      <c r="CI491" s="19">
        <f t="shared" si="302"/>
        <v>0</v>
      </c>
      <c r="CJ491" s="19">
        <f t="shared" si="303"/>
        <v>0</v>
      </c>
      <c r="CK491" s="19">
        <f t="shared" si="304"/>
        <v>0</v>
      </c>
      <c r="CL491" s="19">
        <f t="shared" si="305"/>
        <v>0</v>
      </c>
      <c r="CM491" s="19">
        <f t="shared" si="306"/>
        <v>0</v>
      </c>
      <c r="CN491" s="19">
        <f t="shared" si="307"/>
        <v>0</v>
      </c>
      <c r="CO491" s="19">
        <f t="shared" si="308"/>
        <v>0</v>
      </c>
      <c r="CP491" s="19">
        <f t="shared" si="309"/>
        <v>0</v>
      </c>
      <c r="CQ491" s="19">
        <f t="shared" si="310"/>
        <v>0</v>
      </c>
      <c r="CR491" s="19">
        <f t="shared" si="311"/>
        <v>0</v>
      </c>
      <c r="CS491" s="19">
        <f t="shared" si="312"/>
        <v>0</v>
      </c>
    </row>
    <row r="492" spans="2:97" ht="15" customHeight="1" x14ac:dyDescent="0.2">
      <c r="B492" s="53">
        <f t="shared" si="317"/>
        <v>484</v>
      </c>
      <c r="C492" s="197" t="str" cm="1">
        <f t="array" aca="1" ref="C492" ca="1">CELL("contents",BG492)</f>
        <v/>
      </c>
      <c r="D492" s="54" t="str">
        <f t="shared" si="313"/>
        <v>OK</v>
      </c>
      <c r="E492" s="55" t="e">
        <f>VLOOKUP('DATA SHEET'!$B$9,'Drill Size Info'!$T$2:$U$8,2,FALSE)</f>
        <v>#N/A</v>
      </c>
      <c r="F492" s="55" t="str">
        <f t="shared" si="318"/>
        <v/>
      </c>
      <c r="G492" s="161">
        <f t="shared" si="319"/>
        <v>0</v>
      </c>
      <c r="H492" s="56"/>
      <c r="I492" s="56"/>
      <c r="J492" s="54" t="s">
        <v>154</v>
      </c>
      <c r="K492" s="54" t="s">
        <v>154</v>
      </c>
      <c r="L492" s="56" t="s">
        <v>154</v>
      </c>
      <c r="M492" s="56" t="s">
        <v>154</v>
      </c>
      <c r="N492" s="47" t="str">
        <f>IF(CU492&lt;&gt;"",
    IF(INT('Drill Size Info'!$AA$19)=INT('Drill Size Info'!$AB$19),
        --(INT('Drill Size Info'!$AA$19) &amp; "." &amp; CU492),
        IF(AND((--(INT('Drill Size Info'!$AA$19) &amp; "." &amp; CU492)&gt;=--('Drill Size Info'!$AA$19)), (--(INT('Drill Size Info'!$AA$19) &amp; "." &amp; CU492)&lt;=--('Drill Size Info'!$AB$19))),
            --(INT('Drill Size Info'!$AA$19) &amp; "." &amp; CU492),
            --(INT('Drill Size Info'!$AB$19) &amp; "." &amp; CU492)
        )
    ),
    IF(CT492&lt;&gt;"",
        IF(INT('Drill Size Info'!$AA$19)=INT('Drill Size Info'!$AB$19),
            --(INT('Drill Size Info'!$AA$19) &amp; "." &amp; LEFT(CT492,3)),
            IF(AND((--(INT('Drill Size Info'!$AA$19) &amp; "." &amp; LEFT(CT492,3))&gt;=--('Drill Size Info'!$AA$19)), (--(INT('Drill Size Info'!$AA$19) &amp; "." &amp; LEFT(CT492,3))&lt;=--('Drill Size Info'!$AB$19))),
                --(INT('Drill Size Info'!$AA$19) &amp; "." &amp; LEFT(CT492,3)),
                --(INT('Drill Size Info'!$AB$19) &amp; "." &amp; LEFT(CT492,3))
            )
        ),
        "OK"
    )
)</f>
        <v>OK</v>
      </c>
      <c r="O492" s="163" t="str">
        <f>IF(CV492&lt;&gt;"",
    IF(INT('Drill Size Info'!$AA$19)=INT('Drill Size Info'!$AB$19),
        --(INT('Drill Size Info'!$AA$19) &amp; "." &amp; CV492),
        IF(AND((--(INT('Drill Size Info'!$AA$19) &amp; "." &amp; CV492)&gt;=--('Drill Size Info'!$AA$19)), (--(INT('Drill Size Info'!$AA$19) &amp; "." &amp; CV492)&lt;=--('Drill Size Info'!$AB$19))),
            --(INT('Drill Size Info'!$AA$19) &amp; "." &amp; CV492),
            --(INT('Drill Size Info'!$AB$19) &amp; "." &amp; CV492)
        )
    ),
    IF(CT492&lt;&gt;"",
        IF(INT('Drill Size Info'!$AA$19)=INT('Drill Size Info'!$AB$19),
            --(INT('Drill Size Info'!$AA$19) &amp; "." &amp; RIGHT(CT492,3)),
            IF(AND((--(INT('Drill Size Info'!$AA$19) &amp; "." &amp; RIGHT(CT492,3))&gt;=--('Drill Size Info'!$AA$19)), (--(INT('Drill Size Info'!$AA$19) &amp; "." &amp; RIGHT(CT492,3))&lt;=--('Drill Size Info'!$AB$19))),
                --(INT('Drill Size Info'!$AA$19) &amp; "." &amp; RIGHT(CT492,3)),
                --(INT('Drill Size Info'!$AB$19) &amp; "." &amp; RIGHT(CT492,3))
            )
        ),
        "N/A"
    )
)</f>
        <v>N/A</v>
      </c>
      <c r="P492" s="47" t="str">
        <f>IF(CX492&lt;&gt;"",
    IF(INT('Drill Size Info'!$AA$19)=INT('Drill Size Info'!$AB$15),
        --(INT('Drill Size Info'!$AA$15) &amp; "." &amp; CX492),
        IF(AND((--(INT('Drill Size Info'!$AA$15) &amp; "." &amp; CX492)&gt;=--('Drill Size Info'!$AA$15)), (--(INT('Drill Size Info'!$AA$15) &amp; "." &amp; CX492)&lt;=--('Drill Size Info'!$AB$15))),
            --(INT('Drill Size Info'!$AA$15) &amp; "." &amp; CX492),
            --(INT('Drill Size Info'!$AB$15) &amp; "." &amp; CX492)
        )
    ),
    IF(CW492&lt;&gt;"",
        IF(INT('Drill Size Info'!$AA$15)=INT('Drill Size Info'!$AB$15),
            --(INT('Drill Size Info'!$AA$15) &amp; "." &amp; LEFT(CW492,3)),
            IF(AND((--(INT('Drill Size Info'!$AA$15) &amp; "." &amp; LEFT(CW492,3))&gt;=--('Drill Size Info'!$AA$15)), (--(INT('Drill Size Info'!$AA$15) &amp; "." &amp; LEFT(CW492,3))&lt;=--('Drill Size Info'!$AB$15))),
                --(INT('Drill Size Info'!$AA$15) &amp; "." &amp; LEFT(CW492,3)),
                --(INT('Drill Size Info'!$AB$15) &amp; "." &amp; LEFT(CW492,3))
            )
        ),
        "OK"
    )
)</f>
        <v>OK</v>
      </c>
      <c r="Q492" s="163" t="str">
        <f>IF(CY492&lt;&gt;"",
    IF(INT('Drill Size Info'!$AA$19)=INT('Drill Size Info'!$AB$15),
        --(INT('Drill Size Info'!$AA$15) &amp; "." &amp; CY492),
        IF(AND((--(INT('Drill Size Info'!$AA$15) &amp; "." &amp; CY492)&gt;=--('Drill Size Info'!$AA$15)), (--(INT('Drill Size Info'!$AA$15) &amp; "." &amp; CY492)&lt;=--('Drill Size Info'!$AB$15))),
            --(INT('Drill Size Info'!$AA$15) &amp; "." &amp; CY492),
            --(INT('Drill Size Info'!$AB$15) &amp; "." &amp; CY492)
        )
    ),
    IF(CW492&lt;&gt;"",
        IF(INT('Drill Size Info'!$AA$15)=INT('Drill Size Info'!$AB$15),
            --(INT('Drill Size Info'!$AA$15) &amp; "." &amp; RIGHT(CW492,3)),
            IF(AND((--(INT('Drill Size Info'!$AA$15) &amp; "." &amp; RIGHT(CW492,3))&gt;=--('Drill Size Info'!$AA$15)), (--(INT('Drill Size Info'!$AA$15) &amp; "." &amp; RIGHT(CW492,3))&lt;=--('Drill Size Info'!$AB$15))),
                --(INT('Drill Size Info'!$AA$15) &amp; "." &amp; RIGHT(CW492,3)),
                --(INT('Drill Size Info'!$AB$15) &amp; "." &amp; RIGHT(CW492,3))
            )
        ),
        "N/A"
    )
)</f>
        <v>N/A</v>
      </c>
      <c r="R492" s="57"/>
      <c r="S492" s="57"/>
      <c r="T492" s="57"/>
      <c r="U492" s="57"/>
      <c r="V492" s="57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9"/>
      <c r="AX492" s="59"/>
      <c r="AY492" s="59"/>
      <c r="AZ492" s="60"/>
      <c r="BA492" s="52"/>
      <c r="BB492" s="52"/>
      <c r="BC492" s="52"/>
      <c r="BD492" s="52"/>
      <c r="BE492" s="52"/>
      <c r="BF492" s="52"/>
      <c r="BG492" s="192" t="str">
        <f t="shared" si="314"/>
        <v/>
      </c>
      <c r="BH492" s="52"/>
      <c r="BI492" s="52"/>
      <c r="BJ492" s="52"/>
      <c r="BK492" s="52"/>
      <c r="BM492" s="19">
        <f t="shared" si="282"/>
        <v>0</v>
      </c>
      <c r="BN492" s="19">
        <f t="shared" si="315"/>
        <v>0</v>
      </c>
      <c r="BO492" s="19">
        <f t="shared" si="283"/>
        <v>0</v>
      </c>
      <c r="BP492" s="19">
        <f t="shared" si="284"/>
        <v>0</v>
      </c>
      <c r="BQ492" s="19">
        <f t="shared" si="285"/>
        <v>0</v>
      </c>
      <c r="BR492" s="19">
        <f t="shared" si="286"/>
        <v>0</v>
      </c>
      <c r="BS492" s="19">
        <f t="shared" si="287"/>
        <v>0</v>
      </c>
      <c r="BT492" s="19">
        <f t="shared" si="288"/>
        <v>0</v>
      </c>
      <c r="BU492" s="19">
        <f t="shared" si="289"/>
        <v>0</v>
      </c>
      <c r="BV492" s="19">
        <f t="shared" si="290"/>
        <v>0</v>
      </c>
      <c r="BW492" s="19">
        <f t="shared" si="291"/>
        <v>0</v>
      </c>
      <c r="BX492" s="19">
        <f t="shared" si="292"/>
        <v>0</v>
      </c>
      <c r="BY492" s="19">
        <f t="shared" si="293"/>
        <v>0</v>
      </c>
      <c r="BZ492" s="19">
        <f t="shared" si="294"/>
        <v>0</v>
      </c>
      <c r="CA492" s="19">
        <f t="shared" si="295"/>
        <v>0</v>
      </c>
      <c r="CB492" s="19">
        <f t="shared" si="316"/>
        <v>0</v>
      </c>
      <c r="CC492" s="19">
        <f t="shared" si="296"/>
        <v>0</v>
      </c>
      <c r="CD492" s="19">
        <f t="shared" si="297"/>
        <v>0</v>
      </c>
      <c r="CE492" s="19">
        <f t="shared" si="298"/>
        <v>0</v>
      </c>
      <c r="CF492" s="19">
        <f t="shared" si="299"/>
        <v>0</v>
      </c>
      <c r="CG492" s="19">
        <f t="shared" si="300"/>
        <v>0</v>
      </c>
      <c r="CH492" s="19">
        <f t="shared" si="301"/>
        <v>0</v>
      </c>
      <c r="CI492" s="19">
        <f t="shared" si="302"/>
        <v>0</v>
      </c>
      <c r="CJ492" s="19">
        <f t="shared" si="303"/>
        <v>0</v>
      </c>
      <c r="CK492" s="19">
        <f t="shared" si="304"/>
        <v>0</v>
      </c>
      <c r="CL492" s="19">
        <f t="shared" si="305"/>
        <v>0</v>
      </c>
      <c r="CM492" s="19">
        <f t="shared" si="306"/>
        <v>0</v>
      </c>
      <c r="CN492" s="19">
        <f t="shared" si="307"/>
        <v>0</v>
      </c>
      <c r="CO492" s="19">
        <f t="shared" si="308"/>
        <v>0</v>
      </c>
      <c r="CP492" s="19">
        <f t="shared" si="309"/>
        <v>0</v>
      </c>
      <c r="CQ492" s="19">
        <f t="shared" si="310"/>
        <v>0</v>
      </c>
      <c r="CR492" s="19">
        <f t="shared" si="311"/>
        <v>0</v>
      </c>
      <c r="CS492" s="19">
        <f t="shared" si="312"/>
        <v>0</v>
      </c>
    </row>
    <row r="493" spans="2:97" ht="15" customHeight="1" x14ac:dyDescent="0.2">
      <c r="B493" s="53">
        <f t="shared" si="317"/>
        <v>485</v>
      </c>
      <c r="C493" s="197" t="str" cm="1">
        <f t="array" aca="1" ref="C493" ca="1">CELL("contents",BG493)</f>
        <v/>
      </c>
      <c r="D493" s="54" t="str">
        <f t="shared" si="313"/>
        <v>OK</v>
      </c>
      <c r="E493" s="55" t="e">
        <f>VLOOKUP('DATA SHEET'!$B$9,'Drill Size Info'!$T$2:$U$8,2,FALSE)</f>
        <v>#N/A</v>
      </c>
      <c r="F493" s="55" t="str">
        <f t="shared" si="318"/>
        <v/>
      </c>
      <c r="G493" s="161">
        <f t="shared" si="319"/>
        <v>0</v>
      </c>
      <c r="H493" s="56"/>
      <c r="I493" s="56"/>
      <c r="J493" s="54" t="s">
        <v>154</v>
      </c>
      <c r="K493" s="54" t="s">
        <v>154</v>
      </c>
      <c r="L493" s="56" t="s">
        <v>154</v>
      </c>
      <c r="M493" s="56" t="s">
        <v>154</v>
      </c>
      <c r="N493" s="47" t="str">
        <f>IF(CU493&lt;&gt;"",
    IF(INT('Drill Size Info'!$AA$19)=INT('Drill Size Info'!$AB$19),
        --(INT('Drill Size Info'!$AA$19) &amp; "." &amp; CU493),
        IF(AND((--(INT('Drill Size Info'!$AA$19) &amp; "." &amp; CU493)&gt;=--('Drill Size Info'!$AA$19)), (--(INT('Drill Size Info'!$AA$19) &amp; "." &amp; CU493)&lt;=--('Drill Size Info'!$AB$19))),
            --(INT('Drill Size Info'!$AA$19) &amp; "." &amp; CU493),
            --(INT('Drill Size Info'!$AB$19) &amp; "." &amp; CU493)
        )
    ),
    IF(CT493&lt;&gt;"",
        IF(INT('Drill Size Info'!$AA$19)=INT('Drill Size Info'!$AB$19),
            --(INT('Drill Size Info'!$AA$19) &amp; "." &amp; LEFT(CT493,3)),
            IF(AND((--(INT('Drill Size Info'!$AA$19) &amp; "." &amp; LEFT(CT493,3))&gt;=--('Drill Size Info'!$AA$19)), (--(INT('Drill Size Info'!$AA$19) &amp; "." &amp; LEFT(CT493,3))&lt;=--('Drill Size Info'!$AB$19))),
                --(INT('Drill Size Info'!$AA$19) &amp; "." &amp; LEFT(CT493,3)),
                --(INT('Drill Size Info'!$AB$19) &amp; "." &amp; LEFT(CT493,3))
            )
        ),
        "OK"
    )
)</f>
        <v>OK</v>
      </c>
      <c r="O493" s="163" t="str">
        <f>IF(CV493&lt;&gt;"",
    IF(INT('Drill Size Info'!$AA$19)=INT('Drill Size Info'!$AB$19),
        --(INT('Drill Size Info'!$AA$19) &amp; "." &amp; CV493),
        IF(AND((--(INT('Drill Size Info'!$AA$19) &amp; "." &amp; CV493)&gt;=--('Drill Size Info'!$AA$19)), (--(INT('Drill Size Info'!$AA$19) &amp; "." &amp; CV493)&lt;=--('Drill Size Info'!$AB$19))),
            --(INT('Drill Size Info'!$AA$19) &amp; "." &amp; CV493),
            --(INT('Drill Size Info'!$AB$19) &amp; "." &amp; CV493)
        )
    ),
    IF(CT493&lt;&gt;"",
        IF(INT('Drill Size Info'!$AA$19)=INT('Drill Size Info'!$AB$19),
            --(INT('Drill Size Info'!$AA$19) &amp; "." &amp; RIGHT(CT493,3)),
            IF(AND((--(INT('Drill Size Info'!$AA$19) &amp; "." &amp; RIGHT(CT493,3))&gt;=--('Drill Size Info'!$AA$19)), (--(INT('Drill Size Info'!$AA$19) &amp; "." &amp; RIGHT(CT493,3))&lt;=--('Drill Size Info'!$AB$19))),
                --(INT('Drill Size Info'!$AA$19) &amp; "." &amp; RIGHT(CT493,3)),
                --(INT('Drill Size Info'!$AB$19) &amp; "." &amp; RIGHT(CT493,3))
            )
        ),
        "N/A"
    )
)</f>
        <v>N/A</v>
      </c>
      <c r="P493" s="47" t="str">
        <f>IF(CX493&lt;&gt;"",
    IF(INT('Drill Size Info'!$AA$19)=INT('Drill Size Info'!$AB$15),
        --(INT('Drill Size Info'!$AA$15) &amp; "." &amp; CX493),
        IF(AND((--(INT('Drill Size Info'!$AA$15) &amp; "." &amp; CX493)&gt;=--('Drill Size Info'!$AA$15)), (--(INT('Drill Size Info'!$AA$15) &amp; "." &amp; CX493)&lt;=--('Drill Size Info'!$AB$15))),
            --(INT('Drill Size Info'!$AA$15) &amp; "." &amp; CX493),
            --(INT('Drill Size Info'!$AB$15) &amp; "." &amp; CX493)
        )
    ),
    IF(CW493&lt;&gt;"",
        IF(INT('Drill Size Info'!$AA$15)=INT('Drill Size Info'!$AB$15),
            --(INT('Drill Size Info'!$AA$15) &amp; "." &amp; LEFT(CW493,3)),
            IF(AND((--(INT('Drill Size Info'!$AA$15) &amp; "." &amp; LEFT(CW493,3))&gt;=--('Drill Size Info'!$AA$15)), (--(INT('Drill Size Info'!$AA$15) &amp; "." &amp; LEFT(CW493,3))&lt;=--('Drill Size Info'!$AB$15))),
                --(INT('Drill Size Info'!$AA$15) &amp; "." &amp; LEFT(CW493,3)),
                --(INT('Drill Size Info'!$AB$15) &amp; "." &amp; LEFT(CW493,3))
            )
        ),
        "OK"
    )
)</f>
        <v>OK</v>
      </c>
      <c r="Q493" s="163" t="str">
        <f>IF(CY493&lt;&gt;"",
    IF(INT('Drill Size Info'!$AA$19)=INT('Drill Size Info'!$AB$15),
        --(INT('Drill Size Info'!$AA$15) &amp; "." &amp; CY493),
        IF(AND((--(INT('Drill Size Info'!$AA$15) &amp; "." &amp; CY493)&gt;=--('Drill Size Info'!$AA$15)), (--(INT('Drill Size Info'!$AA$15) &amp; "." &amp; CY493)&lt;=--('Drill Size Info'!$AB$15))),
            --(INT('Drill Size Info'!$AA$15) &amp; "." &amp; CY493),
            --(INT('Drill Size Info'!$AB$15) &amp; "." &amp; CY493)
        )
    ),
    IF(CW493&lt;&gt;"",
        IF(INT('Drill Size Info'!$AA$15)=INT('Drill Size Info'!$AB$15),
            --(INT('Drill Size Info'!$AA$15) &amp; "." &amp; RIGHT(CW493,3)),
            IF(AND((--(INT('Drill Size Info'!$AA$15) &amp; "." &amp; RIGHT(CW493,3))&gt;=--('Drill Size Info'!$AA$15)), (--(INT('Drill Size Info'!$AA$15) &amp; "." &amp; RIGHT(CW493,3))&lt;=--('Drill Size Info'!$AB$15))),
                --(INT('Drill Size Info'!$AA$15) &amp; "." &amp; RIGHT(CW493,3)),
                --(INT('Drill Size Info'!$AB$15) &amp; "." &amp; RIGHT(CW493,3))
            )
        ),
        "N/A"
    )
)</f>
        <v>N/A</v>
      </c>
      <c r="R493" s="57"/>
      <c r="S493" s="57"/>
      <c r="T493" s="57"/>
      <c r="U493" s="57"/>
      <c r="V493" s="57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9"/>
      <c r="AX493" s="59"/>
      <c r="AY493" s="59"/>
      <c r="AZ493" s="60"/>
      <c r="BA493" s="52"/>
      <c r="BB493" s="52"/>
      <c r="BC493" s="52"/>
      <c r="BD493" s="52"/>
      <c r="BE493" s="52"/>
      <c r="BF493" s="52"/>
      <c r="BG493" s="192" t="str">
        <f t="shared" si="314"/>
        <v/>
      </c>
      <c r="BH493" s="52"/>
      <c r="BI493" s="52"/>
      <c r="BJ493" s="52"/>
      <c r="BK493" s="52"/>
      <c r="BM493" s="19">
        <f t="shared" si="282"/>
        <v>0</v>
      </c>
      <c r="BN493" s="19">
        <f t="shared" si="315"/>
        <v>0</v>
      </c>
      <c r="BO493" s="19">
        <f t="shared" si="283"/>
        <v>0</v>
      </c>
      <c r="BP493" s="19">
        <f t="shared" si="284"/>
        <v>0</v>
      </c>
      <c r="BQ493" s="19">
        <f t="shared" si="285"/>
        <v>0</v>
      </c>
      <c r="BR493" s="19">
        <f t="shared" si="286"/>
        <v>0</v>
      </c>
      <c r="BS493" s="19">
        <f t="shared" si="287"/>
        <v>0</v>
      </c>
      <c r="BT493" s="19">
        <f t="shared" si="288"/>
        <v>0</v>
      </c>
      <c r="BU493" s="19">
        <f t="shared" si="289"/>
        <v>0</v>
      </c>
      <c r="BV493" s="19">
        <f t="shared" si="290"/>
        <v>0</v>
      </c>
      <c r="BW493" s="19">
        <f t="shared" si="291"/>
        <v>0</v>
      </c>
      <c r="BX493" s="19">
        <f t="shared" si="292"/>
        <v>0</v>
      </c>
      <c r="BY493" s="19">
        <f t="shared" si="293"/>
        <v>0</v>
      </c>
      <c r="BZ493" s="19">
        <f t="shared" si="294"/>
        <v>0</v>
      </c>
      <c r="CA493" s="19">
        <f t="shared" si="295"/>
        <v>0</v>
      </c>
      <c r="CB493" s="19">
        <f t="shared" si="316"/>
        <v>0</v>
      </c>
      <c r="CC493" s="19">
        <f t="shared" si="296"/>
        <v>0</v>
      </c>
      <c r="CD493" s="19">
        <f t="shared" si="297"/>
        <v>0</v>
      </c>
      <c r="CE493" s="19">
        <f t="shared" si="298"/>
        <v>0</v>
      </c>
      <c r="CF493" s="19">
        <f t="shared" si="299"/>
        <v>0</v>
      </c>
      <c r="CG493" s="19">
        <f t="shared" si="300"/>
        <v>0</v>
      </c>
      <c r="CH493" s="19">
        <f t="shared" si="301"/>
        <v>0</v>
      </c>
      <c r="CI493" s="19">
        <f t="shared" si="302"/>
        <v>0</v>
      </c>
      <c r="CJ493" s="19">
        <f t="shared" si="303"/>
        <v>0</v>
      </c>
      <c r="CK493" s="19">
        <f t="shared" si="304"/>
        <v>0</v>
      </c>
      <c r="CL493" s="19">
        <f t="shared" si="305"/>
        <v>0</v>
      </c>
      <c r="CM493" s="19">
        <f t="shared" si="306"/>
        <v>0</v>
      </c>
      <c r="CN493" s="19">
        <f t="shared" si="307"/>
        <v>0</v>
      </c>
      <c r="CO493" s="19">
        <f t="shared" si="308"/>
        <v>0</v>
      </c>
      <c r="CP493" s="19">
        <f t="shared" si="309"/>
        <v>0</v>
      </c>
      <c r="CQ493" s="19">
        <f t="shared" si="310"/>
        <v>0</v>
      </c>
      <c r="CR493" s="19">
        <f t="shared" si="311"/>
        <v>0</v>
      </c>
      <c r="CS493" s="19">
        <f t="shared" si="312"/>
        <v>0</v>
      </c>
    </row>
    <row r="494" spans="2:97" ht="15" customHeight="1" x14ac:dyDescent="0.2">
      <c r="B494" s="53">
        <f t="shared" si="317"/>
        <v>486</v>
      </c>
      <c r="C494" s="197" t="str" cm="1">
        <f t="array" aca="1" ref="C494" ca="1">CELL("contents",BG494)</f>
        <v/>
      </c>
      <c r="D494" s="54" t="str">
        <f t="shared" si="313"/>
        <v>OK</v>
      </c>
      <c r="E494" s="55" t="e">
        <f>VLOOKUP('DATA SHEET'!$B$9,'Drill Size Info'!$T$2:$U$8,2,FALSE)</f>
        <v>#N/A</v>
      </c>
      <c r="F494" s="55" t="str">
        <f t="shared" si="318"/>
        <v/>
      </c>
      <c r="G494" s="161">
        <f t="shared" si="319"/>
        <v>0</v>
      </c>
      <c r="H494" s="56"/>
      <c r="I494" s="56"/>
      <c r="J494" s="54" t="s">
        <v>154</v>
      </c>
      <c r="K494" s="54" t="s">
        <v>154</v>
      </c>
      <c r="L494" s="56" t="s">
        <v>154</v>
      </c>
      <c r="M494" s="56" t="s">
        <v>154</v>
      </c>
      <c r="N494" s="47" t="str">
        <f>IF(CU494&lt;&gt;"",
    IF(INT('Drill Size Info'!$AA$19)=INT('Drill Size Info'!$AB$19),
        --(INT('Drill Size Info'!$AA$19) &amp; "." &amp; CU494),
        IF(AND((--(INT('Drill Size Info'!$AA$19) &amp; "." &amp; CU494)&gt;=--('Drill Size Info'!$AA$19)), (--(INT('Drill Size Info'!$AA$19) &amp; "." &amp; CU494)&lt;=--('Drill Size Info'!$AB$19))),
            --(INT('Drill Size Info'!$AA$19) &amp; "." &amp; CU494),
            --(INT('Drill Size Info'!$AB$19) &amp; "." &amp; CU494)
        )
    ),
    IF(CT494&lt;&gt;"",
        IF(INT('Drill Size Info'!$AA$19)=INT('Drill Size Info'!$AB$19),
            --(INT('Drill Size Info'!$AA$19) &amp; "." &amp; LEFT(CT494,3)),
            IF(AND((--(INT('Drill Size Info'!$AA$19) &amp; "." &amp; LEFT(CT494,3))&gt;=--('Drill Size Info'!$AA$19)), (--(INT('Drill Size Info'!$AA$19) &amp; "." &amp; LEFT(CT494,3))&lt;=--('Drill Size Info'!$AB$19))),
                --(INT('Drill Size Info'!$AA$19) &amp; "." &amp; LEFT(CT494,3)),
                --(INT('Drill Size Info'!$AB$19) &amp; "." &amp; LEFT(CT494,3))
            )
        ),
        "OK"
    )
)</f>
        <v>OK</v>
      </c>
      <c r="O494" s="163" t="str">
        <f>IF(CV494&lt;&gt;"",
    IF(INT('Drill Size Info'!$AA$19)=INT('Drill Size Info'!$AB$19),
        --(INT('Drill Size Info'!$AA$19) &amp; "." &amp; CV494),
        IF(AND((--(INT('Drill Size Info'!$AA$19) &amp; "." &amp; CV494)&gt;=--('Drill Size Info'!$AA$19)), (--(INT('Drill Size Info'!$AA$19) &amp; "." &amp; CV494)&lt;=--('Drill Size Info'!$AB$19))),
            --(INT('Drill Size Info'!$AA$19) &amp; "." &amp; CV494),
            --(INT('Drill Size Info'!$AB$19) &amp; "." &amp; CV494)
        )
    ),
    IF(CT494&lt;&gt;"",
        IF(INT('Drill Size Info'!$AA$19)=INT('Drill Size Info'!$AB$19),
            --(INT('Drill Size Info'!$AA$19) &amp; "." &amp; RIGHT(CT494,3)),
            IF(AND((--(INT('Drill Size Info'!$AA$19) &amp; "." &amp; RIGHT(CT494,3))&gt;=--('Drill Size Info'!$AA$19)), (--(INT('Drill Size Info'!$AA$19) &amp; "." &amp; RIGHT(CT494,3))&lt;=--('Drill Size Info'!$AB$19))),
                --(INT('Drill Size Info'!$AA$19) &amp; "." &amp; RIGHT(CT494,3)),
                --(INT('Drill Size Info'!$AB$19) &amp; "." &amp; RIGHT(CT494,3))
            )
        ),
        "N/A"
    )
)</f>
        <v>N/A</v>
      </c>
      <c r="P494" s="47" t="str">
        <f>IF(CX494&lt;&gt;"",
    IF(INT('Drill Size Info'!$AA$19)=INT('Drill Size Info'!$AB$15),
        --(INT('Drill Size Info'!$AA$15) &amp; "." &amp; CX494),
        IF(AND((--(INT('Drill Size Info'!$AA$15) &amp; "." &amp; CX494)&gt;=--('Drill Size Info'!$AA$15)), (--(INT('Drill Size Info'!$AA$15) &amp; "." &amp; CX494)&lt;=--('Drill Size Info'!$AB$15))),
            --(INT('Drill Size Info'!$AA$15) &amp; "." &amp; CX494),
            --(INT('Drill Size Info'!$AB$15) &amp; "." &amp; CX494)
        )
    ),
    IF(CW494&lt;&gt;"",
        IF(INT('Drill Size Info'!$AA$15)=INT('Drill Size Info'!$AB$15),
            --(INT('Drill Size Info'!$AA$15) &amp; "." &amp; LEFT(CW494,3)),
            IF(AND((--(INT('Drill Size Info'!$AA$15) &amp; "." &amp; LEFT(CW494,3))&gt;=--('Drill Size Info'!$AA$15)), (--(INT('Drill Size Info'!$AA$15) &amp; "." &amp; LEFT(CW494,3))&lt;=--('Drill Size Info'!$AB$15))),
                --(INT('Drill Size Info'!$AA$15) &amp; "." &amp; LEFT(CW494,3)),
                --(INT('Drill Size Info'!$AB$15) &amp; "." &amp; LEFT(CW494,3))
            )
        ),
        "OK"
    )
)</f>
        <v>OK</v>
      </c>
      <c r="Q494" s="163" t="str">
        <f>IF(CY494&lt;&gt;"",
    IF(INT('Drill Size Info'!$AA$19)=INT('Drill Size Info'!$AB$15),
        --(INT('Drill Size Info'!$AA$15) &amp; "." &amp; CY494),
        IF(AND((--(INT('Drill Size Info'!$AA$15) &amp; "." &amp; CY494)&gt;=--('Drill Size Info'!$AA$15)), (--(INT('Drill Size Info'!$AA$15) &amp; "." &amp; CY494)&lt;=--('Drill Size Info'!$AB$15))),
            --(INT('Drill Size Info'!$AA$15) &amp; "." &amp; CY494),
            --(INT('Drill Size Info'!$AB$15) &amp; "." &amp; CY494)
        )
    ),
    IF(CW494&lt;&gt;"",
        IF(INT('Drill Size Info'!$AA$15)=INT('Drill Size Info'!$AB$15),
            --(INT('Drill Size Info'!$AA$15) &amp; "." &amp; RIGHT(CW494,3)),
            IF(AND((--(INT('Drill Size Info'!$AA$15) &amp; "." &amp; RIGHT(CW494,3))&gt;=--('Drill Size Info'!$AA$15)), (--(INT('Drill Size Info'!$AA$15) &amp; "." &amp; RIGHT(CW494,3))&lt;=--('Drill Size Info'!$AB$15))),
                --(INT('Drill Size Info'!$AA$15) &amp; "." &amp; RIGHT(CW494,3)),
                --(INT('Drill Size Info'!$AB$15) &amp; "." &amp; RIGHT(CW494,3))
            )
        ),
        "N/A"
    )
)</f>
        <v>N/A</v>
      </c>
      <c r="R494" s="57"/>
      <c r="S494" s="57"/>
      <c r="T494" s="57"/>
      <c r="U494" s="57"/>
      <c r="V494" s="57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9"/>
      <c r="AX494" s="59"/>
      <c r="AY494" s="59"/>
      <c r="AZ494" s="60"/>
      <c r="BA494" s="52"/>
      <c r="BB494" s="52"/>
      <c r="BC494" s="52"/>
      <c r="BD494" s="52"/>
      <c r="BE494" s="52"/>
      <c r="BF494" s="52"/>
      <c r="BG494" s="192" t="str">
        <f t="shared" si="314"/>
        <v/>
      </c>
      <c r="BH494" s="52"/>
      <c r="BI494" s="52"/>
      <c r="BJ494" s="52"/>
      <c r="BK494" s="52"/>
      <c r="BM494" s="19">
        <f t="shared" si="282"/>
        <v>0</v>
      </c>
      <c r="BN494" s="19">
        <f t="shared" si="315"/>
        <v>0</v>
      </c>
      <c r="BO494" s="19">
        <f t="shared" si="283"/>
        <v>0</v>
      </c>
      <c r="BP494" s="19">
        <f t="shared" si="284"/>
        <v>0</v>
      </c>
      <c r="BQ494" s="19">
        <f t="shared" si="285"/>
        <v>0</v>
      </c>
      <c r="BR494" s="19">
        <f t="shared" si="286"/>
        <v>0</v>
      </c>
      <c r="BS494" s="19">
        <f t="shared" si="287"/>
        <v>0</v>
      </c>
      <c r="BT494" s="19">
        <f t="shared" si="288"/>
        <v>0</v>
      </c>
      <c r="BU494" s="19">
        <f t="shared" si="289"/>
        <v>0</v>
      </c>
      <c r="BV494" s="19">
        <f t="shared" si="290"/>
        <v>0</v>
      </c>
      <c r="BW494" s="19">
        <f t="shared" si="291"/>
        <v>0</v>
      </c>
      <c r="BX494" s="19">
        <f t="shared" si="292"/>
        <v>0</v>
      </c>
      <c r="BY494" s="19">
        <f t="shared" si="293"/>
        <v>0</v>
      </c>
      <c r="BZ494" s="19">
        <f t="shared" si="294"/>
        <v>0</v>
      </c>
      <c r="CA494" s="19">
        <f t="shared" si="295"/>
        <v>0</v>
      </c>
      <c r="CB494" s="19">
        <f t="shared" si="316"/>
        <v>0</v>
      </c>
      <c r="CC494" s="19">
        <f t="shared" si="296"/>
        <v>0</v>
      </c>
      <c r="CD494" s="19">
        <f t="shared" si="297"/>
        <v>0</v>
      </c>
      <c r="CE494" s="19">
        <f t="shared" si="298"/>
        <v>0</v>
      </c>
      <c r="CF494" s="19">
        <f t="shared" si="299"/>
        <v>0</v>
      </c>
      <c r="CG494" s="19">
        <f t="shared" si="300"/>
        <v>0</v>
      </c>
      <c r="CH494" s="19">
        <f t="shared" si="301"/>
        <v>0</v>
      </c>
      <c r="CI494" s="19">
        <f t="shared" si="302"/>
        <v>0</v>
      </c>
      <c r="CJ494" s="19">
        <f t="shared" si="303"/>
        <v>0</v>
      </c>
      <c r="CK494" s="19">
        <f t="shared" si="304"/>
        <v>0</v>
      </c>
      <c r="CL494" s="19">
        <f t="shared" si="305"/>
        <v>0</v>
      </c>
      <c r="CM494" s="19">
        <f t="shared" si="306"/>
        <v>0</v>
      </c>
      <c r="CN494" s="19">
        <f t="shared" si="307"/>
        <v>0</v>
      </c>
      <c r="CO494" s="19">
        <f t="shared" si="308"/>
        <v>0</v>
      </c>
      <c r="CP494" s="19">
        <f t="shared" si="309"/>
        <v>0</v>
      </c>
      <c r="CQ494" s="19">
        <f t="shared" si="310"/>
        <v>0</v>
      </c>
      <c r="CR494" s="19">
        <f t="shared" si="311"/>
        <v>0</v>
      </c>
      <c r="CS494" s="19">
        <f t="shared" si="312"/>
        <v>0</v>
      </c>
    </row>
    <row r="495" spans="2:97" ht="15" customHeight="1" x14ac:dyDescent="0.2">
      <c r="B495" s="53">
        <f t="shared" si="317"/>
        <v>487</v>
      </c>
      <c r="C495" s="197" t="str" cm="1">
        <f t="array" aca="1" ref="C495" ca="1">CELL("contents",BG495)</f>
        <v/>
      </c>
      <c r="D495" s="54" t="str">
        <f t="shared" si="313"/>
        <v>OK</v>
      </c>
      <c r="E495" s="55" t="e">
        <f>VLOOKUP('DATA SHEET'!$B$9,'Drill Size Info'!$T$2:$U$8,2,FALSE)</f>
        <v>#N/A</v>
      </c>
      <c r="F495" s="55" t="str">
        <f t="shared" si="318"/>
        <v/>
      </c>
      <c r="G495" s="161">
        <f t="shared" si="319"/>
        <v>0</v>
      </c>
      <c r="H495" s="56"/>
      <c r="I495" s="56"/>
      <c r="J495" s="54" t="s">
        <v>154</v>
      </c>
      <c r="K495" s="54" t="s">
        <v>154</v>
      </c>
      <c r="L495" s="56" t="s">
        <v>154</v>
      </c>
      <c r="M495" s="56" t="s">
        <v>154</v>
      </c>
      <c r="N495" s="47" t="str">
        <f>IF(CU495&lt;&gt;"",
    IF(INT('Drill Size Info'!$AA$19)=INT('Drill Size Info'!$AB$19),
        --(INT('Drill Size Info'!$AA$19) &amp; "." &amp; CU495),
        IF(AND((--(INT('Drill Size Info'!$AA$19) &amp; "." &amp; CU495)&gt;=--('Drill Size Info'!$AA$19)), (--(INT('Drill Size Info'!$AA$19) &amp; "." &amp; CU495)&lt;=--('Drill Size Info'!$AB$19))),
            --(INT('Drill Size Info'!$AA$19) &amp; "." &amp; CU495),
            --(INT('Drill Size Info'!$AB$19) &amp; "." &amp; CU495)
        )
    ),
    IF(CT495&lt;&gt;"",
        IF(INT('Drill Size Info'!$AA$19)=INT('Drill Size Info'!$AB$19),
            --(INT('Drill Size Info'!$AA$19) &amp; "." &amp; LEFT(CT495,3)),
            IF(AND((--(INT('Drill Size Info'!$AA$19) &amp; "." &amp; LEFT(CT495,3))&gt;=--('Drill Size Info'!$AA$19)), (--(INT('Drill Size Info'!$AA$19) &amp; "." &amp; LEFT(CT495,3))&lt;=--('Drill Size Info'!$AB$19))),
                --(INT('Drill Size Info'!$AA$19) &amp; "." &amp; LEFT(CT495,3)),
                --(INT('Drill Size Info'!$AB$19) &amp; "." &amp; LEFT(CT495,3))
            )
        ),
        "OK"
    )
)</f>
        <v>OK</v>
      </c>
      <c r="O495" s="163" t="str">
        <f>IF(CV495&lt;&gt;"",
    IF(INT('Drill Size Info'!$AA$19)=INT('Drill Size Info'!$AB$19),
        --(INT('Drill Size Info'!$AA$19) &amp; "." &amp; CV495),
        IF(AND((--(INT('Drill Size Info'!$AA$19) &amp; "." &amp; CV495)&gt;=--('Drill Size Info'!$AA$19)), (--(INT('Drill Size Info'!$AA$19) &amp; "." &amp; CV495)&lt;=--('Drill Size Info'!$AB$19))),
            --(INT('Drill Size Info'!$AA$19) &amp; "." &amp; CV495),
            --(INT('Drill Size Info'!$AB$19) &amp; "." &amp; CV495)
        )
    ),
    IF(CT495&lt;&gt;"",
        IF(INT('Drill Size Info'!$AA$19)=INT('Drill Size Info'!$AB$19),
            --(INT('Drill Size Info'!$AA$19) &amp; "." &amp; RIGHT(CT495,3)),
            IF(AND((--(INT('Drill Size Info'!$AA$19) &amp; "." &amp; RIGHT(CT495,3))&gt;=--('Drill Size Info'!$AA$19)), (--(INT('Drill Size Info'!$AA$19) &amp; "." &amp; RIGHT(CT495,3))&lt;=--('Drill Size Info'!$AB$19))),
                --(INT('Drill Size Info'!$AA$19) &amp; "." &amp; RIGHT(CT495,3)),
                --(INT('Drill Size Info'!$AB$19) &amp; "." &amp; RIGHT(CT495,3))
            )
        ),
        "N/A"
    )
)</f>
        <v>N/A</v>
      </c>
      <c r="P495" s="47" t="str">
        <f>IF(CX495&lt;&gt;"",
    IF(INT('Drill Size Info'!$AA$19)=INT('Drill Size Info'!$AB$15),
        --(INT('Drill Size Info'!$AA$15) &amp; "." &amp; CX495),
        IF(AND((--(INT('Drill Size Info'!$AA$15) &amp; "." &amp; CX495)&gt;=--('Drill Size Info'!$AA$15)), (--(INT('Drill Size Info'!$AA$15) &amp; "." &amp; CX495)&lt;=--('Drill Size Info'!$AB$15))),
            --(INT('Drill Size Info'!$AA$15) &amp; "." &amp; CX495),
            --(INT('Drill Size Info'!$AB$15) &amp; "." &amp; CX495)
        )
    ),
    IF(CW495&lt;&gt;"",
        IF(INT('Drill Size Info'!$AA$15)=INT('Drill Size Info'!$AB$15),
            --(INT('Drill Size Info'!$AA$15) &amp; "." &amp; LEFT(CW495,3)),
            IF(AND((--(INT('Drill Size Info'!$AA$15) &amp; "." &amp; LEFT(CW495,3))&gt;=--('Drill Size Info'!$AA$15)), (--(INT('Drill Size Info'!$AA$15) &amp; "." &amp; LEFT(CW495,3))&lt;=--('Drill Size Info'!$AB$15))),
                --(INT('Drill Size Info'!$AA$15) &amp; "." &amp; LEFT(CW495,3)),
                --(INT('Drill Size Info'!$AB$15) &amp; "." &amp; LEFT(CW495,3))
            )
        ),
        "OK"
    )
)</f>
        <v>OK</v>
      </c>
      <c r="Q495" s="163" t="str">
        <f>IF(CY495&lt;&gt;"",
    IF(INT('Drill Size Info'!$AA$19)=INT('Drill Size Info'!$AB$15),
        --(INT('Drill Size Info'!$AA$15) &amp; "." &amp; CY495),
        IF(AND((--(INT('Drill Size Info'!$AA$15) &amp; "." &amp; CY495)&gt;=--('Drill Size Info'!$AA$15)), (--(INT('Drill Size Info'!$AA$15) &amp; "." &amp; CY495)&lt;=--('Drill Size Info'!$AB$15))),
            --(INT('Drill Size Info'!$AA$15) &amp; "." &amp; CY495),
            --(INT('Drill Size Info'!$AB$15) &amp; "." &amp; CY495)
        )
    ),
    IF(CW495&lt;&gt;"",
        IF(INT('Drill Size Info'!$AA$15)=INT('Drill Size Info'!$AB$15),
            --(INT('Drill Size Info'!$AA$15) &amp; "." &amp; RIGHT(CW495,3)),
            IF(AND((--(INT('Drill Size Info'!$AA$15) &amp; "." &amp; RIGHT(CW495,3))&gt;=--('Drill Size Info'!$AA$15)), (--(INT('Drill Size Info'!$AA$15) &amp; "." &amp; RIGHT(CW495,3))&lt;=--('Drill Size Info'!$AB$15))),
                --(INT('Drill Size Info'!$AA$15) &amp; "." &amp; RIGHT(CW495,3)),
                --(INT('Drill Size Info'!$AB$15) &amp; "." &amp; RIGHT(CW495,3))
            )
        ),
        "N/A"
    )
)</f>
        <v>N/A</v>
      </c>
      <c r="R495" s="57"/>
      <c r="S495" s="57"/>
      <c r="T495" s="57"/>
      <c r="U495" s="57"/>
      <c r="V495" s="57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9"/>
      <c r="AX495" s="59"/>
      <c r="AY495" s="59"/>
      <c r="AZ495" s="60"/>
      <c r="BA495" s="52"/>
      <c r="BB495" s="52"/>
      <c r="BC495" s="52"/>
      <c r="BD495" s="52"/>
      <c r="BE495" s="52"/>
      <c r="BF495" s="52"/>
      <c r="BG495" s="192" t="str">
        <f t="shared" si="314"/>
        <v/>
      </c>
      <c r="BH495" s="52"/>
      <c r="BI495" s="52"/>
      <c r="BJ495" s="52"/>
      <c r="BK495" s="52"/>
      <c r="BM495" s="19">
        <f t="shared" si="282"/>
        <v>0</v>
      </c>
      <c r="BN495" s="19">
        <f t="shared" si="315"/>
        <v>0</v>
      </c>
      <c r="BO495" s="19">
        <f t="shared" si="283"/>
        <v>0</v>
      </c>
      <c r="BP495" s="19">
        <f t="shared" si="284"/>
        <v>0</v>
      </c>
      <c r="BQ495" s="19">
        <f t="shared" si="285"/>
        <v>0</v>
      </c>
      <c r="BR495" s="19">
        <f t="shared" si="286"/>
        <v>0</v>
      </c>
      <c r="BS495" s="19">
        <f t="shared" si="287"/>
        <v>0</v>
      </c>
      <c r="BT495" s="19">
        <f t="shared" si="288"/>
        <v>0</v>
      </c>
      <c r="BU495" s="19">
        <f t="shared" si="289"/>
        <v>0</v>
      </c>
      <c r="BV495" s="19">
        <f t="shared" si="290"/>
        <v>0</v>
      </c>
      <c r="BW495" s="19">
        <f t="shared" si="291"/>
        <v>0</v>
      </c>
      <c r="BX495" s="19">
        <f t="shared" si="292"/>
        <v>0</v>
      </c>
      <c r="BY495" s="19">
        <f t="shared" si="293"/>
        <v>0</v>
      </c>
      <c r="BZ495" s="19">
        <f t="shared" si="294"/>
        <v>0</v>
      </c>
      <c r="CA495" s="19">
        <f t="shared" si="295"/>
        <v>0</v>
      </c>
      <c r="CB495" s="19">
        <f t="shared" si="316"/>
        <v>0</v>
      </c>
      <c r="CC495" s="19">
        <f t="shared" si="296"/>
        <v>0</v>
      </c>
      <c r="CD495" s="19">
        <f t="shared" si="297"/>
        <v>0</v>
      </c>
      <c r="CE495" s="19">
        <f t="shared" si="298"/>
        <v>0</v>
      </c>
      <c r="CF495" s="19">
        <f t="shared" si="299"/>
        <v>0</v>
      </c>
      <c r="CG495" s="19">
        <f t="shared" si="300"/>
        <v>0</v>
      </c>
      <c r="CH495" s="19">
        <f t="shared" si="301"/>
        <v>0</v>
      </c>
      <c r="CI495" s="19">
        <f t="shared" si="302"/>
        <v>0</v>
      </c>
      <c r="CJ495" s="19">
        <f t="shared" si="303"/>
        <v>0</v>
      </c>
      <c r="CK495" s="19">
        <f t="shared" si="304"/>
        <v>0</v>
      </c>
      <c r="CL495" s="19">
        <f t="shared" si="305"/>
        <v>0</v>
      </c>
      <c r="CM495" s="19">
        <f t="shared" si="306"/>
        <v>0</v>
      </c>
      <c r="CN495" s="19">
        <f t="shared" si="307"/>
        <v>0</v>
      </c>
      <c r="CO495" s="19">
        <f t="shared" si="308"/>
        <v>0</v>
      </c>
      <c r="CP495" s="19">
        <f t="shared" si="309"/>
        <v>0</v>
      </c>
      <c r="CQ495" s="19">
        <f t="shared" si="310"/>
        <v>0</v>
      </c>
      <c r="CR495" s="19">
        <f t="shared" si="311"/>
        <v>0</v>
      </c>
      <c r="CS495" s="19">
        <f t="shared" si="312"/>
        <v>0</v>
      </c>
    </row>
    <row r="496" spans="2:97" ht="15" customHeight="1" x14ac:dyDescent="0.2">
      <c r="B496" s="53">
        <f t="shared" si="317"/>
        <v>488</v>
      </c>
      <c r="C496" s="197" t="str" cm="1">
        <f t="array" aca="1" ref="C496" ca="1">CELL("contents",BG496)</f>
        <v/>
      </c>
      <c r="D496" s="54" t="str">
        <f t="shared" si="313"/>
        <v>OK</v>
      </c>
      <c r="E496" s="55" t="e">
        <f>VLOOKUP('DATA SHEET'!$B$9,'Drill Size Info'!$T$2:$U$8,2,FALSE)</f>
        <v>#N/A</v>
      </c>
      <c r="F496" s="55" t="str">
        <f t="shared" si="318"/>
        <v/>
      </c>
      <c r="G496" s="161">
        <f t="shared" si="319"/>
        <v>0</v>
      </c>
      <c r="H496" s="56"/>
      <c r="I496" s="56"/>
      <c r="J496" s="54" t="s">
        <v>154</v>
      </c>
      <c r="K496" s="54" t="s">
        <v>154</v>
      </c>
      <c r="L496" s="56" t="s">
        <v>154</v>
      </c>
      <c r="M496" s="56" t="s">
        <v>154</v>
      </c>
      <c r="N496" s="47" t="str">
        <f>IF(CU496&lt;&gt;"",
    IF(INT('Drill Size Info'!$AA$19)=INT('Drill Size Info'!$AB$19),
        --(INT('Drill Size Info'!$AA$19) &amp; "." &amp; CU496),
        IF(AND((--(INT('Drill Size Info'!$AA$19) &amp; "." &amp; CU496)&gt;=--('Drill Size Info'!$AA$19)), (--(INT('Drill Size Info'!$AA$19) &amp; "." &amp; CU496)&lt;=--('Drill Size Info'!$AB$19))),
            --(INT('Drill Size Info'!$AA$19) &amp; "." &amp; CU496),
            --(INT('Drill Size Info'!$AB$19) &amp; "." &amp; CU496)
        )
    ),
    IF(CT496&lt;&gt;"",
        IF(INT('Drill Size Info'!$AA$19)=INT('Drill Size Info'!$AB$19),
            --(INT('Drill Size Info'!$AA$19) &amp; "." &amp; LEFT(CT496,3)),
            IF(AND((--(INT('Drill Size Info'!$AA$19) &amp; "." &amp; LEFT(CT496,3))&gt;=--('Drill Size Info'!$AA$19)), (--(INT('Drill Size Info'!$AA$19) &amp; "." &amp; LEFT(CT496,3))&lt;=--('Drill Size Info'!$AB$19))),
                --(INT('Drill Size Info'!$AA$19) &amp; "." &amp; LEFT(CT496,3)),
                --(INT('Drill Size Info'!$AB$19) &amp; "." &amp; LEFT(CT496,3))
            )
        ),
        "OK"
    )
)</f>
        <v>OK</v>
      </c>
      <c r="O496" s="163" t="str">
        <f>IF(CV496&lt;&gt;"",
    IF(INT('Drill Size Info'!$AA$19)=INT('Drill Size Info'!$AB$19),
        --(INT('Drill Size Info'!$AA$19) &amp; "." &amp; CV496),
        IF(AND((--(INT('Drill Size Info'!$AA$19) &amp; "." &amp; CV496)&gt;=--('Drill Size Info'!$AA$19)), (--(INT('Drill Size Info'!$AA$19) &amp; "." &amp; CV496)&lt;=--('Drill Size Info'!$AB$19))),
            --(INT('Drill Size Info'!$AA$19) &amp; "." &amp; CV496),
            --(INT('Drill Size Info'!$AB$19) &amp; "." &amp; CV496)
        )
    ),
    IF(CT496&lt;&gt;"",
        IF(INT('Drill Size Info'!$AA$19)=INT('Drill Size Info'!$AB$19),
            --(INT('Drill Size Info'!$AA$19) &amp; "." &amp; RIGHT(CT496,3)),
            IF(AND((--(INT('Drill Size Info'!$AA$19) &amp; "." &amp; RIGHT(CT496,3))&gt;=--('Drill Size Info'!$AA$19)), (--(INT('Drill Size Info'!$AA$19) &amp; "." &amp; RIGHT(CT496,3))&lt;=--('Drill Size Info'!$AB$19))),
                --(INT('Drill Size Info'!$AA$19) &amp; "." &amp; RIGHT(CT496,3)),
                --(INT('Drill Size Info'!$AB$19) &amp; "." &amp; RIGHT(CT496,3))
            )
        ),
        "N/A"
    )
)</f>
        <v>N/A</v>
      </c>
      <c r="P496" s="47" t="str">
        <f>IF(CX496&lt;&gt;"",
    IF(INT('Drill Size Info'!$AA$19)=INT('Drill Size Info'!$AB$15),
        --(INT('Drill Size Info'!$AA$15) &amp; "." &amp; CX496),
        IF(AND((--(INT('Drill Size Info'!$AA$15) &amp; "." &amp; CX496)&gt;=--('Drill Size Info'!$AA$15)), (--(INT('Drill Size Info'!$AA$15) &amp; "." &amp; CX496)&lt;=--('Drill Size Info'!$AB$15))),
            --(INT('Drill Size Info'!$AA$15) &amp; "." &amp; CX496),
            --(INT('Drill Size Info'!$AB$15) &amp; "." &amp; CX496)
        )
    ),
    IF(CW496&lt;&gt;"",
        IF(INT('Drill Size Info'!$AA$15)=INT('Drill Size Info'!$AB$15),
            --(INT('Drill Size Info'!$AA$15) &amp; "." &amp; LEFT(CW496,3)),
            IF(AND((--(INT('Drill Size Info'!$AA$15) &amp; "." &amp; LEFT(CW496,3))&gt;=--('Drill Size Info'!$AA$15)), (--(INT('Drill Size Info'!$AA$15) &amp; "." &amp; LEFT(CW496,3))&lt;=--('Drill Size Info'!$AB$15))),
                --(INT('Drill Size Info'!$AA$15) &amp; "." &amp; LEFT(CW496,3)),
                --(INT('Drill Size Info'!$AB$15) &amp; "." &amp; LEFT(CW496,3))
            )
        ),
        "OK"
    )
)</f>
        <v>OK</v>
      </c>
      <c r="Q496" s="163" t="str">
        <f>IF(CY496&lt;&gt;"",
    IF(INT('Drill Size Info'!$AA$19)=INT('Drill Size Info'!$AB$15),
        --(INT('Drill Size Info'!$AA$15) &amp; "." &amp; CY496),
        IF(AND((--(INT('Drill Size Info'!$AA$15) &amp; "." &amp; CY496)&gt;=--('Drill Size Info'!$AA$15)), (--(INT('Drill Size Info'!$AA$15) &amp; "." &amp; CY496)&lt;=--('Drill Size Info'!$AB$15))),
            --(INT('Drill Size Info'!$AA$15) &amp; "." &amp; CY496),
            --(INT('Drill Size Info'!$AB$15) &amp; "." &amp; CY496)
        )
    ),
    IF(CW496&lt;&gt;"",
        IF(INT('Drill Size Info'!$AA$15)=INT('Drill Size Info'!$AB$15),
            --(INT('Drill Size Info'!$AA$15) &amp; "." &amp; RIGHT(CW496,3)),
            IF(AND((--(INT('Drill Size Info'!$AA$15) &amp; "." &amp; RIGHT(CW496,3))&gt;=--('Drill Size Info'!$AA$15)), (--(INT('Drill Size Info'!$AA$15) &amp; "." &amp; RIGHT(CW496,3))&lt;=--('Drill Size Info'!$AB$15))),
                --(INT('Drill Size Info'!$AA$15) &amp; "." &amp; RIGHT(CW496,3)),
                --(INT('Drill Size Info'!$AB$15) &amp; "." &amp; RIGHT(CW496,3))
            )
        ),
        "N/A"
    )
)</f>
        <v>N/A</v>
      </c>
      <c r="R496" s="57"/>
      <c r="S496" s="57"/>
      <c r="T496" s="57"/>
      <c r="U496" s="57"/>
      <c r="V496" s="57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9"/>
      <c r="AX496" s="59"/>
      <c r="AY496" s="59"/>
      <c r="AZ496" s="60"/>
      <c r="BA496" s="52"/>
      <c r="BB496" s="52"/>
      <c r="BC496" s="52"/>
      <c r="BD496" s="52"/>
      <c r="BE496" s="52"/>
      <c r="BF496" s="52"/>
      <c r="BG496" s="192" t="str">
        <f t="shared" si="314"/>
        <v/>
      </c>
      <c r="BH496" s="52"/>
      <c r="BI496" s="52"/>
      <c r="BJ496" s="52"/>
      <c r="BK496" s="52"/>
      <c r="BM496" s="19">
        <f t="shared" si="282"/>
        <v>0</v>
      </c>
      <c r="BN496" s="19">
        <f t="shared" si="315"/>
        <v>0</v>
      </c>
      <c r="BO496" s="19">
        <f t="shared" si="283"/>
        <v>0</v>
      </c>
      <c r="BP496" s="19">
        <f t="shared" si="284"/>
        <v>0</v>
      </c>
      <c r="BQ496" s="19">
        <f t="shared" si="285"/>
        <v>0</v>
      </c>
      <c r="BR496" s="19">
        <f t="shared" si="286"/>
        <v>0</v>
      </c>
      <c r="BS496" s="19">
        <f t="shared" si="287"/>
        <v>0</v>
      </c>
      <c r="BT496" s="19">
        <f t="shared" si="288"/>
        <v>0</v>
      </c>
      <c r="BU496" s="19">
        <f t="shared" si="289"/>
        <v>0</v>
      </c>
      <c r="BV496" s="19">
        <f t="shared" si="290"/>
        <v>0</v>
      </c>
      <c r="BW496" s="19">
        <f t="shared" si="291"/>
        <v>0</v>
      </c>
      <c r="BX496" s="19">
        <f t="shared" si="292"/>
        <v>0</v>
      </c>
      <c r="BY496" s="19">
        <f t="shared" si="293"/>
        <v>0</v>
      </c>
      <c r="BZ496" s="19">
        <f t="shared" si="294"/>
        <v>0</v>
      </c>
      <c r="CA496" s="19">
        <f t="shared" si="295"/>
        <v>0</v>
      </c>
      <c r="CB496" s="19">
        <f t="shared" si="316"/>
        <v>0</v>
      </c>
      <c r="CC496" s="19">
        <f t="shared" si="296"/>
        <v>0</v>
      </c>
      <c r="CD496" s="19">
        <f t="shared" si="297"/>
        <v>0</v>
      </c>
      <c r="CE496" s="19">
        <f t="shared" si="298"/>
        <v>0</v>
      </c>
      <c r="CF496" s="19">
        <f t="shared" si="299"/>
        <v>0</v>
      </c>
      <c r="CG496" s="19">
        <f t="shared" si="300"/>
        <v>0</v>
      </c>
      <c r="CH496" s="19">
        <f t="shared" si="301"/>
        <v>0</v>
      </c>
      <c r="CI496" s="19">
        <f t="shared" si="302"/>
        <v>0</v>
      </c>
      <c r="CJ496" s="19">
        <f t="shared" si="303"/>
        <v>0</v>
      </c>
      <c r="CK496" s="19">
        <f t="shared" si="304"/>
        <v>0</v>
      </c>
      <c r="CL496" s="19">
        <f t="shared" si="305"/>
        <v>0</v>
      </c>
      <c r="CM496" s="19">
        <f t="shared" si="306"/>
        <v>0</v>
      </c>
      <c r="CN496" s="19">
        <f t="shared" si="307"/>
        <v>0</v>
      </c>
      <c r="CO496" s="19">
        <f t="shared" si="308"/>
        <v>0</v>
      </c>
      <c r="CP496" s="19">
        <f t="shared" si="309"/>
        <v>0</v>
      </c>
      <c r="CQ496" s="19">
        <f t="shared" si="310"/>
        <v>0</v>
      </c>
      <c r="CR496" s="19">
        <f t="shared" si="311"/>
        <v>0</v>
      </c>
      <c r="CS496" s="19">
        <f t="shared" si="312"/>
        <v>0</v>
      </c>
    </row>
    <row r="497" spans="2:97" ht="15" customHeight="1" x14ac:dyDescent="0.2">
      <c r="B497" s="53">
        <f t="shared" si="317"/>
        <v>489</v>
      </c>
      <c r="C497" s="197" t="str" cm="1">
        <f t="array" aca="1" ref="C497" ca="1">CELL("contents",BG497)</f>
        <v/>
      </c>
      <c r="D497" s="54" t="str">
        <f t="shared" si="313"/>
        <v>OK</v>
      </c>
      <c r="E497" s="55" t="e">
        <f>VLOOKUP('DATA SHEET'!$B$9,'Drill Size Info'!$T$2:$U$8,2,FALSE)</f>
        <v>#N/A</v>
      </c>
      <c r="F497" s="55" t="str">
        <f t="shared" si="318"/>
        <v/>
      </c>
      <c r="G497" s="161">
        <f t="shared" si="319"/>
        <v>0</v>
      </c>
      <c r="H497" s="56"/>
      <c r="I497" s="56"/>
      <c r="J497" s="54" t="s">
        <v>154</v>
      </c>
      <c r="K497" s="54" t="s">
        <v>154</v>
      </c>
      <c r="L497" s="56" t="s">
        <v>154</v>
      </c>
      <c r="M497" s="56" t="s">
        <v>154</v>
      </c>
      <c r="N497" s="47" t="str">
        <f>IF(CU497&lt;&gt;"",
    IF(INT('Drill Size Info'!$AA$19)=INT('Drill Size Info'!$AB$19),
        --(INT('Drill Size Info'!$AA$19) &amp; "." &amp; CU497),
        IF(AND((--(INT('Drill Size Info'!$AA$19) &amp; "." &amp; CU497)&gt;=--('Drill Size Info'!$AA$19)), (--(INT('Drill Size Info'!$AA$19) &amp; "." &amp; CU497)&lt;=--('Drill Size Info'!$AB$19))),
            --(INT('Drill Size Info'!$AA$19) &amp; "." &amp; CU497),
            --(INT('Drill Size Info'!$AB$19) &amp; "." &amp; CU497)
        )
    ),
    IF(CT497&lt;&gt;"",
        IF(INT('Drill Size Info'!$AA$19)=INT('Drill Size Info'!$AB$19),
            --(INT('Drill Size Info'!$AA$19) &amp; "." &amp; LEFT(CT497,3)),
            IF(AND((--(INT('Drill Size Info'!$AA$19) &amp; "." &amp; LEFT(CT497,3))&gt;=--('Drill Size Info'!$AA$19)), (--(INT('Drill Size Info'!$AA$19) &amp; "." &amp; LEFT(CT497,3))&lt;=--('Drill Size Info'!$AB$19))),
                --(INT('Drill Size Info'!$AA$19) &amp; "." &amp; LEFT(CT497,3)),
                --(INT('Drill Size Info'!$AB$19) &amp; "." &amp; LEFT(CT497,3))
            )
        ),
        "OK"
    )
)</f>
        <v>OK</v>
      </c>
      <c r="O497" s="163" t="str">
        <f>IF(CV497&lt;&gt;"",
    IF(INT('Drill Size Info'!$AA$19)=INT('Drill Size Info'!$AB$19),
        --(INT('Drill Size Info'!$AA$19) &amp; "." &amp; CV497),
        IF(AND((--(INT('Drill Size Info'!$AA$19) &amp; "." &amp; CV497)&gt;=--('Drill Size Info'!$AA$19)), (--(INT('Drill Size Info'!$AA$19) &amp; "." &amp; CV497)&lt;=--('Drill Size Info'!$AB$19))),
            --(INT('Drill Size Info'!$AA$19) &amp; "." &amp; CV497),
            --(INT('Drill Size Info'!$AB$19) &amp; "." &amp; CV497)
        )
    ),
    IF(CT497&lt;&gt;"",
        IF(INT('Drill Size Info'!$AA$19)=INT('Drill Size Info'!$AB$19),
            --(INT('Drill Size Info'!$AA$19) &amp; "." &amp; RIGHT(CT497,3)),
            IF(AND((--(INT('Drill Size Info'!$AA$19) &amp; "." &amp; RIGHT(CT497,3))&gt;=--('Drill Size Info'!$AA$19)), (--(INT('Drill Size Info'!$AA$19) &amp; "." &amp; RIGHT(CT497,3))&lt;=--('Drill Size Info'!$AB$19))),
                --(INT('Drill Size Info'!$AA$19) &amp; "." &amp; RIGHT(CT497,3)),
                --(INT('Drill Size Info'!$AB$19) &amp; "." &amp; RIGHT(CT497,3))
            )
        ),
        "N/A"
    )
)</f>
        <v>N/A</v>
      </c>
      <c r="P497" s="47" t="str">
        <f>IF(CX497&lt;&gt;"",
    IF(INT('Drill Size Info'!$AA$19)=INT('Drill Size Info'!$AB$15),
        --(INT('Drill Size Info'!$AA$15) &amp; "." &amp; CX497),
        IF(AND((--(INT('Drill Size Info'!$AA$15) &amp; "." &amp; CX497)&gt;=--('Drill Size Info'!$AA$15)), (--(INT('Drill Size Info'!$AA$15) &amp; "." &amp; CX497)&lt;=--('Drill Size Info'!$AB$15))),
            --(INT('Drill Size Info'!$AA$15) &amp; "." &amp; CX497),
            --(INT('Drill Size Info'!$AB$15) &amp; "." &amp; CX497)
        )
    ),
    IF(CW497&lt;&gt;"",
        IF(INT('Drill Size Info'!$AA$15)=INT('Drill Size Info'!$AB$15),
            --(INT('Drill Size Info'!$AA$15) &amp; "." &amp; LEFT(CW497,3)),
            IF(AND((--(INT('Drill Size Info'!$AA$15) &amp; "." &amp; LEFT(CW497,3))&gt;=--('Drill Size Info'!$AA$15)), (--(INT('Drill Size Info'!$AA$15) &amp; "." &amp; LEFT(CW497,3))&lt;=--('Drill Size Info'!$AB$15))),
                --(INT('Drill Size Info'!$AA$15) &amp; "." &amp; LEFT(CW497,3)),
                --(INT('Drill Size Info'!$AB$15) &amp; "." &amp; LEFT(CW497,3))
            )
        ),
        "OK"
    )
)</f>
        <v>OK</v>
      </c>
      <c r="Q497" s="163" t="str">
        <f>IF(CY497&lt;&gt;"",
    IF(INT('Drill Size Info'!$AA$19)=INT('Drill Size Info'!$AB$15),
        --(INT('Drill Size Info'!$AA$15) &amp; "." &amp; CY497),
        IF(AND((--(INT('Drill Size Info'!$AA$15) &amp; "." &amp; CY497)&gt;=--('Drill Size Info'!$AA$15)), (--(INT('Drill Size Info'!$AA$15) &amp; "." &amp; CY497)&lt;=--('Drill Size Info'!$AB$15))),
            --(INT('Drill Size Info'!$AA$15) &amp; "." &amp; CY497),
            --(INT('Drill Size Info'!$AB$15) &amp; "." &amp; CY497)
        )
    ),
    IF(CW497&lt;&gt;"",
        IF(INT('Drill Size Info'!$AA$15)=INT('Drill Size Info'!$AB$15),
            --(INT('Drill Size Info'!$AA$15) &amp; "." &amp; RIGHT(CW497,3)),
            IF(AND((--(INT('Drill Size Info'!$AA$15) &amp; "." &amp; RIGHT(CW497,3))&gt;=--('Drill Size Info'!$AA$15)), (--(INT('Drill Size Info'!$AA$15) &amp; "." &amp; RIGHT(CW497,3))&lt;=--('Drill Size Info'!$AB$15))),
                --(INT('Drill Size Info'!$AA$15) &amp; "." &amp; RIGHT(CW497,3)),
                --(INT('Drill Size Info'!$AB$15) &amp; "." &amp; RIGHT(CW497,3))
            )
        ),
        "N/A"
    )
)</f>
        <v>N/A</v>
      </c>
      <c r="R497" s="57"/>
      <c r="S497" s="57"/>
      <c r="T497" s="57"/>
      <c r="U497" s="57"/>
      <c r="V497" s="57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9"/>
      <c r="AX497" s="59"/>
      <c r="AY497" s="59"/>
      <c r="AZ497" s="60"/>
      <c r="BA497" s="52"/>
      <c r="BB497" s="52"/>
      <c r="BC497" s="52"/>
      <c r="BD497" s="52"/>
      <c r="BE497" s="52"/>
      <c r="BF497" s="52"/>
      <c r="BG497" s="192" t="str">
        <f t="shared" si="314"/>
        <v/>
      </c>
      <c r="BH497" s="52"/>
      <c r="BI497" s="52"/>
      <c r="BJ497" s="52"/>
      <c r="BK497" s="52"/>
      <c r="BM497" s="19">
        <f t="shared" si="282"/>
        <v>0</v>
      </c>
      <c r="BN497" s="19">
        <f t="shared" si="315"/>
        <v>0</v>
      </c>
      <c r="BO497" s="19">
        <f t="shared" si="283"/>
        <v>0</v>
      </c>
      <c r="BP497" s="19">
        <f t="shared" si="284"/>
        <v>0</v>
      </c>
      <c r="BQ497" s="19">
        <f t="shared" si="285"/>
        <v>0</v>
      </c>
      <c r="BR497" s="19">
        <f t="shared" si="286"/>
        <v>0</v>
      </c>
      <c r="BS497" s="19">
        <f t="shared" si="287"/>
        <v>0</v>
      </c>
      <c r="BT497" s="19">
        <f t="shared" si="288"/>
        <v>0</v>
      </c>
      <c r="BU497" s="19">
        <f t="shared" si="289"/>
        <v>0</v>
      </c>
      <c r="BV497" s="19">
        <f t="shared" si="290"/>
        <v>0</v>
      </c>
      <c r="BW497" s="19">
        <f t="shared" si="291"/>
        <v>0</v>
      </c>
      <c r="BX497" s="19">
        <f t="shared" si="292"/>
        <v>0</v>
      </c>
      <c r="BY497" s="19">
        <f t="shared" si="293"/>
        <v>0</v>
      </c>
      <c r="BZ497" s="19">
        <f t="shared" si="294"/>
        <v>0</v>
      </c>
      <c r="CA497" s="19">
        <f t="shared" si="295"/>
        <v>0</v>
      </c>
      <c r="CB497" s="19">
        <f t="shared" si="316"/>
        <v>0</v>
      </c>
      <c r="CC497" s="19">
        <f t="shared" si="296"/>
        <v>0</v>
      </c>
      <c r="CD497" s="19">
        <f t="shared" si="297"/>
        <v>0</v>
      </c>
      <c r="CE497" s="19">
        <f t="shared" si="298"/>
        <v>0</v>
      </c>
      <c r="CF497" s="19">
        <f t="shared" si="299"/>
        <v>0</v>
      </c>
      <c r="CG497" s="19">
        <f t="shared" si="300"/>
        <v>0</v>
      </c>
      <c r="CH497" s="19">
        <f t="shared" si="301"/>
        <v>0</v>
      </c>
      <c r="CI497" s="19">
        <f t="shared" si="302"/>
        <v>0</v>
      </c>
      <c r="CJ497" s="19">
        <f t="shared" si="303"/>
        <v>0</v>
      </c>
      <c r="CK497" s="19">
        <f t="shared" si="304"/>
        <v>0</v>
      </c>
      <c r="CL497" s="19">
        <f t="shared" si="305"/>
        <v>0</v>
      </c>
      <c r="CM497" s="19">
        <f t="shared" si="306"/>
        <v>0</v>
      </c>
      <c r="CN497" s="19">
        <f t="shared" si="307"/>
        <v>0</v>
      </c>
      <c r="CO497" s="19">
        <f t="shared" si="308"/>
        <v>0</v>
      </c>
      <c r="CP497" s="19">
        <f t="shared" si="309"/>
        <v>0</v>
      </c>
      <c r="CQ497" s="19">
        <f t="shared" si="310"/>
        <v>0</v>
      </c>
      <c r="CR497" s="19">
        <f t="shared" si="311"/>
        <v>0</v>
      </c>
      <c r="CS497" s="19">
        <f t="shared" si="312"/>
        <v>0</v>
      </c>
    </row>
    <row r="498" spans="2:97" ht="15" customHeight="1" x14ac:dyDescent="0.2">
      <c r="B498" s="53">
        <f t="shared" si="317"/>
        <v>490</v>
      </c>
      <c r="C498" s="197" t="str" cm="1">
        <f t="array" aca="1" ref="C498" ca="1">CELL("contents",BG498)</f>
        <v/>
      </c>
      <c r="D498" s="54" t="str">
        <f t="shared" si="313"/>
        <v>OK</v>
      </c>
      <c r="E498" s="55" t="e">
        <f>VLOOKUP('DATA SHEET'!$B$9,'Drill Size Info'!$T$2:$U$8,2,FALSE)</f>
        <v>#N/A</v>
      </c>
      <c r="F498" s="55" t="str">
        <f t="shared" si="318"/>
        <v/>
      </c>
      <c r="G498" s="161">
        <f t="shared" si="319"/>
        <v>0</v>
      </c>
      <c r="H498" s="56"/>
      <c r="I498" s="56"/>
      <c r="J498" s="54" t="s">
        <v>154</v>
      </c>
      <c r="K498" s="54" t="s">
        <v>154</v>
      </c>
      <c r="L498" s="56" t="s">
        <v>154</v>
      </c>
      <c r="M498" s="56" t="s">
        <v>154</v>
      </c>
      <c r="N498" s="47" t="str">
        <f>IF(CU498&lt;&gt;"",
    IF(INT('Drill Size Info'!$AA$19)=INT('Drill Size Info'!$AB$19),
        --(INT('Drill Size Info'!$AA$19) &amp; "." &amp; CU498),
        IF(AND((--(INT('Drill Size Info'!$AA$19) &amp; "." &amp; CU498)&gt;=--('Drill Size Info'!$AA$19)), (--(INT('Drill Size Info'!$AA$19) &amp; "." &amp; CU498)&lt;=--('Drill Size Info'!$AB$19))),
            --(INT('Drill Size Info'!$AA$19) &amp; "." &amp; CU498),
            --(INT('Drill Size Info'!$AB$19) &amp; "." &amp; CU498)
        )
    ),
    IF(CT498&lt;&gt;"",
        IF(INT('Drill Size Info'!$AA$19)=INT('Drill Size Info'!$AB$19),
            --(INT('Drill Size Info'!$AA$19) &amp; "." &amp; LEFT(CT498,3)),
            IF(AND((--(INT('Drill Size Info'!$AA$19) &amp; "." &amp; LEFT(CT498,3))&gt;=--('Drill Size Info'!$AA$19)), (--(INT('Drill Size Info'!$AA$19) &amp; "." &amp; LEFT(CT498,3))&lt;=--('Drill Size Info'!$AB$19))),
                --(INT('Drill Size Info'!$AA$19) &amp; "." &amp; LEFT(CT498,3)),
                --(INT('Drill Size Info'!$AB$19) &amp; "." &amp; LEFT(CT498,3))
            )
        ),
        "OK"
    )
)</f>
        <v>OK</v>
      </c>
      <c r="O498" s="163" t="str">
        <f>IF(CV498&lt;&gt;"",
    IF(INT('Drill Size Info'!$AA$19)=INT('Drill Size Info'!$AB$19),
        --(INT('Drill Size Info'!$AA$19) &amp; "." &amp; CV498),
        IF(AND((--(INT('Drill Size Info'!$AA$19) &amp; "." &amp; CV498)&gt;=--('Drill Size Info'!$AA$19)), (--(INT('Drill Size Info'!$AA$19) &amp; "." &amp; CV498)&lt;=--('Drill Size Info'!$AB$19))),
            --(INT('Drill Size Info'!$AA$19) &amp; "." &amp; CV498),
            --(INT('Drill Size Info'!$AB$19) &amp; "." &amp; CV498)
        )
    ),
    IF(CT498&lt;&gt;"",
        IF(INT('Drill Size Info'!$AA$19)=INT('Drill Size Info'!$AB$19),
            --(INT('Drill Size Info'!$AA$19) &amp; "." &amp; RIGHT(CT498,3)),
            IF(AND((--(INT('Drill Size Info'!$AA$19) &amp; "." &amp; RIGHT(CT498,3))&gt;=--('Drill Size Info'!$AA$19)), (--(INT('Drill Size Info'!$AA$19) &amp; "." &amp; RIGHT(CT498,3))&lt;=--('Drill Size Info'!$AB$19))),
                --(INT('Drill Size Info'!$AA$19) &amp; "." &amp; RIGHT(CT498,3)),
                --(INT('Drill Size Info'!$AB$19) &amp; "." &amp; RIGHT(CT498,3))
            )
        ),
        "N/A"
    )
)</f>
        <v>N/A</v>
      </c>
      <c r="P498" s="47" t="str">
        <f>IF(CX498&lt;&gt;"",
    IF(INT('Drill Size Info'!$AA$19)=INT('Drill Size Info'!$AB$15),
        --(INT('Drill Size Info'!$AA$15) &amp; "." &amp; CX498),
        IF(AND((--(INT('Drill Size Info'!$AA$15) &amp; "." &amp; CX498)&gt;=--('Drill Size Info'!$AA$15)), (--(INT('Drill Size Info'!$AA$15) &amp; "." &amp; CX498)&lt;=--('Drill Size Info'!$AB$15))),
            --(INT('Drill Size Info'!$AA$15) &amp; "." &amp; CX498),
            --(INT('Drill Size Info'!$AB$15) &amp; "." &amp; CX498)
        )
    ),
    IF(CW498&lt;&gt;"",
        IF(INT('Drill Size Info'!$AA$15)=INT('Drill Size Info'!$AB$15),
            --(INT('Drill Size Info'!$AA$15) &amp; "." &amp; LEFT(CW498,3)),
            IF(AND((--(INT('Drill Size Info'!$AA$15) &amp; "." &amp; LEFT(CW498,3))&gt;=--('Drill Size Info'!$AA$15)), (--(INT('Drill Size Info'!$AA$15) &amp; "." &amp; LEFT(CW498,3))&lt;=--('Drill Size Info'!$AB$15))),
                --(INT('Drill Size Info'!$AA$15) &amp; "." &amp; LEFT(CW498,3)),
                --(INT('Drill Size Info'!$AB$15) &amp; "." &amp; LEFT(CW498,3))
            )
        ),
        "OK"
    )
)</f>
        <v>OK</v>
      </c>
      <c r="Q498" s="163" t="str">
        <f>IF(CY498&lt;&gt;"",
    IF(INT('Drill Size Info'!$AA$19)=INT('Drill Size Info'!$AB$15),
        --(INT('Drill Size Info'!$AA$15) &amp; "." &amp; CY498),
        IF(AND((--(INT('Drill Size Info'!$AA$15) &amp; "." &amp; CY498)&gt;=--('Drill Size Info'!$AA$15)), (--(INT('Drill Size Info'!$AA$15) &amp; "." &amp; CY498)&lt;=--('Drill Size Info'!$AB$15))),
            --(INT('Drill Size Info'!$AA$15) &amp; "." &amp; CY498),
            --(INT('Drill Size Info'!$AB$15) &amp; "." &amp; CY498)
        )
    ),
    IF(CW498&lt;&gt;"",
        IF(INT('Drill Size Info'!$AA$15)=INT('Drill Size Info'!$AB$15),
            --(INT('Drill Size Info'!$AA$15) &amp; "." &amp; RIGHT(CW498,3)),
            IF(AND((--(INT('Drill Size Info'!$AA$15) &amp; "." &amp; RIGHT(CW498,3))&gt;=--('Drill Size Info'!$AA$15)), (--(INT('Drill Size Info'!$AA$15) &amp; "." &amp; RIGHT(CW498,3))&lt;=--('Drill Size Info'!$AB$15))),
                --(INT('Drill Size Info'!$AA$15) &amp; "." &amp; RIGHT(CW498,3)),
                --(INT('Drill Size Info'!$AB$15) &amp; "." &amp; RIGHT(CW498,3))
            )
        ),
        "N/A"
    )
)</f>
        <v>N/A</v>
      </c>
      <c r="R498" s="57"/>
      <c r="S498" s="57"/>
      <c r="T498" s="57"/>
      <c r="U498" s="57"/>
      <c r="V498" s="57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9"/>
      <c r="AX498" s="59"/>
      <c r="AY498" s="59"/>
      <c r="AZ498" s="60"/>
      <c r="BA498" s="52"/>
      <c r="BB498" s="52"/>
      <c r="BC498" s="52"/>
      <c r="BD498" s="52"/>
      <c r="BE498" s="52"/>
      <c r="BF498" s="52"/>
      <c r="BG498" s="192" t="str">
        <f t="shared" si="314"/>
        <v/>
      </c>
      <c r="BH498" s="52"/>
      <c r="BI498" s="52"/>
      <c r="BJ498" s="52"/>
      <c r="BK498" s="52"/>
      <c r="BM498" s="19">
        <f t="shared" si="282"/>
        <v>0</v>
      </c>
      <c r="BN498" s="19">
        <f t="shared" si="315"/>
        <v>0</v>
      </c>
      <c r="BO498" s="19">
        <f t="shared" si="283"/>
        <v>0</v>
      </c>
      <c r="BP498" s="19">
        <f t="shared" si="284"/>
        <v>0</v>
      </c>
      <c r="BQ498" s="19">
        <f t="shared" si="285"/>
        <v>0</v>
      </c>
      <c r="BR498" s="19">
        <f t="shared" si="286"/>
        <v>0</v>
      </c>
      <c r="BS498" s="19">
        <f t="shared" si="287"/>
        <v>0</v>
      </c>
      <c r="BT498" s="19">
        <f t="shared" si="288"/>
        <v>0</v>
      </c>
      <c r="BU498" s="19">
        <f t="shared" si="289"/>
        <v>0</v>
      </c>
      <c r="BV498" s="19">
        <f t="shared" si="290"/>
        <v>0</v>
      </c>
      <c r="BW498" s="19">
        <f t="shared" si="291"/>
        <v>0</v>
      </c>
      <c r="BX498" s="19">
        <f t="shared" si="292"/>
        <v>0</v>
      </c>
      <c r="BY498" s="19">
        <f t="shared" si="293"/>
        <v>0</v>
      </c>
      <c r="BZ498" s="19">
        <f t="shared" si="294"/>
        <v>0</v>
      </c>
      <c r="CA498" s="19">
        <f t="shared" si="295"/>
        <v>0</v>
      </c>
      <c r="CB498" s="19">
        <f t="shared" si="316"/>
        <v>0</v>
      </c>
      <c r="CC498" s="19">
        <f t="shared" si="296"/>
        <v>0</v>
      </c>
      <c r="CD498" s="19">
        <f t="shared" si="297"/>
        <v>0</v>
      </c>
      <c r="CE498" s="19">
        <f t="shared" si="298"/>
        <v>0</v>
      </c>
      <c r="CF498" s="19">
        <f t="shared" si="299"/>
        <v>0</v>
      </c>
      <c r="CG498" s="19">
        <f t="shared" si="300"/>
        <v>0</v>
      </c>
      <c r="CH498" s="19">
        <f t="shared" si="301"/>
        <v>0</v>
      </c>
      <c r="CI498" s="19">
        <f t="shared" si="302"/>
        <v>0</v>
      </c>
      <c r="CJ498" s="19">
        <f t="shared" si="303"/>
        <v>0</v>
      </c>
      <c r="CK498" s="19">
        <f t="shared" si="304"/>
        <v>0</v>
      </c>
      <c r="CL498" s="19">
        <f t="shared" si="305"/>
        <v>0</v>
      </c>
      <c r="CM498" s="19">
        <f t="shared" si="306"/>
        <v>0</v>
      </c>
      <c r="CN498" s="19">
        <f t="shared" si="307"/>
        <v>0</v>
      </c>
      <c r="CO498" s="19">
        <f t="shared" si="308"/>
        <v>0</v>
      </c>
      <c r="CP498" s="19">
        <f t="shared" si="309"/>
        <v>0</v>
      </c>
      <c r="CQ498" s="19">
        <f t="shared" si="310"/>
        <v>0</v>
      </c>
      <c r="CR498" s="19">
        <f t="shared" si="311"/>
        <v>0</v>
      </c>
      <c r="CS498" s="19">
        <f t="shared" si="312"/>
        <v>0</v>
      </c>
    </row>
    <row r="499" spans="2:97" ht="15" customHeight="1" x14ac:dyDescent="0.2">
      <c r="B499" s="53">
        <f t="shared" si="317"/>
        <v>491</v>
      </c>
      <c r="C499" s="197" t="str" cm="1">
        <f t="array" aca="1" ref="C499" ca="1">CELL("contents",BG499)</f>
        <v/>
      </c>
      <c r="D499" s="54" t="str">
        <f t="shared" si="313"/>
        <v>OK</v>
      </c>
      <c r="E499" s="55" t="e">
        <f>VLOOKUP('DATA SHEET'!$B$9,'Drill Size Info'!$T$2:$U$8,2,FALSE)</f>
        <v>#N/A</v>
      </c>
      <c r="F499" s="55" t="str">
        <f t="shared" si="318"/>
        <v/>
      </c>
      <c r="G499" s="161">
        <f t="shared" si="319"/>
        <v>0</v>
      </c>
      <c r="H499" s="56"/>
      <c r="I499" s="56"/>
      <c r="J499" s="54" t="s">
        <v>154</v>
      </c>
      <c r="K499" s="54" t="s">
        <v>154</v>
      </c>
      <c r="L499" s="56" t="s">
        <v>154</v>
      </c>
      <c r="M499" s="56" t="s">
        <v>154</v>
      </c>
      <c r="N499" s="47" t="str">
        <f>IF(CU499&lt;&gt;"",
    IF(INT('Drill Size Info'!$AA$19)=INT('Drill Size Info'!$AB$19),
        --(INT('Drill Size Info'!$AA$19) &amp; "." &amp; CU499),
        IF(AND((--(INT('Drill Size Info'!$AA$19) &amp; "." &amp; CU499)&gt;=--('Drill Size Info'!$AA$19)), (--(INT('Drill Size Info'!$AA$19) &amp; "." &amp; CU499)&lt;=--('Drill Size Info'!$AB$19))),
            --(INT('Drill Size Info'!$AA$19) &amp; "." &amp; CU499),
            --(INT('Drill Size Info'!$AB$19) &amp; "." &amp; CU499)
        )
    ),
    IF(CT499&lt;&gt;"",
        IF(INT('Drill Size Info'!$AA$19)=INT('Drill Size Info'!$AB$19),
            --(INT('Drill Size Info'!$AA$19) &amp; "." &amp; LEFT(CT499,3)),
            IF(AND((--(INT('Drill Size Info'!$AA$19) &amp; "." &amp; LEFT(CT499,3))&gt;=--('Drill Size Info'!$AA$19)), (--(INT('Drill Size Info'!$AA$19) &amp; "." &amp; LEFT(CT499,3))&lt;=--('Drill Size Info'!$AB$19))),
                --(INT('Drill Size Info'!$AA$19) &amp; "." &amp; LEFT(CT499,3)),
                --(INT('Drill Size Info'!$AB$19) &amp; "." &amp; LEFT(CT499,3))
            )
        ),
        "OK"
    )
)</f>
        <v>OK</v>
      </c>
      <c r="O499" s="163" t="str">
        <f>IF(CV499&lt;&gt;"",
    IF(INT('Drill Size Info'!$AA$19)=INT('Drill Size Info'!$AB$19),
        --(INT('Drill Size Info'!$AA$19) &amp; "." &amp; CV499),
        IF(AND((--(INT('Drill Size Info'!$AA$19) &amp; "." &amp; CV499)&gt;=--('Drill Size Info'!$AA$19)), (--(INT('Drill Size Info'!$AA$19) &amp; "." &amp; CV499)&lt;=--('Drill Size Info'!$AB$19))),
            --(INT('Drill Size Info'!$AA$19) &amp; "." &amp; CV499),
            --(INT('Drill Size Info'!$AB$19) &amp; "." &amp; CV499)
        )
    ),
    IF(CT499&lt;&gt;"",
        IF(INT('Drill Size Info'!$AA$19)=INT('Drill Size Info'!$AB$19),
            --(INT('Drill Size Info'!$AA$19) &amp; "." &amp; RIGHT(CT499,3)),
            IF(AND((--(INT('Drill Size Info'!$AA$19) &amp; "." &amp; RIGHT(CT499,3))&gt;=--('Drill Size Info'!$AA$19)), (--(INT('Drill Size Info'!$AA$19) &amp; "." &amp; RIGHT(CT499,3))&lt;=--('Drill Size Info'!$AB$19))),
                --(INT('Drill Size Info'!$AA$19) &amp; "." &amp; RIGHT(CT499,3)),
                --(INT('Drill Size Info'!$AB$19) &amp; "." &amp; RIGHT(CT499,3))
            )
        ),
        "N/A"
    )
)</f>
        <v>N/A</v>
      </c>
      <c r="P499" s="47" t="str">
        <f>IF(CX499&lt;&gt;"",
    IF(INT('Drill Size Info'!$AA$19)=INT('Drill Size Info'!$AB$15),
        --(INT('Drill Size Info'!$AA$15) &amp; "." &amp; CX499),
        IF(AND((--(INT('Drill Size Info'!$AA$15) &amp; "." &amp; CX499)&gt;=--('Drill Size Info'!$AA$15)), (--(INT('Drill Size Info'!$AA$15) &amp; "." &amp; CX499)&lt;=--('Drill Size Info'!$AB$15))),
            --(INT('Drill Size Info'!$AA$15) &amp; "." &amp; CX499),
            --(INT('Drill Size Info'!$AB$15) &amp; "." &amp; CX499)
        )
    ),
    IF(CW499&lt;&gt;"",
        IF(INT('Drill Size Info'!$AA$15)=INT('Drill Size Info'!$AB$15),
            --(INT('Drill Size Info'!$AA$15) &amp; "." &amp; LEFT(CW499,3)),
            IF(AND((--(INT('Drill Size Info'!$AA$15) &amp; "." &amp; LEFT(CW499,3))&gt;=--('Drill Size Info'!$AA$15)), (--(INT('Drill Size Info'!$AA$15) &amp; "." &amp; LEFT(CW499,3))&lt;=--('Drill Size Info'!$AB$15))),
                --(INT('Drill Size Info'!$AA$15) &amp; "." &amp; LEFT(CW499,3)),
                --(INT('Drill Size Info'!$AB$15) &amp; "." &amp; LEFT(CW499,3))
            )
        ),
        "OK"
    )
)</f>
        <v>OK</v>
      </c>
      <c r="Q499" s="163" t="str">
        <f>IF(CY499&lt;&gt;"",
    IF(INT('Drill Size Info'!$AA$19)=INT('Drill Size Info'!$AB$15),
        --(INT('Drill Size Info'!$AA$15) &amp; "." &amp; CY499),
        IF(AND((--(INT('Drill Size Info'!$AA$15) &amp; "." &amp; CY499)&gt;=--('Drill Size Info'!$AA$15)), (--(INT('Drill Size Info'!$AA$15) &amp; "." &amp; CY499)&lt;=--('Drill Size Info'!$AB$15))),
            --(INT('Drill Size Info'!$AA$15) &amp; "." &amp; CY499),
            --(INT('Drill Size Info'!$AB$15) &amp; "." &amp; CY499)
        )
    ),
    IF(CW499&lt;&gt;"",
        IF(INT('Drill Size Info'!$AA$15)=INT('Drill Size Info'!$AB$15),
            --(INT('Drill Size Info'!$AA$15) &amp; "." &amp; RIGHT(CW499,3)),
            IF(AND((--(INT('Drill Size Info'!$AA$15) &amp; "." &amp; RIGHT(CW499,3))&gt;=--('Drill Size Info'!$AA$15)), (--(INT('Drill Size Info'!$AA$15) &amp; "." &amp; RIGHT(CW499,3))&lt;=--('Drill Size Info'!$AB$15))),
                --(INT('Drill Size Info'!$AA$15) &amp; "." &amp; RIGHT(CW499,3)),
                --(INT('Drill Size Info'!$AB$15) &amp; "." &amp; RIGHT(CW499,3))
            )
        ),
        "N/A"
    )
)</f>
        <v>N/A</v>
      </c>
      <c r="R499" s="57"/>
      <c r="S499" s="57"/>
      <c r="T499" s="57"/>
      <c r="U499" s="57"/>
      <c r="V499" s="57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9"/>
      <c r="AX499" s="59"/>
      <c r="AY499" s="59"/>
      <c r="AZ499" s="60"/>
      <c r="BA499" s="52"/>
      <c r="BB499" s="52"/>
      <c r="BC499" s="52"/>
      <c r="BD499" s="52"/>
      <c r="BE499" s="52"/>
      <c r="BF499" s="52"/>
      <c r="BG499" s="192" t="str">
        <f t="shared" si="314"/>
        <v/>
      </c>
      <c r="BH499" s="52"/>
      <c r="BI499" s="52"/>
      <c r="BJ499" s="52"/>
      <c r="BK499" s="52"/>
      <c r="BM499" s="19">
        <f t="shared" si="282"/>
        <v>0</v>
      </c>
      <c r="BN499" s="19">
        <f t="shared" si="315"/>
        <v>0</v>
      </c>
      <c r="BO499" s="19">
        <f t="shared" si="283"/>
        <v>0</v>
      </c>
      <c r="BP499" s="19">
        <f t="shared" si="284"/>
        <v>0</v>
      </c>
      <c r="BQ499" s="19">
        <f t="shared" si="285"/>
        <v>0</v>
      </c>
      <c r="BR499" s="19">
        <f t="shared" si="286"/>
        <v>0</v>
      </c>
      <c r="BS499" s="19">
        <f t="shared" si="287"/>
        <v>0</v>
      </c>
      <c r="BT499" s="19">
        <f t="shared" si="288"/>
        <v>0</v>
      </c>
      <c r="BU499" s="19">
        <f t="shared" si="289"/>
        <v>0</v>
      </c>
      <c r="BV499" s="19">
        <f t="shared" si="290"/>
        <v>0</v>
      </c>
      <c r="BW499" s="19">
        <f t="shared" si="291"/>
        <v>0</v>
      </c>
      <c r="BX499" s="19">
        <f t="shared" si="292"/>
        <v>0</v>
      </c>
      <c r="BY499" s="19">
        <f t="shared" si="293"/>
        <v>0</v>
      </c>
      <c r="BZ499" s="19">
        <f t="shared" si="294"/>
        <v>0</v>
      </c>
      <c r="CA499" s="19">
        <f t="shared" si="295"/>
        <v>0</v>
      </c>
      <c r="CB499" s="19">
        <f t="shared" si="316"/>
        <v>0</v>
      </c>
      <c r="CC499" s="19">
        <f t="shared" si="296"/>
        <v>0</v>
      </c>
      <c r="CD499" s="19">
        <f t="shared" si="297"/>
        <v>0</v>
      </c>
      <c r="CE499" s="19">
        <f t="shared" si="298"/>
        <v>0</v>
      </c>
      <c r="CF499" s="19">
        <f t="shared" si="299"/>
        <v>0</v>
      </c>
      <c r="CG499" s="19">
        <f t="shared" si="300"/>
        <v>0</v>
      </c>
      <c r="CH499" s="19">
        <f t="shared" si="301"/>
        <v>0</v>
      </c>
      <c r="CI499" s="19">
        <f t="shared" si="302"/>
        <v>0</v>
      </c>
      <c r="CJ499" s="19">
        <f t="shared" si="303"/>
        <v>0</v>
      </c>
      <c r="CK499" s="19">
        <f t="shared" si="304"/>
        <v>0</v>
      </c>
      <c r="CL499" s="19">
        <f t="shared" si="305"/>
        <v>0</v>
      </c>
      <c r="CM499" s="19">
        <f t="shared" si="306"/>
        <v>0</v>
      </c>
      <c r="CN499" s="19">
        <f t="shared" si="307"/>
        <v>0</v>
      </c>
      <c r="CO499" s="19">
        <f t="shared" si="308"/>
        <v>0</v>
      </c>
      <c r="CP499" s="19">
        <f t="shared" si="309"/>
        <v>0</v>
      </c>
      <c r="CQ499" s="19">
        <f t="shared" si="310"/>
        <v>0</v>
      </c>
      <c r="CR499" s="19">
        <f t="shared" si="311"/>
        <v>0</v>
      </c>
      <c r="CS499" s="19">
        <f t="shared" si="312"/>
        <v>0</v>
      </c>
    </row>
    <row r="500" spans="2:97" ht="15" customHeight="1" x14ac:dyDescent="0.2">
      <c r="B500" s="53">
        <f t="shared" si="317"/>
        <v>492</v>
      </c>
      <c r="C500" s="197" t="str" cm="1">
        <f t="array" aca="1" ref="C500" ca="1">CELL("contents",BG500)</f>
        <v/>
      </c>
      <c r="D500" s="54" t="str">
        <f t="shared" si="313"/>
        <v>OK</v>
      </c>
      <c r="E500" s="55" t="e">
        <f>VLOOKUP('DATA SHEET'!$B$9,'Drill Size Info'!$T$2:$U$8,2,FALSE)</f>
        <v>#N/A</v>
      </c>
      <c r="F500" s="55" t="str">
        <f t="shared" si="318"/>
        <v/>
      </c>
      <c r="G500" s="161">
        <f t="shared" si="319"/>
        <v>0</v>
      </c>
      <c r="H500" s="56"/>
      <c r="I500" s="56"/>
      <c r="J500" s="54" t="s">
        <v>154</v>
      </c>
      <c r="K500" s="54" t="s">
        <v>154</v>
      </c>
      <c r="L500" s="56" t="s">
        <v>154</v>
      </c>
      <c r="M500" s="56" t="s">
        <v>154</v>
      </c>
      <c r="N500" s="47" t="str">
        <f>IF(CU500&lt;&gt;"",
    IF(INT('Drill Size Info'!$AA$19)=INT('Drill Size Info'!$AB$19),
        --(INT('Drill Size Info'!$AA$19) &amp; "." &amp; CU500),
        IF(AND((--(INT('Drill Size Info'!$AA$19) &amp; "." &amp; CU500)&gt;=--('Drill Size Info'!$AA$19)), (--(INT('Drill Size Info'!$AA$19) &amp; "." &amp; CU500)&lt;=--('Drill Size Info'!$AB$19))),
            --(INT('Drill Size Info'!$AA$19) &amp; "." &amp; CU500),
            --(INT('Drill Size Info'!$AB$19) &amp; "." &amp; CU500)
        )
    ),
    IF(CT500&lt;&gt;"",
        IF(INT('Drill Size Info'!$AA$19)=INT('Drill Size Info'!$AB$19),
            --(INT('Drill Size Info'!$AA$19) &amp; "." &amp; LEFT(CT500,3)),
            IF(AND((--(INT('Drill Size Info'!$AA$19) &amp; "." &amp; LEFT(CT500,3))&gt;=--('Drill Size Info'!$AA$19)), (--(INT('Drill Size Info'!$AA$19) &amp; "." &amp; LEFT(CT500,3))&lt;=--('Drill Size Info'!$AB$19))),
                --(INT('Drill Size Info'!$AA$19) &amp; "." &amp; LEFT(CT500,3)),
                --(INT('Drill Size Info'!$AB$19) &amp; "." &amp; LEFT(CT500,3))
            )
        ),
        "OK"
    )
)</f>
        <v>OK</v>
      </c>
      <c r="O500" s="163" t="str">
        <f>IF(CV500&lt;&gt;"",
    IF(INT('Drill Size Info'!$AA$19)=INT('Drill Size Info'!$AB$19),
        --(INT('Drill Size Info'!$AA$19) &amp; "." &amp; CV500),
        IF(AND((--(INT('Drill Size Info'!$AA$19) &amp; "." &amp; CV500)&gt;=--('Drill Size Info'!$AA$19)), (--(INT('Drill Size Info'!$AA$19) &amp; "." &amp; CV500)&lt;=--('Drill Size Info'!$AB$19))),
            --(INT('Drill Size Info'!$AA$19) &amp; "." &amp; CV500),
            --(INT('Drill Size Info'!$AB$19) &amp; "." &amp; CV500)
        )
    ),
    IF(CT500&lt;&gt;"",
        IF(INT('Drill Size Info'!$AA$19)=INT('Drill Size Info'!$AB$19),
            --(INT('Drill Size Info'!$AA$19) &amp; "." &amp; RIGHT(CT500,3)),
            IF(AND((--(INT('Drill Size Info'!$AA$19) &amp; "." &amp; RIGHT(CT500,3))&gt;=--('Drill Size Info'!$AA$19)), (--(INT('Drill Size Info'!$AA$19) &amp; "." &amp; RIGHT(CT500,3))&lt;=--('Drill Size Info'!$AB$19))),
                --(INT('Drill Size Info'!$AA$19) &amp; "." &amp; RIGHT(CT500,3)),
                --(INT('Drill Size Info'!$AB$19) &amp; "." &amp; RIGHT(CT500,3))
            )
        ),
        "N/A"
    )
)</f>
        <v>N/A</v>
      </c>
      <c r="P500" s="47" t="str">
        <f>IF(CX500&lt;&gt;"",
    IF(INT('Drill Size Info'!$AA$19)=INT('Drill Size Info'!$AB$15),
        --(INT('Drill Size Info'!$AA$15) &amp; "." &amp; CX500),
        IF(AND((--(INT('Drill Size Info'!$AA$15) &amp; "." &amp; CX500)&gt;=--('Drill Size Info'!$AA$15)), (--(INT('Drill Size Info'!$AA$15) &amp; "." &amp; CX500)&lt;=--('Drill Size Info'!$AB$15))),
            --(INT('Drill Size Info'!$AA$15) &amp; "." &amp; CX500),
            --(INT('Drill Size Info'!$AB$15) &amp; "." &amp; CX500)
        )
    ),
    IF(CW500&lt;&gt;"",
        IF(INT('Drill Size Info'!$AA$15)=INT('Drill Size Info'!$AB$15),
            --(INT('Drill Size Info'!$AA$15) &amp; "." &amp; LEFT(CW500,3)),
            IF(AND((--(INT('Drill Size Info'!$AA$15) &amp; "." &amp; LEFT(CW500,3))&gt;=--('Drill Size Info'!$AA$15)), (--(INT('Drill Size Info'!$AA$15) &amp; "." &amp; LEFT(CW500,3))&lt;=--('Drill Size Info'!$AB$15))),
                --(INT('Drill Size Info'!$AA$15) &amp; "." &amp; LEFT(CW500,3)),
                --(INT('Drill Size Info'!$AB$15) &amp; "." &amp; LEFT(CW500,3))
            )
        ),
        "OK"
    )
)</f>
        <v>OK</v>
      </c>
      <c r="Q500" s="163" t="str">
        <f>IF(CY500&lt;&gt;"",
    IF(INT('Drill Size Info'!$AA$19)=INT('Drill Size Info'!$AB$15),
        --(INT('Drill Size Info'!$AA$15) &amp; "." &amp; CY500),
        IF(AND((--(INT('Drill Size Info'!$AA$15) &amp; "." &amp; CY500)&gt;=--('Drill Size Info'!$AA$15)), (--(INT('Drill Size Info'!$AA$15) &amp; "." &amp; CY500)&lt;=--('Drill Size Info'!$AB$15))),
            --(INT('Drill Size Info'!$AA$15) &amp; "." &amp; CY500),
            --(INT('Drill Size Info'!$AB$15) &amp; "." &amp; CY500)
        )
    ),
    IF(CW500&lt;&gt;"",
        IF(INT('Drill Size Info'!$AA$15)=INT('Drill Size Info'!$AB$15),
            --(INT('Drill Size Info'!$AA$15) &amp; "." &amp; RIGHT(CW500,3)),
            IF(AND((--(INT('Drill Size Info'!$AA$15) &amp; "." &amp; RIGHT(CW500,3))&gt;=--('Drill Size Info'!$AA$15)), (--(INT('Drill Size Info'!$AA$15) &amp; "." &amp; RIGHT(CW500,3))&lt;=--('Drill Size Info'!$AB$15))),
                --(INT('Drill Size Info'!$AA$15) &amp; "." &amp; RIGHT(CW500,3)),
                --(INT('Drill Size Info'!$AB$15) &amp; "." &amp; RIGHT(CW500,3))
            )
        ),
        "N/A"
    )
)</f>
        <v>N/A</v>
      </c>
      <c r="R500" s="57"/>
      <c r="S500" s="57"/>
      <c r="T500" s="57"/>
      <c r="U500" s="57"/>
      <c r="V500" s="57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9"/>
      <c r="AX500" s="59"/>
      <c r="AY500" s="59"/>
      <c r="AZ500" s="60"/>
      <c r="BA500" s="52"/>
      <c r="BB500" s="52"/>
      <c r="BC500" s="52"/>
      <c r="BD500" s="52"/>
      <c r="BE500" s="52"/>
      <c r="BF500" s="52"/>
      <c r="BG500" s="192" t="str">
        <f t="shared" si="314"/>
        <v/>
      </c>
      <c r="BH500" s="52"/>
      <c r="BI500" s="52"/>
      <c r="BJ500" s="52"/>
      <c r="BK500" s="52"/>
      <c r="BM500" s="19">
        <f t="shared" si="282"/>
        <v>0</v>
      </c>
      <c r="BN500" s="19">
        <f t="shared" si="315"/>
        <v>0</v>
      </c>
      <c r="BO500" s="19">
        <f t="shared" si="283"/>
        <v>0</v>
      </c>
      <c r="BP500" s="19">
        <f t="shared" si="284"/>
        <v>0</v>
      </c>
      <c r="BQ500" s="19">
        <f t="shared" si="285"/>
        <v>0</v>
      </c>
      <c r="BR500" s="19">
        <f t="shared" si="286"/>
        <v>0</v>
      </c>
      <c r="BS500" s="19">
        <f t="shared" si="287"/>
        <v>0</v>
      </c>
      <c r="BT500" s="19">
        <f t="shared" si="288"/>
        <v>0</v>
      </c>
      <c r="BU500" s="19">
        <f t="shared" si="289"/>
        <v>0</v>
      </c>
      <c r="BV500" s="19">
        <f t="shared" si="290"/>
        <v>0</v>
      </c>
      <c r="BW500" s="19">
        <f t="shared" si="291"/>
        <v>0</v>
      </c>
      <c r="BX500" s="19">
        <f t="shared" si="292"/>
        <v>0</v>
      </c>
      <c r="BY500" s="19">
        <f t="shared" si="293"/>
        <v>0</v>
      </c>
      <c r="BZ500" s="19">
        <f t="shared" si="294"/>
        <v>0</v>
      </c>
      <c r="CA500" s="19">
        <f t="shared" si="295"/>
        <v>0</v>
      </c>
      <c r="CB500" s="19">
        <f t="shared" si="316"/>
        <v>0</v>
      </c>
      <c r="CC500" s="19">
        <f t="shared" si="296"/>
        <v>0</v>
      </c>
      <c r="CD500" s="19">
        <f t="shared" si="297"/>
        <v>0</v>
      </c>
      <c r="CE500" s="19">
        <f t="shared" si="298"/>
        <v>0</v>
      </c>
      <c r="CF500" s="19">
        <f t="shared" si="299"/>
        <v>0</v>
      </c>
      <c r="CG500" s="19">
        <f t="shared" si="300"/>
        <v>0</v>
      </c>
      <c r="CH500" s="19">
        <f t="shared" si="301"/>
        <v>0</v>
      </c>
      <c r="CI500" s="19">
        <f t="shared" si="302"/>
        <v>0</v>
      </c>
      <c r="CJ500" s="19">
        <f t="shared" si="303"/>
        <v>0</v>
      </c>
      <c r="CK500" s="19">
        <f t="shared" si="304"/>
        <v>0</v>
      </c>
      <c r="CL500" s="19">
        <f t="shared" si="305"/>
        <v>0</v>
      </c>
      <c r="CM500" s="19">
        <f t="shared" si="306"/>
        <v>0</v>
      </c>
      <c r="CN500" s="19">
        <f t="shared" si="307"/>
        <v>0</v>
      </c>
      <c r="CO500" s="19">
        <f t="shared" si="308"/>
        <v>0</v>
      </c>
      <c r="CP500" s="19">
        <f t="shared" si="309"/>
        <v>0</v>
      </c>
      <c r="CQ500" s="19">
        <f t="shared" si="310"/>
        <v>0</v>
      </c>
      <c r="CR500" s="19">
        <f t="shared" si="311"/>
        <v>0</v>
      </c>
      <c r="CS500" s="19">
        <f t="shared" si="312"/>
        <v>0</v>
      </c>
    </row>
    <row r="501" spans="2:97" ht="15" customHeight="1" x14ac:dyDescent="0.2">
      <c r="B501" s="53">
        <f t="shared" si="317"/>
        <v>493</v>
      </c>
      <c r="C501" s="197" t="str" cm="1">
        <f t="array" aca="1" ref="C501" ca="1">CELL("contents",BG501)</f>
        <v/>
      </c>
      <c r="D501" s="54" t="str">
        <f t="shared" si="313"/>
        <v>OK</v>
      </c>
      <c r="E501" s="55" t="e">
        <f>VLOOKUP('DATA SHEET'!$B$9,'Drill Size Info'!$T$2:$U$8,2,FALSE)</f>
        <v>#N/A</v>
      </c>
      <c r="F501" s="55" t="str">
        <f t="shared" si="318"/>
        <v/>
      </c>
      <c r="G501" s="161">
        <f t="shared" si="319"/>
        <v>0</v>
      </c>
      <c r="H501" s="56"/>
      <c r="I501" s="56"/>
      <c r="J501" s="54" t="s">
        <v>154</v>
      </c>
      <c r="K501" s="54" t="s">
        <v>154</v>
      </c>
      <c r="L501" s="56" t="s">
        <v>154</v>
      </c>
      <c r="M501" s="56" t="s">
        <v>154</v>
      </c>
      <c r="N501" s="47" t="str">
        <f>IF(CU501&lt;&gt;"",
    IF(INT('Drill Size Info'!$AA$19)=INT('Drill Size Info'!$AB$19),
        --(INT('Drill Size Info'!$AA$19) &amp; "." &amp; CU501),
        IF(AND((--(INT('Drill Size Info'!$AA$19) &amp; "." &amp; CU501)&gt;=--('Drill Size Info'!$AA$19)), (--(INT('Drill Size Info'!$AA$19) &amp; "." &amp; CU501)&lt;=--('Drill Size Info'!$AB$19))),
            --(INT('Drill Size Info'!$AA$19) &amp; "." &amp; CU501),
            --(INT('Drill Size Info'!$AB$19) &amp; "." &amp; CU501)
        )
    ),
    IF(CT501&lt;&gt;"",
        IF(INT('Drill Size Info'!$AA$19)=INT('Drill Size Info'!$AB$19),
            --(INT('Drill Size Info'!$AA$19) &amp; "." &amp; LEFT(CT501,3)),
            IF(AND((--(INT('Drill Size Info'!$AA$19) &amp; "." &amp; LEFT(CT501,3))&gt;=--('Drill Size Info'!$AA$19)), (--(INT('Drill Size Info'!$AA$19) &amp; "." &amp; LEFT(CT501,3))&lt;=--('Drill Size Info'!$AB$19))),
                --(INT('Drill Size Info'!$AA$19) &amp; "." &amp; LEFT(CT501,3)),
                --(INT('Drill Size Info'!$AB$19) &amp; "." &amp; LEFT(CT501,3))
            )
        ),
        "OK"
    )
)</f>
        <v>OK</v>
      </c>
      <c r="O501" s="163" t="str">
        <f>IF(CV501&lt;&gt;"",
    IF(INT('Drill Size Info'!$AA$19)=INT('Drill Size Info'!$AB$19),
        --(INT('Drill Size Info'!$AA$19) &amp; "." &amp; CV501),
        IF(AND((--(INT('Drill Size Info'!$AA$19) &amp; "." &amp; CV501)&gt;=--('Drill Size Info'!$AA$19)), (--(INT('Drill Size Info'!$AA$19) &amp; "." &amp; CV501)&lt;=--('Drill Size Info'!$AB$19))),
            --(INT('Drill Size Info'!$AA$19) &amp; "." &amp; CV501),
            --(INT('Drill Size Info'!$AB$19) &amp; "." &amp; CV501)
        )
    ),
    IF(CT501&lt;&gt;"",
        IF(INT('Drill Size Info'!$AA$19)=INT('Drill Size Info'!$AB$19),
            --(INT('Drill Size Info'!$AA$19) &amp; "." &amp; RIGHT(CT501,3)),
            IF(AND((--(INT('Drill Size Info'!$AA$19) &amp; "." &amp; RIGHT(CT501,3))&gt;=--('Drill Size Info'!$AA$19)), (--(INT('Drill Size Info'!$AA$19) &amp; "." &amp; RIGHT(CT501,3))&lt;=--('Drill Size Info'!$AB$19))),
                --(INT('Drill Size Info'!$AA$19) &amp; "." &amp; RIGHT(CT501,3)),
                --(INT('Drill Size Info'!$AB$19) &amp; "." &amp; RIGHT(CT501,3))
            )
        ),
        "N/A"
    )
)</f>
        <v>N/A</v>
      </c>
      <c r="P501" s="47" t="str">
        <f>IF(CX501&lt;&gt;"",
    IF(INT('Drill Size Info'!$AA$19)=INT('Drill Size Info'!$AB$15),
        --(INT('Drill Size Info'!$AA$15) &amp; "." &amp; CX501),
        IF(AND((--(INT('Drill Size Info'!$AA$15) &amp; "." &amp; CX501)&gt;=--('Drill Size Info'!$AA$15)), (--(INT('Drill Size Info'!$AA$15) &amp; "." &amp; CX501)&lt;=--('Drill Size Info'!$AB$15))),
            --(INT('Drill Size Info'!$AA$15) &amp; "." &amp; CX501),
            --(INT('Drill Size Info'!$AB$15) &amp; "." &amp; CX501)
        )
    ),
    IF(CW501&lt;&gt;"",
        IF(INT('Drill Size Info'!$AA$15)=INT('Drill Size Info'!$AB$15),
            --(INT('Drill Size Info'!$AA$15) &amp; "." &amp; LEFT(CW501,3)),
            IF(AND((--(INT('Drill Size Info'!$AA$15) &amp; "." &amp; LEFT(CW501,3))&gt;=--('Drill Size Info'!$AA$15)), (--(INT('Drill Size Info'!$AA$15) &amp; "." &amp; LEFT(CW501,3))&lt;=--('Drill Size Info'!$AB$15))),
                --(INT('Drill Size Info'!$AA$15) &amp; "." &amp; LEFT(CW501,3)),
                --(INT('Drill Size Info'!$AB$15) &amp; "." &amp; LEFT(CW501,3))
            )
        ),
        "OK"
    )
)</f>
        <v>OK</v>
      </c>
      <c r="Q501" s="163" t="str">
        <f>IF(CY501&lt;&gt;"",
    IF(INT('Drill Size Info'!$AA$19)=INT('Drill Size Info'!$AB$15),
        --(INT('Drill Size Info'!$AA$15) &amp; "." &amp; CY501),
        IF(AND((--(INT('Drill Size Info'!$AA$15) &amp; "." &amp; CY501)&gt;=--('Drill Size Info'!$AA$15)), (--(INT('Drill Size Info'!$AA$15) &amp; "." &amp; CY501)&lt;=--('Drill Size Info'!$AB$15))),
            --(INT('Drill Size Info'!$AA$15) &amp; "." &amp; CY501),
            --(INT('Drill Size Info'!$AB$15) &amp; "." &amp; CY501)
        )
    ),
    IF(CW501&lt;&gt;"",
        IF(INT('Drill Size Info'!$AA$15)=INT('Drill Size Info'!$AB$15),
            --(INT('Drill Size Info'!$AA$15) &amp; "." &amp; RIGHT(CW501,3)),
            IF(AND((--(INT('Drill Size Info'!$AA$15) &amp; "." &amp; RIGHT(CW501,3))&gt;=--('Drill Size Info'!$AA$15)), (--(INT('Drill Size Info'!$AA$15) &amp; "." &amp; RIGHT(CW501,3))&lt;=--('Drill Size Info'!$AB$15))),
                --(INT('Drill Size Info'!$AA$15) &amp; "." &amp; RIGHT(CW501,3)),
                --(INT('Drill Size Info'!$AB$15) &amp; "." &amp; RIGHT(CW501,3))
            )
        ),
        "N/A"
    )
)</f>
        <v>N/A</v>
      </c>
      <c r="R501" s="57"/>
      <c r="S501" s="57"/>
      <c r="T501" s="57"/>
      <c r="U501" s="57"/>
      <c r="V501" s="57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9"/>
      <c r="AX501" s="59"/>
      <c r="AY501" s="59"/>
      <c r="AZ501" s="60"/>
      <c r="BA501" s="52"/>
      <c r="BB501" s="52"/>
      <c r="BC501" s="52"/>
      <c r="BD501" s="52"/>
      <c r="BE501" s="52"/>
      <c r="BF501" s="52"/>
      <c r="BG501" s="192" t="str">
        <f t="shared" si="314"/>
        <v/>
      </c>
      <c r="BH501" s="52"/>
      <c r="BI501" s="52"/>
      <c r="BJ501" s="52"/>
      <c r="BK501" s="52"/>
      <c r="BM501" s="19">
        <f t="shared" si="282"/>
        <v>0</v>
      </c>
      <c r="BN501" s="19">
        <f t="shared" si="315"/>
        <v>0</v>
      </c>
      <c r="BO501" s="19">
        <f t="shared" si="283"/>
        <v>0</v>
      </c>
      <c r="BP501" s="19">
        <f t="shared" si="284"/>
        <v>0</v>
      </c>
      <c r="BQ501" s="19">
        <f t="shared" si="285"/>
        <v>0</v>
      </c>
      <c r="BR501" s="19">
        <f t="shared" si="286"/>
        <v>0</v>
      </c>
      <c r="BS501" s="19">
        <f t="shared" si="287"/>
        <v>0</v>
      </c>
      <c r="BT501" s="19">
        <f t="shared" si="288"/>
        <v>0</v>
      </c>
      <c r="BU501" s="19">
        <f t="shared" si="289"/>
        <v>0</v>
      </c>
      <c r="BV501" s="19">
        <f t="shared" si="290"/>
        <v>0</v>
      </c>
      <c r="BW501" s="19">
        <f t="shared" si="291"/>
        <v>0</v>
      </c>
      <c r="BX501" s="19">
        <f t="shared" si="292"/>
        <v>0</v>
      </c>
      <c r="BY501" s="19">
        <f t="shared" si="293"/>
        <v>0</v>
      </c>
      <c r="BZ501" s="19">
        <f t="shared" si="294"/>
        <v>0</v>
      </c>
      <c r="CA501" s="19">
        <f t="shared" si="295"/>
        <v>0</v>
      </c>
      <c r="CB501" s="19">
        <f t="shared" si="316"/>
        <v>0</v>
      </c>
      <c r="CC501" s="19">
        <f t="shared" si="296"/>
        <v>0</v>
      </c>
      <c r="CD501" s="19">
        <f t="shared" si="297"/>
        <v>0</v>
      </c>
      <c r="CE501" s="19">
        <f t="shared" si="298"/>
        <v>0</v>
      </c>
      <c r="CF501" s="19">
        <f t="shared" si="299"/>
        <v>0</v>
      </c>
      <c r="CG501" s="19">
        <f t="shared" si="300"/>
        <v>0</v>
      </c>
      <c r="CH501" s="19">
        <f t="shared" si="301"/>
        <v>0</v>
      </c>
      <c r="CI501" s="19">
        <f t="shared" si="302"/>
        <v>0</v>
      </c>
      <c r="CJ501" s="19">
        <f t="shared" si="303"/>
        <v>0</v>
      </c>
      <c r="CK501" s="19">
        <f t="shared" si="304"/>
        <v>0</v>
      </c>
      <c r="CL501" s="19">
        <f t="shared" si="305"/>
        <v>0</v>
      </c>
      <c r="CM501" s="19">
        <f t="shared" si="306"/>
        <v>0</v>
      </c>
      <c r="CN501" s="19">
        <f t="shared" si="307"/>
        <v>0</v>
      </c>
      <c r="CO501" s="19">
        <f t="shared" si="308"/>
        <v>0</v>
      </c>
      <c r="CP501" s="19">
        <f t="shared" si="309"/>
        <v>0</v>
      </c>
      <c r="CQ501" s="19">
        <f t="shared" si="310"/>
        <v>0</v>
      </c>
      <c r="CR501" s="19">
        <f t="shared" si="311"/>
        <v>0</v>
      </c>
      <c r="CS501" s="19">
        <f t="shared" si="312"/>
        <v>0</v>
      </c>
    </row>
    <row r="502" spans="2:97" ht="15" customHeight="1" x14ac:dyDescent="0.2">
      <c r="B502" s="53">
        <f t="shared" si="317"/>
        <v>494</v>
      </c>
      <c r="C502" s="197" t="str" cm="1">
        <f t="array" aca="1" ref="C502" ca="1">CELL("contents",BG502)</f>
        <v/>
      </c>
      <c r="D502" s="54" t="str">
        <f t="shared" si="313"/>
        <v>OK</v>
      </c>
      <c r="E502" s="55" t="e">
        <f>VLOOKUP('DATA SHEET'!$B$9,'Drill Size Info'!$T$2:$U$8,2,FALSE)</f>
        <v>#N/A</v>
      </c>
      <c r="F502" s="55" t="str">
        <f t="shared" si="318"/>
        <v/>
      </c>
      <c r="G502" s="161">
        <f t="shared" si="319"/>
        <v>0</v>
      </c>
      <c r="H502" s="56"/>
      <c r="I502" s="56"/>
      <c r="J502" s="54" t="s">
        <v>154</v>
      </c>
      <c r="K502" s="54" t="s">
        <v>154</v>
      </c>
      <c r="L502" s="56" t="s">
        <v>154</v>
      </c>
      <c r="M502" s="56" t="s">
        <v>154</v>
      </c>
      <c r="N502" s="47" t="str">
        <f>IF(CU502&lt;&gt;"",
    IF(INT('Drill Size Info'!$AA$19)=INT('Drill Size Info'!$AB$19),
        --(INT('Drill Size Info'!$AA$19) &amp; "." &amp; CU502),
        IF(AND((--(INT('Drill Size Info'!$AA$19) &amp; "." &amp; CU502)&gt;=--('Drill Size Info'!$AA$19)), (--(INT('Drill Size Info'!$AA$19) &amp; "." &amp; CU502)&lt;=--('Drill Size Info'!$AB$19))),
            --(INT('Drill Size Info'!$AA$19) &amp; "." &amp; CU502),
            --(INT('Drill Size Info'!$AB$19) &amp; "." &amp; CU502)
        )
    ),
    IF(CT502&lt;&gt;"",
        IF(INT('Drill Size Info'!$AA$19)=INT('Drill Size Info'!$AB$19),
            --(INT('Drill Size Info'!$AA$19) &amp; "." &amp; LEFT(CT502,3)),
            IF(AND((--(INT('Drill Size Info'!$AA$19) &amp; "." &amp; LEFT(CT502,3))&gt;=--('Drill Size Info'!$AA$19)), (--(INT('Drill Size Info'!$AA$19) &amp; "." &amp; LEFT(CT502,3))&lt;=--('Drill Size Info'!$AB$19))),
                --(INT('Drill Size Info'!$AA$19) &amp; "." &amp; LEFT(CT502,3)),
                --(INT('Drill Size Info'!$AB$19) &amp; "." &amp; LEFT(CT502,3))
            )
        ),
        "OK"
    )
)</f>
        <v>OK</v>
      </c>
      <c r="O502" s="163" t="str">
        <f>IF(CV502&lt;&gt;"",
    IF(INT('Drill Size Info'!$AA$19)=INT('Drill Size Info'!$AB$19),
        --(INT('Drill Size Info'!$AA$19) &amp; "." &amp; CV502),
        IF(AND((--(INT('Drill Size Info'!$AA$19) &amp; "." &amp; CV502)&gt;=--('Drill Size Info'!$AA$19)), (--(INT('Drill Size Info'!$AA$19) &amp; "." &amp; CV502)&lt;=--('Drill Size Info'!$AB$19))),
            --(INT('Drill Size Info'!$AA$19) &amp; "." &amp; CV502),
            --(INT('Drill Size Info'!$AB$19) &amp; "." &amp; CV502)
        )
    ),
    IF(CT502&lt;&gt;"",
        IF(INT('Drill Size Info'!$AA$19)=INT('Drill Size Info'!$AB$19),
            --(INT('Drill Size Info'!$AA$19) &amp; "." &amp; RIGHT(CT502,3)),
            IF(AND((--(INT('Drill Size Info'!$AA$19) &amp; "." &amp; RIGHT(CT502,3))&gt;=--('Drill Size Info'!$AA$19)), (--(INT('Drill Size Info'!$AA$19) &amp; "." &amp; RIGHT(CT502,3))&lt;=--('Drill Size Info'!$AB$19))),
                --(INT('Drill Size Info'!$AA$19) &amp; "." &amp; RIGHT(CT502,3)),
                --(INT('Drill Size Info'!$AB$19) &amp; "." &amp; RIGHT(CT502,3))
            )
        ),
        "N/A"
    )
)</f>
        <v>N/A</v>
      </c>
      <c r="P502" s="47" t="str">
        <f>IF(CX502&lt;&gt;"",
    IF(INT('Drill Size Info'!$AA$19)=INT('Drill Size Info'!$AB$15),
        --(INT('Drill Size Info'!$AA$15) &amp; "." &amp; CX502),
        IF(AND((--(INT('Drill Size Info'!$AA$15) &amp; "." &amp; CX502)&gt;=--('Drill Size Info'!$AA$15)), (--(INT('Drill Size Info'!$AA$15) &amp; "." &amp; CX502)&lt;=--('Drill Size Info'!$AB$15))),
            --(INT('Drill Size Info'!$AA$15) &amp; "." &amp; CX502),
            --(INT('Drill Size Info'!$AB$15) &amp; "." &amp; CX502)
        )
    ),
    IF(CW502&lt;&gt;"",
        IF(INT('Drill Size Info'!$AA$15)=INT('Drill Size Info'!$AB$15),
            --(INT('Drill Size Info'!$AA$15) &amp; "." &amp; LEFT(CW502,3)),
            IF(AND((--(INT('Drill Size Info'!$AA$15) &amp; "." &amp; LEFT(CW502,3))&gt;=--('Drill Size Info'!$AA$15)), (--(INT('Drill Size Info'!$AA$15) &amp; "." &amp; LEFT(CW502,3))&lt;=--('Drill Size Info'!$AB$15))),
                --(INT('Drill Size Info'!$AA$15) &amp; "." &amp; LEFT(CW502,3)),
                --(INT('Drill Size Info'!$AB$15) &amp; "." &amp; LEFT(CW502,3))
            )
        ),
        "OK"
    )
)</f>
        <v>OK</v>
      </c>
      <c r="Q502" s="163" t="str">
        <f>IF(CY502&lt;&gt;"",
    IF(INT('Drill Size Info'!$AA$19)=INT('Drill Size Info'!$AB$15),
        --(INT('Drill Size Info'!$AA$15) &amp; "." &amp; CY502),
        IF(AND((--(INT('Drill Size Info'!$AA$15) &amp; "." &amp; CY502)&gt;=--('Drill Size Info'!$AA$15)), (--(INT('Drill Size Info'!$AA$15) &amp; "." &amp; CY502)&lt;=--('Drill Size Info'!$AB$15))),
            --(INT('Drill Size Info'!$AA$15) &amp; "." &amp; CY502),
            --(INT('Drill Size Info'!$AB$15) &amp; "." &amp; CY502)
        )
    ),
    IF(CW502&lt;&gt;"",
        IF(INT('Drill Size Info'!$AA$15)=INT('Drill Size Info'!$AB$15),
            --(INT('Drill Size Info'!$AA$15) &amp; "." &amp; RIGHT(CW502,3)),
            IF(AND((--(INT('Drill Size Info'!$AA$15) &amp; "." &amp; RIGHT(CW502,3))&gt;=--('Drill Size Info'!$AA$15)), (--(INT('Drill Size Info'!$AA$15) &amp; "." &amp; RIGHT(CW502,3))&lt;=--('Drill Size Info'!$AB$15))),
                --(INT('Drill Size Info'!$AA$15) &amp; "." &amp; RIGHT(CW502,3)),
                --(INT('Drill Size Info'!$AB$15) &amp; "." &amp; RIGHT(CW502,3))
            )
        ),
        "N/A"
    )
)</f>
        <v>N/A</v>
      </c>
      <c r="R502" s="57"/>
      <c r="S502" s="57"/>
      <c r="T502" s="57"/>
      <c r="U502" s="57"/>
      <c r="V502" s="57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9"/>
      <c r="AX502" s="59"/>
      <c r="AY502" s="59"/>
      <c r="AZ502" s="60"/>
      <c r="BA502" s="52"/>
      <c r="BB502" s="52"/>
      <c r="BC502" s="52"/>
      <c r="BD502" s="52"/>
      <c r="BE502" s="52"/>
      <c r="BF502" s="52"/>
      <c r="BG502" s="192" t="str">
        <f t="shared" si="314"/>
        <v/>
      </c>
      <c r="BH502" s="52"/>
      <c r="BI502" s="52"/>
      <c r="BJ502" s="52"/>
      <c r="BK502" s="52"/>
      <c r="BM502" s="19">
        <f t="shared" si="282"/>
        <v>0</v>
      </c>
      <c r="BN502" s="19">
        <f t="shared" si="315"/>
        <v>0</v>
      </c>
      <c r="BO502" s="19">
        <f t="shared" si="283"/>
        <v>0</v>
      </c>
      <c r="BP502" s="19">
        <f t="shared" si="284"/>
        <v>0</v>
      </c>
      <c r="BQ502" s="19">
        <f t="shared" si="285"/>
        <v>0</v>
      </c>
      <c r="BR502" s="19">
        <f t="shared" si="286"/>
        <v>0</v>
      </c>
      <c r="BS502" s="19">
        <f t="shared" si="287"/>
        <v>0</v>
      </c>
      <c r="BT502" s="19">
        <f t="shared" si="288"/>
        <v>0</v>
      </c>
      <c r="BU502" s="19">
        <f t="shared" si="289"/>
        <v>0</v>
      </c>
      <c r="BV502" s="19">
        <f t="shared" si="290"/>
        <v>0</v>
      </c>
      <c r="BW502" s="19">
        <f t="shared" si="291"/>
        <v>0</v>
      </c>
      <c r="BX502" s="19">
        <f t="shared" si="292"/>
        <v>0</v>
      </c>
      <c r="BY502" s="19">
        <f t="shared" si="293"/>
        <v>0</v>
      </c>
      <c r="BZ502" s="19">
        <f t="shared" si="294"/>
        <v>0</v>
      </c>
      <c r="CA502" s="19">
        <f t="shared" si="295"/>
        <v>0</v>
      </c>
      <c r="CB502" s="19">
        <f t="shared" si="316"/>
        <v>0</v>
      </c>
      <c r="CC502" s="19">
        <f t="shared" si="296"/>
        <v>0</v>
      </c>
      <c r="CD502" s="19">
        <f t="shared" si="297"/>
        <v>0</v>
      </c>
      <c r="CE502" s="19">
        <f t="shared" si="298"/>
        <v>0</v>
      </c>
      <c r="CF502" s="19">
        <f t="shared" si="299"/>
        <v>0</v>
      </c>
      <c r="CG502" s="19">
        <f t="shared" si="300"/>
        <v>0</v>
      </c>
      <c r="CH502" s="19">
        <f t="shared" si="301"/>
        <v>0</v>
      </c>
      <c r="CI502" s="19">
        <f t="shared" si="302"/>
        <v>0</v>
      </c>
      <c r="CJ502" s="19">
        <f t="shared" si="303"/>
        <v>0</v>
      </c>
      <c r="CK502" s="19">
        <f t="shared" si="304"/>
        <v>0</v>
      </c>
      <c r="CL502" s="19">
        <f t="shared" si="305"/>
        <v>0</v>
      </c>
      <c r="CM502" s="19">
        <f t="shared" si="306"/>
        <v>0</v>
      </c>
      <c r="CN502" s="19">
        <f t="shared" si="307"/>
        <v>0</v>
      </c>
      <c r="CO502" s="19">
        <f t="shared" si="308"/>
        <v>0</v>
      </c>
      <c r="CP502" s="19">
        <f t="shared" si="309"/>
        <v>0</v>
      </c>
      <c r="CQ502" s="19">
        <f t="shared" si="310"/>
        <v>0</v>
      </c>
      <c r="CR502" s="19">
        <f t="shared" si="311"/>
        <v>0</v>
      </c>
      <c r="CS502" s="19">
        <f t="shared" si="312"/>
        <v>0</v>
      </c>
    </row>
    <row r="503" spans="2:97" ht="15" customHeight="1" x14ac:dyDescent="0.2">
      <c r="B503" s="53">
        <f t="shared" si="317"/>
        <v>495</v>
      </c>
      <c r="C503" s="197" t="str" cm="1">
        <f t="array" aca="1" ref="C503" ca="1">CELL("contents",BG503)</f>
        <v/>
      </c>
      <c r="D503" s="54" t="str">
        <f t="shared" si="313"/>
        <v>OK</v>
      </c>
      <c r="E503" s="55" t="e">
        <f>VLOOKUP('DATA SHEET'!$B$9,'Drill Size Info'!$T$2:$U$8,2,FALSE)</f>
        <v>#N/A</v>
      </c>
      <c r="F503" s="55" t="str">
        <f t="shared" si="318"/>
        <v/>
      </c>
      <c r="G503" s="161">
        <f t="shared" si="319"/>
        <v>0</v>
      </c>
      <c r="H503" s="56"/>
      <c r="I503" s="56"/>
      <c r="J503" s="54" t="s">
        <v>154</v>
      </c>
      <c r="K503" s="54" t="s">
        <v>154</v>
      </c>
      <c r="L503" s="56" t="s">
        <v>154</v>
      </c>
      <c r="M503" s="56" t="s">
        <v>154</v>
      </c>
      <c r="N503" s="47" t="str">
        <f>IF(CU503&lt;&gt;"",
    IF(INT('Drill Size Info'!$AA$19)=INT('Drill Size Info'!$AB$19),
        --(INT('Drill Size Info'!$AA$19) &amp; "." &amp; CU503),
        IF(AND((--(INT('Drill Size Info'!$AA$19) &amp; "." &amp; CU503)&gt;=--('Drill Size Info'!$AA$19)), (--(INT('Drill Size Info'!$AA$19) &amp; "." &amp; CU503)&lt;=--('Drill Size Info'!$AB$19))),
            --(INT('Drill Size Info'!$AA$19) &amp; "." &amp; CU503),
            --(INT('Drill Size Info'!$AB$19) &amp; "." &amp; CU503)
        )
    ),
    IF(CT503&lt;&gt;"",
        IF(INT('Drill Size Info'!$AA$19)=INT('Drill Size Info'!$AB$19),
            --(INT('Drill Size Info'!$AA$19) &amp; "." &amp; LEFT(CT503,3)),
            IF(AND((--(INT('Drill Size Info'!$AA$19) &amp; "." &amp; LEFT(CT503,3))&gt;=--('Drill Size Info'!$AA$19)), (--(INT('Drill Size Info'!$AA$19) &amp; "." &amp; LEFT(CT503,3))&lt;=--('Drill Size Info'!$AB$19))),
                --(INT('Drill Size Info'!$AA$19) &amp; "." &amp; LEFT(CT503,3)),
                --(INT('Drill Size Info'!$AB$19) &amp; "." &amp; LEFT(CT503,3))
            )
        ),
        "OK"
    )
)</f>
        <v>OK</v>
      </c>
      <c r="O503" s="163" t="str">
        <f>IF(CV503&lt;&gt;"",
    IF(INT('Drill Size Info'!$AA$19)=INT('Drill Size Info'!$AB$19),
        --(INT('Drill Size Info'!$AA$19) &amp; "." &amp; CV503),
        IF(AND((--(INT('Drill Size Info'!$AA$19) &amp; "." &amp; CV503)&gt;=--('Drill Size Info'!$AA$19)), (--(INT('Drill Size Info'!$AA$19) &amp; "." &amp; CV503)&lt;=--('Drill Size Info'!$AB$19))),
            --(INT('Drill Size Info'!$AA$19) &amp; "." &amp; CV503),
            --(INT('Drill Size Info'!$AB$19) &amp; "." &amp; CV503)
        )
    ),
    IF(CT503&lt;&gt;"",
        IF(INT('Drill Size Info'!$AA$19)=INT('Drill Size Info'!$AB$19),
            --(INT('Drill Size Info'!$AA$19) &amp; "." &amp; RIGHT(CT503,3)),
            IF(AND((--(INT('Drill Size Info'!$AA$19) &amp; "." &amp; RIGHT(CT503,3))&gt;=--('Drill Size Info'!$AA$19)), (--(INT('Drill Size Info'!$AA$19) &amp; "." &amp; RIGHT(CT503,3))&lt;=--('Drill Size Info'!$AB$19))),
                --(INT('Drill Size Info'!$AA$19) &amp; "." &amp; RIGHT(CT503,3)),
                --(INT('Drill Size Info'!$AB$19) &amp; "." &amp; RIGHT(CT503,3))
            )
        ),
        "N/A"
    )
)</f>
        <v>N/A</v>
      </c>
      <c r="P503" s="47" t="str">
        <f>IF(CX503&lt;&gt;"",
    IF(INT('Drill Size Info'!$AA$19)=INT('Drill Size Info'!$AB$15),
        --(INT('Drill Size Info'!$AA$15) &amp; "." &amp; CX503),
        IF(AND((--(INT('Drill Size Info'!$AA$15) &amp; "." &amp; CX503)&gt;=--('Drill Size Info'!$AA$15)), (--(INT('Drill Size Info'!$AA$15) &amp; "." &amp; CX503)&lt;=--('Drill Size Info'!$AB$15))),
            --(INT('Drill Size Info'!$AA$15) &amp; "." &amp; CX503),
            --(INT('Drill Size Info'!$AB$15) &amp; "." &amp; CX503)
        )
    ),
    IF(CW503&lt;&gt;"",
        IF(INT('Drill Size Info'!$AA$15)=INT('Drill Size Info'!$AB$15),
            --(INT('Drill Size Info'!$AA$15) &amp; "." &amp; LEFT(CW503,3)),
            IF(AND((--(INT('Drill Size Info'!$AA$15) &amp; "." &amp; LEFT(CW503,3))&gt;=--('Drill Size Info'!$AA$15)), (--(INT('Drill Size Info'!$AA$15) &amp; "." &amp; LEFT(CW503,3))&lt;=--('Drill Size Info'!$AB$15))),
                --(INT('Drill Size Info'!$AA$15) &amp; "." &amp; LEFT(CW503,3)),
                --(INT('Drill Size Info'!$AB$15) &amp; "." &amp; LEFT(CW503,3))
            )
        ),
        "OK"
    )
)</f>
        <v>OK</v>
      </c>
      <c r="Q503" s="163" t="str">
        <f>IF(CY503&lt;&gt;"",
    IF(INT('Drill Size Info'!$AA$19)=INT('Drill Size Info'!$AB$15),
        --(INT('Drill Size Info'!$AA$15) &amp; "." &amp; CY503),
        IF(AND((--(INT('Drill Size Info'!$AA$15) &amp; "." &amp; CY503)&gt;=--('Drill Size Info'!$AA$15)), (--(INT('Drill Size Info'!$AA$15) &amp; "." &amp; CY503)&lt;=--('Drill Size Info'!$AB$15))),
            --(INT('Drill Size Info'!$AA$15) &amp; "." &amp; CY503),
            --(INT('Drill Size Info'!$AB$15) &amp; "." &amp; CY503)
        )
    ),
    IF(CW503&lt;&gt;"",
        IF(INT('Drill Size Info'!$AA$15)=INT('Drill Size Info'!$AB$15),
            --(INT('Drill Size Info'!$AA$15) &amp; "." &amp; RIGHT(CW503,3)),
            IF(AND((--(INT('Drill Size Info'!$AA$15) &amp; "." &amp; RIGHT(CW503,3))&gt;=--('Drill Size Info'!$AA$15)), (--(INT('Drill Size Info'!$AA$15) &amp; "." &amp; RIGHT(CW503,3))&lt;=--('Drill Size Info'!$AB$15))),
                --(INT('Drill Size Info'!$AA$15) &amp; "." &amp; RIGHT(CW503,3)),
                --(INT('Drill Size Info'!$AB$15) &amp; "." &amp; RIGHT(CW503,3))
            )
        ),
        "N/A"
    )
)</f>
        <v>N/A</v>
      </c>
      <c r="R503" s="57"/>
      <c r="S503" s="57"/>
      <c r="T503" s="57"/>
      <c r="U503" s="57"/>
      <c r="V503" s="57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9"/>
      <c r="AX503" s="59"/>
      <c r="AY503" s="59"/>
      <c r="AZ503" s="60"/>
      <c r="BA503" s="52"/>
      <c r="BB503" s="52"/>
      <c r="BC503" s="52"/>
      <c r="BD503" s="52"/>
      <c r="BE503" s="52"/>
      <c r="BF503" s="52"/>
      <c r="BG503" s="192" t="str">
        <f t="shared" si="314"/>
        <v/>
      </c>
      <c r="BH503" s="52"/>
      <c r="BI503" s="52"/>
      <c r="BJ503" s="52"/>
      <c r="BK503" s="52"/>
      <c r="BM503" s="19">
        <f t="shared" si="282"/>
        <v>0</v>
      </c>
      <c r="BN503" s="19">
        <f t="shared" si="315"/>
        <v>0</v>
      </c>
      <c r="BO503" s="19">
        <f t="shared" si="283"/>
        <v>0</v>
      </c>
      <c r="BP503" s="19">
        <f t="shared" si="284"/>
        <v>0</v>
      </c>
      <c r="BQ503" s="19">
        <f t="shared" si="285"/>
        <v>0</v>
      </c>
      <c r="BR503" s="19">
        <f t="shared" si="286"/>
        <v>0</v>
      </c>
      <c r="BS503" s="19">
        <f t="shared" si="287"/>
        <v>0</v>
      </c>
      <c r="BT503" s="19">
        <f t="shared" si="288"/>
        <v>0</v>
      </c>
      <c r="BU503" s="19">
        <f t="shared" si="289"/>
        <v>0</v>
      </c>
      <c r="BV503" s="19">
        <f t="shared" si="290"/>
        <v>0</v>
      </c>
      <c r="BW503" s="19">
        <f t="shared" si="291"/>
        <v>0</v>
      </c>
      <c r="BX503" s="19">
        <f t="shared" si="292"/>
        <v>0</v>
      </c>
      <c r="BY503" s="19">
        <f t="shared" si="293"/>
        <v>0</v>
      </c>
      <c r="BZ503" s="19">
        <f t="shared" si="294"/>
        <v>0</v>
      </c>
      <c r="CA503" s="19">
        <f t="shared" si="295"/>
        <v>0</v>
      </c>
      <c r="CB503" s="19">
        <f t="shared" si="316"/>
        <v>0</v>
      </c>
      <c r="CC503" s="19">
        <f t="shared" si="296"/>
        <v>0</v>
      </c>
      <c r="CD503" s="19">
        <f t="shared" si="297"/>
        <v>0</v>
      </c>
      <c r="CE503" s="19">
        <f t="shared" si="298"/>
        <v>0</v>
      </c>
      <c r="CF503" s="19">
        <f t="shared" si="299"/>
        <v>0</v>
      </c>
      <c r="CG503" s="19">
        <f t="shared" si="300"/>
        <v>0</v>
      </c>
      <c r="CH503" s="19">
        <f t="shared" si="301"/>
        <v>0</v>
      </c>
      <c r="CI503" s="19">
        <f t="shared" si="302"/>
        <v>0</v>
      </c>
      <c r="CJ503" s="19">
        <f t="shared" si="303"/>
        <v>0</v>
      </c>
      <c r="CK503" s="19">
        <f t="shared" si="304"/>
        <v>0</v>
      </c>
      <c r="CL503" s="19">
        <f t="shared" si="305"/>
        <v>0</v>
      </c>
      <c r="CM503" s="19">
        <f t="shared" si="306"/>
        <v>0</v>
      </c>
      <c r="CN503" s="19">
        <f t="shared" si="307"/>
        <v>0</v>
      </c>
      <c r="CO503" s="19">
        <f t="shared" si="308"/>
        <v>0</v>
      </c>
      <c r="CP503" s="19">
        <f t="shared" si="309"/>
        <v>0</v>
      </c>
      <c r="CQ503" s="19">
        <f t="shared" si="310"/>
        <v>0</v>
      </c>
      <c r="CR503" s="19">
        <f t="shared" si="311"/>
        <v>0</v>
      </c>
      <c r="CS503" s="19">
        <f t="shared" si="312"/>
        <v>0</v>
      </c>
    </row>
    <row r="504" spans="2:97" ht="15" customHeight="1" x14ac:dyDescent="0.2">
      <c r="B504" s="53">
        <f t="shared" si="317"/>
        <v>496</v>
      </c>
      <c r="C504" s="197" t="str" cm="1">
        <f t="array" aca="1" ref="C504" ca="1">CELL("contents",BG504)</f>
        <v/>
      </c>
      <c r="D504" s="54" t="str">
        <f t="shared" si="313"/>
        <v>OK</v>
      </c>
      <c r="E504" s="55" t="e">
        <f>VLOOKUP('DATA SHEET'!$B$9,'Drill Size Info'!$T$2:$U$8,2,FALSE)</f>
        <v>#N/A</v>
      </c>
      <c r="F504" s="55" t="str">
        <f t="shared" si="318"/>
        <v/>
      </c>
      <c r="G504" s="161">
        <f t="shared" si="319"/>
        <v>0</v>
      </c>
      <c r="H504" s="56"/>
      <c r="I504" s="56"/>
      <c r="J504" s="54" t="s">
        <v>154</v>
      </c>
      <c r="K504" s="54" t="s">
        <v>154</v>
      </c>
      <c r="L504" s="56" t="s">
        <v>154</v>
      </c>
      <c r="M504" s="56" t="s">
        <v>154</v>
      </c>
      <c r="N504" s="47" t="str">
        <f>IF(CU504&lt;&gt;"",
    IF(INT('Drill Size Info'!$AA$19)=INT('Drill Size Info'!$AB$19),
        --(INT('Drill Size Info'!$AA$19) &amp; "." &amp; CU504),
        IF(AND((--(INT('Drill Size Info'!$AA$19) &amp; "." &amp; CU504)&gt;=--('Drill Size Info'!$AA$19)), (--(INT('Drill Size Info'!$AA$19) &amp; "." &amp; CU504)&lt;=--('Drill Size Info'!$AB$19))),
            --(INT('Drill Size Info'!$AA$19) &amp; "." &amp; CU504),
            --(INT('Drill Size Info'!$AB$19) &amp; "." &amp; CU504)
        )
    ),
    IF(CT504&lt;&gt;"",
        IF(INT('Drill Size Info'!$AA$19)=INT('Drill Size Info'!$AB$19),
            --(INT('Drill Size Info'!$AA$19) &amp; "." &amp; LEFT(CT504,3)),
            IF(AND((--(INT('Drill Size Info'!$AA$19) &amp; "." &amp; LEFT(CT504,3))&gt;=--('Drill Size Info'!$AA$19)), (--(INT('Drill Size Info'!$AA$19) &amp; "." &amp; LEFT(CT504,3))&lt;=--('Drill Size Info'!$AB$19))),
                --(INT('Drill Size Info'!$AA$19) &amp; "." &amp; LEFT(CT504,3)),
                --(INT('Drill Size Info'!$AB$19) &amp; "." &amp; LEFT(CT504,3))
            )
        ),
        "OK"
    )
)</f>
        <v>OK</v>
      </c>
      <c r="O504" s="163" t="str">
        <f>IF(CV504&lt;&gt;"",
    IF(INT('Drill Size Info'!$AA$19)=INT('Drill Size Info'!$AB$19),
        --(INT('Drill Size Info'!$AA$19) &amp; "." &amp; CV504),
        IF(AND((--(INT('Drill Size Info'!$AA$19) &amp; "." &amp; CV504)&gt;=--('Drill Size Info'!$AA$19)), (--(INT('Drill Size Info'!$AA$19) &amp; "." &amp; CV504)&lt;=--('Drill Size Info'!$AB$19))),
            --(INT('Drill Size Info'!$AA$19) &amp; "." &amp; CV504),
            --(INT('Drill Size Info'!$AB$19) &amp; "." &amp; CV504)
        )
    ),
    IF(CT504&lt;&gt;"",
        IF(INT('Drill Size Info'!$AA$19)=INT('Drill Size Info'!$AB$19),
            --(INT('Drill Size Info'!$AA$19) &amp; "." &amp; RIGHT(CT504,3)),
            IF(AND((--(INT('Drill Size Info'!$AA$19) &amp; "." &amp; RIGHT(CT504,3))&gt;=--('Drill Size Info'!$AA$19)), (--(INT('Drill Size Info'!$AA$19) &amp; "." &amp; RIGHT(CT504,3))&lt;=--('Drill Size Info'!$AB$19))),
                --(INT('Drill Size Info'!$AA$19) &amp; "." &amp; RIGHT(CT504,3)),
                --(INT('Drill Size Info'!$AB$19) &amp; "." &amp; RIGHT(CT504,3))
            )
        ),
        "N/A"
    )
)</f>
        <v>N/A</v>
      </c>
      <c r="P504" s="47" t="str">
        <f>IF(CX504&lt;&gt;"",
    IF(INT('Drill Size Info'!$AA$19)=INT('Drill Size Info'!$AB$15),
        --(INT('Drill Size Info'!$AA$15) &amp; "." &amp; CX504),
        IF(AND((--(INT('Drill Size Info'!$AA$15) &amp; "." &amp; CX504)&gt;=--('Drill Size Info'!$AA$15)), (--(INT('Drill Size Info'!$AA$15) &amp; "." &amp; CX504)&lt;=--('Drill Size Info'!$AB$15))),
            --(INT('Drill Size Info'!$AA$15) &amp; "." &amp; CX504),
            --(INT('Drill Size Info'!$AB$15) &amp; "." &amp; CX504)
        )
    ),
    IF(CW504&lt;&gt;"",
        IF(INT('Drill Size Info'!$AA$15)=INT('Drill Size Info'!$AB$15),
            --(INT('Drill Size Info'!$AA$15) &amp; "." &amp; LEFT(CW504,3)),
            IF(AND((--(INT('Drill Size Info'!$AA$15) &amp; "." &amp; LEFT(CW504,3))&gt;=--('Drill Size Info'!$AA$15)), (--(INT('Drill Size Info'!$AA$15) &amp; "." &amp; LEFT(CW504,3))&lt;=--('Drill Size Info'!$AB$15))),
                --(INT('Drill Size Info'!$AA$15) &amp; "." &amp; LEFT(CW504,3)),
                --(INT('Drill Size Info'!$AB$15) &amp; "." &amp; LEFT(CW504,3))
            )
        ),
        "OK"
    )
)</f>
        <v>OK</v>
      </c>
      <c r="Q504" s="163" t="str">
        <f>IF(CY504&lt;&gt;"",
    IF(INT('Drill Size Info'!$AA$19)=INT('Drill Size Info'!$AB$15),
        --(INT('Drill Size Info'!$AA$15) &amp; "." &amp; CY504),
        IF(AND((--(INT('Drill Size Info'!$AA$15) &amp; "." &amp; CY504)&gt;=--('Drill Size Info'!$AA$15)), (--(INT('Drill Size Info'!$AA$15) &amp; "." &amp; CY504)&lt;=--('Drill Size Info'!$AB$15))),
            --(INT('Drill Size Info'!$AA$15) &amp; "." &amp; CY504),
            --(INT('Drill Size Info'!$AB$15) &amp; "." &amp; CY504)
        )
    ),
    IF(CW504&lt;&gt;"",
        IF(INT('Drill Size Info'!$AA$15)=INT('Drill Size Info'!$AB$15),
            --(INT('Drill Size Info'!$AA$15) &amp; "." &amp; RIGHT(CW504,3)),
            IF(AND((--(INT('Drill Size Info'!$AA$15) &amp; "." &amp; RIGHT(CW504,3))&gt;=--('Drill Size Info'!$AA$15)), (--(INT('Drill Size Info'!$AA$15) &amp; "." &amp; RIGHT(CW504,3))&lt;=--('Drill Size Info'!$AB$15))),
                --(INT('Drill Size Info'!$AA$15) &amp; "." &amp; RIGHT(CW504,3)),
                --(INT('Drill Size Info'!$AB$15) &amp; "." &amp; RIGHT(CW504,3))
            )
        ),
        "N/A"
    )
)</f>
        <v>N/A</v>
      </c>
      <c r="R504" s="57"/>
      <c r="S504" s="57"/>
      <c r="T504" s="57"/>
      <c r="U504" s="57"/>
      <c r="V504" s="57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9"/>
      <c r="AX504" s="59"/>
      <c r="AY504" s="59"/>
      <c r="AZ504" s="60"/>
      <c r="BA504" s="52"/>
      <c r="BB504" s="52"/>
      <c r="BC504" s="52"/>
      <c r="BD504" s="52"/>
      <c r="BE504" s="52"/>
      <c r="BF504" s="52"/>
      <c r="BG504" s="192" t="str">
        <f t="shared" si="314"/>
        <v/>
      </c>
      <c r="BH504" s="52"/>
      <c r="BI504" s="52"/>
      <c r="BJ504" s="52"/>
      <c r="BK504" s="52"/>
      <c r="BM504" s="19">
        <f t="shared" si="282"/>
        <v>0</v>
      </c>
      <c r="BN504" s="19">
        <f t="shared" si="315"/>
        <v>0</v>
      </c>
      <c r="BO504" s="19">
        <f t="shared" si="283"/>
        <v>0</v>
      </c>
      <c r="BP504" s="19">
        <f t="shared" si="284"/>
        <v>0</v>
      </c>
      <c r="BQ504" s="19">
        <f t="shared" si="285"/>
        <v>0</v>
      </c>
      <c r="BR504" s="19">
        <f t="shared" si="286"/>
        <v>0</v>
      </c>
      <c r="BS504" s="19">
        <f t="shared" si="287"/>
        <v>0</v>
      </c>
      <c r="BT504" s="19">
        <f t="shared" si="288"/>
        <v>0</v>
      </c>
      <c r="BU504" s="19">
        <f t="shared" si="289"/>
        <v>0</v>
      </c>
      <c r="BV504" s="19">
        <f t="shared" si="290"/>
        <v>0</v>
      </c>
      <c r="BW504" s="19">
        <f t="shared" si="291"/>
        <v>0</v>
      </c>
      <c r="BX504" s="19">
        <f t="shared" si="292"/>
        <v>0</v>
      </c>
      <c r="BY504" s="19">
        <f t="shared" si="293"/>
        <v>0</v>
      </c>
      <c r="BZ504" s="19">
        <f t="shared" si="294"/>
        <v>0</v>
      </c>
      <c r="CA504" s="19">
        <f t="shared" si="295"/>
        <v>0</v>
      </c>
      <c r="CB504" s="19">
        <f t="shared" si="316"/>
        <v>0</v>
      </c>
      <c r="CC504" s="19">
        <f t="shared" si="296"/>
        <v>0</v>
      </c>
      <c r="CD504" s="19">
        <f t="shared" si="297"/>
        <v>0</v>
      </c>
      <c r="CE504" s="19">
        <f t="shared" si="298"/>
        <v>0</v>
      </c>
      <c r="CF504" s="19">
        <f t="shared" si="299"/>
        <v>0</v>
      </c>
      <c r="CG504" s="19">
        <f t="shared" si="300"/>
        <v>0</v>
      </c>
      <c r="CH504" s="19">
        <f t="shared" si="301"/>
        <v>0</v>
      </c>
      <c r="CI504" s="19">
        <f t="shared" si="302"/>
        <v>0</v>
      </c>
      <c r="CJ504" s="19">
        <f t="shared" si="303"/>
        <v>0</v>
      </c>
      <c r="CK504" s="19">
        <f t="shared" si="304"/>
        <v>0</v>
      </c>
      <c r="CL504" s="19">
        <f t="shared" si="305"/>
        <v>0</v>
      </c>
      <c r="CM504" s="19">
        <f t="shared" si="306"/>
        <v>0</v>
      </c>
      <c r="CN504" s="19">
        <f t="shared" si="307"/>
        <v>0</v>
      </c>
      <c r="CO504" s="19">
        <f t="shared" si="308"/>
        <v>0</v>
      </c>
      <c r="CP504" s="19">
        <f t="shared" si="309"/>
        <v>0</v>
      </c>
      <c r="CQ504" s="19">
        <f t="shared" si="310"/>
        <v>0</v>
      </c>
      <c r="CR504" s="19">
        <f t="shared" si="311"/>
        <v>0</v>
      </c>
      <c r="CS504" s="19">
        <f t="shared" si="312"/>
        <v>0</v>
      </c>
    </row>
    <row r="505" spans="2:97" ht="15" customHeight="1" x14ac:dyDescent="0.2">
      <c r="B505" s="53">
        <f t="shared" si="317"/>
        <v>497</v>
      </c>
      <c r="C505" s="197" t="str" cm="1">
        <f t="array" aca="1" ref="C505" ca="1">CELL("contents",BG505)</f>
        <v/>
      </c>
      <c r="D505" s="54" t="str">
        <f t="shared" si="313"/>
        <v>OK</v>
      </c>
      <c r="E505" s="55" t="e">
        <f>VLOOKUP('DATA SHEET'!$B$9,'Drill Size Info'!$T$2:$U$8,2,FALSE)</f>
        <v>#N/A</v>
      </c>
      <c r="F505" s="55" t="str">
        <f t="shared" si="318"/>
        <v/>
      </c>
      <c r="G505" s="161">
        <f t="shared" si="319"/>
        <v>0</v>
      </c>
      <c r="H505" s="56"/>
      <c r="I505" s="56"/>
      <c r="J505" s="54" t="s">
        <v>154</v>
      </c>
      <c r="K505" s="54" t="s">
        <v>154</v>
      </c>
      <c r="L505" s="56" t="s">
        <v>154</v>
      </c>
      <c r="M505" s="56" t="s">
        <v>154</v>
      </c>
      <c r="N505" s="47" t="str">
        <f>IF(CU505&lt;&gt;"",
    IF(INT('Drill Size Info'!$AA$19)=INT('Drill Size Info'!$AB$19),
        --(INT('Drill Size Info'!$AA$19) &amp; "." &amp; CU505),
        IF(AND((--(INT('Drill Size Info'!$AA$19) &amp; "." &amp; CU505)&gt;=--('Drill Size Info'!$AA$19)), (--(INT('Drill Size Info'!$AA$19) &amp; "." &amp; CU505)&lt;=--('Drill Size Info'!$AB$19))),
            --(INT('Drill Size Info'!$AA$19) &amp; "." &amp; CU505),
            --(INT('Drill Size Info'!$AB$19) &amp; "." &amp; CU505)
        )
    ),
    IF(CT505&lt;&gt;"",
        IF(INT('Drill Size Info'!$AA$19)=INT('Drill Size Info'!$AB$19),
            --(INT('Drill Size Info'!$AA$19) &amp; "." &amp; LEFT(CT505,3)),
            IF(AND((--(INT('Drill Size Info'!$AA$19) &amp; "." &amp; LEFT(CT505,3))&gt;=--('Drill Size Info'!$AA$19)), (--(INT('Drill Size Info'!$AA$19) &amp; "." &amp; LEFT(CT505,3))&lt;=--('Drill Size Info'!$AB$19))),
                --(INT('Drill Size Info'!$AA$19) &amp; "." &amp; LEFT(CT505,3)),
                --(INT('Drill Size Info'!$AB$19) &amp; "." &amp; LEFT(CT505,3))
            )
        ),
        "OK"
    )
)</f>
        <v>OK</v>
      </c>
      <c r="O505" s="163" t="str">
        <f>IF(CV505&lt;&gt;"",
    IF(INT('Drill Size Info'!$AA$19)=INT('Drill Size Info'!$AB$19),
        --(INT('Drill Size Info'!$AA$19) &amp; "." &amp; CV505),
        IF(AND((--(INT('Drill Size Info'!$AA$19) &amp; "." &amp; CV505)&gt;=--('Drill Size Info'!$AA$19)), (--(INT('Drill Size Info'!$AA$19) &amp; "." &amp; CV505)&lt;=--('Drill Size Info'!$AB$19))),
            --(INT('Drill Size Info'!$AA$19) &amp; "." &amp; CV505),
            --(INT('Drill Size Info'!$AB$19) &amp; "." &amp; CV505)
        )
    ),
    IF(CT505&lt;&gt;"",
        IF(INT('Drill Size Info'!$AA$19)=INT('Drill Size Info'!$AB$19),
            --(INT('Drill Size Info'!$AA$19) &amp; "." &amp; RIGHT(CT505,3)),
            IF(AND((--(INT('Drill Size Info'!$AA$19) &amp; "." &amp; RIGHT(CT505,3))&gt;=--('Drill Size Info'!$AA$19)), (--(INT('Drill Size Info'!$AA$19) &amp; "." &amp; RIGHT(CT505,3))&lt;=--('Drill Size Info'!$AB$19))),
                --(INT('Drill Size Info'!$AA$19) &amp; "." &amp; RIGHT(CT505,3)),
                --(INT('Drill Size Info'!$AB$19) &amp; "." &amp; RIGHT(CT505,3))
            )
        ),
        "N/A"
    )
)</f>
        <v>N/A</v>
      </c>
      <c r="P505" s="47" t="str">
        <f>IF(CX505&lt;&gt;"",
    IF(INT('Drill Size Info'!$AA$19)=INT('Drill Size Info'!$AB$15),
        --(INT('Drill Size Info'!$AA$15) &amp; "." &amp; CX505),
        IF(AND((--(INT('Drill Size Info'!$AA$15) &amp; "." &amp; CX505)&gt;=--('Drill Size Info'!$AA$15)), (--(INT('Drill Size Info'!$AA$15) &amp; "." &amp; CX505)&lt;=--('Drill Size Info'!$AB$15))),
            --(INT('Drill Size Info'!$AA$15) &amp; "." &amp; CX505),
            --(INT('Drill Size Info'!$AB$15) &amp; "." &amp; CX505)
        )
    ),
    IF(CW505&lt;&gt;"",
        IF(INT('Drill Size Info'!$AA$15)=INT('Drill Size Info'!$AB$15),
            --(INT('Drill Size Info'!$AA$15) &amp; "." &amp; LEFT(CW505,3)),
            IF(AND((--(INT('Drill Size Info'!$AA$15) &amp; "." &amp; LEFT(CW505,3))&gt;=--('Drill Size Info'!$AA$15)), (--(INT('Drill Size Info'!$AA$15) &amp; "." &amp; LEFT(CW505,3))&lt;=--('Drill Size Info'!$AB$15))),
                --(INT('Drill Size Info'!$AA$15) &amp; "." &amp; LEFT(CW505,3)),
                --(INT('Drill Size Info'!$AB$15) &amp; "." &amp; LEFT(CW505,3))
            )
        ),
        "OK"
    )
)</f>
        <v>OK</v>
      </c>
      <c r="Q505" s="163" t="str">
        <f>IF(CY505&lt;&gt;"",
    IF(INT('Drill Size Info'!$AA$19)=INT('Drill Size Info'!$AB$15),
        --(INT('Drill Size Info'!$AA$15) &amp; "." &amp; CY505),
        IF(AND((--(INT('Drill Size Info'!$AA$15) &amp; "." &amp; CY505)&gt;=--('Drill Size Info'!$AA$15)), (--(INT('Drill Size Info'!$AA$15) &amp; "." &amp; CY505)&lt;=--('Drill Size Info'!$AB$15))),
            --(INT('Drill Size Info'!$AA$15) &amp; "." &amp; CY505),
            --(INT('Drill Size Info'!$AB$15) &amp; "." &amp; CY505)
        )
    ),
    IF(CW505&lt;&gt;"",
        IF(INT('Drill Size Info'!$AA$15)=INT('Drill Size Info'!$AB$15),
            --(INT('Drill Size Info'!$AA$15) &amp; "." &amp; RIGHT(CW505,3)),
            IF(AND((--(INT('Drill Size Info'!$AA$15) &amp; "." &amp; RIGHT(CW505,3))&gt;=--('Drill Size Info'!$AA$15)), (--(INT('Drill Size Info'!$AA$15) &amp; "." &amp; RIGHT(CW505,3))&lt;=--('Drill Size Info'!$AB$15))),
                --(INT('Drill Size Info'!$AA$15) &amp; "." &amp; RIGHT(CW505,3)),
                --(INT('Drill Size Info'!$AB$15) &amp; "." &amp; RIGHT(CW505,3))
            )
        ),
        "N/A"
    )
)</f>
        <v>N/A</v>
      </c>
      <c r="R505" s="57"/>
      <c r="S505" s="57"/>
      <c r="T505" s="57"/>
      <c r="U505" s="57"/>
      <c r="V505" s="57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9"/>
      <c r="AX505" s="59"/>
      <c r="AY505" s="59"/>
      <c r="AZ505" s="60"/>
      <c r="BA505" s="52"/>
      <c r="BB505" s="52"/>
      <c r="BC505" s="52"/>
      <c r="BD505" s="52"/>
      <c r="BE505" s="52"/>
      <c r="BF505" s="52"/>
      <c r="BG505" s="192" t="str">
        <f t="shared" si="314"/>
        <v/>
      </c>
      <c r="BH505" s="52"/>
      <c r="BI505" s="52"/>
      <c r="BJ505" s="52"/>
      <c r="BK505" s="52"/>
      <c r="BM505" s="19">
        <f t="shared" si="282"/>
        <v>0</v>
      </c>
      <c r="BN505" s="19">
        <f t="shared" si="315"/>
        <v>0</v>
      </c>
      <c r="BO505" s="19">
        <f t="shared" si="283"/>
        <v>0</v>
      </c>
      <c r="BP505" s="19">
        <f t="shared" si="284"/>
        <v>0</v>
      </c>
      <c r="BQ505" s="19">
        <f t="shared" si="285"/>
        <v>0</v>
      </c>
      <c r="BR505" s="19">
        <f t="shared" si="286"/>
        <v>0</v>
      </c>
      <c r="BS505" s="19">
        <f t="shared" si="287"/>
        <v>0</v>
      </c>
      <c r="BT505" s="19">
        <f t="shared" si="288"/>
        <v>0</v>
      </c>
      <c r="BU505" s="19">
        <f t="shared" si="289"/>
        <v>0</v>
      </c>
      <c r="BV505" s="19">
        <f t="shared" si="290"/>
        <v>0</v>
      </c>
      <c r="BW505" s="19">
        <f t="shared" si="291"/>
        <v>0</v>
      </c>
      <c r="BX505" s="19">
        <f t="shared" si="292"/>
        <v>0</v>
      </c>
      <c r="BY505" s="19">
        <f t="shared" si="293"/>
        <v>0</v>
      </c>
      <c r="BZ505" s="19">
        <f t="shared" si="294"/>
        <v>0</v>
      </c>
      <c r="CA505" s="19">
        <f t="shared" si="295"/>
        <v>0</v>
      </c>
      <c r="CB505" s="19">
        <f t="shared" si="316"/>
        <v>0</v>
      </c>
      <c r="CC505" s="19">
        <f t="shared" si="296"/>
        <v>0</v>
      </c>
      <c r="CD505" s="19">
        <f t="shared" si="297"/>
        <v>0</v>
      </c>
      <c r="CE505" s="19">
        <f t="shared" si="298"/>
        <v>0</v>
      </c>
      <c r="CF505" s="19">
        <f t="shared" si="299"/>
        <v>0</v>
      </c>
      <c r="CG505" s="19">
        <f t="shared" si="300"/>
        <v>0</v>
      </c>
      <c r="CH505" s="19">
        <f t="shared" si="301"/>
        <v>0</v>
      </c>
      <c r="CI505" s="19">
        <f t="shared" si="302"/>
        <v>0</v>
      </c>
      <c r="CJ505" s="19">
        <f t="shared" si="303"/>
        <v>0</v>
      </c>
      <c r="CK505" s="19">
        <f t="shared" si="304"/>
        <v>0</v>
      </c>
      <c r="CL505" s="19">
        <f t="shared" si="305"/>
        <v>0</v>
      </c>
      <c r="CM505" s="19">
        <f t="shared" si="306"/>
        <v>0</v>
      </c>
      <c r="CN505" s="19">
        <f t="shared" si="307"/>
        <v>0</v>
      </c>
      <c r="CO505" s="19">
        <f t="shared" si="308"/>
        <v>0</v>
      </c>
      <c r="CP505" s="19">
        <f t="shared" si="309"/>
        <v>0</v>
      </c>
      <c r="CQ505" s="19">
        <f t="shared" si="310"/>
        <v>0</v>
      </c>
      <c r="CR505" s="19">
        <f t="shared" si="311"/>
        <v>0</v>
      </c>
      <c r="CS505" s="19">
        <f t="shared" si="312"/>
        <v>0</v>
      </c>
    </row>
    <row r="506" spans="2:97" ht="15" customHeight="1" x14ac:dyDescent="0.2">
      <c r="B506" s="53">
        <f t="shared" si="317"/>
        <v>498</v>
      </c>
      <c r="C506" s="197" t="str" cm="1">
        <f t="array" aca="1" ref="C506" ca="1">CELL("contents",BG506)</f>
        <v/>
      </c>
      <c r="D506" s="54" t="str">
        <f t="shared" si="313"/>
        <v>OK</v>
      </c>
      <c r="E506" s="55" t="e">
        <f>VLOOKUP('DATA SHEET'!$B$9,'Drill Size Info'!$T$2:$U$8,2,FALSE)</f>
        <v>#N/A</v>
      </c>
      <c r="F506" s="55" t="str">
        <f t="shared" si="318"/>
        <v/>
      </c>
      <c r="G506" s="161">
        <f t="shared" si="319"/>
        <v>0</v>
      </c>
      <c r="H506" s="56"/>
      <c r="I506" s="56"/>
      <c r="J506" s="54" t="s">
        <v>154</v>
      </c>
      <c r="K506" s="54" t="s">
        <v>154</v>
      </c>
      <c r="L506" s="56" t="s">
        <v>154</v>
      </c>
      <c r="M506" s="56" t="s">
        <v>154</v>
      </c>
      <c r="N506" s="47" t="str">
        <f>IF(CU506&lt;&gt;"",
    IF(INT('Drill Size Info'!$AA$19)=INT('Drill Size Info'!$AB$19),
        --(INT('Drill Size Info'!$AA$19) &amp; "." &amp; CU506),
        IF(AND((--(INT('Drill Size Info'!$AA$19) &amp; "." &amp; CU506)&gt;=--('Drill Size Info'!$AA$19)), (--(INT('Drill Size Info'!$AA$19) &amp; "." &amp; CU506)&lt;=--('Drill Size Info'!$AB$19))),
            --(INT('Drill Size Info'!$AA$19) &amp; "." &amp; CU506),
            --(INT('Drill Size Info'!$AB$19) &amp; "." &amp; CU506)
        )
    ),
    IF(CT506&lt;&gt;"",
        IF(INT('Drill Size Info'!$AA$19)=INT('Drill Size Info'!$AB$19),
            --(INT('Drill Size Info'!$AA$19) &amp; "." &amp; LEFT(CT506,3)),
            IF(AND((--(INT('Drill Size Info'!$AA$19) &amp; "." &amp; LEFT(CT506,3))&gt;=--('Drill Size Info'!$AA$19)), (--(INT('Drill Size Info'!$AA$19) &amp; "." &amp; LEFT(CT506,3))&lt;=--('Drill Size Info'!$AB$19))),
                --(INT('Drill Size Info'!$AA$19) &amp; "." &amp; LEFT(CT506,3)),
                --(INT('Drill Size Info'!$AB$19) &amp; "." &amp; LEFT(CT506,3))
            )
        ),
        "OK"
    )
)</f>
        <v>OK</v>
      </c>
      <c r="O506" s="163" t="str">
        <f>IF(CV506&lt;&gt;"",
    IF(INT('Drill Size Info'!$AA$19)=INT('Drill Size Info'!$AB$19),
        --(INT('Drill Size Info'!$AA$19) &amp; "." &amp; CV506),
        IF(AND((--(INT('Drill Size Info'!$AA$19) &amp; "." &amp; CV506)&gt;=--('Drill Size Info'!$AA$19)), (--(INT('Drill Size Info'!$AA$19) &amp; "." &amp; CV506)&lt;=--('Drill Size Info'!$AB$19))),
            --(INT('Drill Size Info'!$AA$19) &amp; "." &amp; CV506),
            --(INT('Drill Size Info'!$AB$19) &amp; "." &amp; CV506)
        )
    ),
    IF(CT506&lt;&gt;"",
        IF(INT('Drill Size Info'!$AA$19)=INT('Drill Size Info'!$AB$19),
            --(INT('Drill Size Info'!$AA$19) &amp; "." &amp; RIGHT(CT506,3)),
            IF(AND((--(INT('Drill Size Info'!$AA$19) &amp; "." &amp; RIGHT(CT506,3))&gt;=--('Drill Size Info'!$AA$19)), (--(INT('Drill Size Info'!$AA$19) &amp; "." &amp; RIGHT(CT506,3))&lt;=--('Drill Size Info'!$AB$19))),
                --(INT('Drill Size Info'!$AA$19) &amp; "." &amp; RIGHT(CT506,3)),
                --(INT('Drill Size Info'!$AB$19) &amp; "." &amp; RIGHT(CT506,3))
            )
        ),
        "N/A"
    )
)</f>
        <v>N/A</v>
      </c>
      <c r="P506" s="47" t="str">
        <f>IF(CX506&lt;&gt;"",
    IF(INT('Drill Size Info'!$AA$19)=INT('Drill Size Info'!$AB$15),
        --(INT('Drill Size Info'!$AA$15) &amp; "." &amp; CX506),
        IF(AND((--(INT('Drill Size Info'!$AA$15) &amp; "." &amp; CX506)&gt;=--('Drill Size Info'!$AA$15)), (--(INT('Drill Size Info'!$AA$15) &amp; "." &amp; CX506)&lt;=--('Drill Size Info'!$AB$15))),
            --(INT('Drill Size Info'!$AA$15) &amp; "." &amp; CX506),
            --(INT('Drill Size Info'!$AB$15) &amp; "." &amp; CX506)
        )
    ),
    IF(CW506&lt;&gt;"",
        IF(INT('Drill Size Info'!$AA$15)=INT('Drill Size Info'!$AB$15),
            --(INT('Drill Size Info'!$AA$15) &amp; "." &amp; LEFT(CW506,3)),
            IF(AND((--(INT('Drill Size Info'!$AA$15) &amp; "." &amp; LEFT(CW506,3))&gt;=--('Drill Size Info'!$AA$15)), (--(INT('Drill Size Info'!$AA$15) &amp; "." &amp; LEFT(CW506,3))&lt;=--('Drill Size Info'!$AB$15))),
                --(INT('Drill Size Info'!$AA$15) &amp; "." &amp; LEFT(CW506,3)),
                --(INT('Drill Size Info'!$AB$15) &amp; "." &amp; LEFT(CW506,3))
            )
        ),
        "OK"
    )
)</f>
        <v>OK</v>
      </c>
      <c r="Q506" s="163" t="str">
        <f>IF(CY506&lt;&gt;"",
    IF(INT('Drill Size Info'!$AA$19)=INT('Drill Size Info'!$AB$15),
        --(INT('Drill Size Info'!$AA$15) &amp; "." &amp; CY506),
        IF(AND((--(INT('Drill Size Info'!$AA$15) &amp; "." &amp; CY506)&gt;=--('Drill Size Info'!$AA$15)), (--(INT('Drill Size Info'!$AA$15) &amp; "." &amp; CY506)&lt;=--('Drill Size Info'!$AB$15))),
            --(INT('Drill Size Info'!$AA$15) &amp; "." &amp; CY506),
            --(INT('Drill Size Info'!$AB$15) &amp; "." &amp; CY506)
        )
    ),
    IF(CW506&lt;&gt;"",
        IF(INT('Drill Size Info'!$AA$15)=INT('Drill Size Info'!$AB$15),
            --(INT('Drill Size Info'!$AA$15) &amp; "." &amp; RIGHT(CW506,3)),
            IF(AND((--(INT('Drill Size Info'!$AA$15) &amp; "." &amp; RIGHT(CW506,3))&gt;=--('Drill Size Info'!$AA$15)), (--(INT('Drill Size Info'!$AA$15) &amp; "." &amp; RIGHT(CW506,3))&lt;=--('Drill Size Info'!$AB$15))),
                --(INT('Drill Size Info'!$AA$15) &amp; "." &amp; RIGHT(CW506,3)),
                --(INT('Drill Size Info'!$AB$15) &amp; "." &amp; RIGHT(CW506,3))
            )
        ),
        "N/A"
    )
)</f>
        <v>N/A</v>
      </c>
      <c r="R506" s="57"/>
      <c r="S506" s="57"/>
      <c r="T506" s="57"/>
      <c r="U506" s="57"/>
      <c r="V506" s="57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9"/>
      <c r="AX506" s="59"/>
      <c r="AY506" s="59"/>
      <c r="AZ506" s="60"/>
      <c r="BA506" s="52"/>
      <c r="BB506" s="52"/>
      <c r="BC506" s="52"/>
      <c r="BD506" s="52"/>
      <c r="BE506" s="52"/>
      <c r="BF506" s="52"/>
      <c r="BG506" s="192" t="str">
        <f t="shared" si="314"/>
        <v/>
      </c>
      <c r="BH506" s="52"/>
      <c r="BI506" s="52"/>
      <c r="BJ506" s="52"/>
      <c r="BK506" s="52"/>
      <c r="BM506" s="19">
        <f t="shared" si="282"/>
        <v>0</v>
      </c>
      <c r="BN506" s="19">
        <f t="shared" si="315"/>
        <v>0</v>
      </c>
      <c r="BO506" s="19">
        <f t="shared" si="283"/>
        <v>0</v>
      </c>
      <c r="BP506" s="19">
        <f t="shared" si="284"/>
        <v>0</v>
      </c>
      <c r="BQ506" s="19">
        <f t="shared" si="285"/>
        <v>0</v>
      </c>
      <c r="BR506" s="19">
        <f t="shared" si="286"/>
        <v>0</v>
      </c>
      <c r="BS506" s="19">
        <f t="shared" si="287"/>
        <v>0</v>
      </c>
      <c r="BT506" s="19">
        <f t="shared" si="288"/>
        <v>0</v>
      </c>
      <c r="BU506" s="19">
        <f t="shared" si="289"/>
        <v>0</v>
      </c>
      <c r="BV506" s="19">
        <f t="shared" si="290"/>
        <v>0</v>
      </c>
      <c r="BW506" s="19">
        <f t="shared" si="291"/>
        <v>0</v>
      </c>
      <c r="BX506" s="19">
        <f t="shared" si="292"/>
        <v>0</v>
      </c>
      <c r="BY506" s="19">
        <f t="shared" si="293"/>
        <v>0</v>
      </c>
      <c r="BZ506" s="19">
        <f t="shared" si="294"/>
        <v>0</v>
      </c>
      <c r="CA506" s="19">
        <f t="shared" si="295"/>
        <v>0</v>
      </c>
      <c r="CB506" s="19">
        <f t="shared" si="316"/>
        <v>0</v>
      </c>
      <c r="CC506" s="19">
        <f t="shared" si="296"/>
        <v>0</v>
      </c>
      <c r="CD506" s="19">
        <f t="shared" si="297"/>
        <v>0</v>
      </c>
      <c r="CE506" s="19">
        <f t="shared" si="298"/>
        <v>0</v>
      </c>
      <c r="CF506" s="19">
        <f t="shared" si="299"/>
        <v>0</v>
      </c>
      <c r="CG506" s="19">
        <f t="shared" si="300"/>
        <v>0</v>
      </c>
      <c r="CH506" s="19">
        <f t="shared" si="301"/>
        <v>0</v>
      </c>
      <c r="CI506" s="19">
        <f t="shared" si="302"/>
        <v>0</v>
      </c>
      <c r="CJ506" s="19">
        <f t="shared" si="303"/>
        <v>0</v>
      </c>
      <c r="CK506" s="19">
        <f t="shared" si="304"/>
        <v>0</v>
      </c>
      <c r="CL506" s="19">
        <f t="shared" si="305"/>
        <v>0</v>
      </c>
      <c r="CM506" s="19">
        <f t="shared" si="306"/>
        <v>0</v>
      </c>
      <c r="CN506" s="19">
        <f t="shared" si="307"/>
        <v>0</v>
      </c>
      <c r="CO506" s="19">
        <f t="shared" si="308"/>
        <v>0</v>
      </c>
      <c r="CP506" s="19">
        <f t="shared" si="309"/>
        <v>0</v>
      </c>
      <c r="CQ506" s="19">
        <f t="shared" si="310"/>
        <v>0</v>
      </c>
      <c r="CR506" s="19">
        <f t="shared" si="311"/>
        <v>0</v>
      </c>
      <c r="CS506" s="19">
        <f t="shared" si="312"/>
        <v>0</v>
      </c>
    </row>
    <row r="507" spans="2:97" ht="15" customHeight="1" x14ac:dyDescent="0.2">
      <c r="B507" s="53">
        <f t="shared" si="317"/>
        <v>499</v>
      </c>
      <c r="C507" s="197" t="str" cm="1">
        <f t="array" aca="1" ref="C507" ca="1">CELL("contents",BG507)</f>
        <v/>
      </c>
      <c r="D507" s="54" t="str">
        <f t="shared" si="313"/>
        <v>OK</v>
      </c>
      <c r="E507" s="55" t="e">
        <f>VLOOKUP('DATA SHEET'!$B$9,'Drill Size Info'!$T$2:$U$8,2,FALSE)</f>
        <v>#N/A</v>
      </c>
      <c r="F507" s="55" t="str">
        <f t="shared" si="318"/>
        <v/>
      </c>
      <c r="G507" s="161">
        <f t="shared" si="319"/>
        <v>0</v>
      </c>
      <c r="H507" s="56"/>
      <c r="I507" s="56"/>
      <c r="J507" s="54" t="s">
        <v>154</v>
      </c>
      <c r="K507" s="54" t="s">
        <v>154</v>
      </c>
      <c r="L507" s="56" t="s">
        <v>154</v>
      </c>
      <c r="M507" s="56" t="s">
        <v>154</v>
      </c>
      <c r="N507" s="47" t="str">
        <f>IF(CU507&lt;&gt;"",
    IF(INT('Drill Size Info'!$AA$19)=INT('Drill Size Info'!$AB$19),
        --(INT('Drill Size Info'!$AA$19) &amp; "." &amp; CU507),
        IF(AND((--(INT('Drill Size Info'!$AA$19) &amp; "." &amp; CU507)&gt;=--('Drill Size Info'!$AA$19)), (--(INT('Drill Size Info'!$AA$19) &amp; "." &amp; CU507)&lt;=--('Drill Size Info'!$AB$19))),
            --(INT('Drill Size Info'!$AA$19) &amp; "." &amp; CU507),
            --(INT('Drill Size Info'!$AB$19) &amp; "." &amp; CU507)
        )
    ),
    IF(CT507&lt;&gt;"",
        IF(INT('Drill Size Info'!$AA$19)=INT('Drill Size Info'!$AB$19),
            --(INT('Drill Size Info'!$AA$19) &amp; "." &amp; LEFT(CT507,3)),
            IF(AND((--(INT('Drill Size Info'!$AA$19) &amp; "." &amp; LEFT(CT507,3))&gt;=--('Drill Size Info'!$AA$19)), (--(INT('Drill Size Info'!$AA$19) &amp; "." &amp; LEFT(CT507,3))&lt;=--('Drill Size Info'!$AB$19))),
                --(INT('Drill Size Info'!$AA$19) &amp; "." &amp; LEFT(CT507,3)),
                --(INT('Drill Size Info'!$AB$19) &amp; "." &amp; LEFT(CT507,3))
            )
        ),
        "OK"
    )
)</f>
        <v>OK</v>
      </c>
      <c r="O507" s="163" t="str">
        <f>IF(CV507&lt;&gt;"",
    IF(INT('Drill Size Info'!$AA$19)=INT('Drill Size Info'!$AB$19),
        --(INT('Drill Size Info'!$AA$19) &amp; "." &amp; CV507),
        IF(AND((--(INT('Drill Size Info'!$AA$19) &amp; "." &amp; CV507)&gt;=--('Drill Size Info'!$AA$19)), (--(INT('Drill Size Info'!$AA$19) &amp; "." &amp; CV507)&lt;=--('Drill Size Info'!$AB$19))),
            --(INT('Drill Size Info'!$AA$19) &amp; "." &amp; CV507),
            --(INT('Drill Size Info'!$AB$19) &amp; "." &amp; CV507)
        )
    ),
    IF(CT507&lt;&gt;"",
        IF(INT('Drill Size Info'!$AA$19)=INT('Drill Size Info'!$AB$19),
            --(INT('Drill Size Info'!$AA$19) &amp; "." &amp; RIGHT(CT507,3)),
            IF(AND((--(INT('Drill Size Info'!$AA$19) &amp; "." &amp; RIGHT(CT507,3))&gt;=--('Drill Size Info'!$AA$19)), (--(INT('Drill Size Info'!$AA$19) &amp; "." &amp; RIGHT(CT507,3))&lt;=--('Drill Size Info'!$AB$19))),
                --(INT('Drill Size Info'!$AA$19) &amp; "." &amp; RIGHT(CT507,3)),
                --(INT('Drill Size Info'!$AB$19) &amp; "." &amp; RIGHT(CT507,3))
            )
        ),
        "N/A"
    )
)</f>
        <v>N/A</v>
      </c>
      <c r="P507" s="47" t="str">
        <f>IF(CX507&lt;&gt;"",
    IF(INT('Drill Size Info'!$AA$19)=INT('Drill Size Info'!$AB$15),
        --(INT('Drill Size Info'!$AA$15) &amp; "." &amp; CX507),
        IF(AND((--(INT('Drill Size Info'!$AA$15) &amp; "." &amp; CX507)&gt;=--('Drill Size Info'!$AA$15)), (--(INT('Drill Size Info'!$AA$15) &amp; "." &amp; CX507)&lt;=--('Drill Size Info'!$AB$15))),
            --(INT('Drill Size Info'!$AA$15) &amp; "." &amp; CX507),
            --(INT('Drill Size Info'!$AB$15) &amp; "." &amp; CX507)
        )
    ),
    IF(CW507&lt;&gt;"",
        IF(INT('Drill Size Info'!$AA$15)=INT('Drill Size Info'!$AB$15),
            --(INT('Drill Size Info'!$AA$15) &amp; "." &amp; LEFT(CW507,3)),
            IF(AND((--(INT('Drill Size Info'!$AA$15) &amp; "." &amp; LEFT(CW507,3))&gt;=--('Drill Size Info'!$AA$15)), (--(INT('Drill Size Info'!$AA$15) &amp; "." &amp; LEFT(CW507,3))&lt;=--('Drill Size Info'!$AB$15))),
                --(INT('Drill Size Info'!$AA$15) &amp; "." &amp; LEFT(CW507,3)),
                --(INT('Drill Size Info'!$AB$15) &amp; "." &amp; LEFT(CW507,3))
            )
        ),
        "OK"
    )
)</f>
        <v>OK</v>
      </c>
      <c r="Q507" s="163" t="str">
        <f>IF(CY507&lt;&gt;"",
    IF(INT('Drill Size Info'!$AA$19)=INT('Drill Size Info'!$AB$15),
        --(INT('Drill Size Info'!$AA$15) &amp; "." &amp; CY507),
        IF(AND((--(INT('Drill Size Info'!$AA$15) &amp; "." &amp; CY507)&gt;=--('Drill Size Info'!$AA$15)), (--(INT('Drill Size Info'!$AA$15) &amp; "." &amp; CY507)&lt;=--('Drill Size Info'!$AB$15))),
            --(INT('Drill Size Info'!$AA$15) &amp; "." &amp; CY507),
            --(INT('Drill Size Info'!$AB$15) &amp; "." &amp; CY507)
        )
    ),
    IF(CW507&lt;&gt;"",
        IF(INT('Drill Size Info'!$AA$15)=INT('Drill Size Info'!$AB$15),
            --(INT('Drill Size Info'!$AA$15) &amp; "." &amp; RIGHT(CW507,3)),
            IF(AND((--(INT('Drill Size Info'!$AA$15) &amp; "." &amp; RIGHT(CW507,3))&gt;=--('Drill Size Info'!$AA$15)), (--(INT('Drill Size Info'!$AA$15) &amp; "." &amp; RIGHT(CW507,3))&lt;=--('Drill Size Info'!$AB$15))),
                --(INT('Drill Size Info'!$AA$15) &amp; "." &amp; RIGHT(CW507,3)),
                --(INT('Drill Size Info'!$AB$15) &amp; "." &amp; RIGHT(CW507,3))
            )
        ),
        "N/A"
    )
)</f>
        <v>N/A</v>
      </c>
      <c r="R507" s="57"/>
      <c r="S507" s="57"/>
      <c r="T507" s="57"/>
      <c r="U507" s="57"/>
      <c r="V507" s="57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9"/>
      <c r="AX507" s="59"/>
      <c r="AY507" s="59"/>
      <c r="AZ507" s="60"/>
      <c r="BA507" s="52"/>
      <c r="BB507" s="52"/>
      <c r="BC507" s="52"/>
      <c r="BD507" s="52"/>
      <c r="BE507" s="52"/>
      <c r="BF507" s="52"/>
      <c r="BG507" s="192" t="str">
        <f t="shared" si="314"/>
        <v/>
      </c>
      <c r="BH507" s="52"/>
      <c r="BI507" s="52"/>
      <c r="BJ507" s="52"/>
      <c r="BK507" s="52"/>
      <c r="BM507" s="19">
        <f t="shared" si="282"/>
        <v>0</v>
      </c>
      <c r="BN507" s="19">
        <f t="shared" si="315"/>
        <v>0</v>
      </c>
      <c r="BO507" s="19">
        <f t="shared" si="283"/>
        <v>0</v>
      </c>
      <c r="BP507" s="19">
        <f t="shared" si="284"/>
        <v>0</v>
      </c>
      <c r="BQ507" s="19">
        <f t="shared" si="285"/>
        <v>0</v>
      </c>
      <c r="BR507" s="19">
        <f t="shared" si="286"/>
        <v>0</v>
      </c>
      <c r="BS507" s="19">
        <f t="shared" si="287"/>
        <v>0</v>
      </c>
      <c r="BT507" s="19">
        <f t="shared" si="288"/>
        <v>0</v>
      </c>
      <c r="BU507" s="19">
        <f t="shared" si="289"/>
        <v>0</v>
      </c>
      <c r="BV507" s="19">
        <f t="shared" si="290"/>
        <v>0</v>
      </c>
      <c r="BW507" s="19">
        <f t="shared" si="291"/>
        <v>0</v>
      </c>
      <c r="BX507" s="19">
        <f t="shared" si="292"/>
        <v>0</v>
      </c>
      <c r="BY507" s="19">
        <f t="shared" si="293"/>
        <v>0</v>
      </c>
      <c r="BZ507" s="19">
        <f t="shared" si="294"/>
        <v>0</v>
      </c>
      <c r="CA507" s="19">
        <f t="shared" si="295"/>
        <v>0</v>
      </c>
      <c r="CB507" s="19">
        <f t="shared" si="316"/>
        <v>0</v>
      </c>
      <c r="CC507" s="19">
        <f t="shared" si="296"/>
        <v>0</v>
      </c>
      <c r="CD507" s="19">
        <f t="shared" si="297"/>
        <v>0</v>
      </c>
      <c r="CE507" s="19">
        <f t="shared" si="298"/>
        <v>0</v>
      </c>
      <c r="CF507" s="19">
        <f t="shared" si="299"/>
        <v>0</v>
      </c>
      <c r="CG507" s="19">
        <f t="shared" si="300"/>
        <v>0</v>
      </c>
      <c r="CH507" s="19">
        <f t="shared" si="301"/>
        <v>0</v>
      </c>
      <c r="CI507" s="19">
        <f t="shared" si="302"/>
        <v>0</v>
      </c>
      <c r="CJ507" s="19">
        <f t="shared" si="303"/>
        <v>0</v>
      </c>
      <c r="CK507" s="19">
        <f t="shared" si="304"/>
        <v>0</v>
      </c>
      <c r="CL507" s="19">
        <f t="shared" si="305"/>
        <v>0</v>
      </c>
      <c r="CM507" s="19">
        <f t="shared" si="306"/>
        <v>0</v>
      </c>
      <c r="CN507" s="19">
        <f t="shared" si="307"/>
        <v>0</v>
      </c>
      <c r="CO507" s="19">
        <f t="shared" si="308"/>
        <v>0</v>
      </c>
      <c r="CP507" s="19">
        <f t="shared" si="309"/>
        <v>0</v>
      </c>
      <c r="CQ507" s="19">
        <f t="shared" si="310"/>
        <v>0</v>
      </c>
      <c r="CR507" s="19">
        <f t="shared" si="311"/>
        <v>0</v>
      </c>
      <c r="CS507" s="19">
        <f t="shared" si="312"/>
        <v>0</v>
      </c>
    </row>
    <row r="508" spans="2:97" ht="15" customHeight="1" x14ac:dyDescent="0.2">
      <c r="B508" s="53">
        <f t="shared" si="317"/>
        <v>500</v>
      </c>
      <c r="C508" s="197" t="str" cm="1">
        <f t="array" aca="1" ref="C508" ca="1">CELL("contents",BG508)</f>
        <v/>
      </c>
      <c r="D508" s="54" t="str">
        <f t="shared" si="313"/>
        <v>OK</v>
      </c>
      <c r="E508" s="55" t="e">
        <f>VLOOKUP('DATA SHEET'!$B$9,'Drill Size Info'!$T$2:$U$8,2,FALSE)</f>
        <v>#N/A</v>
      </c>
      <c r="F508" s="55" t="str">
        <f t="shared" si="318"/>
        <v/>
      </c>
      <c r="G508" s="161">
        <f t="shared" si="319"/>
        <v>0</v>
      </c>
      <c r="H508" s="56"/>
      <c r="I508" s="56"/>
      <c r="J508" s="54" t="s">
        <v>154</v>
      </c>
      <c r="K508" s="54" t="s">
        <v>154</v>
      </c>
      <c r="L508" s="56" t="s">
        <v>154</v>
      </c>
      <c r="M508" s="56" t="s">
        <v>154</v>
      </c>
      <c r="N508" s="47" t="str">
        <f>IF(CU508&lt;&gt;"",
    IF(INT('Drill Size Info'!$AA$19)=INT('Drill Size Info'!$AB$19),
        --(INT('Drill Size Info'!$AA$19) &amp; "." &amp; CU508),
        IF(AND((--(INT('Drill Size Info'!$AA$19) &amp; "." &amp; CU508)&gt;=--('Drill Size Info'!$AA$19)), (--(INT('Drill Size Info'!$AA$19) &amp; "." &amp; CU508)&lt;=--('Drill Size Info'!$AB$19))),
            --(INT('Drill Size Info'!$AA$19) &amp; "." &amp; CU508),
            --(INT('Drill Size Info'!$AB$19) &amp; "." &amp; CU508)
        )
    ),
    IF(CT508&lt;&gt;"",
        IF(INT('Drill Size Info'!$AA$19)=INT('Drill Size Info'!$AB$19),
            --(INT('Drill Size Info'!$AA$19) &amp; "." &amp; LEFT(CT508,3)),
            IF(AND((--(INT('Drill Size Info'!$AA$19) &amp; "." &amp; LEFT(CT508,3))&gt;=--('Drill Size Info'!$AA$19)), (--(INT('Drill Size Info'!$AA$19) &amp; "." &amp; LEFT(CT508,3))&lt;=--('Drill Size Info'!$AB$19))),
                --(INT('Drill Size Info'!$AA$19) &amp; "." &amp; LEFT(CT508,3)),
                --(INT('Drill Size Info'!$AB$19) &amp; "." &amp; LEFT(CT508,3))
            )
        ),
        "OK"
    )
)</f>
        <v>OK</v>
      </c>
      <c r="O508" s="163" t="str">
        <f>IF(CV508&lt;&gt;"",
    IF(INT('Drill Size Info'!$AA$19)=INT('Drill Size Info'!$AB$19),
        --(INT('Drill Size Info'!$AA$19) &amp; "." &amp; CV508),
        IF(AND((--(INT('Drill Size Info'!$AA$19) &amp; "." &amp; CV508)&gt;=--('Drill Size Info'!$AA$19)), (--(INT('Drill Size Info'!$AA$19) &amp; "." &amp; CV508)&lt;=--('Drill Size Info'!$AB$19))),
            --(INT('Drill Size Info'!$AA$19) &amp; "." &amp; CV508),
            --(INT('Drill Size Info'!$AB$19) &amp; "." &amp; CV508)
        )
    ),
    IF(CT508&lt;&gt;"",
        IF(INT('Drill Size Info'!$AA$19)=INT('Drill Size Info'!$AB$19),
            --(INT('Drill Size Info'!$AA$19) &amp; "." &amp; RIGHT(CT508,3)),
            IF(AND((--(INT('Drill Size Info'!$AA$19) &amp; "." &amp; RIGHT(CT508,3))&gt;=--('Drill Size Info'!$AA$19)), (--(INT('Drill Size Info'!$AA$19) &amp; "." &amp; RIGHT(CT508,3))&lt;=--('Drill Size Info'!$AB$19))),
                --(INT('Drill Size Info'!$AA$19) &amp; "." &amp; RIGHT(CT508,3)),
                --(INT('Drill Size Info'!$AB$19) &amp; "." &amp; RIGHT(CT508,3))
            )
        ),
        "N/A"
    )
)</f>
        <v>N/A</v>
      </c>
      <c r="P508" s="47" t="str">
        <f>IF(CX508&lt;&gt;"",
    IF(INT('Drill Size Info'!$AA$19)=INT('Drill Size Info'!$AB$15),
        --(INT('Drill Size Info'!$AA$15) &amp; "." &amp; CX508),
        IF(AND((--(INT('Drill Size Info'!$AA$15) &amp; "." &amp; CX508)&gt;=--('Drill Size Info'!$AA$15)), (--(INT('Drill Size Info'!$AA$15) &amp; "." &amp; CX508)&lt;=--('Drill Size Info'!$AB$15))),
            --(INT('Drill Size Info'!$AA$15) &amp; "." &amp; CX508),
            --(INT('Drill Size Info'!$AB$15) &amp; "." &amp; CX508)
        )
    ),
    IF(CW508&lt;&gt;"",
        IF(INT('Drill Size Info'!$AA$15)=INT('Drill Size Info'!$AB$15),
            --(INT('Drill Size Info'!$AA$15) &amp; "." &amp; LEFT(CW508,3)),
            IF(AND((--(INT('Drill Size Info'!$AA$15) &amp; "." &amp; LEFT(CW508,3))&gt;=--('Drill Size Info'!$AA$15)), (--(INT('Drill Size Info'!$AA$15) &amp; "." &amp; LEFT(CW508,3))&lt;=--('Drill Size Info'!$AB$15))),
                --(INT('Drill Size Info'!$AA$15) &amp; "." &amp; LEFT(CW508,3)),
                --(INT('Drill Size Info'!$AB$15) &amp; "." &amp; LEFT(CW508,3))
            )
        ),
        "OK"
    )
)</f>
        <v>OK</v>
      </c>
      <c r="Q508" s="163" t="str">
        <f>IF(CY508&lt;&gt;"",
    IF(INT('Drill Size Info'!$AA$19)=INT('Drill Size Info'!$AB$15),
        --(INT('Drill Size Info'!$AA$15) &amp; "." &amp; CY508),
        IF(AND((--(INT('Drill Size Info'!$AA$15) &amp; "." &amp; CY508)&gt;=--('Drill Size Info'!$AA$15)), (--(INT('Drill Size Info'!$AA$15) &amp; "." &amp; CY508)&lt;=--('Drill Size Info'!$AB$15))),
            --(INT('Drill Size Info'!$AA$15) &amp; "." &amp; CY508),
            --(INT('Drill Size Info'!$AB$15) &amp; "." &amp; CY508)
        )
    ),
    IF(CW508&lt;&gt;"",
        IF(INT('Drill Size Info'!$AA$15)=INT('Drill Size Info'!$AB$15),
            --(INT('Drill Size Info'!$AA$15) &amp; "." &amp; RIGHT(CW508,3)),
            IF(AND((--(INT('Drill Size Info'!$AA$15) &amp; "." &amp; RIGHT(CW508,3))&gt;=--('Drill Size Info'!$AA$15)), (--(INT('Drill Size Info'!$AA$15) &amp; "." &amp; RIGHT(CW508,3))&lt;=--('Drill Size Info'!$AB$15))),
                --(INT('Drill Size Info'!$AA$15) &amp; "." &amp; RIGHT(CW508,3)),
                --(INT('Drill Size Info'!$AB$15) &amp; "." &amp; RIGHT(CW508,3))
            )
        ),
        "N/A"
    )
)</f>
        <v>N/A</v>
      </c>
      <c r="R508" s="57"/>
      <c r="S508" s="57"/>
      <c r="T508" s="57"/>
      <c r="U508" s="57"/>
      <c r="V508" s="57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9"/>
      <c r="AX508" s="59"/>
      <c r="AY508" s="59"/>
      <c r="AZ508" s="60"/>
      <c r="BA508" s="52"/>
      <c r="BB508" s="52"/>
      <c r="BC508" s="52"/>
      <c r="BD508" s="52"/>
      <c r="BE508" s="52"/>
      <c r="BF508" s="52"/>
      <c r="BG508" s="192" t="str">
        <f t="shared" si="314"/>
        <v/>
      </c>
      <c r="BH508" s="52"/>
      <c r="BI508" s="52"/>
      <c r="BJ508" s="52"/>
      <c r="BK508" s="52"/>
      <c r="BM508" s="19">
        <f t="shared" si="282"/>
        <v>0</v>
      </c>
      <c r="BN508" s="19">
        <f t="shared" si="315"/>
        <v>0</v>
      </c>
      <c r="BO508" s="19">
        <f t="shared" si="283"/>
        <v>0</v>
      </c>
      <c r="BP508" s="19">
        <f t="shared" si="284"/>
        <v>0</v>
      </c>
      <c r="BQ508" s="19">
        <f t="shared" si="285"/>
        <v>0</v>
      </c>
      <c r="BR508" s="19">
        <f t="shared" si="286"/>
        <v>0</v>
      </c>
      <c r="BS508" s="19">
        <f t="shared" si="287"/>
        <v>0</v>
      </c>
      <c r="BT508" s="19">
        <f t="shared" si="288"/>
        <v>0</v>
      </c>
      <c r="BU508" s="19">
        <f t="shared" si="289"/>
        <v>0</v>
      </c>
      <c r="BV508" s="19">
        <f t="shared" si="290"/>
        <v>0</v>
      </c>
      <c r="BW508" s="19">
        <f t="shared" si="291"/>
        <v>0</v>
      </c>
      <c r="BX508" s="19">
        <f t="shared" si="292"/>
        <v>0</v>
      </c>
      <c r="BY508" s="19">
        <f t="shared" si="293"/>
        <v>0</v>
      </c>
      <c r="BZ508" s="19">
        <f t="shared" si="294"/>
        <v>0</v>
      </c>
      <c r="CA508" s="19">
        <f t="shared" si="295"/>
        <v>0</v>
      </c>
      <c r="CB508" s="19">
        <f t="shared" si="316"/>
        <v>0</v>
      </c>
      <c r="CC508" s="19">
        <f t="shared" si="296"/>
        <v>0</v>
      </c>
      <c r="CD508" s="19">
        <f t="shared" si="297"/>
        <v>0</v>
      </c>
      <c r="CE508" s="19">
        <f t="shared" si="298"/>
        <v>0</v>
      </c>
      <c r="CF508" s="19">
        <f t="shared" si="299"/>
        <v>0</v>
      </c>
      <c r="CG508" s="19">
        <f t="shared" si="300"/>
        <v>0</v>
      </c>
      <c r="CH508" s="19">
        <f t="shared" si="301"/>
        <v>0</v>
      </c>
      <c r="CI508" s="19">
        <f t="shared" si="302"/>
        <v>0</v>
      </c>
      <c r="CJ508" s="19">
        <f t="shared" si="303"/>
        <v>0</v>
      </c>
      <c r="CK508" s="19">
        <f t="shared" si="304"/>
        <v>0</v>
      </c>
      <c r="CL508" s="19">
        <f t="shared" si="305"/>
        <v>0</v>
      </c>
      <c r="CM508" s="19">
        <f t="shared" si="306"/>
        <v>0</v>
      </c>
      <c r="CN508" s="19">
        <f t="shared" si="307"/>
        <v>0</v>
      </c>
      <c r="CO508" s="19">
        <f t="shared" si="308"/>
        <v>0</v>
      </c>
      <c r="CP508" s="19">
        <f t="shared" si="309"/>
        <v>0</v>
      </c>
      <c r="CQ508" s="19">
        <f t="shared" si="310"/>
        <v>0</v>
      </c>
      <c r="CR508" s="19">
        <f t="shared" si="311"/>
        <v>0</v>
      </c>
      <c r="CS508" s="19">
        <f t="shared" si="312"/>
        <v>0</v>
      </c>
    </row>
    <row r="509" spans="2:97" ht="15" customHeight="1" x14ac:dyDescent="0.2">
      <c r="B509" s="53">
        <f t="shared" si="317"/>
        <v>501</v>
      </c>
      <c r="C509" s="197" t="str" cm="1">
        <f t="array" aca="1" ref="C509" ca="1">CELL("contents",BG509)</f>
        <v/>
      </c>
      <c r="D509" s="54" t="str">
        <f t="shared" si="313"/>
        <v>OK</v>
      </c>
      <c r="E509" s="55" t="e">
        <f>VLOOKUP('DATA SHEET'!$B$9,'Drill Size Info'!$T$2:$U$8,2,FALSE)</f>
        <v>#N/A</v>
      </c>
      <c r="F509" s="55" t="str">
        <f t="shared" si="318"/>
        <v/>
      </c>
      <c r="G509" s="161">
        <f t="shared" si="319"/>
        <v>0</v>
      </c>
      <c r="H509" s="56"/>
      <c r="I509" s="56"/>
      <c r="J509" s="54" t="s">
        <v>154</v>
      </c>
      <c r="K509" s="54" t="s">
        <v>154</v>
      </c>
      <c r="L509" s="56" t="s">
        <v>154</v>
      </c>
      <c r="M509" s="56" t="s">
        <v>154</v>
      </c>
      <c r="N509" s="47" t="str">
        <f>IF(CU509&lt;&gt;"",
    IF(INT('Drill Size Info'!$AA$19)=INT('Drill Size Info'!$AB$19),
        --(INT('Drill Size Info'!$AA$19) &amp; "." &amp; CU509),
        IF(AND((--(INT('Drill Size Info'!$AA$19) &amp; "." &amp; CU509)&gt;=--('Drill Size Info'!$AA$19)), (--(INT('Drill Size Info'!$AA$19) &amp; "." &amp; CU509)&lt;=--('Drill Size Info'!$AB$19))),
            --(INT('Drill Size Info'!$AA$19) &amp; "." &amp; CU509),
            --(INT('Drill Size Info'!$AB$19) &amp; "." &amp; CU509)
        )
    ),
    IF(CT509&lt;&gt;"",
        IF(INT('Drill Size Info'!$AA$19)=INT('Drill Size Info'!$AB$19),
            --(INT('Drill Size Info'!$AA$19) &amp; "." &amp; LEFT(CT509,3)),
            IF(AND((--(INT('Drill Size Info'!$AA$19) &amp; "." &amp; LEFT(CT509,3))&gt;=--('Drill Size Info'!$AA$19)), (--(INT('Drill Size Info'!$AA$19) &amp; "." &amp; LEFT(CT509,3))&lt;=--('Drill Size Info'!$AB$19))),
                --(INT('Drill Size Info'!$AA$19) &amp; "." &amp; LEFT(CT509,3)),
                --(INT('Drill Size Info'!$AB$19) &amp; "." &amp; LEFT(CT509,3))
            )
        ),
        "OK"
    )
)</f>
        <v>OK</v>
      </c>
      <c r="O509" s="163" t="str">
        <f>IF(CV509&lt;&gt;"",
    IF(INT('Drill Size Info'!$AA$19)=INT('Drill Size Info'!$AB$19),
        --(INT('Drill Size Info'!$AA$19) &amp; "." &amp; CV509),
        IF(AND((--(INT('Drill Size Info'!$AA$19) &amp; "." &amp; CV509)&gt;=--('Drill Size Info'!$AA$19)), (--(INT('Drill Size Info'!$AA$19) &amp; "." &amp; CV509)&lt;=--('Drill Size Info'!$AB$19))),
            --(INT('Drill Size Info'!$AA$19) &amp; "." &amp; CV509),
            --(INT('Drill Size Info'!$AB$19) &amp; "." &amp; CV509)
        )
    ),
    IF(CT509&lt;&gt;"",
        IF(INT('Drill Size Info'!$AA$19)=INT('Drill Size Info'!$AB$19),
            --(INT('Drill Size Info'!$AA$19) &amp; "." &amp; RIGHT(CT509,3)),
            IF(AND((--(INT('Drill Size Info'!$AA$19) &amp; "." &amp; RIGHT(CT509,3))&gt;=--('Drill Size Info'!$AA$19)), (--(INT('Drill Size Info'!$AA$19) &amp; "." &amp; RIGHT(CT509,3))&lt;=--('Drill Size Info'!$AB$19))),
                --(INT('Drill Size Info'!$AA$19) &amp; "." &amp; RIGHT(CT509,3)),
                --(INT('Drill Size Info'!$AB$19) &amp; "." &amp; RIGHT(CT509,3))
            )
        ),
        "N/A"
    )
)</f>
        <v>N/A</v>
      </c>
      <c r="P509" s="47" t="str">
        <f>IF(CX509&lt;&gt;"",
    IF(INT('Drill Size Info'!$AA$19)=INT('Drill Size Info'!$AB$15),
        --(INT('Drill Size Info'!$AA$15) &amp; "." &amp; CX509),
        IF(AND((--(INT('Drill Size Info'!$AA$15) &amp; "." &amp; CX509)&gt;=--('Drill Size Info'!$AA$15)), (--(INT('Drill Size Info'!$AA$15) &amp; "." &amp; CX509)&lt;=--('Drill Size Info'!$AB$15))),
            --(INT('Drill Size Info'!$AA$15) &amp; "." &amp; CX509),
            --(INT('Drill Size Info'!$AB$15) &amp; "." &amp; CX509)
        )
    ),
    IF(CW509&lt;&gt;"",
        IF(INT('Drill Size Info'!$AA$15)=INT('Drill Size Info'!$AB$15),
            --(INT('Drill Size Info'!$AA$15) &amp; "." &amp; LEFT(CW509,3)),
            IF(AND((--(INT('Drill Size Info'!$AA$15) &amp; "." &amp; LEFT(CW509,3))&gt;=--('Drill Size Info'!$AA$15)), (--(INT('Drill Size Info'!$AA$15) &amp; "." &amp; LEFT(CW509,3))&lt;=--('Drill Size Info'!$AB$15))),
                --(INT('Drill Size Info'!$AA$15) &amp; "." &amp; LEFT(CW509,3)),
                --(INT('Drill Size Info'!$AB$15) &amp; "." &amp; LEFT(CW509,3))
            )
        ),
        "OK"
    )
)</f>
        <v>OK</v>
      </c>
      <c r="Q509" s="163" t="str">
        <f>IF(CY509&lt;&gt;"",
    IF(INT('Drill Size Info'!$AA$19)=INT('Drill Size Info'!$AB$15),
        --(INT('Drill Size Info'!$AA$15) &amp; "." &amp; CY509),
        IF(AND((--(INT('Drill Size Info'!$AA$15) &amp; "." &amp; CY509)&gt;=--('Drill Size Info'!$AA$15)), (--(INT('Drill Size Info'!$AA$15) &amp; "." &amp; CY509)&lt;=--('Drill Size Info'!$AB$15))),
            --(INT('Drill Size Info'!$AA$15) &amp; "." &amp; CY509),
            --(INT('Drill Size Info'!$AB$15) &amp; "." &amp; CY509)
        )
    ),
    IF(CW509&lt;&gt;"",
        IF(INT('Drill Size Info'!$AA$15)=INT('Drill Size Info'!$AB$15),
            --(INT('Drill Size Info'!$AA$15) &amp; "." &amp; RIGHT(CW509,3)),
            IF(AND((--(INT('Drill Size Info'!$AA$15) &amp; "." &amp; RIGHT(CW509,3))&gt;=--('Drill Size Info'!$AA$15)), (--(INT('Drill Size Info'!$AA$15) &amp; "." &amp; RIGHT(CW509,3))&lt;=--('Drill Size Info'!$AB$15))),
                --(INT('Drill Size Info'!$AA$15) &amp; "." &amp; RIGHT(CW509,3)),
                --(INT('Drill Size Info'!$AB$15) &amp; "." &amp; RIGHT(CW509,3))
            )
        ),
        "N/A"
    )
)</f>
        <v>N/A</v>
      </c>
      <c r="R509" s="57"/>
      <c r="S509" s="57"/>
      <c r="T509" s="57"/>
      <c r="U509" s="57"/>
      <c r="V509" s="57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9"/>
      <c r="AX509" s="59"/>
      <c r="AY509" s="59"/>
      <c r="AZ509" s="60"/>
      <c r="BA509" s="52"/>
      <c r="BB509" s="52"/>
      <c r="BC509" s="52"/>
      <c r="BD509" s="52"/>
      <c r="BE509" s="52"/>
      <c r="BF509" s="52"/>
      <c r="BG509" s="192" t="str">
        <f t="shared" si="314"/>
        <v/>
      </c>
      <c r="BH509" s="52"/>
      <c r="BI509" s="52"/>
      <c r="BJ509" s="52"/>
      <c r="BK509" s="52"/>
      <c r="BM509" s="19">
        <f t="shared" si="282"/>
        <v>0</v>
      </c>
      <c r="BN509" s="19">
        <f t="shared" si="315"/>
        <v>0</v>
      </c>
      <c r="BO509" s="19">
        <f t="shared" si="283"/>
        <v>0</v>
      </c>
      <c r="BP509" s="19">
        <f t="shared" si="284"/>
        <v>0</v>
      </c>
      <c r="BQ509" s="19">
        <f t="shared" si="285"/>
        <v>0</v>
      </c>
      <c r="BR509" s="19">
        <f t="shared" si="286"/>
        <v>0</v>
      </c>
      <c r="BS509" s="19">
        <f t="shared" si="287"/>
        <v>0</v>
      </c>
      <c r="BT509" s="19">
        <f t="shared" si="288"/>
        <v>0</v>
      </c>
      <c r="BU509" s="19">
        <f t="shared" si="289"/>
        <v>0</v>
      </c>
      <c r="BV509" s="19">
        <f t="shared" si="290"/>
        <v>0</v>
      </c>
      <c r="BW509" s="19">
        <f t="shared" si="291"/>
        <v>0</v>
      </c>
      <c r="BX509" s="19">
        <f t="shared" si="292"/>
        <v>0</v>
      </c>
      <c r="BY509" s="19">
        <f t="shared" si="293"/>
        <v>0</v>
      </c>
      <c r="BZ509" s="19">
        <f t="shared" si="294"/>
        <v>0</v>
      </c>
      <c r="CA509" s="19">
        <f t="shared" si="295"/>
        <v>0</v>
      </c>
      <c r="CB509" s="19">
        <f t="shared" si="316"/>
        <v>0</v>
      </c>
      <c r="CC509" s="19">
        <f t="shared" si="296"/>
        <v>0</v>
      </c>
      <c r="CD509" s="19">
        <f t="shared" si="297"/>
        <v>0</v>
      </c>
      <c r="CE509" s="19">
        <f t="shared" si="298"/>
        <v>0</v>
      </c>
      <c r="CF509" s="19">
        <f t="shared" si="299"/>
        <v>0</v>
      </c>
      <c r="CG509" s="19">
        <f t="shared" si="300"/>
        <v>0</v>
      </c>
      <c r="CH509" s="19">
        <f t="shared" si="301"/>
        <v>0</v>
      </c>
      <c r="CI509" s="19">
        <f t="shared" si="302"/>
        <v>0</v>
      </c>
      <c r="CJ509" s="19">
        <f t="shared" si="303"/>
        <v>0</v>
      </c>
      <c r="CK509" s="19">
        <f t="shared" si="304"/>
        <v>0</v>
      </c>
      <c r="CL509" s="19">
        <f t="shared" si="305"/>
        <v>0</v>
      </c>
      <c r="CM509" s="19">
        <f t="shared" si="306"/>
        <v>0</v>
      </c>
      <c r="CN509" s="19">
        <f t="shared" si="307"/>
        <v>0</v>
      </c>
      <c r="CO509" s="19">
        <f t="shared" si="308"/>
        <v>0</v>
      </c>
      <c r="CP509" s="19">
        <f t="shared" si="309"/>
        <v>0</v>
      </c>
      <c r="CQ509" s="19">
        <f t="shared" si="310"/>
        <v>0</v>
      </c>
      <c r="CR509" s="19">
        <f t="shared" si="311"/>
        <v>0</v>
      </c>
      <c r="CS509" s="19">
        <f t="shared" si="312"/>
        <v>0</v>
      </c>
    </row>
    <row r="510" spans="2:97" ht="15" customHeight="1" x14ac:dyDescent="0.2">
      <c r="B510" s="53">
        <f t="shared" si="317"/>
        <v>502</v>
      </c>
      <c r="C510" s="197" t="str" cm="1">
        <f t="array" aca="1" ref="C510" ca="1">CELL("contents",BG510)</f>
        <v/>
      </c>
      <c r="D510" s="54" t="str">
        <f t="shared" si="313"/>
        <v>OK</v>
      </c>
      <c r="E510" s="55" t="e">
        <f>VLOOKUP('DATA SHEET'!$B$9,'Drill Size Info'!$T$2:$U$8,2,FALSE)</f>
        <v>#N/A</v>
      </c>
      <c r="F510" s="55" t="str">
        <f t="shared" si="318"/>
        <v/>
      </c>
      <c r="G510" s="161">
        <f t="shared" si="319"/>
        <v>0</v>
      </c>
      <c r="H510" s="56"/>
      <c r="I510" s="56"/>
      <c r="J510" s="54" t="s">
        <v>154</v>
      </c>
      <c r="K510" s="54" t="s">
        <v>154</v>
      </c>
      <c r="L510" s="56" t="s">
        <v>154</v>
      </c>
      <c r="M510" s="56" t="s">
        <v>154</v>
      </c>
      <c r="N510" s="47" t="str">
        <f>IF(CU510&lt;&gt;"",
    IF(INT('Drill Size Info'!$AA$19)=INT('Drill Size Info'!$AB$19),
        --(INT('Drill Size Info'!$AA$19) &amp; "." &amp; CU510),
        IF(AND((--(INT('Drill Size Info'!$AA$19) &amp; "." &amp; CU510)&gt;=--('Drill Size Info'!$AA$19)), (--(INT('Drill Size Info'!$AA$19) &amp; "." &amp; CU510)&lt;=--('Drill Size Info'!$AB$19))),
            --(INT('Drill Size Info'!$AA$19) &amp; "." &amp; CU510),
            --(INT('Drill Size Info'!$AB$19) &amp; "." &amp; CU510)
        )
    ),
    IF(CT510&lt;&gt;"",
        IF(INT('Drill Size Info'!$AA$19)=INT('Drill Size Info'!$AB$19),
            --(INT('Drill Size Info'!$AA$19) &amp; "." &amp; LEFT(CT510,3)),
            IF(AND((--(INT('Drill Size Info'!$AA$19) &amp; "." &amp; LEFT(CT510,3))&gt;=--('Drill Size Info'!$AA$19)), (--(INT('Drill Size Info'!$AA$19) &amp; "." &amp; LEFT(CT510,3))&lt;=--('Drill Size Info'!$AB$19))),
                --(INT('Drill Size Info'!$AA$19) &amp; "." &amp; LEFT(CT510,3)),
                --(INT('Drill Size Info'!$AB$19) &amp; "." &amp; LEFT(CT510,3))
            )
        ),
        "OK"
    )
)</f>
        <v>OK</v>
      </c>
      <c r="O510" s="163" t="str">
        <f>IF(CV510&lt;&gt;"",
    IF(INT('Drill Size Info'!$AA$19)=INT('Drill Size Info'!$AB$19),
        --(INT('Drill Size Info'!$AA$19) &amp; "." &amp; CV510),
        IF(AND((--(INT('Drill Size Info'!$AA$19) &amp; "." &amp; CV510)&gt;=--('Drill Size Info'!$AA$19)), (--(INT('Drill Size Info'!$AA$19) &amp; "." &amp; CV510)&lt;=--('Drill Size Info'!$AB$19))),
            --(INT('Drill Size Info'!$AA$19) &amp; "." &amp; CV510),
            --(INT('Drill Size Info'!$AB$19) &amp; "." &amp; CV510)
        )
    ),
    IF(CT510&lt;&gt;"",
        IF(INT('Drill Size Info'!$AA$19)=INT('Drill Size Info'!$AB$19),
            --(INT('Drill Size Info'!$AA$19) &amp; "." &amp; RIGHT(CT510,3)),
            IF(AND((--(INT('Drill Size Info'!$AA$19) &amp; "." &amp; RIGHT(CT510,3))&gt;=--('Drill Size Info'!$AA$19)), (--(INT('Drill Size Info'!$AA$19) &amp; "." &amp; RIGHT(CT510,3))&lt;=--('Drill Size Info'!$AB$19))),
                --(INT('Drill Size Info'!$AA$19) &amp; "." &amp; RIGHT(CT510,3)),
                --(INT('Drill Size Info'!$AB$19) &amp; "." &amp; RIGHT(CT510,3))
            )
        ),
        "N/A"
    )
)</f>
        <v>N/A</v>
      </c>
      <c r="P510" s="47" t="str">
        <f>IF(CX510&lt;&gt;"",
    IF(INT('Drill Size Info'!$AA$19)=INT('Drill Size Info'!$AB$15),
        --(INT('Drill Size Info'!$AA$15) &amp; "." &amp; CX510),
        IF(AND((--(INT('Drill Size Info'!$AA$15) &amp; "." &amp; CX510)&gt;=--('Drill Size Info'!$AA$15)), (--(INT('Drill Size Info'!$AA$15) &amp; "." &amp; CX510)&lt;=--('Drill Size Info'!$AB$15))),
            --(INT('Drill Size Info'!$AA$15) &amp; "." &amp; CX510),
            --(INT('Drill Size Info'!$AB$15) &amp; "." &amp; CX510)
        )
    ),
    IF(CW510&lt;&gt;"",
        IF(INT('Drill Size Info'!$AA$15)=INT('Drill Size Info'!$AB$15),
            --(INT('Drill Size Info'!$AA$15) &amp; "." &amp; LEFT(CW510,3)),
            IF(AND((--(INT('Drill Size Info'!$AA$15) &amp; "." &amp; LEFT(CW510,3))&gt;=--('Drill Size Info'!$AA$15)), (--(INT('Drill Size Info'!$AA$15) &amp; "." &amp; LEFT(CW510,3))&lt;=--('Drill Size Info'!$AB$15))),
                --(INT('Drill Size Info'!$AA$15) &amp; "." &amp; LEFT(CW510,3)),
                --(INT('Drill Size Info'!$AB$15) &amp; "." &amp; LEFT(CW510,3))
            )
        ),
        "OK"
    )
)</f>
        <v>OK</v>
      </c>
      <c r="Q510" s="163" t="str">
        <f>IF(CY510&lt;&gt;"",
    IF(INT('Drill Size Info'!$AA$19)=INT('Drill Size Info'!$AB$15),
        --(INT('Drill Size Info'!$AA$15) &amp; "." &amp; CY510),
        IF(AND((--(INT('Drill Size Info'!$AA$15) &amp; "." &amp; CY510)&gt;=--('Drill Size Info'!$AA$15)), (--(INT('Drill Size Info'!$AA$15) &amp; "." &amp; CY510)&lt;=--('Drill Size Info'!$AB$15))),
            --(INT('Drill Size Info'!$AA$15) &amp; "." &amp; CY510),
            --(INT('Drill Size Info'!$AB$15) &amp; "." &amp; CY510)
        )
    ),
    IF(CW510&lt;&gt;"",
        IF(INT('Drill Size Info'!$AA$15)=INT('Drill Size Info'!$AB$15),
            --(INT('Drill Size Info'!$AA$15) &amp; "." &amp; RIGHT(CW510,3)),
            IF(AND((--(INT('Drill Size Info'!$AA$15) &amp; "." &amp; RIGHT(CW510,3))&gt;=--('Drill Size Info'!$AA$15)), (--(INT('Drill Size Info'!$AA$15) &amp; "." &amp; RIGHT(CW510,3))&lt;=--('Drill Size Info'!$AB$15))),
                --(INT('Drill Size Info'!$AA$15) &amp; "." &amp; RIGHT(CW510,3)),
                --(INT('Drill Size Info'!$AB$15) &amp; "." &amp; RIGHT(CW510,3))
            )
        ),
        "N/A"
    )
)</f>
        <v>N/A</v>
      </c>
      <c r="R510" s="57"/>
      <c r="S510" s="57"/>
      <c r="T510" s="57"/>
      <c r="U510" s="57"/>
      <c r="V510" s="57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9"/>
      <c r="AX510" s="59"/>
      <c r="AY510" s="59"/>
      <c r="AZ510" s="60"/>
      <c r="BA510" s="52"/>
      <c r="BB510" s="52"/>
      <c r="BC510" s="52"/>
      <c r="BD510" s="52"/>
      <c r="BE510" s="52"/>
      <c r="BF510" s="52"/>
      <c r="BG510" s="192" t="str">
        <f t="shared" si="314"/>
        <v/>
      </c>
      <c r="BH510" s="52"/>
      <c r="BI510" s="52"/>
      <c r="BJ510" s="52"/>
      <c r="BK510" s="52"/>
      <c r="BM510" s="19">
        <f t="shared" si="282"/>
        <v>0</v>
      </c>
      <c r="BN510" s="19">
        <f t="shared" si="315"/>
        <v>0</v>
      </c>
      <c r="BO510" s="19">
        <f t="shared" si="283"/>
        <v>0</v>
      </c>
      <c r="BP510" s="19">
        <f t="shared" si="284"/>
        <v>0</v>
      </c>
      <c r="BQ510" s="19">
        <f t="shared" si="285"/>
        <v>0</v>
      </c>
      <c r="BR510" s="19">
        <f t="shared" si="286"/>
        <v>0</v>
      </c>
      <c r="BS510" s="19">
        <f t="shared" si="287"/>
        <v>0</v>
      </c>
      <c r="BT510" s="19">
        <f t="shared" si="288"/>
        <v>0</v>
      </c>
      <c r="BU510" s="19">
        <f t="shared" si="289"/>
        <v>0</v>
      </c>
      <c r="BV510" s="19">
        <f t="shared" si="290"/>
        <v>0</v>
      </c>
      <c r="BW510" s="19">
        <f t="shared" si="291"/>
        <v>0</v>
      </c>
      <c r="BX510" s="19">
        <f t="shared" si="292"/>
        <v>0</v>
      </c>
      <c r="BY510" s="19">
        <f t="shared" si="293"/>
        <v>0</v>
      </c>
      <c r="BZ510" s="19">
        <f t="shared" si="294"/>
        <v>0</v>
      </c>
      <c r="CA510" s="19">
        <f t="shared" si="295"/>
        <v>0</v>
      </c>
      <c r="CB510" s="19">
        <f t="shared" si="316"/>
        <v>0</v>
      </c>
      <c r="CC510" s="19">
        <f t="shared" si="296"/>
        <v>0</v>
      </c>
      <c r="CD510" s="19">
        <f t="shared" si="297"/>
        <v>0</v>
      </c>
      <c r="CE510" s="19">
        <f t="shared" si="298"/>
        <v>0</v>
      </c>
      <c r="CF510" s="19">
        <f t="shared" si="299"/>
        <v>0</v>
      </c>
      <c r="CG510" s="19">
        <f t="shared" si="300"/>
        <v>0</v>
      </c>
      <c r="CH510" s="19">
        <f t="shared" si="301"/>
        <v>0</v>
      </c>
      <c r="CI510" s="19">
        <f t="shared" si="302"/>
        <v>0</v>
      </c>
      <c r="CJ510" s="19">
        <f t="shared" si="303"/>
        <v>0</v>
      </c>
      <c r="CK510" s="19">
        <f t="shared" si="304"/>
        <v>0</v>
      </c>
      <c r="CL510" s="19">
        <f t="shared" si="305"/>
        <v>0</v>
      </c>
      <c r="CM510" s="19">
        <f t="shared" si="306"/>
        <v>0</v>
      </c>
      <c r="CN510" s="19">
        <f t="shared" si="307"/>
        <v>0</v>
      </c>
      <c r="CO510" s="19">
        <f t="shared" si="308"/>
        <v>0</v>
      </c>
      <c r="CP510" s="19">
        <f t="shared" si="309"/>
        <v>0</v>
      </c>
      <c r="CQ510" s="19">
        <f t="shared" si="310"/>
        <v>0</v>
      </c>
      <c r="CR510" s="19">
        <f t="shared" si="311"/>
        <v>0</v>
      </c>
      <c r="CS510" s="19">
        <f t="shared" si="312"/>
        <v>0</v>
      </c>
    </row>
    <row r="511" spans="2:97" ht="15" customHeight="1" x14ac:dyDescent="0.2">
      <c r="B511" s="53">
        <f t="shared" si="317"/>
        <v>503</v>
      </c>
      <c r="C511" s="197" t="str" cm="1">
        <f t="array" aca="1" ref="C511" ca="1">CELL("contents",BG511)</f>
        <v/>
      </c>
      <c r="D511" s="54" t="str">
        <f t="shared" si="313"/>
        <v>OK</v>
      </c>
      <c r="E511" s="55" t="e">
        <f>VLOOKUP('DATA SHEET'!$B$9,'Drill Size Info'!$T$2:$U$8,2,FALSE)</f>
        <v>#N/A</v>
      </c>
      <c r="F511" s="55" t="str">
        <f t="shared" si="318"/>
        <v/>
      </c>
      <c r="G511" s="161">
        <f t="shared" si="319"/>
        <v>0</v>
      </c>
      <c r="H511" s="56"/>
      <c r="I511" s="56"/>
      <c r="J511" s="54" t="s">
        <v>154</v>
      </c>
      <c r="K511" s="54" t="s">
        <v>154</v>
      </c>
      <c r="L511" s="56" t="s">
        <v>154</v>
      </c>
      <c r="M511" s="56" t="s">
        <v>154</v>
      </c>
      <c r="N511" s="47" t="str">
        <f>IF(CU511&lt;&gt;"",
    IF(INT('Drill Size Info'!$AA$19)=INT('Drill Size Info'!$AB$19),
        --(INT('Drill Size Info'!$AA$19) &amp; "." &amp; CU511),
        IF(AND((--(INT('Drill Size Info'!$AA$19) &amp; "." &amp; CU511)&gt;=--('Drill Size Info'!$AA$19)), (--(INT('Drill Size Info'!$AA$19) &amp; "." &amp; CU511)&lt;=--('Drill Size Info'!$AB$19))),
            --(INT('Drill Size Info'!$AA$19) &amp; "." &amp; CU511),
            --(INT('Drill Size Info'!$AB$19) &amp; "." &amp; CU511)
        )
    ),
    IF(CT511&lt;&gt;"",
        IF(INT('Drill Size Info'!$AA$19)=INT('Drill Size Info'!$AB$19),
            --(INT('Drill Size Info'!$AA$19) &amp; "." &amp; LEFT(CT511,3)),
            IF(AND((--(INT('Drill Size Info'!$AA$19) &amp; "." &amp; LEFT(CT511,3))&gt;=--('Drill Size Info'!$AA$19)), (--(INT('Drill Size Info'!$AA$19) &amp; "." &amp; LEFT(CT511,3))&lt;=--('Drill Size Info'!$AB$19))),
                --(INT('Drill Size Info'!$AA$19) &amp; "." &amp; LEFT(CT511,3)),
                --(INT('Drill Size Info'!$AB$19) &amp; "." &amp; LEFT(CT511,3))
            )
        ),
        "OK"
    )
)</f>
        <v>OK</v>
      </c>
      <c r="O511" s="163" t="str">
        <f>IF(CV511&lt;&gt;"",
    IF(INT('Drill Size Info'!$AA$19)=INT('Drill Size Info'!$AB$19),
        --(INT('Drill Size Info'!$AA$19) &amp; "." &amp; CV511),
        IF(AND((--(INT('Drill Size Info'!$AA$19) &amp; "." &amp; CV511)&gt;=--('Drill Size Info'!$AA$19)), (--(INT('Drill Size Info'!$AA$19) &amp; "." &amp; CV511)&lt;=--('Drill Size Info'!$AB$19))),
            --(INT('Drill Size Info'!$AA$19) &amp; "." &amp; CV511),
            --(INT('Drill Size Info'!$AB$19) &amp; "." &amp; CV511)
        )
    ),
    IF(CT511&lt;&gt;"",
        IF(INT('Drill Size Info'!$AA$19)=INT('Drill Size Info'!$AB$19),
            --(INT('Drill Size Info'!$AA$19) &amp; "." &amp; RIGHT(CT511,3)),
            IF(AND((--(INT('Drill Size Info'!$AA$19) &amp; "." &amp; RIGHT(CT511,3))&gt;=--('Drill Size Info'!$AA$19)), (--(INT('Drill Size Info'!$AA$19) &amp; "." &amp; RIGHT(CT511,3))&lt;=--('Drill Size Info'!$AB$19))),
                --(INT('Drill Size Info'!$AA$19) &amp; "." &amp; RIGHT(CT511,3)),
                --(INT('Drill Size Info'!$AB$19) &amp; "." &amp; RIGHT(CT511,3))
            )
        ),
        "N/A"
    )
)</f>
        <v>N/A</v>
      </c>
      <c r="P511" s="47" t="str">
        <f>IF(CX511&lt;&gt;"",
    IF(INT('Drill Size Info'!$AA$19)=INT('Drill Size Info'!$AB$15),
        --(INT('Drill Size Info'!$AA$15) &amp; "." &amp; CX511),
        IF(AND((--(INT('Drill Size Info'!$AA$15) &amp; "." &amp; CX511)&gt;=--('Drill Size Info'!$AA$15)), (--(INT('Drill Size Info'!$AA$15) &amp; "." &amp; CX511)&lt;=--('Drill Size Info'!$AB$15))),
            --(INT('Drill Size Info'!$AA$15) &amp; "." &amp; CX511),
            --(INT('Drill Size Info'!$AB$15) &amp; "." &amp; CX511)
        )
    ),
    IF(CW511&lt;&gt;"",
        IF(INT('Drill Size Info'!$AA$15)=INT('Drill Size Info'!$AB$15),
            --(INT('Drill Size Info'!$AA$15) &amp; "." &amp; LEFT(CW511,3)),
            IF(AND((--(INT('Drill Size Info'!$AA$15) &amp; "." &amp; LEFT(CW511,3))&gt;=--('Drill Size Info'!$AA$15)), (--(INT('Drill Size Info'!$AA$15) &amp; "." &amp; LEFT(CW511,3))&lt;=--('Drill Size Info'!$AB$15))),
                --(INT('Drill Size Info'!$AA$15) &amp; "." &amp; LEFT(CW511,3)),
                --(INT('Drill Size Info'!$AB$15) &amp; "." &amp; LEFT(CW511,3))
            )
        ),
        "OK"
    )
)</f>
        <v>OK</v>
      </c>
      <c r="Q511" s="163" t="str">
        <f>IF(CY511&lt;&gt;"",
    IF(INT('Drill Size Info'!$AA$19)=INT('Drill Size Info'!$AB$15),
        --(INT('Drill Size Info'!$AA$15) &amp; "." &amp; CY511),
        IF(AND((--(INT('Drill Size Info'!$AA$15) &amp; "." &amp; CY511)&gt;=--('Drill Size Info'!$AA$15)), (--(INT('Drill Size Info'!$AA$15) &amp; "." &amp; CY511)&lt;=--('Drill Size Info'!$AB$15))),
            --(INT('Drill Size Info'!$AA$15) &amp; "." &amp; CY511),
            --(INT('Drill Size Info'!$AB$15) &amp; "." &amp; CY511)
        )
    ),
    IF(CW511&lt;&gt;"",
        IF(INT('Drill Size Info'!$AA$15)=INT('Drill Size Info'!$AB$15),
            --(INT('Drill Size Info'!$AA$15) &amp; "." &amp; RIGHT(CW511,3)),
            IF(AND((--(INT('Drill Size Info'!$AA$15) &amp; "." &amp; RIGHT(CW511,3))&gt;=--('Drill Size Info'!$AA$15)), (--(INT('Drill Size Info'!$AA$15) &amp; "." &amp; RIGHT(CW511,3))&lt;=--('Drill Size Info'!$AB$15))),
                --(INT('Drill Size Info'!$AA$15) &amp; "." &amp; RIGHT(CW511,3)),
                --(INT('Drill Size Info'!$AB$15) &amp; "." &amp; RIGHT(CW511,3))
            )
        ),
        "N/A"
    )
)</f>
        <v>N/A</v>
      </c>
      <c r="R511" s="57"/>
      <c r="S511" s="57"/>
      <c r="T511" s="57"/>
      <c r="U511" s="57"/>
      <c r="V511" s="57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9"/>
      <c r="AX511" s="59"/>
      <c r="AY511" s="59"/>
      <c r="AZ511" s="60"/>
      <c r="BA511" s="52"/>
      <c r="BB511" s="52"/>
      <c r="BC511" s="52"/>
      <c r="BD511" s="52"/>
      <c r="BE511" s="52"/>
      <c r="BF511" s="52"/>
      <c r="BG511" s="192" t="str">
        <f t="shared" si="314"/>
        <v/>
      </c>
      <c r="BH511" s="52"/>
      <c r="BI511" s="52"/>
      <c r="BJ511" s="52"/>
      <c r="BK511" s="52"/>
      <c r="BM511" s="19">
        <f t="shared" si="282"/>
        <v>0</v>
      </c>
      <c r="BN511" s="19">
        <f t="shared" si="315"/>
        <v>0</v>
      </c>
      <c r="BO511" s="19">
        <f t="shared" si="283"/>
        <v>0</v>
      </c>
      <c r="BP511" s="19">
        <f t="shared" si="284"/>
        <v>0</v>
      </c>
      <c r="BQ511" s="19">
        <f t="shared" si="285"/>
        <v>0</v>
      </c>
      <c r="BR511" s="19">
        <f t="shared" si="286"/>
        <v>0</v>
      </c>
      <c r="BS511" s="19">
        <f t="shared" si="287"/>
        <v>0</v>
      </c>
      <c r="BT511" s="19">
        <f t="shared" si="288"/>
        <v>0</v>
      </c>
      <c r="BU511" s="19">
        <f t="shared" si="289"/>
        <v>0</v>
      </c>
      <c r="BV511" s="19">
        <f t="shared" si="290"/>
        <v>0</v>
      </c>
      <c r="BW511" s="19">
        <f t="shared" si="291"/>
        <v>0</v>
      </c>
      <c r="BX511" s="19">
        <f t="shared" si="292"/>
        <v>0</v>
      </c>
      <c r="BY511" s="19">
        <f t="shared" si="293"/>
        <v>0</v>
      </c>
      <c r="BZ511" s="19">
        <f t="shared" si="294"/>
        <v>0</v>
      </c>
      <c r="CA511" s="19">
        <f t="shared" si="295"/>
        <v>0</v>
      </c>
      <c r="CB511" s="19">
        <f t="shared" si="316"/>
        <v>0</v>
      </c>
      <c r="CC511" s="19">
        <f t="shared" si="296"/>
        <v>0</v>
      </c>
      <c r="CD511" s="19">
        <f t="shared" si="297"/>
        <v>0</v>
      </c>
      <c r="CE511" s="19">
        <f t="shared" si="298"/>
        <v>0</v>
      </c>
      <c r="CF511" s="19">
        <f t="shared" si="299"/>
        <v>0</v>
      </c>
      <c r="CG511" s="19">
        <f t="shared" si="300"/>
        <v>0</v>
      </c>
      <c r="CH511" s="19">
        <f t="shared" si="301"/>
        <v>0</v>
      </c>
      <c r="CI511" s="19">
        <f t="shared" si="302"/>
        <v>0</v>
      </c>
      <c r="CJ511" s="19">
        <f t="shared" si="303"/>
        <v>0</v>
      </c>
      <c r="CK511" s="19">
        <f t="shared" si="304"/>
        <v>0</v>
      </c>
      <c r="CL511" s="19">
        <f t="shared" si="305"/>
        <v>0</v>
      </c>
      <c r="CM511" s="19">
        <f t="shared" si="306"/>
        <v>0</v>
      </c>
      <c r="CN511" s="19">
        <f t="shared" si="307"/>
        <v>0</v>
      </c>
      <c r="CO511" s="19">
        <f t="shared" si="308"/>
        <v>0</v>
      </c>
      <c r="CP511" s="19">
        <f t="shared" si="309"/>
        <v>0</v>
      </c>
      <c r="CQ511" s="19">
        <f t="shared" si="310"/>
        <v>0</v>
      </c>
      <c r="CR511" s="19">
        <f t="shared" si="311"/>
        <v>0</v>
      </c>
      <c r="CS511" s="19">
        <f t="shared" si="312"/>
        <v>0</v>
      </c>
    </row>
    <row r="512" spans="2:97" ht="15" customHeight="1" x14ac:dyDescent="0.2">
      <c r="B512" s="53">
        <f t="shared" si="317"/>
        <v>504</v>
      </c>
      <c r="C512" s="197" t="str" cm="1">
        <f t="array" aca="1" ref="C512" ca="1">CELL("contents",BG512)</f>
        <v/>
      </c>
      <c r="D512" s="54" t="str">
        <f t="shared" si="313"/>
        <v>OK</v>
      </c>
      <c r="E512" s="55" t="e">
        <f>VLOOKUP('DATA SHEET'!$B$9,'Drill Size Info'!$T$2:$U$8,2,FALSE)</f>
        <v>#N/A</v>
      </c>
      <c r="F512" s="55" t="str">
        <f t="shared" si="318"/>
        <v/>
      </c>
      <c r="G512" s="161">
        <f t="shared" si="319"/>
        <v>0</v>
      </c>
      <c r="H512" s="56"/>
      <c r="I512" s="56"/>
      <c r="J512" s="54" t="s">
        <v>154</v>
      </c>
      <c r="K512" s="54" t="s">
        <v>154</v>
      </c>
      <c r="L512" s="56" t="s">
        <v>154</v>
      </c>
      <c r="M512" s="56" t="s">
        <v>154</v>
      </c>
      <c r="N512" s="47" t="str">
        <f>IF(CU512&lt;&gt;"",
    IF(INT('Drill Size Info'!$AA$19)=INT('Drill Size Info'!$AB$19),
        --(INT('Drill Size Info'!$AA$19) &amp; "." &amp; CU512),
        IF(AND((--(INT('Drill Size Info'!$AA$19) &amp; "." &amp; CU512)&gt;=--('Drill Size Info'!$AA$19)), (--(INT('Drill Size Info'!$AA$19) &amp; "." &amp; CU512)&lt;=--('Drill Size Info'!$AB$19))),
            --(INT('Drill Size Info'!$AA$19) &amp; "." &amp; CU512),
            --(INT('Drill Size Info'!$AB$19) &amp; "." &amp; CU512)
        )
    ),
    IF(CT512&lt;&gt;"",
        IF(INT('Drill Size Info'!$AA$19)=INT('Drill Size Info'!$AB$19),
            --(INT('Drill Size Info'!$AA$19) &amp; "." &amp; LEFT(CT512,3)),
            IF(AND((--(INT('Drill Size Info'!$AA$19) &amp; "." &amp; LEFT(CT512,3))&gt;=--('Drill Size Info'!$AA$19)), (--(INT('Drill Size Info'!$AA$19) &amp; "." &amp; LEFT(CT512,3))&lt;=--('Drill Size Info'!$AB$19))),
                --(INT('Drill Size Info'!$AA$19) &amp; "." &amp; LEFT(CT512,3)),
                --(INT('Drill Size Info'!$AB$19) &amp; "." &amp; LEFT(CT512,3))
            )
        ),
        "OK"
    )
)</f>
        <v>OK</v>
      </c>
      <c r="O512" s="163" t="str">
        <f>IF(CV512&lt;&gt;"",
    IF(INT('Drill Size Info'!$AA$19)=INT('Drill Size Info'!$AB$19),
        --(INT('Drill Size Info'!$AA$19) &amp; "." &amp; CV512),
        IF(AND((--(INT('Drill Size Info'!$AA$19) &amp; "." &amp; CV512)&gt;=--('Drill Size Info'!$AA$19)), (--(INT('Drill Size Info'!$AA$19) &amp; "." &amp; CV512)&lt;=--('Drill Size Info'!$AB$19))),
            --(INT('Drill Size Info'!$AA$19) &amp; "." &amp; CV512),
            --(INT('Drill Size Info'!$AB$19) &amp; "." &amp; CV512)
        )
    ),
    IF(CT512&lt;&gt;"",
        IF(INT('Drill Size Info'!$AA$19)=INT('Drill Size Info'!$AB$19),
            --(INT('Drill Size Info'!$AA$19) &amp; "." &amp; RIGHT(CT512,3)),
            IF(AND((--(INT('Drill Size Info'!$AA$19) &amp; "." &amp; RIGHT(CT512,3))&gt;=--('Drill Size Info'!$AA$19)), (--(INT('Drill Size Info'!$AA$19) &amp; "." &amp; RIGHT(CT512,3))&lt;=--('Drill Size Info'!$AB$19))),
                --(INT('Drill Size Info'!$AA$19) &amp; "." &amp; RIGHT(CT512,3)),
                --(INT('Drill Size Info'!$AB$19) &amp; "." &amp; RIGHT(CT512,3))
            )
        ),
        "N/A"
    )
)</f>
        <v>N/A</v>
      </c>
      <c r="P512" s="47" t="str">
        <f>IF(CX512&lt;&gt;"",
    IF(INT('Drill Size Info'!$AA$19)=INT('Drill Size Info'!$AB$15),
        --(INT('Drill Size Info'!$AA$15) &amp; "." &amp; CX512),
        IF(AND((--(INT('Drill Size Info'!$AA$15) &amp; "." &amp; CX512)&gt;=--('Drill Size Info'!$AA$15)), (--(INT('Drill Size Info'!$AA$15) &amp; "." &amp; CX512)&lt;=--('Drill Size Info'!$AB$15))),
            --(INT('Drill Size Info'!$AA$15) &amp; "." &amp; CX512),
            --(INT('Drill Size Info'!$AB$15) &amp; "." &amp; CX512)
        )
    ),
    IF(CW512&lt;&gt;"",
        IF(INT('Drill Size Info'!$AA$15)=INT('Drill Size Info'!$AB$15),
            --(INT('Drill Size Info'!$AA$15) &amp; "." &amp; LEFT(CW512,3)),
            IF(AND((--(INT('Drill Size Info'!$AA$15) &amp; "." &amp; LEFT(CW512,3))&gt;=--('Drill Size Info'!$AA$15)), (--(INT('Drill Size Info'!$AA$15) &amp; "." &amp; LEFT(CW512,3))&lt;=--('Drill Size Info'!$AB$15))),
                --(INT('Drill Size Info'!$AA$15) &amp; "." &amp; LEFT(CW512,3)),
                --(INT('Drill Size Info'!$AB$15) &amp; "." &amp; LEFT(CW512,3))
            )
        ),
        "OK"
    )
)</f>
        <v>OK</v>
      </c>
      <c r="Q512" s="163" t="str">
        <f>IF(CY512&lt;&gt;"",
    IF(INT('Drill Size Info'!$AA$19)=INT('Drill Size Info'!$AB$15),
        --(INT('Drill Size Info'!$AA$15) &amp; "." &amp; CY512),
        IF(AND((--(INT('Drill Size Info'!$AA$15) &amp; "." &amp; CY512)&gt;=--('Drill Size Info'!$AA$15)), (--(INT('Drill Size Info'!$AA$15) &amp; "." &amp; CY512)&lt;=--('Drill Size Info'!$AB$15))),
            --(INT('Drill Size Info'!$AA$15) &amp; "." &amp; CY512),
            --(INT('Drill Size Info'!$AB$15) &amp; "." &amp; CY512)
        )
    ),
    IF(CW512&lt;&gt;"",
        IF(INT('Drill Size Info'!$AA$15)=INT('Drill Size Info'!$AB$15),
            --(INT('Drill Size Info'!$AA$15) &amp; "." &amp; RIGHT(CW512,3)),
            IF(AND((--(INT('Drill Size Info'!$AA$15) &amp; "." &amp; RIGHT(CW512,3))&gt;=--('Drill Size Info'!$AA$15)), (--(INT('Drill Size Info'!$AA$15) &amp; "." &amp; RIGHT(CW512,3))&lt;=--('Drill Size Info'!$AB$15))),
                --(INT('Drill Size Info'!$AA$15) &amp; "." &amp; RIGHT(CW512,3)),
                --(INT('Drill Size Info'!$AB$15) &amp; "." &amp; RIGHT(CW512,3))
            )
        ),
        "N/A"
    )
)</f>
        <v>N/A</v>
      </c>
      <c r="R512" s="57"/>
      <c r="S512" s="57"/>
      <c r="T512" s="57"/>
      <c r="U512" s="57"/>
      <c r="V512" s="57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9"/>
      <c r="AX512" s="59"/>
      <c r="AY512" s="59"/>
      <c r="AZ512" s="60"/>
      <c r="BA512" s="52"/>
      <c r="BB512" s="52"/>
      <c r="BC512" s="52"/>
      <c r="BD512" s="52"/>
      <c r="BE512" s="52"/>
      <c r="BF512" s="52"/>
      <c r="BG512" s="192" t="str">
        <f t="shared" si="314"/>
        <v/>
      </c>
      <c r="BH512" s="52"/>
      <c r="BI512" s="52"/>
      <c r="BJ512" s="52"/>
      <c r="BK512" s="52"/>
      <c r="BM512" s="19">
        <f t="shared" si="282"/>
        <v>0</v>
      </c>
      <c r="BN512" s="19">
        <f t="shared" si="315"/>
        <v>0</v>
      </c>
      <c r="BO512" s="19">
        <f t="shared" si="283"/>
        <v>0</v>
      </c>
      <c r="BP512" s="19">
        <f t="shared" si="284"/>
        <v>0</v>
      </c>
      <c r="BQ512" s="19">
        <f t="shared" si="285"/>
        <v>0</v>
      </c>
      <c r="BR512" s="19">
        <f t="shared" si="286"/>
        <v>0</v>
      </c>
      <c r="BS512" s="19">
        <f t="shared" si="287"/>
        <v>0</v>
      </c>
      <c r="BT512" s="19">
        <f t="shared" si="288"/>
        <v>0</v>
      </c>
      <c r="BU512" s="19">
        <f t="shared" si="289"/>
        <v>0</v>
      </c>
      <c r="BV512" s="19">
        <f t="shared" si="290"/>
        <v>0</v>
      </c>
      <c r="BW512" s="19">
        <f t="shared" si="291"/>
        <v>0</v>
      </c>
      <c r="BX512" s="19">
        <f t="shared" si="292"/>
        <v>0</v>
      </c>
      <c r="BY512" s="19">
        <f t="shared" si="293"/>
        <v>0</v>
      </c>
      <c r="BZ512" s="19">
        <f t="shared" si="294"/>
        <v>0</v>
      </c>
      <c r="CA512" s="19">
        <f t="shared" si="295"/>
        <v>0</v>
      </c>
      <c r="CB512" s="19">
        <f t="shared" si="316"/>
        <v>0</v>
      </c>
      <c r="CC512" s="19">
        <f t="shared" si="296"/>
        <v>0</v>
      </c>
      <c r="CD512" s="19">
        <f t="shared" si="297"/>
        <v>0</v>
      </c>
      <c r="CE512" s="19">
        <f t="shared" si="298"/>
        <v>0</v>
      </c>
      <c r="CF512" s="19">
        <f t="shared" si="299"/>
        <v>0</v>
      </c>
      <c r="CG512" s="19">
        <f t="shared" si="300"/>
        <v>0</v>
      </c>
      <c r="CH512" s="19">
        <f t="shared" si="301"/>
        <v>0</v>
      </c>
      <c r="CI512" s="19">
        <f t="shared" si="302"/>
        <v>0</v>
      </c>
      <c r="CJ512" s="19">
        <f t="shared" si="303"/>
        <v>0</v>
      </c>
      <c r="CK512" s="19">
        <f t="shared" si="304"/>
        <v>0</v>
      </c>
      <c r="CL512" s="19">
        <f t="shared" si="305"/>
        <v>0</v>
      </c>
      <c r="CM512" s="19">
        <f t="shared" si="306"/>
        <v>0</v>
      </c>
      <c r="CN512" s="19">
        <f t="shared" si="307"/>
        <v>0</v>
      </c>
      <c r="CO512" s="19">
        <f t="shared" si="308"/>
        <v>0</v>
      </c>
      <c r="CP512" s="19">
        <f t="shared" si="309"/>
        <v>0</v>
      </c>
      <c r="CQ512" s="19">
        <f t="shared" si="310"/>
        <v>0</v>
      </c>
      <c r="CR512" s="19">
        <f t="shared" si="311"/>
        <v>0</v>
      </c>
      <c r="CS512" s="19">
        <f t="shared" si="312"/>
        <v>0</v>
      </c>
    </row>
    <row r="513" spans="2:97" ht="15" customHeight="1" x14ac:dyDescent="0.2">
      <c r="B513" s="53">
        <f t="shared" si="317"/>
        <v>505</v>
      </c>
      <c r="C513" s="197" t="str" cm="1">
        <f t="array" aca="1" ref="C513" ca="1">CELL("contents",BG513)</f>
        <v/>
      </c>
      <c r="D513" s="54" t="str">
        <f t="shared" si="313"/>
        <v>OK</v>
      </c>
      <c r="E513" s="55" t="e">
        <f>VLOOKUP('DATA SHEET'!$B$9,'Drill Size Info'!$T$2:$U$8,2,FALSE)</f>
        <v>#N/A</v>
      </c>
      <c r="F513" s="55" t="str">
        <f t="shared" si="318"/>
        <v/>
      </c>
      <c r="G513" s="161">
        <f t="shared" si="319"/>
        <v>0</v>
      </c>
      <c r="H513" s="56"/>
      <c r="I513" s="56"/>
      <c r="J513" s="54" t="s">
        <v>154</v>
      </c>
      <c r="K513" s="54" t="s">
        <v>154</v>
      </c>
      <c r="L513" s="56" t="s">
        <v>154</v>
      </c>
      <c r="M513" s="56" t="s">
        <v>154</v>
      </c>
      <c r="N513" s="47" t="str">
        <f>IF(CU513&lt;&gt;"",
    IF(INT('Drill Size Info'!$AA$19)=INT('Drill Size Info'!$AB$19),
        --(INT('Drill Size Info'!$AA$19) &amp; "." &amp; CU513),
        IF(AND((--(INT('Drill Size Info'!$AA$19) &amp; "." &amp; CU513)&gt;=--('Drill Size Info'!$AA$19)), (--(INT('Drill Size Info'!$AA$19) &amp; "." &amp; CU513)&lt;=--('Drill Size Info'!$AB$19))),
            --(INT('Drill Size Info'!$AA$19) &amp; "." &amp; CU513),
            --(INT('Drill Size Info'!$AB$19) &amp; "." &amp; CU513)
        )
    ),
    IF(CT513&lt;&gt;"",
        IF(INT('Drill Size Info'!$AA$19)=INT('Drill Size Info'!$AB$19),
            --(INT('Drill Size Info'!$AA$19) &amp; "." &amp; LEFT(CT513,3)),
            IF(AND((--(INT('Drill Size Info'!$AA$19) &amp; "." &amp; LEFT(CT513,3))&gt;=--('Drill Size Info'!$AA$19)), (--(INT('Drill Size Info'!$AA$19) &amp; "." &amp; LEFT(CT513,3))&lt;=--('Drill Size Info'!$AB$19))),
                --(INT('Drill Size Info'!$AA$19) &amp; "." &amp; LEFT(CT513,3)),
                --(INT('Drill Size Info'!$AB$19) &amp; "." &amp; LEFT(CT513,3))
            )
        ),
        "OK"
    )
)</f>
        <v>OK</v>
      </c>
      <c r="O513" s="163" t="str">
        <f>IF(CV513&lt;&gt;"",
    IF(INT('Drill Size Info'!$AA$19)=INT('Drill Size Info'!$AB$19),
        --(INT('Drill Size Info'!$AA$19) &amp; "." &amp; CV513),
        IF(AND((--(INT('Drill Size Info'!$AA$19) &amp; "." &amp; CV513)&gt;=--('Drill Size Info'!$AA$19)), (--(INT('Drill Size Info'!$AA$19) &amp; "." &amp; CV513)&lt;=--('Drill Size Info'!$AB$19))),
            --(INT('Drill Size Info'!$AA$19) &amp; "." &amp; CV513),
            --(INT('Drill Size Info'!$AB$19) &amp; "." &amp; CV513)
        )
    ),
    IF(CT513&lt;&gt;"",
        IF(INT('Drill Size Info'!$AA$19)=INT('Drill Size Info'!$AB$19),
            --(INT('Drill Size Info'!$AA$19) &amp; "." &amp; RIGHT(CT513,3)),
            IF(AND((--(INT('Drill Size Info'!$AA$19) &amp; "." &amp; RIGHT(CT513,3))&gt;=--('Drill Size Info'!$AA$19)), (--(INT('Drill Size Info'!$AA$19) &amp; "." &amp; RIGHT(CT513,3))&lt;=--('Drill Size Info'!$AB$19))),
                --(INT('Drill Size Info'!$AA$19) &amp; "." &amp; RIGHT(CT513,3)),
                --(INT('Drill Size Info'!$AB$19) &amp; "." &amp; RIGHT(CT513,3))
            )
        ),
        "N/A"
    )
)</f>
        <v>N/A</v>
      </c>
      <c r="P513" s="47" t="str">
        <f>IF(CX513&lt;&gt;"",
    IF(INT('Drill Size Info'!$AA$19)=INT('Drill Size Info'!$AB$15),
        --(INT('Drill Size Info'!$AA$15) &amp; "." &amp; CX513),
        IF(AND((--(INT('Drill Size Info'!$AA$15) &amp; "." &amp; CX513)&gt;=--('Drill Size Info'!$AA$15)), (--(INT('Drill Size Info'!$AA$15) &amp; "." &amp; CX513)&lt;=--('Drill Size Info'!$AB$15))),
            --(INT('Drill Size Info'!$AA$15) &amp; "." &amp; CX513),
            --(INT('Drill Size Info'!$AB$15) &amp; "." &amp; CX513)
        )
    ),
    IF(CW513&lt;&gt;"",
        IF(INT('Drill Size Info'!$AA$15)=INT('Drill Size Info'!$AB$15),
            --(INT('Drill Size Info'!$AA$15) &amp; "." &amp; LEFT(CW513,3)),
            IF(AND((--(INT('Drill Size Info'!$AA$15) &amp; "." &amp; LEFT(CW513,3))&gt;=--('Drill Size Info'!$AA$15)), (--(INT('Drill Size Info'!$AA$15) &amp; "." &amp; LEFT(CW513,3))&lt;=--('Drill Size Info'!$AB$15))),
                --(INT('Drill Size Info'!$AA$15) &amp; "." &amp; LEFT(CW513,3)),
                --(INT('Drill Size Info'!$AB$15) &amp; "." &amp; LEFT(CW513,3))
            )
        ),
        "OK"
    )
)</f>
        <v>OK</v>
      </c>
      <c r="Q513" s="163" t="str">
        <f>IF(CY513&lt;&gt;"",
    IF(INT('Drill Size Info'!$AA$19)=INT('Drill Size Info'!$AB$15),
        --(INT('Drill Size Info'!$AA$15) &amp; "." &amp; CY513),
        IF(AND((--(INT('Drill Size Info'!$AA$15) &amp; "." &amp; CY513)&gt;=--('Drill Size Info'!$AA$15)), (--(INT('Drill Size Info'!$AA$15) &amp; "." &amp; CY513)&lt;=--('Drill Size Info'!$AB$15))),
            --(INT('Drill Size Info'!$AA$15) &amp; "." &amp; CY513),
            --(INT('Drill Size Info'!$AB$15) &amp; "." &amp; CY513)
        )
    ),
    IF(CW513&lt;&gt;"",
        IF(INT('Drill Size Info'!$AA$15)=INT('Drill Size Info'!$AB$15),
            --(INT('Drill Size Info'!$AA$15) &amp; "." &amp; RIGHT(CW513,3)),
            IF(AND((--(INT('Drill Size Info'!$AA$15) &amp; "." &amp; RIGHT(CW513,3))&gt;=--('Drill Size Info'!$AA$15)), (--(INT('Drill Size Info'!$AA$15) &amp; "." &amp; RIGHT(CW513,3))&lt;=--('Drill Size Info'!$AB$15))),
                --(INT('Drill Size Info'!$AA$15) &amp; "." &amp; RIGHT(CW513,3)),
                --(INT('Drill Size Info'!$AB$15) &amp; "." &amp; RIGHT(CW513,3))
            )
        ),
        "N/A"
    )
)</f>
        <v>N/A</v>
      </c>
      <c r="R513" s="57"/>
      <c r="S513" s="57"/>
      <c r="T513" s="57"/>
      <c r="U513" s="57"/>
      <c r="V513" s="57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9"/>
      <c r="AX513" s="59"/>
      <c r="AY513" s="59"/>
      <c r="AZ513" s="60"/>
      <c r="BA513" s="52"/>
      <c r="BB513" s="52"/>
      <c r="BC513" s="52"/>
      <c r="BD513" s="52"/>
      <c r="BE513" s="52"/>
      <c r="BF513" s="52"/>
      <c r="BG513" s="192" t="str">
        <f t="shared" si="314"/>
        <v/>
      </c>
      <c r="BH513" s="52"/>
      <c r="BI513" s="52"/>
      <c r="BJ513" s="52"/>
      <c r="BK513" s="52"/>
      <c r="BM513" s="19">
        <f t="shared" si="282"/>
        <v>0</v>
      </c>
      <c r="BN513" s="19">
        <f t="shared" si="315"/>
        <v>0</v>
      </c>
      <c r="BO513" s="19">
        <f t="shared" si="283"/>
        <v>0</v>
      </c>
      <c r="BP513" s="19">
        <f t="shared" si="284"/>
        <v>0</v>
      </c>
      <c r="BQ513" s="19">
        <f t="shared" si="285"/>
        <v>0</v>
      </c>
      <c r="BR513" s="19">
        <f t="shared" si="286"/>
        <v>0</v>
      </c>
      <c r="BS513" s="19">
        <f t="shared" si="287"/>
        <v>0</v>
      </c>
      <c r="BT513" s="19">
        <f t="shared" si="288"/>
        <v>0</v>
      </c>
      <c r="BU513" s="19">
        <f t="shared" si="289"/>
        <v>0</v>
      </c>
      <c r="BV513" s="19">
        <f t="shared" si="290"/>
        <v>0</v>
      </c>
      <c r="BW513" s="19">
        <f t="shared" si="291"/>
        <v>0</v>
      </c>
      <c r="BX513" s="19">
        <f t="shared" si="292"/>
        <v>0</v>
      </c>
      <c r="BY513" s="19">
        <f t="shared" si="293"/>
        <v>0</v>
      </c>
      <c r="BZ513" s="19">
        <f t="shared" si="294"/>
        <v>0</v>
      </c>
      <c r="CA513" s="19">
        <f t="shared" si="295"/>
        <v>0</v>
      </c>
      <c r="CB513" s="19">
        <f t="shared" si="316"/>
        <v>0</v>
      </c>
      <c r="CC513" s="19">
        <f t="shared" si="296"/>
        <v>0</v>
      </c>
      <c r="CD513" s="19">
        <f t="shared" si="297"/>
        <v>0</v>
      </c>
      <c r="CE513" s="19">
        <f t="shared" si="298"/>
        <v>0</v>
      </c>
      <c r="CF513" s="19">
        <f t="shared" si="299"/>
        <v>0</v>
      </c>
      <c r="CG513" s="19">
        <f t="shared" si="300"/>
        <v>0</v>
      </c>
      <c r="CH513" s="19">
        <f t="shared" si="301"/>
        <v>0</v>
      </c>
      <c r="CI513" s="19">
        <f t="shared" si="302"/>
        <v>0</v>
      </c>
      <c r="CJ513" s="19">
        <f t="shared" si="303"/>
        <v>0</v>
      </c>
      <c r="CK513" s="19">
        <f t="shared" si="304"/>
        <v>0</v>
      </c>
      <c r="CL513" s="19">
        <f t="shared" si="305"/>
        <v>0</v>
      </c>
      <c r="CM513" s="19">
        <f t="shared" si="306"/>
        <v>0</v>
      </c>
      <c r="CN513" s="19">
        <f t="shared" si="307"/>
        <v>0</v>
      </c>
      <c r="CO513" s="19">
        <f t="shared" si="308"/>
        <v>0</v>
      </c>
      <c r="CP513" s="19">
        <f t="shared" si="309"/>
        <v>0</v>
      </c>
      <c r="CQ513" s="19">
        <f t="shared" si="310"/>
        <v>0</v>
      </c>
      <c r="CR513" s="19">
        <f t="shared" si="311"/>
        <v>0</v>
      </c>
      <c r="CS513" s="19">
        <f t="shared" si="312"/>
        <v>0</v>
      </c>
    </row>
    <row r="514" spans="2:97" ht="15" customHeight="1" x14ac:dyDescent="0.2">
      <c r="B514" s="53">
        <f t="shared" si="317"/>
        <v>506</v>
      </c>
      <c r="C514" s="197" t="str" cm="1">
        <f t="array" aca="1" ref="C514" ca="1">CELL("contents",BG514)</f>
        <v/>
      </c>
      <c r="D514" s="54" t="str">
        <f t="shared" si="313"/>
        <v>OK</v>
      </c>
      <c r="E514" s="55" t="e">
        <f>VLOOKUP('DATA SHEET'!$B$9,'Drill Size Info'!$T$2:$U$8,2,FALSE)</f>
        <v>#N/A</v>
      </c>
      <c r="F514" s="55" t="str">
        <f t="shared" si="318"/>
        <v/>
      </c>
      <c r="G514" s="161">
        <f t="shared" si="319"/>
        <v>0</v>
      </c>
      <c r="H514" s="56"/>
      <c r="I514" s="56"/>
      <c r="J514" s="54" t="s">
        <v>154</v>
      </c>
      <c r="K514" s="54" t="s">
        <v>154</v>
      </c>
      <c r="L514" s="56" t="s">
        <v>154</v>
      </c>
      <c r="M514" s="56" t="s">
        <v>154</v>
      </c>
      <c r="N514" s="47" t="str">
        <f>IF(CU514&lt;&gt;"",
    IF(INT('Drill Size Info'!$AA$19)=INT('Drill Size Info'!$AB$19),
        --(INT('Drill Size Info'!$AA$19) &amp; "." &amp; CU514),
        IF(AND((--(INT('Drill Size Info'!$AA$19) &amp; "." &amp; CU514)&gt;=--('Drill Size Info'!$AA$19)), (--(INT('Drill Size Info'!$AA$19) &amp; "." &amp; CU514)&lt;=--('Drill Size Info'!$AB$19))),
            --(INT('Drill Size Info'!$AA$19) &amp; "." &amp; CU514),
            --(INT('Drill Size Info'!$AB$19) &amp; "." &amp; CU514)
        )
    ),
    IF(CT514&lt;&gt;"",
        IF(INT('Drill Size Info'!$AA$19)=INT('Drill Size Info'!$AB$19),
            --(INT('Drill Size Info'!$AA$19) &amp; "." &amp; LEFT(CT514,3)),
            IF(AND((--(INT('Drill Size Info'!$AA$19) &amp; "." &amp; LEFT(CT514,3))&gt;=--('Drill Size Info'!$AA$19)), (--(INT('Drill Size Info'!$AA$19) &amp; "." &amp; LEFT(CT514,3))&lt;=--('Drill Size Info'!$AB$19))),
                --(INT('Drill Size Info'!$AA$19) &amp; "." &amp; LEFT(CT514,3)),
                --(INT('Drill Size Info'!$AB$19) &amp; "." &amp; LEFT(CT514,3))
            )
        ),
        "OK"
    )
)</f>
        <v>OK</v>
      </c>
      <c r="O514" s="163" t="str">
        <f>IF(CV514&lt;&gt;"",
    IF(INT('Drill Size Info'!$AA$19)=INT('Drill Size Info'!$AB$19),
        --(INT('Drill Size Info'!$AA$19) &amp; "." &amp; CV514),
        IF(AND((--(INT('Drill Size Info'!$AA$19) &amp; "." &amp; CV514)&gt;=--('Drill Size Info'!$AA$19)), (--(INT('Drill Size Info'!$AA$19) &amp; "." &amp; CV514)&lt;=--('Drill Size Info'!$AB$19))),
            --(INT('Drill Size Info'!$AA$19) &amp; "." &amp; CV514),
            --(INT('Drill Size Info'!$AB$19) &amp; "." &amp; CV514)
        )
    ),
    IF(CT514&lt;&gt;"",
        IF(INT('Drill Size Info'!$AA$19)=INT('Drill Size Info'!$AB$19),
            --(INT('Drill Size Info'!$AA$19) &amp; "." &amp; RIGHT(CT514,3)),
            IF(AND((--(INT('Drill Size Info'!$AA$19) &amp; "." &amp; RIGHT(CT514,3))&gt;=--('Drill Size Info'!$AA$19)), (--(INT('Drill Size Info'!$AA$19) &amp; "." &amp; RIGHT(CT514,3))&lt;=--('Drill Size Info'!$AB$19))),
                --(INT('Drill Size Info'!$AA$19) &amp; "." &amp; RIGHT(CT514,3)),
                --(INT('Drill Size Info'!$AB$19) &amp; "." &amp; RIGHT(CT514,3))
            )
        ),
        "N/A"
    )
)</f>
        <v>N/A</v>
      </c>
      <c r="P514" s="47" t="str">
        <f>IF(CX514&lt;&gt;"",
    IF(INT('Drill Size Info'!$AA$19)=INT('Drill Size Info'!$AB$15),
        --(INT('Drill Size Info'!$AA$15) &amp; "." &amp; CX514),
        IF(AND((--(INT('Drill Size Info'!$AA$15) &amp; "." &amp; CX514)&gt;=--('Drill Size Info'!$AA$15)), (--(INT('Drill Size Info'!$AA$15) &amp; "." &amp; CX514)&lt;=--('Drill Size Info'!$AB$15))),
            --(INT('Drill Size Info'!$AA$15) &amp; "." &amp; CX514),
            --(INT('Drill Size Info'!$AB$15) &amp; "." &amp; CX514)
        )
    ),
    IF(CW514&lt;&gt;"",
        IF(INT('Drill Size Info'!$AA$15)=INT('Drill Size Info'!$AB$15),
            --(INT('Drill Size Info'!$AA$15) &amp; "." &amp; LEFT(CW514,3)),
            IF(AND((--(INT('Drill Size Info'!$AA$15) &amp; "." &amp; LEFT(CW514,3))&gt;=--('Drill Size Info'!$AA$15)), (--(INT('Drill Size Info'!$AA$15) &amp; "." &amp; LEFT(CW514,3))&lt;=--('Drill Size Info'!$AB$15))),
                --(INT('Drill Size Info'!$AA$15) &amp; "." &amp; LEFT(CW514,3)),
                --(INT('Drill Size Info'!$AB$15) &amp; "." &amp; LEFT(CW514,3))
            )
        ),
        "OK"
    )
)</f>
        <v>OK</v>
      </c>
      <c r="Q514" s="163" t="str">
        <f>IF(CY514&lt;&gt;"",
    IF(INT('Drill Size Info'!$AA$19)=INT('Drill Size Info'!$AB$15),
        --(INT('Drill Size Info'!$AA$15) &amp; "." &amp; CY514),
        IF(AND((--(INT('Drill Size Info'!$AA$15) &amp; "." &amp; CY514)&gt;=--('Drill Size Info'!$AA$15)), (--(INT('Drill Size Info'!$AA$15) &amp; "." &amp; CY514)&lt;=--('Drill Size Info'!$AB$15))),
            --(INT('Drill Size Info'!$AA$15) &amp; "." &amp; CY514),
            --(INT('Drill Size Info'!$AB$15) &amp; "." &amp; CY514)
        )
    ),
    IF(CW514&lt;&gt;"",
        IF(INT('Drill Size Info'!$AA$15)=INT('Drill Size Info'!$AB$15),
            --(INT('Drill Size Info'!$AA$15) &amp; "." &amp; RIGHT(CW514,3)),
            IF(AND((--(INT('Drill Size Info'!$AA$15) &amp; "." &amp; RIGHT(CW514,3))&gt;=--('Drill Size Info'!$AA$15)), (--(INT('Drill Size Info'!$AA$15) &amp; "." &amp; RIGHT(CW514,3))&lt;=--('Drill Size Info'!$AB$15))),
                --(INT('Drill Size Info'!$AA$15) &amp; "." &amp; RIGHT(CW514,3)),
                --(INT('Drill Size Info'!$AB$15) &amp; "." &amp; RIGHT(CW514,3))
            )
        ),
        "N/A"
    )
)</f>
        <v>N/A</v>
      </c>
      <c r="R514" s="57"/>
      <c r="S514" s="57"/>
      <c r="T514" s="57"/>
      <c r="U514" s="57"/>
      <c r="V514" s="57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9"/>
      <c r="AX514" s="59"/>
      <c r="AY514" s="59"/>
      <c r="AZ514" s="60"/>
      <c r="BA514" s="52"/>
      <c r="BB514" s="52"/>
      <c r="BC514" s="52"/>
      <c r="BD514" s="52"/>
      <c r="BE514" s="52"/>
      <c r="BF514" s="52"/>
      <c r="BG514" s="192" t="str">
        <f t="shared" si="314"/>
        <v/>
      </c>
      <c r="BH514" s="52"/>
      <c r="BI514" s="52"/>
      <c r="BJ514" s="52"/>
      <c r="BK514" s="52"/>
      <c r="BM514" s="19">
        <f t="shared" si="282"/>
        <v>0</v>
      </c>
      <c r="BN514" s="19">
        <f t="shared" si="315"/>
        <v>0</v>
      </c>
      <c r="BO514" s="19">
        <f t="shared" si="283"/>
        <v>0</v>
      </c>
      <c r="BP514" s="19">
        <f t="shared" si="284"/>
        <v>0</v>
      </c>
      <c r="BQ514" s="19">
        <f t="shared" si="285"/>
        <v>0</v>
      </c>
      <c r="BR514" s="19">
        <f t="shared" si="286"/>
        <v>0</v>
      </c>
      <c r="BS514" s="19">
        <f t="shared" si="287"/>
        <v>0</v>
      </c>
      <c r="BT514" s="19">
        <f t="shared" si="288"/>
        <v>0</v>
      </c>
      <c r="BU514" s="19">
        <f t="shared" si="289"/>
        <v>0</v>
      </c>
      <c r="BV514" s="19">
        <f t="shared" si="290"/>
        <v>0</v>
      </c>
      <c r="BW514" s="19">
        <f t="shared" si="291"/>
        <v>0</v>
      </c>
      <c r="BX514" s="19">
        <f t="shared" si="292"/>
        <v>0</v>
      </c>
      <c r="BY514" s="19">
        <f t="shared" si="293"/>
        <v>0</v>
      </c>
      <c r="BZ514" s="19">
        <f t="shared" si="294"/>
        <v>0</v>
      </c>
      <c r="CA514" s="19">
        <f t="shared" si="295"/>
        <v>0</v>
      </c>
      <c r="CB514" s="19">
        <f t="shared" si="316"/>
        <v>0</v>
      </c>
      <c r="CC514" s="19">
        <f t="shared" si="296"/>
        <v>0</v>
      </c>
      <c r="CD514" s="19">
        <f t="shared" si="297"/>
        <v>0</v>
      </c>
      <c r="CE514" s="19">
        <f t="shared" si="298"/>
        <v>0</v>
      </c>
      <c r="CF514" s="19">
        <f t="shared" si="299"/>
        <v>0</v>
      </c>
      <c r="CG514" s="19">
        <f t="shared" si="300"/>
        <v>0</v>
      </c>
      <c r="CH514" s="19">
        <f t="shared" si="301"/>
        <v>0</v>
      </c>
      <c r="CI514" s="19">
        <f t="shared" si="302"/>
        <v>0</v>
      </c>
      <c r="CJ514" s="19">
        <f t="shared" si="303"/>
        <v>0</v>
      </c>
      <c r="CK514" s="19">
        <f t="shared" si="304"/>
        <v>0</v>
      </c>
      <c r="CL514" s="19">
        <f t="shared" si="305"/>
        <v>0</v>
      </c>
      <c r="CM514" s="19">
        <f t="shared" si="306"/>
        <v>0</v>
      </c>
      <c r="CN514" s="19">
        <f t="shared" si="307"/>
        <v>0</v>
      </c>
      <c r="CO514" s="19">
        <f t="shared" si="308"/>
        <v>0</v>
      </c>
      <c r="CP514" s="19">
        <f t="shared" si="309"/>
        <v>0</v>
      </c>
      <c r="CQ514" s="19">
        <f t="shared" si="310"/>
        <v>0</v>
      </c>
      <c r="CR514" s="19">
        <f t="shared" si="311"/>
        <v>0</v>
      </c>
      <c r="CS514" s="19">
        <f t="shared" si="312"/>
        <v>0</v>
      </c>
    </row>
    <row r="515" spans="2:97" ht="15" customHeight="1" x14ac:dyDescent="0.2">
      <c r="B515" s="53">
        <f t="shared" si="317"/>
        <v>507</v>
      </c>
      <c r="C515" s="197" t="str" cm="1">
        <f t="array" aca="1" ref="C515" ca="1">CELL("contents",BG515)</f>
        <v/>
      </c>
      <c r="D515" s="54" t="str">
        <f t="shared" si="313"/>
        <v>OK</v>
      </c>
      <c r="E515" s="55" t="e">
        <f>VLOOKUP('DATA SHEET'!$B$9,'Drill Size Info'!$T$2:$U$8,2,FALSE)</f>
        <v>#N/A</v>
      </c>
      <c r="F515" s="55" t="str">
        <f t="shared" si="318"/>
        <v/>
      </c>
      <c r="G515" s="161">
        <f t="shared" si="319"/>
        <v>0</v>
      </c>
      <c r="H515" s="56"/>
      <c r="I515" s="56"/>
      <c r="J515" s="54" t="s">
        <v>154</v>
      </c>
      <c r="K515" s="54" t="s">
        <v>154</v>
      </c>
      <c r="L515" s="56" t="s">
        <v>154</v>
      </c>
      <c r="M515" s="56" t="s">
        <v>154</v>
      </c>
      <c r="N515" s="47" t="str">
        <f>IF(CU515&lt;&gt;"",
    IF(INT('Drill Size Info'!$AA$19)=INT('Drill Size Info'!$AB$19),
        --(INT('Drill Size Info'!$AA$19) &amp; "." &amp; CU515),
        IF(AND((--(INT('Drill Size Info'!$AA$19) &amp; "." &amp; CU515)&gt;=--('Drill Size Info'!$AA$19)), (--(INT('Drill Size Info'!$AA$19) &amp; "." &amp; CU515)&lt;=--('Drill Size Info'!$AB$19))),
            --(INT('Drill Size Info'!$AA$19) &amp; "." &amp; CU515),
            --(INT('Drill Size Info'!$AB$19) &amp; "." &amp; CU515)
        )
    ),
    IF(CT515&lt;&gt;"",
        IF(INT('Drill Size Info'!$AA$19)=INT('Drill Size Info'!$AB$19),
            --(INT('Drill Size Info'!$AA$19) &amp; "." &amp; LEFT(CT515,3)),
            IF(AND((--(INT('Drill Size Info'!$AA$19) &amp; "." &amp; LEFT(CT515,3))&gt;=--('Drill Size Info'!$AA$19)), (--(INT('Drill Size Info'!$AA$19) &amp; "." &amp; LEFT(CT515,3))&lt;=--('Drill Size Info'!$AB$19))),
                --(INT('Drill Size Info'!$AA$19) &amp; "." &amp; LEFT(CT515,3)),
                --(INT('Drill Size Info'!$AB$19) &amp; "." &amp; LEFT(CT515,3))
            )
        ),
        "OK"
    )
)</f>
        <v>OK</v>
      </c>
      <c r="O515" s="163" t="str">
        <f>IF(CV515&lt;&gt;"",
    IF(INT('Drill Size Info'!$AA$19)=INT('Drill Size Info'!$AB$19),
        --(INT('Drill Size Info'!$AA$19) &amp; "." &amp; CV515),
        IF(AND((--(INT('Drill Size Info'!$AA$19) &amp; "." &amp; CV515)&gt;=--('Drill Size Info'!$AA$19)), (--(INT('Drill Size Info'!$AA$19) &amp; "." &amp; CV515)&lt;=--('Drill Size Info'!$AB$19))),
            --(INT('Drill Size Info'!$AA$19) &amp; "." &amp; CV515),
            --(INT('Drill Size Info'!$AB$19) &amp; "." &amp; CV515)
        )
    ),
    IF(CT515&lt;&gt;"",
        IF(INT('Drill Size Info'!$AA$19)=INT('Drill Size Info'!$AB$19),
            --(INT('Drill Size Info'!$AA$19) &amp; "." &amp; RIGHT(CT515,3)),
            IF(AND((--(INT('Drill Size Info'!$AA$19) &amp; "." &amp; RIGHT(CT515,3))&gt;=--('Drill Size Info'!$AA$19)), (--(INT('Drill Size Info'!$AA$19) &amp; "." &amp; RIGHT(CT515,3))&lt;=--('Drill Size Info'!$AB$19))),
                --(INT('Drill Size Info'!$AA$19) &amp; "." &amp; RIGHT(CT515,3)),
                --(INT('Drill Size Info'!$AB$19) &amp; "." &amp; RIGHT(CT515,3))
            )
        ),
        "N/A"
    )
)</f>
        <v>N/A</v>
      </c>
      <c r="P515" s="47" t="str">
        <f>IF(CX515&lt;&gt;"",
    IF(INT('Drill Size Info'!$AA$19)=INT('Drill Size Info'!$AB$15),
        --(INT('Drill Size Info'!$AA$15) &amp; "." &amp; CX515),
        IF(AND((--(INT('Drill Size Info'!$AA$15) &amp; "." &amp; CX515)&gt;=--('Drill Size Info'!$AA$15)), (--(INT('Drill Size Info'!$AA$15) &amp; "." &amp; CX515)&lt;=--('Drill Size Info'!$AB$15))),
            --(INT('Drill Size Info'!$AA$15) &amp; "." &amp; CX515),
            --(INT('Drill Size Info'!$AB$15) &amp; "." &amp; CX515)
        )
    ),
    IF(CW515&lt;&gt;"",
        IF(INT('Drill Size Info'!$AA$15)=INT('Drill Size Info'!$AB$15),
            --(INT('Drill Size Info'!$AA$15) &amp; "." &amp; LEFT(CW515,3)),
            IF(AND((--(INT('Drill Size Info'!$AA$15) &amp; "." &amp; LEFT(CW515,3))&gt;=--('Drill Size Info'!$AA$15)), (--(INT('Drill Size Info'!$AA$15) &amp; "." &amp; LEFT(CW515,3))&lt;=--('Drill Size Info'!$AB$15))),
                --(INT('Drill Size Info'!$AA$15) &amp; "." &amp; LEFT(CW515,3)),
                --(INT('Drill Size Info'!$AB$15) &amp; "." &amp; LEFT(CW515,3))
            )
        ),
        "OK"
    )
)</f>
        <v>OK</v>
      </c>
      <c r="Q515" s="163" t="str">
        <f>IF(CY515&lt;&gt;"",
    IF(INT('Drill Size Info'!$AA$19)=INT('Drill Size Info'!$AB$15),
        --(INT('Drill Size Info'!$AA$15) &amp; "." &amp; CY515),
        IF(AND((--(INT('Drill Size Info'!$AA$15) &amp; "." &amp; CY515)&gt;=--('Drill Size Info'!$AA$15)), (--(INT('Drill Size Info'!$AA$15) &amp; "." &amp; CY515)&lt;=--('Drill Size Info'!$AB$15))),
            --(INT('Drill Size Info'!$AA$15) &amp; "." &amp; CY515),
            --(INT('Drill Size Info'!$AB$15) &amp; "." &amp; CY515)
        )
    ),
    IF(CW515&lt;&gt;"",
        IF(INT('Drill Size Info'!$AA$15)=INT('Drill Size Info'!$AB$15),
            --(INT('Drill Size Info'!$AA$15) &amp; "." &amp; RIGHT(CW515,3)),
            IF(AND((--(INT('Drill Size Info'!$AA$15) &amp; "." &amp; RIGHT(CW515,3))&gt;=--('Drill Size Info'!$AA$15)), (--(INT('Drill Size Info'!$AA$15) &amp; "." &amp; RIGHT(CW515,3))&lt;=--('Drill Size Info'!$AB$15))),
                --(INT('Drill Size Info'!$AA$15) &amp; "." &amp; RIGHT(CW515,3)),
                --(INT('Drill Size Info'!$AB$15) &amp; "." &amp; RIGHT(CW515,3))
            )
        ),
        "N/A"
    )
)</f>
        <v>N/A</v>
      </c>
      <c r="R515" s="57"/>
      <c r="S515" s="57"/>
      <c r="T515" s="57"/>
      <c r="U515" s="57"/>
      <c r="V515" s="57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9"/>
      <c r="AX515" s="59"/>
      <c r="AY515" s="59"/>
      <c r="AZ515" s="60"/>
      <c r="BA515" s="52"/>
      <c r="BB515" s="52"/>
      <c r="BC515" s="52"/>
      <c r="BD515" s="52"/>
      <c r="BE515" s="52"/>
      <c r="BF515" s="52"/>
      <c r="BG515" s="192" t="str">
        <f t="shared" si="314"/>
        <v/>
      </c>
      <c r="BH515" s="52"/>
      <c r="BI515" s="52"/>
      <c r="BJ515" s="52"/>
      <c r="BK515" s="52"/>
      <c r="BM515" s="19">
        <f t="shared" si="282"/>
        <v>0</v>
      </c>
      <c r="BN515" s="19">
        <f t="shared" si="315"/>
        <v>0</v>
      </c>
      <c r="BO515" s="19">
        <f t="shared" si="283"/>
        <v>0</v>
      </c>
      <c r="BP515" s="19">
        <f t="shared" si="284"/>
        <v>0</v>
      </c>
      <c r="BQ515" s="19">
        <f t="shared" si="285"/>
        <v>0</v>
      </c>
      <c r="BR515" s="19">
        <f t="shared" si="286"/>
        <v>0</v>
      </c>
      <c r="BS515" s="19">
        <f t="shared" si="287"/>
        <v>0</v>
      </c>
      <c r="BT515" s="19">
        <f t="shared" si="288"/>
        <v>0</v>
      </c>
      <c r="BU515" s="19">
        <f t="shared" si="289"/>
        <v>0</v>
      </c>
      <c r="BV515" s="19">
        <f t="shared" si="290"/>
        <v>0</v>
      </c>
      <c r="BW515" s="19">
        <f t="shared" si="291"/>
        <v>0</v>
      </c>
      <c r="BX515" s="19">
        <f t="shared" si="292"/>
        <v>0</v>
      </c>
      <c r="BY515" s="19">
        <f t="shared" si="293"/>
        <v>0</v>
      </c>
      <c r="BZ515" s="19">
        <f t="shared" si="294"/>
        <v>0</v>
      </c>
      <c r="CA515" s="19">
        <f t="shared" si="295"/>
        <v>0</v>
      </c>
      <c r="CB515" s="19">
        <f t="shared" si="316"/>
        <v>0</v>
      </c>
      <c r="CC515" s="19">
        <f t="shared" si="296"/>
        <v>0</v>
      </c>
      <c r="CD515" s="19">
        <f t="shared" si="297"/>
        <v>0</v>
      </c>
      <c r="CE515" s="19">
        <f t="shared" si="298"/>
        <v>0</v>
      </c>
      <c r="CF515" s="19">
        <f t="shared" si="299"/>
        <v>0</v>
      </c>
      <c r="CG515" s="19">
        <f t="shared" si="300"/>
        <v>0</v>
      </c>
      <c r="CH515" s="19">
        <f t="shared" si="301"/>
        <v>0</v>
      </c>
      <c r="CI515" s="19">
        <f t="shared" si="302"/>
        <v>0</v>
      </c>
      <c r="CJ515" s="19">
        <f t="shared" si="303"/>
        <v>0</v>
      </c>
      <c r="CK515" s="19">
        <f t="shared" si="304"/>
        <v>0</v>
      </c>
      <c r="CL515" s="19">
        <f t="shared" si="305"/>
        <v>0</v>
      </c>
      <c r="CM515" s="19">
        <f t="shared" si="306"/>
        <v>0</v>
      </c>
      <c r="CN515" s="19">
        <f t="shared" si="307"/>
        <v>0</v>
      </c>
      <c r="CO515" s="19">
        <f t="shared" si="308"/>
        <v>0</v>
      </c>
      <c r="CP515" s="19">
        <f t="shared" si="309"/>
        <v>0</v>
      </c>
      <c r="CQ515" s="19">
        <f t="shared" si="310"/>
        <v>0</v>
      </c>
      <c r="CR515" s="19">
        <f t="shared" si="311"/>
        <v>0</v>
      </c>
      <c r="CS515" s="19">
        <f t="shared" si="312"/>
        <v>0</v>
      </c>
    </row>
    <row r="516" spans="2:97" ht="15" customHeight="1" x14ac:dyDescent="0.2">
      <c r="B516" s="53">
        <f t="shared" si="317"/>
        <v>508</v>
      </c>
      <c r="C516" s="197" t="str" cm="1">
        <f t="array" aca="1" ref="C516" ca="1">CELL("contents",BG516)</f>
        <v/>
      </c>
      <c r="D516" s="54" t="str">
        <f t="shared" si="313"/>
        <v>OK</v>
      </c>
      <c r="E516" s="55" t="e">
        <f>VLOOKUP('DATA SHEET'!$B$9,'Drill Size Info'!$T$2:$U$8,2,FALSE)</f>
        <v>#N/A</v>
      </c>
      <c r="F516" s="55" t="str">
        <f t="shared" si="318"/>
        <v/>
      </c>
      <c r="G516" s="161">
        <f t="shared" si="319"/>
        <v>0</v>
      </c>
      <c r="H516" s="56"/>
      <c r="I516" s="56"/>
      <c r="J516" s="54" t="s">
        <v>154</v>
      </c>
      <c r="K516" s="54" t="s">
        <v>154</v>
      </c>
      <c r="L516" s="56" t="s">
        <v>154</v>
      </c>
      <c r="M516" s="56" t="s">
        <v>154</v>
      </c>
      <c r="N516" s="47" t="str">
        <f>IF(CU516&lt;&gt;"",
    IF(INT('Drill Size Info'!$AA$19)=INT('Drill Size Info'!$AB$19),
        --(INT('Drill Size Info'!$AA$19) &amp; "." &amp; CU516),
        IF(AND((--(INT('Drill Size Info'!$AA$19) &amp; "." &amp; CU516)&gt;=--('Drill Size Info'!$AA$19)), (--(INT('Drill Size Info'!$AA$19) &amp; "." &amp; CU516)&lt;=--('Drill Size Info'!$AB$19))),
            --(INT('Drill Size Info'!$AA$19) &amp; "." &amp; CU516),
            --(INT('Drill Size Info'!$AB$19) &amp; "." &amp; CU516)
        )
    ),
    IF(CT516&lt;&gt;"",
        IF(INT('Drill Size Info'!$AA$19)=INT('Drill Size Info'!$AB$19),
            --(INT('Drill Size Info'!$AA$19) &amp; "." &amp; LEFT(CT516,3)),
            IF(AND((--(INT('Drill Size Info'!$AA$19) &amp; "." &amp; LEFT(CT516,3))&gt;=--('Drill Size Info'!$AA$19)), (--(INT('Drill Size Info'!$AA$19) &amp; "." &amp; LEFT(CT516,3))&lt;=--('Drill Size Info'!$AB$19))),
                --(INT('Drill Size Info'!$AA$19) &amp; "." &amp; LEFT(CT516,3)),
                --(INT('Drill Size Info'!$AB$19) &amp; "." &amp; LEFT(CT516,3))
            )
        ),
        "OK"
    )
)</f>
        <v>OK</v>
      </c>
      <c r="O516" s="163" t="str">
        <f>IF(CV516&lt;&gt;"",
    IF(INT('Drill Size Info'!$AA$19)=INT('Drill Size Info'!$AB$19),
        --(INT('Drill Size Info'!$AA$19) &amp; "." &amp; CV516),
        IF(AND((--(INT('Drill Size Info'!$AA$19) &amp; "." &amp; CV516)&gt;=--('Drill Size Info'!$AA$19)), (--(INT('Drill Size Info'!$AA$19) &amp; "." &amp; CV516)&lt;=--('Drill Size Info'!$AB$19))),
            --(INT('Drill Size Info'!$AA$19) &amp; "." &amp; CV516),
            --(INT('Drill Size Info'!$AB$19) &amp; "." &amp; CV516)
        )
    ),
    IF(CT516&lt;&gt;"",
        IF(INT('Drill Size Info'!$AA$19)=INT('Drill Size Info'!$AB$19),
            --(INT('Drill Size Info'!$AA$19) &amp; "." &amp; RIGHT(CT516,3)),
            IF(AND((--(INT('Drill Size Info'!$AA$19) &amp; "." &amp; RIGHT(CT516,3))&gt;=--('Drill Size Info'!$AA$19)), (--(INT('Drill Size Info'!$AA$19) &amp; "." &amp; RIGHT(CT516,3))&lt;=--('Drill Size Info'!$AB$19))),
                --(INT('Drill Size Info'!$AA$19) &amp; "." &amp; RIGHT(CT516,3)),
                --(INT('Drill Size Info'!$AB$19) &amp; "." &amp; RIGHT(CT516,3))
            )
        ),
        "N/A"
    )
)</f>
        <v>N/A</v>
      </c>
      <c r="P516" s="47" t="str">
        <f>IF(CX516&lt;&gt;"",
    IF(INT('Drill Size Info'!$AA$19)=INT('Drill Size Info'!$AB$15),
        --(INT('Drill Size Info'!$AA$15) &amp; "." &amp; CX516),
        IF(AND((--(INT('Drill Size Info'!$AA$15) &amp; "." &amp; CX516)&gt;=--('Drill Size Info'!$AA$15)), (--(INT('Drill Size Info'!$AA$15) &amp; "." &amp; CX516)&lt;=--('Drill Size Info'!$AB$15))),
            --(INT('Drill Size Info'!$AA$15) &amp; "." &amp; CX516),
            --(INT('Drill Size Info'!$AB$15) &amp; "." &amp; CX516)
        )
    ),
    IF(CW516&lt;&gt;"",
        IF(INT('Drill Size Info'!$AA$15)=INT('Drill Size Info'!$AB$15),
            --(INT('Drill Size Info'!$AA$15) &amp; "." &amp; LEFT(CW516,3)),
            IF(AND((--(INT('Drill Size Info'!$AA$15) &amp; "." &amp; LEFT(CW516,3))&gt;=--('Drill Size Info'!$AA$15)), (--(INT('Drill Size Info'!$AA$15) &amp; "." &amp; LEFT(CW516,3))&lt;=--('Drill Size Info'!$AB$15))),
                --(INT('Drill Size Info'!$AA$15) &amp; "." &amp; LEFT(CW516,3)),
                --(INT('Drill Size Info'!$AB$15) &amp; "." &amp; LEFT(CW516,3))
            )
        ),
        "OK"
    )
)</f>
        <v>OK</v>
      </c>
      <c r="Q516" s="163" t="str">
        <f>IF(CY516&lt;&gt;"",
    IF(INT('Drill Size Info'!$AA$19)=INT('Drill Size Info'!$AB$15),
        --(INT('Drill Size Info'!$AA$15) &amp; "." &amp; CY516),
        IF(AND((--(INT('Drill Size Info'!$AA$15) &amp; "." &amp; CY516)&gt;=--('Drill Size Info'!$AA$15)), (--(INT('Drill Size Info'!$AA$15) &amp; "." &amp; CY516)&lt;=--('Drill Size Info'!$AB$15))),
            --(INT('Drill Size Info'!$AA$15) &amp; "." &amp; CY516),
            --(INT('Drill Size Info'!$AB$15) &amp; "." &amp; CY516)
        )
    ),
    IF(CW516&lt;&gt;"",
        IF(INT('Drill Size Info'!$AA$15)=INT('Drill Size Info'!$AB$15),
            --(INT('Drill Size Info'!$AA$15) &amp; "." &amp; RIGHT(CW516,3)),
            IF(AND((--(INT('Drill Size Info'!$AA$15) &amp; "." &amp; RIGHT(CW516,3))&gt;=--('Drill Size Info'!$AA$15)), (--(INT('Drill Size Info'!$AA$15) &amp; "." &amp; RIGHT(CW516,3))&lt;=--('Drill Size Info'!$AB$15))),
                --(INT('Drill Size Info'!$AA$15) &amp; "." &amp; RIGHT(CW516,3)),
                --(INT('Drill Size Info'!$AB$15) &amp; "." &amp; RIGHT(CW516,3))
            )
        ),
        "N/A"
    )
)</f>
        <v>N/A</v>
      </c>
      <c r="R516" s="57"/>
      <c r="S516" s="57"/>
      <c r="T516" s="57"/>
      <c r="U516" s="57"/>
      <c r="V516" s="57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9"/>
      <c r="AX516" s="59"/>
      <c r="AY516" s="59"/>
      <c r="AZ516" s="60"/>
      <c r="BA516" s="52"/>
      <c r="BB516" s="52"/>
      <c r="BC516" s="52"/>
      <c r="BD516" s="52"/>
      <c r="BE516" s="52"/>
      <c r="BF516" s="52"/>
      <c r="BG516" s="192" t="str">
        <f t="shared" si="314"/>
        <v/>
      </c>
      <c r="BH516" s="52"/>
      <c r="BI516" s="52"/>
      <c r="BJ516" s="52"/>
      <c r="BK516" s="52"/>
      <c r="BM516" s="19">
        <f t="shared" si="282"/>
        <v>0</v>
      </c>
      <c r="BN516" s="19">
        <f t="shared" si="315"/>
        <v>0</v>
      </c>
      <c r="BO516" s="19">
        <f t="shared" si="283"/>
        <v>0</v>
      </c>
      <c r="BP516" s="19">
        <f t="shared" si="284"/>
        <v>0</v>
      </c>
      <c r="BQ516" s="19">
        <f t="shared" si="285"/>
        <v>0</v>
      </c>
      <c r="BR516" s="19">
        <f t="shared" si="286"/>
        <v>0</v>
      </c>
      <c r="BS516" s="19">
        <f t="shared" si="287"/>
        <v>0</v>
      </c>
      <c r="BT516" s="19">
        <f t="shared" si="288"/>
        <v>0</v>
      </c>
      <c r="BU516" s="19">
        <f t="shared" si="289"/>
        <v>0</v>
      </c>
      <c r="BV516" s="19">
        <f t="shared" si="290"/>
        <v>0</v>
      </c>
      <c r="BW516" s="19">
        <f t="shared" si="291"/>
        <v>0</v>
      </c>
      <c r="BX516" s="19">
        <f t="shared" si="292"/>
        <v>0</v>
      </c>
      <c r="BY516" s="19">
        <f t="shared" si="293"/>
        <v>0</v>
      </c>
      <c r="BZ516" s="19">
        <f t="shared" si="294"/>
        <v>0</v>
      </c>
      <c r="CA516" s="19">
        <f t="shared" si="295"/>
        <v>0</v>
      </c>
      <c r="CB516" s="19">
        <f t="shared" si="316"/>
        <v>0</v>
      </c>
      <c r="CC516" s="19">
        <f t="shared" si="296"/>
        <v>0</v>
      </c>
      <c r="CD516" s="19">
        <f t="shared" si="297"/>
        <v>0</v>
      </c>
      <c r="CE516" s="19">
        <f t="shared" si="298"/>
        <v>0</v>
      </c>
      <c r="CF516" s="19">
        <f t="shared" si="299"/>
        <v>0</v>
      </c>
      <c r="CG516" s="19">
        <f t="shared" si="300"/>
        <v>0</v>
      </c>
      <c r="CH516" s="19">
        <f t="shared" si="301"/>
        <v>0</v>
      </c>
      <c r="CI516" s="19">
        <f t="shared" si="302"/>
        <v>0</v>
      </c>
      <c r="CJ516" s="19">
        <f t="shared" si="303"/>
        <v>0</v>
      </c>
      <c r="CK516" s="19">
        <f t="shared" si="304"/>
        <v>0</v>
      </c>
      <c r="CL516" s="19">
        <f t="shared" si="305"/>
        <v>0</v>
      </c>
      <c r="CM516" s="19">
        <f t="shared" si="306"/>
        <v>0</v>
      </c>
      <c r="CN516" s="19">
        <f t="shared" si="307"/>
        <v>0</v>
      </c>
      <c r="CO516" s="19">
        <f t="shared" si="308"/>
        <v>0</v>
      </c>
      <c r="CP516" s="19">
        <f t="shared" si="309"/>
        <v>0</v>
      </c>
      <c r="CQ516" s="19">
        <f t="shared" si="310"/>
        <v>0</v>
      </c>
      <c r="CR516" s="19">
        <f t="shared" si="311"/>
        <v>0</v>
      </c>
      <c r="CS516" s="19">
        <f t="shared" si="312"/>
        <v>0</v>
      </c>
    </row>
    <row r="517" spans="2:97" ht="15" customHeight="1" x14ac:dyDescent="0.2">
      <c r="B517" s="53">
        <f t="shared" si="317"/>
        <v>509</v>
      </c>
      <c r="C517" s="197" t="str" cm="1">
        <f t="array" aca="1" ref="C517" ca="1">CELL("contents",BG517)</f>
        <v/>
      </c>
      <c r="D517" s="54" t="str">
        <f t="shared" si="313"/>
        <v>OK</v>
      </c>
      <c r="E517" s="55" t="e">
        <f>VLOOKUP('DATA SHEET'!$B$9,'Drill Size Info'!$T$2:$U$8,2,FALSE)</f>
        <v>#N/A</v>
      </c>
      <c r="F517" s="55" t="str">
        <f t="shared" si="318"/>
        <v/>
      </c>
      <c r="G517" s="161">
        <f t="shared" si="319"/>
        <v>0</v>
      </c>
      <c r="H517" s="56"/>
      <c r="I517" s="56"/>
      <c r="J517" s="54" t="s">
        <v>154</v>
      </c>
      <c r="K517" s="54" t="s">
        <v>154</v>
      </c>
      <c r="L517" s="56" t="s">
        <v>154</v>
      </c>
      <c r="M517" s="56" t="s">
        <v>154</v>
      </c>
      <c r="N517" s="47" t="str">
        <f>IF(CU517&lt;&gt;"",
    IF(INT('Drill Size Info'!$AA$19)=INT('Drill Size Info'!$AB$19),
        --(INT('Drill Size Info'!$AA$19) &amp; "." &amp; CU517),
        IF(AND((--(INT('Drill Size Info'!$AA$19) &amp; "." &amp; CU517)&gt;=--('Drill Size Info'!$AA$19)), (--(INT('Drill Size Info'!$AA$19) &amp; "." &amp; CU517)&lt;=--('Drill Size Info'!$AB$19))),
            --(INT('Drill Size Info'!$AA$19) &amp; "." &amp; CU517),
            --(INT('Drill Size Info'!$AB$19) &amp; "." &amp; CU517)
        )
    ),
    IF(CT517&lt;&gt;"",
        IF(INT('Drill Size Info'!$AA$19)=INT('Drill Size Info'!$AB$19),
            --(INT('Drill Size Info'!$AA$19) &amp; "." &amp; LEFT(CT517,3)),
            IF(AND((--(INT('Drill Size Info'!$AA$19) &amp; "." &amp; LEFT(CT517,3))&gt;=--('Drill Size Info'!$AA$19)), (--(INT('Drill Size Info'!$AA$19) &amp; "." &amp; LEFT(CT517,3))&lt;=--('Drill Size Info'!$AB$19))),
                --(INT('Drill Size Info'!$AA$19) &amp; "." &amp; LEFT(CT517,3)),
                --(INT('Drill Size Info'!$AB$19) &amp; "." &amp; LEFT(CT517,3))
            )
        ),
        "OK"
    )
)</f>
        <v>OK</v>
      </c>
      <c r="O517" s="163" t="str">
        <f>IF(CV517&lt;&gt;"",
    IF(INT('Drill Size Info'!$AA$19)=INT('Drill Size Info'!$AB$19),
        --(INT('Drill Size Info'!$AA$19) &amp; "." &amp; CV517),
        IF(AND((--(INT('Drill Size Info'!$AA$19) &amp; "." &amp; CV517)&gt;=--('Drill Size Info'!$AA$19)), (--(INT('Drill Size Info'!$AA$19) &amp; "." &amp; CV517)&lt;=--('Drill Size Info'!$AB$19))),
            --(INT('Drill Size Info'!$AA$19) &amp; "." &amp; CV517),
            --(INT('Drill Size Info'!$AB$19) &amp; "." &amp; CV517)
        )
    ),
    IF(CT517&lt;&gt;"",
        IF(INT('Drill Size Info'!$AA$19)=INT('Drill Size Info'!$AB$19),
            --(INT('Drill Size Info'!$AA$19) &amp; "." &amp; RIGHT(CT517,3)),
            IF(AND((--(INT('Drill Size Info'!$AA$19) &amp; "." &amp; RIGHT(CT517,3))&gt;=--('Drill Size Info'!$AA$19)), (--(INT('Drill Size Info'!$AA$19) &amp; "." &amp; RIGHT(CT517,3))&lt;=--('Drill Size Info'!$AB$19))),
                --(INT('Drill Size Info'!$AA$19) &amp; "." &amp; RIGHT(CT517,3)),
                --(INT('Drill Size Info'!$AB$19) &amp; "." &amp; RIGHT(CT517,3))
            )
        ),
        "N/A"
    )
)</f>
        <v>N/A</v>
      </c>
      <c r="P517" s="47" t="str">
        <f>IF(CX517&lt;&gt;"",
    IF(INT('Drill Size Info'!$AA$19)=INT('Drill Size Info'!$AB$15),
        --(INT('Drill Size Info'!$AA$15) &amp; "." &amp; CX517),
        IF(AND((--(INT('Drill Size Info'!$AA$15) &amp; "." &amp; CX517)&gt;=--('Drill Size Info'!$AA$15)), (--(INT('Drill Size Info'!$AA$15) &amp; "." &amp; CX517)&lt;=--('Drill Size Info'!$AB$15))),
            --(INT('Drill Size Info'!$AA$15) &amp; "." &amp; CX517),
            --(INT('Drill Size Info'!$AB$15) &amp; "." &amp; CX517)
        )
    ),
    IF(CW517&lt;&gt;"",
        IF(INT('Drill Size Info'!$AA$15)=INT('Drill Size Info'!$AB$15),
            --(INT('Drill Size Info'!$AA$15) &amp; "." &amp; LEFT(CW517,3)),
            IF(AND((--(INT('Drill Size Info'!$AA$15) &amp; "." &amp; LEFT(CW517,3))&gt;=--('Drill Size Info'!$AA$15)), (--(INT('Drill Size Info'!$AA$15) &amp; "." &amp; LEFT(CW517,3))&lt;=--('Drill Size Info'!$AB$15))),
                --(INT('Drill Size Info'!$AA$15) &amp; "." &amp; LEFT(CW517,3)),
                --(INT('Drill Size Info'!$AB$15) &amp; "." &amp; LEFT(CW517,3))
            )
        ),
        "OK"
    )
)</f>
        <v>OK</v>
      </c>
      <c r="Q517" s="163" t="str">
        <f>IF(CY517&lt;&gt;"",
    IF(INT('Drill Size Info'!$AA$19)=INT('Drill Size Info'!$AB$15),
        --(INT('Drill Size Info'!$AA$15) &amp; "." &amp; CY517),
        IF(AND((--(INT('Drill Size Info'!$AA$15) &amp; "." &amp; CY517)&gt;=--('Drill Size Info'!$AA$15)), (--(INT('Drill Size Info'!$AA$15) &amp; "." &amp; CY517)&lt;=--('Drill Size Info'!$AB$15))),
            --(INT('Drill Size Info'!$AA$15) &amp; "." &amp; CY517),
            --(INT('Drill Size Info'!$AB$15) &amp; "." &amp; CY517)
        )
    ),
    IF(CW517&lt;&gt;"",
        IF(INT('Drill Size Info'!$AA$15)=INT('Drill Size Info'!$AB$15),
            --(INT('Drill Size Info'!$AA$15) &amp; "." &amp; RIGHT(CW517,3)),
            IF(AND((--(INT('Drill Size Info'!$AA$15) &amp; "." &amp; RIGHT(CW517,3))&gt;=--('Drill Size Info'!$AA$15)), (--(INT('Drill Size Info'!$AA$15) &amp; "." &amp; RIGHT(CW517,3))&lt;=--('Drill Size Info'!$AB$15))),
                --(INT('Drill Size Info'!$AA$15) &amp; "." &amp; RIGHT(CW517,3)),
                --(INT('Drill Size Info'!$AB$15) &amp; "." &amp; RIGHT(CW517,3))
            )
        ),
        "N/A"
    )
)</f>
        <v>N/A</v>
      </c>
      <c r="R517" s="57"/>
      <c r="S517" s="57"/>
      <c r="T517" s="57"/>
      <c r="U517" s="57"/>
      <c r="V517" s="57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9"/>
      <c r="AX517" s="59"/>
      <c r="AY517" s="59"/>
      <c r="AZ517" s="60"/>
      <c r="BA517" s="52"/>
      <c r="BB517" s="52"/>
      <c r="BC517" s="52"/>
      <c r="BD517" s="52"/>
      <c r="BE517" s="52"/>
      <c r="BF517" s="52"/>
      <c r="BG517" s="192" t="str">
        <f t="shared" si="314"/>
        <v/>
      </c>
      <c r="BH517" s="52"/>
      <c r="BI517" s="52"/>
      <c r="BJ517" s="52"/>
      <c r="BK517" s="52"/>
      <c r="BM517" s="19">
        <f t="shared" si="282"/>
        <v>0</v>
      </c>
      <c r="BN517" s="19">
        <f t="shared" si="315"/>
        <v>0</v>
      </c>
      <c r="BO517" s="19">
        <f t="shared" si="283"/>
        <v>0</v>
      </c>
      <c r="BP517" s="19">
        <f t="shared" si="284"/>
        <v>0</v>
      </c>
      <c r="BQ517" s="19">
        <f t="shared" si="285"/>
        <v>0</v>
      </c>
      <c r="BR517" s="19">
        <f t="shared" si="286"/>
        <v>0</v>
      </c>
      <c r="BS517" s="19">
        <f t="shared" si="287"/>
        <v>0</v>
      </c>
      <c r="BT517" s="19">
        <f t="shared" si="288"/>
        <v>0</v>
      </c>
      <c r="BU517" s="19">
        <f t="shared" si="289"/>
        <v>0</v>
      </c>
      <c r="BV517" s="19">
        <f t="shared" si="290"/>
        <v>0</v>
      </c>
      <c r="BW517" s="19">
        <f t="shared" si="291"/>
        <v>0</v>
      </c>
      <c r="BX517" s="19">
        <f t="shared" si="292"/>
        <v>0</v>
      </c>
      <c r="BY517" s="19">
        <f t="shared" si="293"/>
        <v>0</v>
      </c>
      <c r="BZ517" s="19">
        <f t="shared" si="294"/>
        <v>0</v>
      </c>
      <c r="CA517" s="19">
        <f t="shared" si="295"/>
        <v>0</v>
      </c>
      <c r="CB517" s="19">
        <f t="shared" si="316"/>
        <v>0</v>
      </c>
      <c r="CC517" s="19">
        <f t="shared" si="296"/>
        <v>0</v>
      </c>
      <c r="CD517" s="19">
        <f t="shared" si="297"/>
        <v>0</v>
      </c>
      <c r="CE517" s="19">
        <f t="shared" si="298"/>
        <v>0</v>
      </c>
      <c r="CF517" s="19">
        <f t="shared" si="299"/>
        <v>0</v>
      </c>
      <c r="CG517" s="19">
        <f t="shared" si="300"/>
        <v>0</v>
      </c>
      <c r="CH517" s="19">
        <f t="shared" si="301"/>
        <v>0</v>
      </c>
      <c r="CI517" s="19">
        <f t="shared" si="302"/>
        <v>0</v>
      </c>
      <c r="CJ517" s="19">
        <f t="shared" si="303"/>
        <v>0</v>
      </c>
      <c r="CK517" s="19">
        <f t="shared" si="304"/>
        <v>0</v>
      </c>
      <c r="CL517" s="19">
        <f t="shared" si="305"/>
        <v>0</v>
      </c>
      <c r="CM517" s="19">
        <f t="shared" si="306"/>
        <v>0</v>
      </c>
      <c r="CN517" s="19">
        <f t="shared" si="307"/>
        <v>0</v>
      </c>
      <c r="CO517" s="19">
        <f t="shared" si="308"/>
        <v>0</v>
      </c>
      <c r="CP517" s="19">
        <f t="shared" si="309"/>
        <v>0</v>
      </c>
      <c r="CQ517" s="19">
        <f t="shared" si="310"/>
        <v>0</v>
      </c>
      <c r="CR517" s="19">
        <f t="shared" si="311"/>
        <v>0</v>
      </c>
      <c r="CS517" s="19">
        <f t="shared" si="312"/>
        <v>0</v>
      </c>
    </row>
    <row r="518" spans="2:97" ht="15" customHeight="1" x14ac:dyDescent="0.2">
      <c r="B518" s="53">
        <f t="shared" si="317"/>
        <v>510</v>
      </c>
      <c r="C518" s="197" t="str" cm="1">
        <f t="array" aca="1" ref="C518" ca="1">CELL("contents",BG518)</f>
        <v/>
      </c>
      <c r="D518" s="54" t="str">
        <f t="shared" si="313"/>
        <v>OK</v>
      </c>
      <c r="E518" s="55" t="e">
        <f>VLOOKUP('DATA SHEET'!$B$9,'Drill Size Info'!$T$2:$U$8,2,FALSE)</f>
        <v>#N/A</v>
      </c>
      <c r="F518" s="55" t="str">
        <f t="shared" si="318"/>
        <v/>
      </c>
      <c r="G518" s="161">
        <f t="shared" si="319"/>
        <v>0</v>
      </c>
      <c r="H518" s="56"/>
      <c r="I518" s="56"/>
      <c r="J518" s="54" t="s">
        <v>154</v>
      </c>
      <c r="K518" s="54" t="s">
        <v>154</v>
      </c>
      <c r="L518" s="56" t="s">
        <v>154</v>
      </c>
      <c r="M518" s="56" t="s">
        <v>154</v>
      </c>
      <c r="N518" s="47" t="str">
        <f>IF(CU518&lt;&gt;"",
    IF(INT('Drill Size Info'!$AA$19)=INT('Drill Size Info'!$AB$19),
        --(INT('Drill Size Info'!$AA$19) &amp; "." &amp; CU518),
        IF(AND((--(INT('Drill Size Info'!$AA$19) &amp; "." &amp; CU518)&gt;=--('Drill Size Info'!$AA$19)), (--(INT('Drill Size Info'!$AA$19) &amp; "." &amp; CU518)&lt;=--('Drill Size Info'!$AB$19))),
            --(INT('Drill Size Info'!$AA$19) &amp; "." &amp; CU518),
            --(INT('Drill Size Info'!$AB$19) &amp; "." &amp; CU518)
        )
    ),
    IF(CT518&lt;&gt;"",
        IF(INT('Drill Size Info'!$AA$19)=INT('Drill Size Info'!$AB$19),
            --(INT('Drill Size Info'!$AA$19) &amp; "." &amp; LEFT(CT518,3)),
            IF(AND((--(INT('Drill Size Info'!$AA$19) &amp; "." &amp; LEFT(CT518,3))&gt;=--('Drill Size Info'!$AA$19)), (--(INT('Drill Size Info'!$AA$19) &amp; "." &amp; LEFT(CT518,3))&lt;=--('Drill Size Info'!$AB$19))),
                --(INT('Drill Size Info'!$AA$19) &amp; "." &amp; LEFT(CT518,3)),
                --(INT('Drill Size Info'!$AB$19) &amp; "." &amp; LEFT(CT518,3))
            )
        ),
        "OK"
    )
)</f>
        <v>OK</v>
      </c>
      <c r="O518" s="163" t="str">
        <f>IF(CV518&lt;&gt;"",
    IF(INT('Drill Size Info'!$AA$19)=INT('Drill Size Info'!$AB$19),
        --(INT('Drill Size Info'!$AA$19) &amp; "." &amp; CV518),
        IF(AND((--(INT('Drill Size Info'!$AA$19) &amp; "." &amp; CV518)&gt;=--('Drill Size Info'!$AA$19)), (--(INT('Drill Size Info'!$AA$19) &amp; "." &amp; CV518)&lt;=--('Drill Size Info'!$AB$19))),
            --(INT('Drill Size Info'!$AA$19) &amp; "." &amp; CV518),
            --(INT('Drill Size Info'!$AB$19) &amp; "." &amp; CV518)
        )
    ),
    IF(CT518&lt;&gt;"",
        IF(INT('Drill Size Info'!$AA$19)=INT('Drill Size Info'!$AB$19),
            --(INT('Drill Size Info'!$AA$19) &amp; "." &amp; RIGHT(CT518,3)),
            IF(AND((--(INT('Drill Size Info'!$AA$19) &amp; "." &amp; RIGHT(CT518,3))&gt;=--('Drill Size Info'!$AA$19)), (--(INT('Drill Size Info'!$AA$19) &amp; "." &amp; RIGHT(CT518,3))&lt;=--('Drill Size Info'!$AB$19))),
                --(INT('Drill Size Info'!$AA$19) &amp; "." &amp; RIGHT(CT518,3)),
                --(INT('Drill Size Info'!$AB$19) &amp; "." &amp; RIGHT(CT518,3))
            )
        ),
        "N/A"
    )
)</f>
        <v>N/A</v>
      </c>
      <c r="P518" s="47" t="str">
        <f>IF(CX518&lt;&gt;"",
    IF(INT('Drill Size Info'!$AA$19)=INT('Drill Size Info'!$AB$15),
        --(INT('Drill Size Info'!$AA$15) &amp; "." &amp; CX518),
        IF(AND((--(INT('Drill Size Info'!$AA$15) &amp; "." &amp; CX518)&gt;=--('Drill Size Info'!$AA$15)), (--(INT('Drill Size Info'!$AA$15) &amp; "." &amp; CX518)&lt;=--('Drill Size Info'!$AB$15))),
            --(INT('Drill Size Info'!$AA$15) &amp; "." &amp; CX518),
            --(INT('Drill Size Info'!$AB$15) &amp; "." &amp; CX518)
        )
    ),
    IF(CW518&lt;&gt;"",
        IF(INT('Drill Size Info'!$AA$15)=INT('Drill Size Info'!$AB$15),
            --(INT('Drill Size Info'!$AA$15) &amp; "." &amp; LEFT(CW518,3)),
            IF(AND((--(INT('Drill Size Info'!$AA$15) &amp; "." &amp; LEFT(CW518,3))&gt;=--('Drill Size Info'!$AA$15)), (--(INT('Drill Size Info'!$AA$15) &amp; "." &amp; LEFT(CW518,3))&lt;=--('Drill Size Info'!$AB$15))),
                --(INT('Drill Size Info'!$AA$15) &amp; "." &amp; LEFT(CW518,3)),
                --(INT('Drill Size Info'!$AB$15) &amp; "." &amp; LEFT(CW518,3))
            )
        ),
        "OK"
    )
)</f>
        <v>OK</v>
      </c>
      <c r="Q518" s="163" t="str">
        <f>IF(CY518&lt;&gt;"",
    IF(INT('Drill Size Info'!$AA$19)=INT('Drill Size Info'!$AB$15),
        --(INT('Drill Size Info'!$AA$15) &amp; "." &amp; CY518),
        IF(AND((--(INT('Drill Size Info'!$AA$15) &amp; "." &amp; CY518)&gt;=--('Drill Size Info'!$AA$15)), (--(INT('Drill Size Info'!$AA$15) &amp; "." &amp; CY518)&lt;=--('Drill Size Info'!$AB$15))),
            --(INT('Drill Size Info'!$AA$15) &amp; "." &amp; CY518),
            --(INT('Drill Size Info'!$AB$15) &amp; "." &amp; CY518)
        )
    ),
    IF(CW518&lt;&gt;"",
        IF(INT('Drill Size Info'!$AA$15)=INT('Drill Size Info'!$AB$15),
            --(INT('Drill Size Info'!$AA$15) &amp; "." &amp; RIGHT(CW518,3)),
            IF(AND((--(INT('Drill Size Info'!$AA$15) &amp; "." &amp; RIGHT(CW518,3))&gt;=--('Drill Size Info'!$AA$15)), (--(INT('Drill Size Info'!$AA$15) &amp; "." &amp; RIGHT(CW518,3))&lt;=--('Drill Size Info'!$AB$15))),
                --(INT('Drill Size Info'!$AA$15) &amp; "." &amp; RIGHT(CW518,3)),
                --(INT('Drill Size Info'!$AB$15) &amp; "." &amp; RIGHT(CW518,3))
            )
        ),
        "N/A"
    )
)</f>
        <v>N/A</v>
      </c>
      <c r="R518" s="57"/>
      <c r="S518" s="57"/>
      <c r="T518" s="57"/>
      <c r="U518" s="57"/>
      <c r="V518" s="57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9"/>
      <c r="AX518" s="59"/>
      <c r="AY518" s="59"/>
      <c r="AZ518" s="60"/>
      <c r="BA518" s="52"/>
      <c r="BB518" s="52"/>
      <c r="BC518" s="52"/>
      <c r="BD518" s="52"/>
      <c r="BE518" s="52"/>
      <c r="BF518" s="52"/>
      <c r="BG518" s="192" t="str">
        <f t="shared" si="314"/>
        <v/>
      </c>
      <c r="BH518" s="52"/>
      <c r="BI518" s="52"/>
      <c r="BJ518" s="52"/>
      <c r="BK518" s="52"/>
      <c r="BM518" s="19">
        <f t="shared" ref="BM518:BM563" si="320">IF(R518="x",1,0)</f>
        <v>0</v>
      </c>
      <c r="BN518" s="19">
        <f t="shared" si="315"/>
        <v>0</v>
      </c>
      <c r="BO518" s="19">
        <f t="shared" ref="BO518:BO563" si="321">IF(V518="x",1,0)</f>
        <v>0</v>
      </c>
      <c r="BP518" s="19">
        <f t="shared" ref="BP518:BP563" si="322">IF(W518="x",1,0)</f>
        <v>0</v>
      </c>
      <c r="BQ518" s="19">
        <f t="shared" ref="BQ518:BQ563" si="323">IF(X518="x",1,0)</f>
        <v>0</v>
      </c>
      <c r="BR518" s="19">
        <f t="shared" ref="BR518:BR563" si="324">IF(Y518="x",1,0)</f>
        <v>0</v>
      </c>
      <c r="BS518" s="19">
        <f t="shared" ref="BS518:BS563" si="325">IF(Z518="x",1,0)</f>
        <v>0</v>
      </c>
      <c r="BT518" s="19">
        <f t="shared" ref="BT518:BT563" si="326">IF(AA518="x",1,0)</f>
        <v>0</v>
      </c>
      <c r="BU518" s="19">
        <f t="shared" ref="BU518:BU563" si="327">IF(AB518="x",1,0)</f>
        <v>0</v>
      </c>
      <c r="BV518" s="19">
        <f t="shared" ref="BV518:BV563" si="328">IF(AC518="x",1,0)</f>
        <v>0</v>
      </c>
      <c r="BW518" s="19">
        <f t="shared" ref="BW518:BW563" si="329">IF(AD518="x",1,0)</f>
        <v>0</v>
      </c>
      <c r="BX518" s="19">
        <f t="shared" ref="BX518:BX563" si="330">IF(AE518="x",1,0)</f>
        <v>0</v>
      </c>
      <c r="BY518" s="19">
        <f t="shared" ref="BY518:BY563" si="331">IF(AF518="x",1,0)</f>
        <v>0</v>
      </c>
      <c r="BZ518" s="19">
        <f t="shared" ref="BZ518:BZ563" si="332">IF(AG518="x",1,0)</f>
        <v>0</v>
      </c>
      <c r="CA518" s="19">
        <f t="shared" ref="CA518:CA563" si="333">IF(AH518="x",1,0)</f>
        <v>0</v>
      </c>
      <c r="CB518" s="19">
        <f t="shared" si="316"/>
        <v>0</v>
      </c>
      <c r="CC518" s="19">
        <f t="shared" ref="CC518:CC563" si="334">IF(AJ518="x",1,0)</f>
        <v>0</v>
      </c>
      <c r="CD518" s="19">
        <f t="shared" ref="CD518:CD563" si="335">IF(AK518="x",1,0)</f>
        <v>0</v>
      </c>
      <c r="CE518" s="19">
        <f t="shared" ref="CE518:CE563" si="336">IF(AL518="x",1,0)</f>
        <v>0</v>
      </c>
      <c r="CF518" s="19">
        <f t="shared" ref="CF518:CF563" si="337">IF(AM518="x",1,0)</f>
        <v>0</v>
      </c>
      <c r="CG518" s="19">
        <f t="shared" ref="CG518:CG563" si="338">IF(AN518="x",1,0)</f>
        <v>0</v>
      </c>
      <c r="CH518" s="19">
        <f t="shared" ref="CH518:CH563" si="339">IF(AO518="x",1,0)</f>
        <v>0</v>
      </c>
      <c r="CI518" s="19">
        <f t="shared" ref="CI518:CI563" si="340">IF(AP518="x",1,0)</f>
        <v>0</v>
      </c>
      <c r="CJ518" s="19">
        <f t="shared" ref="CJ518:CJ563" si="341">IF(AQ518="x",1,0)</f>
        <v>0</v>
      </c>
      <c r="CK518" s="19">
        <f t="shared" ref="CK518:CK563" si="342">IF(AR518="x",1,0)</f>
        <v>0</v>
      </c>
      <c r="CL518" s="19">
        <f t="shared" ref="CL518:CL563" si="343">IF(AS518="x",1,0)</f>
        <v>0</v>
      </c>
      <c r="CM518" s="19">
        <f t="shared" ref="CM518:CM563" si="344">IF(AT518="x",1,0)</f>
        <v>0</v>
      </c>
      <c r="CN518" s="19">
        <f t="shared" ref="CN518:CN563" si="345">IF(AU518="x",1,0)</f>
        <v>0</v>
      </c>
      <c r="CO518" s="19">
        <f t="shared" ref="CO518:CO563" si="346">IF(AV518="x",1,0)</f>
        <v>0</v>
      </c>
      <c r="CP518" s="19">
        <f t="shared" ref="CP518:CP563" si="347">IF(AW518="x",1,0)</f>
        <v>0</v>
      </c>
      <c r="CQ518" s="19">
        <f t="shared" ref="CQ518:CQ563" si="348">IF(AX518="x",1,0)</f>
        <v>0</v>
      </c>
      <c r="CR518" s="19">
        <f t="shared" ref="CR518:CR563" si="349">IF(AY518="x",1,0)</f>
        <v>0</v>
      </c>
      <c r="CS518" s="19">
        <f t="shared" ref="CS518:CS563" si="350">IF(AZ518="x",1,0)</f>
        <v>0</v>
      </c>
    </row>
    <row r="519" spans="2:97" ht="15" customHeight="1" x14ac:dyDescent="0.2">
      <c r="B519" s="53">
        <f t="shared" si="317"/>
        <v>511</v>
      </c>
      <c r="C519" s="197" t="str" cm="1">
        <f t="array" aca="1" ref="C519" ca="1">CELL("contents",BG519)</f>
        <v/>
      </c>
      <c r="D519" s="54" t="str">
        <f t="shared" si="313"/>
        <v>OK</v>
      </c>
      <c r="E519" s="55" t="e">
        <f>VLOOKUP('DATA SHEET'!$B$9,'Drill Size Info'!$T$2:$U$8,2,FALSE)</f>
        <v>#N/A</v>
      </c>
      <c r="F519" s="55" t="str">
        <f t="shared" si="318"/>
        <v/>
      </c>
      <c r="G519" s="161">
        <f t="shared" si="319"/>
        <v>0</v>
      </c>
      <c r="H519" s="56"/>
      <c r="I519" s="56"/>
      <c r="J519" s="54" t="s">
        <v>154</v>
      </c>
      <c r="K519" s="54" t="s">
        <v>154</v>
      </c>
      <c r="L519" s="56" t="s">
        <v>154</v>
      </c>
      <c r="M519" s="56" t="s">
        <v>154</v>
      </c>
      <c r="N519" s="47" t="str">
        <f>IF(CU519&lt;&gt;"",
    IF(INT('Drill Size Info'!$AA$19)=INT('Drill Size Info'!$AB$19),
        --(INT('Drill Size Info'!$AA$19) &amp; "." &amp; CU519),
        IF(AND((--(INT('Drill Size Info'!$AA$19) &amp; "." &amp; CU519)&gt;=--('Drill Size Info'!$AA$19)), (--(INT('Drill Size Info'!$AA$19) &amp; "." &amp; CU519)&lt;=--('Drill Size Info'!$AB$19))),
            --(INT('Drill Size Info'!$AA$19) &amp; "." &amp; CU519),
            --(INT('Drill Size Info'!$AB$19) &amp; "." &amp; CU519)
        )
    ),
    IF(CT519&lt;&gt;"",
        IF(INT('Drill Size Info'!$AA$19)=INT('Drill Size Info'!$AB$19),
            --(INT('Drill Size Info'!$AA$19) &amp; "." &amp; LEFT(CT519,3)),
            IF(AND((--(INT('Drill Size Info'!$AA$19) &amp; "." &amp; LEFT(CT519,3))&gt;=--('Drill Size Info'!$AA$19)), (--(INT('Drill Size Info'!$AA$19) &amp; "." &amp; LEFT(CT519,3))&lt;=--('Drill Size Info'!$AB$19))),
                --(INT('Drill Size Info'!$AA$19) &amp; "." &amp; LEFT(CT519,3)),
                --(INT('Drill Size Info'!$AB$19) &amp; "." &amp; LEFT(CT519,3))
            )
        ),
        "OK"
    )
)</f>
        <v>OK</v>
      </c>
      <c r="O519" s="163" t="str">
        <f>IF(CV519&lt;&gt;"",
    IF(INT('Drill Size Info'!$AA$19)=INT('Drill Size Info'!$AB$19),
        --(INT('Drill Size Info'!$AA$19) &amp; "." &amp; CV519),
        IF(AND((--(INT('Drill Size Info'!$AA$19) &amp; "." &amp; CV519)&gt;=--('Drill Size Info'!$AA$19)), (--(INT('Drill Size Info'!$AA$19) &amp; "." &amp; CV519)&lt;=--('Drill Size Info'!$AB$19))),
            --(INT('Drill Size Info'!$AA$19) &amp; "." &amp; CV519),
            --(INT('Drill Size Info'!$AB$19) &amp; "." &amp; CV519)
        )
    ),
    IF(CT519&lt;&gt;"",
        IF(INT('Drill Size Info'!$AA$19)=INT('Drill Size Info'!$AB$19),
            --(INT('Drill Size Info'!$AA$19) &amp; "." &amp; RIGHT(CT519,3)),
            IF(AND((--(INT('Drill Size Info'!$AA$19) &amp; "." &amp; RIGHT(CT519,3))&gt;=--('Drill Size Info'!$AA$19)), (--(INT('Drill Size Info'!$AA$19) &amp; "." &amp; RIGHT(CT519,3))&lt;=--('Drill Size Info'!$AB$19))),
                --(INT('Drill Size Info'!$AA$19) &amp; "." &amp; RIGHT(CT519,3)),
                --(INT('Drill Size Info'!$AB$19) &amp; "." &amp; RIGHT(CT519,3))
            )
        ),
        "N/A"
    )
)</f>
        <v>N/A</v>
      </c>
      <c r="P519" s="47" t="str">
        <f>IF(CX519&lt;&gt;"",
    IF(INT('Drill Size Info'!$AA$19)=INT('Drill Size Info'!$AB$15),
        --(INT('Drill Size Info'!$AA$15) &amp; "." &amp; CX519),
        IF(AND((--(INT('Drill Size Info'!$AA$15) &amp; "." &amp; CX519)&gt;=--('Drill Size Info'!$AA$15)), (--(INT('Drill Size Info'!$AA$15) &amp; "." &amp; CX519)&lt;=--('Drill Size Info'!$AB$15))),
            --(INT('Drill Size Info'!$AA$15) &amp; "." &amp; CX519),
            --(INT('Drill Size Info'!$AB$15) &amp; "." &amp; CX519)
        )
    ),
    IF(CW519&lt;&gt;"",
        IF(INT('Drill Size Info'!$AA$15)=INT('Drill Size Info'!$AB$15),
            --(INT('Drill Size Info'!$AA$15) &amp; "." &amp; LEFT(CW519,3)),
            IF(AND((--(INT('Drill Size Info'!$AA$15) &amp; "." &amp; LEFT(CW519,3))&gt;=--('Drill Size Info'!$AA$15)), (--(INT('Drill Size Info'!$AA$15) &amp; "." &amp; LEFT(CW519,3))&lt;=--('Drill Size Info'!$AB$15))),
                --(INT('Drill Size Info'!$AA$15) &amp; "." &amp; LEFT(CW519,3)),
                --(INT('Drill Size Info'!$AB$15) &amp; "." &amp; LEFT(CW519,3))
            )
        ),
        "OK"
    )
)</f>
        <v>OK</v>
      </c>
      <c r="Q519" s="163" t="str">
        <f>IF(CY519&lt;&gt;"",
    IF(INT('Drill Size Info'!$AA$19)=INT('Drill Size Info'!$AB$15),
        --(INT('Drill Size Info'!$AA$15) &amp; "." &amp; CY519),
        IF(AND((--(INT('Drill Size Info'!$AA$15) &amp; "." &amp; CY519)&gt;=--('Drill Size Info'!$AA$15)), (--(INT('Drill Size Info'!$AA$15) &amp; "." &amp; CY519)&lt;=--('Drill Size Info'!$AB$15))),
            --(INT('Drill Size Info'!$AA$15) &amp; "." &amp; CY519),
            --(INT('Drill Size Info'!$AB$15) &amp; "." &amp; CY519)
        )
    ),
    IF(CW519&lt;&gt;"",
        IF(INT('Drill Size Info'!$AA$15)=INT('Drill Size Info'!$AB$15),
            --(INT('Drill Size Info'!$AA$15) &amp; "." &amp; RIGHT(CW519,3)),
            IF(AND((--(INT('Drill Size Info'!$AA$15) &amp; "." &amp; RIGHT(CW519,3))&gt;=--('Drill Size Info'!$AA$15)), (--(INT('Drill Size Info'!$AA$15) &amp; "." &amp; RIGHT(CW519,3))&lt;=--('Drill Size Info'!$AB$15))),
                --(INT('Drill Size Info'!$AA$15) &amp; "." &amp; RIGHT(CW519,3)),
                --(INT('Drill Size Info'!$AB$15) &amp; "." &amp; RIGHT(CW519,3))
            )
        ),
        "N/A"
    )
)</f>
        <v>N/A</v>
      </c>
      <c r="R519" s="57"/>
      <c r="S519" s="57"/>
      <c r="T519" s="57"/>
      <c r="U519" s="57"/>
      <c r="V519" s="57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9"/>
      <c r="AX519" s="59"/>
      <c r="AY519" s="59"/>
      <c r="AZ519" s="60"/>
      <c r="BA519" s="52"/>
      <c r="BB519" s="52"/>
      <c r="BC519" s="52"/>
      <c r="BD519" s="52"/>
      <c r="BE519" s="52"/>
      <c r="BF519" s="52"/>
      <c r="BG519" s="192" t="str">
        <f t="shared" si="314"/>
        <v/>
      </c>
      <c r="BH519" s="52"/>
      <c r="BI519" s="52"/>
      <c r="BJ519" s="52"/>
      <c r="BK519" s="52"/>
      <c r="BM519" s="19">
        <f t="shared" si="320"/>
        <v>0</v>
      </c>
      <c r="BN519" s="19">
        <f t="shared" si="315"/>
        <v>0</v>
      </c>
      <c r="BO519" s="19">
        <f t="shared" si="321"/>
        <v>0</v>
      </c>
      <c r="BP519" s="19">
        <f t="shared" si="322"/>
        <v>0</v>
      </c>
      <c r="BQ519" s="19">
        <f t="shared" si="323"/>
        <v>0</v>
      </c>
      <c r="BR519" s="19">
        <f t="shared" si="324"/>
        <v>0</v>
      </c>
      <c r="BS519" s="19">
        <f t="shared" si="325"/>
        <v>0</v>
      </c>
      <c r="BT519" s="19">
        <f t="shared" si="326"/>
        <v>0</v>
      </c>
      <c r="BU519" s="19">
        <f t="shared" si="327"/>
        <v>0</v>
      </c>
      <c r="BV519" s="19">
        <f t="shared" si="328"/>
        <v>0</v>
      </c>
      <c r="BW519" s="19">
        <f t="shared" si="329"/>
        <v>0</v>
      </c>
      <c r="BX519" s="19">
        <f t="shared" si="330"/>
        <v>0</v>
      </c>
      <c r="BY519" s="19">
        <f t="shared" si="331"/>
        <v>0</v>
      </c>
      <c r="BZ519" s="19">
        <f t="shared" si="332"/>
        <v>0</v>
      </c>
      <c r="CA519" s="19">
        <f t="shared" si="333"/>
        <v>0</v>
      </c>
      <c r="CB519" s="19">
        <f t="shared" si="316"/>
        <v>0</v>
      </c>
      <c r="CC519" s="19">
        <f t="shared" si="334"/>
        <v>0</v>
      </c>
      <c r="CD519" s="19">
        <f t="shared" si="335"/>
        <v>0</v>
      </c>
      <c r="CE519" s="19">
        <f t="shared" si="336"/>
        <v>0</v>
      </c>
      <c r="CF519" s="19">
        <f t="shared" si="337"/>
        <v>0</v>
      </c>
      <c r="CG519" s="19">
        <f t="shared" si="338"/>
        <v>0</v>
      </c>
      <c r="CH519" s="19">
        <f t="shared" si="339"/>
        <v>0</v>
      </c>
      <c r="CI519" s="19">
        <f t="shared" si="340"/>
        <v>0</v>
      </c>
      <c r="CJ519" s="19">
        <f t="shared" si="341"/>
        <v>0</v>
      </c>
      <c r="CK519" s="19">
        <f t="shared" si="342"/>
        <v>0</v>
      </c>
      <c r="CL519" s="19">
        <f t="shared" si="343"/>
        <v>0</v>
      </c>
      <c r="CM519" s="19">
        <f t="shared" si="344"/>
        <v>0</v>
      </c>
      <c r="CN519" s="19">
        <f t="shared" si="345"/>
        <v>0</v>
      </c>
      <c r="CO519" s="19">
        <f t="shared" si="346"/>
        <v>0</v>
      </c>
      <c r="CP519" s="19">
        <f t="shared" si="347"/>
        <v>0</v>
      </c>
      <c r="CQ519" s="19">
        <f t="shared" si="348"/>
        <v>0</v>
      </c>
      <c r="CR519" s="19">
        <f t="shared" si="349"/>
        <v>0</v>
      </c>
      <c r="CS519" s="19">
        <f t="shared" si="350"/>
        <v>0</v>
      </c>
    </row>
    <row r="520" spans="2:97" ht="15" customHeight="1" x14ac:dyDescent="0.2">
      <c r="B520" s="53">
        <f t="shared" si="317"/>
        <v>512</v>
      </c>
      <c r="C520" s="197" t="str" cm="1">
        <f t="array" aca="1" ref="C520" ca="1">CELL("contents",BG520)</f>
        <v/>
      </c>
      <c r="D520" s="54" t="str">
        <f t="shared" si="313"/>
        <v>OK</v>
      </c>
      <c r="E520" s="55" t="e">
        <f>VLOOKUP('DATA SHEET'!$B$9,'Drill Size Info'!$T$2:$U$8,2,FALSE)</f>
        <v>#N/A</v>
      </c>
      <c r="F520" s="55" t="str">
        <f t="shared" si="318"/>
        <v/>
      </c>
      <c r="G520" s="161">
        <f t="shared" si="319"/>
        <v>0</v>
      </c>
      <c r="H520" s="56"/>
      <c r="I520" s="56"/>
      <c r="J520" s="54" t="s">
        <v>154</v>
      </c>
      <c r="K520" s="54" t="s">
        <v>154</v>
      </c>
      <c r="L520" s="56" t="s">
        <v>154</v>
      </c>
      <c r="M520" s="56" t="s">
        <v>154</v>
      </c>
      <c r="N520" s="47" t="str">
        <f>IF(CU520&lt;&gt;"",
    IF(INT('Drill Size Info'!$AA$19)=INT('Drill Size Info'!$AB$19),
        --(INT('Drill Size Info'!$AA$19) &amp; "." &amp; CU520),
        IF(AND((--(INT('Drill Size Info'!$AA$19) &amp; "." &amp; CU520)&gt;=--('Drill Size Info'!$AA$19)), (--(INT('Drill Size Info'!$AA$19) &amp; "." &amp; CU520)&lt;=--('Drill Size Info'!$AB$19))),
            --(INT('Drill Size Info'!$AA$19) &amp; "." &amp; CU520),
            --(INT('Drill Size Info'!$AB$19) &amp; "." &amp; CU520)
        )
    ),
    IF(CT520&lt;&gt;"",
        IF(INT('Drill Size Info'!$AA$19)=INT('Drill Size Info'!$AB$19),
            --(INT('Drill Size Info'!$AA$19) &amp; "." &amp; LEFT(CT520,3)),
            IF(AND((--(INT('Drill Size Info'!$AA$19) &amp; "." &amp; LEFT(CT520,3))&gt;=--('Drill Size Info'!$AA$19)), (--(INT('Drill Size Info'!$AA$19) &amp; "." &amp; LEFT(CT520,3))&lt;=--('Drill Size Info'!$AB$19))),
                --(INT('Drill Size Info'!$AA$19) &amp; "." &amp; LEFT(CT520,3)),
                --(INT('Drill Size Info'!$AB$19) &amp; "." &amp; LEFT(CT520,3))
            )
        ),
        "OK"
    )
)</f>
        <v>OK</v>
      </c>
      <c r="O520" s="163" t="str">
        <f>IF(CV520&lt;&gt;"",
    IF(INT('Drill Size Info'!$AA$19)=INT('Drill Size Info'!$AB$19),
        --(INT('Drill Size Info'!$AA$19) &amp; "." &amp; CV520),
        IF(AND((--(INT('Drill Size Info'!$AA$19) &amp; "." &amp; CV520)&gt;=--('Drill Size Info'!$AA$19)), (--(INT('Drill Size Info'!$AA$19) &amp; "." &amp; CV520)&lt;=--('Drill Size Info'!$AB$19))),
            --(INT('Drill Size Info'!$AA$19) &amp; "." &amp; CV520),
            --(INT('Drill Size Info'!$AB$19) &amp; "." &amp; CV520)
        )
    ),
    IF(CT520&lt;&gt;"",
        IF(INT('Drill Size Info'!$AA$19)=INT('Drill Size Info'!$AB$19),
            --(INT('Drill Size Info'!$AA$19) &amp; "." &amp; RIGHT(CT520,3)),
            IF(AND((--(INT('Drill Size Info'!$AA$19) &amp; "." &amp; RIGHT(CT520,3))&gt;=--('Drill Size Info'!$AA$19)), (--(INT('Drill Size Info'!$AA$19) &amp; "." &amp; RIGHT(CT520,3))&lt;=--('Drill Size Info'!$AB$19))),
                --(INT('Drill Size Info'!$AA$19) &amp; "." &amp; RIGHT(CT520,3)),
                --(INT('Drill Size Info'!$AB$19) &amp; "." &amp; RIGHT(CT520,3))
            )
        ),
        "N/A"
    )
)</f>
        <v>N/A</v>
      </c>
      <c r="P520" s="47" t="str">
        <f>IF(CX520&lt;&gt;"",
    IF(INT('Drill Size Info'!$AA$19)=INT('Drill Size Info'!$AB$15),
        --(INT('Drill Size Info'!$AA$15) &amp; "." &amp; CX520),
        IF(AND((--(INT('Drill Size Info'!$AA$15) &amp; "." &amp; CX520)&gt;=--('Drill Size Info'!$AA$15)), (--(INT('Drill Size Info'!$AA$15) &amp; "." &amp; CX520)&lt;=--('Drill Size Info'!$AB$15))),
            --(INT('Drill Size Info'!$AA$15) &amp; "." &amp; CX520),
            --(INT('Drill Size Info'!$AB$15) &amp; "." &amp; CX520)
        )
    ),
    IF(CW520&lt;&gt;"",
        IF(INT('Drill Size Info'!$AA$15)=INT('Drill Size Info'!$AB$15),
            --(INT('Drill Size Info'!$AA$15) &amp; "." &amp; LEFT(CW520,3)),
            IF(AND((--(INT('Drill Size Info'!$AA$15) &amp; "." &amp; LEFT(CW520,3))&gt;=--('Drill Size Info'!$AA$15)), (--(INT('Drill Size Info'!$AA$15) &amp; "." &amp; LEFT(CW520,3))&lt;=--('Drill Size Info'!$AB$15))),
                --(INT('Drill Size Info'!$AA$15) &amp; "." &amp; LEFT(CW520,3)),
                --(INT('Drill Size Info'!$AB$15) &amp; "." &amp; LEFT(CW520,3))
            )
        ),
        "OK"
    )
)</f>
        <v>OK</v>
      </c>
      <c r="Q520" s="163" t="str">
        <f>IF(CY520&lt;&gt;"",
    IF(INT('Drill Size Info'!$AA$19)=INT('Drill Size Info'!$AB$15),
        --(INT('Drill Size Info'!$AA$15) &amp; "." &amp; CY520),
        IF(AND((--(INT('Drill Size Info'!$AA$15) &amp; "." &amp; CY520)&gt;=--('Drill Size Info'!$AA$15)), (--(INT('Drill Size Info'!$AA$15) &amp; "." &amp; CY520)&lt;=--('Drill Size Info'!$AB$15))),
            --(INT('Drill Size Info'!$AA$15) &amp; "." &amp; CY520),
            --(INT('Drill Size Info'!$AB$15) &amp; "." &amp; CY520)
        )
    ),
    IF(CW520&lt;&gt;"",
        IF(INT('Drill Size Info'!$AA$15)=INT('Drill Size Info'!$AB$15),
            --(INT('Drill Size Info'!$AA$15) &amp; "." &amp; RIGHT(CW520,3)),
            IF(AND((--(INT('Drill Size Info'!$AA$15) &amp; "." &amp; RIGHT(CW520,3))&gt;=--('Drill Size Info'!$AA$15)), (--(INT('Drill Size Info'!$AA$15) &amp; "." &amp; RIGHT(CW520,3))&lt;=--('Drill Size Info'!$AB$15))),
                --(INT('Drill Size Info'!$AA$15) &amp; "." &amp; RIGHT(CW520,3)),
                --(INT('Drill Size Info'!$AB$15) &amp; "." &amp; RIGHT(CW520,3))
            )
        ),
        "N/A"
    )
)</f>
        <v>N/A</v>
      </c>
      <c r="R520" s="57"/>
      <c r="S520" s="57"/>
      <c r="T520" s="57"/>
      <c r="U520" s="57"/>
      <c r="V520" s="57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9"/>
      <c r="AX520" s="59"/>
      <c r="AY520" s="59"/>
      <c r="AZ520" s="60"/>
      <c r="BA520" s="52"/>
      <c r="BB520" s="52"/>
      <c r="BC520" s="52"/>
      <c r="BD520" s="52"/>
      <c r="BE520" s="52"/>
      <c r="BF520" s="52"/>
      <c r="BG520" s="192" t="str">
        <f t="shared" si="314"/>
        <v/>
      </c>
      <c r="BH520" s="52"/>
      <c r="BI520" s="52"/>
      <c r="BJ520" s="52"/>
      <c r="BK520" s="52"/>
      <c r="BM520" s="19">
        <f t="shared" si="320"/>
        <v>0</v>
      </c>
      <c r="BN520" s="19">
        <f t="shared" si="315"/>
        <v>0</v>
      </c>
      <c r="BO520" s="19">
        <f t="shared" si="321"/>
        <v>0</v>
      </c>
      <c r="BP520" s="19">
        <f t="shared" si="322"/>
        <v>0</v>
      </c>
      <c r="BQ520" s="19">
        <f t="shared" si="323"/>
        <v>0</v>
      </c>
      <c r="BR520" s="19">
        <f t="shared" si="324"/>
        <v>0</v>
      </c>
      <c r="BS520" s="19">
        <f t="shared" si="325"/>
        <v>0</v>
      </c>
      <c r="BT520" s="19">
        <f t="shared" si="326"/>
        <v>0</v>
      </c>
      <c r="BU520" s="19">
        <f t="shared" si="327"/>
        <v>0</v>
      </c>
      <c r="BV520" s="19">
        <f t="shared" si="328"/>
        <v>0</v>
      </c>
      <c r="BW520" s="19">
        <f t="shared" si="329"/>
        <v>0</v>
      </c>
      <c r="BX520" s="19">
        <f t="shared" si="330"/>
        <v>0</v>
      </c>
      <c r="BY520" s="19">
        <f t="shared" si="331"/>
        <v>0</v>
      </c>
      <c r="BZ520" s="19">
        <f t="shared" si="332"/>
        <v>0</v>
      </c>
      <c r="CA520" s="19">
        <f t="shared" si="333"/>
        <v>0</v>
      </c>
      <c r="CB520" s="19">
        <f t="shared" si="316"/>
        <v>0</v>
      </c>
      <c r="CC520" s="19">
        <f t="shared" si="334"/>
        <v>0</v>
      </c>
      <c r="CD520" s="19">
        <f t="shared" si="335"/>
        <v>0</v>
      </c>
      <c r="CE520" s="19">
        <f t="shared" si="336"/>
        <v>0</v>
      </c>
      <c r="CF520" s="19">
        <f t="shared" si="337"/>
        <v>0</v>
      </c>
      <c r="CG520" s="19">
        <f t="shared" si="338"/>
        <v>0</v>
      </c>
      <c r="CH520" s="19">
        <f t="shared" si="339"/>
        <v>0</v>
      </c>
      <c r="CI520" s="19">
        <f t="shared" si="340"/>
        <v>0</v>
      </c>
      <c r="CJ520" s="19">
        <f t="shared" si="341"/>
        <v>0</v>
      </c>
      <c r="CK520" s="19">
        <f t="shared" si="342"/>
        <v>0</v>
      </c>
      <c r="CL520" s="19">
        <f t="shared" si="343"/>
        <v>0</v>
      </c>
      <c r="CM520" s="19">
        <f t="shared" si="344"/>
        <v>0</v>
      </c>
      <c r="CN520" s="19">
        <f t="shared" si="345"/>
        <v>0</v>
      </c>
      <c r="CO520" s="19">
        <f t="shared" si="346"/>
        <v>0</v>
      </c>
      <c r="CP520" s="19">
        <f t="shared" si="347"/>
        <v>0</v>
      </c>
      <c r="CQ520" s="19">
        <f t="shared" si="348"/>
        <v>0</v>
      </c>
      <c r="CR520" s="19">
        <f t="shared" si="349"/>
        <v>0</v>
      </c>
      <c r="CS520" s="19">
        <f t="shared" si="350"/>
        <v>0</v>
      </c>
    </row>
    <row r="521" spans="2:97" ht="15" customHeight="1" x14ac:dyDescent="0.2">
      <c r="B521" s="53">
        <f t="shared" si="317"/>
        <v>513</v>
      </c>
      <c r="C521" s="197" t="str" cm="1">
        <f t="array" aca="1" ref="C521" ca="1">CELL("contents",BG521)</f>
        <v/>
      </c>
      <c r="D521" s="54" t="str">
        <f t="shared" ref="D521:D584" si="351">IF(AP521="x","-","OK")</f>
        <v>OK</v>
      </c>
      <c r="E521" s="55" t="e">
        <f>VLOOKUP('DATA SHEET'!$B$9,'Drill Size Info'!$T$2:$U$8,2,FALSE)</f>
        <v>#N/A</v>
      </c>
      <c r="F521" s="55" t="str">
        <f t="shared" si="318"/>
        <v/>
      </c>
      <c r="G521" s="161">
        <f t="shared" si="319"/>
        <v>0</v>
      </c>
      <c r="H521" s="56"/>
      <c r="I521" s="56"/>
      <c r="J521" s="54" t="s">
        <v>154</v>
      </c>
      <c r="K521" s="54" t="s">
        <v>154</v>
      </c>
      <c r="L521" s="56" t="s">
        <v>154</v>
      </c>
      <c r="M521" s="56" t="s">
        <v>154</v>
      </c>
      <c r="N521" s="47" t="str">
        <f>IF(CU521&lt;&gt;"",
    IF(INT('Drill Size Info'!$AA$19)=INT('Drill Size Info'!$AB$19),
        --(INT('Drill Size Info'!$AA$19) &amp; "." &amp; CU521),
        IF(AND((--(INT('Drill Size Info'!$AA$19) &amp; "." &amp; CU521)&gt;=--('Drill Size Info'!$AA$19)), (--(INT('Drill Size Info'!$AA$19) &amp; "." &amp; CU521)&lt;=--('Drill Size Info'!$AB$19))),
            --(INT('Drill Size Info'!$AA$19) &amp; "." &amp; CU521),
            --(INT('Drill Size Info'!$AB$19) &amp; "." &amp; CU521)
        )
    ),
    IF(CT521&lt;&gt;"",
        IF(INT('Drill Size Info'!$AA$19)=INT('Drill Size Info'!$AB$19),
            --(INT('Drill Size Info'!$AA$19) &amp; "." &amp; LEFT(CT521,3)),
            IF(AND((--(INT('Drill Size Info'!$AA$19) &amp; "." &amp; LEFT(CT521,3))&gt;=--('Drill Size Info'!$AA$19)), (--(INT('Drill Size Info'!$AA$19) &amp; "." &amp; LEFT(CT521,3))&lt;=--('Drill Size Info'!$AB$19))),
                --(INT('Drill Size Info'!$AA$19) &amp; "." &amp; LEFT(CT521,3)),
                --(INT('Drill Size Info'!$AB$19) &amp; "." &amp; LEFT(CT521,3))
            )
        ),
        "OK"
    )
)</f>
        <v>OK</v>
      </c>
      <c r="O521" s="163" t="str">
        <f>IF(CV521&lt;&gt;"",
    IF(INT('Drill Size Info'!$AA$19)=INT('Drill Size Info'!$AB$19),
        --(INT('Drill Size Info'!$AA$19) &amp; "." &amp; CV521),
        IF(AND((--(INT('Drill Size Info'!$AA$19) &amp; "." &amp; CV521)&gt;=--('Drill Size Info'!$AA$19)), (--(INT('Drill Size Info'!$AA$19) &amp; "." &amp; CV521)&lt;=--('Drill Size Info'!$AB$19))),
            --(INT('Drill Size Info'!$AA$19) &amp; "." &amp; CV521),
            --(INT('Drill Size Info'!$AB$19) &amp; "." &amp; CV521)
        )
    ),
    IF(CT521&lt;&gt;"",
        IF(INT('Drill Size Info'!$AA$19)=INT('Drill Size Info'!$AB$19),
            --(INT('Drill Size Info'!$AA$19) &amp; "." &amp; RIGHT(CT521,3)),
            IF(AND((--(INT('Drill Size Info'!$AA$19) &amp; "." &amp; RIGHT(CT521,3))&gt;=--('Drill Size Info'!$AA$19)), (--(INT('Drill Size Info'!$AA$19) &amp; "." &amp; RIGHT(CT521,3))&lt;=--('Drill Size Info'!$AB$19))),
                --(INT('Drill Size Info'!$AA$19) &amp; "." &amp; RIGHT(CT521,3)),
                --(INT('Drill Size Info'!$AB$19) &amp; "." &amp; RIGHT(CT521,3))
            )
        ),
        "N/A"
    )
)</f>
        <v>N/A</v>
      </c>
      <c r="P521" s="47" t="str">
        <f>IF(CX521&lt;&gt;"",
    IF(INT('Drill Size Info'!$AA$19)=INT('Drill Size Info'!$AB$15),
        --(INT('Drill Size Info'!$AA$15) &amp; "." &amp; CX521),
        IF(AND((--(INT('Drill Size Info'!$AA$15) &amp; "." &amp; CX521)&gt;=--('Drill Size Info'!$AA$15)), (--(INT('Drill Size Info'!$AA$15) &amp; "." &amp; CX521)&lt;=--('Drill Size Info'!$AB$15))),
            --(INT('Drill Size Info'!$AA$15) &amp; "." &amp; CX521),
            --(INT('Drill Size Info'!$AB$15) &amp; "." &amp; CX521)
        )
    ),
    IF(CW521&lt;&gt;"",
        IF(INT('Drill Size Info'!$AA$15)=INT('Drill Size Info'!$AB$15),
            --(INT('Drill Size Info'!$AA$15) &amp; "." &amp; LEFT(CW521,3)),
            IF(AND((--(INT('Drill Size Info'!$AA$15) &amp; "." &amp; LEFT(CW521,3))&gt;=--('Drill Size Info'!$AA$15)), (--(INT('Drill Size Info'!$AA$15) &amp; "." &amp; LEFT(CW521,3))&lt;=--('Drill Size Info'!$AB$15))),
                --(INT('Drill Size Info'!$AA$15) &amp; "." &amp; LEFT(CW521,3)),
                --(INT('Drill Size Info'!$AB$15) &amp; "." &amp; LEFT(CW521,3))
            )
        ),
        "OK"
    )
)</f>
        <v>OK</v>
      </c>
      <c r="Q521" s="163" t="str">
        <f>IF(CY521&lt;&gt;"",
    IF(INT('Drill Size Info'!$AA$19)=INT('Drill Size Info'!$AB$15),
        --(INT('Drill Size Info'!$AA$15) &amp; "." &amp; CY521),
        IF(AND((--(INT('Drill Size Info'!$AA$15) &amp; "." &amp; CY521)&gt;=--('Drill Size Info'!$AA$15)), (--(INT('Drill Size Info'!$AA$15) &amp; "." &amp; CY521)&lt;=--('Drill Size Info'!$AB$15))),
            --(INT('Drill Size Info'!$AA$15) &amp; "." &amp; CY521),
            --(INT('Drill Size Info'!$AB$15) &amp; "." &amp; CY521)
        )
    ),
    IF(CW521&lt;&gt;"",
        IF(INT('Drill Size Info'!$AA$15)=INT('Drill Size Info'!$AB$15),
            --(INT('Drill Size Info'!$AA$15) &amp; "." &amp; RIGHT(CW521,3)),
            IF(AND((--(INT('Drill Size Info'!$AA$15) &amp; "." &amp; RIGHT(CW521,3))&gt;=--('Drill Size Info'!$AA$15)), (--(INT('Drill Size Info'!$AA$15) &amp; "." &amp; RIGHT(CW521,3))&lt;=--('Drill Size Info'!$AB$15))),
                --(INT('Drill Size Info'!$AA$15) &amp; "." &amp; RIGHT(CW521,3)),
                --(INT('Drill Size Info'!$AB$15) &amp; "." &amp; RIGHT(CW521,3))
            )
        ),
        "N/A"
    )
)</f>
        <v>N/A</v>
      </c>
      <c r="R521" s="57"/>
      <c r="S521" s="57"/>
      <c r="T521" s="57"/>
      <c r="U521" s="57"/>
      <c r="V521" s="57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9"/>
      <c r="AX521" s="59"/>
      <c r="AY521" s="59"/>
      <c r="AZ521" s="60"/>
      <c r="BA521" s="52"/>
      <c r="BB521" s="52"/>
      <c r="BC521" s="52"/>
      <c r="BD521" s="52"/>
      <c r="BE521" s="52"/>
      <c r="BF521" s="52"/>
      <c r="BG521" s="192" t="str">
        <f t="shared" si="314"/>
        <v/>
      </c>
      <c r="BH521" s="52"/>
      <c r="BI521" s="52"/>
      <c r="BJ521" s="52"/>
      <c r="BK521" s="52"/>
      <c r="BM521" s="19">
        <f t="shared" si="320"/>
        <v>0</v>
      </c>
      <c r="BN521" s="19">
        <f t="shared" si="315"/>
        <v>0</v>
      </c>
      <c r="BO521" s="19">
        <f t="shared" si="321"/>
        <v>0</v>
      </c>
      <c r="BP521" s="19">
        <f t="shared" si="322"/>
        <v>0</v>
      </c>
      <c r="BQ521" s="19">
        <f t="shared" si="323"/>
        <v>0</v>
      </c>
      <c r="BR521" s="19">
        <f t="shared" si="324"/>
        <v>0</v>
      </c>
      <c r="BS521" s="19">
        <f t="shared" si="325"/>
        <v>0</v>
      </c>
      <c r="BT521" s="19">
        <f t="shared" si="326"/>
        <v>0</v>
      </c>
      <c r="BU521" s="19">
        <f t="shared" si="327"/>
        <v>0</v>
      </c>
      <c r="BV521" s="19">
        <f t="shared" si="328"/>
        <v>0</v>
      </c>
      <c r="BW521" s="19">
        <f t="shared" si="329"/>
        <v>0</v>
      </c>
      <c r="BX521" s="19">
        <f t="shared" si="330"/>
        <v>0</v>
      </c>
      <c r="BY521" s="19">
        <f t="shared" si="331"/>
        <v>0</v>
      </c>
      <c r="BZ521" s="19">
        <f t="shared" si="332"/>
        <v>0</v>
      </c>
      <c r="CA521" s="19">
        <f t="shared" si="333"/>
        <v>0</v>
      </c>
      <c r="CB521" s="19">
        <f t="shared" si="316"/>
        <v>0</v>
      </c>
      <c r="CC521" s="19">
        <f t="shared" si="334"/>
        <v>0</v>
      </c>
      <c r="CD521" s="19">
        <f t="shared" si="335"/>
        <v>0</v>
      </c>
      <c r="CE521" s="19">
        <f t="shared" si="336"/>
        <v>0</v>
      </c>
      <c r="CF521" s="19">
        <f t="shared" si="337"/>
        <v>0</v>
      </c>
      <c r="CG521" s="19">
        <f t="shared" si="338"/>
        <v>0</v>
      </c>
      <c r="CH521" s="19">
        <f t="shared" si="339"/>
        <v>0</v>
      </c>
      <c r="CI521" s="19">
        <f t="shared" si="340"/>
        <v>0</v>
      </c>
      <c r="CJ521" s="19">
        <f t="shared" si="341"/>
        <v>0</v>
      </c>
      <c r="CK521" s="19">
        <f t="shared" si="342"/>
        <v>0</v>
      </c>
      <c r="CL521" s="19">
        <f t="shared" si="343"/>
        <v>0</v>
      </c>
      <c r="CM521" s="19">
        <f t="shared" si="344"/>
        <v>0</v>
      </c>
      <c r="CN521" s="19">
        <f t="shared" si="345"/>
        <v>0</v>
      </c>
      <c r="CO521" s="19">
        <f t="shared" si="346"/>
        <v>0</v>
      </c>
      <c r="CP521" s="19">
        <f t="shared" si="347"/>
        <v>0</v>
      </c>
      <c r="CQ521" s="19">
        <f t="shared" si="348"/>
        <v>0</v>
      </c>
      <c r="CR521" s="19">
        <f t="shared" si="349"/>
        <v>0</v>
      </c>
      <c r="CS521" s="19">
        <f t="shared" si="350"/>
        <v>0</v>
      </c>
    </row>
    <row r="522" spans="2:97" ht="15" customHeight="1" x14ac:dyDescent="0.2">
      <c r="B522" s="53">
        <f t="shared" si="317"/>
        <v>514</v>
      </c>
      <c r="C522" s="197" t="str" cm="1">
        <f t="array" aca="1" ref="C522" ca="1">CELL("contents",BG522)</f>
        <v/>
      </c>
      <c r="D522" s="54" t="str">
        <f t="shared" si="351"/>
        <v>OK</v>
      </c>
      <c r="E522" s="55" t="e">
        <f>VLOOKUP('DATA SHEET'!$B$9,'Drill Size Info'!$T$2:$U$8,2,FALSE)</f>
        <v>#N/A</v>
      </c>
      <c r="F522" s="55" t="str">
        <f t="shared" si="318"/>
        <v/>
      </c>
      <c r="G522" s="161">
        <f t="shared" si="319"/>
        <v>0</v>
      </c>
      <c r="H522" s="56"/>
      <c r="I522" s="56"/>
      <c r="J522" s="54" t="s">
        <v>154</v>
      </c>
      <c r="K522" s="54" t="s">
        <v>154</v>
      </c>
      <c r="L522" s="56" t="s">
        <v>154</v>
      </c>
      <c r="M522" s="56" t="s">
        <v>154</v>
      </c>
      <c r="N522" s="47" t="str">
        <f>IF(CU522&lt;&gt;"",
    IF(INT('Drill Size Info'!$AA$19)=INT('Drill Size Info'!$AB$19),
        --(INT('Drill Size Info'!$AA$19) &amp; "." &amp; CU522),
        IF(AND((--(INT('Drill Size Info'!$AA$19) &amp; "." &amp; CU522)&gt;=--('Drill Size Info'!$AA$19)), (--(INT('Drill Size Info'!$AA$19) &amp; "." &amp; CU522)&lt;=--('Drill Size Info'!$AB$19))),
            --(INT('Drill Size Info'!$AA$19) &amp; "." &amp; CU522),
            --(INT('Drill Size Info'!$AB$19) &amp; "." &amp; CU522)
        )
    ),
    IF(CT522&lt;&gt;"",
        IF(INT('Drill Size Info'!$AA$19)=INT('Drill Size Info'!$AB$19),
            --(INT('Drill Size Info'!$AA$19) &amp; "." &amp; LEFT(CT522,3)),
            IF(AND((--(INT('Drill Size Info'!$AA$19) &amp; "." &amp; LEFT(CT522,3))&gt;=--('Drill Size Info'!$AA$19)), (--(INT('Drill Size Info'!$AA$19) &amp; "." &amp; LEFT(CT522,3))&lt;=--('Drill Size Info'!$AB$19))),
                --(INT('Drill Size Info'!$AA$19) &amp; "." &amp; LEFT(CT522,3)),
                --(INT('Drill Size Info'!$AB$19) &amp; "." &amp; LEFT(CT522,3))
            )
        ),
        "OK"
    )
)</f>
        <v>OK</v>
      </c>
      <c r="O522" s="163" t="str">
        <f>IF(CV522&lt;&gt;"",
    IF(INT('Drill Size Info'!$AA$19)=INT('Drill Size Info'!$AB$19),
        --(INT('Drill Size Info'!$AA$19) &amp; "." &amp; CV522),
        IF(AND((--(INT('Drill Size Info'!$AA$19) &amp; "." &amp; CV522)&gt;=--('Drill Size Info'!$AA$19)), (--(INT('Drill Size Info'!$AA$19) &amp; "." &amp; CV522)&lt;=--('Drill Size Info'!$AB$19))),
            --(INT('Drill Size Info'!$AA$19) &amp; "." &amp; CV522),
            --(INT('Drill Size Info'!$AB$19) &amp; "." &amp; CV522)
        )
    ),
    IF(CT522&lt;&gt;"",
        IF(INT('Drill Size Info'!$AA$19)=INT('Drill Size Info'!$AB$19),
            --(INT('Drill Size Info'!$AA$19) &amp; "." &amp; RIGHT(CT522,3)),
            IF(AND((--(INT('Drill Size Info'!$AA$19) &amp; "." &amp; RIGHT(CT522,3))&gt;=--('Drill Size Info'!$AA$19)), (--(INT('Drill Size Info'!$AA$19) &amp; "." &amp; RIGHT(CT522,3))&lt;=--('Drill Size Info'!$AB$19))),
                --(INT('Drill Size Info'!$AA$19) &amp; "." &amp; RIGHT(CT522,3)),
                --(INT('Drill Size Info'!$AB$19) &amp; "." &amp; RIGHT(CT522,3))
            )
        ),
        "N/A"
    )
)</f>
        <v>N/A</v>
      </c>
      <c r="P522" s="47" t="str">
        <f>IF(CX522&lt;&gt;"",
    IF(INT('Drill Size Info'!$AA$19)=INT('Drill Size Info'!$AB$15),
        --(INT('Drill Size Info'!$AA$15) &amp; "." &amp; CX522),
        IF(AND((--(INT('Drill Size Info'!$AA$15) &amp; "." &amp; CX522)&gt;=--('Drill Size Info'!$AA$15)), (--(INT('Drill Size Info'!$AA$15) &amp; "." &amp; CX522)&lt;=--('Drill Size Info'!$AB$15))),
            --(INT('Drill Size Info'!$AA$15) &amp; "." &amp; CX522),
            --(INT('Drill Size Info'!$AB$15) &amp; "." &amp; CX522)
        )
    ),
    IF(CW522&lt;&gt;"",
        IF(INT('Drill Size Info'!$AA$15)=INT('Drill Size Info'!$AB$15),
            --(INT('Drill Size Info'!$AA$15) &amp; "." &amp; LEFT(CW522,3)),
            IF(AND((--(INT('Drill Size Info'!$AA$15) &amp; "." &amp; LEFT(CW522,3))&gt;=--('Drill Size Info'!$AA$15)), (--(INT('Drill Size Info'!$AA$15) &amp; "." &amp; LEFT(CW522,3))&lt;=--('Drill Size Info'!$AB$15))),
                --(INT('Drill Size Info'!$AA$15) &amp; "." &amp; LEFT(CW522,3)),
                --(INT('Drill Size Info'!$AB$15) &amp; "." &amp; LEFT(CW522,3))
            )
        ),
        "OK"
    )
)</f>
        <v>OK</v>
      </c>
      <c r="Q522" s="163" t="str">
        <f>IF(CY522&lt;&gt;"",
    IF(INT('Drill Size Info'!$AA$19)=INT('Drill Size Info'!$AB$15),
        --(INT('Drill Size Info'!$AA$15) &amp; "." &amp; CY522),
        IF(AND((--(INT('Drill Size Info'!$AA$15) &amp; "." &amp; CY522)&gt;=--('Drill Size Info'!$AA$15)), (--(INT('Drill Size Info'!$AA$15) &amp; "." &amp; CY522)&lt;=--('Drill Size Info'!$AB$15))),
            --(INT('Drill Size Info'!$AA$15) &amp; "." &amp; CY522),
            --(INT('Drill Size Info'!$AB$15) &amp; "." &amp; CY522)
        )
    ),
    IF(CW522&lt;&gt;"",
        IF(INT('Drill Size Info'!$AA$15)=INT('Drill Size Info'!$AB$15),
            --(INT('Drill Size Info'!$AA$15) &amp; "." &amp; RIGHT(CW522,3)),
            IF(AND((--(INT('Drill Size Info'!$AA$15) &amp; "." &amp; RIGHT(CW522,3))&gt;=--('Drill Size Info'!$AA$15)), (--(INT('Drill Size Info'!$AA$15) &amp; "." &amp; RIGHT(CW522,3))&lt;=--('Drill Size Info'!$AB$15))),
                --(INT('Drill Size Info'!$AA$15) &amp; "." &amp; RIGHT(CW522,3)),
                --(INT('Drill Size Info'!$AB$15) &amp; "." &amp; RIGHT(CW522,3))
            )
        ),
        "N/A"
    )
)</f>
        <v>N/A</v>
      </c>
      <c r="R522" s="57"/>
      <c r="S522" s="57"/>
      <c r="T522" s="57"/>
      <c r="U522" s="57"/>
      <c r="V522" s="57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9"/>
      <c r="AX522" s="59"/>
      <c r="AY522" s="59"/>
      <c r="AZ522" s="60"/>
      <c r="BA522" s="52"/>
      <c r="BB522" s="52"/>
      <c r="BC522" s="52"/>
      <c r="BD522" s="52"/>
      <c r="BE522" s="52"/>
      <c r="BF522" s="52"/>
      <c r="BG522" s="192" t="str">
        <f t="shared" ref="BG522:BG585" si="352">CONCATENATE(BC522,BD522,BE522,BF522)</f>
        <v/>
      </c>
      <c r="BH522" s="52"/>
      <c r="BI522" s="52"/>
      <c r="BJ522" s="52"/>
      <c r="BK522" s="52"/>
      <c r="BM522" s="19">
        <f t="shared" si="320"/>
        <v>0</v>
      </c>
      <c r="BN522" s="19">
        <f t="shared" ref="BN522:BN563" si="353">IF(T522="x",1,0)</f>
        <v>0</v>
      </c>
      <c r="BO522" s="19">
        <f t="shared" si="321"/>
        <v>0</v>
      </c>
      <c r="BP522" s="19">
        <f t="shared" si="322"/>
        <v>0</v>
      </c>
      <c r="BQ522" s="19">
        <f t="shared" si="323"/>
        <v>0</v>
      </c>
      <c r="BR522" s="19">
        <f t="shared" si="324"/>
        <v>0</v>
      </c>
      <c r="BS522" s="19">
        <f t="shared" si="325"/>
        <v>0</v>
      </c>
      <c r="BT522" s="19">
        <f t="shared" si="326"/>
        <v>0</v>
      </c>
      <c r="BU522" s="19">
        <f t="shared" si="327"/>
        <v>0</v>
      </c>
      <c r="BV522" s="19">
        <f t="shared" si="328"/>
        <v>0</v>
      </c>
      <c r="BW522" s="19">
        <f t="shared" si="329"/>
        <v>0</v>
      </c>
      <c r="BX522" s="19">
        <f t="shared" si="330"/>
        <v>0</v>
      </c>
      <c r="BY522" s="19">
        <f t="shared" si="331"/>
        <v>0</v>
      </c>
      <c r="BZ522" s="19">
        <f t="shared" si="332"/>
        <v>0</v>
      </c>
      <c r="CA522" s="19">
        <f t="shared" si="333"/>
        <v>0</v>
      </c>
      <c r="CB522" s="19">
        <f t="shared" ref="CB522:CB585" si="354">IF(AI522="x",1,0)</f>
        <v>0</v>
      </c>
      <c r="CC522" s="19">
        <f t="shared" si="334"/>
        <v>0</v>
      </c>
      <c r="CD522" s="19">
        <f t="shared" si="335"/>
        <v>0</v>
      </c>
      <c r="CE522" s="19">
        <f t="shared" si="336"/>
        <v>0</v>
      </c>
      <c r="CF522" s="19">
        <f t="shared" si="337"/>
        <v>0</v>
      </c>
      <c r="CG522" s="19">
        <f t="shared" si="338"/>
        <v>0</v>
      </c>
      <c r="CH522" s="19">
        <f t="shared" si="339"/>
        <v>0</v>
      </c>
      <c r="CI522" s="19">
        <f t="shared" si="340"/>
        <v>0</v>
      </c>
      <c r="CJ522" s="19">
        <f t="shared" si="341"/>
        <v>0</v>
      </c>
      <c r="CK522" s="19">
        <f t="shared" si="342"/>
        <v>0</v>
      </c>
      <c r="CL522" s="19">
        <f t="shared" si="343"/>
        <v>0</v>
      </c>
      <c r="CM522" s="19">
        <f t="shared" si="344"/>
        <v>0</v>
      </c>
      <c r="CN522" s="19">
        <f t="shared" si="345"/>
        <v>0</v>
      </c>
      <c r="CO522" s="19">
        <f t="shared" si="346"/>
        <v>0</v>
      </c>
      <c r="CP522" s="19">
        <f t="shared" si="347"/>
        <v>0</v>
      </c>
      <c r="CQ522" s="19">
        <f t="shared" si="348"/>
        <v>0</v>
      </c>
      <c r="CR522" s="19">
        <f t="shared" si="349"/>
        <v>0</v>
      </c>
      <c r="CS522" s="19">
        <f t="shared" si="350"/>
        <v>0</v>
      </c>
    </row>
    <row r="523" spans="2:97" ht="15" customHeight="1" x14ac:dyDescent="0.2">
      <c r="B523" s="53">
        <f t="shared" ref="B523:B586" si="355">B522+1</f>
        <v>515</v>
      </c>
      <c r="C523" s="197" t="str" cm="1">
        <f t="array" aca="1" ref="C523" ca="1">CELL("contents",BG523)</f>
        <v/>
      </c>
      <c r="D523" s="54" t="str">
        <f t="shared" si="351"/>
        <v>OK</v>
      </c>
      <c r="E523" s="55" t="e">
        <f>VLOOKUP('DATA SHEET'!$B$9,'Drill Size Info'!$T$2:$U$8,2,FALSE)</f>
        <v>#N/A</v>
      </c>
      <c r="F523" s="55" t="str">
        <f t="shared" ref="F523:F586" si="356">IF(CZ523="", "", --("0."&amp;CZ523))</f>
        <v/>
      </c>
      <c r="G523" s="161">
        <f t="shared" ref="G523:G586" si="357">IF(F523="", 0, F523/E523)</f>
        <v>0</v>
      </c>
      <c r="H523" s="56"/>
      <c r="I523" s="56"/>
      <c r="J523" s="54" t="s">
        <v>154</v>
      </c>
      <c r="K523" s="54" t="s">
        <v>154</v>
      </c>
      <c r="L523" s="56" t="s">
        <v>154</v>
      </c>
      <c r="M523" s="56" t="s">
        <v>154</v>
      </c>
      <c r="N523" s="47" t="str">
        <f>IF(CU523&lt;&gt;"",
    IF(INT('Drill Size Info'!$AA$19)=INT('Drill Size Info'!$AB$19),
        --(INT('Drill Size Info'!$AA$19) &amp; "." &amp; CU523),
        IF(AND((--(INT('Drill Size Info'!$AA$19) &amp; "." &amp; CU523)&gt;=--('Drill Size Info'!$AA$19)), (--(INT('Drill Size Info'!$AA$19) &amp; "." &amp; CU523)&lt;=--('Drill Size Info'!$AB$19))),
            --(INT('Drill Size Info'!$AA$19) &amp; "." &amp; CU523),
            --(INT('Drill Size Info'!$AB$19) &amp; "." &amp; CU523)
        )
    ),
    IF(CT523&lt;&gt;"",
        IF(INT('Drill Size Info'!$AA$19)=INT('Drill Size Info'!$AB$19),
            --(INT('Drill Size Info'!$AA$19) &amp; "." &amp; LEFT(CT523,3)),
            IF(AND((--(INT('Drill Size Info'!$AA$19) &amp; "." &amp; LEFT(CT523,3))&gt;=--('Drill Size Info'!$AA$19)), (--(INT('Drill Size Info'!$AA$19) &amp; "." &amp; LEFT(CT523,3))&lt;=--('Drill Size Info'!$AB$19))),
                --(INT('Drill Size Info'!$AA$19) &amp; "." &amp; LEFT(CT523,3)),
                --(INT('Drill Size Info'!$AB$19) &amp; "." &amp; LEFT(CT523,3))
            )
        ),
        "OK"
    )
)</f>
        <v>OK</v>
      </c>
      <c r="O523" s="163" t="str">
        <f>IF(CV523&lt;&gt;"",
    IF(INT('Drill Size Info'!$AA$19)=INT('Drill Size Info'!$AB$19),
        --(INT('Drill Size Info'!$AA$19) &amp; "." &amp; CV523),
        IF(AND((--(INT('Drill Size Info'!$AA$19) &amp; "." &amp; CV523)&gt;=--('Drill Size Info'!$AA$19)), (--(INT('Drill Size Info'!$AA$19) &amp; "." &amp; CV523)&lt;=--('Drill Size Info'!$AB$19))),
            --(INT('Drill Size Info'!$AA$19) &amp; "." &amp; CV523),
            --(INT('Drill Size Info'!$AB$19) &amp; "." &amp; CV523)
        )
    ),
    IF(CT523&lt;&gt;"",
        IF(INT('Drill Size Info'!$AA$19)=INT('Drill Size Info'!$AB$19),
            --(INT('Drill Size Info'!$AA$19) &amp; "." &amp; RIGHT(CT523,3)),
            IF(AND((--(INT('Drill Size Info'!$AA$19) &amp; "." &amp; RIGHT(CT523,3))&gt;=--('Drill Size Info'!$AA$19)), (--(INT('Drill Size Info'!$AA$19) &amp; "." &amp; RIGHT(CT523,3))&lt;=--('Drill Size Info'!$AB$19))),
                --(INT('Drill Size Info'!$AA$19) &amp; "." &amp; RIGHT(CT523,3)),
                --(INT('Drill Size Info'!$AB$19) &amp; "." &amp; RIGHT(CT523,3))
            )
        ),
        "N/A"
    )
)</f>
        <v>N/A</v>
      </c>
      <c r="P523" s="47" t="str">
        <f>IF(CX523&lt;&gt;"",
    IF(INT('Drill Size Info'!$AA$19)=INT('Drill Size Info'!$AB$15),
        --(INT('Drill Size Info'!$AA$15) &amp; "." &amp; CX523),
        IF(AND((--(INT('Drill Size Info'!$AA$15) &amp; "." &amp; CX523)&gt;=--('Drill Size Info'!$AA$15)), (--(INT('Drill Size Info'!$AA$15) &amp; "." &amp; CX523)&lt;=--('Drill Size Info'!$AB$15))),
            --(INT('Drill Size Info'!$AA$15) &amp; "." &amp; CX523),
            --(INT('Drill Size Info'!$AB$15) &amp; "." &amp; CX523)
        )
    ),
    IF(CW523&lt;&gt;"",
        IF(INT('Drill Size Info'!$AA$15)=INT('Drill Size Info'!$AB$15),
            --(INT('Drill Size Info'!$AA$15) &amp; "." &amp; LEFT(CW523,3)),
            IF(AND((--(INT('Drill Size Info'!$AA$15) &amp; "." &amp; LEFT(CW523,3))&gt;=--('Drill Size Info'!$AA$15)), (--(INT('Drill Size Info'!$AA$15) &amp; "." &amp; LEFT(CW523,3))&lt;=--('Drill Size Info'!$AB$15))),
                --(INT('Drill Size Info'!$AA$15) &amp; "." &amp; LEFT(CW523,3)),
                --(INT('Drill Size Info'!$AB$15) &amp; "." &amp; LEFT(CW523,3))
            )
        ),
        "OK"
    )
)</f>
        <v>OK</v>
      </c>
      <c r="Q523" s="163" t="str">
        <f>IF(CY523&lt;&gt;"",
    IF(INT('Drill Size Info'!$AA$19)=INT('Drill Size Info'!$AB$15),
        --(INT('Drill Size Info'!$AA$15) &amp; "." &amp; CY523),
        IF(AND((--(INT('Drill Size Info'!$AA$15) &amp; "." &amp; CY523)&gt;=--('Drill Size Info'!$AA$15)), (--(INT('Drill Size Info'!$AA$15) &amp; "." &amp; CY523)&lt;=--('Drill Size Info'!$AB$15))),
            --(INT('Drill Size Info'!$AA$15) &amp; "." &amp; CY523),
            --(INT('Drill Size Info'!$AB$15) &amp; "." &amp; CY523)
        )
    ),
    IF(CW523&lt;&gt;"",
        IF(INT('Drill Size Info'!$AA$15)=INT('Drill Size Info'!$AB$15),
            --(INT('Drill Size Info'!$AA$15) &amp; "." &amp; RIGHT(CW523,3)),
            IF(AND((--(INT('Drill Size Info'!$AA$15) &amp; "." &amp; RIGHT(CW523,3))&gt;=--('Drill Size Info'!$AA$15)), (--(INT('Drill Size Info'!$AA$15) &amp; "." &amp; RIGHT(CW523,3))&lt;=--('Drill Size Info'!$AB$15))),
                --(INT('Drill Size Info'!$AA$15) &amp; "." &amp; RIGHT(CW523,3)),
                --(INT('Drill Size Info'!$AB$15) &amp; "." &amp; RIGHT(CW523,3))
            )
        ),
        "N/A"
    )
)</f>
        <v>N/A</v>
      </c>
      <c r="R523" s="57"/>
      <c r="S523" s="57"/>
      <c r="T523" s="57"/>
      <c r="U523" s="57"/>
      <c r="V523" s="57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9"/>
      <c r="AX523" s="59"/>
      <c r="AY523" s="59"/>
      <c r="AZ523" s="60"/>
      <c r="BA523" s="52"/>
      <c r="BB523" s="52"/>
      <c r="BC523" s="52"/>
      <c r="BD523" s="52"/>
      <c r="BE523" s="52"/>
      <c r="BF523" s="52"/>
      <c r="BG523" s="192" t="str">
        <f t="shared" si="352"/>
        <v/>
      </c>
      <c r="BH523" s="52"/>
      <c r="BI523" s="52"/>
      <c r="BJ523" s="52"/>
      <c r="BK523" s="52"/>
      <c r="BM523" s="19">
        <f t="shared" si="320"/>
        <v>0</v>
      </c>
      <c r="BN523" s="19">
        <f t="shared" si="353"/>
        <v>0</v>
      </c>
      <c r="BO523" s="19">
        <f t="shared" si="321"/>
        <v>0</v>
      </c>
      <c r="BP523" s="19">
        <f t="shared" si="322"/>
        <v>0</v>
      </c>
      <c r="BQ523" s="19">
        <f t="shared" si="323"/>
        <v>0</v>
      </c>
      <c r="BR523" s="19">
        <f t="shared" si="324"/>
        <v>0</v>
      </c>
      <c r="BS523" s="19">
        <f t="shared" si="325"/>
        <v>0</v>
      </c>
      <c r="BT523" s="19">
        <f t="shared" si="326"/>
        <v>0</v>
      </c>
      <c r="BU523" s="19">
        <f t="shared" si="327"/>
        <v>0</v>
      </c>
      <c r="BV523" s="19">
        <f t="shared" si="328"/>
        <v>0</v>
      </c>
      <c r="BW523" s="19">
        <f t="shared" si="329"/>
        <v>0</v>
      </c>
      <c r="BX523" s="19">
        <f t="shared" si="330"/>
        <v>0</v>
      </c>
      <c r="BY523" s="19">
        <f t="shared" si="331"/>
        <v>0</v>
      </c>
      <c r="BZ523" s="19">
        <f t="shared" si="332"/>
        <v>0</v>
      </c>
      <c r="CA523" s="19">
        <f t="shared" si="333"/>
        <v>0</v>
      </c>
      <c r="CB523" s="19">
        <f t="shared" si="354"/>
        <v>0</v>
      </c>
      <c r="CC523" s="19">
        <f t="shared" si="334"/>
        <v>0</v>
      </c>
      <c r="CD523" s="19">
        <f t="shared" si="335"/>
        <v>0</v>
      </c>
      <c r="CE523" s="19">
        <f t="shared" si="336"/>
        <v>0</v>
      </c>
      <c r="CF523" s="19">
        <f t="shared" si="337"/>
        <v>0</v>
      </c>
      <c r="CG523" s="19">
        <f t="shared" si="338"/>
        <v>0</v>
      </c>
      <c r="CH523" s="19">
        <f t="shared" si="339"/>
        <v>0</v>
      </c>
      <c r="CI523" s="19">
        <f t="shared" si="340"/>
        <v>0</v>
      </c>
      <c r="CJ523" s="19">
        <f t="shared" si="341"/>
        <v>0</v>
      </c>
      <c r="CK523" s="19">
        <f t="shared" si="342"/>
        <v>0</v>
      </c>
      <c r="CL523" s="19">
        <f t="shared" si="343"/>
        <v>0</v>
      </c>
      <c r="CM523" s="19">
        <f t="shared" si="344"/>
        <v>0</v>
      </c>
      <c r="CN523" s="19">
        <f t="shared" si="345"/>
        <v>0</v>
      </c>
      <c r="CO523" s="19">
        <f t="shared" si="346"/>
        <v>0</v>
      </c>
      <c r="CP523" s="19">
        <f t="shared" si="347"/>
        <v>0</v>
      </c>
      <c r="CQ523" s="19">
        <f t="shared" si="348"/>
        <v>0</v>
      </c>
      <c r="CR523" s="19">
        <f t="shared" si="349"/>
        <v>0</v>
      </c>
      <c r="CS523" s="19">
        <f t="shared" si="350"/>
        <v>0</v>
      </c>
    </row>
    <row r="524" spans="2:97" ht="15" customHeight="1" x14ac:dyDescent="0.2">
      <c r="B524" s="53">
        <f t="shared" si="355"/>
        <v>516</v>
      </c>
      <c r="C524" s="197" t="str" cm="1">
        <f t="array" aca="1" ref="C524" ca="1">CELL("contents",BG524)</f>
        <v/>
      </c>
      <c r="D524" s="54" t="str">
        <f t="shared" si="351"/>
        <v>OK</v>
      </c>
      <c r="E524" s="55" t="e">
        <f>VLOOKUP('DATA SHEET'!$B$9,'Drill Size Info'!$T$2:$U$8,2,FALSE)</f>
        <v>#N/A</v>
      </c>
      <c r="F524" s="55" t="str">
        <f t="shared" si="356"/>
        <v/>
      </c>
      <c r="G524" s="161">
        <f t="shared" si="357"/>
        <v>0</v>
      </c>
      <c r="H524" s="56"/>
      <c r="I524" s="56"/>
      <c r="J524" s="54" t="s">
        <v>154</v>
      </c>
      <c r="K524" s="54" t="s">
        <v>154</v>
      </c>
      <c r="L524" s="56" t="s">
        <v>154</v>
      </c>
      <c r="M524" s="56" t="s">
        <v>154</v>
      </c>
      <c r="N524" s="47" t="str">
        <f>IF(CU524&lt;&gt;"",
    IF(INT('Drill Size Info'!$AA$19)=INT('Drill Size Info'!$AB$19),
        --(INT('Drill Size Info'!$AA$19) &amp; "." &amp; CU524),
        IF(AND((--(INT('Drill Size Info'!$AA$19) &amp; "." &amp; CU524)&gt;=--('Drill Size Info'!$AA$19)), (--(INT('Drill Size Info'!$AA$19) &amp; "." &amp; CU524)&lt;=--('Drill Size Info'!$AB$19))),
            --(INT('Drill Size Info'!$AA$19) &amp; "." &amp; CU524),
            --(INT('Drill Size Info'!$AB$19) &amp; "." &amp; CU524)
        )
    ),
    IF(CT524&lt;&gt;"",
        IF(INT('Drill Size Info'!$AA$19)=INT('Drill Size Info'!$AB$19),
            --(INT('Drill Size Info'!$AA$19) &amp; "." &amp; LEFT(CT524,3)),
            IF(AND((--(INT('Drill Size Info'!$AA$19) &amp; "." &amp; LEFT(CT524,3))&gt;=--('Drill Size Info'!$AA$19)), (--(INT('Drill Size Info'!$AA$19) &amp; "." &amp; LEFT(CT524,3))&lt;=--('Drill Size Info'!$AB$19))),
                --(INT('Drill Size Info'!$AA$19) &amp; "." &amp; LEFT(CT524,3)),
                --(INT('Drill Size Info'!$AB$19) &amp; "." &amp; LEFT(CT524,3))
            )
        ),
        "OK"
    )
)</f>
        <v>OK</v>
      </c>
      <c r="O524" s="163" t="str">
        <f>IF(CV524&lt;&gt;"",
    IF(INT('Drill Size Info'!$AA$19)=INT('Drill Size Info'!$AB$19),
        --(INT('Drill Size Info'!$AA$19) &amp; "." &amp; CV524),
        IF(AND((--(INT('Drill Size Info'!$AA$19) &amp; "." &amp; CV524)&gt;=--('Drill Size Info'!$AA$19)), (--(INT('Drill Size Info'!$AA$19) &amp; "." &amp; CV524)&lt;=--('Drill Size Info'!$AB$19))),
            --(INT('Drill Size Info'!$AA$19) &amp; "." &amp; CV524),
            --(INT('Drill Size Info'!$AB$19) &amp; "." &amp; CV524)
        )
    ),
    IF(CT524&lt;&gt;"",
        IF(INT('Drill Size Info'!$AA$19)=INT('Drill Size Info'!$AB$19),
            --(INT('Drill Size Info'!$AA$19) &amp; "." &amp; RIGHT(CT524,3)),
            IF(AND((--(INT('Drill Size Info'!$AA$19) &amp; "." &amp; RIGHT(CT524,3))&gt;=--('Drill Size Info'!$AA$19)), (--(INT('Drill Size Info'!$AA$19) &amp; "." &amp; RIGHT(CT524,3))&lt;=--('Drill Size Info'!$AB$19))),
                --(INT('Drill Size Info'!$AA$19) &amp; "." &amp; RIGHT(CT524,3)),
                --(INT('Drill Size Info'!$AB$19) &amp; "." &amp; RIGHT(CT524,3))
            )
        ),
        "N/A"
    )
)</f>
        <v>N/A</v>
      </c>
      <c r="P524" s="47" t="str">
        <f>IF(CX524&lt;&gt;"",
    IF(INT('Drill Size Info'!$AA$19)=INT('Drill Size Info'!$AB$15),
        --(INT('Drill Size Info'!$AA$15) &amp; "." &amp; CX524),
        IF(AND((--(INT('Drill Size Info'!$AA$15) &amp; "." &amp; CX524)&gt;=--('Drill Size Info'!$AA$15)), (--(INT('Drill Size Info'!$AA$15) &amp; "." &amp; CX524)&lt;=--('Drill Size Info'!$AB$15))),
            --(INT('Drill Size Info'!$AA$15) &amp; "." &amp; CX524),
            --(INT('Drill Size Info'!$AB$15) &amp; "." &amp; CX524)
        )
    ),
    IF(CW524&lt;&gt;"",
        IF(INT('Drill Size Info'!$AA$15)=INT('Drill Size Info'!$AB$15),
            --(INT('Drill Size Info'!$AA$15) &amp; "." &amp; LEFT(CW524,3)),
            IF(AND((--(INT('Drill Size Info'!$AA$15) &amp; "." &amp; LEFT(CW524,3))&gt;=--('Drill Size Info'!$AA$15)), (--(INT('Drill Size Info'!$AA$15) &amp; "." &amp; LEFT(CW524,3))&lt;=--('Drill Size Info'!$AB$15))),
                --(INT('Drill Size Info'!$AA$15) &amp; "." &amp; LEFT(CW524,3)),
                --(INT('Drill Size Info'!$AB$15) &amp; "." &amp; LEFT(CW524,3))
            )
        ),
        "OK"
    )
)</f>
        <v>OK</v>
      </c>
      <c r="Q524" s="163" t="str">
        <f>IF(CY524&lt;&gt;"",
    IF(INT('Drill Size Info'!$AA$19)=INT('Drill Size Info'!$AB$15),
        --(INT('Drill Size Info'!$AA$15) &amp; "." &amp; CY524),
        IF(AND((--(INT('Drill Size Info'!$AA$15) &amp; "." &amp; CY524)&gt;=--('Drill Size Info'!$AA$15)), (--(INT('Drill Size Info'!$AA$15) &amp; "." &amp; CY524)&lt;=--('Drill Size Info'!$AB$15))),
            --(INT('Drill Size Info'!$AA$15) &amp; "." &amp; CY524),
            --(INT('Drill Size Info'!$AB$15) &amp; "." &amp; CY524)
        )
    ),
    IF(CW524&lt;&gt;"",
        IF(INT('Drill Size Info'!$AA$15)=INT('Drill Size Info'!$AB$15),
            --(INT('Drill Size Info'!$AA$15) &amp; "." &amp; RIGHT(CW524,3)),
            IF(AND((--(INT('Drill Size Info'!$AA$15) &amp; "." &amp; RIGHT(CW524,3))&gt;=--('Drill Size Info'!$AA$15)), (--(INT('Drill Size Info'!$AA$15) &amp; "." &amp; RIGHT(CW524,3))&lt;=--('Drill Size Info'!$AB$15))),
                --(INT('Drill Size Info'!$AA$15) &amp; "." &amp; RIGHT(CW524,3)),
                --(INT('Drill Size Info'!$AB$15) &amp; "." &amp; RIGHT(CW524,3))
            )
        ),
        "N/A"
    )
)</f>
        <v>N/A</v>
      </c>
      <c r="R524" s="57"/>
      <c r="S524" s="57"/>
      <c r="T524" s="57"/>
      <c r="U524" s="57"/>
      <c r="V524" s="57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9"/>
      <c r="AX524" s="59"/>
      <c r="AY524" s="59"/>
      <c r="AZ524" s="60"/>
      <c r="BA524" s="52"/>
      <c r="BB524" s="52"/>
      <c r="BC524" s="52"/>
      <c r="BD524" s="52"/>
      <c r="BE524" s="52"/>
      <c r="BF524" s="52"/>
      <c r="BG524" s="192" t="str">
        <f t="shared" si="352"/>
        <v/>
      </c>
      <c r="BH524" s="52"/>
      <c r="BI524" s="52"/>
      <c r="BJ524" s="52"/>
      <c r="BK524" s="52"/>
      <c r="BM524" s="19">
        <f t="shared" si="320"/>
        <v>0</v>
      </c>
      <c r="BN524" s="19">
        <f t="shared" si="353"/>
        <v>0</v>
      </c>
      <c r="BO524" s="19">
        <f t="shared" si="321"/>
        <v>0</v>
      </c>
      <c r="BP524" s="19">
        <f t="shared" si="322"/>
        <v>0</v>
      </c>
      <c r="BQ524" s="19">
        <f t="shared" si="323"/>
        <v>0</v>
      </c>
      <c r="BR524" s="19">
        <f t="shared" si="324"/>
        <v>0</v>
      </c>
      <c r="BS524" s="19">
        <f t="shared" si="325"/>
        <v>0</v>
      </c>
      <c r="BT524" s="19">
        <f t="shared" si="326"/>
        <v>0</v>
      </c>
      <c r="BU524" s="19">
        <f t="shared" si="327"/>
        <v>0</v>
      </c>
      <c r="BV524" s="19">
        <f t="shared" si="328"/>
        <v>0</v>
      </c>
      <c r="BW524" s="19">
        <f t="shared" si="329"/>
        <v>0</v>
      </c>
      <c r="BX524" s="19">
        <f t="shared" si="330"/>
        <v>0</v>
      </c>
      <c r="BY524" s="19">
        <f t="shared" si="331"/>
        <v>0</v>
      </c>
      <c r="BZ524" s="19">
        <f t="shared" si="332"/>
        <v>0</v>
      </c>
      <c r="CA524" s="19">
        <f t="shared" si="333"/>
        <v>0</v>
      </c>
      <c r="CB524" s="19">
        <f t="shared" si="354"/>
        <v>0</v>
      </c>
      <c r="CC524" s="19">
        <f t="shared" si="334"/>
        <v>0</v>
      </c>
      <c r="CD524" s="19">
        <f t="shared" si="335"/>
        <v>0</v>
      </c>
      <c r="CE524" s="19">
        <f t="shared" si="336"/>
        <v>0</v>
      </c>
      <c r="CF524" s="19">
        <f t="shared" si="337"/>
        <v>0</v>
      </c>
      <c r="CG524" s="19">
        <f t="shared" si="338"/>
        <v>0</v>
      </c>
      <c r="CH524" s="19">
        <f t="shared" si="339"/>
        <v>0</v>
      </c>
      <c r="CI524" s="19">
        <f t="shared" si="340"/>
        <v>0</v>
      </c>
      <c r="CJ524" s="19">
        <f t="shared" si="341"/>
        <v>0</v>
      </c>
      <c r="CK524" s="19">
        <f t="shared" si="342"/>
        <v>0</v>
      </c>
      <c r="CL524" s="19">
        <f t="shared" si="343"/>
        <v>0</v>
      </c>
      <c r="CM524" s="19">
        <f t="shared" si="344"/>
        <v>0</v>
      </c>
      <c r="CN524" s="19">
        <f t="shared" si="345"/>
        <v>0</v>
      </c>
      <c r="CO524" s="19">
        <f t="shared" si="346"/>
        <v>0</v>
      </c>
      <c r="CP524" s="19">
        <f t="shared" si="347"/>
        <v>0</v>
      </c>
      <c r="CQ524" s="19">
        <f t="shared" si="348"/>
        <v>0</v>
      </c>
      <c r="CR524" s="19">
        <f t="shared" si="349"/>
        <v>0</v>
      </c>
      <c r="CS524" s="19">
        <f t="shared" si="350"/>
        <v>0</v>
      </c>
    </row>
    <row r="525" spans="2:97" ht="15" customHeight="1" x14ac:dyDescent="0.2">
      <c r="B525" s="53">
        <f t="shared" si="355"/>
        <v>517</v>
      </c>
      <c r="C525" s="197" t="str" cm="1">
        <f t="array" aca="1" ref="C525" ca="1">CELL("contents",BG525)</f>
        <v/>
      </c>
      <c r="D525" s="54" t="str">
        <f t="shared" si="351"/>
        <v>OK</v>
      </c>
      <c r="E525" s="55" t="e">
        <f>VLOOKUP('DATA SHEET'!$B$9,'Drill Size Info'!$T$2:$U$8,2,FALSE)</f>
        <v>#N/A</v>
      </c>
      <c r="F525" s="55" t="str">
        <f t="shared" si="356"/>
        <v/>
      </c>
      <c r="G525" s="161">
        <f t="shared" si="357"/>
        <v>0</v>
      </c>
      <c r="H525" s="56"/>
      <c r="I525" s="56"/>
      <c r="J525" s="54" t="s">
        <v>154</v>
      </c>
      <c r="K525" s="54" t="s">
        <v>154</v>
      </c>
      <c r="L525" s="56" t="s">
        <v>154</v>
      </c>
      <c r="M525" s="56" t="s">
        <v>154</v>
      </c>
      <c r="N525" s="47" t="str">
        <f>IF(CU525&lt;&gt;"",
    IF(INT('Drill Size Info'!$AA$19)=INT('Drill Size Info'!$AB$19),
        --(INT('Drill Size Info'!$AA$19) &amp; "." &amp; CU525),
        IF(AND((--(INT('Drill Size Info'!$AA$19) &amp; "." &amp; CU525)&gt;=--('Drill Size Info'!$AA$19)), (--(INT('Drill Size Info'!$AA$19) &amp; "." &amp; CU525)&lt;=--('Drill Size Info'!$AB$19))),
            --(INT('Drill Size Info'!$AA$19) &amp; "." &amp; CU525),
            --(INT('Drill Size Info'!$AB$19) &amp; "." &amp; CU525)
        )
    ),
    IF(CT525&lt;&gt;"",
        IF(INT('Drill Size Info'!$AA$19)=INT('Drill Size Info'!$AB$19),
            --(INT('Drill Size Info'!$AA$19) &amp; "." &amp; LEFT(CT525,3)),
            IF(AND((--(INT('Drill Size Info'!$AA$19) &amp; "." &amp; LEFT(CT525,3))&gt;=--('Drill Size Info'!$AA$19)), (--(INT('Drill Size Info'!$AA$19) &amp; "." &amp; LEFT(CT525,3))&lt;=--('Drill Size Info'!$AB$19))),
                --(INT('Drill Size Info'!$AA$19) &amp; "." &amp; LEFT(CT525,3)),
                --(INT('Drill Size Info'!$AB$19) &amp; "." &amp; LEFT(CT525,3))
            )
        ),
        "OK"
    )
)</f>
        <v>OK</v>
      </c>
      <c r="O525" s="163" t="str">
        <f>IF(CV525&lt;&gt;"",
    IF(INT('Drill Size Info'!$AA$19)=INT('Drill Size Info'!$AB$19),
        --(INT('Drill Size Info'!$AA$19) &amp; "." &amp; CV525),
        IF(AND((--(INT('Drill Size Info'!$AA$19) &amp; "." &amp; CV525)&gt;=--('Drill Size Info'!$AA$19)), (--(INT('Drill Size Info'!$AA$19) &amp; "." &amp; CV525)&lt;=--('Drill Size Info'!$AB$19))),
            --(INT('Drill Size Info'!$AA$19) &amp; "." &amp; CV525),
            --(INT('Drill Size Info'!$AB$19) &amp; "." &amp; CV525)
        )
    ),
    IF(CT525&lt;&gt;"",
        IF(INT('Drill Size Info'!$AA$19)=INT('Drill Size Info'!$AB$19),
            --(INT('Drill Size Info'!$AA$19) &amp; "." &amp; RIGHT(CT525,3)),
            IF(AND((--(INT('Drill Size Info'!$AA$19) &amp; "." &amp; RIGHT(CT525,3))&gt;=--('Drill Size Info'!$AA$19)), (--(INT('Drill Size Info'!$AA$19) &amp; "." &amp; RIGHT(CT525,3))&lt;=--('Drill Size Info'!$AB$19))),
                --(INT('Drill Size Info'!$AA$19) &amp; "." &amp; RIGHT(CT525,3)),
                --(INT('Drill Size Info'!$AB$19) &amp; "." &amp; RIGHT(CT525,3))
            )
        ),
        "N/A"
    )
)</f>
        <v>N/A</v>
      </c>
      <c r="P525" s="47" t="str">
        <f>IF(CX525&lt;&gt;"",
    IF(INT('Drill Size Info'!$AA$19)=INT('Drill Size Info'!$AB$15),
        --(INT('Drill Size Info'!$AA$15) &amp; "." &amp; CX525),
        IF(AND((--(INT('Drill Size Info'!$AA$15) &amp; "." &amp; CX525)&gt;=--('Drill Size Info'!$AA$15)), (--(INT('Drill Size Info'!$AA$15) &amp; "." &amp; CX525)&lt;=--('Drill Size Info'!$AB$15))),
            --(INT('Drill Size Info'!$AA$15) &amp; "." &amp; CX525),
            --(INT('Drill Size Info'!$AB$15) &amp; "." &amp; CX525)
        )
    ),
    IF(CW525&lt;&gt;"",
        IF(INT('Drill Size Info'!$AA$15)=INT('Drill Size Info'!$AB$15),
            --(INT('Drill Size Info'!$AA$15) &amp; "." &amp; LEFT(CW525,3)),
            IF(AND((--(INT('Drill Size Info'!$AA$15) &amp; "." &amp; LEFT(CW525,3))&gt;=--('Drill Size Info'!$AA$15)), (--(INT('Drill Size Info'!$AA$15) &amp; "." &amp; LEFT(CW525,3))&lt;=--('Drill Size Info'!$AB$15))),
                --(INT('Drill Size Info'!$AA$15) &amp; "." &amp; LEFT(CW525,3)),
                --(INT('Drill Size Info'!$AB$15) &amp; "." &amp; LEFT(CW525,3))
            )
        ),
        "OK"
    )
)</f>
        <v>OK</v>
      </c>
      <c r="Q525" s="163" t="str">
        <f>IF(CY525&lt;&gt;"",
    IF(INT('Drill Size Info'!$AA$19)=INT('Drill Size Info'!$AB$15),
        --(INT('Drill Size Info'!$AA$15) &amp; "." &amp; CY525),
        IF(AND((--(INT('Drill Size Info'!$AA$15) &amp; "." &amp; CY525)&gt;=--('Drill Size Info'!$AA$15)), (--(INT('Drill Size Info'!$AA$15) &amp; "." &amp; CY525)&lt;=--('Drill Size Info'!$AB$15))),
            --(INT('Drill Size Info'!$AA$15) &amp; "." &amp; CY525),
            --(INT('Drill Size Info'!$AB$15) &amp; "." &amp; CY525)
        )
    ),
    IF(CW525&lt;&gt;"",
        IF(INT('Drill Size Info'!$AA$15)=INT('Drill Size Info'!$AB$15),
            --(INT('Drill Size Info'!$AA$15) &amp; "." &amp; RIGHT(CW525,3)),
            IF(AND((--(INT('Drill Size Info'!$AA$15) &amp; "." &amp; RIGHT(CW525,3))&gt;=--('Drill Size Info'!$AA$15)), (--(INT('Drill Size Info'!$AA$15) &amp; "." &amp; RIGHT(CW525,3))&lt;=--('Drill Size Info'!$AB$15))),
                --(INT('Drill Size Info'!$AA$15) &amp; "." &amp; RIGHT(CW525,3)),
                --(INT('Drill Size Info'!$AB$15) &amp; "." &amp; RIGHT(CW525,3))
            )
        ),
        "N/A"
    )
)</f>
        <v>N/A</v>
      </c>
      <c r="R525" s="57"/>
      <c r="S525" s="57"/>
      <c r="T525" s="57"/>
      <c r="U525" s="57"/>
      <c r="V525" s="57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9"/>
      <c r="AX525" s="59"/>
      <c r="AY525" s="59"/>
      <c r="AZ525" s="60"/>
      <c r="BA525" s="52"/>
      <c r="BB525" s="52"/>
      <c r="BC525" s="52"/>
      <c r="BD525" s="52"/>
      <c r="BE525" s="52"/>
      <c r="BF525" s="52"/>
      <c r="BG525" s="192" t="str">
        <f t="shared" si="352"/>
        <v/>
      </c>
      <c r="BH525" s="52"/>
      <c r="BI525" s="52"/>
      <c r="BJ525" s="52"/>
      <c r="BK525" s="52"/>
      <c r="BM525" s="19">
        <f t="shared" si="320"/>
        <v>0</v>
      </c>
      <c r="BN525" s="19">
        <f t="shared" si="353"/>
        <v>0</v>
      </c>
      <c r="BO525" s="19">
        <f t="shared" si="321"/>
        <v>0</v>
      </c>
      <c r="BP525" s="19">
        <f t="shared" si="322"/>
        <v>0</v>
      </c>
      <c r="BQ525" s="19">
        <f t="shared" si="323"/>
        <v>0</v>
      </c>
      <c r="BR525" s="19">
        <f t="shared" si="324"/>
        <v>0</v>
      </c>
      <c r="BS525" s="19">
        <f t="shared" si="325"/>
        <v>0</v>
      </c>
      <c r="BT525" s="19">
        <f t="shared" si="326"/>
        <v>0</v>
      </c>
      <c r="BU525" s="19">
        <f t="shared" si="327"/>
        <v>0</v>
      </c>
      <c r="BV525" s="19">
        <f t="shared" si="328"/>
        <v>0</v>
      </c>
      <c r="BW525" s="19">
        <f t="shared" si="329"/>
        <v>0</v>
      </c>
      <c r="BX525" s="19">
        <f t="shared" si="330"/>
        <v>0</v>
      </c>
      <c r="BY525" s="19">
        <f t="shared" si="331"/>
        <v>0</v>
      </c>
      <c r="BZ525" s="19">
        <f t="shared" si="332"/>
        <v>0</v>
      </c>
      <c r="CA525" s="19">
        <f t="shared" si="333"/>
        <v>0</v>
      </c>
      <c r="CB525" s="19">
        <f t="shared" si="354"/>
        <v>0</v>
      </c>
      <c r="CC525" s="19">
        <f t="shared" si="334"/>
        <v>0</v>
      </c>
      <c r="CD525" s="19">
        <f t="shared" si="335"/>
        <v>0</v>
      </c>
      <c r="CE525" s="19">
        <f t="shared" si="336"/>
        <v>0</v>
      </c>
      <c r="CF525" s="19">
        <f t="shared" si="337"/>
        <v>0</v>
      </c>
      <c r="CG525" s="19">
        <f t="shared" si="338"/>
        <v>0</v>
      </c>
      <c r="CH525" s="19">
        <f t="shared" si="339"/>
        <v>0</v>
      </c>
      <c r="CI525" s="19">
        <f t="shared" si="340"/>
        <v>0</v>
      </c>
      <c r="CJ525" s="19">
        <f t="shared" si="341"/>
        <v>0</v>
      </c>
      <c r="CK525" s="19">
        <f t="shared" si="342"/>
        <v>0</v>
      </c>
      <c r="CL525" s="19">
        <f t="shared" si="343"/>
        <v>0</v>
      </c>
      <c r="CM525" s="19">
        <f t="shared" si="344"/>
        <v>0</v>
      </c>
      <c r="CN525" s="19">
        <f t="shared" si="345"/>
        <v>0</v>
      </c>
      <c r="CO525" s="19">
        <f t="shared" si="346"/>
        <v>0</v>
      </c>
      <c r="CP525" s="19">
        <f t="shared" si="347"/>
        <v>0</v>
      </c>
      <c r="CQ525" s="19">
        <f t="shared" si="348"/>
        <v>0</v>
      </c>
      <c r="CR525" s="19">
        <f t="shared" si="349"/>
        <v>0</v>
      </c>
      <c r="CS525" s="19">
        <f t="shared" si="350"/>
        <v>0</v>
      </c>
    </row>
    <row r="526" spans="2:97" ht="15" customHeight="1" x14ac:dyDescent="0.2">
      <c r="B526" s="53">
        <f t="shared" si="355"/>
        <v>518</v>
      </c>
      <c r="C526" s="197" t="str" cm="1">
        <f t="array" aca="1" ref="C526" ca="1">CELL("contents",BG526)</f>
        <v/>
      </c>
      <c r="D526" s="54" t="str">
        <f t="shared" si="351"/>
        <v>OK</v>
      </c>
      <c r="E526" s="55" t="e">
        <f>VLOOKUP('DATA SHEET'!$B$9,'Drill Size Info'!$T$2:$U$8,2,FALSE)</f>
        <v>#N/A</v>
      </c>
      <c r="F526" s="55" t="str">
        <f t="shared" si="356"/>
        <v/>
      </c>
      <c r="G526" s="161">
        <f t="shared" si="357"/>
        <v>0</v>
      </c>
      <c r="H526" s="56"/>
      <c r="I526" s="56"/>
      <c r="J526" s="54" t="s">
        <v>154</v>
      </c>
      <c r="K526" s="54" t="s">
        <v>154</v>
      </c>
      <c r="L526" s="56" t="s">
        <v>154</v>
      </c>
      <c r="M526" s="56" t="s">
        <v>154</v>
      </c>
      <c r="N526" s="47" t="str">
        <f>IF(CU526&lt;&gt;"",
    IF(INT('Drill Size Info'!$AA$19)=INT('Drill Size Info'!$AB$19),
        --(INT('Drill Size Info'!$AA$19) &amp; "." &amp; CU526),
        IF(AND((--(INT('Drill Size Info'!$AA$19) &amp; "." &amp; CU526)&gt;=--('Drill Size Info'!$AA$19)), (--(INT('Drill Size Info'!$AA$19) &amp; "." &amp; CU526)&lt;=--('Drill Size Info'!$AB$19))),
            --(INT('Drill Size Info'!$AA$19) &amp; "." &amp; CU526),
            --(INT('Drill Size Info'!$AB$19) &amp; "." &amp; CU526)
        )
    ),
    IF(CT526&lt;&gt;"",
        IF(INT('Drill Size Info'!$AA$19)=INT('Drill Size Info'!$AB$19),
            --(INT('Drill Size Info'!$AA$19) &amp; "." &amp; LEFT(CT526,3)),
            IF(AND((--(INT('Drill Size Info'!$AA$19) &amp; "." &amp; LEFT(CT526,3))&gt;=--('Drill Size Info'!$AA$19)), (--(INT('Drill Size Info'!$AA$19) &amp; "." &amp; LEFT(CT526,3))&lt;=--('Drill Size Info'!$AB$19))),
                --(INT('Drill Size Info'!$AA$19) &amp; "." &amp; LEFT(CT526,3)),
                --(INT('Drill Size Info'!$AB$19) &amp; "." &amp; LEFT(CT526,3))
            )
        ),
        "OK"
    )
)</f>
        <v>OK</v>
      </c>
      <c r="O526" s="163" t="str">
        <f>IF(CV526&lt;&gt;"",
    IF(INT('Drill Size Info'!$AA$19)=INT('Drill Size Info'!$AB$19),
        --(INT('Drill Size Info'!$AA$19) &amp; "." &amp; CV526),
        IF(AND((--(INT('Drill Size Info'!$AA$19) &amp; "." &amp; CV526)&gt;=--('Drill Size Info'!$AA$19)), (--(INT('Drill Size Info'!$AA$19) &amp; "." &amp; CV526)&lt;=--('Drill Size Info'!$AB$19))),
            --(INT('Drill Size Info'!$AA$19) &amp; "." &amp; CV526),
            --(INT('Drill Size Info'!$AB$19) &amp; "." &amp; CV526)
        )
    ),
    IF(CT526&lt;&gt;"",
        IF(INT('Drill Size Info'!$AA$19)=INT('Drill Size Info'!$AB$19),
            --(INT('Drill Size Info'!$AA$19) &amp; "." &amp; RIGHT(CT526,3)),
            IF(AND((--(INT('Drill Size Info'!$AA$19) &amp; "." &amp; RIGHT(CT526,3))&gt;=--('Drill Size Info'!$AA$19)), (--(INT('Drill Size Info'!$AA$19) &amp; "." &amp; RIGHT(CT526,3))&lt;=--('Drill Size Info'!$AB$19))),
                --(INT('Drill Size Info'!$AA$19) &amp; "." &amp; RIGHT(CT526,3)),
                --(INT('Drill Size Info'!$AB$19) &amp; "." &amp; RIGHT(CT526,3))
            )
        ),
        "N/A"
    )
)</f>
        <v>N/A</v>
      </c>
      <c r="P526" s="47" t="str">
        <f>IF(CX526&lt;&gt;"",
    IF(INT('Drill Size Info'!$AA$19)=INT('Drill Size Info'!$AB$15),
        --(INT('Drill Size Info'!$AA$15) &amp; "." &amp; CX526),
        IF(AND((--(INT('Drill Size Info'!$AA$15) &amp; "." &amp; CX526)&gt;=--('Drill Size Info'!$AA$15)), (--(INT('Drill Size Info'!$AA$15) &amp; "." &amp; CX526)&lt;=--('Drill Size Info'!$AB$15))),
            --(INT('Drill Size Info'!$AA$15) &amp; "." &amp; CX526),
            --(INT('Drill Size Info'!$AB$15) &amp; "." &amp; CX526)
        )
    ),
    IF(CW526&lt;&gt;"",
        IF(INT('Drill Size Info'!$AA$15)=INT('Drill Size Info'!$AB$15),
            --(INT('Drill Size Info'!$AA$15) &amp; "." &amp; LEFT(CW526,3)),
            IF(AND((--(INT('Drill Size Info'!$AA$15) &amp; "." &amp; LEFT(CW526,3))&gt;=--('Drill Size Info'!$AA$15)), (--(INT('Drill Size Info'!$AA$15) &amp; "." &amp; LEFT(CW526,3))&lt;=--('Drill Size Info'!$AB$15))),
                --(INT('Drill Size Info'!$AA$15) &amp; "." &amp; LEFT(CW526,3)),
                --(INT('Drill Size Info'!$AB$15) &amp; "." &amp; LEFT(CW526,3))
            )
        ),
        "OK"
    )
)</f>
        <v>OK</v>
      </c>
      <c r="Q526" s="163" t="str">
        <f>IF(CY526&lt;&gt;"",
    IF(INT('Drill Size Info'!$AA$19)=INT('Drill Size Info'!$AB$15),
        --(INT('Drill Size Info'!$AA$15) &amp; "." &amp; CY526),
        IF(AND((--(INT('Drill Size Info'!$AA$15) &amp; "." &amp; CY526)&gt;=--('Drill Size Info'!$AA$15)), (--(INT('Drill Size Info'!$AA$15) &amp; "." &amp; CY526)&lt;=--('Drill Size Info'!$AB$15))),
            --(INT('Drill Size Info'!$AA$15) &amp; "." &amp; CY526),
            --(INT('Drill Size Info'!$AB$15) &amp; "." &amp; CY526)
        )
    ),
    IF(CW526&lt;&gt;"",
        IF(INT('Drill Size Info'!$AA$15)=INT('Drill Size Info'!$AB$15),
            --(INT('Drill Size Info'!$AA$15) &amp; "." &amp; RIGHT(CW526,3)),
            IF(AND((--(INT('Drill Size Info'!$AA$15) &amp; "." &amp; RIGHT(CW526,3))&gt;=--('Drill Size Info'!$AA$15)), (--(INT('Drill Size Info'!$AA$15) &amp; "." &amp; RIGHT(CW526,3))&lt;=--('Drill Size Info'!$AB$15))),
                --(INT('Drill Size Info'!$AA$15) &amp; "." &amp; RIGHT(CW526,3)),
                --(INT('Drill Size Info'!$AB$15) &amp; "." &amp; RIGHT(CW526,3))
            )
        ),
        "N/A"
    )
)</f>
        <v>N/A</v>
      </c>
      <c r="R526" s="57"/>
      <c r="S526" s="57"/>
      <c r="T526" s="57"/>
      <c r="U526" s="57"/>
      <c r="V526" s="57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9"/>
      <c r="AX526" s="59"/>
      <c r="AY526" s="59"/>
      <c r="AZ526" s="60"/>
      <c r="BA526" s="52"/>
      <c r="BB526" s="52"/>
      <c r="BC526" s="52"/>
      <c r="BD526" s="52"/>
      <c r="BE526" s="52"/>
      <c r="BF526" s="52"/>
      <c r="BG526" s="192" t="str">
        <f t="shared" si="352"/>
        <v/>
      </c>
      <c r="BH526" s="52"/>
      <c r="BI526" s="52"/>
      <c r="BJ526" s="52"/>
      <c r="BK526" s="52"/>
      <c r="BM526" s="19">
        <f t="shared" si="320"/>
        <v>0</v>
      </c>
      <c r="BN526" s="19">
        <f t="shared" si="353"/>
        <v>0</v>
      </c>
      <c r="BO526" s="19">
        <f t="shared" si="321"/>
        <v>0</v>
      </c>
      <c r="BP526" s="19">
        <f t="shared" si="322"/>
        <v>0</v>
      </c>
      <c r="BQ526" s="19">
        <f t="shared" si="323"/>
        <v>0</v>
      </c>
      <c r="BR526" s="19">
        <f t="shared" si="324"/>
        <v>0</v>
      </c>
      <c r="BS526" s="19">
        <f t="shared" si="325"/>
        <v>0</v>
      </c>
      <c r="BT526" s="19">
        <f t="shared" si="326"/>
        <v>0</v>
      </c>
      <c r="BU526" s="19">
        <f t="shared" si="327"/>
        <v>0</v>
      </c>
      <c r="BV526" s="19">
        <f t="shared" si="328"/>
        <v>0</v>
      </c>
      <c r="BW526" s="19">
        <f t="shared" si="329"/>
        <v>0</v>
      </c>
      <c r="BX526" s="19">
        <f t="shared" si="330"/>
        <v>0</v>
      </c>
      <c r="BY526" s="19">
        <f t="shared" si="331"/>
        <v>0</v>
      </c>
      <c r="BZ526" s="19">
        <f t="shared" si="332"/>
        <v>0</v>
      </c>
      <c r="CA526" s="19">
        <f t="shared" si="333"/>
        <v>0</v>
      </c>
      <c r="CB526" s="19">
        <f t="shared" si="354"/>
        <v>0</v>
      </c>
      <c r="CC526" s="19">
        <f t="shared" si="334"/>
        <v>0</v>
      </c>
      <c r="CD526" s="19">
        <f t="shared" si="335"/>
        <v>0</v>
      </c>
      <c r="CE526" s="19">
        <f t="shared" si="336"/>
        <v>0</v>
      </c>
      <c r="CF526" s="19">
        <f t="shared" si="337"/>
        <v>0</v>
      </c>
      <c r="CG526" s="19">
        <f t="shared" si="338"/>
        <v>0</v>
      </c>
      <c r="CH526" s="19">
        <f t="shared" si="339"/>
        <v>0</v>
      </c>
      <c r="CI526" s="19">
        <f t="shared" si="340"/>
        <v>0</v>
      </c>
      <c r="CJ526" s="19">
        <f t="shared" si="341"/>
        <v>0</v>
      </c>
      <c r="CK526" s="19">
        <f t="shared" si="342"/>
        <v>0</v>
      </c>
      <c r="CL526" s="19">
        <f t="shared" si="343"/>
        <v>0</v>
      </c>
      <c r="CM526" s="19">
        <f t="shared" si="344"/>
        <v>0</v>
      </c>
      <c r="CN526" s="19">
        <f t="shared" si="345"/>
        <v>0</v>
      </c>
      <c r="CO526" s="19">
        <f t="shared" si="346"/>
        <v>0</v>
      </c>
      <c r="CP526" s="19">
        <f t="shared" si="347"/>
        <v>0</v>
      </c>
      <c r="CQ526" s="19">
        <f t="shared" si="348"/>
        <v>0</v>
      </c>
      <c r="CR526" s="19">
        <f t="shared" si="349"/>
        <v>0</v>
      </c>
      <c r="CS526" s="19">
        <f t="shared" si="350"/>
        <v>0</v>
      </c>
    </row>
    <row r="527" spans="2:97" ht="15" customHeight="1" x14ac:dyDescent="0.2">
      <c r="B527" s="53">
        <f t="shared" si="355"/>
        <v>519</v>
      </c>
      <c r="C527" s="197" t="str" cm="1">
        <f t="array" aca="1" ref="C527" ca="1">CELL("contents",BG527)</f>
        <v/>
      </c>
      <c r="D527" s="54" t="str">
        <f t="shared" si="351"/>
        <v>OK</v>
      </c>
      <c r="E527" s="55" t="e">
        <f>VLOOKUP('DATA SHEET'!$B$9,'Drill Size Info'!$T$2:$U$8,2,FALSE)</f>
        <v>#N/A</v>
      </c>
      <c r="F527" s="55" t="str">
        <f t="shared" si="356"/>
        <v/>
      </c>
      <c r="G527" s="161">
        <f t="shared" si="357"/>
        <v>0</v>
      </c>
      <c r="H527" s="56"/>
      <c r="I527" s="56"/>
      <c r="J527" s="54" t="s">
        <v>154</v>
      </c>
      <c r="K527" s="54" t="s">
        <v>154</v>
      </c>
      <c r="L527" s="56" t="s">
        <v>154</v>
      </c>
      <c r="M527" s="56" t="s">
        <v>154</v>
      </c>
      <c r="N527" s="47" t="str">
        <f>IF(CU527&lt;&gt;"",
    IF(INT('Drill Size Info'!$AA$19)=INT('Drill Size Info'!$AB$19),
        --(INT('Drill Size Info'!$AA$19) &amp; "." &amp; CU527),
        IF(AND((--(INT('Drill Size Info'!$AA$19) &amp; "." &amp; CU527)&gt;=--('Drill Size Info'!$AA$19)), (--(INT('Drill Size Info'!$AA$19) &amp; "." &amp; CU527)&lt;=--('Drill Size Info'!$AB$19))),
            --(INT('Drill Size Info'!$AA$19) &amp; "." &amp; CU527),
            --(INT('Drill Size Info'!$AB$19) &amp; "." &amp; CU527)
        )
    ),
    IF(CT527&lt;&gt;"",
        IF(INT('Drill Size Info'!$AA$19)=INT('Drill Size Info'!$AB$19),
            --(INT('Drill Size Info'!$AA$19) &amp; "." &amp; LEFT(CT527,3)),
            IF(AND((--(INT('Drill Size Info'!$AA$19) &amp; "." &amp; LEFT(CT527,3))&gt;=--('Drill Size Info'!$AA$19)), (--(INT('Drill Size Info'!$AA$19) &amp; "." &amp; LEFT(CT527,3))&lt;=--('Drill Size Info'!$AB$19))),
                --(INT('Drill Size Info'!$AA$19) &amp; "." &amp; LEFT(CT527,3)),
                --(INT('Drill Size Info'!$AB$19) &amp; "." &amp; LEFT(CT527,3))
            )
        ),
        "OK"
    )
)</f>
        <v>OK</v>
      </c>
      <c r="O527" s="163" t="str">
        <f>IF(CV527&lt;&gt;"",
    IF(INT('Drill Size Info'!$AA$19)=INT('Drill Size Info'!$AB$19),
        --(INT('Drill Size Info'!$AA$19) &amp; "." &amp; CV527),
        IF(AND((--(INT('Drill Size Info'!$AA$19) &amp; "." &amp; CV527)&gt;=--('Drill Size Info'!$AA$19)), (--(INT('Drill Size Info'!$AA$19) &amp; "." &amp; CV527)&lt;=--('Drill Size Info'!$AB$19))),
            --(INT('Drill Size Info'!$AA$19) &amp; "." &amp; CV527),
            --(INT('Drill Size Info'!$AB$19) &amp; "." &amp; CV527)
        )
    ),
    IF(CT527&lt;&gt;"",
        IF(INT('Drill Size Info'!$AA$19)=INT('Drill Size Info'!$AB$19),
            --(INT('Drill Size Info'!$AA$19) &amp; "." &amp; RIGHT(CT527,3)),
            IF(AND((--(INT('Drill Size Info'!$AA$19) &amp; "." &amp; RIGHT(CT527,3))&gt;=--('Drill Size Info'!$AA$19)), (--(INT('Drill Size Info'!$AA$19) &amp; "." &amp; RIGHT(CT527,3))&lt;=--('Drill Size Info'!$AB$19))),
                --(INT('Drill Size Info'!$AA$19) &amp; "." &amp; RIGHT(CT527,3)),
                --(INT('Drill Size Info'!$AB$19) &amp; "." &amp; RIGHT(CT527,3))
            )
        ),
        "N/A"
    )
)</f>
        <v>N/A</v>
      </c>
      <c r="P527" s="47" t="str">
        <f>IF(CX527&lt;&gt;"",
    IF(INT('Drill Size Info'!$AA$19)=INT('Drill Size Info'!$AB$15),
        --(INT('Drill Size Info'!$AA$15) &amp; "." &amp; CX527),
        IF(AND((--(INT('Drill Size Info'!$AA$15) &amp; "." &amp; CX527)&gt;=--('Drill Size Info'!$AA$15)), (--(INT('Drill Size Info'!$AA$15) &amp; "." &amp; CX527)&lt;=--('Drill Size Info'!$AB$15))),
            --(INT('Drill Size Info'!$AA$15) &amp; "." &amp; CX527),
            --(INT('Drill Size Info'!$AB$15) &amp; "." &amp; CX527)
        )
    ),
    IF(CW527&lt;&gt;"",
        IF(INT('Drill Size Info'!$AA$15)=INT('Drill Size Info'!$AB$15),
            --(INT('Drill Size Info'!$AA$15) &amp; "." &amp; LEFT(CW527,3)),
            IF(AND((--(INT('Drill Size Info'!$AA$15) &amp; "." &amp; LEFT(CW527,3))&gt;=--('Drill Size Info'!$AA$15)), (--(INT('Drill Size Info'!$AA$15) &amp; "." &amp; LEFT(CW527,3))&lt;=--('Drill Size Info'!$AB$15))),
                --(INT('Drill Size Info'!$AA$15) &amp; "." &amp; LEFT(CW527,3)),
                --(INT('Drill Size Info'!$AB$15) &amp; "." &amp; LEFT(CW527,3))
            )
        ),
        "OK"
    )
)</f>
        <v>OK</v>
      </c>
      <c r="Q527" s="163" t="str">
        <f>IF(CY527&lt;&gt;"",
    IF(INT('Drill Size Info'!$AA$19)=INT('Drill Size Info'!$AB$15),
        --(INT('Drill Size Info'!$AA$15) &amp; "." &amp; CY527),
        IF(AND((--(INT('Drill Size Info'!$AA$15) &amp; "." &amp; CY527)&gt;=--('Drill Size Info'!$AA$15)), (--(INT('Drill Size Info'!$AA$15) &amp; "." &amp; CY527)&lt;=--('Drill Size Info'!$AB$15))),
            --(INT('Drill Size Info'!$AA$15) &amp; "." &amp; CY527),
            --(INT('Drill Size Info'!$AB$15) &amp; "." &amp; CY527)
        )
    ),
    IF(CW527&lt;&gt;"",
        IF(INT('Drill Size Info'!$AA$15)=INT('Drill Size Info'!$AB$15),
            --(INT('Drill Size Info'!$AA$15) &amp; "." &amp; RIGHT(CW527,3)),
            IF(AND((--(INT('Drill Size Info'!$AA$15) &amp; "." &amp; RIGHT(CW527,3))&gt;=--('Drill Size Info'!$AA$15)), (--(INT('Drill Size Info'!$AA$15) &amp; "." &amp; RIGHT(CW527,3))&lt;=--('Drill Size Info'!$AB$15))),
                --(INT('Drill Size Info'!$AA$15) &amp; "." &amp; RIGHT(CW527,3)),
                --(INT('Drill Size Info'!$AB$15) &amp; "." &amp; RIGHT(CW527,3))
            )
        ),
        "N/A"
    )
)</f>
        <v>N/A</v>
      </c>
      <c r="R527" s="57"/>
      <c r="S527" s="57"/>
      <c r="T527" s="57"/>
      <c r="U527" s="57"/>
      <c r="V527" s="57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9"/>
      <c r="AX527" s="59"/>
      <c r="AY527" s="59"/>
      <c r="AZ527" s="60"/>
      <c r="BA527" s="52"/>
      <c r="BB527" s="52"/>
      <c r="BC527" s="52"/>
      <c r="BD527" s="52"/>
      <c r="BE527" s="52"/>
      <c r="BF527" s="52"/>
      <c r="BG527" s="192" t="str">
        <f t="shared" si="352"/>
        <v/>
      </c>
      <c r="BH527" s="52"/>
      <c r="BI527" s="52"/>
      <c r="BJ527" s="52"/>
      <c r="BK527" s="52"/>
      <c r="BM527" s="19">
        <f t="shared" si="320"/>
        <v>0</v>
      </c>
      <c r="BN527" s="19">
        <f t="shared" si="353"/>
        <v>0</v>
      </c>
      <c r="BO527" s="19">
        <f t="shared" si="321"/>
        <v>0</v>
      </c>
      <c r="BP527" s="19">
        <f t="shared" si="322"/>
        <v>0</v>
      </c>
      <c r="BQ527" s="19">
        <f t="shared" si="323"/>
        <v>0</v>
      </c>
      <c r="BR527" s="19">
        <f t="shared" si="324"/>
        <v>0</v>
      </c>
      <c r="BS527" s="19">
        <f t="shared" si="325"/>
        <v>0</v>
      </c>
      <c r="BT527" s="19">
        <f t="shared" si="326"/>
        <v>0</v>
      </c>
      <c r="BU527" s="19">
        <f t="shared" si="327"/>
        <v>0</v>
      </c>
      <c r="BV527" s="19">
        <f t="shared" si="328"/>
        <v>0</v>
      </c>
      <c r="BW527" s="19">
        <f t="shared" si="329"/>
        <v>0</v>
      </c>
      <c r="BX527" s="19">
        <f t="shared" si="330"/>
        <v>0</v>
      </c>
      <c r="BY527" s="19">
        <f t="shared" si="331"/>
        <v>0</v>
      </c>
      <c r="BZ527" s="19">
        <f t="shared" si="332"/>
        <v>0</v>
      </c>
      <c r="CA527" s="19">
        <f t="shared" si="333"/>
        <v>0</v>
      </c>
      <c r="CB527" s="19">
        <f t="shared" si="354"/>
        <v>0</v>
      </c>
      <c r="CC527" s="19">
        <f t="shared" si="334"/>
        <v>0</v>
      </c>
      <c r="CD527" s="19">
        <f t="shared" si="335"/>
        <v>0</v>
      </c>
      <c r="CE527" s="19">
        <f t="shared" si="336"/>
        <v>0</v>
      </c>
      <c r="CF527" s="19">
        <f t="shared" si="337"/>
        <v>0</v>
      </c>
      <c r="CG527" s="19">
        <f t="shared" si="338"/>
        <v>0</v>
      </c>
      <c r="CH527" s="19">
        <f t="shared" si="339"/>
        <v>0</v>
      </c>
      <c r="CI527" s="19">
        <f t="shared" si="340"/>
        <v>0</v>
      </c>
      <c r="CJ527" s="19">
        <f t="shared" si="341"/>
        <v>0</v>
      </c>
      <c r="CK527" s="19">
        <f t="shared" si="342"/>
        <v>0</v>
      </c>
      <c r="CL527" s="19">
        <f t="shared" si="343"/>
        <v>0</v>
      </c>
      <c r="CM527" s="19">
        <f t="shared" si="344"/>
        <v>0</v>
      </c>
      <c r="CN527" s="19">
        <f t="shared" si="345"/>
        <v>0</v>
      </c>
      <c r="CO527" s="19">
        <f t="shared" si="346"/>
        <v>0</v>
      </c>
      <c r="CP527" s="19">
        <f t="shared" si="347"/>
        <v>0</v>
      </c>
      <c r="CQ527" s="19">
        <f t="shared" si="348"/>
        <v>0</v>
      </c>
      <c r="CR527" s="19">
        <f t="shared" si="349"/>
        <v>0</v>
      </c>
      <c r="CS527" s="19">
        <f t="shared" si="350"/>
        <v>0</v>
      </c>
    </row>
    <row r="528" spans="2:97" ht="15" customHeight="1" x14ac:dyDescent="0.2">
      <c r="B528" s="53">
        <f t="shared" si="355"/>
        <v>520</v>
      </c>
      <c r="C528" s="197" t="str" cm="1">
        <f t="array" aca="1" ref="C528" ca="1">CELL("contents",BG528)</f>
        <v/>
      </c>
      <c r="D528" s="54" t="str">
        <f t="shared" si="351"/>
        <v>OK</v>
      </c>
      <c r="E528" s="55" t="e">
        <f>VLOOKUP('DATA SHEET'!$B$9,'Drill Size Info'!$T$2:$U$8,2,FALSE)</f>
        <v>#N/A</v>
      </c>
      <c r="F528" s="55" t="str">
        <f t="shared" si="356"/>
        <v/>
      </c>
      <c r="G528" s="161">
        <f t="shared" si="357"/>
        <v>0</v>
      </c>
      <c r="H528" s="56"/>
      <c r="I528" s="56"/>
      <c r="J528" s="54" t="s">
        <v>154</v>
      </c>
      <c r="K528" s="54" t="s">
        <v>154</v>
      </c>
      <c r="L528" s="56" t="s">
        <v>154</v>
      </c>
      <c r="M528" s="56" t="s">
        <v>154</v>
      </c>
      <c r="N528" s="47" t="str">
        <f>IF(CU528&lt;&gt;"",
    IF(INT('Drill Size Info'!$AA$19)=INT('Drill Size Info'!$AB$19),
        --(INT('Drill Size Info'!$AA$19) &amp; "." &amp; CU528),
        IF(AND((--(INT('Drill Size Info'!$AA$19) &amp; "." &amp; CU528)&gt;=--('Drill Size Info'!$AA$19)), (--(INT('Drill Size Info'!$AA$19) &amp; "." &amp; CU528)&lt;=--('Drill Size Info'!$AB$19))),
            --(INT('Drill Size Info'!$AA$19) &amp; "." &amp; CU528),
            --(INT('Drill Size Info'!$AB$19) &amp; "." &amp; CU528)
        )
    ),
    IF(CT528&lt;&gt;"",
        IF(INT('Drill Size Info'!$AA$19)=INT('Drill Size Info'!$AB$19),
            --(INT('Drill Size Info'!$AA$19) &amp; "." &amp; LEFT(CT528,3)),
            IF(AND((--(INT('Drill Size Info'!$AA$19) &amp; "." &amp; LEFT(CT528,3))&gt;=--('Drill Size Info'!$AA$19)), (--(INT('Drill Size Info'!$AA$19) &amp; "." &amp; LEFT(CT528,3))&lt;=--('Drill Size Info'!$AB$19))),
                --(INT('Drill Size Info'!$AA$19) &amp; "." &amp; LEFT(CT528,3)),
                --(INT('Drill Size Info'!$AB$19) &amp; "." &amp; LEFT(CT528,3))
            )
        ),
        "OK"
    )
)</f>
        <v>OK</v>
      </c>
      <c r="O528" s="163" t="str">
        <f>IF(CV528&lt;&gt;"",
    IF(INT('Drill Size Info'!$AA$19)=INT('Drill Size Info'!$AB$19),
        --(INT('Drill Size Info'!$AA$19) &amp; "." &amp; CV528),
        IF(AND((--(INT('Drill Size Info'!$AA$19) &amp; "." &amp; CV528)&gt;=--('Drill Size Info'!$AA$19)), (--(INT('Drill Size Info'!$AA$19) &amp; "." &amp; CV528)&lt;=--('Drill Size Info'!$AB$19))),
            --(INT('Drill Size Info'!$AA$19) &amp; "." &amp; CV528),
            --(INT('Drill Size Info'!$AB$19) &amp; "." &amp; CV528)
        )
    ),
    IF(CT528&lt;&gt;"",
        IF(INT('Drill Size Info'!$AA$19)=INT('Drill Size Info'!$AB$19),
            --(INT('Drill Size Info'!$AA$19) &amp; "." &amp; RIGHT(CT528,3)),
            IF(AND((--(INT('Drill Size Info'!$AA$19) &amp; "." &amp; RIGHT(CT528,3))&gt;=--('Drill Size Info'!$AA$19)), (--(INT('Drill Size Info'!$AA$19) &amp; "." &amp; RIGHT(CT528,3))&lt;=--('Drill Size Info'!$AB$19))),
                --(INT('Drill Size Info'!$AA$19) &amp; "." &amp; RIGHT(CT528,3)),
                --(INT('Drill Size Info'!$AB$19) &amp; "." &amp; RIGHT(CT528,3))
            )
        ),
        "N/A"
    )
)</f>
        <v>N/A</v>
      </c>
      <c r="P528" s="47" t="str">
        <f>IF(CX528&lt;&gt;"",
    IF(INT('Drill Size Info'!$AA$19)=INT('Drill Size Info'!$AB$15),
        --(INT('Drill Size Info'!$AA$15) &amp; "." &amp; CX528),
        IF(AND((--(INT('Drill Size Info'!$AA$15) &amp; "." &amp; CX528)&gt;=--('Drill Size Info'!$AA$15)), (--(INT('Drill Size Info'!$AA$15) &amp; "." &amp; CX528)&lt;=--('Drill Size Info'!$AB$15))),
            --(INT('Drill Size Info'!$AA$15) &amp; "." &amp; CX528),
            --(INT('Drill Size Info'!$AB$15) &amp; "." &amp; CX528)
        )
    ),
    IF(CW528&lt;&gt;"",
        IF(INT('Drill Size Info'!$AA$15)=INT('Drill Size Info'!$AB$15),
            --(INT('Drill Size Info'!$AA$15) &amp; "." &amp; LEFT(CW528,3)),
            IF(AND((--(INT('Drill Size Info'!$AA$15) &amp; "." &amp; LEFT(CW528,3))&gt;=--('Drill Size Info'!$AA$15)), (--(INT('Drill Size Info'!$AA$15) &amp; "." &amp; LEFT(CW528,3))&lt;=--('Drill Size Info'!$AB$15))),
                --(INT('Drill Size Info'!$AA$15) &amp; "." &amp; LEFT(CW528,3)),
                --(INT('Drill Size Info'!$AB$15) &amp; "." &amp; LEFT(CW528,3))
            )
        ),
        "OK"
    )
)</f>
        <v>OK</v>
      </c>
      <c r="Q528" s="163" t="str">
        <f>IF(CY528&lt;&gt;"",
    IF(INT('Drill Size Info'!$AA$19)=INT('Drill Size Info'!$AB$15),
        --(INT('Drill Size Info'!$AA$15) &amp; "." &amp; CY528),
        IF(AND((--(INT('Drill Size Info'!$AA$15) &amp; "." &amp; CY528)&gt;=--('Drill Size Info'!$AA$15)), (--(INT('Drill Size Info'!$AA$15) &amp; "." &amp; CY528)&lt;=--('Drill Size Info'!$AB$15))),
            --(INT('Drill Size Info'!$AA$15) &amp; "." &amp; CY528),
            --(INT('Drill Size Info'!$AB$15) &amp; "." &amp; CY528)
        )
    ),
    IF(CW528&lt;&gt;"",
        IF(INT('Drill Size Info'!$AA$15)=INT('Drill Size Info'!$AB$15),
            --(INT('Drill Size Info'!$AA$15) &amp; "." &amp; RIGHT(CW528,3)),
            IF(AND((--(INT('Drill Size Info'!$AA$15) &amp; "." &amp; RIGHT(CW528,3))&gt;=--('Drill Size Info'!$AA$15)), (--(INT('Drill Size Info'!$AA$15) &amp; "." &amp; RIGHT(CW528,3))&lt;=--('Drill Size Info'!$AB$15))),
                --(INT('Drill Size Info'!$AA$15) &amp; "." &amp; RIGHT(CW528,3)),
                --(INT('Drill Size Info'!$AB$15) &amp; "." &amp; RIGHT(CW528,3))
            )
        ),
        "N/A"
    )
)</f>
        <v>N/A</v>
      </c>
      <c r="R528" s="57"/>
      <c r="S528" s="57"/>
      <c r="T528" s="57"/>
      <c r="U528" s="57"/>
      <c r="V528" s="57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9"/>
      <c r="AX528" s="59"/>
      <c r="AY528" s="59"/>
      <c r="AZ528" s="60"/>
      <c r="BA528" s="52"/>
      <c r="BB528" s="52"/>
      <c r="BC528" s="52"/>
      <c r="BD528" s="52"/>
      <c r="BE528" s="52"/>
      <c r="BF528" s="52"/>
      <c r="BG528" s="192" t="str">
        <f t="shared" si="352"/>
        <v/>
      </c>
      <c r="BH528" s="52"/>
      <c r="BI528" s="52"/>
      <c r="BJ528" s="52"/>
      <c r="BK528" s="52"/>
      <c r="BM528" s="19">
        <f t="shared" si="320"/>
        <v>0</v>
      </c>
      <c r="BN528" s="19">
        <f t="shared" si="353"/>
        <v>0</v>
      </c>
      <c r="BO528" s="19">
        <f t="shared" si="321"/>
        <v>0</v>
      </c>
      <c r="BP528" s="19">
        <f t="shared" si="322"/>
        <v>0</v>
      </c>
      <c r="BQ528" s="19">
        <f t="shared" si="323"/>
        <v>0</v>
      </c>
      <c r="BR528" s="19">
        <f t="shared" si="324"/>
        <v>0</v>
      </c>
      <c r="BS528" s="19">
        <f t="shared" si="325"/>
        <v>0</v>
      </c>
      <c r="BT528" s="19">
        <f t="shared" si="326"/>
        <v>0</v>
      </c>
      <c r="BU528" s="19">
        <f t="shared" si="327"/>
        <v>0</v>
      </c>
      <c r="BV528" s="19">
        <f t="shared" si="328"/>
        <v>0</v>
      </c>
      <c r="BW528" s="19">
        <f t="shared" si="329"/>
        <v>0</v>
      </c>
      <c r="BX528" s="19">
        <f t="shared" si="330"/>
        <v>0</v>
      </c>
      <c r="BY528" s="19">
        <f t="shared" si="331"/>
        <v>0</v>
      </c>
      <c r="BZ528" s="19">
        <f t="shared" si="332"/>
        <v>0</v>
      </c>
      <c r="CA528" s="19">
        <f t="shared" si="333"/>
        <v>0</v>
      </c>
      <c r="CB528" s="19">
        <f t="shared" si="354"/>
        <v>0</v>
      </c>
      <c r="CC528" s="19">
        <f t="shared" si="334"/>
        <v>0</v>
      </c>
      <c r="CD528" s="19">
        <f t="shared" si="335"/>
        <v>0</v>
      </c>
      <c r="CE528" s="19">
        <f t="shared" si="336"/>
        <v>0</v>
      </c>
      <c r="CF528" s="19">
        <f t="shared" si="337"/>
        <v>0</v>
      </c>
      <c r="CG528" s="19">
        <f t="shared" si="338"/>
        <v>0</v>
      </c>
      <c r="CH528" s="19">
        <f t="shared" si="339"/>
        <v>0</v>
      </c>
      <c r="CI528" s="19">
        <f t="shared" si="340"/>
        <v>0</v>
      </c>
      <c r="CJ528" s="19">
        <f t="shared" si="341"/>
        <v>0</v>
      </c>
      <c r="CK528" s="19">
        <f t="shared" si="342"/>
        <v>0</v>
      </c>
      <c r="CL528" s="19">
        <f t="shared" si="343"/>
        <v>0</v>
      </c>
      <c r="CM528" s="19">
        <f t="shared" si="344"/>
        <v>0</v>
      </c>
      <c r="CN528" s="19">
        <f t="shared" si="345"/>
        <v>0</v>
      </c>
      <c r="CO528" s="19">
        <f t="shared" si="346"/>
        <v>0</v>
      </c>
      <c r="CP528" s="19">
        <f t="shared" si="347"/>
        <v>0</v>
      </c>
      <c r="CQ528" s="19">
        <f t="shared" si="348"/>
        <v>0</v>
      </c>
      <c r="CR528" s="19">
        <f t="shared" si="349"/>
        <v>0</v>
      </c>
      <c r="CS528" s="19">
        <f t="shared" si="350"/>
        <v>0</v>
      </c>
    </row>
    <row r="529" spans="2:97" ht="15" customHeight="1" x14ac:dyDescent="0.2">
      <c r="B529" s="53">
        <f t="shared" si="355"/>
        <v>521</v>
      </c>
      <c r="C529" s="197" t="str" cm="1">
        <f t="array" aca="1" ref="C529" ca="1">CELL("contents",BG529)</f>
        <v/>
      </c>
      <c r="D529" s="54" t="str">
        <f t="shared" si="351"/>
        <v>OK</v>
      </c>
      <c r="E529" s="55" t="e">
        <f>VLOOKUP('DATA SHEET'!$B$9,'Drill Size Info'!$T$2:$U$8,2,FALSE)</f>
        <v>#N/A</v>
      </c>
      <c r="F529" s="55" t="str">
        <f t="shared" si="356"/>
        <v/>
      </c>
      <c r="G529" s="161">
        <f t="shared" si="357"/>
        <v>0</v>
      </c>
      <c r="H529" s="56"/>
      <c r="I529" s="56"/>
      <c r="J529" s="54" t="s">
        <v>154</v>
      </c>
      <c r="K529" s="54" t="s">
        <v>154</v>
      </c>
      <c r="L529" s="56" t="s">
        <v>154</v>
      </c>
      <c r="M529" s="56" t="s">
        <v>154</v>
      </c>
      <c r="N529" s="47" t="str">
        <f>IF(CU529&lt;&gt;"",
    IF(INT('Drill Size Info'!$AA$19)=INT('Drill Size Info'!$AB$19),
        --(INT('Drill Size Info'!$AA$19) &amp; "." &amp; CU529),
        IF(AND((--(INT('Drill Size Info'!$AA$19) &amp; "." &amp; CU529)&gt;=--('Drill Size Info'!$AA$19)), (--(INT('Drill Size Info'!$AA$19) &amp; "." &amp; CU529)&lt;=--('Drill Size Info'!$AB$19))),
            --(INT('Drill Size Info'!$AA$19) &amp; "." &amp; CU529),
            --(INT('Drill Size Info'!$AB$19) &amp; "." &amp; CU529)
        )
    ),
    IF(CT529&lt;&gt;"",
        IF(INT('Drill Size Info'!$AA$19)=INT('Drill Size Info'!$AB$19),
            --(INT('Drill Size Info'!$AA$19) &amp; "." &amp; LEFT(CT529,3)),
            IF(AND((--(INT('Drill Size Info'!$AA$19) &amp; "." &amp; LEFT(CT529,3))&gt;=--('Drill Size Info'!$AA$19)), (--(INT('Drill Size Info'!$AA$19) &amp; "." &amp; LEFT(CT529,3))&lt;=--('Drill Size Info'!$AB$19))),
                --(INT('Drill Size Info'!$AA$19) &amp; "." &amp; LEFT(CT529,3)),
                --(INT('Drill Size Info'!$AB$19) &amp; "." &amp; LEFT(CT529,3))
            )
        ),
        "OK"
    )
)</f>
        <v>OK</v>
      </c>
      <c r="O529" s="163" t="str">
        <f>IF(CV529&lt;&gt;"",
    IF(INT('Drill Size Info'!$AA$19)=INT('Drill Size Info'!$AB$19),
        --(INT('Drill Size Info'!$AA$19) &amp; "." &amp; CV529),
        IF(AND((--(INT('Drill Size Info'!$AA$19) &amp; "." &amp; CV529)&gt;=--('Drill Size Info'!$AA$19)), (--(INT('Drill Size Info'!$AA$19) &amp; "." &amp; CV529)&lt;=--('Drill Size Info'!$AB$19))),
            --(INT('Drill Size Info'!$AA$19) &amp; "." &amp; CV529),
            --(INT('Drill Size Info'!$AB$19) &amp; "." &amp; CV529)
        )
    ),
    IF(CT529&lt;&gt;"",
        IF(INT('Drill Size Info'!$AA$19)=INT('Drill Size Info'!$AB$19),
            --(INT('Drill Size Info'!$AA$19) &amp; "." &amp; RIGHT(CT529,3)),
            IF(AND((--(INT('Drill Size Info'!$AA$19) &amp; "." &amp; RIGHT(CT529,3))&gt;=--('Drill Size Info'!$AA$19)), (--(INT('Drill Size Info'!$AA$19) &amp; "." &amp; RIGHT(CT529,3))&lt;=--('Drill Size Info'!$AB$19))),
                --(INT('Drill Size Info'!$AA$19) &amp; "." &amp; RIGHT(CT529,3)),
                --(INT('Drill Size Info'!$AB$19) &amp; "." &amp; RIGHT(CT529,3))
            )
        ),
        "N/A"
    )
)</f>
        <v>N/A</v>
      </c>
      <c r="P529" s="47" t="str">
        <f>IF(CX529&lt;&gt;"",
    IF(INT('Drill Size Info'!$AA$19)=INT('Drill Size Info'!$AB$15),
        --(INT('Drill Size Info'!$AA$15) &amp; "." &amp; CX529),
        IF(AND((--(INT('Drill Size Info'!$AA$15) &amp; "." &amp; CX529)&gt;=--('Drill Size Info'!$AA$15)), (--(INT('Drill Size Info'!$AA$15) &amp; "." &amp; CX529)&lt;=--('Drill Size Info'!$AB$15))),
            --(INT('Drill Size Info'!$AA$15) &amp; "." &amp; CX529),
            --(INT('Drill Size Info'!$AB$15) &amp; "." &amp; CX529)
        )
    ),
    IF(CW529&lt;&gt;"",
        IF(INT('Drill Size Info'!$AA$15)=INT('Drill Size Info'!$AB$15),
            --(INT('Drill Size Info'!$AA$15) &amp; "." &amp; LEFT(CW529,3)),
            IF(AND((--(INT('Drill Size Info'!$AA$15) &amp; "." &amp; LEFT(CW529,3))&gt;=--('Drill Size Info'!$AA$15)), (--(INT('Drill Size Info'!$AA$15) &amp; "." &amp; LEFT(CW529,3))&lt;=--('Drill Size Info'!$AB$15))),
                --(INT('Drill Size Info'!$AA$15) &amp; "." &amp; LEFT(CW529,3)),
                --(INT('Drill Size Info'!$AB$15) &amp; "." &amp; LEFT(CW529,3))
            )
        ),
        "OK"
    )
)</f>
        <v>OK</v>
      </c>
      <c r="Q529" s="163" t="str">
        <f>IF(CY529&lt;&gt;"",
    IF(INT('Drill Size Info'!$AA$19)=INT('Drill Size Info'!$AB$15),
        --(INT('Drill Size Info'!$AA$15) &amp; "." &amp; CY529),
        IF(AND((--(INT('Drill Size Info'!$AA$15) &amp; "." &amp; CY529)&gt;=--('Drill Size Info'!$AA$15)), (--(INT('Drill Size Info'!$AA$15) &amp; "." &amp; CY529)&lt;=--('Drill Size Info'!$AB$15))),
            --(INT('Drill Size Info'!$AA$15) &amp; "." &amp; CY529),
            --(INT('Drill Size Info'!$AB$15) &amp; "." &amp; CY529)
        )
    ),
    IF(CW529&lt;&gt;"",
        IF(INT('Drill Size Info'!$AA$15)=INT('Drill Size Info'!$AB$15),
            --(INT('Drill Size Info'!$AA$15) &amp; "." &amp; RIGHT(CW529,3)),
            IF(AND((--(INT('Drill Size Info'!$AA$15) &amp; "." &amp; RIGHT(CW529,3))&gt;=--('Drill Size Info'!$AA$15)), (--(INT('Drill Size Info'!$AA$15) &amp; "." &amp; RIGHT(CW529,3))&lt;=--('Drill Size Info'!$AB$15))),
                --(INT('Drill Size Info'!$AA$15) &amp; "." &amp; RIGHT(CW529,3)),
                --(INT('Drill Size Info'!$AB$15) &amp; "." &amp; RIGHT(CW529,3))
            )
        ),
        "N/A"
    )
)</f>
        <v>N/A</v>
      </c>
      <c r="R529" s="57"/>
      <c r="S529" s="57"/>
      <c r="T529" s="57"/>
      <c r="U529" s="57"/>
      <c r="V529" s="57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9"/>
      <c r="AX529" s="59"/>
      <c r="AY529" s="59"/>
      <c r="AZ529" s="60"/>
      <c r="BA529" s="52"/>
      <c r="BB529" s="52"/>
      <c r="BC529" s="52"/>
      <c r="BD529" s="52"/>
      <c r="BE529" s="52"/>
      <c r="BF529" s="52"/>
      <c r="BG529" s="192" t="str">
        <f t="shared" si="352"/>
        <v/>
      </c>
      <c r="BH529" s="52"/>
      <c r="BI529" s="52"/>
      <c r="BJ529" s="52"/>
      <c r="BK529" s="52"/>
      <c r="BM529" s="19">
        <f t="shared" si="320"/>
        <v>0</v>
      </c>
      <c r="BN529" s="19">
        <f t="shared" si="353"/>
        <v>0</v>
      </c>
      <c r="BO529" s="19">
        <f t="shared" si="321"/>
        <v>0</v>
      </c>
      <c r="BP529" s="19">
        <f t="shared" si="322"/>
        <v>0</v>
      </c>
      <c r="BQ529" s="19">
        <f t="shared" si="323"/>
        <v>0</v>
      </c>
      <c r="BR529" s="19">
        <f t="shared" si="324"/>
        <v>0</v>
      </c>
      <c r="BS529" s="19">
        <f t="shared" si="325"/>
        <v>0</v>
      </c>
      <c r="BT529" s="19">
        <f t="shared" si="326"/>
        <v>0</v>
      </c>
      <c r="BU529" s="19">
        <f t="shared" si="327"/>
        <v>0</v>
      </c>
      <c r="BV529" s="19">
        <f t="shared" si="328"/>
        <v>0</v>
      </c>
      <c r="BW529" s="19">
        <f t="shared" si="329"/>
        <v>0</v>
      </c>
      <c r="BX529" s="19">
        <f t="shared" si="330"/>
        <v>0</v>
      </c>
      <c r="BY529" s="19">
        <f t="shared" si="331"/>
        <v>0</v>
      </c>
      <c r="BZ529" s="19">
        <f t="shared" si="332"/>
        <v>0</v>
      </c>
      <c r="CA529" s="19">
        <f t="shared" si="333"/>
        <v>0</v>
      </c>
      <c r="CB529" s="19">
        <f t="shared" si="354"/>
        <v>0</v>
      </c>
      <c r="CC529" s="19">
        <f t="shared" si="334"/>
        <v>0</v>
      </c>
      <c r="CD529" s="19">
        <f t="shared" si="335"/>
        <v>0</v>
      </c>
      <c r="CE529" s="19">
        <f t="shared" si="336"/>
        <v>0</v>
      </c>
      <c r="CF529" s="19">
        <f t="shared" si="337"/>
        <v>0</v>
      </c>
      <c r="CG529" s="19">
        <f t="shared" si="338"/>
        <v>0</v>
      </c>
      <c r="CH529" s="19">
        <f t="shared" si="339"/>
        <v>0</v>
      </c>
      <c r="CI529" s="19">
        <f t="shared" si="340"/>
        <v>0</v>
      </c>
      <c r="CJ529" s="19">
        <f t="shared" si="341"/>
        <v>0</v>
      </c>
      <c r="CK529" s="19">
        <f t="shared" si="342"/>
        <v>0</v>
      </c>
      <c r="CL529" s="19">
        <f t="shared" si="343"/>
        <v>0</v>
      </c>
      <c r="CM529" s="19">
        <f t="shared" si="344"/>
        <v>0</v>
      </c>
      <c r="CN529" s="19">
        <f t="shared" si="345"/>
        <v>0</v>
      </c>
      <c r="CO529" s="19">
        <f t="shared" si="346"/>
        <v>0</v>
      </c>
      <c r="CP529" s="19">
        <f t="shared" si="347"/>
        <v>0</v>
      </c>
      <c r="CQ529" s="19">
        <f t="shared" si="348"/>
        <v>0</v>
      </c>
      <c r="CR529" s="19">
        <f t="shared" si="349"/>
        <v>0</v>
      </c>
      <c r="CS529" s="19">
        <f t="shared" si="350"/>
        <v>0</v>
      </c>
    </row>
    <row r="530" spans="2:97" ht="15" customHeight="1" x14ac:dyDescent="0.2">
      <c r="B530" s="53">
        <f t="shared" si="355"/>
        <v>522</v>
      </c>
      <c r="C530" s="197" t="str" cm="1">
        <f t="array" aca="1" ref="C530" ca="1">CELL("contents",BG530)</f>
        <v/>
      </c>
      <c r="D530" s="54" t="str">
        <f t="shared" si="351"/>
        <v>OK</v>
      </c>
      <c r="E530" s="55" t="e">
        <f>VLOOKUP('DATA SHEET'!$B$9,'Drill Size Info'!$T$2:$U$8,2,FALSE)</f>
        <v>#N/A</v>
      </c>
      <c r="F530" s="55" t="str">
        <f t="shared" si="356"/>
        <v/>
      </c>
      <c r="G530" s="161">
        <f t="shared" si="357"/>
        <v>0</v>
      </c>
      <c r="H530" s="56"/>
      <c r="I530" s="56"/>
      <c r="J530" s="54" t="s">
        <v>154</v>
      </c>
      <c r="K530" s="54" t="s">
        <v>154</v>
      </c>
      <c r="L530" s="56" t="s">
        <v>154</v>
      </c>
      <c r="M530" s="56" t="s">
        <v>154</v>
      </c>
      <c r="N530" s="47" t="str">
        <f>IF(CU530&lt;&gt;"",
    IF(INT('Drill Size Info'!$AA$19)=INT('Drill Size Info'!$AB$19),
        --(INT('Drill Size Info'!$AA$19) &amp; "." &amp; CU530),
        IF(AND((--(INT('Drill Size Info'!$AA$19) &amp; "." &amp; CU530)&gt;=--('Drill Size Info'!$AA$19)), (--(INT('Drill Size Info'!$AA$19) &amp; "." &amp; CU530)&lt;=--('Drill Size Info'!$AB$19))),
            --(INT('Drill Size Info'!$AA$19) &amp; "." &amp; CU530),
            --(INT('Drill Size Info'!$AB$19) &amp; "." &amp; CU530)
        )
    ),
    IF(CT530&lt;&gt;"",
        IF(INT('Drill Size Info'!$AA$19)=INT('Drill Size Info'!$AB$19),
            --(INT('Drill Size Info'!$AA$19) &amp; "." &amp; LEFT(CT530,3)),
            IF(AND((--(INT('Drill Size Info'!$AA$19) &amp; "." &amp; LEFT(CT530,3))&gt;=--('Drill Size Info'!$AA$19)), (--(INT('Drill Size Info'!$AA$19) &amp; "." &amp; LEFT(CT530,3))&lt;=--('Drill Size Info'!$AB$19))),
                --(INT('Drill Size Info'!$AA$19) &amp; "." &amp; LEFT(CT530,3)),
                --(INT('Drill Size Info'!$AB$19) &amp; "." &amp; LEFT(CT530,3))
            )
        ),
        "OK"
    )
)</f>
        <v>OK</v>
      </c>
      <c r="O530" s="163" t="str">
        <f>IF(CV530&lt;&gt;"",
    IF(INT('Drill Size Info'!$AA$19)=INT('Drill Size Info'!$AB$19),
        --(INT('Drill Size Info'!$AA$19) &amp; "." &amp; CV530),
        IF(AND((--(INT('Drill Size Info'!$AA$19) &amp; "." &amp; CV530)&gt;=--('Drill Size Info'!$AA$19)), (--(INT('Drill Size Info'!$AA$19) &amp; "." &amp; CV530)&lt;=--('Drill Size Info'!$AB$19))),
            --(INT('Drill Size Info'!$AA$19) &amp; "." &amp; CV530),
            --(INT('Drill Size Info'!$AB$19) &amp; "." &amp; CV530)
        )
    ),
    IF(CT530&lt;&gt;"",
        IF(INT('Drill Size Info'!$AA$19)=INT('Drill Size Info'!$AB$19),
            --(INT('Drill Size Info'!$AA$19) &amp; "." &amp; RIGHT(CT530,3)),
            IF(AND((--(INT('Drill Size Info'!$AA$19) &amp; "." &amp; RIGHT(CT530,3))&gt;=--('Drill Size Info'!$AA$19)), (--(INT('Drill Size Info'!$AA$19) &amp; "." &amp; RIGHT(CT530,3))&lt;=--('Drill Size Info'!$AB$19))),
                --(INT('Drill Size Info'!$AA$19) &amp; "." &amp; RIGHT(CT530,3)),
                --(INT('Drill Size Info'!$AB$19) &amp; "." &amp; RIGHT(CT530,3))
            )
        ),
        "N/A"
    )
)</f>
        <v>N/A</v>
      </c>
      <c r="P530" s="47" t="str">
        <f>IF(CX530&lt;&gt;"",
    IF(INT('Drill Size Info'!$AA$19)=INT('Drill Size Info'!$AB$15),
        --(INT('Drill Size Info'!$AA$15) &amp; "." &amp; CX530),
        IF(AND((--(INT('Drill Size Info'!$AA$15) &amp; "." &amp; CX530)&gt;=--('Drill Size Info'!$AA$15)), (--(INT('Drill Size Info'!$AA$15) &amp; "." &amp; CX530)&lt;=--('Drill Size Info'!$AB$15))),
            --(INT('Drill Size Info'!$AA$15) &amp; "." &amp; CX530),
            --(INT('Drill Size Info'!$AB$15) &amp; "." &amp; CX530)
        )
    ),
    IF(CW530&lt;&gt;"",
        IF(INT('Drill Size Info'!$AA$15)=INT('Drill Size Info'!$AB$15),
            --(INT('Drill Size Info'!$AA$15) &amp; "." &amp; LEFT(CW530,3)),
            IF(AND((--(INT('Drill Size Info'!$AA$15) &amp; "." &amp; LEFT(CW530,3))&gt;=--('Drill Size Info'!$AA$15)), (--(INT('Drill Size Info'!$AA$15) &amp; "." &amp; LEFT(CW530,3))&lt;=--('Drill Size Info'!$AB$15))),
                --(INT('Drill Size Info'!$AA$15) &amp; "." &amp; LEFT(CW530,3)),
                --(INT('Drill Size Info'!$AB$15) &amp; "." &amp; LEFT(CW530,3))
            )
        ),
        "OK"
    )
)</f>
        <v>OK</v>
      </c>
      <c r="Q530" s="163" t="str">
        <f>IF(CY530&lt;&gt;"",
    IF(INT('Drill Size Info'!$AA$19)=INT('Drill Size Info'!$AB$15),
        --(INT('Drill Size Info'!$AA$15) &amp; "." &amp; CY530),
        IF(AND((--(INT('Drill Size Info'!$AA$15) &amp; "." &amp; CY530)&gt;=--('Drill Size Info'!$AA$15)), (--(INT('Drill Size Info'!$AA$15) &amp; "." &amp; CY530)&lt;=--('Drill Size Info'!$AB$15))),
            --(INT('Drill Size Info'!$AA$15) &amp; "." &amp; CY530),
            --(INT('Drill Size Info'!$AB$15) &amp; "." &amp; CY530)
        )
    ),
    IF(CW530&lt;&gt;"",
        IF(INT('Drill Size Info'!$AA$15)=INT('Drill Size Info'!$AB$15),
            --(INT('Drill Size Info'!$AA$15) &amp; "." &amp; RIGHT(CW530,3)),
            IF(AND((--(INT('Drill Size Info'!$AA$15) &amp; "." &amp; RIGHT(CW530,3))&gt;=--('Drill Size Info'!$AA$15)), (--(INT('Drill Size Info'!$AA$15) &amp; "." &amp; RIGHT(CW530,3))&lt;=--('Drill Size Info'!$AB$15))),
                --(INT('Drill Size Info'!$AA$15) &amp; "." &amp; RIGHT(CW530,3)),
                --(INT('Drill Size Info'!$AB$15) &amp; "." &amp; RIGHT(CW530,3))
            )
        ),
        "N/A"
    )
)</f>
        <v>N/A</v>
      </c>
      <c r="R530" s="57"/>
      <c r="S530" s="57"/>
      <c r="T530" s="57"/>
      <c r="U530" s="57"/>
      <c r="V530" s="57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9"/>
      <c r="AX530" s="59"/>
      <c r="AY530" s="59"/>
      <c r="AZ530" s="60"/>
      <c r="BA530" s="52"/>
      <c r="BB530" s="52"/>
      <c r="BC530" s="52"/>
      <c r="BD530" s="52"/>
      <c r="BE530" s="52"/>
      <c r="BF530" s="52"/>
      <c r="BG530" s="192" t="str">
        <f t="shared" si="352"/>
        <v/>
      </c>
      <c r="BH530" s="52"/>
      <c r="BI530" s="52"/>
      <c r="BJ530" s="52"/>
      <c r="BK530" s="52"/>
      <c r="BM530" s="19">
        <f t="shared" si="320"/>
        <v>0</v>
      </c>
      <c r="BN530" s="19">
        <f t="shared" si="353"/>
        <v>0</v>
      </c>
      <c r="BO530" s="19">
        <f t="shared" si="321"/>
        <v>0</v>
      </c>
      <c r="BP530" s="19">
        <f t="shared" si="322"/>
        <v>0</v>
      </c>
      <c r="BQ530" s="19">
        <f t="shared" si="323"/>
        <v>0</v>
      </c>
      <c r="BR530" s="19">
        <f t="shared" si="324"/>
        <v>0</v>
      </c>
      <c r="BS530" s="19">
        <f t="shared" si="325"/>
        <v>0</v>
      </c>
      <c r="BT530" s="19">
        <f t="shared" si="326"/>
        <v>0</v>
      </c>
      <c r="BU530" s="19">
        <f t="shared" si="327"/>
        <v>0</v>
      </c>
      <c r="BV530" s="19">
        <f t="shared" si="328"/>
        <v>0</v>
      </c>
      <c r="BW530" s="19">
        <f t="shared" si="329"/>
        <v>0</v>
      </c>
      <c r="BX530" s="19">
        <f t="shared" si="330"/>
        <v>0</v>
      </c>
      <c r="BY530" s="19">
        <f t="shared" si="331"/>
        <v>0</v>
      </c>
      <c r="BZ530" s="19">
        <f t="shared" si="332"/>
        <v>0</v>
      </c>
      <c r="CA530" s="19">
        <f t="shared" si="333"/>
        <v>0</v>
      </c>
      <c r="CB530" s="19">
        <f t="shared" si="354"/>
        <v>0</v>
      </c>
      <c r="CC530" s="19">
        <f t="shared" si="334"/>
        <v>0</v>
      </c>
      <c r="CD530" s="19">
        <f t="shared" si="335"/>
        <v>0</v>
      </c>
      <c r="CE530" s="19">
        <f t="shared" si="336"/>
        <v>0</v>
      </c>
      <c r="CF530" s="19">
        <f t="shared" si="337"/>
        <v>0</v>
      </c>
      <c r="CG530" s="19">
        <f t="shared" si="338"/>
        <v>0</v>
      </c>
      <c r="CH530" s="19">
        <f t="shared" si="339"/>
        <v>0</v>
      </c>
      <c r="CI530" s="19">
        <f t="shared" si="340"/>
        <v>0</v>
      </c>
      <c r="CJ530" s="19">
        <f t="shared" si="341"/>
        <v>0</v>
      </c>
      <c r="CK530" s="19">
        <f t="shared" si="342"/>
        <v>0</v>
      </c>
      <c r="CL530" s="19">
        <f t="shared" si="343"/>
        <v>0</v>
      </c>
      <c r="CM530" s="19">
        <f t="shared" si="344"/>
        <v>0</v>
      </c>
      <c r="CN530" s="19">
        <f t="shared" si="345"/>
        <v>0</v>
      </c>
      <c r="CO530" s="19">
        <f t="shared" si="346"/>
        <v>0</v>
      </c>
      <c r="CP530" s="19">
        <f t="shared" si="347"/>
        <v>0</v>
      </c>
      <c r="CQ530" s="19">
        <f t="shared" si="348"/>
        <v>0</v>
      </c>
      <c r="CR530" s="19">
        <f t="shared" si="349"/>
        <v>0</v>
      </c>
      <c r="CS530" s="19">
        <f t="shared" si="350"/>
        <v>0</v>
      </c>
    </row>
    <row r="531" spans="2:97" ht="15" customHeight="1" x14ac:dyDescent="0.2">
      <c r="B531" s="53">
        <f t="shared" si="355"/>
        <v>523</v>
      </c>
      <c r="C531" s="197" t="str" cm="1">
        <f t="array" aca="1" ref="C531" ca="1">CELL("contents",BG531)</f>
        <v/>
      </c>
      <c r="D531" s="54" t="str">
        <f t="shared" si="351"/>
        <v>OK</v>
      </c>
      <c r="E531" s="55" t="e">
        <f>VLOOKUP('DATA SHEET'!$B$9,'Drill Size Info'!$T$2:$U$8,2,FALSE)</f>
        <v>#N/A</v>
      </c>
      <c r="F531" s="55" t="str">
        <f t="shared" si="356"/>
        <v/>
      </c>
      <c r="G531" s="161">
        <f t="shared" si="357"/>
        <v>0</v>
      </c>
      <c r="H531" s="56"/>
      <c r="I531" s="56"/>
      <c r="J531" s="54" t="s">
        <v>154</v>
      </c>
      <c r="K531" s="54" t="s">
        <v>154</v>
      </c>
      <c r="L531" s="56" t="s">
        <v>154</v>
      </c>
      <c r="M531" s="56" t="s">
        <v>154</v>
      </c>
      <c r="N531" s="47" t="str">
        <f>IF(CU531&lt;&gt;"",
    IF(INT('Drill Size Info'!$AA$19)=INT('Drill Size Info'!$AB$19),
        --(INT('Drill Size Info'!$AA$19) &amp; "." &amp; CU531),
        IF(AND((--(INT('Drill Size Info'!$AA$19) &amp; "." &amp; CU531)&gt;=--('Drill Size Info'!$AA$19)), (--(INT('Drill Size Info'!$AA$19) &amp; "." &amp; CU531)&lt;=--('Drill Size Info'!$AB$19))),
            --(INT('Drill Size Info'!$AA$19) &amp; "." &amp; CU531),
            --(INT('Drill Size Info'!$AB$19) &amp; "." &amp; CU531)
        )
    ),
    IF(CT531&lt;&gt;"",
        IF(INT('Drill Size Info'!$AA$19)=INT('Drill Size Info'!$AB$19),
            --(INT('Drill Size Info'!$AA$19) &amp; "." &amp; LEFT(CT531,3)),
            IF(AND((--(INT('Drill Size Info'!$AA$19) &amp; "." &amp; LEFT(CT531,3))&gt;=--('Drill Size Info'!$AA$19)), (--(INT('Drill Size Info'!$AA$19) &amp; "." &amp; LEFT(CT531,3))&lt;=--('Drill Size Info'!$AB$19))),
                --(INT('Drill Size Info'!$AA$19) &amp; "." &amp; LEFT(CT531,3)),
                --(INT('Drill Size Info'!$AB$19) &amp; "." &amp; LEFT(CT531,3))
            )
        ),
        "OK"
    )
)</f>
        <v>OK</v>
      </c>
      <c r="O531" s="163" t="str">
        <f>IF(CV531&lt;&gt;"",
    IF(INT('Drill Size Info'!$AA$19)=INT('Drill Size Info'!$AB$19),
        --(INT('Drill Size Info'!$AA$19) &amp; "." &amp; CV531),
        IF(AND((--(INT('Drill Size Info'!$AA$19) &amp; "." &amp; CV531)&gt;=--('Drill Size Info'!$AA$19)), (--(INT('Drill Size Info'!$AA$19) &amp; "." &amp; CV531)&lt;=--('Drill Size Info'!$AB$19))),
            --(INT('Drill Size Info'!$AA$19) &amp; "." &amp; CV531),
            --(INT('Drill Size Info'!$AB$19) &amp; "." &amp; CV531)
        )
    ),
    IF(CT531&lt;&gt;"",
        IF(INT('Drill Size Info'!$AA$19)=INT('Drill Size Info'!$AB$19),
            --(INT('Drill Size Info'!$AA$19) &amp; "." &amp; RIGHT(CT531,3)),
            IF(AND((--(INT('Drill Size Info'!$AA$19) &amp; "." &amp; RIGHT(CT531,3))&gt;=--('Drill Size Info'!$AA$19)), (--(INT('Drill Size Info'!$AA$19) &amp; "." &amp; RIGHT(CT531,3))&lt;=--('Drill Size Info'!$AB$19))),
                --(INT('Drill Size Info'!$AA$19) &amp; "." &amp; RIGHT(CT531,3)),
                --(INT('Drill Size Info'!$AB$19) &amp; "." &amp; RIGHT(CT531,3))
            )
        ),
        "N/A"
    )
)</f>
        <v>N/A</v>
      </c>
      <c r="P531" s="47" t="str">
        <f>IF(CX531&lt;&gt;"",
    IF(INT('Drill Size Info'!$AA$19)=INT('Drill Size Info'!$AB$15),
        --(INT('Drill Size Info'!$AA$15) &amp; "." &amp; CX531),
        IF(AND((--(INT('Drill Size Info'!$AA$15) &amp; "." &amp; CX531)&gt;=--('Drill Size Info'!$AA$15)), (--(INT('Drill Size Info'!$AA$15) &amp; "." &amp; CX531)&lt;=--('Drill Size Info'!$AB$15))),
            --(INT('Drill Size Info'!$AA$15) &amp; "." &amp; CX531),
            --(INT('Drill Size Info'!$AB$15) &amp; "." &amp; CX531)
        )
    ),
    IF(CW531&lt;&gt;"",
        IF(INT('Drill Size Info'!$AA$15)=INT('Drill Size Info'!$AB$15),
            --(INT('Drill Size Info'!$AA$15) &amp; "." &amp; LEFT(CW531,3)),
            IF(AND((--(INT('Drill Size Info'!$AA$15) &amp; "." &amp; LEFT(CW531,3))&gt;=--('Drill Size Info'!$AA$15)), (--(INT('Drill Size Info'!$AA$15) &amp; "." &amp; LEFT(CW531,3))&lt;=--('Drill Size Info'!$AB$15))),
                --(INT('Drill Size Info'!$AA$15) &amp; "." &amp; LEFT(CW531,3)),
                --(INT('Drill Size Info'!$AB$15) &amp; "." &amp; LEFT(CW531,3))
            )
        ),
        "OK"
    )
)</f>
        <v>OK</v>
      </c>
      <c r="Q531" s="163" t="str">
        <f>IF(CY531&lt;&gt;"",
    IF(INT('Drill Size Info'!$AA$19)=INT('Drill Size Info'!$AB$15),
        --(INT('Drill Size Info'!$AA$15) &amp; "." &amp; CY531),
        IF(AND((--(INT('Drill Size Info'!$AA$15) &amp; "." &amp; CY531)&gt;=--('Drill Size Info'!$AA$15)), (--(INT('Drill Size Info'!$AA$15) &amp; "." &amp; CY531)&lt;=--('Drill Size Info'!$AB$15))),
            --(INT('Drill Size Info'!$AA$15) &amp; "." &amp; CY531),
            --(INT('Drill Size Info'!$AB$15) &amp; "." &amp; CY531)
        )
    ),
    IF(CW531&lt;&gt;"",
        IF(INT('Drill Size Info'!$AA$15)=INT('Drill Size Info'!$AB$15),
            --(INT('Drill Size Info'!$AA$15) &amp; "." &amp; RIGHT(CW531,3)),
            IF(AND((--(INT('Drill Size Info'!$AA$15) &amp; "." &amp; RIGHT(CW531,3))&gt;=--('Drill Size Info'!$AA$15)), (--(INT('Drill Size Info'!$AA$15) &amp; "." &amp; RIGHT(CW531,3))&lt;=--('Drill Size Info'!$AB$15))),
                --(INT('Drill Size Info'!$AA$15) &amp; "." &amp; RIGHT(CW531,3)),
                --(INT('Drill Size Info'!$AB$15) &amp; "." &amp; RIGHT(CW531,3))
            )
        ),
        "N/A"
    )
)</f>
        <v>N/A</v>
      </c>
      <c r="R531" s="57"/>
      <c r="S531" s="57"/>
      <c r="T531" s="57"/>
      <c r="U531" s="57"/>
      <c r="V531" s="57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9"/>
      <c r="AX531" s="59"/>
      <c r="AY531" s="59"/>
      <c r="AZ531" s="60"/>
      <c r="BA531" s="52"/>
      <c r="BB531" s="52"/>
      <c r="BC531" s="52"/>
      <c r="BD531" s="52"/>
      <c r="BE531" s="52"/>
      <c r="BF531" s="52"/>
      <c r="BG531" s="192" t="str">
        <f t="shared" si="352"/>
        <v/>
      </c>
      <c r="BH531" s="52"/>
      <c r="BI531" s="52"/>
      <c r="BJ531" s="52"/>
      <c r="BK531" s="52"/>
      <c r="BM531" s="19">
        <f t="shared" si="320"/>
        <v>0</v>
      </c>
      <c r="BN531" s="19">
        <f t="shared" si="353"/>
        <v>0</v>
      </c>
      <c r="BO531" s="19">
        <f t="shared" si="321"/>
        <v>0</v>
      </c>
      <c r="BP531" s="19">
        <f t="shared" si="322"/>
        <v>0</v>
      </c>
      <c r="BQ531" s="19">
        <f t="shared" si="323"/>
        <v>0</v>
      </c>
      <c r="BR531" s="19">
        <f t="shared" si="324"/>
        <v>0</v>
      </c>
      <c r="BS531" s="19">
        <f t="shared" si="325"/>
        <v>0</v>
      </c>
      <c r="BT531" s="19">
        <f t="shared" si="326"/>
        <v>0</v>
      </c>
      <c r="BU531" s="19">
        <f t="shared" si="327"/>
        <v>0</v>
      </c>
      <c r="BV531" s="19">
        <f t="shared" si="328"/>
        <v>0</v>
      </c>
      <c r="BW531" s="19">
        <f t="shared" si="329"/>
        <v>0</v>
      </c>
      <c r="BX531" s="19">
        <f t="shared" si="330"/>
        <v>0</v>
      </c>
      <c r="BY531" s="19">
        <f t="shared" si="331"/>
        <v>0</v>
      </c>
      <c r="BZ531" s="19">
        <f t="shared" si="332"/>
        <v>0</v>
      </c>
      <c r="CA531" s="19">
        <f t="shared" si="333"/>
        <v>0</v>
      </c>
      <c r="CB531" s="19">
        <f t="shared" si="354"/>
        <v>0</v>
      </c>
      <c r="CC531" s="19">
        <f t="shared" si="334"/>
        <v>0</v>
      </c>
      <c r="CD531" s="19">
        <f t="shared" si="335"/>
        <v>0</v>
      </c>
      <c r="CE531" s="19">
        <f t="shared" si="336"/>
        <v>0</v>
      </c>
      <c r="CF531" s="19">
        <f t="shared" si="337"/>
        <v>0</v>
      </c>
      <c r="CG531" s="19">
        <f t="shared" si="338"/>
        <v>0</v>
      </c>
      <c r="CH531" s="19">
        <f t="shared" si="339"/>
        <v>0</v>
      </c>
      <c r="CI531" s="19">
        <f t="shared" si="340"/>
        <v>0</v>
      </c>
      <c r="CJ531" s="19">
        <f t="shared" si="341"/>
        <v>0</v>
      </c>
      <c r="CK531" s="19">
        <f t="shared" si="342"/>
        <v>0</v>
      </c>
      <c r="CL531" s="19">
        <f t="shared" si="343"/>
        <v>0</v>
      </c>
      <c r="CM531" s="19">
        <f t="shared" si="344"/>
        <v>0</v>
      </c>
      <c r="CN531" s="19">
        <f t="shared" si="345"/>
        <v>0</v>
      </c>
      <c r="CO531" s="19">
        <f t="shared" si="346"/>
        <v>0</v>
      </c>
      <c r="CP531" s="19">
        <f t="shared" si="347"/>
        <v>0</v>
      </c>
      <c r="CQ531" s="19">
        <f t="shared" si="348"/>
        <v>0</v>
      </c>
      <c r="CR531" s="19">
        <f t="shared" si="349"/>
        <v>0</v>
      </c>
      <c r="CS531" s="19">
        <f t="shared" si="350"/>
        <v>0</v>
      </c>
    </row>
    <row r="532" spans="2:97" ht="15" customHeight="1" x14ac:dyDescent="0.2">
      <c r="B532" s="53">
        <f t="shared" si="355"/>
        <v>524</v>
      </c>
      <c r="C532" s="197" t="str" cm="1">
        <f t="array" aca="1" ref="C532" ca="1">CELL("contents",BG532)</f>
        <v/>
      </c>
      <c r="D532" s="54" t="str">
        <f t="shared" si="351"/>
        <v>OK</v>
      </c>
      <c r="E532" s="55" t="e">
        <f>VLOOKUP('DATA SHEET'!$B$9,'Drill Size Info'!$T$2:$U$8,2,FALSE)</f>
        <v>#N/A</v>
      </c>
      <c r="F532" s="55" t="str">
        <f t="shared" si="356"/>
        <v/>
      </c>
      <c r="G532" s="161">
        <f t="shared" si="357"/>
        <v>0</v>
      </c>
      <c r="H532" s="56"/>
      <c r="I532" s="56"/>
      <c r="J532" s="54" t="s">
        <v>154</v>
      </c>
      <c r="K532" s="54" t="s">
        <v>154</v>
      </c>
      <c r="L532" s="56" t="s">
        <v>154</v>
      </c>
      <c r="M532" s="56" t="s">
        <v>154</v>
      </c>
      <c r="N532" s="47" t="str">
        <f>IF(CU532&lt;&gt;"",
    IF(INT('Drill Size Info'!$AA$19)=INT('Drill Size Info'!$AB$19),
        --(INT('Drill Size Info'!$AA$19) &amp; "." &amp; CU532),
        IF(AND((--(INT('Drill Size Info'!$AA$19) &amp; "." &amp; CU532)&gt;=--('Drill Size Info'!$AA$19)), (--(INT('Drill Size Info'!$AA$19) &amp; "." &amp; CU532)&lt;=--('Drill Size Info'!$AB$19))),
            --(INT('Drill Size Info'!$AA$19) &amp; "." &amp; CU532),
            --(INT('Drill Size Info'!$AB$19) &amp; "." &amp; CU532)
        )
    ),
    IF(CT532&lt;&gt;"",
        IF(INT('Drill Size Info'!$AA$19)=INT('Drill Size Info'!$AB$19),
            --(INT('Drill Size Info'!$AA$19) &amp; "." &amp; LEFT(CT532,3)),
            IF(AND((--(INT('Drill Size Info'!$AA$19) &amp; "." &amp; LEFT(CT532,3))&gt;=--('Drill Size Info'!$AA$19)), (--(INT('Drill Size Info'!$AA$19) &amp; "." &amp; LEFT(CT532,3))&lt;=--('Drill Size Info'!$AB$19))),
                --(INT('Drill Size Info'!$AA$19) &amp; "." &amp; LEFT(CT532,3)),
                --(INT('Drill Size Info'!$AB$19) &amp; "." &amp; LEFT(CT532,3))
            )
        ),
        "OK"
    )
)</f>
        <v>OK</v>
      </c>
      <c r="O532" s="163" t="str">
        <f>IF(CV532&lt;&gt;"",
    IF(INT('Drill Size Info'!$AA$19)=INT('Drill Size Info'!$AB$19),
        --(INT('Drill Size Info'!$AA$19) &amp; "." &amp; CV532),
        IF(AND((--(INT('Drill Size Info'!$AA$19) &amp; "." &amp; CV532)&gt;=--('Drill Size Info'!$AA$19)), (--(INT('Drill Size Info'!$AA$19) &amp; "." &amp; CV532)&lt;=--('Drill Size Info'!$AB$19))),
            --(INT('Drill Size Info'!$AA$19) &amp; "." &amp; CV532),
            --(INT('Drill Size Info'!$AB$19) &amp; "." &amp; CV532)
        )
    ),
    IF(CT532&lt;&gt;"",
        IF(INT('Drill Size Info'!$AA$19)=INT('Drill Size Info'!$AB$19),
            --(INT('Drill Size Info'!$AA$19) &amp; "." &amp; RIGHT(CT532,3)),
            IF(AND((--(INT('Drill Size Info'!$AA$19) &amp; "." &amp; RIGHT(CT532,3))&gt;=--('Drill Size Info'!$AA$19)), (--(INT('Drill Size Info'!$AA$19) &amp; "." &amp; RIGHT(CT532,3))&lt;=--('Drill Size Info'!$AB$19))),
                --(INT('Drill Size Info'!$AA$19) &amp; "." &amp; RIGHT(CT532,3)),
                --(INT('Drill Size Info'!$AB$19) &amp; "." &amp; RIGHT(CT532,3))
            )
        ),
        "N/A"
    )
)</f>
        <v>N/A</v>
      </c>
      <c r="P532" s="47" t="str">
        <f>IF(CX532&lt;&gt;"",
    IF(INT('Drill Size Info'!$AA$19)=INT('Drill Size Info'!$AB$15),
        --(INT('Drill Size Info'!$AA$15) &amp; "." &amp; CX532),
        IF(AND((--(INT('Drill Size Info'!$AA$15) &amp; "." &amp; CX532)&gt;=--('Drill Size Info'!$AA$15)), (--(INT('Drill Size Info'!$AA$15) &amp; "." &amp; CX532)&lt;=--('Drill Size Info'!$AB$15))),
            --(INT('Drill Size Info'!$AA$15) &amp; "." &amp; CX532),
            --(INT('Drill Size Info'!$AB$15) &amp; "." &amp; CX532)
        )
    ),
    IF(CW532&lt;&gt;"",
        IF(INT('Drill Size Info'!$AA$15)=INT('Drill Size Info'!$AB$15),
            --(INT('Drill Size Info'!$AA$15) &amp; "." &amp; LEFT(CW532,3)),
            IF(AND((--(INT('Drill Size Info'!$AA$15) &amp; "." &amp; LEFT(CW532,3))&gt;=--('Drill Size Info'!$AA$15)), (--(INT('Drill Size Info'!$AA$15) &amp; "." &amp; LEFT(CW532,3))&lt;=--('Drill Size Info'!$AB$15))),
                --(INT('Drill Size Info'!$AA$15) &amp; "." &amp; LEFT(CW532,3)),
                --(INT('Drill Size Info'!$AB$15) &amp; "." &amp; LEFT(CW532,3))
            )
        ),
        "OK"
    )
)</f>
        <v>OK</v>
      </c>
      <c r="Q532" s="163" t="str">
        <f>IF(CY532&lt;&gt;"",
    IF(INT('Drill Size Info'!$AA$19)=INT('Drill Size Info'!$AB$15),
        --(INT('Drill Size Info'!$AA$15) &amp; "." &amp; CY532),
        IF(AND((--(INT('Drill Size Info'!$AA$15) &amp; "." &amp; CY532)&gt;=--('Drill Size Info'!$AA$15)), (--(INT('Drill Size Info'!$AA$15) &amp; "." &amp; CY532)&lt;=--('Drill Size Info'!$AB$15))),
            --(INT('Drill Size Info'!$AA$15) &amp; "." &amp; CY532),
            --(INT('Drill Size Info'!$AB$15) &amp; "." &amp; CY532)
        )
    ),
    IF(CW532&lt;&gt;"",
        IF(INT('Drill Size Info'!$AA$15)=INT('Drill Size Info'!$AB$15),
            --(INT('Drill Size Info'!$AA$15) &amp; "." &amp; RIGHT(CW532,3)),
            IF(AND((--(INT('Drill Size Info'!$AA$15) &amp; "." &amp; RIGHT(CW532,3))&gt;=--('Drill Size Info'!$AA$15)), (--(INT('Drill Size Info'!$AA$15) &amp; "." &amp; RIGHT(CW532,3))&lt;=--('Drill Size Info'!$AB$15))),
                --(INT('Drill Size Info'!$AA$15) &amp; "." &amp; RIGHT(CW532,3)),
                --(INT('Drill Size Info'!$AB$15) &amp; "." &amp; RIGHT(CW532,3))
            )
        ),
        "N/A"
    )
)</f>
        <v>N/A</v>
      </c>
      <c r="R532" s="57"/>
      <c r="S532" s="57"/>
      <c r="T532" s="57"/>
      <c r="U532" s="57"/>
      <c r="V532" s="57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9"/>
      <c r="AX532" s="59"/>
      <c r="AY532" s="59"/>
      <c r="AZ532" s="60"/>
      <c r="BA532" s="52"/>
      <c r="BB532" s="52"/>
      <c r="BC532" s="52"/>
      <c r="BD532" s="52"/>
      <c r="BE532" s="52"/>
      <c r="BF532" s="52"/>
      <c r="BG532" s="192" t="str">
        <f t="shared" si="352"/>
        <v/>
      </c>
      <c r="BH532" s="52"/>
      <c r="BI532" s="52"/>
      <c r="BJ532" s="52"/>
      <c r="BK532" s="52"/>
      <c r="BM532" s="19">
        <f t="shared" si="320"/>
        <v>0</v>
      </c>
      <c r="BN532" s="19">
        <f t="shared" si="353"/>
        <v>0</v>
      </c>
      <c r="BO532" s="19">
        <f t="shared" si="321"/>
        <v>0</v>
      </c>
      <c r="BP532" s="19">
        <f t="shared" si="322"/>
        <v>0</v>
      </c>
      <c r="BQ532" s="19">
        <f t="shared" si="323"/>
        <v>0</v>
      </c>
      <c r="BR532" s="19">
        <f t="shared" si="324"/>
        <v>0</v>
      </c>
      <c r="BS532" s="19">
        <f t="shared" si="325"/>
        <v>0</v>
      </c>
      <c r="BT532" s="19">
        <f t="shared" si="326"/>
        <v>0</v>
      </c>
      <c r="BU532" s="19">
        <f t="shared" si="327"/>
        <v>0</v>
      </c>
      <c r="BV532" s="19">
        <f t="shared" si="328"/>
        <v>0</v>
      </c>
      <c r="BW532" s="19">
        <f t="shared" si="329"/>
        <v>0</v>
      </c>
      <c r="BX532" s="19">
        <f t="shared" si="330"/>
        <v>0</v>
      </c>
      <c r="BY532" s="19">
        <f t="shared" si="331"/>
        <v>0</v>
      </c>
      <c r="BZ532" s="19">
        <f t="shared" si="332"/>
        <v>0</v>
      </c>
      <c r="CA532" s="19">
        <f t="shared" si="333"/>
        <v>0</v>
      </c>
      <c r="CB532" s="19">
        <f t="shared" si="354"/>
        <v>0</v>
      </c>
      <c r="CC532" s="19">
        <f t="shared" si="334"/>
        <v>0</v>
      </c>
      <c r="CD532" s="19">
        <f t="shared" si="335"/>
        <v>0</v>
      </c>
      <c r="CE532" s="19">
        <f t="shared" si="336"/>
        <v>0</v>
      </c>
      <c r="CF532" s="19">
        <f t="shared" si="337"/>
        <v>0</v>
      </c>
      <c r="CG532" s="19">
        <f t="shared" si="338"/>
        <v>0</v>
      </c>
      <c r="CH532" s="19">
        <f t="shared" si="339"/>
        <v>0</v>
      </c>
      <c r="CI532" s="19">
        <f t="shared" si="340"/>
        <v>0</v>
      </c>
      <c r="CJ532" s="19">
        <f t="shared" si="341"/>
        <v>0</v>
      </c>
      <c r="CK532" s="19">
        <f t="shared" si="342"/>
        <v>0</v>
      </c>
      <c r="CL532" s="19">
        <f t="shared" si="343"/>
        <v>0</v>
      </c>
      <c r="CM532" s="19">
        <f t="shared" si="344"/>
        <v>0</v>
      </c>
      <c r="CN532" s="19">
        <f t="shared" si="345"/>
        <v>0</v>
      </c>
      <c r="CO532" s="19">
        <f t="shared" si="346"/>
        <v>0</v>
      </c>
      <c r="CP532" s="19">
        <f t="shared" si="347"/>
        <v>0</v>
      </c>
      <c r="CQ532" s="19">
        <f t="shared" si="348"/>
        <v>0</v>
      </c>
      <c r="CR532" s="19">
        <f t="shared" si="349"/>
        <v>0</v>
      </c>
      <c r="CS532" s="19">
        <f t="shared" si="350"/>
        <v>0</v>
      </c>
    </row>
    <row r="533" spans="2:97" ht="15" customHeight="1" x14ac:dyDescent="0.2">
      <c r="B533" s="53">
        <f t="shared" si="355"/>
        <v>525</v>
      </c>
      <c r="C533" s="197" t="str" cm="1">
        <f t="array" aca="1" ref="C533" ca="1">CELL("contents",BG533)</f>
        <v/>
      </c>
      <c r="D533" s="54" t="str">
        <f t="shared" si="351"/>
        <v>OK</v>
      </c>
      <c r="E533" s="55" t="e">
        <f>VLOOKUP('DATA SHEET'!$B$9,'Drill Size Info'!$T$2:$U$8,2,FALSE)</f>
        <v>#N/A</v>
      </c>
      <c r="F533" s="55" t="str">
        <f t="shared" si="356"/>
        <v/>
      </c>
      <c r="G533" s="161">
        <f t="shared" si="357"/>
        <v>0</v>
      </c>
      <c r="H533" s="56"/>
      <c r="I533" s="56"/>
      <c r="J533" s="54" t="s">
        <v>154</v>
      </c>
      <c r="K533" s="54" t="s">
        <v>154</v>
      </c>
      <c r="L533" s="56" t="s">
        <v>154</v>
      </c>
      <c r="M533" s="56" t="s">
        <v>154</v>
      </c>
      <c r="N533" s="47" t="str">
        <f>IF(CU533&lt;&gt;"",
    IF(INT('Drill Size Info'!$AA$19)=INT('Drill Size Info'!$AB$19),
        --(INT('Drill Size Info'!$AA$19) &amp; "." &amp; CU533),
        IF(AND((--(INT('Drill Size Info'!$AA$19) &amp; "." &amp; CU533)&gt;=--('Drill Size Info'!$AA$19)), (--(INT('Drill Size Info'!$AA$19) &amp; "." &amp; CU533)&lt;=--('Drill Size Info'!$AB$19))),
            --(INT('Drill Size Info'!$AA$19) &amp; "." &amp; CU533),
            --(INT('Drill Size Info'!$AB$19) &amp; "." &amp; CU533)
        )
    ),
    IF(CT533&lt;&gt;"",
        IF(INT('Drill Size Info'!$AA$19)=INT('Drill Size Info'!$AB$19),
            --(INT('Drill Size Info'!$AA$19) &amp; "." &amp; LEFT(CT533,3)),
            IF(AND((--(INT('Drill Size Info'!$AA$19) &amp; "." &amp; LEFT(CT533,3))&gt;=--('Drill Size Info'!$AA$19)), (--(INT('Drill Size Info'!$AA$19) &amp; "." &amp; LEFT(CT533,3))&lt;=--('Drill Size Info'!$AB$19))),
                --(INT('Drill Size Info'!$AA$19) &amp; "." &amp; LEFT(CT533,3)),
                --(INT('Drill Size Info'!$AB$19) &amp; "." &amp; LEFT(CT533,3))
            )
        ),
        "OK"
    )
)</f>
        <v>OK</v>
      </c>
      <c r="O533" s="163" t="str">
        <f>IF(CV533&lt;&gt;"",
    IF(INT('Drill Size Info'!$AA$19)=INT('Drill Size Info'!$AB$19),
        --(INT('Drill Size Info'!$AA$19) &amp; "." &amp; CV533),
        IF(AND((--(INT('Drill Size Info'!$AA$19) &amp; "." &amp; CV533)&gt;=--('Drill Size Info'!$AA$19)), (--(INT('Drill Size Info'!$AA$19) &amp; "." &amp; CV533)&lt;=--('Drill Size Info'!$AB$19))),
            --(INT('Drill Size Info'!$AA$19) &amp; "." &amp; CV533),
            --(INT('Drill Size Info'!$AB$19) &amp; "." &amp; CV533)
        )
    ),
    IF(CT533&lt;&gt;"",
        IF(INT('Drill Size Info'!$AA$19)=INT('Drill Size Info'!$AB$19),
            --(INT('Drill Size Info'!$AA$19) &amp; "." &amp; RIGHT(CT533,3)),
            IF(AND((--(INT('Drill Size Info'!$AA$19) &amp; "." &amp; RIGHT(CT533,3))&gt;=--('Drill Size Info'!$AA$19)), (--(INT('Drill Size Info'!$AA$19) &amp; "." &amp; RIGHT(CT533,3))&lt;=--('Drill Size Info'!$AB$19))),
                --(INT('Drill Size Info'!$AA$19) &amp; "." &amp; RIGHT(CT533,3)),
                --(INT('Drill Size Info'!$AB$19) &amp; "." &amp; RIGHT(CT533,3))
            )
        ),
        "N/A"
    )
)</f>
        <v>N/A</v>
      </c>
      <c r="P533" s="47" t="str">
        <f>IF(CX533&lt;&gt;"",
    IF(INT('Drill Size Info'!$AA$19)=INT('Drill Size Info'!$AB$15),
        --(INT('Drill Size Info'!$AA$15) &amp; "." &amp; CX533),
        IF(AND((--(INT('Drill Size Info'!$AA$15) &amp; "." &amp; CX533)&gt;=--('Drill Size Info'!$AA$15)), (--(INT('Drill Size Info'!$AA$15) &amp; "." &amp; CX533)&lt;=--('Drill Size Info'!$AB$15))),
            --(INT('Drill Size Info'!$AA$15) &amp; "." &amp; CX533),
            --(INT('Drill Size Info'!$AB$15) &amp; "." &amp; CX533)
        )
    ),
    IF(CW533&lt;&gt;"",
        IF(INT('Drill Size Info'!$AA$15)=INT('Drill Size Info'!$AB$15),
            --(INT('Drill Size Info'!$AA$15) &amp; "." &amp; LEFT(CW533,3)),
            IF(AND((--(INT('Drill Size Info'!$AA$15) &amp; "." &amp; LEFT(CW533,3))&gt;=--('Drill Size Info'!$AA$15)), (--(INT('Drill Size Info'!$AA$15) &amp; "." &amp; LEFT(CW533,3))&lt;=--('Drill Size Info'!$AB$15))),
                --(INT('Drill Size Info'!$AA$15) &amp; "." &amp; LEFT(CW533,3)),
                --(INT('Drill Size Info'!$AB$15) &amp; "." &amp; LEFT(CW533,3))
            )
        ),
        "OK"
    )
)</f>
        <v>OK</v>
      </c>
      <c r="Q533" s="163" t="str">
        <f>IF(CY533&lt;&gt;"",
    IF(INT('Drill Size Info'!$AA$19)=INT('Drill Size Info'!$AB$15),
        --(INT('Drill Size Info'!$AA$15) &amp; "." &amp; CY533),
        IF(AND((--(INT('Drill Size Info'!$AA$15) &amp; "." &amp; CY533)&gt;=--('Drill Size Info'!$AA$15)), (--(INT('Drill Size Info'!$AA$15) &amp; "." &amp; CY533)&lt;=--('Drill Size Info'!$AB$15))),
            --(INT('Drill Size Info'!$AA$15) &amp; "." &amp; CY533),
            --(INT('Drill Size Info'!$AB$15) &amp; "." &amp; CY533)
        )
    ),
    IF(CW533&lt;&gt;"",
        IF(INT('Drill Size Info'!$AA$15)=INT('Drill Size Info'!$AB$15),
            --(INT('Drill Size Info'!$AA$15) &amp; "." &amp; RIGHT(CW533,3)),
            IF(AND((--(INT('Drill Size Info'!$AA$15) &amp; "." &amp; RIGHT(CW533,3))&gt;=--('Drill Size Info'!$AA$15)), (--(INT('Drill Size Info'!$AA$15) &amp; "." &amp; RIGHT(CW533,3))&lt;=--('Drill Size Info'!$AB$15))),
                --(INT('Drill Size Info'!$AA$15) &amp; "." &amp; RIGHT(CW533,3)),
                --(INT('Drill Size Info'!$AB$15) &amp; "." &amp; RIGHT(CW533,3))
            )
        ),
        "N/A"
    )
)</f>
        <v>N/A</v>
      </c>
      <c r="R533" s="57"/>
      <c r="S533" s="57"/>
      <c r="T533" s="57"/>
      <c r="U533" s="57"/>
      <c r="V533" s="57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9"/>
      <c r="AX533" s="59"/>
      <c r="AY533" s="59"/>
      <c r="AZ533" s="60"/>
      <c r="BA533" s="52"/>
      <c r="BB533" s="52"/>
      <c r="BC533" s="52"/>
      <c r="BD533" s="52"/>
      <c r="BE533" s="52"/>
      <c r="BF533" s="52"/>
      <c r="BG533" s="192" t="str">
        <f t="shared" si="352"/>
        <v/>
      </c>
      <c r="BH533" s="52"/>
      <c r="BI533" s="52"/>
      <c r="BJ533" s="52"/>
      <c r="BK533" s="52"/>
      <c r="BM533" s="19">
        <f t="shared" si="320"/>
        <v>0</v>
      </c>
      <c r="BN533" s="19">
        <f t="shared" si="353"/>
        <v>0</v>
      </c>
      <c r="BO533" s="19">
        <f t="shared" si="321"/>
        <v>0</v>
      </c>
      <c r="BP533" s="19">
        <f t="shared" si="322"/>
        <v>0</v>
      </c>
      <c r="BQ533" s="19">
        <f t="shared" si="323"/>
        <v>0</v>
      </c>
      <c r="BR533" s="19">
        <f t="shared" si="324"/>
        <v>0</v>
      </c>
      <c r="BS533" s="19">
        <f t="shared" si="325"/>
        <v>0</v>
      </c>
      <c r="BT533" s="19">
        <f t="shared" si="326"/>
        <v>0</v>
      </c>
      <c r="BU533" s="19">
        <f t="shared" si="327"/>
        <v>0</v>
      </c>
      <c r="BV533" s="19">
        <f t="shared" si="328"/>
        <v>0</v>
      </c>
      <c r="BW533" s="19">
        <f t="shared" si="329"/>
        <v>0</v>
      </c>
      <c r="BX533" s="19">
        <f t="shared" si="330"/>
        <v>0</v>
      </c>
      <c r="BY533" s="19">
        <f t="shared" si="331"/>
        <v>0</v>
      </c>
      <c r="BZ533" s="19">
        <f t="shared" si="332"/>
        <v>0</v>
      </c>
      <c r="CA533" s="19">
        <f t="shared" si="333"/>
        <v>0</v>
      </c>
      <c r="CB533" s="19">
        <f t="shared" si="354"/>
        <v>0</v>
      </c>
      <c r="CC533" s="19">
        <f t="shared" si="334"/>
        <v>0</v>
      </c>
      <c r="CD533" s="19">
        <f t="shared" si="335"/>
        <v>0</v>
      </c>
      <c r="CE533" s="19">
        <f t="shared" si="336"/>
        <v>0</v>
      </c>
      <c r="CF533" s="19">
        <f t="shared" si="337"/>
        <v>0</v>
      </c>
      <c r="CG533" s="19">
        <f t="shared" si="338"/>
        <v>0</v>
      </c>
      <c r="CH533" s="19">
        <f t="shared" si="339"/>
        <v>0</v>
      </c>
      <c r="CI533" s="19">
        <f t="shared" si="340"/>
        <v>0</v>
      </c>
      <c r="CJ533" s="19">
        <f t="shared" si="341"/>
        <v>0</v>
      </c>
      <c r="CK533" s="19">
        <f t="shared" si="342"/>
        <v>0</v>
      </c>
      <c r="CL533" s="19">
        <f t="shared" si="343"/>
        <v>0</v>
      </c>
      <c r="CM533" s="19">
        <f t="shared" si="344"/>
        <v>0</v>
      </c>
      <c r="CN533" s="19">
        <f t="shared" si="345"/>
        <v>0</v>
      </c>
      <c r="CO533" s="19">
        <f t="shared" si="346"/>
        <v>0</v>
      </c>
      <c r="CP533" s="19">
        <f t="shared" si="347"/>
        <v>0</v>
      </c>
      <c r="CQ533" s="19">
        <f t="shared" si="348"/>
        <v>0</v>
      </c>
      <c r="CR533" s="19">
        <f t="shared" si="349"/>
        <v>0</v>
      </c>
      <c r="CS533" s="19">
        <f t="shared" si="350"/>
        <v>0</v>
      </c>
    </row>
    <row r="534" spans="2:97" ht="15" customHeight="1" x14ac:dyDescent="0.2">
      <c r="B534" s="53">
        <f t="shared" si="355"/>
        <v>526</v>
      </c>
      <c r="C534" s="197" t="str" cm="1">
        <f t="array" aca="1" ref="C534" ca="1">CELL("contents",BG534)</f>
        <v/>
      </c>
      <c r="D534" s="54" t="str">
        <f t="shared" si="351"/>
        <v>OK</v>
      </c>
      <c r="E534" s="55" t="e">
        <f>VLOOKUP('DATA SHEET'!$B$9,'Drill Size Info'!$T$2:$U$8,2,FALSE)</f>
        <v>#N/A</v>
      </c>
      <c r="F534" s="55" t="str">
        <f t="shared" si="356"/>
        <v/>
      </c>
      <c r="G534" s="161">
        <f t="shared" si="357"/>
        <v>0</v>
      </c>
      <c r="H534" s="56"/>
      <c r="I534" s="56"/>
      <c r="J534" s="54" t="s">
        <v>154</v>
      </c>
      <c r="K534" s="54" t="s">
        <v>154</v>
      </c>
      <c r="L534" s="56" t="s">
        <v>154</v>
      </c>
      <c r="M534" s="56" t="s">
        <v>154</v>
      </c>
      <c r="N534" s="47" t="str">
        <f>IF(CU534&lt;&gt;"",
    IF(INT('Drill Size Info'!$AA$19)=INT('Drill Size Info'!$AB$19),
        --(INT('Drill Size Info'!$AA$19) &amp; "." &amp; CU534),
        IF(AND((--(INT('Drill Size Info'!$AA$19) &amp; "." &amp; CU534)&gt;=--('Drill Size Info'!$AA$19)), (--(INT('Drill Size Info'!$AA$19) &amp; "." &amp; CU534)&lt;=--('Drill Size Info'!$AB$19))),
            --(INT('Drill Size Info'!$AA$19) &amp; "." &amp; CU534),
            --(INT('Drill Size Info'!$AB$19) &amp; "." &amp; CU534)
        )
    ),
    IF(CT534&lt;&gt;"",
        IF(INT('Drill Size Info'!$AA$19)=INT('Drill Size Info'!$AB$19),
            --(INT('Drill Size Info'!$AA$19) &amp; "." &amp; LEFT(CT534,3)),
            IF(AND((--(INT('Drill Size Info'!$AA$19) &amp; "." &amp; LEFT(CT534,3))&gt;=--('Drill Size Info'!$AA$19)), (--(INT('Drill Size Info'!$AA$19) &amp; "." &amp; LEFT(CT534,3))&lt;=--('Drill Size Info'!$AB$19))),
                --(INT('Drill Size Info'!$AA$19) &amp; "." &amp; LEFT(CT534,3)),
                --(INT('Drill Size Info'!$AB$19) &amp; "." &amp; LEFT(CT534,3))
            )
        ),
        "OK"
    )
)</f>
        <v>OK</v>
      </c>
      <c r="O534" s="163" t="str">
        <f>IF(CV534&lt;&gt;"",
    IF(INT('Drill Size Info'!$AA$19)=INT('Drill Size Info'!$AB$19),
        --(INT('Drill Size Info'!$AA$19) &amp; "." &amp; CV534),
        IF(AND((--(INT('Drill Size Info'!$AA$19) &amp; "." &amp; CV534)&gt;=--('Drill Size Info'!$AA$19)), (--(INT('Drill Size Info'!$AA$19) &amp; "." &amp; CV534)&lt;=--('Drill Size Info'!$AB$19))),
            --(INT('Drill Size Info'!$AA$19) &amp; "." &amp; CV534),
            --(INT('Drill Size Info'!$AB$19) &amp; "." &amp; CV534)
        )
    ),
    IF(CT534&lt;&gt;"",
        IF(INT('Drill Size Info'!$AA$19)=INT('Drill Size Info'!$AB$19),
            --(INT('Drill Size Info'!$AA$19) &amp; "." &amp; RIGHT(CT534,3)),
            IF(AND((--(INT('Drill Size Info'!$AA$19) &amp; "." &amp; RIGHT(CT534,3))&gt;=--('Drill Size Info'!$AA$19)), (--(INT('Drill Size Info'!$AA$19) &amp; "." &amp; RIGHT(CT534,3))&lt;=--('Drill Size Info'!$AB$19))),
                --(INT('Drill Size Info'!$AA$19) &amp; "." &amp; RIGHT(CT534,3)),
                --(INT('Drill Size Info'!$AB$19) &amp; "." &amp; RIGHT(CT534,3))
            )
        ),
        "N/A"
    )
)</f>
        <v>N/A</v>
      </c>
      <c r="P534" s="47" t="str">
        <f>IF(CX534&lt;&gt;"",
    IF(INT('Drill Size Info'!$AA$19)=INT('Drill Size Info'!$AB$15),
        --(INT('Drill Size Info'!$AA$15) &amp; "." &amp; CX534),
        IF(AND((--(INT('Drill Size Info'!$AA$15) &amp; "." &amp; CX534)&gt;=--('Drill Size Info'!$AA$15)), (--(INT('Drill Size Info'!$AA$15) &amp; "." &amp; CX534)&lt;=--('Drill Size Info'!$AB$15))),
            --(INT('Drill Size Info'!$AA$15) &amp; "." &amp; CX534),
            --(INT('Drill Size Info'!$AB$15) &amp; "." &amp; CX534)
        )
    ),
    IF(CW534&lt;&gt;"",
        IF(INT('Drill Size Info'!$AA$15)=INT('Drill Size Info'!$AB$15),
            --(INT('Drill Size Info'!$AA$15) &amp; "." &amp; LEFT(CW534,3)),
            IF(AND((--(INT('Drill Size Info'!$AA$15) &amp; "." &amp; LEFT(CW534,3))&gt;=--('Drill Size Info'!$AA$15)), (--(INT('Drill Size Info'!$AA$15) &amp; "." &amp; LEFT(CW534,3))&lt;=--('Drill Size Info'!$AB$15))),
                --(INT('Drill Size Info'!$AA$15) &amp; "." &amp; LEFT(CW534,3)),
                --(INT('Drill Size Info'!$AB$15) &amp; "." &amp; LEFT(CW534,3))
            )
        ),
        "OK"
    )
)</f>
        <v>OK</v>
      </c>
      <c r="Q534" s="163" t="str">
        <f>IF(CY534&lt;&gt;"",
    IF(INT('Drill Size Info'!$AA$19)=INT('Drill Size Info'!$AB$15),
        --(INT('Drill Size Info'!$AA$15) &amp; "." &amp; CY534),
        IF(AND((--(INT('Drill Size Info'!$AA$15) &amp; "." &amp; CY534)&gt;=--('Drill Size Info'!$AA$15)), (--(INT('Drill Size Info'!$AA$15) &amp; "." &amp; CY534)&lt;=--('Drill Size Info'!$AB$15))),
            --(INT('Drill Size Info'!$AA$15) &amp; "." &amp; CY534),
            --(INT('Drill Size Info'!$AB$15) &amp; "." &amp; CY534)
        )
    ),
    IF(CW534&lt;&gt;"",
        IF(INT('Drill Size Info'!$AA$15)=INT('Drill Size Info'!$AB$15),
            --(INT('Drill Size Info'!$AA$15) &amp; "." &amp; RIGHT(CW534,3)),
            IF(AND((--(INT('Drill Size Info'!$AA$15) &amp; "." &amp; RIGHT(CW534,3))&gt;=--('Drill Size Info'!$AA$15)), (--(INT('Drill Size Info'!$AA$15) &amp; "." &amp; RIGHT(CW534,3))&lt;=--('Drill Size Info'!$AB$15))),
                --(INT('Drill Size Info'!$AA$15) &amp; "." &amp; RIGHT(CW534,3)),
                --(INT('Drill Size Info'!$AB$15) &amp; "." &amp; RIGHT(CW534,3))
            )
        ),
        "N/A"
    )
)</f>
        <v>N/A</v>
      </c>
      <c r="R534" s="57"/>
      <c r="S534" s="57"/>
      <c r="T534" s="57"/>
      <c r="U534" s="57"/>
      <c r="V534" s="57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9"/>
      <c r="AX534" s="59"/>
      <c r="AY534" s="59"/>
      <c r="AZ534" s="60"/>
      <c r="BA534" s="52"/>
      <c r="BB534" s="52"/>
      <c r="BC534" s="52"/>
      <c r="BD534" s="52"/>
      <c r="BE534" s="52"/>
      <c r="BF534" s="52"/>
      <c r="BG534" s="192" t="str">
        <f t="shared" si="352"/>
        <v/>
      </c>
      <c r="BH534" s="52"/>
      <c r="BI534" s="52"/>
      <c r="BJ534" s="52"/>
      <c r="BK534" s="52"/>
      <c r="BM534" s="19">
        <f t="shared" si="320"/>
        <v>0</v>
      </c>
      <c r="BN534" s="19">
        <f t="shared" si="353"/>
        <v>0</v>
      </c>
      <c r="BO534" s="19">
        <f t="shared" si="321"/>
        <v>0</v>
      </c>
      <c r="BP534" s="19">
        <f t="shared" si="322"/>
        <v>0</v>
      </c>
      <c r="BQ534" s="19">
        <f t="shared" si="323"/>
        <v>0</v>
      </c>
      <c r="BR534" s="19">
        <f t="shared" si="324"/>
        <v>0</v>
      </c>
      <c r="BS534" s="19">
        <f t="shared" si="325"/>
        <v>0</v>
      </c>
      <c r="BT534" s="19">
        <f t="shared" si="326"/>
        <v>0</v>
      </c>
      <c r="BU534" s="19">
        <f t="shared" si="327"/>
        <v>0</v>
      </c>
      <c r="BV534" s="19">
        <f t="shared" si="328"/>
        <v>0</v>
      </c>
      <c r="BW534" s="19">
        <f t="shared" si="329"/>
        <v>0</v>
      </c>
      <c r="BX534" s="19">
        <f t="shared" si="330"/>
        <v>0</v>
      </c>
      <c r="BY534" s="19">
        <f t="shared" si="331"/>
        <v>0</v>
      </c>
      <c r="BZ534" s="19">
        <f t="shared" si="332"/>
        <v>0</v>
      </c>
      <c r="CA534" s="19">
        <f t="shared" si="333"/>
        <v>0</v>
      </c>
      <c r="CB534" s="19">
        <f t="shared" si="354"/>
        <v>0</v>
      </c>
      <c r="CC534" s="19">
        <f t="shared" si="334"/>
        <v>0</v>
      </c>
      <c r="CD534" s="19">
        <f t="shared" si="335"/>
        <v>0</v>
      </c>
      <c r="CE534" s="19">
        <f t="shared" si="336"/>
        <v>0</v>
      </c>
      <c r="CF534" s="19">
        <f t="shared" si="337"/>
        <v>0</v>
      </c>
      <c r="CG534" s="19">
        <f t="shared" si="338"/>
        <v>0</v>
      </c>
      <c r="CH534" s="19">
        <f t="shared" si="339"/>
        <v>0</v>
      </c>
      <c r="CI534" s="19">
        <f t="shared" si="340"/>
        <v>0</v>
      </c>
      <c r="CJ534" s="19">
        <f t="shared" si="341"/>
        <v>0</v>
      </c>
      <c r="CK534" s="19">
        <f t="shared" si="342"/>
        <v>0</v>
      </c>
      <c r="CL534" s="19">
        <f t="shared" si="343"/>
        <v>0</v>
      </c>
      <c r="CM534" s="19">
        <f t="shared" si="344"/>
        <v>0</v>
      </c>
      <c r="CN534" s="19">
        <f t="shared" si="345"/>
        <v>0</v>
      </c>
      <c r="CO534" s="19">
        <f t="shared" si="346"/>
        <v>0</v>
      </c>
      <c r="CP534" s="19">
        <f t="shared" si="347"/>
        <v>0</v>
      </c>
      <c r="CQ534" s="19">
        <f t="shared" si="348"/>
        <v>0</v>
      </c>
      <c r="CR534" s="19">
        <f t="shared" si="349"/>
        <v>0</v>
      </c>
      <c r="CS534" s="19">
        <f t="shared" si="350"/>
        <v>0</v>
      </c>
    </row>
    <row r="535" spans="2:97" ht="15" customHeight="1" x14ac:dyDescent="0.2">
      <c r="B535" s="53">
        <f t="shared" si="355"/>
        <v>527</v>
      </c>
      <c r="C535" s="197" t="str" cm="1">
        <f t="array" aca="1" ref="C535" ca="1">CELL("contents",BG535)</f>
        <v/>
      </c>
      <c r="D535" s="54" t="str">
        <f t="shared" si="351"/>
        <v>OK</v>
      </c>
      <c r="E535" s="55" t="e">
        <f>VLOOKUP('DATA SHEET'!$B$9,'Drill Size Info'!$T$2:$U$8,2,FALSE)</f>
        <v>#N/A</v>
      </c>
      <c r="F535" s="55" t="str">
        <f t="shared" si="356"/>
        <v/>
      </c>
      <c r="G535" s="161">
        <f t="shared" si="357"/>
        <v>0</v>
      </c>
      <c r="H535" s="56"/>
      <c r="I535" s="56"/>
      <c r="J535" s="54" t="s">
        <v>154</v>
      </c>
      <c r="K535" s="54" t="s">
        <v>154</v>
      </c>
      <c r="L535" s="56" t="s">
        <v>154</v>
      </c>
      <c r="M535" s="56" t="s">
        <v>154</v>
      </c>
      <c r="N535" s="47" t="str">
        <f>IF(CU535&lt;&gt;"",
    IF(INT('Drill Size Info'!$AA$19)=INT('Drill Size Info'!$AB$19),
        --(INT('Drill Size Info'!$AA$19) &amp; "." &amp; CU535),
        IF(AND((--(INT('Drill Size Info'!$AA$19) &amp; "." &amp; CU535)&gt;=--('Drill Size Info'!$AA$19)), (--(INT('Drill Size Info'!$AA$19) &amp; "." &amp; CU535)&lt;=--('Drill Size Info'!$AB$19))),
            --(INT('Drill Size Info'!$AA$19) &amp; "." &amp; CU535),
            --(INT('Drill Size Info'!$AB$19) &amp; "." &amp; CU535)
        )
    ),
    IF(CT535&lt;&gt;"",
        IF(INT('Drill Size Info'!$AA$19)=INT('Drill Size Info'!$AB$19),
            --(INT('Drill Size Info'!$AA$19) &amp; "." &amp; LEFT(CT535,3)),
            IF(AND((--(INT('Drill Size Info'!$AA$19) &amp; "." &amp; LEFT(CT535,3))&gt;=--('Drill Size Info'!$AA$19)), (--(INT('Drill Size Info'!$AA$19) &amp; "." &amp; LEFT(CT535,3))&lt;=--('Drill Size Info'!$AB$19))),
                --(INT('Drill Size Info'!$AA$19) &amp; "." &amp; LEFT(CT535,3)),
                --(INT('Drill Size Info'!$AB$19) &amp; "." &amp; LEFT(CT535,3))
            )
        ),
        "OK"
    )
)</f>
        <v>OK</v>
      </c>
      <c r="O535" s="163" t="str">
        <f>IF(CV535&lt;&gt;"",
    IF(INT('Drill Size Info'!$AA$19)=INT('Drill Size Info'!$AB$19),
        --(INT('Drill Size Info'!$AA$19) &amp; "." &amp; CV535),
        IF(AND((--(INT('Drill Size Info'!$AA$19) &amp; "." &amp; CV535)&gt;=--('Drill Size Info'!$AA$19)), (--(INT('Drill Size Info'!$AA$19) &amp; "." &amp; CV535)&lt;=--('Drill Size Info'!$AB$19))),
            --(INT('Drill Size Info'!$AA$19) &amp; "." &amp; CV535),
            --(INT('Drill Size Info'!$AB$19) &amp; "." &amp; CV535)
        )
    ),
    IF(CT535&lt;&gt;"",
        IF(INT('Drill Size Info'!$AA$19)=INT('Drill Size Info'!$AB$19),
            --(INT('Drill Size Info'!$AA$19) &amp; "." &amp; RIGHT(CT535,3)),
            IF(AND((--(INT('Drill Size Info'!$AA$19) &amp; "." &amp; RIGHT(CT535,3))&gt;=--('Drill Size Info'!$AA$19)), (--(INT('Drill Size Info'!$AA$19) &amp; "." &amp; RIGHT(CT535,3))&lt;=--('Drill Size Info'!$AB$19))),
                --(INT('Drill Size Info'!$AA$19) &amp; "." &amp; RIGHT(CT535,3)),
                --(INT('Drill Size Info'!$AB$19) &amp; "." &amp; RIGHT(CT535,3))
            )
        ),
        "N/A"
    )
)</f>
        <v>N/A</v>
      </c>
      <c r="P535" s="47" t="str">
        <f>IF(CX535&lt;&gt;"",
    IF(INT('Drill Size Info'!$AA$19)=INT('Drill Size Info'!$AB$15),
        --(INT('Drill Size Info'!$AA$15) &amp; "." &amp; CX535),
        IF(AND((--(INT('Drill Size Info'!$AA$15) &amp; "." &amp; CX535)&gt;=--('Drill Size Info'!$AA$15)), (--(INT('Drill Size Info'!$AA$15) &amp; "." &amp; CX535)&lt;=--('Drill Size Info'!$AB$15))),
            --(INT('Drill Size Info'!$AA$15) &amp; "." &amp; CX535),
            --(INT('Drill Size Info'!$AB$15) &amp; "." &amp; CX535)
        )
    ),
    IF(CW535&lt;&gt;"",
        IF(INT('Drill Size Info'!$AA$15)=INT('Drill Size Info'!$AB$15),
            --(INT('Drill Size Info'!$AA$15) &amp; "." &amp; LEFT(CW535,3)),
            IF(AND((--(INT('Drill Size Info'!$AA$15) &amp; "." &amp; LEFT(CW535,3))&gt;=--('Drill Size Info'!$AA$15)), (--(INT('Drill Size Info'!$AA$15) &amp; "." &amp; LEFT(CW535,3))&lt;=--('Drill Size Info'!$AB$15))),
                --(INT('Drill Size Info'!$AA$15) &amp; "." &amp; LEFT(CW535,3)),
                --(INT('Drill Size Info'!$AB$15) &amp; "." &amp; LEFT(CW535,3))
            )
        ),
        "OK"
    )
)</f>
        <v>OK</v>
      </c>
      <c r="Q535" s="163" t="str">
        <f>IF(CY535&lt;&gt;"",
    IF(INT('Drill Size Info'!$AA$19)=INT('Drill Size Info'!$AB$15),
        --(INT('Drill Size Info'!$AA$15) &amp; "." &amp; CY535),
        IF(AND((--(INT('Drill Size Info'!$AA$15) &amp; "." &amp; CY535)&gt;=--('Drill Size Info'!$AA$15)), (--(INT('Drill Size Info'!$AA$15) &amp; "." &amp; CY535)&lt;=--('Drill Size Info'!$AB$15))),
            --(INT('Drill Size Info'!$AA$15) &amp; "." &amp; CY535),
            --(INT('Drill Size Info'!$AB$15) &amp; "." &amp; CY535)
        )
    ),
    IF(CW535&lt;&gt;"",
        IF(INT('Drill Size Info'!$AA$15)=INT('Drill Size Info'!$AB$15),
            --(INT('Drill Size Info'!$AA$15) &amp; "." &amp; RIGHT(CW535,3)),
            IF(AND((--(INT('Drill Size Info'!$AA$15) &amp; "." &amp; RIGHT(CW535,3))&gt;=--('Drill Size Info'!$AA$15)), (--(INT('Drill Size Info'!$AA$15) &amp; "." &amp; RIGHT(CW535,3))&lt;=--('Drill Size Info'!$AB$15))),
                --(INT('Drill Size Info'!$AA$15) &amp; "." &amp; RIGHT(CW535,3)),
                --(INT('Drill Size Info'!$AB$15) &amp; "." &amp; RIGHT(CW535,3))
            )
        ),
        "N/A"
    )
)</f>
        <v>N/A</v>
      </c>
      <c r="R535" s="57"/>
      <c r="S535" s="57"/>
      <c r="T535" s="57"/>
      <c r="U535" s="57"/>
      <c r="V535" s="57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9"/>
      <c r="AX535" s="59"/>
      <c r="AY535" s="59"/>
      <c r="AZ535" s="60"/>
      <c r="BA535" s="52"/>
      <c r="BB535" s="52"/>
      <c r="BC535" s="52"/>
      <c r="BD535" s="52"/>
      <c r="BE535" s="52"/>
      <c r="BF535" s="52"/>
      <c r="BG535" s="192" t="str">
        <f t="shared" si="352"/>
        <v/>
      </c>
      <c r="BH535" s="52"/>
      <c r="BI535" s="52"/>
      <c r="BJ535" s="52"/>
      <c r="BK535" s="52"/>
      <c r="BM535" s="19">
        <f t="shared" si="320"/>
        <v>0</v>
      </c>
      <c r="BN535" s="19">
        <f t="shared" si="353"/>
        <v>0</v>
      </c>
      <c r="BO535" s="19">
        <f t="shared" si="321"/>
        <v>0</v>
      </c>
      <c r="BP535" s="19">
        <f t="shared" si="322"/>
        <v>0</v>
      </c>
      <c r="BQ535" s="19">
        <f t="shared" si="323"/>
        <v>0</v>
      </c>
      <c r="BR535" s="19">
        <f t="shared" si="324"/>
        <v>0</v>
      </c>
      <c r="BS535" s="19">
        <f t="shared" si="325"/>
        <v>0</v>
      </c>
      <c r="BT535" s="19">
        <f t="shared" si="326"/>
        <v>0</v>
      </c>
      <c r="BU535" s="19">
        <f t="shared" si="327"/>
        <v>0</v>
      </c>
      <c r="BV535" s="19">
        <f t="shared" si="328"/>
        <v>0</v>
      </c>
      <c r="BW535" s="19">
        <f t="shared" si="329"/>
        <v>0</v>
      </c>
      <c r="BX535" s="19">
        <f t="shared" si="330"/>
        <v>0</v>
      </c>
      <c r="BY535" s="19">
        <f t="shared" si="331"/>
        <v>0</v>
      </c>
      <c r="BZ535" s="19">
        <f t="shared" si="332"/>
        <v>0</v>
      </c>
      <c r="CA535" s="19">
        <f t="shared" si="333"/>
        <v>0</v>
      </c>
      <c r="CB535" s="19">
        <f t="shared" si="354"/>
        <v>0</v>
      </c>
      <c r="CC535" s="19">
        <f t="shared" si="334"/>
        <v>0</v>
      </c>
      <c r="CD535" s="19">
        <f t="shared" si="335"/>
        <v>0</v>
      </c>
      <c r="CE535" s="19">
        <f t="shared" si="336"/>
        <v>0</v>
      </c>
      <c r="CF535" s="19">
        <f t="shared" si="337"/>
        <v>0</v>
      </c>
      <c r="CG535" s="19">
        <f t="shared" si="338"/>
        <v>0</v>
      </c>
      <c r="CH535" s="19">
        <f t="shared" si="339"/>
        <v>0</v>
      </c>
      <c r="CI535" s="19">
        <f t="shared" si="340"/>
        <v>0</v>
      </c>
      <c r="CJ535" s="19">
        <f t="shared" si="341"/>
        <v>0</v>
      </c>
      <c r="CK535" s="19">
        <f t="shared" si="342"/>
        <v>0</v>
      </c>
      <c r="CL535" s="19">
        <f t="shared" si="343"/>
        <v>0</v>
      </c>
      <c r="CM535" s="19">
        <f t="shared" si="344"/>
        <v>0</v>
      </c>
      <c r="CN535" s="19">
        <f t="shared" si="345"/>
        <v>0</v>
      </c>
      <c r="CO535" s="19">
        <f t="shared" si="346"/>
        <v>0</v>
      </c>
      <c r="CP535" s="19">
        <f t="shared" si="347"/>
        <v>0</v>
      </c>
      <c r="CQ535" s="19">
        <f t="shared" si="348"/>
        <v>0</v>
      </c>
      <c r="CR535" s="19">
        <f t="shared" si="349"/>
        <v>0</v>
      </c>
      <c r="CS535" s="19">
        <f t="shared" si="350"/>
        <v>0</v>
      </c>
    </row>
    <row r="536" spans="2:97" ht="15" customHeight="1" x14ac:dyDescent="0.2">
      <c r="B536" s="53">
        <f t="shared" si="355"/>
        <v>528</v>
      </c>
      <c r="C536" s="197" t="str" cm="1">
        <f t="array" aca="1" ref="C536" ca="1">CELL("contents",BG536)</f>
        <v/>
      </c>
      <c r="D536" s="54" t="str">
        <f t="shared" si="351"/>
        <v>OK</v>
      </c>
      <c r="E536" s="55" t="e">
        <f>VLOOKUP('DATA SHEET'!$B$9,'Drill Size Info'!$T$2:$U$8,2,FALSE)</f>
        <v>#N/A</v>
      </c>
      <c r="F536" s="55" t="str">
        <f t="shared" si="356"/>
        <v/>
      </c>
      <c r="G536" s="161">
        <f t="shared" si="357"/>
        <v>0</v>
      </c>
      <c r="H536" s="56"/>
      <c r="I536" s="56"/>
      <c r="J536" s="54" t="s">
        <v>154</v>
      </c>
      <c r="K536" s="54" t="s">
        <v>154</v>
      </c>
      <c r="L536" s="56" t="s">
        <v>154</v>
      </c>
      <c r="M536" s="56" t="s">
        <v>154</v>
      </c>
      <c r="N536" s="47" t="str">
        <f>IF(CU536&lt;&gt;"",
    IF(INT('Drill Size Info'!$AA$19)=INT('Drill Size Info'!$AB$19),
        --(INT('Drill Size Info'!$AA$19) &amp; "." &amp; CU536),
        IF(AND((--(INT('Drill Size Info'!$AA$19) &amp; "." &amp; CU536)&gt;=--('Drill Size Info'!$AA$19)), (--(INT('Drill Size Info'!$AA$19) &amp; "." &amp; CU536)&lt;=--('Drill Size Info'!$AB$19))),
            --(INT('Drill Size Info'!$AA$19) &amp; "." &amp; CU536),
            --(INT('Drill Size Info'!$AB$19) &amp; "." &amp; CU536)
        )
    ),
    IF(CT536&lt;&gt;"",
        IF(INT('Drill Size Info'!$AA$19)=INT('Drill Size Info'!$AB$19),
            --(INT('Drill Size Info'!$AA$19) &amp; "." &amp; LEFT(CT536,3)),
            IF(AND((--(INT('Drill Size Info'!$AA$19) &amp; "." &amp; LEFT(CT536,3))&gt;=--('Drill Size Info'!$AA$19)), (--(INT('Drill Size Info'!$AA$19) &amp; "." &amp; LEFT(CT536,3))&lt;=--('Drill Size Info'!$AB$19))),
                --(INT('Drill Size Info'!$AA$19) &amp; "." &amp; LEFT(CT536,3)),
                --(INT('Drill Size Info'!$AB$19) &amp; "." &amp; LEFT(CT536,3))
            )
        ),
        "OK"
    )
)</f>
        <v>OK</v>
      </c>
      <c r="O536" s="163" t="str">
        <f>IF(CV536&lt;&gt;"",
    IF(INT('Drill Size Info'!$AA$19)=INT('Drill Size Info'!$AB$19),
        --(INT('Drill Size Info'!$AA$19) &amp; "." &amp; CV536),
        IF(AND((--(INT('Drill Size Info'!$AA$19) &amp; "." &amp; CV536)&gt;=--('Drill Size Info'!$AA$19)), (--(INT('Drill Size Info'!$AA$19) &amp; "." &amp; CV536)&lt;=--('Drill Size Info'!$AB$19))),
            --(INT('Drill Size Info'!$AA$19) &amp; "." &amp; CV536),
            --(INT('Drill Size Info'!$AB$19) &amp; "." &amp; CV536)
        )
    ),
    IF(CT536&lt;&gt;"",
        IF(INT('Drill Size Info'!$AA$19)=INT('Drill Size Info'!$AB$19),
            --(INT('Drill Size Info'!$AA$19) &amp; "." &amp; RIGHT(CT536,3)),
            IF(AND((--(INT('Drill Size Info'!$AA$19) &amp; "." &amp; RIGHT(CT536,3))&gt;=--('Drill Size Info'!$AA$19)), (--(INT('Drill Size Info'!$AA$19) &amp; "." &amp; RIGHT(CT536,3))&lt;=--('Drill Size Info'!$AB$19))),
                --(INT('Drill Size Info'!$AA$19) &amp; "." &amp; RIGHT(CT536,3)),
                --(INT('Drill Size Info'!$AB$19) &amp; "." &amp; RIGHT(CT536,3))
            )
        ),
        "N/A"
    )
)</f>
        <v>N/A</v>
      </c>
      <c r="P536" s="47" t="str">
        <f>IF(CX536&lt;&gt;"",
    IF(INT('Drill Size Info'!$AA$19)=INT('Drill Size Info'!$AB$15),
        --(INT('Drill Size Info'!$AA$15) &amp; "." &amp; CX536),
        IF(AND((--(INT('Drill Size Info'!$AA$15) &amp; "." &amp; CX536)&gt;=--('Drill Size Info'!$AA$15)), (--(INT('Drill Size Info'!$AA$15) &amp; "." &amp; CX536)&lt;=--('Drill Size Info'!$AB$15))),
            --(INT('Drill Size Info'!$AA$15) &amp; "." &amp; CX536),
            --(INT('Drill Size Info'!$AB$15) &amp; "." &amp; CX536)
        )
    ),
    IF(CW536&lt;&gt;"",
        IF(INT('Drill Size Info'!$AA$15)=INT('Drill Size Info'!$AB$15),
            --(INT('Drill Size Info'!$AA$15) &amp; "." &amp; LEFT(CW536,3)),
            IF(AND((--(INT('Drill Size Info'!$AA$15) &amp; "." &amp; LEFT(CW536,3))&gt;=--('Drill Size Info'!$AA$15)), (--(INT('Drill Size Info'!$AA$15) &amp; "." &amp; LEFT(CW536,3))&lt;=--('Drill Size Info'!$AB$15))),
                --(INT('Drill Size Info'!$AA$15) &amp; "." &amp; LEFT(CW536,3)),
                --(INT('Drill Size Info'!$AB$15) &amp; "." &amp; LEFT(CW536,3))
            )
        ),
        "OK"
    )
)</f>
        <v>OK</v>
      </c>
      <c r="Q536" s="163" t="str">
        <f>IF(CY536&lt;&gt;"",
    IF(INT('Drill Size Info'!$AA$19)=INT('Drill Size Info'!$AB$15),
        --(INT('Drill Size Info'!$AA$15) &amp; "." &amp; CY536),
        IF(AND((--(INT('Drill Size Info'!$AA$15) &amp; "." &amp; CY536)&gt;=--('Drill Size Info'!$AA$15)), (--(INT('Drill Size Info'!$AA$15) &amp; "." &amp; CY536)&lt;=--('Drill Size Info'!$AB$15))),
            --(INT('Drill Size Info'!$AA$15) &amp; "." &amp; CY536),
            --(INT('Drill Size Info'!$AB$15) &amp; "." &amp; CY536)
        )
    ),
    IF(CW536&lt;&gt;"",
        IF(INT('Drill Size Info'!$AA$15)=INT('Drill Size Info'!$AB$15),
            --(INT('Drill Size Info'!$AA$15) &amp; "." &amp; RIGHT(CW536,3)),
            IF(AND((--(INT('Drill Size Info'!$AA$15) &amp; "." &amp; RIGHT(CW536,3))&gt;=--('Drill Size Info'!$AA$15)), (--(INT('Drill Size Info'!$AA$15) &amp; "." &amp; RIGHT(CW536,3))&lt;=--('Drill Size Info'!$AB$15))),
                --(INT('Drill Size Info'!$AA$15) &amp; "." &amp; RIGHT(CW536,3)),
                --(INT('Drill Size Info'!$AB$15) &amp; "." &amp; RIGHT(CW536,3))
            )
        ),
        "N/A"
    )
)</f>
        <v>N/A</v>
      </c>
      <c r="R536" s="57"/>
      <c r="S536" s="57"/>
      <c r="T536" s="57"/>
      <c r="U536" s="57"/>
      <c r="V536" s="57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9"/>
      <c r="AX536" s="59"/>
      <c r="AY536" s="59"/>
      <c r="AZ536" s="60"/>
      <c r="BA536" s="52"/>
      <c r="BB536" s="52"/>
      <c r="BC536" s="52"/>
      <c r="BD536" s="52"/>
      <c r="BE536" s="52"/>
      <c r="BF536" s="52"/>
      <c r="BG536" s="192" t="str">
        <f t="shared" si="352"/>
        <v/>
      </c>
      <c r="BH536" s="52"/>
      <c r="BI536" s="52"/>
      <c r="BJ536" s="52"/>
      <c r="BK536" s="52"/>
      <c r="BM536" s="19">
        <f t="shared" si="320"/>
        <v>0</v>
      </c>
      <c r="BN536" s="19">
        <f t="shared" si="353"/>
        <v>0</v>
      </c>
      <c r="BO536" s="19">
        <f t="shared" si="321"/>
        <v>0</v>
      </c>
      <c r="BP536" s="19">
        <f t="shared" si="322"/>
        <v>0</v>
      </c>
      <c r="BQ536" s="19">
        <f t="shared" si="323"/>
        <v>0</v>
      </c>
      <c r="BR536" s="19">
        <f t="shared" si="324"/>
        <v>0</v>
      </c>
      <c r="BS536" s="19">
        <f t="shared" si="325"/>
        <v>0</v>
      </c>
      <c r="BT536" s="19">
        <f t="shared" si="326"/>
        <v>0</v>
      </c>
      <c r="BU536" s="19">
        <f t="shared" si="327"/>
        <v>0</v>
      </c>
      <c r="BV536" s="19">
        <f t="shared" si="328"/>
        <v>0</v>
      </c>
      <c r="BW536" s="19">
        <f t="shared" si="329"/>
        <v>0</v>
      </c>
      <c r="BX536" s="19">
        <f t="shared" si="330"/>
        <v>0</v>
      </c>
      <c r="BY536" s="19">
        <f t="shared" si="331"/>
        <v>0</v>
      </c>
      <c r="BZ536" s="19">
        <f t="shared" si="332"/>
        <v>0</v>
      </c>
      <c r="CA536" s="19">
        <f t="shared" si="333"/>
        <v>0</v>
      </c>
      <c r="CB536" s="19">
        <f t="shared" si="354"/>
        <v>0</v>
      </c>
      <c r="CC536" s="19">
        <f t="shared" si="334"/>
        <v>0</v>
      </c>
      <c r="CD536" s="19">
        <f t="shared" si="335"/>
        <v>0</v>
      </c>
      <c r="CE536" s="19">
        <f t="shared" si="336"/>
        <v>0</v>
      </c>
      <c r="CF536" s="19">
        <f t="shared" si="337"/>
        <v>0</v>
      </c>
      <c r="CG536" s="19">
        <f t="shared" si="338"/>
        <v>0</v>
      </c>
      <c r="CH536" s="19">
        <f t="shared" si="339"/>
        <v>0</v>
      </c>
      <c r="CI536" s="19">
        <f t="shared" si="340"/>
        <v>0</v>
      </c>
      <c r="CJ536" s="19">
        <f t="shared" si="341"/>
        <v>0</v>
      </c>
      <c r="CK536" s="19">
        <f t="shared" si="342"/>
        <v>0</v>
      </c>
      <c r="CL536" s="19">
        <f t="shared" si="343"/>
        <v>0</v>
      </c>
      <c r="CM536" s="19">
        <f t="shared" si="344"/>
        <v>0</v>
      </c>
      <c r="CN536" s="19">
        <f t="shared" si="345"/>
        <v>0</v>
      </c>
      <c r="CO536" s="19">
        <f t="shared" si="346"/>
        <v>0</v>
      </c>
      <c r="CP536" s="19">
        <f t="shared" si="347"/>
        <v>0</v>
      </c>
      <c r="CQ536" s="19">
        <f t="shared" si="348"/>
        <v>0</v>
      </c>
      <c r="CR536" s="19">
        <f t="shared" si="349"/>
        <v>0</v>
      </c>
      <c r="CS536" s="19">
        <f t="shared" si="350"/>
        <v>0</v>
      </c>
    </row>
    <row r="537" spans="2:97" ht="15" customHeight="1" x14ac:dyDescent="0.2">
      <c r="B537" s="53">
        <f t="shared" si="355"/>
        <v>529</v>
      </c>
      <c r="C537" s="197" t="str" cm="1">
        <f t="array" aca="1" ref="C537" ca="1">CELL("contents",BG537)</f>
        <v/>
      </c>
      <c r="D537" s="54" t="str">
        <f t="shared" si="351"/>
        <v>OK</v>
      </c>
      <c r="E537" s="55" t="e">
        <f>VLOOKUP('DATA SHEET'!$B$9,'Drill Size Info'!$T$2:$U$8,2,FALSE)</f>
        <v>#N/A</v>
      </c>
      <c r="F537" s="55" t="str">
        <f t="shared" si="356"/>
        <v/>
      </c>
      <c r="G537" s="161">
        <f t="shared" si="357"/>
        <v>0</v>
      </c>
      <c r="H537" s="56"/>
      <c r="I537" s="56"/>
      <c r="J537" s="54" t="s">
        <v>154</v>
      </c>
      <c r="K537" s="54" t="s">
        <v>154</v>
      </c>
      <c r="L537" s="56" t="s">
        <v>154</v>
      </c>
      <c r="M537" s="56" t="s">
        <v>154</v>
      </c>
      <c r="N537" s="47" t="str">
        <f>IF(CU537&lt;&gt;"",
    IF(INT('Drill Size Info'!$AA$19)=INT('Drill Size Info'!$AB$19),
        --(INT('Drill Size Info'!$AA$19) &amp; "." &amp; CU537),
        IF(AND((--(INT('Drill Size Info'!$AA$19) &amp; "." &amp; CU537)&gt;=--('Drill Size Info'!$AA$19)), (--(INT('Drill Size Info'!$AA$19) &amp; "." &amp; CU537)&lt;=--('Drill Size Info'!$AB$19))),
            --(INT('Drill Size Info'!$AA$19) &amp; "." &amp; CU537),
            --(INT('Drill Size Info'!$AB$19) &amp; "." &amp; CU537)
        )
    ),
    IF(CT537&lt;&gt;"",
        IF(INT('Drill Size Info'!$AA$19)=INT('Drill Size Info'!$AB$19),
            --(INT('Drill Size Info'!$AA$19) &amp; "." &amp; LEFT(CT537,3)),
            IF(AND((--(INT('Drill Size Info'!$AA$19) &amp; "." &amp; LEFT(CT537,3))&gt;=--('Drill Size Info'!$AA$19)), (--(INT('Drill Size Info'!$AA$19) &amp; "." &amp; LEFT(CT537,3))&lt;=--('Drill Size Info'!$AB$19))),
                --(INT('Drill Size Info'!$AA$19) &amp; "." &amp; LEFT(CT537,3)),
                --(INT('Drill Size Info'!$AB$19) &amp; "." &amp; LEFT(CT537,3))
            )
        ),
        "OK"
    )
)</f>
        <v>OK</v>
      </c>
      <c r="O537" s="163" t="str">
        <f>IF(CV537&lt;&gt;"",
    IF(INT('Drill Size Info'!$AA$19)=INT('Drill Size Info'!$AB$19),
        --(INT('Drill Size Info'!$AA$19) &amp; "." &amp; CV537),
        IF(AND((--(INT('Drill Size Info'!$AA$19) &amp; "." &amp; CV537)&gt;=--('Drill Size Info'!$AA$19)), (--(INT('Drill Size Info'!$AA$19) &amp; "." &amp; CV537)&lt;=--('Drill Size Info'!$AB$19))),
            --(INT('Drill Size Info'!$AA$19) &amp; "." &amp; CV537),
            --(INT('Drill Size Info'!$AB$19) &amp; "." &amp; CV537)
        )
    ),
    IF(CT537&lt;&gt;"",
        IF(INT('Drill Size Info'!$AA$19)=INT('Drill Size Info'!$AB$19),
            --(INT('Drill Size Info'!$AA$19) &amp; "." &amp; RIGHT(CT537,3)),
            IF(AND((--(INT('Drill Size Info'!$AA$19) &amp; "." &amp; RIGHT(CT537,3))&gt;=--('Drill Size Info'!$AA$19)), (--(INT('Drill Size Info'!$AA$19) &amp; "." &amp; RIGHT(CT537,3))&lt;=--('Drill Size Info'!$AB$19))),
                --(INT('Drill Size Info'!$AA$19) &amp; "." &amp; RIGHT(CT537,3)),
                --(INT('Drill Size Info'!$AB$19) &amp; "." &amp; RIGHT(CT537,3))
            )
        ),
        "N/A"
    )
)</f>
        <v>N/A</v>
      </c>
      <c r="P537" s="47" t="str">
        <f>IF(CX537&lt;&gt;"",
    IF(INT('Drill Size Info'!$AA$19)=INT('Drill Size Info'!$AB$15),
        --(INT('Drill Size Info'!$AA$15) &amp; "." &amp; CX537),
        IF(AND((--(INT('Drill Size Info'!$AA$15) &amp; "." &amp; CX537)&gt;=--('Drill Size Info'!$AA$15)), (--(INT('Drill Size Info'!$AA$15) &amp; "." &amp; CX537)&lt;=--('Drill Size Info'!$AB$15))),
            --(INT('Drill Size Info'!$AA$15) &amp; "." &amp; CX537),
            --(INT('Drill Size Info'!$AB$15) &amp; "." &amp; CX537)
        )
    ),
    IF(CW537&lt;&gt;"",
        IF(INT('Drill Size Info'!$AA$15)=INT('Drill Size Info'!$AB$15),
            --(INT('Drill Size Info'!$AA$15) &amp; "." &amp; LEFT(CW537,3)),
            IF(AND((--(INT('Drill Size Info'!$AA$15) &amp; "." &amp; LEFT(CW537,3))&gt;=--('Drill Size Info'!$AA$15)), (--(INT('Drill Size Info'!$AA$15) &amp; "." &amp; LEFT(CW537,3))&lt;=--('Drill Size Info'!$AB$15))),
                --(INT('Drill Size Info'!$AA$15) &amp; "." &amp; LEFT(CW537,3)),
                --(INT('Drill Size Info'!$AB$15) &amp; "." &amp; LEFT(CW537,3))
            )
        ),
        "OK"
    )
)</f>
        <v>OK</v>
      </c>
      <c r="Q537" s="163" t="str">
        <f>IF(CY537&lt;&gt;"",
    IF(INT('Drill Size Info'!$AA$19)=INT('Drill Size Info'!$AB$15),
        --(INT('Drill Size Info'!$AA$15) &amp; "." &amp; CY537),
        IF(AND((--(INT('Drill Size Info'!$AA$15) &amp; "." &amp; CY537)&gt;=--('Drill Size Info'!$AA$15)), (--(INT('Drill Size Info'!$AA$15) &amp; "." &amp; CY537)&lt;=--('Drill Size Info'!$AB$15))),
            --(INT('Drill Size Info'!$AA$15) &amp; "." &amp; CY537),
            --(INT('Drill Size Info'!$AB$15) &amp; "." &amp; CY537)
        )
    ),
    IF(CW537&lt;&gt;"",
        IF(INT('Drill Size Info'!$AA$15)=INT('Drill Size Info'!$AB$15),
            --(INT('Drill Size Info'!$AA$15) &amp; "." &amp; RIGHT(CW537,3)),
            IF(AND((--(INT('Drill Size Info'!$AA$15) &amp; "." &amp; RIGHT(CW537,3))&gt;=--('Drill Size Info'!$AA$15)), (--(INT('Drill Size Info'!$AA$15) &amp; "." &amp; RIGHT(CW537,3))&lt;=--('Drill Size Info'!$AB$15))),
                --(INT('Drill Size Info'!$AA$15) &amp; "." &amp; RIGHT(CW537,3)),
                --(INT('Drill Size Info'!$AB$15) &amp; "." &amp; RIGHT(CW537,3))
            )
        ),
        "N/A"
    )
)</f>
        <v>N/A</v>
      </c>
      <c r="R537" s="57"/>
      <c r="S537" s="57"/>
      <c r="T537" s="57"/>
      <c r="U537" s="57"/>
      <c r="V537" s="57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9"/>
      <c r="AX537" s="59"/>
      <c r="AY537" s="59"/>
      <c r="AZ537" s="60"/>
      <c r="BA537" s="52"/>
      <c r="BB537" s="52"/>
      <c r="BC537" s="52"/>
      <c r="BD537" s="52"/>
      <c r="BE537" s="52"/>
      <c r="BF537" s="52"/>
      <c r="BG537" s="192" t="str">
        <f t="shared" si="352"/>
        <v/>
      </c>
      <c r="BH537" s="52"/>
      <c r="BI537" s="52"/>
      <c r="BJ537" s="52"/>
      <c r="BK537" s="52"/>
      <c r="BM537" s="19">
        <f t="shared" si="320"/>
        <v>0</v>
      </c>
      <c r="BN537" s="19">
        <f t="shared" si="353"/>
        <v>0</v>
      </c>
      <c r="BO537" s="19">
        <f t="shared" si="321"/>
        <v>0</v>
      </c>
      <c r="BP537" s="19">
        <f t="shared" si="322"/>
        <v>0</v>
      </c>
      <c r="BQ537" s="19">
        <f t="shared" si="323"/>
        <v>0</v>
      </c>
      <c r="BR537" s="19">
        <f t="shared" si="324"/>
        <v>0</v>
      </c>
      <c r="BS537" s="19">
        <f t="shared" si="325"/>
        <v>0</v>
      </c>
      <c r="BT537" s="19">
        <f t="shared" si="326"/>
        <v>0</v>
      </c>
      <c r="BU537" s="19">
        <f t="shared" si="327"/>
        <v>0</v>
      </c>
      <c r="BV537" s="19">
        <f t="shared" si="328"/>
        <v>0</v>
      </c>
      <c r="BW537" s="19">
        <f t="shared" si="329"/>
        <v>0</v>
      </c>
      <c r="BX537" s="19">
        <f t="shared" si="330"/>
        <v>0</v>
      </c>
      <c r="BY537" s="19">
        <f t="shared" si="331"/>
        <v>0</v>
      </c>
      <c r="BZ537" s="19">
        <f t="shared" si="332"/>
        <v>0</v>
      </c>
      <c r="CA537" s="19">
        <f t="shared" si="333"/>
        <v>0</v>
      </c>
      <c r="CB537" s="19">
        <f t="shared" si="354"/>
        <v>0</v>
      </c>
      <c r="CC537" s="19">
        <f t="shared" si="334"/>
        <v>0</v>
      </c>
      <c r="CD537" s="19">
        <f t="shared" si="335"/>
        <v>0</v>
      </c>
      <c r="CE537" s="19">
        <f t="shared" si="336"/>
        <v>0</v>
      </c>
      <c r="CF537" s="19">
        <f t="shared" si="337"/>
        <v>0</v>
      </c>
      <c r="CG537" s="19">
        <f t="shared" si="338"/>
        <v>0</v>
      </c>
      <c r="CH537" s="19">
        <f t="shared" si="339"/>
        <v>0</v>
      </c>
      <c r="CI537" s="19">
        <f t="shared" si="340"/>
        <v>0</v>
      </c>
      <c r="CJ537" s="19">
        <f t="shared" si="341"/>
        <v>0</v>
      </c>
      <c r="CK537" s="19">
        <f t="shared" si="342"/>
        <v>0</v>
      </c>
      <c r="CL537" s="19">
        <f t="shared" si="343"/>
        <v>0</v>
      </c>
      <c r="CM537" s="19">
        <f t="shared" si="344"/>
        <v>0</v>
      </c>
      <c r="CN537" s="19">
        <f t="shared" si="345"/>
        <v>0</v>
      </c>
      <c r="CO537" s="19">
        <f t="shared" si="346"/>
        <v>0</v>
      </c>
      <c r="CP537" s="19">
        <f t="shared" si="347"/>
        <v>0</v>
      </c>
      <c r="CQ537" s="19">
        <f t="shared" si="348"/>
        <v>0</v>
      </c>
      <c r="CR537" s="19">
        <f t="shared" si="349"/>
        <v>0</v>
      </c>
      <c r="CS537" s="19">
        <f t="shared" si="350"/>
        <v>0</v>
      </c>
    </row>
    <row r="538" spans="2:97" ht="15" customHeight="1" x14ac:dyDescent="0.2">
      <c r="B538" s="53">
        <f t="shared" si="355"/>
        <v>530</v>
      </c>
      <c r="C538" s="197" t="str" cm="1">
        <f t="array" aca="1" ref="C538" ca="1">CELL("contents",BG538)</f>
        <v/>
      </c>
      <c r="D538" s="54" t="str">
        <f t="shared" si="351"/>
        <v>OK</v>
      </c>
      <c r="E538" s="55" t="e">
        <f>VLOOKUP('DATA SHEET'!$B$9,'Drill Size Info'!$T$2:$U$8,2,FALSE)</f>
        <v>#N/A</v>
      </c>
      <c r="F538" s="55" t="str">
        <f t="shared" si="356"/>
        <v/>
      </c>
      <c r="G538" s="161">
        <f t="shared" si="357"/>
        <v>0</v>
      </c>
      <c r="H538" s="56"/>
      <c r="I538" s="56"/>
      <c r="J538" s="54" t="s">
        <v>154</v>
      </c>
      <c r="K538" s="54" t="s">
        <v>154</v>
      </c>
      <c r="L538" s="56" t="s">
        <v>154</v>
      </c>
      <c r="M538" s="56" t="s">
        <v>154</v>
      </c>
      <c r="N538" s="47" t="str">
        <f>IF(CU538&lt;&gt;"",
    IF(INT('Drill Size Info'!$AA$19)=INT('Drill Size Info'!$AB$19),
        --(INT('Drill Size Info'!$AA$19) &amp; "." &amp; CU538),
        IF(AND((--(INT('Drill Size Info'!$AA$19) &amp; "." &amp; CU538)&gt;=--('Drill Size Info'!$AA$19)), (--(INT('Drill Size Info'!$AA$19) &amp; "." &amp; CU538)&lt;=--('Drill Size Info'!$AB$19))),
            --(INT('Drill Size Info'!$AA$19) &amp; "." &amp; CU538),
            --(INT('Drill Size Info'!$AB$19) &amp; "." &amp; CU538)
        )
    ),
    IF(CT538&lt;&gt;"",
        IF(INT('Drill Size Info'!$AA$19)=INT('Drill Size Info'!$AB$19),
            --(INT('Drill Size Info'!$AA$19) &amp; "." &amp; LEFT(CT538,3)),
            IF(AND((--(INT('Drill Size Info'!$AA$19) &amp; "." &amp; LEFT(CT538,3))&gt;=--('Drill Size Info'!$AA$19)), (--(INT('Drill Size Info'!$AA$19) &amp; "." &amp; LEFT(CT538,3))&lt;=--('Drill Size Info'!$AB$19))),
                --(INT('Drill Size Info'!$AA$19) &amp; "." &amp; LEFT(CT538,3)),
                --(INT('Drill Size Info'!$AB$19) &amp; "." &amp; LEFT(CT538,3))
            )
        ),
        "OK"
    )
)</f>
        <v>OK</v>
      </c>
      <c r="O538" s="163" t="str">
        <f>IF(CV538&lt;&gt;"",
    IF(INT('Drill Size Info'!$AA$19)=INT('Drill Size Info'!$AB$19),
        --(INT('Drill Size Info'!$AA$19) &amp; "." &amp; CV538),
        IF(AND((--(INT('Drill Size Info'!$AA$19) &amp; "." &amp; CV538)&gt;=--('Drill Size Info'!$AA$19)), (--(INT('Drill Size Info'!$AA$19) &amp; "." &amp; CV538)&lt;=--('Drill Size Info'!$AB$19))),
            --(INT('Drill Size Info'!$AA$19) &amp; "." &amp; CV538),
            --(INT('Drill Size Info'!$AB$19) &amp; "." &amp; CV538)
        )
    ),
    IF(CT538&lt;&gt;"",
        IF(INT('Drill Size Info'!$AA$19)=INT('Drill Size Info'!$AB$19),
            --(INT('Drill Size Info'!$AA$19) &amp; "." &amp; RIGHT(CT538,3)),
            IF(AND((--(INT('Drill Size Info'!$AA$19) &amp; "." &amp; RIGHT(CT538,3))&gt;=--('Drill Size Info'!$AA$19)), (--(INT('Drill Size Info'!$AA$19) &amp; "." &amp; RIGHT(CT538,3))&lt;=--('Drill Size Info'!$AB$19))),
                --(INT('Drill Size Info'!$AA$19) &amp; "." &amp; RIGHT(CT538,3)),
                --(INT('Drill Size Info'!$AB$19) &amp; "." &amp; RIGHT(CT538,3))
            )
        ),
        "N/A"
    )
)</f>
        <v>N/A</v>
      </c>
      <c r="P538" s="47" t="str">
        <f>IF(CX538&lt;&gt;"",
    IF(INT('Drill Size Info'!$AA$19)=INT('Drill Size Info'!$AB$15),
        --(INT('Drill Size Info'!$AA$15) &amp; "." &amp; CX538),
        IF(AND((--(INT('Drill Size Info'!$AA$15) &amp; "." &amp; CX538)&gt;=--('Drill Size Info'!$AA$15)), (--(INT('Drill Size Info'!$AA$15) &amp; "." &amp; CX538)&lt;=--('Drill Size Info'!$AB$15))),
            --(INT('Drill Size Info'!$AA$15) &amp; "." &amp; CX538),
            --(INT('Drill Size Info'!$AB$15) &amp; "." &amp; CX538)
        )
    ),
    IF(CW538&lt;&gt;"",
        IF(INT('Drill Size Info'!$AA$15)=INT('Drill Size Info'!$AB$15),
            --(INT('Drill Size Info'!$AA$15) &amp; "." &amp; LEFT(CW538,3)),
            IF(AND((--(INT('Drill Size Info'!$AA$15) &amp; "." &amp; LEFT(CW538,3))&gt;=--('Drill Size Info'!$AA$15)), (--(INT('Drill Size Info'!$AA$15) &amp; "." &amp; LEFT(CW538,3))&lt;=--('Drill Size Info'!$AB$15))),
                --(INT('Drill Size Info'!$AA$15) &amp; "." &amp; LEFT(CW538,3)),
                --(INT('Drill Size Info'!$AB$15) &amp; "." &amp; LEFT(CW538,3))
            )
        ),
        "OK"
    )
)</f>
        <v>OK</v>
      </c>
      <c r="Q538" s="163" t="str">
        <f>IF(CY538&lt;&gt;"",
    IF(INT('Drill Size Info'!$AA$19)=INT('Drill Size Info'!$AB$15),
        --(INT('Drill Size Info'!$AA$15) &amp; "." &amp; CY538),
        IF(AND((--(INT('Drill Size Info'!$AA$15) &amp; "." &amp; CY538)&gt;=--('Drill Size Info'!$AA$15)), (--(INT('Drill Size Info'!$AA$15) &amp; "." &amp; CY538)&lt;=--('Drill Size Info'!$AB$15))),
            --(INT('Drill Size Info'!$AA$15) &amp; "." &amp; CY538),
            --(INT('Drill Size Info'!$AB$15) &amp; "." &amp; CY538)
        )
    ),
    IF(CW538&lt;&gt;"",
        IF(INT('Drill Size Info'!$AA$15)=INT('Drill Size Info'!$AB$15),
            --(INT('Drill Size Info'!$AA$15) &amp; "." &amp; RIGHT(CW538,3)),
            IF(AND((--(INT('Drill Size Info'!$AA$15) &amp; "." &amp; RIGHT(CW538,3))&gt;=--('Drill Size Info'!$AA$15)), (--(INT('Drill Size Info'!$AA$15) &amp; "." &amp; RIGHT(CW538,3))&lt;=--('Drill Size Info'!$AB$15))),
                --(INT('Drill Size Info'!$AA$15) &amp; "." &amp; RIGHT(CW538,3)),
                --(INT('Drill Size Info'!$AB$15) &amp; "." &amp; RIGHT(CW538,3))
            )
        ),
        "N/A"
    )
)</f>
        <v>N/A</v>
      </c>
      <c r="R538" s="57"/>
      <c r="S538" s="57"/>
      <c r="T538" s="57"/>
      <c r="U538" s="57"/>
      <c r="V538" s="57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9"/>
      <c r="AX538" s="59"/>
      <c r="AY538" s="59"/>
      <c r="AZ538" s="60"/>
      <c r="BA538" s="52"/>
      <c r="BB538" s="52"/>
      <c r="BC538" s="52"/>
      <c r="BD538" s="52"/>
      <c r="BE538" s="52"/>
      <c r="BF538" s="52"/>
      <c r="BG538" s="192" t="str">
        <f t="shared" si="352"/>
        <v/>
      </c>
      <c r="BH538" s="52"/>
      <c r="BI538" s="52"/>
      <c r="BJ538" s="52"/>
      <c r="BK538" s="52"/>
      <c r="BM538" s="19">
        <f t="shared" si="320"/>
        <v>0</v>
      </c>
      <c r="BN538" s="19">
        <f t="shared" si="353"/>
        <v>0</v>
      </c>
      <c r="BO538" s="19">
        <f t="shared" si="321"/>
        <v>0</v>
      </c>
      <c r="BP538" s="19">
        <f t="shared" si="322"/>
        <v>0</v>
      </c>
      <c r="BQ538" s="19">
        <f t="shared" si="323"/>
        <v>0</v>
      </c>
      <c r="BR538" s="19">
        <f t="shared" si="324"/>
        <v>0</v>
      </c>
      <c r="BS538" s="19">
        <f t="shared" si="325"/>
        <v>0</v>
      </c>
      <c r="BT538" s="19">
        <f t="shared" si="326"/>
        <v>0</v>
      </c>
      <c r="BU538" s="19">
        <f t="shared" si="327"/>
        <v>0</v>
      </c>
      <c r="BV538" s="19">
        <f t="shared" si="328"/>
        <v>0</v>
      </c>
      <c r="BW538" s="19">
        <f t="shared" si="329"/>
        <v>0</v>
      </c>
      <c r="BX538" s="19">
        <f t="shared" si="330"/>
        <v>0</v>
      </c>
      <c r="BY538" s="19">
        <f t="shared" si="331"/>
        <v>0</v>
      </c>
      <c r="BZ538" s="19">
        <f t="shared" si="332"/>
        <v>0</v>
      </c>
      <c r="CA538" s="19">
        <f t="shared" si="333"/>
        <v>0</v>
      </c>
      <c r="CB538" s="19">
        <f t="shared" si="354"/>
        <v>0</v>
      </c>
      <c r="CC538" s="19">
        <f t="shared" si="334"/>
        <v>0</v>
      </c>
      <c r="CD538" s="19">
        <f t="shared" si="335"/>
        <v>0</v>
      </c>
      <c r="CE538" s="19">
        <f t="shared" si="336"/>
        <v>0</v>
      </c>
      <c r="CF538" s="19">
        <f t="shared" si="337"/>
        <v>0</v>
      </c>
      <c r="CG538" s="19">
        <f t="shared" si="338"/>
        <v>0</v>
      </c>
      <c r="CH538" s="19">
        <f t="shared" si="339"/>
        <v>0</v>
      </c>
      <c r="CI538" s="19">
        <f t="shared" si="340"/>
        <v>0</v>
      </c>
      <c r="CJ538" s="19">
        <f t="shared" si="341"/>
        <v>0</v>
      </c>
      <c r="CK538" s="19">
        <f t="shared" si="342"/>
        <v>0</v>
      </c>
      <c r="CL538" s="19">
        <f t="shared" si="343"/>
        <v>0</v>
      </c>
      <c r="CM538" s="19">
        <f t="shared" si="344"/>
        <v>0</v>
      </c>
      <c r="CN538" s="19">
        <f t="shared" si="345"/>
        <v>0</v>
      </c>
      <c r="CO538" s="19">
        <f t="shared" si="346"/>
        <v>0</v>
      </c>
      <c r="CP538" s="19">
        <f t="shared" si="347"/>
        <v>0</v>
      </c>
      <c r="CQ538" s="19">
        <f t="shared" si="348"/>
        <v>0</v>
      </c>
      <c r="CR538" s="19">
        <f t="shared" si="349"/>
        <v>0</v>
      </c>
      <c r="CS538" s="19">
        <f t="shared" si="350"/>
        <v>0</v>
      </c>
    </row>
    <row r="539" spans="2:97" ht="15" customHeight="1" x14ac:dyDescent="0.2">
      <c r="B539" s="53">
        <f t="shared" si="355"/>
        <v>531</v>
      </c>
      <c r="C539" s="197" t="str" cm="1">
        <f t="array" aca="1" ref="C539" ca="1">CELL("contents",BG539)</f>
        <v/>
      </c>
      <c r="D539" s="54" t="str">
        <f t="shared" si="351"/>
        <v>OK</v>
      </c>
      <c r="E539" s="55" t="e">
        <f>VLOOKUP('DATA SHEET'!$B$9,'Drill Size Info'!$T$2:$U$8,2,FALSE)</f>
        <v>#N/A</v>
      </c>
      <c r="F539" s="55" t="str">
        <f t="shared" si="356"/>
        <v/>
      </c>
      <c r="G539" s="161">
        <f t="shared" si="357"/>
        <v>0</v>
      </c>
      <c r="H539" s="56"/>
      <c r="I539" s="56"/>
      <c r="J539" s="54" t="s">
        <v>154</v>
      </c>
      <c r="K539" s="54" t="s">
        <v>154</v>
      </c>
      <c r="L539" s="56" t="s">
        <v>154</v>
      </c>
      <c r="M539" s="56" t="s">
        <v>154</v>
      </c>
      <c r="N539" s="47" t="str">
        <f>IF(CU539&lt;&gt;"",
    IF(INT('Drill Size Info'!$AA$19)=INT('Drill Size Info'!$AB$19),
        --(INT('Drill Size Info'!$AA$19) &amp; "." &amp; CU539),
        IF(AND((--(INT('Drill Size Info'!$AA$19) &amp; "." &amp; CU539)&gt;=--('Drill Size Info'!$AA$19)), (--(INT('Drill Size Info'!$AA$19) &amp; "." &amp; CU539)&lt;=--('Drill Size Info'!$AB$19))),
            --(INT('Drill Size Info'!$AA$19) &amp; "." &amp; CU539),
            --(INT('Drill Size Info'!$AB$19) &amp; "." &amp; CU539)
        )
    ),
    IF(CT539&lt;&gt;"",
        IF(INT('Drill Size Info'!$AA$19)=INT('Drill Size Info'!$AB$19),
            --(INT('Drill Size Info'!$AA$19) &amp; "." &amp; LEFT(CT539,3)),
            IF(AND((--(INT('Drill Size Info'!$AA$19) &amp; "." &amp; LEFT(CT539,3))&gt;=--('Drill Size Info'!$AA$19)), (--(INT('Drill Size Info'!$AA$19) &amp; "." &amp; LEFT(CT539,3))&lt;=--('Drill Size Info'!$AB$19))),
                --(INT('Drill Size Info'!$AA$19) &amp; "." &amp; LEFT(CT539,3)),
                --(INT('Drill Size Info'!$AB$19) &amp; "." &amp; LEFT(CT539,3))
            )
        ),
        "OK"
    )
)</f>
        <v>OK</v>
      </c>
      <c r="O539" s="163" t="str">
        <f>IF(CV539&lt;&gt;"",
    IF(INT('Drill Size Info'!$AA$19)=INT('Drill Size Info'!$AB$19),
        --(INT('Drill Size Info'!$AA$19) &amp; "." &amp; CV539),
        IF(AND((--(INT('Drill Size Info'!$AA$19) &amp; "." &amp; CV539)&gt;=--('Drill Size Info'!$AA$19)), (--(INT('Drill Size Info'!$AA$19) &amp; "." &amp; CV539)&lt;=--('Drill Size Info'!$AB$19))),
            --(INT('Drill Size Info'!$AA$19) &amp; "." &amp; CV539),
            --(INT('Drill Size Info'!$AB$19) &amp; "." &amp; CV539)
        )
    ),
    IF(CT539&lt;&gt;"",
        IF(INT('Drill Size Info'!$AA$19)=INT('Drill Size Info'!$AB$19),
            --(INT('Drill Size Info'!$AA$19) &amp; "." &amp; RIGHT(CT539,3)),
            IF(AND((--(INT('Drill Size Info'!$AA$19) &amp; "." &amp; RIGHT(CT539,3))&gt;=--('Drill Size Info'!$AA$19)), (--(INT('Drill Size Info'!$AA$19) &amp; "." &amp; RIGHT(CT539,3))&lt;=--('Drill Size Info'!$AB$19))),
                --(INT('Drill Size Info'!$AA$19) &amp; "." &amp; RIGHT(CT539,3)),
                --(INT('Drill Size Info'!$AB$19) &amp; "." &amp; RIGHT(CT539,3))
            )
        ),
        "N/A"
    )
)</f>
        <v>N/A</v>
      </c>
      <c r="P539" s="47" t="str">
        <f>IF(CX539&lt;&gt;"",
    IF(INT('Drill Size Info'!$AA$19)=INT('Drill Size Info'!$AB$15),
        --(INT('Drill Size Info'!$AA$15) &amp; "." &amp; CX539),
        IF(AND((--(INT('Drill Size Info'!$AA$15) &amp; "." &amp; CX539)&gt;=--('Drill Size Info'!$AA$15)), (--(INT('Drill Size Info'!$AA$15) &amp; "." &amp; CX539)&lt;=--('Drill Size Info'!$AB$15))),
            --(INT('Drill Size Info'!$AA$15) &amp; "." &amp; CX539),
            --(INT('Drill Size Info'!$AB$15) &amp; "." &amp; CX539)
        )
    ),
    IF(CW539&lt;&gt;"",
        IF(INT('Drill Size Info'!$AA$15)=INT('Drill Size Info'!$AB$15),
            --(INT('Drill Size Info'!$AA$15) &amp; "." &amp; LEFT(CW539,3)),
            IF(AND((--(INT('Drill Size Info'!$AA$15) &amp; "." &amp; LEFT(CW539,3))&gt;=--('Drill Size Info'!$AA$15)), (--(INT('Drill Size Info'!$AA$15) &amp; "." &amp; LEFT(CW539,3))&lt;=--('Drill Size Info'!$AB$15))),
                --(INT('Drill Size Info'!$AA$15) &amp; "." &amp; LEFT(CW539,3)),
                --(INT('Drill Size Info'!$AB$15) &amp; "." &amp; LEFT(CW539,3))
            )
        ),
        "OK"
    )
)</f>
        <v>OK</v>
      </c>
      <c r="Q539" s="163" t="str">
        <f>IF(CY539&lt;&gt;"",
    IF(INT('Drill Size Info'!$AA$19)=INT('Drill Size Info'!$AB$15),
        --(INT('Drill Size Info'!$AA$15) &amp; "." &amp; CY539),
        IF(AND((--(INT('Drill Size Info'!$AA$15) &amp; "." &amp; CY539)&gt;=--('Drill Size Info'!$AA$15)), (--(INT('Drill Size Info'!$AA$15) &amp; "." &amp; CY539)&lt;=--('Drill Size Info'!$AB$15))),
            --(INT('Drill Size Info'!$AA$15) &amp; "." &amp; CY539),
            --(INT('Drill Size Info'!$AB$15) &amp; "." &amp; CY539)
        )
    ),
    IF(CW539&lt;&gt;"",
        IF(INT('Drill Size Info'!$AA$15)=INT('Drill Size Info'!$AB$15),
            --(INT('Drill Size Info'!$AA$15) &amp; "." &amp; RIGHT(CW539,3)),
            IF(AND((--(INT('Drill Size Info'!$AA$15) &amp; "." &amp; RIGHT(CW539,3))&gt;=--('Drill Size Info'!$AA$15)), (--(INT('Drill Size Info'!$AA$15) &amp; "." &amp; RIGHT(CW539,3))&lt;=--('Drill Size Info'!$AB$15))),
                --(INT('Drill Size Info'!$AA$15) &amp; "." &amp; RIGHT(CW539,3)),
                --(INT('Drill Size Info'!$AB$15) &amp; "." &amp; RIGHT(CW539,3))
            )
        ),
        "N/A"
    )
)</f>
        <v>N/A</v>
      </c>
      <c r="R539" s="57"/>
      <c r="S539" s="57"/>
      <c r="T539" s="57"/>
      <c r="U539" s="57"/>
      <c r="V539" s="57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9"/>
      <c r="AX539" s="59"/>
      <c r="AY539" s="59"/>
      <c r="AZ539" s="60"/>
      <c r="BA539" s="52"/>
      <c r="BB539" s="52"/>
      <c r="BC539" s="52"/>
      <c r="BD539" s="52"/>
      <c r="BE539" s="52"/>
      <c r="BF539" s="52"/>
      <c r="BG539" s="192" t="str">
        <f t="shared" si="352"/>
        <v/>
      </c>
      <c r="BH539" s="52"/>
      <c r="BI539" s="52"/>
      <c r="BJ539" s="52"/>
      <c r="BK539" s="52"/>
      <c r="BM539" s="19">
        <f t="shared" si="320"/>
        <v>0</v>
      </c>
      <c r="BN539" s="19">
        <f t="shared" si="353"/>
        <v>0</v>
      </c>
      <c r="BO539" s="19">
        <f t="shared" si="321"/>
        <v>0</v>
      </c>
      <c r="BP539" s="19">
        <f t="shared" si="322"/>
        <v>0</v>
      </c>
      <c r="BQ539" s="19">
        <f t="shared" si="323"/>
        <v>0</v>
      </c>
      <c r="BR539" s="19">
        <f t="shared" si="324"/>
        <v>0</v>
      </c>
      <c r="BS539" s="19">
        <f t="shared" si="325"/>
        <v>0</v>
      </c>
      <c r="BT539" s="19">
        <f t="shared" si="326"/>
        <v>0</v>
      </c>
      <c r="BU539" s="19">
        <f t="shared" si="327"/>
        <v>0</v>
      </c>
      <c r="BV539" s="19">
        <f t="shared" si="328"/>
        <v>0</v>
      </c>
      <c r="BW539" s="19">
        <f t="shared" si="329"/>
        <v>0</v>
      </c>
      <c r="BX539" s="19">
        <f t="shared" si="330"/>
        <v>0</v>
      </c>
      <c r="BY539" s="19">
        <f t="shared" si="331"/>
        <v>0</v>
      </c>
      <c r="BZ539" s="19">
        <f t="shared" si="332"/>
        <v>0</v>
      </c>
      <c r="CA539" s="19">
        <f t="shared" si="333"/>
        <v>0</v>
      </c>
      <c r="CB539" s="19">
        <f t="shared" si="354"/>
        <v>0</v>
      </c>
      <c r="CC539" s="19">
        <f t="shared" si="334"/>
        <v>0</v>
      </c>
      <c r="CD539" s="19">
        <f t="shared" si="335"/>
        <v>0</v>
      </c>
      <c r="CE539" s="19">
        <f t="shared" si="336"/>
        <v>0</v>
      </c>
      <c r="CF539" s="19">
        <f t="shared" si="337"/>
        <v>0</v>
      </c>
      <c r="CG539" s="19">
        <f t="shared" si="338"/>
        <v>0</v>
      </c>
      <c r="CH539" s="19">
        <f t="shared" si="339"/>
        <v>0</v>
      </c>
      <c r="CI539" s="19">
        <f t="shared" si="340"/>
        <v>0</v>
      </c>
      <c r="CJ539" s="19">
        <f t="shared" si="341"/>
        <v>0</v>
      </c>
      <c r="CK539" s="19">
        <f t="shared" si="342"/>
        <v>0</v>
      </c>
      <c r="CL539" s="19">
        <f t="shared" si="343"/>
        <v>0</v>
      </c>
      <c r="CM539" s="19">
        <f t="shared" si="344"/>
        <v>0</v>
      </c>
      <c r="CN539" s="19">
        <f t="shared" si="345"/>
        <v>0</v>
      </c>
      <c r="CO539" s="19">
        <f t="shared" si="346"/>
        <v>0</v>
      </c>
      <c r="CP539" s="19">
        <f t="shared" si="347"/>
        <v>0</v>
      </c>
      <c r="CQ539" s="19">
        <f t="shared" si="348"/>
        <v>0</v>
      </c>
      <c r="CR539" s="19">
        <f t="shared" si="349"/>
        <v>0</v>
      </c>
      <c r="CS539" s="19">
        <f t="shared" si="350"/>
        <v>0</v>
      </c>
    </row>
    <row r="540" spans="2:97" ht="15" customHeight="1" x14ac:dyDescent="0.2">
      <c r="B540" s="53">
        <f t="shared" si="355"/>
        <v>532</v>
      </c>
      <c r="C540" s="197" t="str" cm="1">
        <f t="array" aca="1" ref="C540" ca="1">CELL("contents",BG540)</f>
        <v/>
      </c>
      <c r="D540" s="54" t="str">
        <f t="shared" si="351"/>
        <v>OK</v>
      </c>
      <c r="E540" s="55" t="e">
        <f>VLOOKUP('DATA SHEET'!$B$9,'Drill Size Info'!$T$2:$U$8,2,FALSE)</f>
        <v>#N/A</v>
      </c>
      <c r="F540" s="55" t="str">
        <f t="shared" si="356"/>
        <v/>
      </c>
      <c r="G540" s="161">
        <f t="shared" si="357"/>
        <v>0</v>
      </c>
      <c r="H540" s="56"/>
      <c r="I540" s="56"/>
      <c r="J540" s="54" t="s">
        <v>154</v>
      </c>
      <c r="K540" s="54" t="s">
        <v>154</v>
      </c>
      <c r="L540" s="56" t="s">
        <v>154</v>
      </c>
      <c r="M540" s="56" t="s">
        <v>154</v>
      </c>
      <c r="N540" s="47" t="str">
        <f>IF(CU540&lt;&gt;"",
    IF(INT('Drill Size Info'!$AA$19)=INT('Drill Size Info'!$AB$19),
        --(INT('Drill Size Info'!$AA$19) &amp; "." &amp; CU540),
        IF(AND((--(INT('Drill Size Info'!$AA$19) &amp; "." &amp; CU540)&gt;=--('Drill Size Info'!$AA$19)), (--(INT('Drill Size Info'!$AA$19) &amp; "." &amp; CU540)&lt;=--('Drill Size Info'!$AB$19))),
            --(INT('Drill Size Info'!$AA$19) &amp; "." &amp; CU540),
            --(INT('Drill Size Info'!$AB$19) &amp; "." &amp; CU540)
        )
    ),
    IF(CT540&lt;&gt;"",
        IF(INT('Drill Size Info'!$AA$19)=INT('Drill Size Info'!$AB$19),
            --(INT('Drill Size Info'!$AA$19) &amp; "." &amp; LEFT(CT540,3)),
            IF(AND((--(INT('Drill Size Info'!$AA$19) &amp; "." &amp; LEFT(CT540,3))&gt;=--('Drill Size Info'!$AA$19)), (--(INT('Drill Size Info'!$AA$19) &amp; "." &amp; LEFT(CT540,3))&lt;=--('Drill Size Info'!$AB$19))),
                --(INT('Drill Size Info'!$AA$19) &amp; "." &amp; LEFT(CT540,3)),
                --(INT('Drill Size Info'!$AB$19) &amp; "." &amp; LEFT(CT540,3))
            )
        ),
        "OK"
    )
)</f>
        <v>OK</v>
      </c>
      <c r="O540" s="163" t="str">
        <f>IF(CV540&lt;&gt;"",
    IF(INT('Drill Size Info'!$AA$19)=INT('Drill Size Info'!$AB$19),
        --(INT('Drill Size Info'!$AA$19) &amp; "." &amp; CV540),
        IF(AND((--(INT('Drill Size Info'!$AA$19) &amp; "." &amp; CV540)&gt;=--('Drill Size Info'!$AA$19)), (--(INT('Drill Size Info'!$AA$19) &amp; "." &amp; CV540)&lt;=--('Drill Size Info'!$AB$19))),
            --(INT('Drill Size Info'!$AA$19) &amp; "." &amp; CV540),
            --(INT('Drill Size Info'!$AB$19) &amp; "." &amp; CV540)
        )
    ),
    IF(CT540&lt;&gt;"",
        IF(INT('Drill Size Info'!$AA$19)=INT('Drill Size Info'!$AB$19),
            --(INT('Drill Size Info'!$AA$19) &amp; "." &amp; RIGHT(CT540,3)),
            IF(AND((--(INT('Drill Size Info'!$AA$19) &amp; "." &amp; RIGHT(CT540,3))&gt;=--('Drill Size Info'!$AA$19)), (--(INT('Drill Size Info'!$AA$19) &amp; "." &amp; RIGHT(CT540,3))&lt;=--('Drill Size Info'!$AB$19))),
                --(INT('Drill Size Info'!$AA$19) &amp; "." &amp; RIGHT(CT540,3)),
                --(INT('Drill Size Info'!$AB$19) &amp; "." &amp; RIGHT(CT540,3))
            )
        ),
        "N/A"
    )
)</f>
        <v>N/A</v>
      </c>
      <c r="P540" s="47" t="str">
        <f>IF(CX540&lt;&gt;"",
    IF(INT('Drill Size Info'!$AA$19)=INT('Drill Size Info'!$AB$15),
        --(INT('Drill Size Info'!$AA$15) &amp; "." &amp; CX540),
        IF(AND((--(INT('Drill Size Info'!$AA$15) &amp; "." &amp; CX540)&gt;=--('Drill Size Info'!$AA$15)), (--(INT('Drill Size Info'!$AA$15) &amp; "." &amp; CX540)&lt;=--('Drill Size Info'!$AB$15))),
            --(INT('Drill Size Info'!$AA$15) &amp; "." &amp; CX540),
            --(INT('Drill Size Info'!$AB$15) &amp; "." &amp; CX540)
        )
    ),
    IF(CW540&lt;&gt;"",
        IF(INT('Drill Size Info'!$AA$15)=INT('Drill Size Info'!$AB$15),
            --(INT('Drill Size Info'!$AA$15) &amp; "." &amp; LEFT(CW540,3)),
            IF(AND((--(INT('Drill Size Info'!$AA$15) &amp; "." &amp; LEFT(CW540,3))&gt;=--('Drill Size Info'!$AA$15)), (--(INT('Drill Size Info'!$AA$15) &amp; "." &amp; LEFT(CW540,3))&lt;=--('Drill Size Info'!$AB$15))),
                --(INT('Drill Size Info'!$AA$15) &amp; "." &amp; LEFT(CW540,3)),
                --(INT('Drill Size Info'!$AB$15) &amp; "." &amp; LEFT(CW540,3))
            )
        ),
        "OK"
    )
)</f>
        <v>OK</v>
      </c>
      <c r="Q540" s="163" t="str">
        <f>IF(CY540&lt;&gt;"",
    IF(INT('Drill Size Info'!$AA$19)=INT('Drill Size Info'!$AB$15),
        --(INT('Drill Size Info'!$AA$15) &amp; "." &amp; CY540),
        IF(AND((--(INT('Drill Size Info'!$AA$15) &amp; "." &amp; CY540)&gt;=--('Drill Size Info'!$AA$15)), (--(INT('Drill Size Info'!$AA$15) &amp; "." &amp; CY540)&lt;=--('Drill Size Info'!$AB$15))),
            --(INT('Drill Size Info'!$AA$15) &amp; "." &amp; CY540),
            --(INT('Drill Size Info'!$AB$15) &amp; "." &amp; CY540)
        )
    ),
    IF(CW540&lt;&gt;"",
        IF(INT('Drill Size Info'!$AA$15)=INT('Drill Size Info'!$AB$15),
            --(INT('Drill Size Info'!$AA$15) &amp; "." &amp; RIGHT(CW540,3)),
            IF(AND((--(INT('Drill Size Info'!$AA$15) &amp; "." &amp; RIGHT(CW540,3))&gt;=--('Drill Size Info'!$AA$15)), (--(INT('Drill Size Info'!$AA$15) &amp; "." &amp; RIGHT(CW540,3))&lt;=--('Drill Size Info'!$AB$15))),
                --(INT('Drill Size Info'!$AA$15) &amp; "." &amp; RIGHT(CW540,3)),
                --(INT('Drill Size Info'!$AB$15) &amp; "." &amp; RIGHT(CW540,3))
            )
        ),
        "N/A"
    )
)</f>
        <v>N/A</v>
      </c>
      <c r="R540" s="57"/>
      <c r="S540" s="57"/>
      <c r="T540" s="57"/>
      <c r="U540" s="57"/>
      <c r="V540" s="57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9"/>
      <c r="AX540" s="59"/>
      <c r="AY540" s="59"/>
      <c r="AZ540" s="60"/>
      <c r="BA540" s="52"/>
      <c r="BB540" s="52"/>
      <c r="BC540" s="52"/>
      <c r="BD540" s="52"/>
      <c r="BE540" s="52"/>
      <c r="BF540" s="52"/>
      <c r="BG540" s="192" t="str">
        <f t="shared" si="352"/>
        <v/>
      </c>
      <c r="BH540" s="52"/>
      <c r="BI540" s="52"/>
      <c r="BJ540" s="52"/>
      <c r="BK540" s="52"/>
      <c r="BM540" s="19">
        <f t="shared" si="320"/>
        <v>0</v>
      </c>
      <c r="BN540" s="19">
        <f t="shared" si="353"/>
        <v>0</v>
      </c>
      <c r="BO540" s="19">
        <f t="shared" si="321"/>
        <v>0</v>
      </c>
      <c r="BP540" s="19">
        <f t="shared" si="322"/>
        <v>0</v>
      </c>
      <c r="BQ540" s="19">
        <f t="shared" si="323"/>
        <v>0</v>
      </c>
      <c r="BR540" s="19">
        <f t="shared" si="324"/>
        <v>0</v>
      </c>
      <c r="BS540" s="19">
        <f t="shared" si="325"/>
        <v>0</v>
      </c>
      <c r="BT540" s="19">
        <f t="shared" si="326"/>
        <v>0</v>
      </c>
      <c r="BU540" s="19">
        <f t="shared" si="327"/>
        <v>0</v>
      </c>
      <c r="BV540" s="19">
        <f t="shared" si="328"/>
        <v>0</v>
      </c>
      <c r="BW540" s="19">
        <f t="shared" si="329"/>
        <v>0</v>
      </c>
      <c r="BX540" s="19">
        <f t="shared" si="330"/>
        <v>0</v>
      </c>
      <c r="BY540" s="19">
        <f t="shared" si="331"/>
        <v>0</v>
      </c>
      <c r="BZ540" s="19">
        <f t="shared" si="332"/>
        <v>0</v>
      </c>
      <c r="CA540" s="19">
        <f t="shared" si="333"/>
        <v>0</v>
      </c>
      <c r="CB540" s="19">
        <f t="shared" si="354"/>
        <v>0</v>
      </c>
      <c r="CC540" s="19">
        <f t="shared" si="334"/>
        <v>0</v>
      </c>
      <c r="CD540" s="19">
        <f t="shared" si="335"/>
        <v>0</v>
      </c>
      <c r="CE540" s="19">
        <f t="shared" si="336"/>
        <v>0</v>
      </c>
      <c r="CF540" s="19">
        <f t="shared" si="337"/>
        <v>0</v>
      </c>
      <c r="CG540" s="19">
        <f t="shared" si="338"/>
        <v>0</v>
      </c>
      <c r="CH540" s="19">
        <f t="shared" si="339"/>
        <v>0</v>
      </c>
      <c r="CI540" s="19">
        <f t="shared" si="340"/>
        <v>0</v>
      </c>
      <c r="CJ540" s="19">
        <f t="shared" si="341"/>
        <v>0</v>
      </c>
      <c r="CK540" s="19">
        <f t="shared" si="342"/>
        <v>0</v>
      </c>
      <c r="CL540" s="19">
        <f t="shared" si="343"/>
        <v>0</v>
      </c>
      <c r="CM540" s="19">
        <f t="shared" si="344"/>
        <v>0</v>
      </c>
      <c r="CN540" s="19">
        <f t="shared" si="345"/>
        <v>0</v>
      </c>
      <c r="CO540" s="19">
        <f t="shared" si="346"/>
        <v>0</v>
      </c>
      <c r="CP540" s="19">
        <f t="shared" si="347"/>
        <v>0</v>
      </c>
      <c r="CQ540" s="19">
        <f t="shared" si="348"/>
        <v>0</v>
      </c>
      <c r="CR540" s="19">
        <f t="shared" si="349"/>
        <v>0</v>
      </c>
      <c r="CS540" s="19">
        <f t="shared" si="350"/>
        <v>0</v>
      </c>
    </row>
    <row r="541" spans="2:97" ht="15" customHeight="1" x14ac:dyDescent="0.2">
      <c r="B541" s="53">
        <f t="shared" si="355"/>
        <v>533</v>
      </c>
      <c r="C541" s="197" t="str" cm="1">
        <f t="array" aca="1" ref="C541" ca="1">CELL("contents",BG541)</f>
        <v/>
      </c>
      <c r="D541" s="54" t="str">
        <f t="shared" si="351"/>
        <v>OK</v>
      </c>
      <c r="E541" s="55" t="e">
        <f>VLOOKUP('DATA SHEET'!$B$9,'Drill Size Info'!$T$2:$U$8,2,FALSE)</f>
        <v>#N/A</v>
      </c>
      <c r="F541" s="55" t="str">
        <f t="shared" si="356"/>
        <v/>
      </c>
      <c r="G541" s="161">
        <f t="shared" si="357"/>
        <v>0</v>
      </c>
      <c r="H541" s="56"/>
      <c r="I541" s="56"/>
      <c r="J541" s="54" t="s">
        <v>154</v>
      </c>
      <c r="K541" s="54" t="s">
        <v>154</v>
      </c>
      <c r="L541" s="56" t="s">
        <v>154</v>
      </c>
      <c r="M541" s="56" t="s">
        <v>154</v>
      </c>
      <c r="N541" s="47" t="str">
        <f>IF(CU541&lt;&gt;"",
    IF(INT('Drill Size Info'!$AA$19)=INT('Drill Size Info'!$AB$19),
        --(INT('Drill Size Info'!$AA$19) &amp; "." &amp; CU541),
        IF(AND((--(INT('Drill Size Info'!$AA$19) &amp; "." &amp; CU541)&gt;=--('Drill Size Info'!$AA$19)), (--(INT('Drill Size Info'!$AA$19) &amp; "." &amp; CU541)&lt;=--('Drill Size Info'!$AB$19))),
            --(INT('Drill Size Info'!$AA$19) &amp; "." &amp; CU541),
            --(INT('Drill Size Info'!$AB$19) &amp; "." &amp; CU541)
        )
    ),
    IF(CT541&lt;&gt;"",
        IF(INT('Drill Size Info'!$AA$19)=INT('Drill Size Info'!$AB$19),
            --(INT('Drill Size Info'!$AA$19) &amp; "." &amp; LEFT(CT541,3)),
            IF(AND((--(INT('Drill Size Info'!$AA$19) &amp; "." &amp; LEFT(CT541,3))&gt;=--('Drill Size Info'!$AA$19)), (--(INT('Drill Size Info'!$AA$19) &amp; "." &amp; LEFT(CT541,3))&lt;=--('Drill Size Info'!$AB$19))),
                --(INT('Drill Size Info'!$AA$19) &amp; "." &amp; LEFT(CT541,3)),
                --(INT('Drill Size Info'!$AB$19) &amp; "." &amp; LEFT(CT541,3))
            )
        ),
        "OK"
    )
)</f>
        <v>OK</v>
      </c>
      <c r="O541" s="163" t="str">
        <f>IF(CV541&lt;&gt;"",
    IF(INT('Drill Size Info'!$AA$19)=INT('Drill Size Info'!$AB$19),
        --(INT('Drill Size Info'!$AA$19) &amp; "." &amp; CV541),
        IF(AND((--(INT('Drill Size Info'!$AA$19) &amp; "." &amp; CV541)&gt;=--('Drill Size Info'!$AA$19)), (--(INT('Drill Size Info'!$AA$19) &amp; "." &amp; CV541)&lt;=--('Drill Size Info'!$AB$19))),
            --(INT('Drill Size Info'!$AA$19) &amp; "." &amp; CV541),
            --(INT('Drill Size Info'!$AB$19) &amp; "." &amp; CV541)
        )
    ),
    IF(CT541&lt;&gt;"",
        IF(INT('Drill Size Info'!$AA$19)=INT('Drill Size Info'!$AB$19),
            --(INT('Drill Size Info'!$AA$19) &amp; "." &amp; RIGHT(CT541,3)),
            IF(AND((--(INT('Drill Size Info'!$AA$19) &amp; "." &amp; RIGHT(CT541,3))&gt;=--('Drill Size Info'!$AA$19)), (--(INT('Drill Size Info'!$AA$19) &amp; "." &amp; RIGHT(CT541,3))&lt;=--('Drill Size Info'!$AB$19))),
                --(INT('Drill Size Info'!$AA$19) &amp; "." &amp; RIGHT(CT541,3)),
                --(INT('Drill Size Info'!$AB$19) &amp; "." &amp; RIGHT(CT541,3))
            )
        ),
        "N/A"
    )
)</f>
        <v>N/A</v>
      </c>
      <c r="P541" s="47" t="str">
        <f>IF(CX541&lt;&gt;"",
    IF(INT('Drill Size Info'!$AA$19)=INT('Drill Size Info'!$AB$15),
        --(INT('Drill Size Info'!$AA$15) &amp; "." &amp; CX541),
        IF(AND((--(INT('Drill Size Info'!$AA$15) &amp; "." &amp; CX541)&gt;=--('Drill Size Info'!$AA$15)), (--(INT('Drill Size Info'!$AA$15) &amp; "." &amp; CX541)&lt;=--('Drill Size Info'!$AB$15))),
            --(INT('Drill Size Info'!$AA$15) &amp; "." &amp; CX541),
            --(INT('Drill Size Info'!$AB$15) &amp; "." &amp; CX541)
        )
    ),
    IF(CW541&lt;&gt;"",
        IF(INT('Drill Size Info'!$AA$15)=INT('Drill Size Info'!$AB$15),
            --(INT('Drill Size Info'!$AA$15) &amp; "." &amp; LEFT(CW541,3)),
            IF(AND((--(INT('Drill Size Info'!$AA$15) &amp; "." &amp; LEFT(CW541,3))&gt;=--('Drill Size Info'!$AA$15)), (--(INT('Drill Size Info'!$AA$15) &amp; "." &amp; LEFT(CW541,3))&lt;=--('Drill Size Info'!$AB$15))),
                --(INT('Drill Size Info'!$AA$15) &amp; "." &amp; LEFT(CW541,3)),
                --(INT('Drill Size Info'!$AB$15) &amp; "." &amp; LEFT(CW541,3))
            )
        ),
        "OK"
    )
)</f>
        <v>OK</v>
      </c>
      <c r="Q541" s="163" t="str">
        <f>IF(CY541&lt;&gt;"",
    IF(INT('Drill Size Info'!$AA$19)=INT('Drill Size Info'!$AB$15),
        --(INT('Drill Size Info'!$AA$15) &amp; "." &amp; CY541),
        IF(AND((--(INT('Drill Size Info'!$AA$15) &amp; "." &amp; CY541)&gt;=--('Drill Size Info'!$AA$15)), (--(INT('Drill Size Info'!$AA$15) &amp; "." &amp; CY541)&lt;=--('Drill Size Info'!$AB$15))),
            --(INT('Drill Size Info'!$AA$15) &amp; "." &amp; CY541),
            --(INT('Drill Size Info'!$AB$15) &amp; "." &amp; CY541)
        )
    ),
    IF(CW541&lt;&gt;"",
        IF(INT('Drill Size Info'!$AA$15)=INT('Drill Size Info'!$AB$15),
            --(INT('Drill Size Info'!$AA$15) &amp; "." &amp; RIGHT(CW541,3)),
            IF(AND((--(INT('Drill Size Info'!$AA$15) &amp; "." &amp; RIGHT(CW541,3))&gt;=--('Drill Size Info'!$AA$15)), (--(INT('Drill Size Info'!$AA$15) &amp; "." &amp; RIGHT(CW541,3))&lt;=--('Drill Size Info'!$AB$15))),
                --(INT('Drill Size Info'!$AA$15) &amp; "." &amp; RIGHT(CW541,3)),
                --(INT('Drill Size Info'!$AB$15) &amp; "." &amp; RIGHT(CW541,3))
            )
        ),
        "N/A"
    )
)</f>
        <v>N/A</v>
      </c>
      <c r="R541" s="57"/>
      <c r="S541" s="57"/>
      <c r="T541" s="57"/>
      <c r="U541" s="57"/>
      <c r="V541" s="57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9"/>
      <c r="AX541" s="59"/>
      <c r="AY541" s="59"/>
      <c r="AZ541" s="60"/>
      <c r="BA541" s="52"/>
      <c r="BB541" s="52"/>
      <c r="BC541" s="52"/>
      <c r="BD541" s="52"/>
      <c r="BE541" s="52"/>
      <c r="BF541" s="52"/>
      <c r="BG541" s="192" t="str">
        <f t="shared" si="352"/>
        <v/>
      </c>
      <c r="BH541" s="52"/>
      <c r="BI541" s="52"/>
      <c r="BJ541" s="52"/>
      <c r="BK541" s="52"/>
      <c r="BM541" s="19">
        <f t="shared" si="320"/>
        <v>0</v>
      </c>
      <c r="BN541" s="19">
        <f t="shared" si="353"/>
        <v>0</v>
      </c>
      <c r="BO541" s="19">
        <f t="shared" si="321"/>
        <v>0</v>
      </c>
      <c r="BP541" s="19">
        <f t="shared" si="322"/>
        <v>0</v>
      </c>
      <c r="BQ541" s="19">
        <f t="shared" si="323"/>
        <v>0</v>
      </c>
      <c r="BR541" s="19">
        <f t="shared" si="324"/>
        <v>0</v>
      </c>
      <c r="BS541" s="19">
        <f t="shared" si="325"/>
        <v>0</v>
      </c>
      <c r="BT541" s="19">
        <f t="shared" si="326"/>
        <v>0</v>
      </c>
      <c r="BU541" s="19">
        <f t="shared" si="327"/>
        <v>0</v>
      </c>
      <c r="BV541" s="19">
        <f t="shared" si="328"/>
        <v>0</v>
      </c>
      <c r="BW541" s="19">
        <f t="shared" si="329"/>
        <v>0</v>
      </c>
      <c r="BX541" s="19">
        <f t="shared" si="330"/>
        <v>0</v>
      </c>
      <c r="BY541" s="19">
        <f t="shared" si="331"/>
        <v>0</v>
      </c>
      <c r="BZ541" s="19">
        <f t="shared" si="332"/>
        <v>0</v>
      </c>
      <c r="CA541" s="19">
        <f t="shared" si="333"/>
        <v>0</v>
      </c>
      <c r="CB541" s="19">
        <f t="shared" si="354"/>
        <v>0</v>
      </c>
      <c r="CC541" s="19">
        <f t="shared" si="334"/>
        <v>0</v>
      </c>
      <c r="CD541" s="19">
        <f t="shared" si="335"/>
        <v>0</v>
      </c>
      <c r="CE541" s="19">
        <f t="shared" si="336"/>
        <v>0</v>
      </c>
      <c r="CF541" s="19">
        <f t="shared" si="337"/>
        <v>0</v>
      </c>
      <c r="CG541" s="19">
        <f t="shared" si="338"/>
        <v>0</v>
      </c>
      <c r="CH541" s="19">
        <f t="shared" si="339"/>
        <v>0</v>
      </c>
      <c r="CI541" s="19">
        <f t="shared" si="340"/>
        <v>0</v>
      </c>
      <c r="CJ541" s="19">
        <f t="shared" si="341"/>
        <v>0</v>
      </c>
      <c r="CK541" s="19">
        <f t="shared" si="342"/>
        <v>0</v>
      </c>
      <c r="CL541" s="19">
        <f t="shared" si="343"/>
        <v>0</v>
      </c>
      <c r="CM541" s="19">
        <f t="shared" si="344"/>
        <v>0</v>
      </c>
      <c r="CN541" s="19">
        <f t="shared" si="345"/>
        <v>0</v>
      </c>
      <c r="CO541" s="19">
        <f t="shared" si="346"/>
        <v>0</v>
      </c>
      <c r="CP541" s="19">
        <f t="shared" si="347"/>
        <v>0</v>
      </c>
      <c r="CQ541" s="19">
        <f t="shared" si="348"/>
        <v>0</v>
      </c>
      <c r="CR541" s="19">
        <f t="shared" si="349"/>
        <v>0</v>
      </c>
      <c r="CS541" s="19">
        <f t="shared" si="350"/>
        <v>0</v>
      </c>
    </row>
    <row r="542" spans="2:97" ht="15" customHeight="1" x14ac:dyDescent="0.2">
      <c r="B542" s="53">
        <f t="shared" si="355"/>
        <v>534</v>
      </c>
      <c r="C542" s="197" t="str" cm="1">
        <f t="array" aca="1" ref="C542" ca="1">CELL("contents",BG542)</f>
        <v/>
      </c>
      <c r="D542" s="54" t="str">
        <f t="shared" si="351"/>
        <v>OK</v>
      </c>
      <c r="E542" s="55" t="e">
        <f>VLOOKUP('DATA SHEET'!$B$9,'Drill Size Info'!$T$2:$U$8,2,FALSE)</f>
        <v>#N/A</v>
      </c>
      <c r="F542" s="55" t="str">
        <f t="shared" si="356"/>
        <v/>
      </c>
      <c r="G542" s="161">
        <f t="shared" si="357"/>
        <v>0</v>
      </c>
      <c r="H542" s="56"/>
      <c r="I542" s="56"/>
      <c r="J542" s="54" t="s">
        <v>154</v>
      </c>
      <c r="K542" s="54" t="s">
        <v>154</v>
      </c>
      <c r="L542" s="56" t="s">
        <v>154</v>
      </c>
      <c r="M542" s="56" t="s">
        <v>154</v>
      </c>
      <c r="N542" s="47" t="str">
        <f>IF(CU542&lt;&gt;"",
    IF(INT('Drill Size Info'!$AA$19)=INT('Drill Size Info'!$AB$19),
        --(INT('Drill Size Info'!$AA$19) &amp; "." &amp; CU542),
        IF(AND((--(INT('Drill Size Info'!$AA$19) &amp; "." &amp; CU542)&gt;=--('Drill Size Info'!$AA$19)), (--(INT('Drill Size Info'!$AA$19) &amp; "." &amp; CU542)&lt;=--('Drill Size Info'!$AB$19))),
            --(INT('Drill Size Info'!$AA$19) &amp; "." &amp; CU542),
            --(INT('Drill Size Info'!$AB$19) &amp; "." &amp; CU542)
        )
    ),
    IF(CT542&lt;&gt;"",
        IF(INT('Drill Size Info'!$AA$19)=INT('Drill Size Info'!$AB$19),
            --(INT('Drill Size Info'!$AA$19) &amp; "." &amp; LEFT(CT542,3)),
            IF(AND((--(INT('Drill Size Info'!$AA$19) &amp; "." &amp; LEFT(CT542,3))&gt;=--('Drill Size Info'!$AA$19)), (--(INT('Drill Size Info'!$AA$19) &amp; "." &amp; LEFT(CT542,3))&lt;=--('Drill Size Info'!$AB$19))),
                --(INT('Drill Size Info'!$AA$19) &amp; "." &amp; LEFT(CT542,3)),
                --(INT('Drill Size Info'!$AB$19) &amp; "." &amp; LEFT(CT542,3))
            )
        ),
        "OK"
    )
)</f>
        <v>OK</v>
      </c>
      <c r="O542" s="163" t="str">
        <f>IF(CV542&lt;&gt;"",
    IF(INT('Drill Size Info'!$AA$19)=INT('Drill Size Info'!$AB$19),
        --(INT('Drill Size Info'!$AA$19) &amp; "." &amp; CV542),
        IF(AND((--(INT('Drill Size Info'!$AA$19) &amp; "." &amp; CV542)&gt;=--('Drill Size Info'!$AA$19)), (--(INT('Drill Size Info'!$AA$19) &amp; "." &amp; CV542)&lt;=--('Drill Size Info'!$AB$19))),
            --(INT('Drill Size Info'!$AA$19) &amp; "." &amp; CV542),
            --(INT('Drill Size Info'!$AB$19) &amp; "." &amp; CV542)
        )
    ),
    IF(CT542&lt;&gt;"",
        IF(INT('Drill Size Info'!$AA$19)=INT('Drill Size Info'!$AB$19),
            --(INT('Drill Size Info'!$AA$19) &amp; "." &amp; RIGHT(CT542,3)),
            IF(AND((--(INT('Drill Size Info'!$AA$19) &amp; "." &amp; RIGHT(CT542,3))&gt;=--('Drill Size Info'!$AA$19)), (--(INT('Drill Size Info'!$AA$19) &amp; "." &amp; RIGHT(CT542,3))&lt;=--('Drill Size Info'!$AB$19))),
                --(INT('Drill Size Info'!$AA$19) &amp; "." &amp; RIGHT(CT542,3)),
                --(INT('Drill Size Info'!$AB$19) &amp; "." &amp; RIGHT(CT542,3))
            )
        ),
        "N/A"
    )
)</f>
        <v>N/A</v>
      </c>
      <c r="P542" s="47" t="str">
        <f>IF(CX542&lt;&gt;"",
    IF(INT('Drill Size Info'!$AA$19)=INT('Drill Size Info'!$AB$15),
        --(INT('Drill Size Info'!$AA$15) &amp; "." &amp; CX542),
        IF(AND((--(INT('Drill Size Info'!$AA$15) &amp; "." &amp; CX542)&gt;=--('Drill Size Info'!$AA$15)), (--(INT('Drill Size Info'!$AA$15) &amp; "." &amp; CX542)&lt;=--('Drill Size Info'!$AB$15))),
            --(INT('Drill Size Info'!$AA$15) &amp; "." &amp; CX542),
            --(INT('Drill Size Info'!$AB$15) &amp; "." &amp; CX542)
        )
    ),
    IF(CW542&lt;&gt;"",
        IF(INT('Drill Size Info'!$AA$15)=INT('Drill Size Info'!$AB$15),
            --(INT('Drill Size Info'!$AA$15) &amp; "." &amp; LEFT(CW542,3)),
            IF(AND((--(INT('Drill Size Info'!$AA$15) &amp; "." &amp; LEFT(CW542,3))&gt;=--('Drill Size Info'!$AA$15)), (--(INT('Drill Size Info'!$AA$15) &amp; "." &amp; LEFT(CW542,3))&lt;=--('Drill Size Info'!$AB$15))),
                --(INT('Drill Size Info'!$AA$15) &amp; "." &amp; LEFT(CW542,3)),
                --(INT('Drill Size Info'!$AB$15) &amp; "." &amp; LEFT(CW542,3))
            )
        ),
        "OK"
    )
)</f>
        <v>OK</v>
      </c>
      <c r="Q542" s="163" t="str">
        <f>IF(CY542&lt;&gt;"",
    IF(INT('Drill Size Info'!$AA$19)=INT('Drill Size Info'!$AB$15),
        --(INT('Drill Size Info'!$AA$15) &amp; "." &amp; CY542),
        IF(AND((--(INT('Drill Size Info'!$AA$15) &amp; "." &amp; CY542)&gt;=--('Drill Size Info'!$AA$15)), (--(INT('Drill Size Info'!$AA$15) &amp; "." &amp; CY542)&lt;=--('Drill Size Info'!$AB$15))),
            --(INT('Drill Size Info'!$AA$15) &amp; "." &amp; CY542),
            --(INT('Drill Size Info'!$AB$15) &amp; "." &amp; CY542)
        )
    ),
    IF(CW542&lt;&gt;"",
        IF(INT('Drill Size Info'!$AA$15)=INT('Drill Size Info'!$AB$15),
            --(INT('Drill Size Info'!$AA$15) &amp; "." &amp; RIGHT(CW542,3)),
            IF(AND((--(INT('Drill Size Info'!$AA$15) &amp; "." &amp; RIGHT(CW542,3))&gt;=--('Drill Size Info'!$AA$15)), (--(INT('Drill Size Info'!$AA$15) &amp; "." &amp; RIGHT(CW542,3))&lt;=--('Drill Size Info'!$AB$15))),
                --(INT('Drill Size Info'!$AA$15) &amp; "." &amp; RIGHT(CW542,3)),
                --(INT('Drill Size Info'!$AB$15) &amp; "." &amp; RIGHT(CW542,3))
            )
        ),
        "N/A"
    )
)</f>
        <v>N/A</v>
      </c>
      <c r="R542" s="57"/>
      <c r="S542" s="57"/>
      <c r="T542" s="57"/>
      <c r="U542" s="57"/>
      <c r="V542" s="57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9"/>
      <c r="AX542" s="59"/>
      <c r="AY542" s="59"/>
      <c r="AZ542" s="60"/>
      <c r="BA542" s="52"/>
      <c r="BB542" s="52"/>
      <c r="BC542" s="52"/>
      <c r="BD542" s="52"/>
      <c r="BE542" s="52"/>
      <c r="BF542" s="52"/>
      <c r="BG542" s="192" t="str">
        <f t="shared" si="352"/>
        <v/>
      </c>
      <c r="BH542" s="52"/>
      <c r="BI542" s="52"/>
      <c r="BJ542" s="52"/>
      <c r="BK542" s="52"/>
      <c r="BM542" s="19">
        <f t="shared" si="320"/>
        <v>0</v>
      </c>
      <c r="BN542" s="19">
        <f t="shared" si="353"/>
        <v>0</v>
      </c>
      <c r="BO542" s="19">
        <f t="shared" si="321"/>
        <v>0</v>
      </c>
      <c r="BP542" s="19">
        <f t="shared" si="322"/>
        <v>0</v>
      </c>
      <c r="BQ542" s="19">
        <f t="shared" si="323"/>
        <v>0</v>
      </c>
      <c r="BR542" s="19">
        <f t="shared" si="324"/>
        <v>0</v>
      </c>
      <c r="BS542" s="19">
        <f t="shared" si="325"/>
        <v>0</v>
      </c>
      <c r="BT542" s="19">
        <f t="shared" si="326"/>
        <v>0</v>
      </c>
      <c r="BU542" s="19">
        <f t="shared" si="327"/>
        <v>0</v>
      </c>
      <c r="BV542" s="19">
        <f t="shared" si="328"/>
        <v>0</v>
      </c>
      <c r="BW542" s="19">
        <f t="shared" si="329"/>
        <v>0</v>
      </c>
      <c r="BX542" s="19">
        <f t="shared" si="330"/>
        <v>0</v>
      </c>
      <c r="BY542" s="19">
        <f t="shared" si="331"/>
        <v>0</v>
      </c>
      <c r="BZ542" s="19">
        <f t="shared" si="332"/>
        <v>0</v>
      </c>
      <c r="CA542" s="19">
        <f t="shared" si="333"/>
        <v>0</v>
      </c>
      <c r="CB542" s="19">
        <f t="shared" si="354"/>
        <v>0</v>
      </c>
      <c r="CC542" s="19">
        <f t="shared" si="334"/>
        <v>0</v>
      </c>
      <c r="CD542" s="19">
        <f t="shared" si="335"/>
        <v>0</v>
      </c>
      <c r="CE542" s="19">
        <f t="shared" si="336"/>
        <v>0</v>
      </c>
      <c r="CF542" s="19">
        <f t="shared" si="337"/>
        <v>0</v>
      </c>
      <c r="CG542" s="19">
        <f t="shared" si="338"/>
        <v>0</v>
      </c>
      <c r="CH542" s="19">
        <f t="shared" si="339"/>
        <v>0</v>
      </c>
      <c r="CI542" s="19">
        <f t="shared" si="340"/>
        <v>0</v>
      </c>
      <c r="CJ542" s="19">
        <f t="shared" si="341"/>
        <v>0</v>
      </c>
      <c r="CK542" s="19">
        <f t="shared" si="342"/>
        <v>0</v>
      </c>
      <c r="CL542" s="19">
        <f t="shared" si="343"/>
        <v>0</v>
      </c>
      <c r="CM542" s="19">
        <f t="shared" si="344"/>
        <v>0</v>
      </c>
      <c r="CN542" s="19">
        <f t="shared" si="345"/>
        <v>0</v>
      </c>
      <c r="CO542" s="19">
        <f t="shared" si="346"/>
        <v>0</v>
      </c>
      <c r="CP542" s="19">
        <f t="shared" si="347"/>
        <v>0</v>
      </c>
      <c r="CQ542" s="19">
        <f t="shared" si="348"/>
        <v>0</v>
      </c>
      <c r="CR542" s="19">
        <f t="shared" si="349"/>
        <v>0</v>
      </c>
      <c r="CS542" s="19">
        <f t="shared" si="350"/>
        <v>0</v>
      </c>
    </row>
    <row r="543" spans="2:97" ht="15" customHeight="1" x14ac:dyDescent="0.2">
      <c r="B543" s="53">
        <f t="shared" si="355"/>
        <v>535</v>
      </c>
      <c r="C543" s="197" t="str" cm="1">
        <f t="array" aca="1" ref="C543" ca="1">CELL("contents",BG543)</f>
        <v/>
      </c>
      <c r="D543" s="54" t="str">
        <f t="shared" si="351"/>
        <v>OK</v>
      </c>
      <c r="E543" s="55" t="e">
        <f>VLOOKUP('DATA SHEET'!$B$9,'Drill Size Info'!$T$2:$U$8,2,FALSE)</f>
        <v>#N/A</v>
      </c>
      <c r="F543" s="55" t="str">
        <f t="shared" si="356"/>
        <v/>
      </c>
      <c r="G543" s="161">
        <f t="shared" si="357"/>
        <v>0</v>
      </c>
      <c r="H543" s="56"/>
      <c r="I543" s="56"/>
      <c r="J543" s="54" t="s">
        <v>154</v>
      </c>
      <c r="K543" s="54" t="s">
        <v>154</v>
      </c>
      <c r="L543" s="56" t="s">
        <v>154</v>
      </c>
      <c r="M543" s="56" t="s">
        <v>154</v>
      </c>
      <c r="N543" s="47" t="str">
        <f>IF(CU543&lt;&gt;"",
    IF(INT('Drill Size Info'!$AA$19)=INT('Drill Size Info'!$AB$19),
        --(INT('Drill Size Info'!$AA$19) &amp; "." &amp; CU543),
        IF(AND((--(INT('Drill Size Info'!$AA$19) &amp; "." &amp; CU543)&gt;=--('Drill Size Info'!$AA$19)), (--(INT('Drill Size Info'!$AA$19) &amp; "." &amp; CU543)&lt;=--('Drill Size Info'!$AB$19))),
            --(INT('Drill Size Info'!$AA$19) &amp; "." &amp; CU543),
            --(INT('Drill Size Info'!$AB$19) &amp; "." &amp; CU543)
        )
    ),
    IF(CT543&lt;&gt;"",
        IF(INT('Drill Size Info'!$AA$19)=INT('Drill Size Info'!$AB$19),
            --(INT('Drill Size Info'!$AA$19) &amp; "." &amp; LEFT(CT543,3)),
            IF(AND((--(INT('Drill Size Info'!$AA$19) &amp; "." &amp; LEFT(CT543,3))&gt;=--('Drill Size Info'!$AA$19)), (--(INT('Drill Size Info'!$AA$19) &amp; "." &amp; LEFT(CT543,3))&lt;=--('Drill Size Info'!$AB$19))),
                --(INT('Drill Size Info'!$AA$19) &amp; "." &amp; LEFT(CT543,3)),
                --(INT('Drill Size Info'!$AB$19) &amp; "." &amp; LEFT(CT543,3))
            )
        ),
        "OK"
    )
)</f>
        <v>OK</v>
      </c>
      <c r="O543" s="163" t="str">
        <f>IF(CV543&lt;&gt;"",
    IF(INT('Drill Size Info'!$AA$19)=INT('Drill Size Info'!$AB$19),
        --(INT('Drill Size Info'!$AA$19) &amp; "." &amp; CV543),
        IF(AND((--(INT('Drill Size Info'!$AA$19) &amp; "." &amp; CV543)&gt;=--('Drill Size Info'!$AA$19)), (--(INT('Drill Size Info'!$AA$19) &amp; "." &amp; CV543)&lt;=--('Drill Size Info'!$AB$19))),
            --(INT('Drill Size Info'!$AA$19) &amp; "." &amp; CV543),
            --(INT('Drill Size Info'!$AB$19) &amp; "." &amp; CV543)
        )
    ),
    IF(CT543&lt;&gt;"",
        IF(INT('Drill Size Info'!$AA$19)=INT('Drill Size Info'!$AB$19),
            --(INT('Drill Size Info'!$AA$19) &amp; "." &amp; RIGHT(CT543,3)),
            IF(AND((--(INT('Drill Size Info'!$AA$19) &amp; "." &amp; RIGHT(CT543,3))&gt;=--('Drill Size Info'!$AA$19)), (--(INT('Drill Size Info'!$AA$19) &amp; "." &amp; RIGHT(CT543,3))&lt;=--('Drill Size Info'!$AB$19))),
                --(INT('Drill Size Info'!$AA$19) &amp; "." &amp; RIGHT(CT543,3)),
                --(INT('Drill Size Info'!$AB$19) &amp; "." &amp; RIGHT(CT543,3))
            )
        ),
        "N/A"
    )
)</f>
        <v>N/A</v>
      </c>
      <c r="P543" s="47" t="str">
        <f>IF(CX543&lt;&gt;"",
    IF(INT('Drill Size Info'!$AA$19)=INT('Drill Size Info'!$AB$15),
        --(INT('Drill Size Info'!$AA$15) &amp; "." &amp; CX543),
        IF(AND((--(INT('Drill Size Info'!$AA$15) &amp; "." &amp; CX543)&gt;=--('Drill Size Info'!$AA$15)), (--(INT('Drill Size Info'!$AA$15) &amp; "." &amp; CX543)&lt;=--('Drill Size Info'!$AB$15))),
            --(INT('Drill Size Info'!$AA$15) &amp; "." &amp; CX543),
            --(INT('Drill Size Info'!$AB$15) &amp; "." &amp; CX543)
        )
    ),
    IF(CW543&lt;&gt;"",
        IF(INT('Drill Size Info'!$AA$15)=INT('Drill Size Info'!$AB$15),
            --(INT('Drill Size Info'!$AA$15) &amp; "." &amp; LEFT(CW543,3)),
            IF(AND((--(INT('Drill Size Info'!$AA$15) &amp; "." &amp; LEFT(CW543,3))&gt;=--('Drill Size Info'!$AA$15)), (--(INT('Drill Size Info'!$AA$15) &amp; "." &amp; LEFT(CW543,3))&lt;=--('Drill Size Info'!$AB$15))),
                --(INT('Drill Size Info'!$AA$15) &amp; "." &amp; LEFT(CW543,3)),
                --(INT('Drill Size Info'!$AB$15) &amp; "." &amp; LEFT(CW543,3))
            )
        ),
        "OK"
    )
)</f>
        <v>OK</v>
      </c>
      <c r="Q543" s="163" t="str">
        <f>IF(CY543&lt;&gt;"",
    IF(INT('Drill Size Info'!$AA$19)=INT('Drill Size Info'!$AB$15),
        --(INT('Drill Size Info'!$AA$15) &amp; "." &amp; CY543),
        IF(AND((--(INT('Drill Size Info'!$AA$15) &amp; "." &amp; CY543)&gt;=--('Drill Size Info'!$AA$15)), (--(INT('Drill Size Info'!$AA$15) &amp; "." &amp; CY543)&lt;=--('Drill Size Info'!$AB$15))),
            --(INT('Drill Size Info'!$AA$15) &amp; "." &amp; CY543),
            --(INT('Drill Size Info'!$AB$15) &amp; "." &amp; CY543)
        )
    ),
    IF(CW543&lt;&gt;"",
        IF(INT('Drill Size Info'!$AA$15)=INT('Drill Size Info'!$AB$15),
            --(INT('Drill Size Info'!$AA$15) &amp; "." &amp; RIGHT(CW543,3)),
            IF(AND((--(INT('Drill Size Info'!$AA$15) &amp; "." &amp; RIGHT(CW543,3))&gt;=--('Drill Size Info'!$AA$15)), (--(INT('Drill Size Info'!$AA$15) &amp; "." &amp; RIGHT(CW543,3))&lt;=--('Drill Size Info'!$AB$15))),
                --(INT('Drill Size Info'!$AA$15) &amp; "." &amp; RIGHT(CW543,3)),
                --(INT('Drill Size Info'!$AB$15) &amp; "." &amp; RIGHT(CW543,3))
            )
        ),
        "N/A"
    )
)</f>
        <v>N/A</v>
      </c>
      <c r="R543" s="57"/>
      <c r="S543" s="57"/>
      <c r="T543" s="57"/>
      <c r="U543" s="57"/>
      <c r="V543" s="57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9"/>
      <c r="AX543" s="59"/>
      <c r="AY543" s="59"/>
      <c r="AZ543" s="60"/>
      <c r="BA543" s="52"/>
      <c r="BB543" s="52"/>
      <c r="BC543" s="52"/>
      <c r="BD543" s="52"/>
      <c r="BE543" s="52"/>
      <c r="BF543" s="52"/>
      <c r="BG543" s="192" t="str">
        <f t="shared" si="352"/>
        <v/>
      </c>
      <c r="BH543" s="52"/>
      <c r="BI543" s="52"/>
      <c r="BJ543" s="52"/>
      <c r="BK543" s="52"/>
      <c r="BM543" s="19">
        <f t="shared" si="320"/>
        <v>0</v>
      </c>
      <c r="BN543" s="19">
        <f t="shared" si="353"/>
        <v>0</v>
      </c>
      <c r="BO543" s="19">
        <f t="shared" si="321"/>
        <v>0</v>
      </c>
      <c r="BP543" s="19">
        <f t="shared" si="322"/>
        <v>0</v>
      </c>
      <c r="BQ543" s="19">
        <f t="shared" si="323"/>
        <v>0</v>
      </c>
      <c r="BR543" s="19">
        <f t="shared" si="324"/>
        <v>0</v>
      </c>
      <c r="BS543" s="19">
        <f t="shared" si="325"/>
        <v>0</v>
      </c>
      <c r="BT543" s="19">
        <f t="shared" si="326"/>
        <v>0</v>
      </c>
      <c r="BU543" s="19">
        <f t="shared" si="327"/>
        <v>0</v>
      </c>
      <c r="BV543" s="19">
        <f t="shared" si="328"/>
        <v>0</v>
      </c>
      <c r="BW543" s="19">
        <f t="shared" si="329"/>
        <v>0</v>
      </c>
      <c r="BX543" s="19">
        <f t="shared" si="330"/>
        <v>0</v>
      </c>
      <c r="BY543" s="19">
        <f t="shared" si="331"/>
        <v>0</v>
      </c>
      <c r="BZ543" s="19">
        <f t="shared" si="332"/>
        <v>0</v>
      </c>
      <c r="CA543" s="19">
        <f t="shared" si="333"/>
        <v>0</v>
      </c>
      <c r="CB543" s="19">
        <f t="shared" si="354"/>
        <v>0</v>
      </c>
      <c r="CC543" s="19">
        <f t="shared" si="334"/>
        <v>0</v>
      </c>
      <c r="CD543" s="19">
        <f t="shared" si="335"/>
        <v>0</v>
      </c>
      <c r="CE543" s="19">
        <f t="shared" si="336"/>
        <v>0</v>
      </c>
      <c r="CF543" s="19">
        <f t="shared" si="337"/>
        <v>0</v>
      </c>
      <c r="CG543" s="19">
        <f t="shared" si="338"/>
        <v>0</v>
      </c>
      <c r="CH543" s="19">
        <f t="shared" si="339"/>
        <v>0</v>
      </c>
      <c r="CI543" s="19">
        <f t="shared" si="340"/>
        <v>0</v>
      </c>
      <c r="CJ543" s="19">
        <f t="shared" si="341"/>
        <v>0</v>
      </c>
      <c r="CK543" s="19">
        <f t="shared" si="342"/>
        <v>0</v>
      </c>
      <c r="CL543" s="19">
        <f t="shared" si="343"/>
        <v>0</v>
      </c>
      <c r="CM543" s="19">
        <f t="shared" si="344"/>
        <v>0</v>
      </c>
      <c r="CN543" s="19">
        <f t="shared" si="345"/>
        <v>0</v>
      </c>
      <c r="CO543" s="19">
        <f t="shared" si="346"/>
        <v>0</v>
      </c>
      <c r="CP543" s="19">
        <f t="shared" si="347"/>
        <v>0</v>
      </c>
      <c r="CQ543" s="19">
        <f t="shared" si="348"/>
        <v>0</v>
      </c>
      <c r="CR543" s="19">
        <f t="shared" si="349"/>
        <v>0</v>
      </c>
      <c r="CS543" s="19">
        <f t="shared" si="350"/>
        <v>0</v>
      </c>
    </row>
    <row r="544" spans="2:97" ht="15" customHeight="1" x14ac:dyDescent="0.2">
      <c r="B544" s="53">
        <f t="shared" si="355"/>
        <v>536</v>
      </c>
      <c r="C544" s="197" t="str" cm="1">
        <f t="array" aca="1" ref="C544" ca="1">CELL("contents",BG544)</f>
        <v/>
      </c>
      <c r="D544" s="54" t="str">
        <f t="shared" si="351"/>
        <v>OK</v>
      </c>
      <c r="E544" s="55" t="e">
        <f>VLOOKUP('DATA SHEET'!$B$9,'Drill Size Info'!$T$2:$U$8,2,FALSE)</f>
        <v>#N/A</v>
      </c>
      <c r="F544" s="55" t="str">
        <f t="shared" si="356"/>
        <v/>
      </c>
      <c r="G544" s="161">
        <f t="shared" si="357"/>
        <v>0</v>
      </c>
      <c r="H544" s="56"/>
      <c r="I544" s="56"/>
      <c r="J544" s="54" t="s">
        <v>154</v>
      </c>
      <c r="K544" s="54" t="s">
        <v>154</v>
      </c>
      <c r="L544" s="56" t="s">
        <v>154</v>
      </c>
      <c r="M544" s="56" t="s">
        <v>154</v>
      </c>
      <c r="N544" s="47" t="str">
        <f>IF(CU544&lt;&gt;"",
    IF(INT('Drill Size Info'!$AA$19)=INT('Drill Size Info'!$AB$19),
        --(INT('Drill Size Info'!$AA$19) &amp; "." &amp; CU544),
        IF(AND((--(INT('Drill Size Info'!$AA$19) &amp; "." &amp; CU544)&gt;=--('Drill Size Info'!$AA$19)), (--(INT('Drill Size Info'!$AA$19) &amp; "." &amp; CU544)&lt;=--('Drill Size Info'!$AB$19))),
            --(INT('Drill Size Info'!$AA$19) &amp; "." &amp; CU544),
            --(INT('Drill Size Info'!$AB$19) &amp; "." &amp; CU544)
        )
    ),
    IF(CT544&lt;&gt;"",
        IF(INT('Drill Size Info'!$AA$19)=INT('Drill Size Info'!$AB$19),
            --(INT('Drill Size Info'!$AA$19) &amp; "." &amp; LEFT(CT544,3)),
            IF(AND((--(INT('Drill Size Info'!$AA$19) &amp; "." &amp; LEFT(CT544,3))&gt;=--('Drill Size Info'!$AA$19)), (--(INT('Drill Size Info'!$AA$19) &amp; "." &amp; LEFT(CT544,3))&lt;=--('Drill Size Info'!$AB$19))),
                --(INT('Drill Size Info'!$AA$19) &amp; "." &amp; LEFT(CT544,3)),
                --(INT('Drill Size Info'!$AB$19) &amp; "." &amp; LEFT(CT544,3))
            )
        ),
        "OK"
    )
)</f>
        <v>OK</v>
      </c>
      <c r="O544" s="163" t="str">
        <f>IF(CV544&lt;&gt;"",
    IF(INT('Drill Size Info'!$AA$19)=INT('Drill Size Info'!$AB$19),
        --(INT('Drill Size Info'!$AA$19) &amp; "." &amp; CV544),
        IF(AND((--(INT('Drill Size Info'!$AA$19) &amp; "." &amp; CV544)&gt;=--('Drill Size Info'!$AA$19)), (--(INT('Drill Size Info'!$AA$19) &amp; "." &amp; CV544)&lt;=--('Drill Size Info'!$AB$19))),
            --(INT('Drill Size Info'!$AA$19) &amp; "." &amp; CV544),
            --(INT('Drill Size Info'!$AB$19) &amp; "." &amp; CV544)
        )
    ),
    IF(CT544&lt;&gt;"",
        IF(INT('Drill Size Info'!$AA$19)=INT('Drill Size Info'!$AB$19),
            --(INT('Drill Size Info'!$AA$19) &amp; "." &amp; RIGHT(CT544,3)),
            IF(AND((--(INT('Drill Size Info'!$AA$19) &amp; "." &amp; RIGHT(CT544,3))&gt;=--('Drill Size Info'!$AA$19)), (--(INT('Drill Size Info'!$AA$19) &amp; "." &amp; RIGHT(CT544,3))&lt;=--('Drill Size Info'!$AB$19))),
                --(INT('Drill Size Info'!$AA$19) &amp; "." &amp; RIGHT(CT544,3)),
                --(INT('Drill Size Info'!$AB$19) &amp; "." &amp; RIGHT(CT544,3))
            )
        ),
        "N/A"
    )
)</f>
        <v>N/A</v>
      </c>
      <c r="P544" s="47" t="str">
        <f>IF(CX544&lt;&gt;"",
    IF(INT('Drill Size Info'!$AA$19)=INT('Drill Size Info'!$AB$15),
        --(INT('Drill Size Info'!$AA$15) &amp; "." &amp; CX544),
        IF(AND((--(INT('Drill Size Info'!$AA$15) &amp; "." &amp; CX544)&gt;=--('Drill Size Info'!$AA$15)), (--(INT('Drill Size Info'!$AA$15) &amp; "." &amp; CX544)&lt;=--('Drill Size Info'!$AB$15))),
            --(INT('Drill Size Info'!$AA$15) &amp; "." &amp; CX544),
            --(INT('Drill Size Info'!$AB$15) &amp; "." &amp; CX544)
        )
    ),
    IF(CW544&lt;&gt;"",
        IF(INT('Drill Size Info'!$AA$15)=INT('Drill Size Info'!$AB$15),
            --(INT('Drill Size Info'!$AA$15) &amp; "." &amp; LEFT(CW544,3)),
            IF(AND((--(INT('Drill Size Info'!$AA$15) &amp; "." &amp; LEFT(CW544,3))&gt;=--('Drill Size Info'!$AA$15)), (--(INT('Drill Size Info'!$AA$15) &amp; "." &amp; LEFT(CW544,3))&lt;=--('Drill Size Info'!$AB$15))),
                --(INT('Drill Size Info'!$AA$15) &amp; "." &amp; LEFT(CW544,3)),
                --(INT('Drill Size Info'!$AB$15) &amp; "." &amp; LEFT(CW544,3))
            )
        ),
        "OK"
    )
)</f>
        <v>OK</v>
      </c>
      <c r="Q544" s="163" t="str">
        <f>IF(CY544&lt;&gt;"",
    IF(INT('Drill Size Info'!$AA$19)=INT('Drill Size Info'!$AB$15),
        --(INT('Drill Size Info'!$AA$15) &amp; "." &amp; CY544),
        IF(AND((--(INT('Drill Size Info'!$AA$15) &amp; "." &amp; CY544)&gt;=--('Drill Size Info'!$AA$15)), (--(INT('Drill Size Info'!$AA$15) &amp; "." &amp; CY544)&lt;=--('Drill Size Info'!$AB$15))),
            --(INT('Drill Size Info'!$AA$15) &amp; "." &amp; CY544),
            --(INT('Drill Size Info'!$AB$15) &amp; "." &amp; CY544)
        )
    ),
    IF(CW544&lt;&gt;"",
        IF(INT('Drill Size Info'!$AA$15)=INT('Drill Size Info'!$AB$15),
            --(INT('Drill Size Info'!$AA$15) &amp; "." &amp; RIGHT(CW544,3)),
            IF(AND((--(INT('Drill Size Info'!$AA$15) &amp; "." &amp; RIGHT(CW544,3))&gt;=--('Drill Size Info'!$AA$15)), (--(INT('Drill Size Info'!$AA$15) &amp; "." &amp; RIGHT(CW544,3))&lt;=--('Drill Size Info'!$AB$15))),
                --(INT('Drill Size Info'!$AA$15) &amp; "." &amp; RIGHT(CW544,3)),
                --(INT('Drill Size Info'!$AB$15) &amp; "." &amp; RIGHT(CW544,3))
            )
        ),
        "N/A"
    )
)</f>
        <v>N/A</v>
      </c>
      <c r="R544" s="57"/>
      <c r="S544" s="57"/>
      <c r="T544" s="57"/>
      <c r="U544" s="57"/>
      <c r="V544" s="57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9"/>
      <c r="AX544" s="59"/>
      <c r="AY544" s="59"/>
      <c r="AZ544" s="60"/>
      <c r="BA544" s="52"/>
      <c r="BB544" s="52"/>
      <c r="BC544" s="52"/>
      <c r="BD544" s="52"/>
      <c r="BE544" s="52"/>
      <c r="BF544" s="52"/>
      <c r="BG544" s="192" t="str">
        <f t="shared" si="352"/>
        <v/>
      </c>
      <c r="BH544" s="52"/>
      <c r="BI544" s="52"/>
      <c r="BJ544" s="52"/>
      <c r="BK544" s="52"/>
      <c r="BM544" s="19">
        <f t="shared" si="320"/>
        <v>0</v>
      </c>
      <c r="BN544" s="19">
        <f t="shared" si="353"/>
        <v>0</v>
      </c>
      <c r="BO544" s="19">
        <f t="shared" si="321"/>
        <v>0</v>
      </c>
      <c r="BP544" s="19">
        <f t="shared" si="322"/>
        <v>0</v>
      </c>
      <c r="BQ544" s="19">
        <f t="shared" si="323"/>
        <v>0</v>
      </c>
      <c r="BR544" s="19">
        <f t="shared" si="324"/>
        <v>0</v>
      </c>
      <c r="BS544" s="19">
        <f t="shared" si="325"/>
        <v>0</v>
      </c>
      <c r="BT544" s="19">
        <f t="shared" si="326"/>
        <v>0</v>
      </c>
      <c r="BU544" s="19">
        <f t="shared" si="327"/>
        <v>0</v>
      </c>
      <c r="BV544" s="19">
        <f t="shared" si="328"/>
        <v>0</v>
      </c>
      <c r="BW544" s="19">
        <f t="shared" si="329"/>
        <v>0</v>
      </c>
      <c r="BX544" s="19">
        <f t="shared" si="330"/>
        <v>0</v>
      </c>
      <c r="BY544" s="19">
        <f t="shared" si="331"/>
        <v>0</v>
      </c>
      <c r="BZ544" s="19">
        <f t="shared" si="332"/>
        <v>0</v>
      </c>
      <c r="CA544" s="19">
        <f t="shared" si="333"/>
        <v>0</v>
      </c>
      <c r="CB544" s="19">
        <f t="shared" si="354"/>
        <v>0</v>
      </c>
      <c r="CC544" s="19">
        <f t="shared" si="334"/>
        <v>0</v>
      </c>
      <c r="CD544" s="19">
        <f t="shared" si="335"/>
        <v>0</v>
      </c>
      <c r="CE544" s="19">
        <f t="shared" si="336"/>
        <v>0</v>
      </c>
      <c r="CF544" s="19">
        <f t="shared" si="337"/>
        <v>0</v>
      </c>
      <c r="CG544" s="19">
        <f t="shared" si="338"/>
        <v>0</v>
      </c>
      <c r="CH544" s="19">
        <f t="shared" si="339"/>
        <v>0</v>
      </c>
      <c r="CI544" s="19">
        <f t="shared" si="340"/>
        <v>0</v>
      </c>
      <c r="CJ544" s="19">
        <f t="shared" si="341"/>
        <v>0</v>
      </c>
      <c r="CK544" s="19">
        <f t="shared" si="342"/>
        <v>0</v>
      </c>
      <c r="CL544" s="19">
        <f t="shared" si="343"/>
        <v>0</v>
      </c>
      <c r="CM544" s="19">
        <f t="shared" si="344"/>
        <v>0</v>
      </c>
      <c r="CN544" s="19">
        <f t="shared" si="345"/>
        <v>0</v>
      </c>
      <c r="CO544" s="19">
        <f t="shared" si="346"/>
        <v>0</v>
      </c>
      <c r="CP544" s="19">
        <f t="shared" si="347"/>
        <v>0</v>
      </c>
      <c r="CQ544" s="19">
        <f t="shared" si="348"/>
        <v>0</v>
      </c>
      <c r="CR544" s="19">
        <f t="shared" si="349"/>
        <v>0</v>
      </c>
      <c r="CS544" s="19">
        <f t="shared" si="350"/>
        <v>0</v>
      </c>
    </row>
    <row r="545" spans="2:97" ht="15" customHeight="1" x14ac:dyDescent="0.2">
      <c r="B545" s="53">
        <f t="shared" si="355"/>
        <v>537</v>
      </c>
      <c r="C545" s="197" t="str" cm="1">
        <f t="array" aca="1" ref="C545" ca="1">CELL("contents",BG545)</f>
        <v/>
      </c>
      <c r="D545" s="54" t="str">
        <f t="shared" si="351"/>
        <v>OK</v>
      </c>
      <c r="E545" s="55" t="e">
        <f>VLOOKUP('DATA SHEET'!$B$9,'Drill Size Info'!$T$2:$U$8,2,FALSE)</f>
        <v>#N/A</v>
      </c>
      <c r="F545" s="55" t="str">
        <f t="shared" si="356"/>
        <v/>
      </c>
      <c r="G545" s="161">
        <f t="shared" si="357"/>
        <v>0</v>
      </c>
      <c r="H545" s="56"/>
      <c r="I545" s="56"/>
      <c r="J545" s="54" t="s">
        <v>154</v>
      </c>
      <c r="K545" s="54" t="s">
        <v>154</v>
      </c>
      <c r="L545" s="56" t="s">
        <v>154</v>
      </c>
      <c r="M545" s="56" t="s">
        <v>154</v>
      </c>
      <c r="N545" s="47" t="str">
        <f>IF(CU545&lt;&gt;"",
    IF(INT('Drill Size Info'!$AA$19)=INT('Drill Size Info'!$AB$19),
        --(INT('Drill Size Info'!$AA$19) &amp; "." &amp; CU545),
        IF(AND((--(INT('Drill Size Info'!$AA$19) &amp; "." &amp; CU545)&gt;=--('Drill Size Info'!$AA$19)), (--(INT('Drill Size Info'!$AA$19) &amp; "." &amp; CU545)&lt;=--('Drill Size Info'!$AB$19))),
            --(INT('Drill Size Info'!$AA$19) &amp; "." &amp; CU545),
            --(INT('Drill Size Info'!$AB$19) &amp; "." &amp; CU545)
        )
    ),
    IF(CT545&lt;&gt;"",
        IF(INT('Drill Size Info'!$AA$19)=INT('Drill Size Info'!$AB$19),
            --(INT('Drill Size Info'!$AA$19) &amp; "." &amp; LEFT(CT545,3)),
            IF(AND((--(INT('Drill Size Info'!$AA$19) &amp; "." &amp; LEFT(CT545,3))&gt;=--('Drill Size Info'!$AA$19)), (--(INT('Drill Size Info'!$AA$19) &amp; "." &amp; LEFT(CT545,3))&lt;=--('Drill Size Info'!$AB$19))),
                --(INT('Drill Size Info'!$AA$19) &amp; "." &amp; LEFT(CT545,3)),
                --(INT('Drill Size Info'!$AB$19) &amp; "." &amp; LEFT(CT545,3))
            )
        ),
        "OK"
    )
)</f>
        <v>OK</v>
      </c>
      <c r="O545" s="163" t="str">
        <f>IF(CV545&lt;&gt;"",
    IF(INT('Drill Size Info'!$AA$19)=INT('Drill Size Info'!$AB$19),
        --(INT('Drill Size Info'!$AA$19) &amp; "." &amp; CV545),
        IF(AND((--(INT('Drill Size Info'!$AA$19) &amp; "." &amp; CV545)&gt;=--('Drill Size Info'!$AA$19)), (--(INT('Drill Size Info'!$AA$19) &amp; "." &amp; CV545)&lt;=--('Drill Size Info'!$AB$19))),
            --(INT('Drill Size Info'!$AA$19) &amp; "." &amp; CV545),
            --(INT('Drill Size Info'!$AB$19) &amp; "." &amp; CV545)
        )
    ),
    IF(CT545&lt;&gt;"",
        IF(INT('Drill Size Info'!$AA$19)=INT('Drill Size Info'!$AB$19),
            --(INT('Drill Size Info'!$AA$19) &amp; "." &amp; RIGHT(CT545,3)),
            IF(AND((--(INT('Drill Size Info'!$AA$19) &amp; "." &amp; RIGHT(CT545,3))&gt;=--('Drill Size Info'!$AA$19)), (--(INT('Drill Size Info'!$AA$19) &amp; "." &amp; RIGHT(CT545,3))&lt;=--('Drill Size Info'!$AB$19))),
                --(INT('Drill Size Info'!$AA$19) &amp; "." &amp; RIGHT(CT545,3)),
                --(INT('Drill Size Info'!$AB$19) &amp; "." &amp; RIGHT(CT545,3))
            )
        ),
        "N/A"
    )
)</f>
        <v>N/A</v>
      </c>
      <c r="P545" s="47" t="str">
        <f>IF(CX545&lt;&gt;"",
    IF(INT('Drill Size Info'!$AA$19)=INT('Drill Size Info'!$AB$15),
        --(INT('Drill Size Info'!$AA$15) &amp; "." &amp; CX545),
        IF(AND((--(INT('Drill Size Info'!$AA$15) &amp; "." &amp; CX545)&gt;=--('Drill Size Info'!$AA$15)), (--(INT('Drill Size Info'!$AA$15) &amp; "." &amp; CX545)&lt;=--('Drill Size Info'!$AB$15))),
            --(INT('Drill Size Info'!$AA$15) &amp; "." &amp; CX545),
            --(INT('Drill Size Info'!$AB$15) &amp; "." &amp; CX545)
        )
    ),
    IF(CW545&lt;&gt;"",
        IF(INT('Drill Size Info'!$AA$15)=INT('Drill Size Info'!$AB$15),
            --(INT('Drill Size Info'!$AA$15) &amp; "." &amp; LEFT(CW545,3)),
            IF(AND((--(INT('Drill Size Info'!$AA$15) &amp; "." &amp; LEFT(CW545,3))&gt;=--('Drill Size Info'!$AA$15)), (--(INT('Drill Size Info'!$AA$15) &amp; "." &amp; LEFT(CW545,3))&lt;=--('Drill Size Info'!$AB$15))),
                --(INT('Drill Size Info'!$AA$15) &amp; "." &amp; LEFT(CW545,3)),
                --(INT('Drill Size Info'!$AB$15) &amp; "." &amp; LEFT(CW545,3))
            )
        ),
        "OK"
    )
)</f>
        <v>OK</v>
      </c>
      <c r="Q545" s="163" t="str">
        <f>IF(CY545&lt;&gt;"",
    IF(INT('Drill Size Info'!$AA$19)=INT('Drill Size Info'!$AB$15),
        --(INT('Drill Size Info'!$AA$15) &amp; "." &amp; CY545),
        IF(AND((--(INT('Drill Size Info'!$AA$15) &amp; "." &amp; CY545)&gt;=--('Drill Size Info'!$AA$15)), (--(INT('Drill Size Info'!$AA$15) &amp; "." &amp; CY545)&lt;=--('Drill Size Info'!$AB$15))),
            --(INT('Drill Size Info'!$AA$15) &amp; "." &amp; CY545),
            --(INT('Drill Size Info'!$AB$15) &amp; "." &amp; CY545)
        )
    ),
    IF(CW545&lt;&gt;"",
        IF(INT('Drill Size Info'!$AA$15)=INT('Drill Size Info'!$AB$15),
            --(INT('Drill Size Info'!$AA$15) &amp; "." &amp; RIGHT(CW545,3)),
            IF(AND((--(INT('Drill Size Info'!$AA$15) &amp; "." &amp; RIGHT(CW545,3))&gt;=--('Drill Size Info'!$AA$15)), (--(INT('Drill Size Info'!$AA$15) &amp; "." &amp; RIGHT(CW545,3))&lt;=--('Drill Size Info'!$AB$15))),
                --(INT('Drill Size Info'!$AA$15) &amp; "." &amp; RIGHT(CW545,3)),
                --(INT('Drill Size Info'!$AB$15) &amp; "." &amp; RIGHT(CW545,3))
            )
        ),
        "N/A"
    )
)</f>
        <v>N/A</v>
      </c>
      <c r="R545" s="57"/>
      <c r="S545" s="57"/>
      <c r="T545" s="57"/>
      <c r="U545" s="57"/>
      <c r="V545" s="57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9"/>
      <c r="AX545" s="59"/>
      <c r="AY545" s="59"/>
      <c r="AZ545" s="60"/>
      <c r="BA545" s="52"/>
      <c r="BB545" s="52"/>
      <c r="BC545" s="52"/>
      <c r="BD545" s="52"/>
      <c r="BE545" s="52"/>
      <c r="BF545" s="52"/>
      <c r="BG545" s="192" t="str">
        <f t="shared" si="352"/>
        <v/>
      </c>
      <c r="BH545" s="52"/>
      <c r="BI545" s="52"/>
      <c r="BJ545" s="52"/>
      <c r="BK545" s="52"/>
      <c r="BM545" s="19">
        <f t="shared" si="320"/>
        <v>0</v>
      </c>
      <c r="BN545" s="19">
        <f t="shared" si="353"/>
        <v>0</v>
      </c>
      <c r="BO545" s="19">
        <f t="shared" si="321"/>
        <v>0</v>
      </c>
      <c r="BP545" s="19">
        <f t="shared" si="322"/>
        <v>0</v>
      </c>
      <c r="BQ545" s="19">
        <f t="shared" si="323"/>
        <v>0</v>
      </c>
      <c r="BR545" s="19">
        <f t="shared" si="324"/>
        <v>0</v>
      </c>
      <c r="BS545" s="19">
        <f t="shared" si="325"/>
        <v>0</v>
      </c>
      <c r="BT545" s="19">
        <f t="shared" si="326"/>
        <v>0</v>
      </c>
      <c r="BU545" s="19">
        <f t="shared" si="327"/>
        <v>0</v>
      </c>
      <c r="BV545" s="19">
        <f t="shared" si="328"/>
        <v>0</v>
      </c>
      <c r="BW545" s="19">
        <f t="shared" si="329"/>
        <v>0</v>
      </c>
      <c r="BX545" s="19">
        <f t="shared" si="330"/>
        <v>0</v>
      </c>
      <c r="BY545" s="19">
        <f t="shared" si="331"/>
        <v>0</v>
      </c>
      <c r="BZ545" s="19">
        <f t="shared" si="332"/>
        <v>0</v>
      </c>
      <c r="CA545" s="19">
        <f t="shared" si="333"/>
        <v>0</v>
      </c>
      <c r="CB545" s="19">
        <f t="shared" si="354"/>
        <v>0</v>
      </c>
      <c r="CC545" s="19">
        <f t="shared" si="334"/>
        <v>0</v>
      </c>
      <c r="CD545" s="19">
        <f t="shared" si="335"/>
        <v>0</v>
      </c>
      <c r="CE545" s="19">
        <f t="shared" si="336"/>
        <v>0</v>
      </c>
      <c r="CF545" s="19">
        <f t="shared" si="337"/>
        <v>0</v>
      </c>
      <c r="CG545" s="19">
        <f t="shared" si="338"/>
        <v>0</v>
      </c>
      <c r="CH545" s="19">
        <f t="shared" si="339"/>
        <v>0</v>
      </c>
      <c r="CI545" s="19">
        <f t="shared" si="340"/>
        <v>0</v>
      </c>
      <c r="CJ545" s="19">
        <f t="shared" si="341"/>
        <v>0</v>
      </c>
      <c r="CK545" s="19">
        <f t="shared" si="342"/>
        <v>0</v>
      </c>
      <c r="CL545" s="19">
        <f t="shared" si="343"/>
        <v>0</v>
      </c>
      <c r="CM545" s="19">
        <f t="shared" si="344"/>
        <v>0</v>
      </c>
      <c r="CN545" s="19">
        <f t="shared" si="345"/>
        <v>0</v>
      </c>
      <c r="CO545" s="19">
        <f t="shared" si="346"/>
        <v>0</v>
      </c>
      <c r="CP545" s="19">
        <f t="shared" si="347"/>
        <v>0</v>
      </c>
      <c r="CQ545" s="19">
        <f t="shared" si="348"/>
        <v>0</v>
      </c>
      <c r="CR545" s="19">
        <f t="shared" si="349"/>
        <v>0</v>
      </c>
      <c r="CS545" s="19">
        <f t="shared" si="350"/>
        <v>0</v>
      </c>
    </row>
    <row r="546" spans="2:97" ht="15" customHeight="1" x14ac:dyDescent="0.2">
      <c r="B546" s="53">
        <f t="shared" si="355"/>
        <v>538</v>
      </c>
      <c r="C546" s="197" t="str" cm="1">
        <f t="array" aca="1" ref="C546" ca="1">CELL("contents",BG546)</f>
        <v/>
      </c>
      <c r="D546" s="54" t="str">
        <f t="shared" si="351"/>
        <v>OK</v>
      </c>
      <c r="E546" s="55" t="e">
        <f>VLOOKUP('DATA SHEET'!$B$9,'Drill Size Info'!$T$2:$U$8,2,FALSE)</f>
        <v>#N/A</v>
      </c>
      <c r="F546" s="55" t="str">
        <f t="shared" si="356"/>
        <v/>
      </c>
      <c r="G546" s="161">
        <f t="shared" si="357"/>
        <v>0</v>
      </c>
      <c r="H546" s="56"/>
      <c r="I546" s="56"/>
      <c r="J546" s="54" t="s">
        <v>154</v>
      </c>
      <c r="K546" s="54" t="s">
        <v>154</v>
      </c>
      <c r="L546" s="56" t="s">
        <v>154</v>
      </c>
      <c r="M546" s="56" t="s">
        <v>154</v>
      </c>
      <c r="N546" s="47" t="str">
        <f>IF(CU546&lt;&gt;"",
    IF(INT('Drill Size Info'!$AA$19)=INT('Drill Size Info'!$AB$19),
        --(INT('Drill Size Info'!$AA$19) &amp; "." &amp; CU546),
        IF(AND((--(INT('Drill Size Info'!$AA$19) &amp; "." &amp; CU546)&gt;=--('Drill Size Info'!$AA$19)), (--(INT('Drill Size Info'!$AA$19) &amp; "." &amp; CU546)&lt;=--('Drill Size Info'!$AB$19))),
            --(INT('Drill Size Info'!$AA$19) &amp; "." &amp; CU546),
            --(INT('Drill Size Info'!$AB$19) &amp; "." &amp; CU546)
        )
    ),
    IF(CT546&lt;&gt;"",
        IF(INT('Drill Size Info'!$AA$19)=INT('Drill Size Info'!$AB$19),
            --(INT('Drill Size Info'!$AA$19) &amp; "." &amp; LEFT(CT546,3)),
            IF(AND((--(INT('Drill Size Info'!$AA$19) &amp; "." &amp; LEFT(CT546,3))&gt;=--('Drill Size Info'!$AA$19)), (--(INT('Drill Size Info'!$AA$19) &amp; "." &amp; LEFT(CT546,3))&lt;=--('Drill Size Info'!$AB$19))),
                --(INT('Drill Size Info'!$AA$19) &amp; "." &amp; LEFT(CT546,3)),
                --(INT('Drill Size Info'!$AB$19) &amp; "." &amp; LEFT(CT546,3))
            )
        ),
        "OK"
    )
)</f>
        <v>OK</v>
      </c>
      <c r="O546" s="163" t="str">
        <f>IF(CV546&lt;&gt;"",
    IF(INT('Drill Size Info'!$AA$19)=INT('Drill Size Info'!$AB$19),
        --(INT('Drill Size Info'!$AA$19) &amp; "." &amp; CV546),
        IF(AND((--(INT('Drill Size Info'!$AA$19) &amp; "." &amp; CV546)&gt;=--('Drill Size Info'!$AA$19)), (--(INT('Drill Size Info'!$AA$19) &amp; "." &amp; CV546)&lt;=--('Drill Size Info'!$AB$19))),
            --(INT('Drill Size Info'!$AA$19) &amp; "." &amp; CV546),
            --(INT('Drill Size Info'!$AB$19) &amp; "." &amp; CV546)
        )
    ),
    IF(CT546&lt;&gt;"",
        IF(INT('Drill Size Info'!$AA$19)=INT('Drill Size Info'!$AB$19),
            --(INT('Drill Size Info'!$AA$19) &amp; "." &amp; RIGHT(CT546,3)),
            IF(AND((--(INT('Drill Size Info'!$AA$19) &amp; "." &amp; RIGHT(CT546,3))&gt;=--('Drill Size Info'!$AA$19)), (--(INT('Drill Size Info'!$AA$19) &amp; "." &amp; RIGHT(CT546,3))&lt;=--('Drill Size Info'!$AB$19))),
                --(INT('Drill Size Info'!$AA$19) &amp; "." &amp; RIGHT(CT546,3)),
                --(INT('Drill Size Info'!$AB$19) &amp; "." &amp; RIGHT(CT546,3))
            )
        ),
        "N/A"
    )
)</f>
        <v>N/A</v>
      </c>
      <c r="P546" s="47" t="str">
        <f>IF(CX546&lt;&gt;"",
    IF(INT('Drill Size Info'!$AA$19)=INT('Drill Size Info'!$AB$15),
        --(INT('Drill Size Info'!$AA$15) &amp; "." &amp; CX546),
        IF(AND((--(INT('Drill Size Info'!$AA$15) &amp; "." &amp; CX546)&gt;=--('Drill Size Info'!$AA$15)), (--(INT('Drill Size Info'!$AA$15) &amp; "." &amp; CX546)&lt;=--('Drill Size Info'!$AB$15))),
            --(INT('Drill Size Info'!$AA$15) &amp; "." &amp; CX546),
            --(INT('Drill Size Info'!$AB$15) &amp; "." &amp; CX546)
        )
    ),
    IF(CW546&lt;&gt;"",
        IF(INT('Drill Size Info'!$AA$15)=INT('Drill Size Info'!$AB$15),
            --(INT('Drill Size Info'!$AA$15) &amp; "." &amp; LEFT(CW546,3)),
            IF(AND((--(INT('Drill Size Info'!$AA$15) &amp; "." &amp; LEFT(CW546,3))&gt;=--('Drill Size Info'!$AA$15)), (--(INT('Drill Size Info'!$AA$15) &amp; "." &amp; LEFT(CW546,3))&lt;=--('Drill Size Info'!$AB$15))),
                --(INT('Drill Size Info'!$AA$15) &amp; "." &amp; LEFT(CW546,3)),
                --(INT('Drill Size Info'!$AB$15) &amp; "." &amp; LEFT(CW546,3))
            )
        ),
        "OK"
    )
)</f>
        <v>OK</v>
      </c>
      <c r="Q546" s="163" t="str">
        <f>IF(CY546&lt;&gt;"",
    IF(INT('Drill Size Info'!$AA$19)=INT('Drill Size Info'!$AB$15),
        --(INT('Drill Size Info'!$AA$15) &amp; "." &amp; CY546),
        IF(AND((--(INT('Drill Size Info'!$AA$15) &amp; "." &amp; CY546)&gt;=--('Drill Size Info'!$AA$15)), (--(INT('Drill Size Info'!$AA$15) &amp; "." &amp; CY546)&lt;=--('Drill Size Info'!$AB$15))),
            --(INT('Drill Size Info'!$AA$15) &amp; "." &amp; CY546),
            --(INT('Drill Size Info'!$AB$15) &amp; "." &amp; CY546)
        )
    ),
    IF(CW546&lt;&gt;"",
        IF(INT('Drill Size Info'!$AA$15)=INT('Drill Size Info'!$AB$15),
            --(INT('Drill Size Info'!$AA$15) &amp; "." &amp; RIGHT(CW546,3)),
            IF(AND((--(INT('Drill Size Info'!$AA$15) &amp; "." &amp; RIGHT(CW546,3))&gt;=--('Drill Size Info'!$AA$15)), (--(INT('Drill Size Info'!$AA$15) &amp; "." &amp; RIGHT(CW546,3))&lt;=--('Drill Size Info'!$AB$15))),
                --(INT('Drill Size Info'!$AA$15) &amp; "." &amp; RIGHT(CW546,3)),
                --(INT('Drill Size Info'!$AB$15) &amp; "." &amp; RIGHT(CW546,3))
            )
        ),
        "N/A"
    )
)</f>
        <v>N/A</v>
      </c>
      <c r="R546" s="57"/>
      <c r="S546" s="57"/>
      <c r="T546" s="57"/>
      <c r="U546" s="57"/>
      <c r="V546" s="57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9"/>
      <c r="AX546" s="59"/>
      <c r="AY546" s="59"/>
      <c r="AZ546" s="60"/>
      <c r="BA546" s="52"/>
      <c r="BB546" s="52"/>
      <c r="BC546" s="52"/>
      <c r="BD546" s="52"/>
      <c r="BE546" s="52"/>
      <c r="BF546" s="52"/>
      <c r="BG546" s="192" t="str">
        <f t="shared" si="352"/>
        <v/>
      </c>
      <c r="BH546" s="52"/>
      <c r="BI546" s="52"/>
      <c r="BJ546" s="52"/>
      <c r="BK546" s="52"/>
      <c r="BM546" s="19">
        <f t="shared" si="320"/>
        <v>0</v>
      </c>
      <c r="BN546" s="19">
        <f t="shared" si="353"/>
        <v>0</v>
      </c>
      <c r="BO546" s="19">
        <f t="shared" si="321"/>
        <v>0</v>
      </c>
      <c r="BP546" s="19">
        <f t="shared" si="322"/>
        <v>0</v>
      </c>
      <c r="BQ546" s="19">
        <f t="shared" si="323"/>
        <v>0</v>
      </c>
      <c r="BR546" s="19">
        <f t="shared" si="324"/>
        <v>0</v>
      </c>
      <c r="BS546" s="19">
        <f t="shared" si="325"/>
        <v>0</v>
      </c>
      <c r="BT546" s="19">
        <f t="shared" si="326"/>
        <v>0</v>
      </c>
      <c r="BU546" s="19">
        <f t="shared" si="327"/>
        <v>0</v>
      </c>
      <c r="BV546" s="19">
        <f t="shared" si="328"/>
        <v>0</v>
      </c>
      <c r="BW546" s="19">
        <f t="shared" si="329"/>
        <v>0</v>
      </c>
      <c r="BX546" s="19">
        <f t="shared" si="330"/>
        <v>0</v>
      </c>
      <c r="BY546" s="19">
        <f t="shared" si="331"/>
        <v>0</v>
      </c>
      <c r="BZ546" s="19">
        <f t="shared" si="332"/>
        <v>0</v>
      </c>
      <c r="CA546" s="19">
        <f t="shared" si="333"/>
        <v>0</v>
      </c>
      <c r="CB546" s="19">
        <f t="shared" si="354"/>
        <v>0</v>
      </c>
      <c r="CC546" s="19">
        <f t="shared" si="334"/>
        <v>0</v>
      </c>
      <c r="CD546" s="19">
        <f t="shared" si="335"/>
        <v>0</v>
      </c>
      <c r="CE546" s="19">
        <f t="shared" si="336"/>
        <v>0</v>
      </c>
      <c r="CF546" s="19">
        <f t="shared" si="337"/>
        <v>0</v>
      </c>
      <c r="CG546" s="19">
        <f t="shared" si="338"/>
        <v>0</v>
      </c>
      <c r="CH546" s="19">
        <f t="shared" si="339"/>
        <v>0</v>
      </c>
      <c r="CI546" s="19">
        <f t="shared" si="340"/>
        <v>0</v>
      </c>
      <c r="CJ546" s="19">
        <f t="shared" si="341"/>
        <v>0</v>
      </c>
      <c r="CK546" s="19">
        <f t="shared" si="342"/>
        <v>0</v>
      </c>
      <c r="CL546" s="19">
        <f t="shared" si="343"/>
        <v>0</v>
      </c>
      <c r="CM546" s="19">
        <f t="shared" si="344"/>
        <v>0</v>
      </c>
      <c r="CN546" s="19">
        <f t="shared" si="345"/>
        <v>0</v>
      </c>
      <c r="CO546" s="19">
        <f t="shared" si="346"/>
        <v>0</v>
      </c>
      <c r="CP546" s="19">
        <f t="shared" si="347"/>
        <v>0</v>
      </c>
      <c r="CQ546" s="19">
        <f t="shared" si="348"/>
        <v>0</v>
      </c>
      <c r="CR546" s="19">
        <f t="shared" si="349"/>
        <v>0</v>
      </c>
      <c r="CS546" s="19">
        <f t="shared" si="350"/>
        <v>0</v>
      </c>
    </row>
    <row r="547" spans="2:97" ht="15" customHeight="1" x14ac:dyDescent="0.2">
      <c r="B547" s="53">
        <f t="shared" si="355"/>
        <v>539</v>
      </c>
      <c r="C547" s="197" t="str" cm="1">
        <f t="array" aca="1" ref="C547" ca="1">CELL("contents",BG547)</f>
        <v/>
      </c>
      <c r="D547" s="54" t="str">
        <f t="shared" si="351"/>
        <v>OK</v>
      </c>
      <c r="E547" s="55" t="e">
        <f>VLOOKUP('DATA SHEET'!$B$9,'Drill Size Info'!$T$2:$U$8,2,FALSE)</f>
        <v>#N/A</v>
      </c>
      <c r="F547" s="55" t="str">
        <f t="shared" si="356"/>
        <v/>
      </c>
      <c r="G547" s="161">
        <f t="shared" si="357"/>
        <v>0</v>
      </c>
      <c r="H547" s="56"/>
      <c r="I547" s="56"/>
      <c r="J547" s="54" t="s">
        <v>154</v>
      </c>
      <c r="K547" s="54" t="s">
        <v>154</v>
      </c>
      <c r="L547" s="56" t="s">
        <v>154</v>
      </c>
      <c r="M547" s="56" t="s">
        <v>154</v>
      </c>
      <c r="N547" s="47" t="str">
        <f>IF(CU547&lt;&gt;"",
    IF(INT('Drill Size Info'!$AA$19)=INT('Drill Size Info'!$AB$19),
        --(INT('Drill Size Info'!$AA$19) &amp; "." &amp; CU547),
        IF(AND((--(INT('Drill Size Info'!$AA$19) &amp; "." &amp; CU547)&gt;=--('Drill Size Info'!$AA$19)), (--(INT('Drill Size Info'!$AA$19) &amp; "." &amp; CU547)&lt;=--('Drill Size Info'!$AB$19))),
            --(INT('Drill Size Info'!$AA$19) &amp; "." &amp; CU547),
            --(INT('Drill Size Info'!$AB$19) &amp; "." &amp; CU547)
        )
    ),
    IF(CT547&lt;&gt;"",
        IF(INT('Drill Size Info'!$AA$19)=INT('Drill Size Info'!$AB$19),
            --(INT('Drill Size Info'!$AA$19) &amp; "." &amp; LEFT(CT547,3)),
            IF(AND((--(INT('Drill Size Info'!$AA$19) &amp; "." &amp; LEFT(CT547,3))&gt;=--('Drill Size Info'!$AA$19)), (--(INT('Drill Size Info'!$AA$19) &amp; "." &amp; LEFT(CT547,3))&lt;=--('Drill Size Info'!$AB$19))),
                --(INT('Drill Size Info'!$AA$19) &amp; "." &amp; LEFT(CT547,3)),
                --(INT('Drill Size Info'!$AB$19) &amp; "." &amp; LEFT(CT547,3))
            )
        ),
        "OK"
    )
)</f>
        <v>OK</v>
      </c>
      <c r="O547" s="163" t="str">
        <f>IF(CV547&lt;&gt;"",
    IF(INT('Drill Size Info'!$AA$19)=INT('Drill Size Info'!$AB$19),
        --(INT('Drill Size Info'!$AA$19) &amp; "." &amp; CV547),
        IF(AND((--(INT('Drill Size Info'!$AA$19) &amp; "." &amp; CV547)&gt;=--('Drill Size Info'!$AA$19)), (--(INT('Drill Size Info'!$AA$19) &amp; "." &amp; CV547)&lt;=--('Drill Size Info'!$AB$19))),
            --(INT('Drill Size Info'!$AA$19) &amp; "." &amp; CV547),
            --(INT('Drill Size Info'!$AB$19) &amp; "." &amp; CV547)
        )
    ),
    IF(CT547&lt;&gt;"",
        IF(INT('Drill Size Info'!$AA$19)=INT('Drill Size Info'!$AB$19),
            --(INT('Drill Size Info'!$AA$19) &amp; "." &amp; RIGHT(CT547,3)),
            IF(AND((--(INT('Drill Size Info'!$AA$19) &amp; "." &amp; RIGHT(CT547,3))&gt;=--('Drill Size Info'!$AA$19)), (--(INT('Drill Size Info'!$AA$19) &amp; "." &amp; RIGHT(CT547,3))&lt;=--('Drill Size Info'!$AB$19))),
                --(INT('Drill Size Info'!$AA$19) &amp; "." &amp; RIGHT(CT547,3)),
                --(INT('Drill Size Info'!$AB$19) &amp; "." &amp; RIGHT(CT547,3))
            )
        ),
        "N/A"
    )
)</f>
        <v>N/A</v>
      </c>
      <c r="P547" s="47" t="str">
        <f>IF(CX547&lt;&gt;"",
    IF(INT('Drill Size Info'!$AA$19)=INT('Drill Size Info'!$AB$15),
        --(INT('Drill Size Info'!$AA$15) &amp; "." &amp; CX547),
        IF(AND((--(INT('Drill Size Info'!$AA$15) &amp; "." &amp; CX547)&gt;=--('Drill Size Info'!$AA$15)), (--(INT('Drill Size Info'!$AA$15) &amp; "." &amp; CX547)&lt;=--('Drill Size Info'!$AB$15))),
            --(INT('Drill Size Info'!$AA$15) &amp; "." &amp; CX547),
            --(INT('Drill Size Info'!$AB$15) &amp; "." &amp; CX547)
        )
    ),
    IF(CW547&lt;&gt;"",
        IF(INT('Drill Size Info'!$AA$15)=INT('Drill Size Info'!$AB$15),
            --(INT('Drill Size Info'!$AA$15) &amp; "." &amp; LEFT(CW547,3)),
            IF(AND((--(INT('Drill Size Info'!$AA$15) &amp; "." &amp; LEFT(CW547,3))&gt;=--('Drill Size Info'!$AA$15)), (--(INT('Drill Size Info'!$AA$15) &amp; "." &amp; LEFT(CW547,3))&lt;=--('Drill Size Info'!$AB$15))),
                --(INT('Drill Size Info'!$AA$15) &amp; "." &amp; LEFT(CW547,3)),
                --(INT('Drill Size Info'!$AB$15) &amp; "." &amp; LEFT(CW547,3))
            )
        ),
        "OK"
    )
)</f>
        <v>OK</v>
      </c>
      <c r="Q547" s="163" t="str">
        <f>IF(CY547&lt;&gt;"",
    IF(INT('Drill Size Info'!$AA$19)=INT('Drill Size Info'!$AB$15),
        --(INT('Drill Size Info'!$AA$15) &amp; "." &amp; CY547),
        IF(AND((--(INT('Drill Size Info'!$AA$15) &amp; "." &amp; CY547)&gt;=--('Drill Size Info'!$AA$15)), (--(INT('Drill Size Info'!$AA$15) &amp; "." &amp; CY547)&lt;=--('Drill Size Info'!$AB$15))),
            --(INT('Drill Size Info'!$AA$15) &amp; "." &amp; CY547),
            --(INT('Drill Size Info'!$AB$15) &amp; "." &amp; CY547)
        )
    ),
    IF(CW547&lt;&gt;"",
        IF(INT('Drill Size Info'!$AA$15)=INT('Drill Size Info'!$AB$15),
            --(INT('Drill Size Info'!$AA$15) &amp; "." &amp; RIGHT(CW547,3)),
            IF(AND((--(INT('Drill Size Info'!$AA$15) &amp; "." &amp; RIGHT(CW547,3))&gt;=--('Drill Size Info'!$AA$15)), (--(INT('Drill Size Info'!$AA$15) &amp; "." &amp; RIGHT(CW547,3))&lt;=--('Drill Size Info'!$AB$15))),
                --(INT('Drill Size Info'!$AA$15) &amp; "." &amp; RIGHT(CW547,3)),
                --(INT('Drill Size Info'!$AB$15) &amp; "." &amp; RIGHT(CW547,3))
            )
        ),
        "N/A"
    )
)</f>
        <v>N/A</v>
      </c>
      <c r="R547" s="57"/>
      <c r="S547" s="57"/>
      <c r="T547" s="57"/>
      <c r="U547" s="57"/>
      <c r="V547" s="57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9"/>
      <c r="AX547" s="59"/>
      <c r="AY547" s="59"/>
      <c r="AZ547" s="60"/>
      <c r="BA547" s="52"/>
      <c r="BB547" s="52"/>
      <c r="BC547" s="52"/>
      <c r="BD547" s="52"/>
      <c r="BE547" s="52"/>
      <c r="BF547" s="52"/>
      <c r="BG547" s="192" t="str">
        <f t="shared" si="352"/>
        <v/>
      </c>
      <c r="BH547" s="52"/>
      <c r="BI547" s="52"/>
      <c r="BJ547" s="52"/>
      <c r="BK547" s="52"/>
      <c r="BM547" s="19">
        <f t="shared" si="320"/>
        <v>0</v>
      </c>
      <c r="BN547" s="19">
        <f t="shared" si="353"/>
        <v>0</v>
      </c>
      <c r="BO547" s="19">
        <f t="shared" si="321"/>
        <v>0</v>
      </c>
      <c r="BP547" s="19">
        <f t="shared" si="322"/>
        <v>0</v>
      </c>
      <c r="BQ547" s="19">
        <f t="shared" si="323"/>
        <v>0</v>
      </c>
      <c r="BR547" s="19">
        <f t="shared" si="324"/>
        <v>0</v>
      </c>
      <c r="BS547" s="19">
        <f t="shared" si="325"/>
        <v>0</v>
      </c>
      <c r="BT547" s="19">
        <f t="shared" si="326"/>
        <v>0</v>
      </c>
      <c r="BU547" s="19">
        <f t="shared" si="327"/>
        <v>0</v>
      </c>
      <c r="BV547" s="19">
        <f t="shared" si="328"/>
        <v>0</v>
      </c>
      <c r="BW547" s="19">
        <f t="shared" si="329"/>
        <v>0</v>
      </c>
      <c r="BX547" s="19">
        <f t="shared" si="330"/>
        <v>0</v>
      </c>
      <c r="BY547" s="19">
        <f t="shared" si="331"/>
        <v>0</v>
      </c>
      <c r="BZ547" s="19">
        <f t="shared" si="332"/>
        <v>0</v>
      </c>
      <c r="CA547" s="19">
        <f t="shared" si="333"/>
        <v>0</v>
      </c>
      <c r="CB547" s="19">
        <f t="shared" si="354"/>
        <v>0</v>
      </c>
      <c r="CC547" s="19">
        <f t="shared" si="334"/>
        <v>0</v>
      </c>
      <c r="CD547" s="19">
        <f t="shared" si="335"/>
        <v>0</v>
      </c>
      <c r="CE547" s="19">
        <f t="shared" si="336"/>
        <v>0</v>
      </c>
      <c r="CF547" s="19">
        <f t="shared" si="337"/>
        <v>0</v>
      </c>
      <c r="CG547" s="19">
        <f t="shared" si="338"/>
        <v>0</v>
      </c>
      <c r="CH547" s="19">
        <f t="shared" si="339"/>
        <v>0</v>
      </c>
      <c r="CI547" s="19">
        <f t="shared" si="340"/>
        <v>0</v>
      </c>
      <c r="CJ547" s="19">
        <f t="shared" si="341"/>
        <v>0</v>
      </c>
      <c r="CK547" s="19">
        <f t="shared" si="342"/>
        <v>0</v>
      </c>
      <c r="CL547" s="19">
        <f t="shared" si="343"/>
        <v>0</v>
      </c>
      <c r="CM547" s="19">
        <f t="shared" si="344"/>
        <v>0</v>
      </c>
      <c r="CN547" s="19">
        <f t="shared" si="345"/>
        <v>0</v>
      </c>
      <c r="CO547" s="19">
        <f t="shared" si="346"/>
        <v>0</v>
      </c>
      <c r="CP547" s="19">
        <f t="shared" si="347"/>
        <v>0</v>
      </c>
      <c r="CQ547" s="19">
        <f t="shared" si="348"/>
        <v>0</v>
      </c>
      <c r="CR547" s="19">
        <f t="shared" si="349"/>
        <v>0</v>
      </c>
      <c r="CS547" s="19">
        <f t="shared" si="350"/>
        <v>0</v>
      </c>
    </row>
    <row r="548" spans="2:97" ht="15" customHeight="1" x14ac:dyDescent="0.2">
      <c r="B548" s="53">
        <f t="shared" si="355"/>
        <v>540</v>
      </c>
      <c r="C548" s="197" t="str" cm="1">
        <f t="array" aca="1" ref="C548" ca="1">CELL("contents",BG548)</f>
        <v/>
      </c>
      <c r="D548" s="54" t="str">
        <f t="shared" si="351"/>
        <v>OK</v>
      </c>
      <c r="E548" s="55" t="e">
        <f>VLOOKUP('DATA SHEET'!$B$9,'Drill Size Info'!$T$2:$U$8,2,FALSE)</f>
        <v>#N/A</v>
      </c>
      <c r="F548" s="55" t="str">
        <f t="shared" si="356"/>
        <v/>
      </c>
      <c r="G548" s="161">
        <f t="shared" si="357"/>
        <v>0</v>
      </c>
      <c r="H548" s="56"/>
      <c r="I548" s="56"/>
      <c r="J548" s="54" t="s">
        <v>154</v>
      </c>
      <c r="K548" s="54" t="s">
        <v>154</v>
      </c>
      <c r="L548" s="56" t="s">
        <v>154</v>
      </c>
      <c r="M548" s="56" t="s">
        <v>154</v>
      </c>
      <c r="N548" s="47" t="str">
        <f>IF(CU548&lt;&gt;"",
    IF(INT('Drill Size Info'!$AA$19)=INT('Drill Size Info'!$AB$19),
        --(INT('Drill Size Info'!$AA$19) &amp; "." &amp; CU548),
        IF(AND((--(INT('Drill Size Info'!$AA$19) &amp; "." &amp; CU548)&gt;=--('Drill Size Info'!$AA$19)), (--(INT('Drill Size Info'!$AA$19) &amp; "." &amp; CU548)&lt;=--('Drill Size Info'!$AB$19))),
            --(INT('Drill Size Info'!$AA$19) &amp; "." &amp; CU548),
            --(INT('Drill Size Info'!$AB$19) &amp; "." &amp; CU548)
        )
    ),
    IF(CT548&lt;&gt;"",
        IF(INT('Drill Size Info'!$AA$19)=INT('Drill Size Info'!$AB$19),
            --(INT('Drill Size Info'!$AA$19) &amp; "." &amp; LEFT(CT548,3)),
            IF(AND((--(INT('Drill Size Info'!$AA$19) &amp; "." &amp; LEFT(CT548,3))&gt;=--('Drill Size Info'!$AA$19)), (--(INT('Drill Size Info'!$AA$19) &amp; "." &amp; LEFT(CT548,3))&lt;=--('Drill Size Info'!$AB$19))),
                --(INT('Drill Size Info'!$AA$19) &amp; "." &amp; LEFT(CT548,3)),
                --(INT('Drill Size Info'!$AB$19) &amp; "." &amp; LEFT(CT548,3))
            )
        ),
        "OK"
    )
)</f>
        <v>OK</v>
      </c>
      <c r="O548" s="163" t="str">
        <f>IF(CV548&lt;&gt;"",
    IF(INT('Drill Size Info'!$AA$19)=INT('Drill Size Info'!$AB$19),
        --(INT('Drill Size Info'!$AA$19) &amp; "." &amp; CV548),
        IF(AND((--(INT('Drill Size Info'!$AA$19) &amp; "." &amp; CV548)&gt;=--('Drill Size Info'!$AA$19)), (--(INT('Drill Size Info'!$AA$19) &amp; "." &amp; CV548)&lt;=--('Drill Size Info'!$AB$19))),
            --(INT('Drill Size Info'!$AA$19) &amp; "." &amp; CV548),
            --(INT('Drill Size Info'!$AB$19) &amp; "." &amp; CV548)
        )
    ),
    IF(CT548&lt;&gt;"",
        IF(INT('Drill Size Info'!$AA$19)=INT('Drill Size Info'!$AB$19),
            --(INT('Drill Size Info'!$AA$19) &amp; "." &amp; RIGHT(CT548,3)),
            IF(AND((--(INT('Drill Size Info'!$AA$19) &amp; "." &amp; RIGHT(CT548,3))&gt;=--('Drill Size Info'!$AA$19)), (--(INT('Drill Size Info'!$AA$19) &amp; "." &amp; RIGHT(CT548,3))&lt;=--('Drill Size Info'!$AB$19))),
                --(INT('Drill Size Info'!$AA$19) &amp; "." &amp; RIGHT(CT548,3)),
                --(INT('Drill Size Info'!$AB$19) &amp; "." &amp; RIGHT(CT548,3))
            )
        ),
        "N/A"
    )
)</f>
        <v>N/A</v>
      </c>
      <c r="P548" s="47" t="str">
        <f>IF(CX548&lt;&gt;"",
    IF(INT('Drill Size Info'!$AA$19)=INT('Drill Size Info'!$AB$15),
        --(INT('Drill Size Info'!$AA$15) &amp; "." &amp; CX548),
        IF(AND((--(INT('Drill Size Info'!$AA$15) &amp; "." &amp; CX548)&gt;=--('Drill Size Info'!$AA$15)), (--(INT('Drill Size Info'!$AA$15) &amp; "." &amp; CX548)&lt;=--('Drill Size Info'!$AB$15))),
            --(INT('Drill Size Info'!$AA$15) &amp; "." &amp; CX548),
            --(INT('Drill Size Info'!$AB$15) &amp; "." &amp; CX548)
        )
    ),
    IF(CW548&lt;&gt;"",
        IF(INT('Drill Size Info'!$AA$15)=INT('Drill Size Info'!$AB$15),
            --(INT('Drill Size Info'!$AA$15) &amp; "." &amp; LEFT(CW548,3)),
            IF(AND((--(INT('Drill Size Info'!$AA$15) &amp; "." &amp; LEFT(CW548,3))&gt;=--('Drill Size Info'!$AA$15)), (--(INT('Drill Size Info'!$AA$15) &amp; "." &amp; LEFT(CW548,3))&lt;=--('Drill Size Info'!$AB$15))),
                --(INT('Drill Size Info'!$AA$15) &amp; "." &amp; LEFT(CW548,3)),
                --(INT('Drill Size Info'!$AB$15) &amp; "." &amp; LEFT(CW548,3))
            )
        ),
        "OK"
    )
)</f>
        <v>OK</v>
      </c>
      <c r="Q548" s="163" t="str">
        <f>IF(CY548&lt;&gt;"",
    IF(INT('Drill Size Info'!$AA$19)=INT('Drill Size Info'!$AB$15),
        --(INT('Drill Size Info'!$AA$15) &amp; "." &amp; CY548),
        IF(AND((--(INT('Drill Size Info'!$AA$15) &amp; "." &amp; CY548)&gt;=--('Drill Size Info'!$AA$15)), (--(INT('Drill Size Info'!$AA$15) &amp; "." &amp; CY548)&lt;=--('Drill Size Info'!$AB$15))),
            --(INT('Drill Size Info'!$AA$15) &amp; "." &amp; CY548),
            --(INT('Drill Size Info'!$AB$15) &amp; "." &amp; CY548)
        )
    ),
    IF(CW548&lt;&gt;"",
        IF(INT('Drill Size Info'!$AA$15)=INT('Drill Size Info'!$AB$15),
            --(INT('Drill Size Info'!$AA$15) &amp; "." &amp; RIGHT(CW548,3)),
            IF(AND((--(INT('Drill Size Info'!$AA$15) &amp; "." &amp; RIGHT(CW548,3))&gt;=--('Drill Size Info'!$AA$15)), (--(INT('Drill Size Info'!$AA$15) &amp; "." &amp; RIGHT(CW548,3))&lt;=--('Drill Size Info'!$AB$15))),
                --(INT('Drill Size Info'!$AA$15) &amp; "." &amp; RIGHT(CW548,3)),
                --(INT('Drill Size Info'!$AB$15) &amp; "." &amp; RIGHT(CW548,3))
            )
        ),
        "N/A"
    )
)</f>
        <v>N/A</v>
      </c>
      <c r="R548" s="57"/>
      <c r="S548" s="57"/>
      <c r="T548" s="57"/>
      <c r="U548" s="57"/>
      <c r="V548" s="57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9"/>
      <c r="AX548" s="59"/>
      <c r="AY548" s="59"/>
      <c r="AZ548" s="60"/>
      <c r="BA548" s="52"/>
      <c r="BB548" s="52"/>
      <c r="BC548" s="52"/>
      <c r="BD548" s="52"/>
      <c r="BE548" s="52"/>
      <c r="BF548" s="52"/>
      <c r="BG548" s="192" t="str">
        <f t="shared" si="352"/>
        <v/>
      </c>
      <c r="BH548" s="52"/>
      <c r="BI548" s="52"/>
      <c r="BJ548" s="52"/>
      <c r="BK548" s="52"/>
      <c r="BM548" s="19">
        <f t="shared" si="320"/>
        <v>0</v>
      </c>
      <c r="BN548" s="19">
        <f t="shared" si="353"/>
        <v>0</v>
      </c>
      <c r="BO548" s="19">
        <f t="shared" si="321"/>
        <v>0</v>
      </c>
      <c r="BP548" s="19">
        <f t="shared" si="322"/>
        <v>0</v>
      </c>
      <c r="BQ548" s="19">
        <f t="shared" si="323"/>
        <v>0</v>
      </c>
      <c r="BR548" s="19">
        <f t="shared" si="324"/>
        <v>0</v>
      </c>
      <c r="BS548" s="19">
        <f t="shared" si="325"/>
        <v>0</v>
      </c>
      <c r="BT548" s="19">
        <f t="shared" si="326"/>
        <v>0</v>
      </c>
      <c r="BU548" s="19">
        <f t="shared" si="327"/>
        <v>0</v>
      </c>
      <c r="BV548" s="19">
        <f t="shared" si="328"/>
        <v>0</v>
      </c>
      <c r="BW548" s="19">
        <f t="shared" si="329"/>
        <v>0</v>
      </c>
      <c r="BX548" s="19">
        <f t="shared" si="330"/>
        <v>0</v>
      </c>
      <c r="BY548" s="19">
        <f t="shared" si="331"/>
        <v>0</v>
      </c>
      <c r="BZ548" s="19">
        <f t="shared" si="332"/>
        <v>0</v>
      </c>
      <c r="CA548" s="19">
        <f t="shared" si="333"/>
        <v>0</v>
      </c>
      <c r="CB548" s="19">
        <f t="shared" si="354"/>
        <v>0</v>
      </c>
      <c r="CC548" s="19">
        <f t="shared" si="334"/>
        <v>0</v>
      </c>
      <c r="CD548" s="19">
        <f t="shared" si="335"/>
        <v>0</v>
      </c>
      <c r="CE548" s="19">
        <f t="shared" si="336"/>
        <v>0</v>
      </c>
      <c r="CF548" s="19">
        <f t="shared" si="337"/>
        <v>0</v>
      </c>
      <c r="CG548" s="19">
        <f t="shared" si="338"/>
        <v>0</v>
      </c>
      <c r="CH548" s="19">
        <f t="shared" si="339"/>
        <v>0</v>
      </c>
      <c r="CI548" s="19">
        <f t="shared" si="340"/>
        <v>0</v>
      </c>
      <c r="CJ548" s="19">
        <f t="shared" si="341"/>
        <v>0</v>
      </c>
      <c r="CK548" s="19">
        <f t="shared" si="342"/>
        <v>0</v>
      </c>
      <c r="CL548" s="19">
        <f t="shared" si="343"/>
        <v>0</v>
      </c>
      <c r="CM548" s="19">
        <f t="shared" si="344"/>
        <v>0</v>
      </c>
      <c r="CN548" s="19">
        <f t="shared" si="345"/>
        <v>0</v>
      </c>
      <c r="CO548" s="19">
        <f t="shared" si="346"/>
        <v>0</v>
      </c>
      <c r="CP548" s="19">
        <f t="shared" si="347"/>
        <v>0</v>
      </c>
      <c r="CQ548" s="19">
        <f t="shared" si="348"/>
        <v>0</v>
      </c>
      <c r="CR548" s="19">
        <f t="shared" si="349"/>
        <v>0</v>
      </c>
      <c r="CS548" s="19">
        <f t="shared" si="350"/>
        <v>0</v>
      </c>
    </row>
    <row r="549" spans="2:97" ht="15" customHeight="1" x14ac:dyDescent="0.2">
      <c r="B549" s="53">
        <f t="shared" si="355"/>
        <v>541</v>
      </c>
      <c r="C549" s="197" t="str" cm="1">
        <f t="array" aca="1" ref="C549" ca="1">CELL("contents",BG549)</f>
        <v/>
      </c>
      <c r="D549" s="54" t="str">
        <f t="shared" si="351"/>
        <v>OK</v>
      </c>
      <c r="E549" s="55" t="e">
        <f>VLOOKUP('DATA SHEET'!$B$9,'Drill Size Info'!$T$2:$U$8,2,FALSE)</f>
        <v>#N/A</v>
      </c>
      <c r="F549" s="55" t="str">
        <f t="shared" si="356"/>
        <v/>
      </c>
      <c r="G549" s="161">
        <f t="shared" si="357"/>
        <v>0</v>
      </c>
      <c r="H549" s="56"/>
      <c r="I549" s="56"/>
      <c r="J549" s="54" t="s">
        <v>154</v>
      </c>
      <c r="K549" s="54" t="s">
        <v>154</v>
      </c>
      <c r="L549" s="56" t="s">
        <v>154</v>
      </c>
      <c r="M549" s="56" t="s">
        <v>154</v>
      </c>
      <c r="N549" s="47" t="str">
        <f>IF(CU549&lt;&gt;"",
    IF(INT('Drill Size Info'!$AA$19)=INT('Drill Size Info'!$AB$19),
        --(INT('Drill Size Info'!$AA$19) &amp; "." &amp; CU549),
        IF(AND((--(INT('Drill Size Info'!$AA$19) &amp; "." &amp; CU549)&gt;=--('Drill Size Info'!$AA$19)), (--(INT('Drill Size Info'!$AA$19) &amp; "." &amp; CU549)&lt;=--('Drill Size Info'!$AB$19))),
            --(INT('Drill Size Info'!$AA$19) &amp; "." &amp; CU549),
            --(INT('Drill Size Info'!$AB$19) &amp; "." &amp; CU549)
        )
    ),
    IF(CT549&lt;&gt;"",
        IF(INT('Drill Size Info'!$AA$19)=INT('Drill Size Info'!$AB$19),
            --(INT('Drill Size Info'!$AA$19) &amp; "." &amp; LEFT(CT549,3)),
            IF(AND((--(INT('Drill Size Info'!$AA$19) &amp; "." &amp; LEFT(CT549,3))&gt;=--('Drill Size Info'!$AA$19)), (--(INT('Drill Size Info'!$AA$19) &amp; "." &amp; LEFT(CT549,3))&lt;=--('Drill Size Info'!$AB$19))),
                --(INT('Drill Size Info'!$AA$19) &amp; "." &amp; LEFT(CT549,3)),
                --(INT('Drill Size Info'!$AB$19) &amp; "." &amp; LEFT(CT549,3))
            )
        ),
        "OK"
    )
)</f>
        <v>OK</v>
      </c>
      <c r="O549" s="163" t="str">
        <f>IF(CV549&lt;&gt;"",
    IF(INT('Drill Size Info'!$AA$19)=INT('Drill Size Info'!$AB$19),
        --(INT('Drill Size Info'!$AA$19) &amp; "." &amp; CV549),
        IF(AND((--(INT('Drill Size Info'!$AA$19) &amp; "." &amp; CV549)&gt;=--('Drill Size Info'!$AA$19)), (--(INT('Drill Size Info'!$AA$19) &amp; "." &amp; CV549)&lt;=--('Drill Size Info'!$AB$19))),
            --(INT('Drill Size Info'!$AA$19) &amp; "." &amp; CV549),
            --(INT('Drill Size Info'!$AB$19) &amp; "." &amp; CV549)
        )
    ),
    IF(CT549&lt;&gt;"",
        IF(INT('Drill Size Info'!$AA$19)=INT('Drill Size Info'!$AB$19),
            --(INT('Drill Size Info'!$AA$19) &amp; "." &amp; RIGHT(CT549,3)),
            IF(AND((--(INT('Drill Size Info'!$AA$19) &amp; "." &amp; RIGHT(CT549,3))&gt;=--('Drill Size Info'!$AA$19)), (--(INT('Drill Size Info'!$AA$19) &amp; "." &amp; RIGHT(CT549,3))&lt;=--('Drill Size Info'!$AB$19))),
                --(INT('Drill Size Info'!$AA$19) &amp; "." &amp; RIGHT(CT549,3)),
                --(INT('Drill Size Info'!$AB$19) &amp; "." &amp; RIGHT(CT549,3))
            )
        ),
        "N/A"
    )
)</f>
        <v>N/A</v>
      </c>
      <c r="P549" s="47" t="str">
        <f>IF(CX549&lt;&gt;"",
    IF(INT('Drill Size Info'!$AA$19)=INT('Drill Size Info'!$AB$15),
        --(INT('Drill Size Info'!$AA$15) &amp; "." &amp; CX549),
        IF(AND((--(INT('Drill Size Info'!$AA$15) &amp; "." &amp; CX549)&gt;=--('Drill Size Info'!$AA$15)), (--(INT('Drill Size Info'!$AA$15) &amp; "." &amp; CX549)&lt;=--('Drill Size Info'!$AB$15))),
            --(INT('Drill Size Info'!$AA$15) &amp; "." &amp; CX549),
            --(INT('Drill Size Info'!$AB$15) &amp; "." &amp; CX549)
        )
    ),
    IF(CW549&lt;&gt;"",
        IF(INT('Drill Size Info'!$AA$15)=INT('Drill Size Info'!$AB$15),
            --(INT('Drill Size Info'!$AA$15) &amp; "." &amp; LEFT(CW549,3)),
            IF(AND((--(INT('Drill Size Info'!$AA$15) &amp; "." &amp; LEFT(CW549,3))&gt;=--('Drill Size Info'!$AA$15)), (--(INT('Drill Size Info'!$AA$15) &amp; "." &amp; LEFT(CW549,3))&lt;=--('Drill Size Info'!$AB$15))),
                --(INT('Drill Size Info'!$AA$15) &amp; "." &amp; LEFT(CW549,3)),
                --(INT('Drill Size Info'!$AB$15) &amp; "." &amp; LEFT(CW549,3))
            )
        ),
        "OK"
    )
)</f>
        <v>OK</v>
      </c>
      <c r="Q549" s="163" t="str">
        <f>IF(CY549&lt;&gt;"",
    IF(INT('Drill Size Info'!$AA$19)=INT('Drill Size Info'!$AB$15),
        --(INT('Drill Size Info'!$AA$15) &amp; "." &amp; CY549),
        IF(AND((--(INT('Drill Size Info'!$AA$15) &amp; "." &amp; CY549)&gt;=--('Drill Size Info'!$AA$15)), (--(INT('Drill Size Info'!$AA$15) &amp; "." &amp; CY549)&lt;=--('Drill Size Info'!$AB$15))),
            --(INT('Drill Size Info'!$AA$15) &amp; "." &amp; CY549),
            --(INT('Drill Size Info'!$AB$15) &amp; "." &amp; CY549)
        )
    ),
    IF(CW549&lt;&gt;"",
        IF(INT('Drill Size Info'!$AA$15)=INT('Drill Size Info'!$AB$15),
            --(INT('Drill Size Info'!$AA$15) &amp; "." &amp; RIGHT(CW549,3)),
            IF(AND((--(INT('Drill Size Info'!$AA$15) &amp; "." &amp; RIGHT(CW549,3))&gt;=--('Drill Size Info'!$AA$15)), (--(INT('Drill Size Info'!$AA$15) &amp; "." &amp; RIGHT(CW549,3))&lt;=--('Drill Size Info'!$AB$15))),
                --(INT('Drill Size Info'!$AA$15) &amp; "." &amp; RIGHT(CW549,3)),
                --(INT('Drill Size Info'!$AB$15) &amp; "." &amp; RIGHT(CW549,3))
            )
        ),
        "N/A"
    )
)</f>
        <v>N/A</v>
      </c>
      <c r="R549" s="57"/>
      <c r="S549" s="57"/>
      <c r="T549" s="57"/>
      <c r="U549" s="57"/>
      <c r="V549" s="57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9"/>
      <c r="AX549" s="59"/>
      <c r="AY549" s="59"/>
      <c r="AZ549" s="60"/>
      <c r="BA549" s="52"/>
      <c r="BB549" s="52"/>
      <c r="BC549" s="52"/>
      <c r="BD549" s="52"/>
      <c r="BE549" s="52"/>
      <c r="BF549" s="52"/>
      <c r="BG549" s="192" t="str">
        <f t="shared" si="352"/>
        <v/>
      </c>
      <c r="BH549" s="52"/>
      <c r="BI549" s="52"/>
      <c r="BJ549" s="52"/>
      <c r="BK549" s="52"/>
      <c r="BM549" s="19">
        <f t="shared" si="320"/>
        <v>0</v>
      </c>
      <c r="BN549" s="19">
        <f t="shared" si="353"/>
        <v>0</v>
      </c>
      <c r="BO549" s="19">
        <f t="shared" si="321"/>
        <v>0</v>
      </c>
      <c r="BP549" s="19">
        <f t="shared" si="322"/>
        <v>0</v>
      </c>
      <c r="BQ549" s="19">
        <f t="shared" si="323"/>
        <v>0</v>
      </c>
      <c r="BR549" s="19">
        <f t="shared" si="324"/>
        <v>0</v>
      </c>
      <c r="BS549" s="19">
        <f t="shared" si="325"/>
        <v>0</v>
      </c>
      <c r="BT549" s="19">
        <f t="shared" si="326"/>
        <v>0</v>
      </c>
      <c r="BU549" s="19">
        <f t="shared" si="327"/>
        <v>0</v>
      </c>
      <c r="BV549" s="19">
        <f t="shared" si="328"/>
        <v>0</v>
      </c>
      <c r="BW549" s="19">
        <f t="shared" si="329"/>
        <v>0</v>
      </c>
      <c r="BX549" s="19">
        <f t="shared" si="330"/>
        <v>0</v>
      </c>
      <c r="BY549" s="19">
        <f t="shared" si="331"/>
        <v>0</v>
      </c>
      <c r="BZ549" s="19">
        <f t="shared" si="332"/>
        <v>0</v>
      </c>
      <c r="CA549" s="19">
        <f t="shared" si="333"/>
        <v>0</v>
      </c>
      <c r="CB549" s="19">
        <f t="shared" si="354"/>
        <v>0</v>
      </c>
      <c r="CC549" s="19">
        <f t="shared" si="334"/>
        <v>0</v>
      </c>
      <c r="CD549" s="19">
        <f t="shared" si="335"/>
        <v>0</v>
      </c>
      <c r="CE549" s="19">
        <f t="shared" si="336"/>
        <v>0</v>
      </c>
      <c r="CF549" s="19">
        <f t="shared" si="337"/>
        <v>0</v>
      </c>
      <c r="CG549" s="19">
        <f t="shared" si="338"/>
        <v>0</v>
      </c>
      <c r="CH549" s="19">
        <f t="shared" si="339"/>
        <v>0</v>
      </c>
      <c r="CI549" s="19">
        <f t="shared" si="340"/>
        <v>0</v>
      </c>
      <c r="CJ549" s="19">
        <f t="shared" si="341"/>
        <v>0</v>
      </c>
      <c r="CK549" s="19">
        <f t="shared" si="342"/>
        <v>0</v>
      </c>
      <c r="CL549" s="19">
        <f t="shared" si="343"/>
        <v>0</v>
      </c>
      <c r="CM549" s="19">
        <f t="shared" si="344"/>
        <v>0</v>
      </c>
      <c r="CN549" s="19">
        <f t="shared" si="345"/>
        <v>0</v>
      </c>
      <c r="CO549" s="19">
        <f t="shared" si="346"/>
        <v>0</v>
      </c>
      <c r="CP549" s="19">
        <f t="shared" si="347"/>
        <v>0</v>
      </c>
      <c r="CQ549" s="19">
        <f t="shared" si="348"/>
        <v>0</v>
      </c>
      <c r="CR549" s="19">
        <f t="shared" si="349"/>
        <v>0</v>
      </c>
      <c r="CS549" s="19">
        <f t="shared" si="350"/>
        <v>0</v>
      </c>
    </row>
    <row r="550" spans="2:97" ht="15" customHeight="1" x14ac:dyDescent="0.2">
      <c r="B550" s="53">
        <f t="shared" si="355"/>
        <v>542</v>
      </c>
      <c r="C550" s="197" t="str" cm="1">
        <f t="array" aca="1" ref="C550" ca="1">CELL("contents",BG550)</f>
        <v/>
      </c>
      <c r="D550" s="54" t="str">
        <f t="shared" si="351"/>
        <v>OK</v>
      </c>
      <c r="E550" s="55" t="e">
        <f>VLOOKUP('DATA SHEET'!$B$9,'Drill Size Info'!$T$2:$U$8,2,FALSE)</f>
        <v>#N/A</v>
      </c>
      <c r="F550" s="55" t="str">
        <f t="shared" si="356"/>
        <v/>
      </c>
      <c r="G550" s="161">
        <f t="shared" si="357"/>
        <v>0</v>
      </c>
      <c r="H550" s="56"/>
      <c r="I550" s="56"/>
      <c r="J550" s="54" t="s">
        <v>154</v>
      </c>
      <c r="K550" s="54" t="s">
        <v>154</v>
      </c>
      <c r="L550" s="56" t="s">
        <v>154</v>
      </c>
      <c r="M550" s="56" t="s">
        <v>154</v>
      </c>
      <c r="N550" s="47" t="str">
        <f>IF(CU550&lt;&gt;"",
    IF(INT('Drill Size Info'!$AA$19)=INT('Drill Size Info'!$AB$19),
        --(INT('Drill Size Info'!$AA$19) &amp; "." &amp; CU550),
        IF(AND((--(INT('Drill Size Info'!$AA$19) &amp; "." &amp; CU550)&gt;=--('Drill Size Info'!$AA$19)), (--(INT('Drill Size Info'!$AA$19) &amp; "." &amp; CU550)&lt;=--('Drill Size Info'!$AB$19))),
            --(INT('Drill Size Info'!$AA$19) &amp; "." &amp; CU550),
            --(INT('Drill Size Info'!$AB$19) &amp; "." &amp; CU550)
        )
    ),
    IF(CT550&lt;&gt;"",
        IF(INT('Drill Size Info'!$AA$19)=INT('Drill Size Info'!$AB$19),
            --(INT('Drill Size Info'!$AA$19) &amp; "." &amp; LEFT(CT550,3)),
            IF(AND((--(INT('Drill Size Info'!$AA$19) &amp; "." &amp; LEFT(CT550,3))&gt;=--('Drill Size Info'!$AA$19)), (--(INT('Drill Size Info'!$AA$19) &amp; "." &amp; LEFT(CT550,3))&lt;=--('Drill Size Info'!$AB$19))),
                --(INT('Drill Size Info'!$AA$19) &amp; "." &amp; LEFT(CT550,3)),
                --(INT('Drill Size Info'!$AB$19) &amp; "." &amp; LEFT(CT550,3))
            )
        ),
        "OK"
    )
)</f>
        <v>OK</v>
      </c>
      <c r="O550" s="163" t="str">
        <f>IF(CV550&lt;&gt;"",
    IF(INT('Drill Size Info'!$AA$19)=INT('Drill Size Info'!$AB$19),
        --(INT('Drill Size Info'!$AA$19) &amp; "." &amp; CV550),
        IF(AND((--(INT('Drill Size Info'!$AA$19) &amp; "." &amp; CV550)&gt;=--('Drill Size Info'!$AA$19)), (--(INT('Drill Size Info'!$AA$19) &amp; "." &amp; CV550)&lt;=--('Drill Size Info'!$AB$19))),
            --(INT('Drill Size Info'!$AA$19) &amp; "." &amp; CV550),
            --(INT('Drill Size Info'!$AB$19) &amp; "." &amp; CV550)
        )
    ),
    IF(CT550&lt;&gt;"",
        IF(INT('Drill Size Info'!$AA$19)=INT('Drill Size Info'!$AB$19),
            --(INT('Drill Size Info'!$AA$19) &amp; "." &amp; RIGHT(CT550,3)),
            IF(AND((--(INT('Drill Size Info'!$AA$19) &amp; "." &amp; RIGHT(CT550,3))&gt;=--('Drill Size Info'!$AA$19)), (--(INT('Drill Size Info'!$AA$19) &amp; "." &amp; RIGHT(CT550,3))&lt;=--('Drill Size Info'!$AB$19))),
                --(INT('Drill Size Info'!$AA$19) &amp; "." &amp; RIGHT(CT550,3)),
                --(INT('Drill Size Info'!$AB$19) &amp; "." &amp; RIGHT(CT550,3))
            )
        ),
        "N/A"
    )
)</f>
        <v>N/A</v>
      </c>
      <c r="P550" s="47" t="str">
        <f>IF(CX550&lt;&gt;"",
    IF(INT('Drill Size Info'!$AA$19)=INT('Drill Size Info'!$AB$15),
        --(INT('Drill Size Info'!$AA$15) &amp; "." &amp; CX550),
        IF(AND((--(INT('Drill Size Info'!$AA$15) &amp; "." &amp; CX550)&gt;=--('Drill Size Info'!$AA$15)), (--(INT('Drill Size Info'!$AA$15) &amp; "." &amp; CX550)&lt;=--('Drill Size Info'!$AB$15))),
            --(INT('Drill Size Info'!$AA$15) &amp; "." &amp; CX550),
            --(INT('Drill Size Info'!$AB$15) &amp; "." &amp; CX550)
        )
    ),
    IF(CW550&lt;&gt;"",
        IF(INT('Drill Size Info'!$AA$15)=INT('Drill Size Info'!$AB$15),
            --(INT('Drill Size Info'!$AA$15) &amp; "." &amp; LEFT(CW550,3)),
            IF(AND((--(INT('Drill Size Info'!$AA$15) &amp; "." &amp; LEFT(CW550,3))&gt;=--('Drill Size Info'!$AA$15)), (--(INT('Drill Size Info'!$AA$15) &amp; "." &amp; LEFT(CW550,3))&lt;=--('Drill Size Info'!$AB$15))),
                --(INT('Drill Size Info'!$AA$15) &amp; "." &amp; LEFT(CW550,3)),
                --(INT('Drill Size Info'!$AB$15) &amp; "." &amp; LEFT(CW550,3))
            )
        ),
        "OK"
    )
)</f>
        <v>OK</v>
      </c>
      <c r="Q550" s="163" t="str">
        <f>IF(CY550&lt;&gt;"",
    IF(INT('Drill Size Info'!$AA$19)=INT('Drill Size Info'!$AB$15),
        --(INT('Drill Size Info'!$AA$15) &amp; "." &amp; CY550),
        IF(AND((--(INT('Drill Size Info'!$AA$15) &amp; "." &amp; CY550)&gt;=--('Drill Size Info'!$AA$15)), (--(INT('Drill Size Info'!$AA$15) &amp; "." &amp; CY550)&lt;=--('Drill Size Info'!$AB$15))),
            --(INT('Drill Size Info'!$AA$15) &amp; "." &amp; CY550),
            --(INT('Drill Size Info'!$AB$15) &amp; "." &amp; CY550)
        )
    ),
    IF(CW550&lt;&gt;"",
        IF(INT('Drill Size Info'!$AA$15)=INT('Drill Size Info'!$AB$15),
            --(INT('Drill Size Info'!$AA$15) &amp; "." &amp; RIGHT(CW550,3)),
            IF(AND((--(INT('Drill Size Info'!$AA$15) &amp; "." &amp; RIGHT(CW550,3))&gt;=--('Drill Size Info'!$AA$15)), (--(INT('Drill Size Info'!$AA$15) &amp; "." &amp; RIGHT(CW550,3))&lt;=--('Drill Size Info'!$AB$15))),
                --(INT('Drill Size Info'!$AA$15) &amp; "." &amp; RIGHT(CW550,3)),
                --(INT('Drill Size Info'!$AB$15) &amp; "." &amp; RIGHT(CW550,3))
            )
        ),
        "N/A"
    )
)</f>
        <v>N/A</v>
      </c>
      <c r="R550" s="57"/>
      <c r="S550" s="57"/>
      <c r="T550" s="57"/>
      <c r="U550" s="57"/>
      <c r="V550" s="57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9"/>
      <c r="AX550" s="59"/>
      <c r="AY550" s="59"/>
      <c r="AZ550" s="60"/>
      <c r="BA550" s="52"/>
      <c r="BB550" s="52"/>
      <c r="BC550" s="52"/>
      <c r="BD550" s="52"/>
      <c r="BE550" s="52"/>
      <c r="BF550" s="52"/>
      <c r="BG550" s="192" t="str">
        <f t="shared" si="352"/>
        <v/>
      </c>
      <c r="BH550" s="52"/>
      <c r="BI550" s="52"/>
      <c r="BJ550" s="52"/>
      <c r="BK550" s="52"/>
      <c r="BM550" s="19">
        <f t="shared" si="320"/>
        <v>0</v>
      </c>
      <c r="BN550" s="19">
        <f t="shared" si="353"/>
        <v>0</v>
      </c>
      <c r="BO550" s="19">
        <f t="shared" si="321"/>
        <v>0</v>
      </c>
      <c r="BP550" s="19">
        <f t="shared" si="322"/>
        <v>0</v>
      </c>
      <c r="BQ550" s="19">
        <f t="shared" si="323"/>
        <v>0</v>
      </c>
      <c r="BR550" s="19">
        <f t="shared" si="324"/>
        <v>0</v>
      </c>
      <c r="BS550" s="19">
        <f t="shared" si="325"/>
        <v>0</v>
      </c>
      <c r="BT550" s="19">
        <f t="shared" si="326"/>
        <v>0</v>
      </c>
      <c r="BU550" s="19">
        <f t="shared" si="327"/>
        <v>0</v>
      </c>
      <c r="BV550" s="19">
        <f t="shared" si="328"/>
        <v>0</v>
      </c>
      <c r="BW550" s="19">
        <f t="shared" si="329"/>
        <v>0</v>
      </c>
      <c r="BX550" s="19">
        <f t="shared" si="330"/>
        <v>0</v>
      </c>
      <c r="BY550" s="19">
        <f t="shared" si="331"/>
        <v>0</v>
      </c>
      <c r="BZ550" s="19">
        <f t="shared" si="332"/>
        <v>0</v>
      </c>
      <c r="CA550" s="19">
        <f t="shared" si="333"/>
        <v>0</v>
      </c>
      <c r="CB550" s="19">
        <f t="shared" si="354"/>
        <v>0</v>
      </c>
      <c r="CC550" s="19">
        <f t="shared" si="334"/>
        <v>0</v>
      </c>
      <c r="CD550" s="19">
        <f t="shared" si="335"/>
        <v>0</v>
      </c>
      <c r="CE550" s="19">
        <f t="shared" si="336"/>
        <v>0</v>
      </c>
      <c r="CF550" s="19">
        <f t="shared" si="337"/>
        <v>0</v>
      </c>
      <c r="CG550" s="19">
        <f t="shared" si="338"/>
        <v>0</v>
      </c>
      <c r="CH550" s="19">
        <f t="shared" si="339"/>
        <v>0</v>
      </c>
      <c r="CI550" s="19">
        <f t="shared" si="340"/>
        <v>0</v>
      </c>
      <c r="CJ550" s="19">
        <f t="shared" si="341"/>
        <v>0</v>
      </c>
      <c r="CK550" s="19">
        <f t="shared" si="342"/>
        <v>0</v>
      </c>
      <c r="CL550" s="19">
        <f t="shared" si="343"/>
        <v>0</v>
      </c>
      <c r="CM550" s="19">
        <f t="shared" si="344"/>
        <v>0</v>
      </c>
      <c r="CN550" s="19">
        <f t="shared" si="345"/>
        <v>0</v>
      </c>
      <c r="CO550" s="19">
        <f t="shared" si="346"/>
        <v>0</v>
      </c>
      <c r="CP550" s="19">
        <f t="shared" si="347"/>
        <v>0</v>
      </c>
      <c r="CQ550" s="19">
        <f t="shared" si="348"/>
        <v>0</v>
      </c>
      <c r="CR550" s="19">
        <f t="shared" si="349"/>
        <v>0</v>
      </c>
      <c r="CS550" s="19">
        <f t="shared" si="350"/>
        <v>0</v>
      </c>
    </row>
    <row r="551" spans="2:97" ht="15" customHeight="1" x14ac:dyDescent="0.2">
      <c r="B551" s="53">
        <f t="shared" si="355"/>
        <v>543</v>
      </c>
      <c r="C551" s="197" t="str" cm="1">
        <f t="array" aca="1" ref="C551" ca="1">CELL("contents",BG551)</f>
        <v/>
      </c>
      <c r="D551" s="54" t="str">
        <f t="shared" si="351"/>
        <v>OK</v>
      </c>
      <c r="E551" s="55" t="e">
        <f>VLOOKUP('DATA SHEET'!$B$9,'Drill Size Info'!$T$2:$U$8,2,FALSE)</f>
        <v>#N/A</v>
      </c>
      <c r="F551" s="55" t="str">
        <f t="shared" si="356"/>
        <v/>
      </c>
      <c r="G551" s="161">
        <f t="shared" si="357"/>
        <v>0</v>
      </c>
      <c r="H551" s="56"/>
      <c r="I551" s="56"/>
      <c r="J551" s="54" t="s">
        <v>154</v>
      </c>
      <c r="K551" s="54" t="s">
        <v>154</v>
      </c>
      <c r="L551" s="56" t="s">
        <v>154</v>
      </c>
      <c r="M551" s="56" t="s">
        <v>154</v>
      </c>
      <c r="N551" s="47" t="str">
        <f>IF(CU551&lt;&gt;"",
    IF(INT('Drill Size Info'!$AA$19)=INT('Drill Size Info'!$AB$19),
        --(INT('Drill Size Info'!$AA$19) &amp; "." &amp; CU551),
        IF(AND((--(INT('Drill Size Info'!$AA$19) &amp; "." &amp; CU551)&gt;=--('Drill Size Info'!$AA$19)), (--(INT('Drill Size Info'!$AA$19) &amp; "." &amp; CU551)&lt;=--('Drill Size Info'!$AB$19))),
            --(INT('Drill Size Info'!$AA$19) &amp; "." &amp; CU551),
            --(INT('Drill Size Info'!$AB$19) &amp; "." &amp; CU551)
        )
    ),
    IF(CT551&lt;&gt;"",
        IF(INT('Drill Size Info'!$AA$19)=INT('Drill Size Info'!$AB$19),
            --(INT('Drill Size Info'!$AA$19) &amp; "." &amp; LEFT(CT551,3)),
            IF(AND((--(INT('Drill Size Info'!$AA$19) &amp; "." &amp; LEFT(CT551,3))&gt;=--('Drill Size Info'!$AA$19)), (--(INT('Drill Size Info'!$AA$19) &amp; "." &amp; LEFT(CT551,3))&lt;=--('Drill Size Info'!$AB$19))),
                --(INT('Drill Size Info'!$AA$19) &amp; "." &amp; LEFT(CT551,3)),
                --(INT('Drill Size Info'!$AB$19) &amp; "." &amp; LEFT(CT551,3))
            )
        ),
        "OK"
    )
)</f>
        <v>OK</v>
      </c>
      <c r="O551" s="163" t="str">
        <f>IF(CV551&lt;&gt;"",
    IF(INT('Drill Size Info'!$AA$19)=INT('Drill Size Info'!$AB$19),
        --(INT('Drill Size Info'!$AA$19) &amp; "." &amp; CV551),
        IF(AND((--(INT('Drill Size Info'!$AA$19) &amp; "." &amp; CV551)&gt;=--('Drill Size Info'!$AA$19)), (--(INT('Drill Size Info'!$AA$19) &amp; "." &amp; CV551)&lt;=--('Drill Size Info'!$AB$19))),
            --(INT('Drill Size Info'!$AA$19) &amp; "." &amp; CV551),
            --(INT('Drill Size Info'!$AB$19) &amp; "." &amp; CV551)
        )
    ),
    IF(CT551&lt;&gt;"",
        IF(INT('Drill Size Info'!$AA$19)=INT('Drill Size Info'!$AB$19),
            --(INT('Drill Size Info'!$AA$19) &amp; "." &amp; RIGHT(CT551,3)),
            IF(AND((--(INT('Drill Size Info'!$AA$19) &amp; "." &amp; RIGHT(CT551,3))&gt;=--('Drill Size Info'!$AA$19)), (--(INT('Drill Size Info'!$AA$19) &amp; "." &amp; RIGHT(CT551,3))&lt;=--('Drill Size Info'!$AB$19))),
                --(INT('Drill Size Info'!$AA$19) &amp; "." &amp; RIGHT(CT551,3)),
                --(INT('Drill Size Info'!$AB$19) &amp; "." &amp; RIGHT(CT551,3))
            )
        ),
        "N/A"
    )
)</f>
        <v>N/A</v>
      </c>
      <c r="P551" s="47" t="str">
        <f>IF(CX551&lt;&gt;"",
    IF(INT('Drill Size Info'!$AA$19)=INT('Drill Size Info'!$AB$15),
        --(INT('Drill Size Info'!$AA$15) &amp; "." &amp; CX551),
        IF(AND((--(INT('Drill Size Info'!$AA$15) &amp; "." &amp; CX551)&gt;=--('Drill Size Info'!$AA$15)), (--(INT('Drill Size Info'!$AA$15) &amp; "." &amp; CX551)&lt;=--('Drill Size Info'!$AB$15))),
            --(INT('Drill Size Info'!$AA$15) &amp; "." &amp; CX551),
            --(INT('Drill Size Info'!$AB$15) &amp; "." &amp; CX551)
        )
    ),
    IF(CW551&lt;&gt;"",
        IF(INT('Drill Size Info'!$AA$15)=INT('Drill Size Info'!$AB$15),
            --(INT('Drill Size Info'!$AA$15) &amp; "." &amp; LEFT(CW551,3)),
            IF(AND((--(INT('Drill Size Info'!$AA$15) &amp; "." &amp; LEFT(CW551,3))&gt;=--('Drill Size Info'!$AA$15)), (--(INT('Drill Size Info'!$AA$15) &amp; "." &amp; LEFT(CW551,3))&lt;=--('Drill Size Info'!$AB$15))),
                --(INT('Drill Size Info'!$AA$15) &amp; "." &amp; LEFT(CW551,3)),
                --(INT('Drill Size Info'!$AB$15) &amp; "." &amp; LEFT(CW551,3))
            )
        ),
        "OK"
    )
)</f>
        <v>OK</v>
      </c>
      <c r="Q551" s="163" t="str">
        <f>IF(CY551&lt;&gt;"",
    IF(INT('Drill Size Info'!$AA$19)=INT('Drill Size Info'!$AB$15),
        --(INT('Drill Size Info'!$AA$15) &amp; "." &amp; CY551),
        IF(AND((--(INT('Drill Size Info'!$AA$15) &amp; "." &amp; CY551)&gt;=--('Drill Size Info'!$AA$15)), (--(INT('Drill Size Info'!$AA$15) &amp; "." &amp; CY551)&lt;=--('Drill Size Info'!$AB$15))),
            --(INT('Drill Size Info'!$AA$15) &amp; "." &amp; CY551),
            --(INT('Drill Size Info'!$AB$15) &amp; "." &amp; CY551)
        )
    ),
    IF(CW551&lt;&gt;"",
        IF(INT('Drill Size Info'!$AA$15)=INT('Drill Size Info'!$AB$15),
            --(INT('Drill Size Info'!$AA$15) &amp; "." &amp; RIGHT(CW551,3)),
            IF(AND((--(INT('Drill Size Info'!$AA$15) &amp; "." &amp; RIGHT(CW551,3))&gt;=--('Drill Size Info'!$AA$15)), (--(INT('Drill Size Info'!$AA$15) &amp; "." &amp; RIGHT(CW551,3))&lt;=--('Drill Size Info'!$AB$15))),
                --(INT('Drill Size Info'!$AA$15) &amp; "." &amp; RIGHT(CW551,3)),
                --(INT('Drill Size Info'!$AB$15) &amp; "." &amp; RIGHT(CW551,3))
            )
        ),
        "N/A"
    )
)</f>
        <v>N/A</v>
      </c>
      <c r="R551" s="57"/>
      <c r="S551" s="57"/>
      <c r="T551" s="57"/>
      <c r="U551" s="57"/>
      <c r="V551" s="57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9"/>
      <c r="AX551" s="59"/>
      <c r="AY551" s="59"/>
      <c r="AZ551" s="60"/>
      <c r="BA551" s="52"/>
      <c r="BB551" s="52"/>
      <c r="BC551" s="52"/>
      <c r="BD551" s="52"/>
      <c r="BE551" s="52"/>
      <c r="BF551" s="52"/>
      <c r="BG551" s="192" t="str">
        <f t="shared" si="352"/>
        <v/>
      </c>
      <c r="BH551" s="52"/>
      <c r="BI551" s="52"/>
      <c r="BJ551" s="52"/>
      <c r="BK551" s="52"/>
      <c r="BM551" s="19">
        <f t="shared" si="320"/>
        <v>0</v>
      </c>
      <c r="BN551" s="19">
        <f t="shared" si="353"/>
        <v>0</v>
      </c>
      <c r="BO551" s="19">
        <f t="shared" si="321"/>
        <v>0</v>
      </c>
      <c r="BP551" s="19">
        <f t="shared" si="322"/>
        <v>0</v>
      </c>
      <c r="BQ551" s="19">
        <f t="shared" si="323"/>
        <v>0</v>
      </c>
      <c r="BR551" s="19">
        <f t="shared" si="324"/>
        <v>0</v>
      </c>
      <c r="BS551" s="19">
        <f t="shared" si="325"/>
        <v>0</v>
      </c>
      <c r="BT551" s="19">
        <f t="shared" si="326"/>
        <v>0</v>
      </c>
      <c r="BU551" s="19">
        <f t="shared" si="327"/>
        <v>0</v>
      </c>
      <c r="BV551" s="19">
        <f t="shared" si="328"/>
        <v>0</v>
      </c>
      <c r="BW551" s="19">
        <f t="shared" si="329"/>
        <v>0</v>
      </c>
      <c r="BX551" s="19">
        <f t="shared" si="330"/>
        <v>0</v>
      </c>
      <c r="BY551" s="19">
        <f t="shared" si="331"/>
        <v>0</v>
      </c>
      <c r="BZ551" s="19">
        <f t="shared" si="332"/>
        <v>0</v>
      </c>
      <c r="CA551" s="19">
        <f t="shared" si="333"/>
        <v>0</v>
      </c>
      <c r="CB551" s="19">
        <f t="shared" si="354"/>
        <v>0</v>
      </c>
      <c r="CC551" s="19">
        <f t="shared" si="334"/>
        <v>0</v>
      </c>
      <c r="CD551" s="19">
        <f t="shared" si="335"/>
        <v>0</v>
      </c>
      <c r="CE551" s="19">
        <f t="shared" si="336"/>
        <v>0</v>
      </c>
      <c r="CF551" s="19">
        <f t="shared" si="337"/>
        <v>0</v>
      </c>
      <c r="CG551" s="19">
        <f t="shared" si="338"/>
        <v>0</v>
      </c>
      <c r="CH551" s="19">
        <f t="shared" si="339"/>
        <v>0</v>
      </c>
      <c r="CI551" s="19">
        <f t="shared" si="340"/>
        <v>0</v>
      </c>
      <c r="CJ551" s="19">
        <f t="shared" si="341"/>
        <v>0</v>
      </c>
      <c r="CK551" s="19">
        <f t="shared" si="342"/>
        <v>0</v>
      </c>
      <c r="CL551" s="19">
        <f t="shared" si="343"/>
        <v>0</v>
      </c>
      <c r="CM551" s="19">
        <f t="shared" si="344"/>
        <v>0</v>
      </c>
      <c r="CN551" s="19">
        <f t="shared" si="345"/>
        <v>0</v>
      </c>
      <c r="CO551" s="19">
        <f t="shared" si="346"/>
        <v>0</v>
      </c>
      <c r="CP551" s="19">
        <f t="shared" si="347"/>
        <v>0</v>
      </c>
      <c r="CQ551" s="19">
        <f t="shared" si="348"/>
        <v>0</v>
      </c>
      <c r="CR551" s="19">
        <f t="shared" si="349"/>
        <v>0</v>
      </c>
      <c r="CS551" s="19">
        <f t="shared" si="350"/>
        <v>0</v>
      </c>
    </row>
    <row r="552" spans="2:97" ht="15" customHeight="1" x14ac:dyDescent="0.2">
      <c r="B552" s="53">
        <f t="shared" si="355"/>
        <v>544</v>
      </c>
      <c r="C552" s="197" t="str" cm="1">
        <f t="array" aca="1" ref="C552" ca="1">CELL("contents",BG552)</f>
        <v/>
      </c>
      <c r="D552" s="54" t="str">
        <f t="shared" si="351"/>
        <v>OK</v>
      </c>
      <c r="E552" s="55" t="e">
        <f>VLOOKUP('DATA SHEET'!$B$9,'Drill Size Info'!$T$2:$U$8,2,FALSE)</f>
        <v>#N/A</v>
      </c>
      <c r="F552" s="55" t="str">
        <f t="shared" si="356"/>
        <v/>
      </c>
      <c r="G552" s="161">
        <f t="shared" si="357"/>
        <v>0</v>
      </c>
      <c r="H552" s="56"/>
      <c r="I552" s="56"/>
      <c r="J552" s="54" t="s">
        <v>154</v>
      </c>
      <c r="K552" s="54" t="s">
        <v>154</v>
      </c>
      <c r="L552" s="56" t="s">
        <v>154</v>
      </c>
      <c r="M552" s="56" t="s">
        <v>154</v>
      </c>
      <c r="N552" s="47" t="str">
        <f>IF(CU552&lt;&gt;"",
    IF(INT('Drill Size Info'!$AA$19)=INT('Drill Size Info'!$AB$19),
        --(INT('Drill Size Info'!$AA$19) &amp; "." &amp; CU552),
        IF(AND((--(INT('Drill Size Info'!$AA$19) &amp; "." &amp; CU552)&gt;=--('Drill Size Info'!$AA$19)), (--(INT('Drill Size Info'!$AA$19) &amp; "." &amp; CU552)&lt;=--('Drill Size Info'!$AB$19))),
            --(INT('Drill Size Info'!$AA$19) &amp; "." &amp; CU552),
            --(INT('Drill Size Info'!$AB$19) &amp; "." &amp; CU552)
        )
    ),
    IF(CT552&lt;&gt;"",
        IF(INT('Drill Size Info'!$AA$19)=INT('Drill Size Info'!$AB$19),
            --(INT('Drill Size Info'!$AA$19) &amp; "." &amp; LEFT(CT552,3)),
            IF(AND((--(INT('Drill Size Info'!$AA$19) &amp; "." &amp; LEFT(CT552,3))&gt;=--('Drill Size Info'!$AA$19)), (--(INT('Drill Size Info'!$AA$19) &amp; "." &amp; LEFT(CT552,3))&lt;=--('Drill Size Info'!$AB$19))),
                --(INT('Drill Size Info'!$AA$19) &amp; "." &amp; LEFT(CT552,3)),
                --(INT('Drill Size Info'!$AB$19) &amp; "." &amp; LEFT(CT552,3))
            )
        ),
        "OK"
    )
)</f>
        <v>OK</v>
      </c>
      <c r="O552" s="163" t="str">
        <f>IF(CV552&lt;&gt;"",
    IF(INT('Drill Size Info'!$AA$19)=INT('Drill Size Info'!$AB$19),
        --(INT('Drill Size Info'!$AA$19) &amp; "." &amp; CV552),
        IF(AND((--(INT('Drill Size Info'!$AA$19) &amp; "." &amp; CV552)&gt;=--('Drill Size Info'!$AA$19)), (--(INT('Drill Size Info'!$AA$19) &amp; "." &amp; CV552)&lt;=--('Drill Size Info'!$AB$19))),
            --(INT('Drill Size Info'!$AA$19) &amp; "." &amp; CV552),
            --(INT('Drill Size Info'!$AB$19) &amp; "." &amp; CV552)
        )
    ),
    IF(CT552&lt;&gt;"",
        IF(INT('Drill Size Info'!$AA$19)=INT('Drill Size Info'!$AB$19),
            --(INT('Drill Size Info'!$AA$19) &amp; "." &amp; RIGHT(CT552,3)),
            IF(AND((--(INT('Drill Size Info'!$AA$19) &amp; "." &amp; RIGHT(CT552,3))&gt;=--('Drill Size Info'!$AA$19)), (--(INT('Drill Size Info'!$AA$19) &amp; "." &amp; RIGHT(CT552,3))&lt;=--('Drill Size Info'!$AB$19))),
                --(INT('Drill Size Info'!$AA$19) &amp; "." &amp; RIGHT(CT552,3)),
                --(INT('Drill Size Info'!$AB$19) &amp; "." &amp; RIGHT(CT552,3))
            )
        ),
        "N/A"
    )
)</f>
        <v>N/A</v>
      </c>
      <c r="P552" s="47" t="str">
        <f>IF(CX552&lt;&gt;"",
    IF(INT('Drill Size Info'!$AA$19)=INT('Drill Size Info'!$AB$15),
        --(INT('Drill Size Info'!$AA$15) &amp; "." &amp; CX552),
        IF(AND((--(INT('Drill Size Info'!$AA$15) &amp; "." &amp; CX552)&gt;=--('Drill Size Info'!$AA$15)), (--(INT('Drill Size Info'!$AA$15) &amp; "." &amp; CX552)&lt;=--('Drill Size Info'!$AB$15))),
            --(INT('Drill Size Info'!$AA$15) &amp; "." &amp; CX552),
            --(INT('Drill Size Info'!$AB$15) &amp; "." &amp; CX552)
        )
    ),
    IF(CW552&lt;&gt;"",
        IF(INT('Drill Size Info'!$AA$15)=INT('Drill Size Info'!$AB$15),
            --(INT('Drill Size Info'!$AA$15) &amp; "." &amp; LEFT(CW552,3)),
            IF(AND((--(INT('Drill Size Info'!$AA$15) &amp; "." &amp; LEFT(CW552,3))&gt;=--('Drill Size Info'!$AA$15)), (--(INT('Drill Size Info'!$AA$15) &amp; "." &amp; LEFT(CW552,3))&lt;=--('Drill Size Info'!$AB$15))),
                --(INT('Drill Size Info'!$AA$15) &amp; "." &amp; LEFT(CW552,3)),
                --(INT('Drill Size Info'!$AB$15) &amp; "." &amp; LEFT(CW552,3))
            )
        ),
        "OK"
    )
)</f>
        <v>OK</v>
      </c>
      <c r="Q552" s="163" t="str">
        <f>IF(CY552&lt;&gt;"",
    IF(INT('Drill Size Info'!$AA$19)=INT('Drill Size Info'!$AB$15),
        --(INT('Drill Size Info'!$AA$15) &amp; "." &amp; CY552),
        IF(AND((--(INT('Drill Size Info'!$AA$15) &amp; "." &amp; CY552)&gt;=--('Drill Size Info'!$AA$15)), (--(INT('Drill Size Info'!$AA$15) &amp; "." &amp; CY552)&lt;=--('Drill Size Info'!$AB$15))),
            --(INT('Drill Size Info'!$AA$15) &amp; "." &amp; CY552),
            --(INT('Drill Size Info'!$AB$15) &amp; "." &amp; CY552)
        )
    ),
    IF(CW552&lt;&gt;"",
        IF(INT('Drill Size Info'!$AA$15)=INT('Drill Size Info'!$AB$15),
            --(INT('Drill Size Info'!$AA$15) &amp; "." &amp; RIGHT(CW552,3)),
            IF(AND((--(INT('Drill Size Info'!$AA$15) &amp; "." &amp; RIGHT(CW552,3))&gt;=--('Drill Size Info'!$AA$15)), (--(INT('Drill Size Info'!$AA$15) &amp; "." &amp; RIGHT(CW552,3))&lt;=--('Drill Size Info'!$AB$15))),
                --(INT('Drill Size Info'!$AA$15) &amp; "." &amp; RIGHT(CW552,3)),
                --(INT('Drill Size Info'!$AB$15) &amp; "." &amp; RIGHT(CW552,3))
            )
        ),
        "N/A"
    )
)</f>
        <v>N/A</v>
      </c>
      <c r="R552" s="57"/>
      <c r="S552" s="57"/>
      <c r="T552" s="57"/>
      <c r="U552" s="57"/>
      <c r="V552" s="57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9"/>
      <c r="AX552" s="59"/>
      <c r="AY552" s="59"/>
      <c r="AZ552" s="60"/>
      <c r="BA552" s="52"/>
      <c r="BB552" s="52"/>
      <c r="BC552" s="52"/>
      <c r="BD552" s="52"/>
      <c r="BE552" s="52"/>
      <c r="BF552" s="52"/>
      <c r="BG552" s="192" t="str">
        <f t="shared" si="352"/>
        <v/>
      </c>
      <c r="BH552" s="52"/>
      <c r="BI552" s="52"/>
      <c r="BJ552" s="52"/>
      <c r="BK552" s="52"/>
      <c r="BM552" s="19">
        <f t="shared" si="320"/>
        <v>0</v>
      </c>
      <c r="BN552" s="19">
        <f t="shared" si="353"/>
        <v>0</v>
      </c>
      <c r="BO552" s="19">
        <f t="shared" si="321"/>
        <v>0</v>
      </c>
      <c r="BP552" s="19">
        <f t="shared" si="322"/>
        <v>0</v>
      </c>
      <c r="BQ552" s="19">
        <f t="shared" si="323"/>
        <v>0</v>
      </c>
      <c r="BR552" s="19">
        <f t="shared" si="324"/>
        <v>0</v>
      </c>
      <c r="BS552" s="19">
        <f t="shared" si="325"/>
        <v>0</v>
      </c>
      <c r="BT552" s="19">
        <f t="shared" si="326"/>
        <v>0</v>
      </c>
      <c r="BU552" s="19">
        <f t="shared" si="327"/>
        <v>0</v>
      </c>
      <c r="BV552" s="19">
        <f t="shared" si="328"/>
        <v>0</v>
      </c>
      <c r="BW552" s="19">
        <f t="shared" si="329"/>
        <v>0</v>
      </c>
      <c r="BX552" s="19">
        <f t="shared" si="330"/>
        <v>0</v>
      </c>
      <c r="BY552" s="19">
        <f t="shared" si="331"/>
        <v>0</v>
      </c>
      <c r="BZ552" s="19">
        <f t="shared" si="332"/>
        <v>0</v>
      </c>
      <c r="CA552" s="19">
        <f t="shared" si="333"/>
        <v>0</v>
      </c>
      <c r="CB552" s="19">
        <f t="shared" si="354"/>
        <v>0</v>
      </c>
      <c r="CC552" s="19">
        <f t="shared" si="334"/>
        <v>0</v>
      </c>
      <c r="CD552" s="19">
        <f t="shared" si="335"/>
        <v>0</v>
      </c>
      <c r="CE552" s="19">
        <f t="shared" si="336"/>
        <v>0</v>
      </c>
      <c r="CF552" s="19">
        <f t="shared" si="337"/>
        <v>0</v>
      </c>
      <c r="CG552" s="19">
        <f t="shared" si="338"/>
        <v>0</v>
      </c>
      <c r="CH552" s="19">
        <f t="shared" si="339"/>
        <v>0</v>
      </c>
      <c r="CI552" s="19">
        <f t="shared" si="340"/>
        <v>0</v>
      </c>
      <c r="CJ552" s="19">
        <f t="shared" si="341"/>
        <v>0</v>
      </c>
      <c r="CK552" s="19">
        <f t="shared" si="342"/>
        <v>0</v>
      </c>
      <c r="CL552" s="19">
        <f t="shared" si="343"/>
        <v>0</v>
      </c>
      <c r="CM552" s="19">
        <f t="shared" si="344"/>
        <v>0</v>
      </c>
      <c r="CN552" s="19">
        <f t="shared" si="345"/>
        <v>0</v>
      </c>
      <c r="CO552" s="19">
        <f t="shared" si="346"/>
        <v>0</v>
      </c>
      <c r="CP552" s="19">
        <f t="shared" si="347"/>
        <v>0</v>
      </c>
      <c r="CQ552" s="19">
        <f t="shared" si="348"/>
        <v>0</v>
      </c>
      <c r="CR552" s="19">
        <f t="shared" si="349"/>
        <v>0</v>
      </c>
      <c r="CS552" s="19">
        <f t="shared" si="350"/>
        <v>0</v>
      </c>
    </row>
    <row r="553" spans="2:97" ht="15" customHeight="1" x14ac:dyDescent="0.2">
      <c r="B553" s="53">
        <f t="shared" si="355"/>
        <v>545</v>
      </c>
      <c r="C553" s="197" t="str" cm="1">
        <f t="array" aca="1" ref="C553" ca="1">CELL("contents",BG553)</f>
        <v/>
      </c>
      <c r="D553" s="54" t="str">
        <f t="shared" si="351"/>
        <v>OK</v>
      </c>
      <c r="E553" s="55" t="e">
        <f>VLOOKUP('DATA SHEET'!$B$9,'Drill Size Info'!$T$2:$U$8,2,FALSE)</f>
        <v>#N/A</v>
      </c>
      <c r="F553" s="55" t="str">
        <f t="shared" si="356"/>
        <v/>
      </c>
      <c r="G553" s="161">
        <f t="shared" si="357"/>
        <v>0</v>
      </c>
      <c r="H553" s="56"/>
      <c r="I553" s="56"/>
      <c r="J553" s="54" t="s">
        <v>154</v>
      </c>
      <c r="K553" s="54" t="s">
        <v>154</v>
      </c>
      <c r="L553" s="56" t="s">
        <v>154</v>
      </c>
      <c r="M553" s="56" t="s">
        <v>154</v>
      </c>
      <c r="N553" s="47" t="str">
        <f>IF(CU553&lt;&gt;"",
    IF(INT('Drill Size Info'!$AA$19)=INT('Drill Size Info'!$AB$19),
        --(INT('Drill Size Info'!$AA$19) &amp; "." &amp; CU553),
        IF(AND((--(INT('Drill Size Info'!$AA$19) &amp; "." &amp; CU553)&gt;=--('Drill Size Info'!$AA$19)), (--(INT('Drill Size Info'!$AA$19) &amp; "." &amp; CU553)&lt;=--('Drill Size Info'!$AB$19))),
            --(INT('Drill Size Info'!$AA$19) &amp; "." &amp; CU553),
            --(INT('Drill Size Info'!$AB$19) &amp; "." &amp; CU553)
        )
    ),
    IF(CT553&lt;&gt;"",
        IF(INT('Drill Size Info'!$AA$19)=INT('Drill Size Info'!$AB$19),
            --(INT('Drill Size Info'!$AA$19) &amp; "." &amp; LEFT(CT553,3)),
            IF(AND((--(INT('Drill Size Info'!$AA$19) &amp; "." &amp; LEFT(CT553,3))&gt;=--('Drill Size Info'!$AA$19)), (--(INT('Drill Size Info'!$AA$19) &amp; "." &amp; LEFT(CT553,3))&lt;=--('Drill Size Info'!$AB$19))),
                --(INT('Drill Size Info'!$AA$19) &amp; "." &amp; LEFT(CT553,3)),
                --(INT('Drill Size Info'!$AB$19) &amp; "." &amp; LEFT(CT553,3))
            )
        ),
        "OK"
    )
)</f>
        <v>OK</v>
      </c>
      <c r="O553" s="163" t="str">
        <f>IF(CV553&lt;&gt;"",
    IF(INT('Drill Size Info'!$AA$19)=INT('Drill Size Info'!$AB$19),
        --(INT('Drill Size Info'!$AA$19) &amp; "." &amp; CV553),
        IF(AND((--(INT('Drill Size Info'!$AA$19) &amp; "." &amp; CV553)&gt;=--('Drill Size Info'!$AA$19)), (--(INT('Drill Size Info'!$AA$19) &amp; "." &amp; CV553)&lt;=--('Drill Size Info'!$AB$19))),
            --(INT('Drill Size Info'!$AA$19) &amp; "." &amp; CV553),
            --(INT('Drill Size Info'!$AB$19) &amp; "." &amp; CV553)
        )
    ),
    IF(CT553&lt;&gt;"",
        IF(INT('Drill Size Info'!$AA$19)=INT('Drill Size Info'!$AB$19),
            --(INT('Drill Size Info'!$AA$19) &amp; "." &amp; RIGHT(CT553,3)),
            IF(AND((--(INT('Drill Size Info'!$AA$19) &amp; "." &amp; RIGHT(CT553,3))&gt;=--('Drill Size Info'!$AA$19)), (--(INT('Drill Size Info'!$AA$19) &amp; "." &amp; RIGHT(CT553,3))&lt;=--('Drill Size Info'!$AB$19))),
                --(INT('Drill Size Info'!$AA$19) &amp; "." &amp; RIGHT(CT553,3)),
                --(INT('Drill Size Info'!$AB$19) &amp; "." &amp; RIGHT(CT553,3))
            )
        ),
        "N/A"
    )
)</f>
        <v>N/A</v>
      </c>
      <c r="P553" s="47" t="str">
        <f>IF(CX553&lt;&gt;"",
    IF(INT('Drill Size Info'!$AA$19)=INT('Drill Size Info'!$AB$15),
        --(INT('Drill Size Info'!$AA$15) &amp; "." &amp; CX553),
        IF(AND((--(INT('Drill Size Info'!$AA$15) &amp; "." &amp; CX553)&gt;=--('Drill Size Info'!$AA$15)), (--(INT('Drill Size Info'!$AA$15) &amp; "." &amp; CX553)&lt;=--('Drill Size Info'!$AB$15))),
            --(INT('Drill Size Info'!$AA$15) &amp; "." &amp; CX553),
            --(INT('Drill Size Info'!$AB$15) &amp; "." &amp; CX553)
        )
    ),
    IF(CW553&lt;&gt;"",
        IF(INT('Drill Size Info'!$AA$15)=INT('Drill Size Info'!$AB$15),
            --(INT('Drill Size Info'!$AA$15) &amp; "." &amp; LEFT(CW553,3)),
            IF(AND((--(INT('Drill Size Info'!$AA$15) &amp; "." &amp; LEFT(CW553,3))&gt;=--('Drill Size Info'!$AA$15)), (--(INT('Drill Size Info'!$AA$15) &amp; "." &amp; LEFT(CW553,3))&lt;=--('Drill Size Info'!$AB$15))),
                --(INT('Drill Size Info'!$AA$15) &amp; "." &amp; LEFT(CW553,3)),
                --(INT('Drill Size Info'!$AB$15) &amp; "." &amp; LEFT(CW553,3))
            )
        ),
        "OK"
    )
)</f>
        <v>OK</v>
      </c>
      <c r="Q553" s="163" t="str">
        <f>IF(CY553&lt;&gt;"",
    IF(INT('Drill Size Info'!$AA$19)=INT('Drill Size Info'!$AB$15),
        --(INT('Drill Size Info'!$AA$15) &amp; "." &amp; CY553),
        IF(AND((--(INT('Drill Size Info'!$AA$15) &amp; "." &amp; CY553)&gt;=--('Drill Size Info'!$AA$15)), (--(INT('Drill Size Info'!$AA$15) &amp; "." &amp; CY553)&lt;=--('Drill Size Info'!$AB$15))),
            --(INT('Drill Size Info'!$AA$15) &amp; "." &amp; CY553),
            --(INT('Drill Size Info'!$AB$15) &amp; "." &amp; CY553)
        )
    ),
    IF(CW553&lt;&gt;"",
        IF(INT('Drill Size Info'!$AA$15)=INT('Drill Size Info'!$AB$15),
            --(INT('Drill Size Info'!$AA$15) &amp; "." &amp; RIGHT(CW553,3)),
            IF(AND((--(INT('Drill Size Info'!$AA$15) &amp; "." &amp; RIGHT(CW553,3))&gt;=--('Drill Size Info'!$AA$15)), (--(INT('Drill Size Info'!$AA$15) &amp; "." &amp; RIGHT(CW553,3))&lt;=--('Drill Size Info'!$AB$15))),
                --(INT('Drill Size Info'!$AA$15) &amp; "." &amp; RIGHT(CW553,3)),
                --(INT('Drill Size Info'!$AB$15) &amp; "." &amp; RIGHT(CW553,3))
            )
        ),
        "N/A"
    )
)</f>
        <v>N/A</v>
      </c>
      <c r="R553" s="57"/>
      <c r="S553" s="57"/>
      <c r="T553" s="57"/>
      <c r="U553" s="57"/>
      <c r="V553" s="57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9"/>
      <c r="AX553" s="59"/>
      <c r="AY553" s="59"/>
      <c r="AZ553" s="60"/>
      <c r="BA553" s="52"/>
      <c r="BB553" s="52"/>
      <c r="BC553" s="52"/>
      <c r="BD553" s="52"/>
      <c r="BE553" s="52"/>
      <c r="BF553" s="52"/>
      <c r="BG553" s="192" t="str">
        <f t="shared" si="352"/>
        <v/>
      </c>
      <c r="BH553" s="52"/>
      <c r="BI553" s="52"/>
      <c r="BJ553" s="52"/>
      <c r="BK553" s="52"/>
      <c r="BM553" s="19">
        <f t="shared" si="320"/>
        <v>0</v>
      </c>
      <c r="BN553" s="19">
        <f t="shared" si="353"/>
        <v>0</v>
      </c>
      <c r="BO553" s="19">
        <f t="shared" si="321"/>
        <v>0</v>
      </c>
      <c r="BP553" s="19">
        <f t="shared" si="322"/>
        <v>0</v>
      </c>
      <c r="BQ553" s="19">
        <f t="shared" si="323"/>
        <v>0</v>
      </c>
      <c r="BR553" s="19">
        <f t="shared" si="324"/>
        <v>0</v>
      </c>
      <c r="BS553" s="19">
        <f t="shared" si="325"/>
        <v>0</v>
      </c>
      <c r="BT553" s="19">
        <f t="shared" si="326"/>
        <v>0</v>
      </c>
      <c r="BU553" s="19">
        <f t="shared" si="327"/>
        <v>0</v>
      </c>
      <c r="BV553" s="19">
        <f t="shared" si="328"/>
        <v>0</v>
      </c>
      <c r="BW553" s="19">
        <f t="shared" si="329"/>
        <v>0</v>
      </c>
      <c r="BX553" s="19">
        <f t="shared" si="330"/>
        <v>0</v>
      </c>
      <c r="BY553" s="19">
        <f t="shared" si="331"/>
        <v>0</v>
      </c>
      <c r="BZ553" s="19">
        <f t="shared" si="332"/>
        <v>0</v>
      </c>
      <c r="CA553" s="19">
        <f t="shared" si="333"/>
        <v>0</v>
      </c>
      <c r="CB553" s="19">
        <f t="shared" si="354"/>
        <v>0</v>
      </c>
      <c r="CC553" s="19">
        <f t="shared" si="334"/>
        <v>0</v>
      </c>
      <c r="CD553" s="19">
        <f t="shared" si="335"/>
        <v>0</v>
      </c>
      <c r="CE553" s="19">
        <f t="shared" si="336"/>
        <v>0</v>
      </c>
      <c r="CF553" s="19">
        <f t="shared" si="337"/>
        <v>0</v>
      </c>
      <c r="CG553" s="19">
        <f t="shared" si="338"/>
        <v>0</v>
      </c>
      <c r="CH553" s="19">
        <f t="shared" si="339"/>
        <v>0</v>
      </c>
      <c r="CI553" s="19">
        <f t="shared" si="340"/>
        <v>0</v>
      </c>
      <c r="CJ553" s="19">
        <f t="shared" si="341"/>
        <v>0</v>
      </c>
      <c r="CK553" s="19">
        <f t="shared" si="342"/>
        <v>0</v>
      </c>
      <c r="CL553" s="19">
        <f t="shared" si="343"/>
        <v>0</v>
      </c>
      <c r="CM553" s="19">
        <f t="shared" si="344"/>
        <v>0</v>
      </c>
      <c r="CN553" s="19">
        <f t="shared" si="345"/>
        <v>0</v>
      </c>
      <c r="CO553" s="19">
        <f t="shared" si="346"/>
        <v>0</v>
      </c>
      <c r="CP553" s="19">
        <f t="shared" si="347"/>
        <v>0</v>
      </c>
      <c r="CQ553" s="19">
        <f t="shared" si="348"/>
        <v>0</v>
      </c>
      <c r="CR553" s="19">
        <f t="shared" si="349"/>
        <v>0</v>
      </c>
      <c r="CS553" s="19">
        <f t="shared" si="350"/>
        <v>0</v>
      </c>
    </row>
    <row r="554" spans="2:97" ht="15" customHeight="1" x14ac:dyDescent="0.2">
      <c r="B554" s="53">
        <f t="shared" si="355"/>
        <v>546</v>
      </c>
      <c r="C554" s="197" t="str" cm="1">
        <f t="array" aca="1" ref="C554" ca="1">CELL("contents",BG554)</f>
        <v/>
      </c>
      <c r="D554" s="54" t="str">
        <f t="shared" si="351"/>
        <v>OK</v>
      </c>
      <c r="E554" s="55" t="e">
        <f>VLOOKUP('DATA SHEET'!$B$9,'Drill Size Info'!$T$2:$U$8,2,FALSE)</f>
        <v>#N/A</v>
      </c>
      <c r="F554" s="55" t="str">
        <f t="shared" si="356"/>
        <v/>
      </c>
      <c r="G554" s="161">
        <f t="shared" si="357"/>
        <v>0</v>
      </c>
      <c r="H554" s="56"/>
      <c r="I554" s="56"/>
      <c r="J554" s="54" t="s">
        <v>154</v>
      </c>
      <c r="K554" s="54" t="s">
        <v>154</v>
      </c>
      <c r="L554" s="56" t="s">
        <v>154</v>
      </c>
      <c r="M554" s="56" t="s">
        <v>154</v>
      </c>
      <c r="N554" s="47" t="str">
        <f>IF(CU554&lt;&gt;"",
    IF(INT('Drill Size Info'!$AA$19)=INT('Drill Size Info'!$AB$19),
        --(INT('Drill Size Info'!$AA$19) &amp; "." &amp; CU554),
        IF(AND((--(INT('Drill Size Info'!$AA$19) &amp; "." &amp; CU554)&gt;=--('Drill Size Info'!$AA$19)), (--(INT('Drill Size Info'!$AA$19) &amp; "." &amp; CU554)&lt;=--('Drill Size Info'!$AB$19))),
            --(INT('Drill Size Info'!$AA$19) &amp; "." &amp; CU554),
            --(INT('Drill Size Info'!$AB$19) &amp; "." &amp; CU554)
        )
    ),
    IF(CT554&lt;&gt;"",
        IF(INT('Drill Size Info'!$AA$19)=INT('Drill Size Info'!$AB$19),
            --(INT('Drill Size Info'!$AA$19) &amp; "." &amp; LEFT(CT554,3)),
            IF(AND((--(INT('Drill Size Info'!$AA$19) &amp; "." &amp; LEFT(CT554,3))&gt;=--('Drill Size Info'!$AA$19)), (--(INT('Drill Size Info'!$AA$19) &amp; "." &amp; LEFT(CT554,3))&lt;=--('Drill Size Info'!$AB$19))),
                --(INT('Drill Size Info'!$AA$19) &amp; "." &amp; LEFT(CT554,3)),
                --(INT('Drill Size Info'!$AB$19) &amp; "." &amp; LEFT(CT554,3))
            )
        ),
        "OK"
    )
)</f>
        <v>OK</v>
      </c>
      <c r="O554" s="163" t="str">
        <f>IF(CV554&lt;&gt;"",
    IF(INT('Drill Size Info'!$AA$19)=INT('Drill Size Info'!$AB$19),
        --(INT('Drill Size Info'!$AA$19) &amp; "." &amp; CV554),
        IF(AND((--(INT('Drill Size Info'!$AA$19) &amp; "." &amp; CV554)&gt;=--('Drill Size Info'!$AA$19)), (--(INT('Drill Size Info'!$AA$19) &amp; "." &amp; CV554)&lt;=--('Drill Size Info'!$AB$19))),
            --(INT('Drill Size Info'!$AA$19) &amp; "." &amp; CV554),
            --(INT('Drill Size Info'!$AB$19) &amp; "." &amp; CV554)
        )
    ),
    IF(CT554&lt;&gt;"",
        IF(INT('Drill Size Info'!$AA$19)=INT('Drill Size Info'!$AB$19),
            --(INT('Drill Size Info'!$AA$19) &amp; "." &amp; RIGHT(CT554,3)),
            IF(AND((--(INT('Drill Size Info'!$AA$19) &amp; "." &amp; RIGHT(CT554,3))&gt;=--('Drill Size Info'!$AA$19)), (--(INT('Drill Size Info'!$AA$19) &amp; "." &amp; RIGHT(CT554,3))&lt;=--('Drill Size Info'!$AB$19))),
                --(INT('Drill Size Info'!$AA$19) &amp; "." &amp; RIGHT(CT554,3)),
                --(INT('Drill Size Info'!$AB$19) &amp; "." &amp; RIGHT(CT554,3))
            )
        ),
        "N/A"
    )
)</f>
        <v>N/A</v>
      </c>
      <c r="P554" s="47" t="str">
        <f>IF(CX554&lt;&gt;"",
    IF(INT('Drill Size Info'!$AA$19)=INT('Drill Size Info'!$AB$15),
        --(INT('Drill Size Info'!$AA$15) &amp; "." &amp; CX554),
        IF(AND((--(INT('Drill Size Info'!$AA$15) &amp; "." &amp; CX554)&gt;=--('Drill Size Info'!$AA$15)), (--(INT('Drill Size Info'!$AA$15) &amp; "." &amp; CX554)&lt;=--('Drill Size Info'!$AB$15))),
            --(INT('Drill Size Info'!$AA$15) &amp; "." &amp; CX554),
            --(INT('Drill Size Info'!$AB$15) &amp; "." &amp; CX554)
        )
    ),
    IF(CW554&lt;&gt;"",
        IF(INT('Drill Size Info'!$AA$15)=INT('Drill Size Info'!$AB$15),
            --(INT('Drill Size Info'!$AA$15) &amp; "." &amp; LEFT(CW554,3)),
            IF(AND((--(INT('Drill Size Info'!$AA$15) &amp; "." &amp; LEFT(CW554,3))&gt;=--('Drill Size Info'!$AA$15)), (--(INT('Drill Size Info'!$AA$15) &amp; "." &amp; LEFT(CW554,3))&lt;=--('Drill Size Info'!$AB$15))),
                --(INT('Drill Size Info'!$AA$15) &amp; "." &amp; LEFT(CW554,3)),
                --(INT('Drill Size Info'!$AB$15) &amp; "." &amp; LEFT(CW554,3))
            )
        ),
        "OK"
    )
)</f>
        <v>OK</v>
      </c>
      <c r="Q554" s="163" t="str">
        <f>IF(CY554&lt;&gt;"",
    IF(INT('Drill Size Info'!$AA$19)=INT('Drill Size Info'!$AB$15),
        --(INT('Drill Size Info'!$AA$15) &amp; "." &amp; CY554),
        IF(AND((--(INT('Drill Size Info'!$AA$15) &amp; "." &amp; CY554)&gt;=--('Drill Size Info'!$AA$15)), (--(INT('Drill Size Info'!$AA$15) &amp; "." &amp; CY554)&lt;=--('Drill Size Info'!$AB$15))),
            --(INT('Drill Size Info'!$AA$15) &amp; "." &amp; CY554),
            --(INT('Drill Size Info'!$AB$15) &amp; "." &amp; CY554)
        )
    ),
    IF(CW554&lt;&gt;"",
        IF(INT('Drill Size Info'!$AA$15)=INT('Drill Size Info'!$AB$15),
            --(INT('Drill Size Info'!$AA$15) &amp; "." &amp; RIGHT(CW554,3)),
            IF(AND((--(INT('Drill Size Info'!$AA$15) &amp; "." &amp; RIGHT(CW554,3))&gt;=--('Drill Size Info'!$AA$15)), (--(INT('Drill Size Info'!$AA$15) &amp; "." &amp; RIGHT(CW554,3))&lt;=--('Drill Size Info'!$AB$15))),
                --(INT('Drill Size Info'!$AA$15) &amp; "." &amp; RIGHT(CW554,3)),
                --(INT('Drill Size Info'!$AB$15) &amp; "." &amp; RIGHT(CW554,3))
            )
        ),
        "N/A"
    )
)</f>
        <v>N/A</v>
      </c>
      <c r="R554" s="57"/>
      <c r="S554" s="57"/>
      <c r="T554" s="57"/>
      <c r="U554" s="57"/>
      <c r="V554" s="57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9"/>
      <c r="AX554" s="59"/>
      <c r="AY554" s="59"/>
      <c r="AZ554" s="60"/>
      <c r="BA554" s="52"/>
      <c r="BB554" s="52"/>
      <c r="BC554" s="52"/>
      <c r="BD554" s="52"/>
      <c r="BE554" s="52"/>
      <c r="BF554" s="52"/>
      <c r="BG554" s="192" t="str">
        <f t="shared" si="352"/>
        <v/>
      </c>
      <c r="BH554" s="52"/>
      <c r="BI554" s="52"/>
      <c r="BJ554" s="52"/>
      <c r="BK554" s="52"/>
      <c r="BM554" s="19">
        <f t="shared" si="320"/>
        <v>0</v>
      </c>
      <c r="BN554" s="19">
        <f t="shared" si="353"/>
        <v>0</v>
      </c>
      <c r="BO554" s="19">
        <f t="shared" si="321"/>
        <v>0</v>
      </c>
      <c r="BP554" s="19">
        <f t="shared" si="322"/>
        <v>0</v>
      </c>
      <c r="BQ554" s="19">
        <f t="shared" si="323"/>
        <v>0</v>
      </c>
      <c r="BR554" s="19">
        <f t="shared" si="324"/>
        <v>0</v>
      </c>
      <c r="BS554" s="19">
        <f t="shared" si="325"/>
        <v>0</v>
      </c>
      <c r="BT554" s="19">
        <f t="shared" si="326"/>
        <v>0</v>
      </c>
      <c r="BU554" s="19">
        <f t="shared" si="327"/>
        <v>0</v>
      </c>
      <c r="BV554" s="19">
        <f t="shared" si="328"/>
        <v>0</v>
      </c>
      <c r="BW554" s="19">
        <f t="shared" si="329"/>
        <v>0</v>
      </c>
      <c r="BX554" s="19">
        <f t="shared" si="330"/>
        <v>0</v>
      </c>
      <c r="BY554" s="19">
        <f t="shared" si="331"/>
        <v>0</v>
      </c>
      <c r="BZ554" s="19">
        <f t="shared" si="332"/>
        <v>0</v>
      </c>
      <c r="CA554" s="19">
        <f t="shared" si="333"/>
        <v>0</v>
      </c>
      <c r="CB554" s="19">
        <f t="shared" si="354"/>
        <v>0</v>
      </c>
      <c r="CC554" s="19">
        <f t="shared" si="334"/>
        <v>0</v>
      </c>
      <c r="CD554" s="19">
        <f t="shared" si="335"/>
        <v>0</v>
      </c>
      <c r="CE554" s="19">
        <f t="shared" si="336"/>
        <v>0</v>
      </c>
      <c r="CF554" s="19">
        <f t="shared" si="337"/>
        <v>0</v>
      </c>
      <c r="CG554" s="19">
        <f t="shared" si="338"/>
        <v>0</v>
      </c>
      <c r="CH554" s="19">
        <f t="shared" si="339"/>
        <v>0</v>
      </c>
      <c r="CI554" s="19">
        <f t="shared" si="340"/>
        <v>0</v>
      </c>
      <c r="CJ554" s="19">
        <f t="shared" si="341"/>
        <v>0</v>
      </c>
      <c r="CK554" s="19">
        <f t="shared" si="342"/>
        <v>0</v>
      </c>
      <c r="CL554" s="19">
        <f t="shared" si="343"/>
        <v>0</v>
      </c>
      <c r="CM554" s="19">
        <f t="shared" si="344"/>
        <v>0</v>
      </c>
      <c r="CN554" s="19">
        <f t="shared" si="345"/>
        <v>0</v>
      </c>
      <c r="CO554" s="19">
        <f t="shared" si="346"/>
        <v>0</v>
      </c>
      <c r="CP554" s="19">
        <f t="shared" si="347"/>
        <v>0</v>
      </c>
      <c r="CQ554" s="19">
        <f t="shared" si="348"/>
        <v>0</v>
      </c>
      <c r="CR554" s="19">
        <f t="shared" si="349"/>
        <v>0</v>
      </c>
      <c r="CS554" s="19">
        <f t="shared" si="350"/>
        <v>0</v>
      </c>
    </row>
    <row r="555" spans="2:97" ht="15" customHeight="1" x14ac:dyDescent="0.2">
      <c r="B555" s="53">
        <f t="shared" si="355"/>
        <v>547</v>
      </c>
      <c r="C555" s="197" t="str" cm="1">
        <f t="array" aca="1" ref="C555" ca="1">CELL("contents",BG555)</f>
        <v/>
      </c>
      <c r="D555" s="54" t="str">
        <f t="shared" si="351"/>
        <v>OK</v>
      </c>
      <c r="E555" s="55" t="e">
        <f>VLOOKUP('DATA SHEET'!$B$9,'Drill Size Info'!$T$2:$U$8,2,FALSE)</f>
        <v>#N/A</v>
      </c>
      <c r="F555" s="55" t="str">
        <f t="shared" si="356"/>
        <v/>
      </c>
      <c r="G555" s="161">
        <f t="shared" si="357"/>
        <v>0</v>
      </c>
      <c r="H555" s="56"/>
      <c r="I555" s="56"/>
      <c r="J555" s="54" t="s">
        <v>154</v>
      </c>
      <c r="K555" s="54" t="s">
        <v>154</v>
      </c>
      <c r="L555" s="56" t="s">
        <v>154</v>
      </c>
      <c r="M555" s="56" t="s">
        <v>154</v>
      </c>
      <c r="N555" s="47" t="str">
        <f>IF(CU555&lt;&gt;"",
    IF(INT('Drill Size Info'!$AA$19)=INT('Drill Size Info'!$AB$19),
        --(INT('Drill Size Info'!$AA$19) &amp; "." &amp; CU555),
        IF(AND((--(INT('Drill Size Info'!$AA$19) &amp; "." &amp; CU555)&gt;=--('Drill Size Info'!$AA$19)), (--(INT('Drill Size Info'!$AA$19) &amp; "." &amp; CU555)&lt;=--('Drill Size Info'!$AB$19))),
            --(INT('Drill Size Info'!$AA$19) &amp; "." &amp; CU555),
            --(INT('Drill Size Info'!$AB$19) &amp; "." &amp; CU555)
        )
    ),
    IF(CT555&lt;&gt;"",
        IF(INT('Drill Size Info'!$AA$19)=INT('Drill Size Info'!$AB$19),
            --(INT('Drill Size Info'!$AA$19) &amp; "." &amp; LEFT(CT555,3)),
            IF(AND((--(INT('Drill Size Info'!$AA$19) &amp; "." &amp; LEFT(CT555,3))&gt;=--('Drill Size Info'!$AA$19)), (--(INT('Drill Size Info'!$AA$19) &amp; "." &amp; LEFT(CT555,3))&lt;=--('Drill Size Info'!$AB$19))),
                --(INT('Drill Size Info'!$AA$19) &amp; "." &amp; LEFT(CT555,3)),
                --(INT('Drill Size Info'!$AB$19) &amp; "." &amp; LEFT(CT555,3))
            )
        ),
        "OK"
    )
)</f>
        <v>OK</v>
      </c>
      <c r="O555" s="163" t="str">
        <f>IF(CV555&lt;&gt;"",
    IF(INT('Drill Size Info'!$AA$19)=INT('Drill Size Info'!$AB$19),
        --(INT('Drill Size Info'!$AA$19) &amp; "." &amp; CV555),
        IF(AND((--(INT('Drill Size Info'!$AA$19) &amp; "." &amp; CV555)&gt;=--('Drill Size Info'!$AA$19)), (--(INT('Drill Size Info'!$AA$19) &amp; "." &amp; CV555)&lt;=--('Drill Size Info'!$AB$19))),
            --(INT('Drill Size Info'!$AA$19) &amp; "." &amp; CV555),
            --(INT('Drill Size Info'!$AB$19) &amp; "." &amp; CV555)
        )
    ),
    IF(CT555&lt;&gt;"",
        IF(INT('Drill Size Info'!$AA$19)=INT('Drill Size Info'!$AB$19),
            --(INT('Drill Size Info'!$AA$19) &amp; "." &amp; RIGHT(CT555,3)),
            IF(AND((--(INT('Drill Size Info'!$AA$19) &amp; "." &amp; RIGHT(CT555,3))&gt;=--('Drill Size Info'!$AA$19)), (--(INT('Drill Size Info'!$AA$19) &amp; "." &amp; RIGHT(CT555,3))&lt;=--('Drill Size Info'!$AB$19))),
                --(INT('Drill Size Info'!$AA$19) &amp; "." &amp; RIGHT(CT555,3)),
                --(INT('Drill Size Info'!$AB$19) &amp; "." &amp; RIGHT(CT555,3))
            )
        ),
        "N/A"
    )
)</f>
        <v>N/A</v>
      </c>
      <c r="P555" s="47" t="str">
        <f>IF(CX555&lt;&gt;"",
    IF(INT('Drill Size Info'!$AA$19)=INT('Drill Size Info'!$AB$15),
        --(INT('Drill Size Info'!$AA$15) &amp; "." &amp; CX555),
        IF(AND((--(INT('Drill Size Info'!$AA$15) &amp; "." &amp; CX555)&gt;=--('Drill Size Info'!$AA$15)), (--(INT('Drill Size Info'!$AA$15) &amp; "." &amp; CX555)&lt;=--('Drill Size Info'!$AB$15))),
            --(INT('Drill Size Info'!$AA$15) &amp; "." &amp; CX555),
            --(INT('Drill Size Info'!$AB$15) &amp; "." &amp; CX555)
        )
    ),
    IF(CW555&lt;&gt;"",
        IF(INT('Drill Size Info'!$AA$15)=INT('Drill Size Info'!$AB$15),
            --(INT('Drill Size Info'!$AA$15) &amp; "." &amp; LEFT(CW555,3)),
            IF(AND((--(INT('Drill Size Info'!$AA$15) &amp; "." &amp; LEFT(CW555,3))&gt;=--('Drill Size Info'!$AA$15)), (--(INT('Drill Size Info'!$AA$15) &amp; "." &amp; LEFT(CW555,3))&lt;=--('Drill Size Info'!$AB$15))),
                --(INT('Drill Size Info'!$AA$15) &amp; "." &amp; LEFT(CW555,3)),
                --(INT('Drill Size Info'!$AB$15) &amp; "." &amp; LEFT(CW555,3))
            )
        ),
        "OK"
    )
)</f>
        <v>OK</v>
      </c>
      <c r="Q555" s="163" t="str">
        <f>IF(CY555&lt;&gt;"",
    IF(INT('Drill Size Info'!$AA$19)=INT('Drill Size Info'!$AB$15),
        --(INT('Drill Size Info'!$AA$15) &amp; "." &amp; CY555),
        IF(AND((--(INT('Drill Size Info'!$AA$15) &amp; "." &amp; CY555)&gt;=--('Drill Size Info'!$AA$15)), (--(INT('Drill Size Info'!$AA$15) &amp; "." &amp; CY555)&lt;=--('Drill Size Info'!$AB$15))),
            --(INT('Drill Size Info'!$AA$15) &amp; "." &amp; CY555),
            --(INT('Drill Size Info'!$AB$15) &amp; "." &amp; CY555)
        )
    ),
    IF(CW555&lt;&gt;"",
        IF(INT('Drill Size Info'!$AA$15)=INT('Drill Size Info'!$AB$15),
            --(INT('Drill Size Info'!$AA$15) &amp; "." &amp; RIGHT(CW555,3)),
            IF(AND((--(INT('Drill Size Info'!$AA$15) &amp; "." &amp; RIGHT(CW555,3))&gt;=--('Drill Size Info'!$AA$15)), (--(INT('Drill Size Info'!$AA$15) &amp; "." &amp; RIGHT(CW555,3))&lt;=--('Drill Size Info'!$AB$15))),
                --(INT('Drill Size Info'!$AA$15) &amp; "." &amp; RIGHT(CW555,3)),
                --(INT('Drill Size Info'!$AB$15) &amp; "." &amp; RIGHT(CW555,3))
            )
        ),
        "N/A"
    )
)</f>
        <v>N/A</v>
      </c>
      <c r="R555" s="57"/>
      <c r="S555" s="57"/>
      <c r="T555" s="57"/>
      <c r="U555" s="57"/>
      <c r="V555" s="57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9"/>
      <c r="AX555" s="59"/>
      <c r="AY555" s="59"/>
      <c r="AZ555" s="60"/>
      <c r="BA555" s="52"/>
      <c r="BB555" s="52"/>
      <c r="BC555" s="52"/>
      <c r="BD555" s="52"/>
      <c r="BE555" s="52"/>
      <c r="BF555" s="52"/>
      <c r="BG555" s="192" t="str">
        <f t="shared" si="352"/>
        <v/>
      </c>
      <c r="BH555" s="52"/>
      <c r="BI555" s="52"/>
      <c r="BJ555" s="52"/>
      <c r="BK555" s="52"/>
      <c r="BM555" s="19">
        <f t="shared" si="320"/>
        <v>0</v>
      </c>
      <c r="BN555" s="19">
        <f t="shared" si="353"/>
        <v>0</v>
      </c>
      <c r="BO555" s="19">
        <f t="shared" si="321"/>
        <v>0</v>
      </c>
      <c r="BP555" s="19">
        <f t="shared" si="322"/>
        <v>0</v>
      </c>
      <c r="BQ555" s="19">
        <f t="shared" si="323"/>
        <v>0</v>
      </c>
      <c r="BR555" s="19">
        <f t="shared" si="324"/>
        <v>0</v>
      </c>
      <c r="BS555" s="19">
        <f t="shared" si="325"/>
        <v>0</v>
      </c>
      <c r="BT555" s="19">
        <f t="shared" si="326"/>
        <v>0</v>
      </c>
      <c r="BU555" s="19">
        <f t="shared" si="327"/>
        <v>0</v>
      </c>
      <c r="BV555" s="19">
        <f t="shared" si="328"/>
        <v>0</v>
      </c>
      <c r="BW555" s="19">
        <f t="shared" si="329"/>
        <v>0</v>
      </c>
      <c r="BX555" s="19">
        <f t="shared" si="330"/>
        <v>0</v>
      </c>
      <c r="BY555" s="19">
        <f t="shared" si="331"/>
        <v>0</v>
      </c>
      <c r="BZ555" s="19">
        <f t="shared" si="332"/>
        <v>0</v>
      </c>
      <c r="CA555" s="19">
        <f t="shared" si="333"/>
        <v>0</v>
      </c>
      <c r="CB555" s="19">
        <f t="shared" si="354"/>
        <v>0</v>
      </c>
      <c r="CC555" s="19">
        <f t="shared" si="334"/>
        <v>0</v>
      </c>
      <c r="CD555" s="19">
        <f t="shared" si="335"/>
        <v>0</v>
      </c>
      <c r="CE555" s="19">
        <f t="shared" si="336"/>
        <v>0</v>
      </c>
      <c r="CF555" s="19">
        <f t="shared" si="337"/>
        <v>0</v>
      </c>
      <c r="CG555" s="19">
        <f t="shared" si="338"/>
        <v>0</v>
      </c>
      <c r="CH555" s="19">
        <f t="shared" si="339"/>
        <v>0</v>
      </c>
      <c r="CI555" s="19">
        <f t="shared" si="340"/>
        <v>0</v>
      </c>
      <c r="CJ555" s="19">
        <f t="shared" si="341"/>
        <v>0</v>
      </c>
      <c r="CK555" s="19">
        <f t="shared" si="342"/>
        <v>0</v>
      </c>
      <c r="CL555" s="19">
        <f t="shared" si="343"/>
        <v>0</v>
      </c>
      <c r="CM555" s="19">
        <f t="shared" si="344"/>
        <v>0</v>
      </c>
      <c r="CN555" s="19">
        <f t="shared" si="345"/>
        <v>0</v>
      </c>
      <c r="CO555" s="19">
        <f t="shared" si="346"/>
        <v>0</v>
      </c>
      <c r="CP555" s="19">
        <f t="shared" si="347"/>
        <v>0</v>
      </c>
      <c r="CQ555" s="19">
        <f t="shared" si="348"/>
        <v>0</v>
      </c>
      <c r="CR555" s="19">
        <f t="shared" si="349"/>
        <v>0</v>
      </c>
      <c r="CS555" s="19">
        <f t="shared" si="350"/>
        <v>0</v>
      </c>
    </row>
    <row r="556" spans="2:97" ht="15" customHeight="1" x14ac:dyDescent="0.2">
      <c r="B556" s="53">
        <f t="shared" si="355"/>
        <v>548</v>
      </c>
      <c r="C556" s="197" t="str" cm="1">
        <f t="array" aca="1" ref="C556" ca="1">CELL("contents",BG556)</f>
        <v/>
      </c>
      <c r="D556" s="54" t="str">
        <f t="shared" si="351"/>
        <v>OK</v>
      </c>
      <c r="E556" s="55" t="e">
        <f>VLOOKUP('DATA SHEET'!$B$9,'Drill Size Info'!$T$2:$U$8,2,FALSE)</f>
        <v>#N/A</v>
      </c>
      <c r="F556" s="55" t="str">
        <f t="shared" si="356"/>
        <v/>
      </c>
      <c r="G556" s="161">
        <f t="shared" si="357"/>
        <v>0</v>
      </c>
      <c r="H556" s="56"/>
      <c r="I556" s="56"/>
      <c r="J556" s="54" t="s">
        <v>154</v>
      </c>
      <c r="K556" s="54" t="s">
        <v>154</v>
      </c>
      <c r="L556" s="56" t="s">
        <v>154</v>
      </c>
      <c r="M556" s="56" t="s">
        <v>154</v>
      </c>
      <c r="N556" s="47" t="str">
        <f>IF(CU556&lt;&gt;"",
    IF(INT('Drill Size Info'!$AA$19)=INT('Drill Size Info'!$AB$19),
        --(INT('Drill Size Info'!$AA$19) &amp; "." &amp; CU556),
        IF(AND((--(INT('Drill Size Info'!$AA$19) &amp; "." &amp; CU556)&gt;=--('Drill Size Info'!$AA$19)), (--(INT('Drill Size Info'!$AA$19) &amp; "." &amp; CU556)&lt;=--('Drill Size Info'!$AB$19))),
            --(INT('Drill Size Info'!$AA$19) &amp; "." &amp; CU556),
            --(INT('Drill Size Info'!$AB$19) &amp; "." &amp; CU556)
        )
    ),
    IF(CT556&lt;&gt;"",
        IF(INT('Drill Size Info'!$AA$19)=INT('Drill Size Info'!$AB$19),
            --(INT('Drill Size Info'!$AA$19) &amp; "." &amp; LEFT(CT556,3)),
            IF(AND((--(INT('Drill Size Info'!$AA$19) &amp; "." &amp; LEFT(CT556,3))&gt;=--('Drill Size Info'!$AA$19)), (--(INT('Drill Size Info'!$AA$19) &amp; "." &amp; LEFT(CT556,3))&lt;=--('Drill Size Info'!$AB$19))),
                --(INT('Drill Size Info'!$AA$19) &amp; "." &amp; LEFT(CT556,3)),
                --(INT('Drill Size Info'!$AB$19) &amp; "." &amp; LEFT(CT556,3))
            )
        ),
        "OK"
    )
)</f>
        <v>OK</v>
      </c>
      <c r="O556" s="163" t="str">
        <f>IF(CV556&lt;&gt;"",
    IF(INT('Drill Size Info'!$AA$19)=INT('Drill Size Info'!$AB$19),
        --(INT('Drill Size Info'!$AA$19) &amp; "." &amp; CV556),
        IF(AND((--(INT('Drill Size Info'!$AA$19) &amp; "." &amp; CV556)&gt;=--('Drill Size Info'!$AA$19)), (--(INT('Drill Size Info'!$AA$19) &amp; "." &amp; CV556)&lt;=--('Drill Size Info'!$AB$19))),
            --(INT('Drill Size Info'!$AA$19) &amp; "." &amp; CV556),
            --(INT('Drill Size Info'!$AB$19) &amp; "." &amp; CV556)
        )
    ),
    IF(CT556&lt;&gt;"",
        IF(INT('Drill Size Info'!$AA$19)=INT('Drill Size Info'!$AB$19),
            --(INT('Drill Size Info'!$AA$19) &amp; "." &amp; RIGHT(CT556,3)),
            IF(AND((--(INT('Drill Size Info'!$AA$19) &amp; "." &amp; RIGHT(CT556,3))&gt;=--('Drill Size Info'!$AA$19)), (--(INT('Drill Size Info'!$AA$19) &amp; "." &amp; RIGHT(CT556,3))&lt;=--('Drill Size Info'!$AB$19))),
                --(INT('Drill Size Info'!$AA$19) &amp; "." &amp; RIGHT(CT556,3)),
                --(INT('Drill Size Info'!$AB$19) &amp; "." &amp; RIGHT(CT556,3))
            )
        ),
        "N/A"
    )
)</f>
        <v>N/A</v>
      </c>
      <c r="P556" s="47" t="str">
        <f>IF(CX556&lt;&gt;"",
    IF(INT('Drill Size Info'!$AA$19)=INT('Drill Size Info'!$AB$15),
        --(INT('Drill Size Info'!$AA$15) &amp; "." &amp; CX556),
        IF(AND((--(INT('Drill Size Info'!$AA$15) &amp; "." &amp; CX556)&gt;=--('Drill Size Info'!$AA$15)), (--(INT('Drill Size Info'!$AA$15) &amp; "." &amp; CX556)&lt;=--('Drill Size Info'!$AB$15))),
            --(INT('Drill Size Info'!$AA$15) &amp; "." &amp; CX556),
            --(INT('Drill Size Info'!$AB$15) &amp; "." &amp; CX556)
        )
    ),
    IF(CW556&lt;&gt;"",
        IF(INT('Drill Size Info'!$AA$15)=INT('Drill Size Info'!$AB$15),
            --(INT('Drill Size Info'!$AA$15) &amp; "." &amp; LEFT(CW556,3)),
            IF(AND((--(INT('Drill Size Info'!$AA$15) &amp; "." &amp; LEFT(CW556,3))&gt;=--('Drill Size Info'!$AA$15)), (--(INT('Drill Size Info'!$AA$15) &amp; "." &amp; LEFT(CW556,3))&lt;=--('Drill Size Info'!$AB$15))),
                --(INT('Drill Size Info'!$AA$15) &amp; "." &amp; LEFT(CW556,3)),
                --(INT('Drill Size Info'!$AB$15) &amp; "." &amp; LEFT(CW556,3))
            )
        ),
        "OK"
    )
)</f>
        <v>OK</v>
      </c>
      <c r="Q556" s="163" t="str">
        <f>IF(CY556&lt;&gt;"",
    IF(INT('Drill Size Info'!$AA$19)=INT('Drill Size Info'!$AB$15),
        --(INT('Drill Size Info'!$AA$15) &amp; "." &amp; CY556),
        IF(AND((--(INT('Drill Size Info'!$AA$15) &amp; "." &amp; CY556)&gt;=--('Drill Size Info'!$AA$15)), (--(INT('Drill Size Info'!$AA$15) &amp; "." &amp; CY556)&lt;=--('Drill Size Info'!$AB$15))),
            --(INT('Drill Size Info'!$AA$15) &amp; "." &amp; CY556),
            --(INT('Drill Size Info'!$AB$15) &amp; "." &amp; CY556)
        )
    ),
    IF(CW556&lt;&gt;"",
        IF(INT('Drill Size Info'!$AA$15)=INT('Drill Size Info'!$AB$15),
            --(INT('Drill Size Info'!$AA$15) &amp; "." &amp; RIGHT(CW556,3)),
            IF(AND((--(INT('Drill Size Info'!$AA$15) &amp; "." &amp; RIGHT(CW556,3))&gt;=--('Drill Size Info'!$AA$15)), (--(INT('Drill Size Info'!$AA$15) &amp; "." &amp; RIGHT(CW556,3))&lt;=--('Drill Size Info'!$AB$15))),
                --(INT('Drill Size Info'!$AA$15) &amp; "." &amp; RIGHT(CW556,3)),
                --(INT('Drill Size Info'!$AB$15) &amp; "." &amp; RIGHT(CW556,3))
            )
        ),
        "N/A"
    )
)</f>
        <v>N/A</v>
      </c>
      <c r="R556" s="57"/>
      <c r="S556" s="57"/>
      <c r="T556" s="57"/>
      <c r="U556" s="57"/>
      <c r="V556" s="57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9"/>
      <c r="AX556" s="59"/>
      <c r="AY556" s="59"/>
      <c r="AZ556" s="60"/>
      <c r="BA556" s="52"/>
      <c r="BB556" s="52"/>
      <c r="BC556" s="52"/>
      <c r="BD556" s="52"/>
      <c r="BE556" s="52"/>
      <c r="BF556" s="52"/>
      <c r="BG556" s="192" t="str">
        <f t="shared" si="352"/>
        <v/>
      </c>
      <c r="BH556" s="52"/>
      <c r="BI556" s="52"/>
      <c r="BJ556" s="52"/>
      <c r="BK556" s="52"/>
      <c r="BM556" s="19">
        <f t="shared" si="320"/>
        <v>0</v>
      </c>
      <c r="BN556" s="19">
        <f t="shared" si="353"/>
        <v>0</v>
      </c>
      <c r="BO556" s="19">
        <f t="shared" si="321"/>
        <v>0</v>
      </c>
      <c r="BP556" s="19">
        <f t="shared" si="322"/>
        <v>0</v>
      </c>
      <c r="BQ556" s="19">
        <f t="shared" si="323"/>
        <v>0</v>
      </c>
      <c r="BR556" s="19">
        <f t="shared" si="324"/>
        <v>0</v>
      </c>
      <c r="BS556" s="19">
        <f t="shared" si="325"/>
        <v>0</v>
      </c>
      <c r="BT556" s="19">
        <f t="shared" si="326"/>
        <v>0</v>
      </c>
      <c r="BU556" s="19">
        <f t="shared" si="327"/>
        <v>0</v>
      </c>
      <c r="BV556" s="19">
        <f t="shared" si="328"/>
        <v>0</v>
      </c>
      <c r="BW556" s="19">
        <f t="shared" si="329"/>
        <v>0</v>
      </c>
      <c r="BX556" s="19">
        <f t="shared" si="330"/>
        <v>0</v>
      </c>
      <c r="BY556" s="19">
        <f t="shared" si="331"/>
        <v>0</v>
      </c>
      <c r="BZ556" s="19">
        <f t="shared" si="332"/>
        <v>0</v>
      </c>
      <c r="CA556" s="19">
        <f t="shared" si="333"/>
        <v>0</v>
      </c>
      <c r="CB556" s="19">
        <f t="shared" si="354"/>
        <v>0</v>
      </c>
      <c r="CC556" s="19">
        <f t="shared" si="334"/>
        <v>0</v>
      </c>
      <c r="CD556" s="19">
        <f t="shared" si="335"/>
        <v>0</v>
      </c>
      <c r="CE556" s="19">
        <f t="shared" si="336"/>
        <v>0</v>
      </c>
      <c r="CF556" s="19">
        <f t="shared" si="337"/>
        <v>0</v>
      </c>
      <c r="CG556" s="19">
        <f t="shared" si="338"/>
        <v>0</v>
      </c>
      <c r="CH556" s="19">
        <f t="shared" si="339"/>
        <v>0</v>
      </c>
      <c r="CI556" s="19">
        <f t="shared" si="340"/>
        <v>0</v>
      </c>
      <c r="CJ556" s="19">
        <f t="shared" si="341"/>
        <v>0</v>
      </c>
      <c r="CK556" s="19">
        <f t="shared" si="342"/>
        <v>0</v>
      </c>
      <c r="CL556" s="19">
        <f t="shared" si="343"/>
        <v>0</v>
      </c>
      <c r="CM556" s="19">
        <f t="shared" si="344"/>
        <v>0</v>
      </c>
      <c r="CN556" s="19">
        <f t="shared" si="345"/>
        <v>0</v>
      </c>
      <c r="CO556" s="19">
        <f t="shared" si="346"/>
        <v>0</v>
      </c>
      <c r="CP556" s="19">
        <f t="shared" si="347"/>
        <v>0</v>
      </c>
      <c r="CQ556" s="19">
        <f t="shared" si="348"/>
        <v>0</v>
      </c>
      <c r="CR556" s="19">
        <f t="shared" si="349"/>
        <v>0</v>
      </c>
      <c r="CS556" s="19">
        <f t="shared" si="350"/>
        <v>0</v>
      </c>
    </row>
    <row r="557" spans="2:97" ht="15" customHeight="1" x14ac:dyDescent="0.2">
      <c r="B557" s="53">
        <f t="shared" si="355"/>
        <v>549</v>
      </c>
      <c r="C557" s="197" t="str" cm="1">
        <f t="array" aca="1" ref="C557" ca="1">CELL("contents",BG557)</f>
        <v/>
      </c>
      <c r="D557" s="54" t="str">
        <f t="shared" si="351"/>
        <v>OK</v>
      </c>
      <c r="E557" s="55" t="e">
        <f>VLOOKUP('DATA SHEET'!$B$9,'Drill Size Info'!$T$2:$U$8,2,FALSE)</f>
        <v>#N/A</v>
      </c>
      <c r="F557" s="55" t="str">
        <f t="shared" si="356"/>
        <v/>
      </c>
      <c r="G557" s="161">
        <f t="shared" si="357"/>
        <v>0</v>
      </c>
      <c r="H557" s="56"/>
      <c r="I557" s="56"/>
      <c r="J557" s="54" t="s">
        <v>154</v>
      </c>
      <c r="K557" s="54" t="s">
        <v>154</v>
      </c>
      <c r="L557" s="56" t="s">
        <v>154</v>
      </c>
      <c r="M557" s="56" t="s">
        <v>154</v>
      </c>
      <c r="N557" s="47" t="str">
        <f>IF(CU557&lt;&gt;"",
    IF(INT('Drill Size Info'!$AA$19)=INT('Drill Size Info'!$AB$19),
        --(INT('Drill Size Info'!$AA$19) &amp; "." &amp; CU557),
        IF(AND((--(INT('Drill Size Info'!$AA$19) &amp; "." &amp; CU557)&gt;=--('Drill Size Info'!$AA$19)), (--(INT('Drill Size Info'!$AA$19) &amp; "." &amp; CU557)&lt;=--('Drill Size Info'!$AB$19))),
            --(INT('Drill Size Info'!$AA$19) &amp; "." &amp; CU557),
            --(INT('Drill Size Info'!$AB$19) &amp; "." &amp; CU557)
        )
    ),
    IF(CT557&lt;&gt;"",
        IF(INT('Drill Size Info'!$AA$19)=INT('Drill Size Info'!$AB$19),
            --(INT('Drill Size Info'!$AA$19) &amp; "." &amp; LEFT(CT557,3)),
            IF(AND((--(INT('Drill Size Info'!$AA$19) &amp; "." &amp; LEFT(CT557,3))&gt;=--('Drill Size Info'!$AA$19)), (--(INT('Drill Size Info'!$AA$19) &amp; "." &amp; LEFT(CT557,3))&lt;=--('Drill Size Info'!$AB$19))),
                --(INT('Drill Size Info'!$AA$19) &amp; "." &amp; LEFT(CT557,3)),
                --(INT('Drill Size Info'!$AB$19) &amp; "." &amp; LEFT(CT557,3))
            )
        ),
        "OK"
    )
)</f>
        <v>OK</v>
      </c>
      <c r="O557" s="163" t="str">
        <f>IF(CV557&lt;&gt;"",
    IF(INT('Drill Size Info'!$AA$19)=INT('Drill Size Info'!$AB$19),
        --(INT('Drill Size Info'!$AA$19) &amp; "." &amp; CV557),
        IF(AND((--(INT('Drill Size Info'!$AA$19) &amp; "." &amp; CV557)&gt;=--('Drill Size Info'!$AA$19)), (--(INT('Drill Size Info'!$AA$19) &amp; "." &amp; CV557)&lt;=--('Drill Size Info'!$AB$19))),
            --(INT('Drill Size Info'!$AA$19) &amp; "." &amp; CV557),
            --(INT('Drill Size Info'!$AB$19) &amp; "." &amp; CV557)
        )
    ),
    IF(CT557&lt;&gt;"",
        IF(INT('Drill Size Info'!$AA$19)=INT('Drill Size Info'!$AB$19),
            --(INT('Drill Size Info'!$AA$19) &amp; "." &amp; RIGHT(CT557,3)),
            IF(AND((--(INT('Drill Size Info'!$AA$19) &amp; "." &amp; RIGHT(CT557,3))&gt;=--('Drill Size Info'!$AA$19)), (--(INT('Drill Size Info'!$AA$19) &amp; "." &amp; RIGHT(CT557,3))&lt;=--('Drill Size Info'!$AB$19))),
                --(INT('Drill Size Info'!$AA$19) &amp; "." &amp; RIGHT(CT557,3)),
                --(INT('Drill Size Info'!$AB$19) &amp; "." &amp; RIGHT(CT557,3))
            )
        ),
        "N/A"
    )
)</f>
        <v>N/A</v>
      </c>
      <c r="P557" s="47" t="str">
        <f>IF(CX557&lt;&gt;"",
    IF(INT('Drill Size Info'!$AA$19)=INT('Drill Size Info'!$AB$15),
        --(INT('Drill Size Info'!$AA$15) &amp; "." &amp; CX557),
        IF(AND((--(INT('Drill Size Info'!$AA$15) &amp; "." &amp; CX557)&gt;=--('Drill Size Info'!$AA$15)), (--(INT('Drill Size Info'!$AA$15) &amp; "." &amp; CX557)&lt;=--('Drill Size Info'!$AB$15))),
            --(INT('Drill Size Info'!$AA$15) &amp; "." &amp; CX557),
            --(INT('Drill Size Info'!$AB$15) &amp; "." &amp; CX557)
        )
    ),
    IF(CW557&lt;&gt;"",
        IF(INT('Drill Size Info'!$AA$15)=INT('Drill Size Info'!$AB$15),
            --(INT('Drill Size Info'!$AA$15) &amp; "." &amp; LEFT(CW557,3)),
            IF(AND((--(INT('Drill Size Info'!$AA$15) &amp; "." &amp; LEFT(CW557,3))&gt;=--('Drill Size Info'!$AA$15)), (--(INT('Drill Size Info'!$AA$15) &amp; "." &amp; LEFT(CW557,3))&lt;=--('Drill Size Info'!$AB$15))),
                --(INT('Drill Size Info'!$AA$15) &amp; "." &amp; LEFT(CW557,3)),
                --(INT('Drill Size Info'!$AB$15) &amp; "." &amp; LEFT(CW557,3))
            )
        ),
        "OK"
    )
)</f>
        <v>OK</v>
      </c>
      <c r="Q557" s="163" t="str">
        <f>IF(CY557&lt;&gt;"",
    IF(INT('Drill Size Info'!$AA$19)=INT('Drill Size Info'!$AB$15),
        --(INT('Drill Size Info'!$AA$15) &amp; "." &amp; CY557),
        IF(AND((--(INT('Drill Size Info'!$AA$15) &amp; "." &amp; CY557)&gt;=--('Drill Size Info'!$AA$15)), (--(INT('Drill Size Info'!$AA$15) &amp; "." &amp; CY557)&lt;=--('Drill Size Info'!$AB$15))),
            --(INT('Drill Size Info'!$AA$15) &amp; "." &amp; CY557),
            --(INT('Drill Size Info'!$AB$15) &amp; "." &amp; CY557)
        )
    ),
    IF(CW557&lt;&gt;"",
        IF(INT('Drill Size Info'!$AA$15)=INT('Drill Size Info'!$AB$15),
            --(INT('Drill Size Info'!$AA$15) &amp; "." &amp; RIGHT(CW557,3)),
            IF(AND((--(INT('Drill Size Info'!$AA$15) &amp; "." &amp; RIGHT(CW557,3))&gt;=--('Drill Size Info'!$AA$15)), (--(INT('Drill Size Info'!$AA$15) &amp; "." &amp; RIGHT(CW557,3))&lt;=--('Drill Size Info'!$AB$15))),
                --(INT('Drill Size Info'!$AA$15) &amp; "." &amp; RIGHT(CW557,3)),
                --(INT('Drill Size Info'!$AB$15) &amp; "." &amp; RIGHT(CW557,3))
            )
        ),
        "N/A"
    )
)</f>
        <v>N/A</v>
      </c>
      <c r="R557" s="57"/>
      <c r="S557" s="57"/>
      <c r="T557" s="57"/>
      <c r="U557" s="57"/>
      <c r="V557" s="57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9"/>
      <c r="AX557" s="59"/>
      <c r="AY557" s="59"/>
      <c r="AZ557" s="60"/>
      <c r="BA557" s="52"/>
      <c r="BB557" s="52"/>
      <c r="BC557" s="52"/>
      <c r="BD557" s="52"/>
      <c r="BE557" s="52"/>
      <c r="BF557" s="52"/>
      <c r="BG557" s="192" t="str">
        <f t="shared" si="352"/>
        <v/>
      </c>
      <c r="BH557" s="52"/>
      <c r="BI557" s="52"/>
      <c r="BJ557" s="52"/>
      <c r="BK557" s="52"/>
      <c r="BM557" s="19">
        <f t="shared" si="320"/>
        <v>0</v>
      </c>
      <c r="BN557" s="19">
        <f t="shared" si="353"/>
        <v>0</v>
      </c>
      <c r="BO557" s="19">
        <f t="shared" si="321"/>
        <v>0</v>
      </c>
      <c r="BP557" s="19">
        <f t="shared" si="322"/>
        <v>0</v>
      </c>
      <c r="BQ557" s="19">
        <f t="shared" si="323"/>
        <v>0</v>
      </c>
      <c r="BR557" s="19">
        <f t="shared" si="324"/>
        <v>0</v>
      </c>
      <c r="BS557" s="19">
        <f t="shared" si="325"/>
        <v>0</v>
      </c>
      <c r="BT557" s="19">
        <f t="shared" si="326"/>
        <v>0</v>
      </c>
      <c r="BU557" s="19">
        <f t="shared" si="327"/>
        <v>0</v>
      </c>
      <c r="BV557" s="19">
        <f t="shared" si="328"/>
        <v>0</v>
      </c>
      <c r="BW557" s="19">
        <f t="shared" si="329"/>
        <v>0</v>
      </c>
      <c r="BX557" s="19">
        <f t="shared" si="330"/>
        <v>0</v>
      </c>
      <c r="BY557" s="19">
        <f t="shared" si="331"/>
        <v>0</v>
      </c>
      <c r="BZ557" s="19">
        <f t="shared" si="332"/>
        <v>0</v>
      </c>
      <c r="CA557" s="19">
        <f t="shared" si="333"/>
        <v>0</v>
      </c>
      <c r="CB557" s="19">
        <f t="shared" si="354"/>
        <v>0</v>
      </c>
      <c r="CC557" s="19">
        <f t="shared" si="334"/>
        <v>0</v>
      </c>
      <c r="CD557" s="19">
        <f t="shared" si="335"/>
        <v>0</v>
      </c>
      <c r="CE557" s="19">
        <f t="shared" si="336"/>
        <v>0</v>
      </c>
      <c r="CF557" s="19">
        <f t="shared" si="337"/>
        <v>0</v>
      </c>
      <c r="CG557" s="19">
        <f t="shared" si="338"/>
        <v>0</v>
      </c>
      <c r="CH557" s="19">
        <f t="shared" si="339"/>
        <v>0</v>
      </c>
      <c r="CI557" s="19">
        <f t="shared" si="340"/>
        <v>0</v>
      </c>
      <c r="CJ557" s="19">
        <f t="shared" si="341"/>
        <v>0</v>
      </c>
      <c r="CK557" s="19">
        <f t="shared" si="342"/>
        <v>0</v>
      </c>
      <c r="CL557" s="19">
        <f t="shared" si="343"/>
        <v>0</v>
      </c>
      <c r="CM557" s="19">
        <f t="shared" si="344"/>
        <v>0</v>
      </c>
      <c r="CN557" s="19">
        <f t="shared" si="345"/>
        <v>0</v>
      </c>
      <c r="CO557" s="19">
        <f t="shared" si="346"/>
        <v>0</v>
      </c>
      <c r="CP557" s="19">
        <f t="shared" si="347"/>
        <v>0</v>
      </c>
      <c r="CQ557" s="19">
        <f t="shared" si="348"/>
        <v>0</v>
      </c>
      <c r="CR557" s="19">
        <f t="shared" si="349"/>
        <v>0</v>
      </c>
      <c r="CS557" s="19">
        <f t="shared" si="350"/>
        <v>0</v>
      </c>
    </row>
    <row r="558" spans="2:97" ht="15" customHeight="1" x14ac:dyDescent="0.2">
      <c r="B558" s="53">
        <f t="shared" si="355"/>
        <v>550</v>
      </c>
      <c r="C558" s="197" t="str" cm="1">
        <f t="array" aca="1" ref="C558" ca="1">CELL("contents",BG558)</f>
        <v/>
      </c>
      <c r="D558" s="54" t="str">
        <f t="shared" si="351"/>
        <v>OK</v>
      </c>
      <c r="E558" s="55" t="e">
        <f>VLOOKUP('DATA SHEET'!$B$9,'Drill Size Info'!$T$2:$U$8,2,FALSE)</f>
        <v>#N/A</v>
      </c>
      <c r="F558" s="55" t="str">
        <f t="shared" si="356"/>
        <v/>
      </c>
      <c r="G558" s="161">
        <f t="shared" si="357"/>
        <v>0</v>
      </c>
      <c r="H558" s="56"/>
      <c r="I558" s="56"/>
      <c r="J558" s="54" t="s">
        <v>154</v>
      </c>
      <c r="K558" s="54" t="s">
        <v>154</v>
      </c>
      <c r="L558" s="56" t="s">
        <v>154</v>
      </c>
      <c r="M558" s="56" t="s">
        <v>154</v>
      </c>
      <c r="N558" s="47" t="str">
        <f>IF(CU558&lt;&gt;"",
    IF(INT('Drill Size Info'!$AA$19)=INT('Drill Size Info'!$AB$19),
        --(INT('Drill Size Info'!$AA$19) &amp; "." &amp; CU558),
        IF(AND((--(INT('Drill Size Info'!$AA$19) &amp; "." &amp; CU558)&gt;=--('Drill Size Info'!$AA$19)), (--(INT('Drill Size Info'!$AA$19) &amp; "." &amp; CU558)&lt;=--('Drill Size Info'!$AB$19))),
            --(INT('Drill Size Info'!$AA$19) &amp; "." &amp; CU558),
            --(INT('Drill Size Info'!$AB$19) &amp; "." &amp; CU558)
        )
    ),
    IF(CT558&lt;&gt;"",
        IF(INT('Drill Size Info'!$AA$19)=INT('Drill Size Info'!$AB$19),
            --(INT('Drill Size Info'!$AA$19) &amp; "." &amp; LEFT(CT558,3)),
            IF(AND((--(INT('Drill Size Info'!$AA$19) &amp; "." &amp; LEFT(CT558,3))&gt;=--('Drill Size Info'!$AA$19)), (--(INT('Drill Size Info'!$AA$19) &amp; "." &amp; LEFT(CT558,3))&lt;=--('Drill Size Info'!$AB$19))),
                --(INT('Drill Size Info'!$AA$19) &amp; "." &amp; LEFT(CT558,3)),
                --(INT('Drill Size Info'!$AB$19) &amp; "." &amp; LEFT(CT558,3))
            )
        ),
        "OK"
    )
)</f>
        <v>OK</v>
      </c>
      <c r="O558" s="163" t="str">
        <f>IF(CV558&lt;&gt;"",
    IF(INT('Drill Size Info'!$AA$19)=INT('Drill Size Info'!$AB$19),
        --(INT('Drill Size Info'!$AA$19) &amp; "." &amp; CV558),
        IF(AND((--(INT('Drill Size Info'!$AA$19) &amp; "." &amp; CV558)&gt;=--('Drill Size Info'!$AA$19)), (--(INT('Drill Size Info'!$AA$19) &amp; "." &amp; CV558)&lt;=--('Drill Size Info'!$AB$19))),
            --(INT('Drill Size Info'!$AA$19) &amp; "." &amp; CV558),
            --(INT('Drill Size Info'!$AB$19) &amp; "." &amp; CV558)
        )
    ),
    IF(CT558&lt;&gt;"",
        IF(INT('Drill Size Info'!$AA$19)=INT('Drill Size Info'!$AB$19),
            --(INT('Drill Size Info'!$AA$19) &amp; "." &amp; RIGHT(CT558,3)),
            IF(AND((--(INT('Drill Size Info'!$AA$19) &amp; "." &amp; RIGHT(CT558,3))&gt;=--('Drill Size Info'!$AA$19)), (--(INT('Drill Size Info'!$AA$19) &amp; "." &amp; RIGHT(CT558,3))&lt;=--('Drill Size Info'!$AB$19))),
                --(INT('Drill Size Info'!$AA$19) &amp; "." &amp; RIGHT(CT558,3)),
                --(INT('Drill Size Info'!$AB$19) &amp; "." &amp; RIGHT(CT558,3))
            )
        ),
        "N/A"
    )
)</f>
        <v>N/A</v>
      </c>
      <c r="P558" s="47" t="str">
        <f>IF(CX558&lt;&gt;"",
    IF(INT('Drill Size Info'!$AA$19)=INT('Drill Size Info'!$AB$15),
        --(INT('Drill Size Info'!$AA$15) &amp; "." &amp; CX558),
        IF(AND((--(INT('Drill Size Info'!$AA$15) &amp; "." &amp; CX558)&gt;=--('Drill Size Info'!$AA$15)), (--(INT('Drill Size Info'!$AA$15) &amp; "." &amp; CX558)&lt;=--('Drill Size Info'!$AB$15))),
            --(INT('Drill Size Info'!$AA$15) &amp; "." &amp; CX558),
            --(INT('Drill Size Info'!$AB$15) &amp; "." &amp; CX558)
        )
    ),
    IF(CW558&lt;&gt;"",
        IF(INT('Drill Size Info'!$AA$15)=INT('Drill Size Info'!$AB$15),
            --(INT('Drill Size Info'!$AA$15) &amp; "." &amp; LEFT(CW558,3)),
            IF(AND((--(INT('Drill Size Info'!$AA$15) &amp; "." &amp; LEFT(CW558,3))&gt;=--('Drill Size Info'!$AA$15)), (--(INT('Drill Size Info'!$AA$15) &amp; "." &amp; LEFT(CW558,3))&lt;=--('Drill Size Info'!$AB$15))),
                --(INT('Drill Size Info'!$AA$15) &amp; "." &amp; LEFT(CW558,3)),
                --(INT('Drill Size Info'!$AB$15) &amp; "." &amp; LEFT(CW558,3))
            )
        ),
        "OK"
    )
)</f>
        <v>OK</v>
      </c>
      <c r="Q558" s="163" t="str">
        <f>IF(CY558&lt;&gt;"",
    IF(INT('Drill Size Info'!$AA$19)=INT('Drill Size Info'!$AB$15),
        --(INT('Drill Size Info'!$AA$15) &amp; "." &amp; CY558),
        IF(AND((--(INT('Drill Size Info'!$AA$15) &amp; "." &amp; CY558)&gt;=--('Drill Size Info'!$AA$15)), (--(INT('Drill Size Info'!$AA$15) &amp; "." &amp; CY558)&lt;=--('Drill Size Info'!$AB$15))),
            --(INT('Drill Size Info'!$AA$15) &amp; "." &amp; CY558),
            --(INT('Drill Size Info'!$AB$15) &amp; "." &amp; CY558)
        )
    ),
    IF(CW558&lt;&gt;"",
        IF(INT('Drill Size Info'!$AA$15)=INT('Drill Size Info'!$AB$15),
            --(INT('Drill Size Info'!$AA$15) &amp; "." &amp; RIGHT(CW558,3)),
            IF(AND((--(INT('Drill Size Info'!$AA$15) &amp; "." &amp; RIGHT(CW558,3))&gt;=--('Drill Size Info'!$AA$15)), (--(INT('Drill Size Info'!$AA$15) &amp; "." &amp; RIGHT(CW558,3))&lt;=--('Drill Size Info'!$AB$15))),
                --(INT('Drill Size Info'!$AA$15) &amp; "." &amp; RIGHT(CW558,3)),
                --(INT('Drill Size Info'!$AB$15) &amp; "." &amp; RIGHT(CW558,3))
            )
        ),
        "N/A"
    )
)</f>
        <v>N/A</v>
      </c>
      <c r="R558" s="57"/>
      <c r="S558" s="57"/>
      <c r="T558" s="57"/>
      <c r="U558" s="57"/>
      <c r="V558" s="57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9"/>
      <c r="AX558" s="59"/>
      <c r="AY558" s="59"/>
      <c r="AZ558" s="60"/>
      <c r="BA558" s="52"/>
      <c r="BB558" s="52"/>
      <c r="BC558" s="52"/>
      <c r="BD558" s="52"/>
      <c r="BE558" s="52"/>
      <c r="BF558" s="52"/>
      <c r="BG558" s="192" t="str">
        <f t="shared" si="352"/>
        <v/>
      </c>
      <c r="BH558" s="52"/>
      <c r="BI558" s="52"/>
      <c r="BJ558" s="52"/>
      <c r="BK558" s="52"/>
      <c r="BM558" s="19">
        <f t="shared" si="320"/>
        <v>0</v>
      </c>
      <c r="BN558" s="19">
        <f t="shared" si="353"/>
        <v>0</v>
      </c>
      <c r="BO558" s="19">
        <f t="shared" si="321"/>
        <v>0</v>
      </c>
      <c r="BP558" s="19">
        <f t="shared" si="322"/>
        <v>0</v>
      </c>
      <c r="BQ558" s="19">
        <f t="shared" si="323"/>
        <v>0</v>
      </c>
      <c r="BR558" s="19">
        <f t="shared" si="324"/>
        <v>0</v>
      </c>
      <c r="BS558" s="19">
        <f t="shared" si="325"/>
        <v>0</v>
      </c>
      <c r="BT558" s="19">
        <f t="shared" si="326"/>
        <v>0</v>
      </c>
      <c r="BU558" s="19">
        <f t="shared" si="327"/>
        <v>0</v>
      </c>
      <c r="BV558" s="19">
        <f t="shared" si="328"/>
        <v>0</v>
      </c>
      <c r="BW558" s="19">
        <f t="shared" si="329"/>
        <v>0</v>
      </c>
      <c r="BX558" s="19">
        <f t="shared" si="330"/>
        <v>0</v>
      </c>
      <c r="BY558" s="19">
        <f t="shared" si="331"/>
        <v>0</v>
      </c>
      <c r="BZ558" s="19">
        <f t="shared" si="332"/>
        <v>0</v>
      </c>
      <c r="CA558" s="19">
        <f t="shared" si="333"/>
        <v>0</v>
      </c>
      <c r="CB558" s="19">
        <f t="shared" si="354"/>
        <v>0</v>
      </c>
      <c r="CC558" s="19">
        <f t="shared" si="334"/>
        <v>0</v>
      </c>
      <c r="CD558" s="19">
        <f t="shared" si="335"/>
        <v>0</v>
      </c>
      <c r="CE558" s="19">
        <f t="shared" si="336"/>
        <v>0</v>
      </c>
      <c r="CF558" s="19">
        <f t="shared" si="337"/>
        <v>0</v>
      </c>
      <c r="CG558" s="19">
        <f t="shared" si="338"/>
        <v>0</v>
      </c>
      <c r="CH558" s="19">
        <f t="shared" si="339"/>
        <v>0</v>
      </c>
      <c r="CI558" s="19">
        <f t="shared" si="340"/>
        <v>0</v>
      </c>
      <c r="CJ558" s="19">
        <f t="shared" si="341"/>
        <v>0</v>
      </c>
      <c r="CK558" s="19">
        <f t="shared" si="342"/>
        <v>0</v>
      </c>
      <c r="CL558" s="19">
        <f t="shared" si="343"/>
        <v>0</v>
      </c>
      <c r="CM558" s="19">
        <f t="shared" si="344"/>
        <v>0</v>
      </c>
      <c r="CN558" s="19">
        <f t="shared" si="345"/>
        <v>0</v>
      </c>
      <c r="CO558" s="19">
        <f t="shared" si="346"/>
        <v>0</v>
      </c>
      <c r="CP558" s="19">
        <f t="shared" si="347"/>
        <v>0</v>
      </c>
      <c r="CQ558" s="19">
        <f t="shared" si="348"/>
        <v>0</v>
      </c>
      <c r="CR558" s="19">
        <f t="shared" si="349"/>
        <v>0</v>
      </c>
      <c r="CS558" s="19">
        <f t="shared" si="350"/>
        <v>0</v>
      </c>
    </row>
    <row r="559" spans="2:97" ht="15" customHeight="1" x14ac:dyDescent="0.2">
      <c r="B559" s="53">
        <f t="shared" si="355"/>
        <v>551</v>
      </c>
      <c r="C559" s="197" t="str" cm="1">
        <f t="array" aca="1" ref="C559" ca="1">CELL("contents",BG559)</f>
        <v/>
      </c>
      <c r="D559" s="54" t="str">
        <f t="shared" si="351"/>
        <v>OK</v>
      </c>
      <c r="E559" s="55" t="e">
        <f>VLOOKUP('DATA SHEET'!$B$9,'Drill Size Info'!$T$2:$U$8,2,FALSE)</f>
        <v>#N/A</v>
      </c>
      <c r="F559" s="55" t="str">
        <f t="shared" si="356"/>
        <v/>
      </c>
      <c r="G559" s="161">
        <f t="shared" si="357"/>
        <v>0</v>
      </c>
      <c r="H559" s="56"/>
      <c r="I559" s="56"/>
      <c r="J559" s="54" t="s">
        <v>154</v>
      </c>
      <c r="K559" s="54" t="s">
        <v>154</v>
      </c>
      <c r="L559" s="56" t="s">
        <v>154</v>
      </c>
      <c r="M559" s="56" t="s">
        <v>154</v>
      </c>
      <c r="N559" s="47" t="str">
        <f>IF(CU559&lt;&gt;"",
    IF(INT('Drill Size Info'!$AA$19)=INT('Drill Size Info'!$AB$19),
        --(INT('Drill Size Info'!$AA$19) &amp; "." &amp; CU559),
        IF(AND((--(INT('Drill Size Info'!$AA$19) &amp; "." &amp; CU559)&gt;=--('Drill Size Info'!$AA$19)), (--(INT('Drill Size Info'!$AA$19) &amp; "." &amp; CU559)&lt;=--('Drill Size Info'!$AB$19))),
            --(INT('Drill Size Info'!$AA$19) &amp; "." &amp; CU559),
            --(INT('Drill Size Info'!$AB$19) &amp; "." &amp; CU559)
        )
    ),
    IF(CT559&lt;&gt;"",
        IF(INT('Drill Size Info'!$AA$19)=INT('Drill Size Info'!$AB$19),
            --(INT('Drill Size Info'!$AA$19) &amp; "." &amp; LEFT(CT559,3)),
            IF(AND((--(INT('Drill Size Info'!$AA$19) &amp; "." &amp; LEFT(CT559,3))&gt;=--('Drill Size Info'!$AA$19)), (--(INT('Drill Size Info'!$AA$19) &amp; "." &amp; LEFT(CT559,3))&lt;=--('Drill Size Info'!$AB$19))),
                --(INT('Drill Size Info'!$AA$19) &amp; "." &amp; LEFT(CT559,3)),
                --(INT('Drill Size Info'!$AB$19) &amp; "." &amp; LEFT(CT559,3))
            )
        ),
        "OK"
    )
)</f>
        <v>OK</v>
      </c>
      <c r="O559" s="163" t="str">
        <f>IF(CV559&lt;&gt;"",
    IF(INT('Drill Size Info'!$AA$19)=INT('Drill Size Info'!$AB$19),
        --(INT('Drill Size Info'!$AA$19) &amp; "." &amp; CV559),
        IF(AND((--(INT('Drill Size Info'!$AA$19) &amp; "." &amp; CV559)&gt;=--('Drill Size Info'!$AA$19)), (--(INT('Drill Size Info'!$AA$19) &amp; "." &amp; CV559)&lt;=--('Drill Size Info'!$AB$19))),
            --(INT('Drill Size Info'!$AA$19) &amp; "." &amp; CV559),
            --(INT('Drill Size Info'!$AB$19) &amp; "." &amp; CV559)
        )
    ),
    IF(CT559&lt;&gt;"",
        IF(INT('Drill Size Info'!$AA$19)=INT('Drill Size Info'!$AB$19),
            --(INT('Drill Size Info'!$AA$19) &amp; "." &amp; RIGHT(CT559,3)),
            IF(AND((--(INT('Drill Size Info'!$AA$19) &amp; "." &amp; RIGHT(CT559,3))&gt;=--('Drill Size Info'!$AA$19)), (--(INT('Drill Size Info'!$AA$19) &amp; "." &amp; RIGHT(CT559,3))&lt;=--('Drill Size Info'!$AB$19))),
                --(INT('Drill Size Info'!$AA$19) &amp; "." &amp; RIGHT(CT559,3)),
                --(INT('Drill Size Info'!$AB$19) &amp; "." &amp; RIGHT(CT559,3))
            )
        ),
        "N/A"
    )
)</f>
        <v>N/A</v>
      </c>
      <c r="P559" s="47" t="str">
        <f>IF(CX559&lt;&gt;"",
    IF(INT('Drill Size Info'!$AA$19)=INT('Drill Size Info'!$AB$15),
        --(INT('Drill Size Info'!$AA$15) &amp; "." &amp; CX559),
        IF(AND((--(INT('Drill Size Info'!$AA$15) &amp; "." &amp; CX559)&gt;=--('Drill Size Info'!$AA$15)), (--(INT('Drill Size Info'!$AA$15) &amp; "." &amp; CX559)&lt;=--('Drill Size Info'!$AB$15))),
            --(INT('Drill Size Info'!$AA$15) &amp; "." &amp; CX559),
            --(INT('Drill Size Info'!$AB$15) &amp; "." &amp; CX559)
        )
    ),
    IF(CW559&lt;&gt;"",
        IF(INT('Drill Size Info'!$AA$15)=INT('Drill Size Info'!$AB$15),
            --(INT('Drill Size Info'!$AA$15) &amp; "." &amp; LEFT(CW559,3)),
            IF(AND((--(INT('Drill Size Info'!$AA$15) &amp; "." &amp; LEFT(CW559,3))&gt;=--('Drill Size Info'!$AA$15)), (--(INT('Drill Size Info'!$AA$15) &amp; "." &amp; LEFT(CW559,3))&lt;=--('Drill Size Info'!$AB$15))),
                --(INT('Drill Size Info'!$AA$15) &amp; "." &amp; LEFT(CW559,3)),
                --(INT('Drill Size Info'!$AB$15) &amp; "." &amp; LEFT(CW559,3))
            )
        ),
        "OK"
    )
)</f>
        <v>OK</v>
      </c>
      <c r="Q559" s="163" t="str">
        <f>IF(CY559&lt;&gt;"",
    IF(INT('Drill Size Info'!$AA$19)=INT('Drill Size Info'!$AB$15),
        --(INT('Drill Size Info'!$AA$15) &amp; "." &amp; CY559),
        IF(AND((--(INT('Drill Size Info'!$AA$15) &amp; "." &amp; CY559)&gt;=--('Drill Size Info'!$AA$15)), (--(INT('Drill Size Info'!$AA$15) &amp; "." &amp; CY559)&lt;=--('Drill Size Info'!$AB$15))),
            --(INT('Drill Size Info'!$AA$15) &amp; "." &amp; CY559),
            --(INT('Drill Size Info'!$AB$15) &amp; "." &amp; CY559)
        )
    ),
    IF(CW559&lt;&gt;"",
        IF(INT('Drill Size Info'!$AA$15)=INT('Drill Size Info'!$AB$15),
            --(INT('Drill Size Info'!$AA$15) &amp; "." &amp; RIGHT(CW559,3)),
            IF(AND((--(INT('Drill Size Info'!$AA$15) &amp; "." &amp; RIGHT(CW559,3))&gt;=--('Drill Size Info'!$AA$15)), (--(INT('Drill Size Info'!$AA$15) &amp; "." &amp; RIGHT(CW559,3))&lt;=--('Drill Size Info'!$AB$15))),
                --(INT('Drill Size Info'!$AA$15) &amp; "." &amp; RIGHT(CW559,3)),
                --(INT('Drill Size Info'!$AB$15) &amp; "." &amp; RIGHT(CW559,3))
            )
        ),
        "N/A"
    )
)</f>
        <v>N/A</v>
      </c>
      <c r="R559" s="57"/>
      <c r="S559" s="57"/>
      <c r="T559" s="57"/>
      <c r="U559" s="57"/>
      <c r="V559" s="57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9"/>
      <c r="AX559" s="59"/>
      <c r="AY559" s="59"/>
      <c r="AZ559" s="60"/>
      <c r="BA559" s="52"/>
      <c r="BB559" s="52"/>
      <c r="BC559" s="52"/>
      <c r="BD559" s="52"/>
      <c r="BE559" s="52"/>
      <c r="BF559" s="52"/>
      <c r="BG559" s="192" t="str">
        <f t="shared" si="352"/>
        <v/>
      </c>
      <c r="BH559" s="52"/>
      <c r="BI559" s="52"/>
      <c r="BJ559" s="52"/>
      <c r="BK559" s="52"/>
      <c r="BM559" s="19">
        <f t="shared" si="320"/>
        <v>0</v>
      </c>
      <c r="BN559" s="19">
        <f t="shared" si="353"/>
        <v>0</v>
      </c>
      <c r="BO559" s="19">
        <f t="shared" si="321"/>
        <v>0</v>
      </c>
      <c r="BP559" s="19">
        <f t="shared" si="322"/>
        <v>0</v>
      </c>
      <c r="BQ559" s="19">
        <f t="shared" si="323"/>
        <v>0</v>
      </c>
      <c r="BR559" s="19">
        <f t="shared" si="324"/>
        <v>0</v>
      </c>
      <c r="BS559" s="19">
        <f t="shared" si="325"/>
        <v>0</v>
      </c>
      <c r="BT559" s="19">
        <f t="shared" si="326"/>
        <v>0</v>
      </c>
      <c r="BU559" s="19">
        <f t="shared" si="327"/>
        <v>0</v>
      </c>
      <c r="BV559" s="19">
        <f t="shared" si="328"/>
        <v>0</v>
      </c>
      <c r="BW559" s="19">
        <f t="shared" si="329"/>
        <v>0</v>
      </c>
      <c r="BX559" s="19">
        <f t="shared" si="330"/>
        <v>0</v>
      </c>
      <c r="BY559" s="19">
        <f t="shared" si="331"/>
        <v>0</v>
      </c>
      <c r="BZ559" s="19">
        <f t="shared" si="332"/>
        <v>0</v>
      </c>
      <c r="CA559" s="19">
        <f t="shared" si="333"/>
        <v>0</v>
      </c>
      <c r="CB559" s="19">
        <f t="shared" si="354"/>
        <v>0</v>
      </c>
      <c r="CC559" s="19">
        <f t="shared" si="334"/>
        <v>0</v>
      </c>
      <c r="CD559" s="19">
        <f t="shared" si="335"/>
        <v>0</v>
      </c>
      <c r="CE559" s="19">
        <f t="shared" si="336"/>
        <v>0</v>
      </c>
      <c r="CF559" s="19">
        <f t="shared" si="337"/>
        <v>0</v>
      </c>
      <c r="CG559" s="19">
        <f t="shared" si="338"/>
        <v>0</v>
      </c>
      <c r="CH559" s="19">
        <f t="shared" si="339"/>
        <v>0</v>
      </c>
      <c r="CI559" s="19">
        <f t="shared" si="340"/>
        <v>0</v>
      </c>
      <c r="CJ559" s="19">
        <f t="shared" si="341"/>
        <v>0</v>
      </c>
      <c r="CK559" s="19">
        <f t="shared" si="342"/>
        <v>0</v>
      </c>
      <c r="CL559" s="19">
        <f t="shared" si="343"/>
        <v>0</v>
      </c>
      <c r="CM559" s="19">
        <f t="shared" si="344"/>
        <v>0</v>
      </c>
      <c r="CN559" s="19">
        <f t="shared" si="345"/>
        <v>0</v>
      </c>
      <c r="CO559" s="19">
        <f t="shared" si="346"/>
        <v>0</v>
      </c>
      <c r="CP559" s="19">
        <f t="shared" si="347"/>
        <v>0</v>
      </c>
      <c r="CQ559" s="19">
        <f t="shared" si="348"/>
        <v>0</v>
      </c>
      <c r="CR559" s="19">
        <f t="shared" si="349"/>
        <v>0</v>
      </c>
      <c r="CS559" s="19">
        <f t="shared" si="350"/>
        <v>0</v>
      </c>
    </row>
    <row r="560" spans="2:97" ht="15" customHeight="1" x14ac:dyDescent="0.2">
      <c r="B560" s="53">
        <f t="shared" si="355"/>
        <v>552</v>
      </c>
      <c r="C560" s="197" t="str" cm="1">
        <f t="array" aca="1" ref="C560" ca="1">CELL("contents",BG560)</f>
        <v/>
      </c>
      <c r="D560" s="54" t="str">
        <f t="shared" si="351"/>
        <v>OK</v>
      </c>
      <c r="E560" s="55" t="e">
        <f>VLOOKUP('DATA SHEET'!$B$9,'Drill Size Info'!$T$2:$U$8,2,FALSE)</f>
        <v>#N/A</v>
      </c>
      <c r="F560" s="55" t="str">
        <f t="shared" si="356"/>
        <v/>
      </c>
      <c r="G560" s="161">
        <f t="shared" si="357"/>
        <v>0</v>
      </c>
      <c r="H560" s="56"/>
      <c r="I560" s="56"/>
      <c r="J560" s="54" t="s">
        <v>154</v>
      </c>
      <c r="K560" s="54" t="s">
        <v>154</v>
      </c>
      <c r="L560" s="56" t="s">
        <v>154</v>
      </c>
      <c r="M560" s="56" t="s">
        <v>154</v>
      </c>
      <c r="N560" s="47" t="str">
        <f>IF(CU560&lt;&gt;"",
    IF(INT('Drill Size Info'!$AA$19)=INT('Drill Size Info'!$AB$19),
        --(INT('Drill Size Info'!$AA$19) &amp; "." &amp; CU560),
        IF(AND((--(INT('Drill Size Info'!$AA$19) &amp; "." &amp; CU560)&gt;=--('Drill Size Info'!$AA$19)), (--(INT('Drill Size Info'!$AA$19) &amp; "." &amp; CU560)&lt;=--('Drill Size Info'!$AB$19))),
            --(INT('Drill Size Info'!$AA$19) &amp; "." &amp; CU560),
            --(INT('Drill Size Info'!$AB$19) &amp; "." &amp; CU560)
        )
    ),
    IF(CT560&lt;&gt;"",
        IF(INT('Drill Size Info'!$AA$19)=INT('Drill Size Info'!$AB$19),
            --(INT('Drill Size Info'!$AA$19) &amp; "." &amp; LEFT(CT560,3)),
            IF(AND((--(INT('Drill Size Info'!$AA$19) &amp; "." &amp; LEFT(CT560,3))&gt;=--('Drill Size Info'!$AA$19)), (--(INT('Drill Size Info'!$AA$19) &amp; "." &amp; LEFT(CT560,3))&lt;=--('Drill Size Info'!$AB$19))),
                --(INT('Drill Size Info'!$AA$19) &amp; "." &amp; LEFT(CT560,3)),
                --(INT('Drill Size Info'!$AB$19) &amp; "." &amp; LEFT(CT560,3))
            )
        ),
        "OK"
    )
)</f>
        <v>OK</v>
      </c>
      <c r="O560" s="163" t="str">
        <f>IF(CV560&lt;&gt;"",
    IF(INT('Drill Size Info'!$AA$19)=INT('Drill Size Info'!$AB$19),
        --(INT('Drill Size Info'!$AA$19) &amp; "." &amp; CV560),
        IF(AND((--(INT('Drill Size Info'!$AA$19) &amp; "." &amp; CV560)&gt;=--('Drill Size Info'!$AA$19)), (--(INT('Drill Size Info'!$AA$19) &amp; "." &amp; CV560)&lt;=--('Drill Size Info'!$AB$19))),
            --(INT('Drill Size Info'!$AA$19) &amp; "." &amp; CV560),
            --(INT('Drill Size Info'!$AB$19) &amp; "." &amp; CV560)
        )
    ),
    IF(CT560&lt;&gt;"",
        IF(INT('Drill Size Info'!$AA$19)=INT('Drill Size Info'!$AB$19),
            --(INT('Drill Size Info'!$AA$19) &amp; "." &amp; RIGHT(CT560,3)),
            IF(AND((--(INT('Drill Size Info'!$AA$19) &amp; "." &amp; RIGHT(CT560,3))&gt;=--('Drill Size Info'!$AA$19)), (--(INT('Drill Size Info'!$AA$19) &amp; "." &amp; RIGHT(CT560,3))&lt;=--('Drill Size Info'!$AB$19))),
                --(INT('Drill Size Info'!$AA$19) &amp; "." &amp; RIGHT(CT560,3)),
                --(INT('Drill Size Info'!$AB$19) &amp; "." &amp; RIGHT(CT560,3))
            )
        ),
        "N/A"
    )
)</f>
        <v>N/A</v>
      </c>
      <c r="P560" s="47" t="str">
        <f>IF(CX560&lt;&gt;"",
    IF(INT('Drill Size Info'!$AA$19)=INT('Drill Size Info'!$AB$15),
        --(INT('Drill Size Info'!$AA$15) &amp; "." &amp; CX560),
        IF(AND((--(INT('Drill Size Info'!$AA$15) &amp; "." &amp; CX560)&gt;=--('Drill Size Info'!$AA$15)), (--(INT('Drill Size Info'!$AA$15) &amp; "." &amp; CX560)&lt;=--('Drill Size Info'!$AB$15))),
            --(INT('Drill Size Info'!$AA$15) &amp; "." &amp; CX560),
            --(INT('Drill Size Info'!$AB$15) &amp; "." &amp; CX560)
        )
    ),
    IF(CW560&lt;&gt;"",
        IF(INT('Drill Size Info'!$AA$15)=INT('Drill Size Info'!$AB$15),
            --(INT('Drill Size Info'!$AA$15) &amp; "." &amp; LEFT(CW560,3)),
            IF(AND((--(INT('Drill Size Info'!$AA$15) &amp; "." &amp; LEFT(CW560,3))&gt;=--('Drill Size Info'!$AA$15)), (--(INT('Drill Size Info'!$AA$15) &amp; "." &amp; LEFT(CW560,3))&lt;=--('Drill Size Info'!$AB$15))),
                --(INT('Drill Size Info'!$AA$15) &amp; "." &amp; LEFT(CW560,3)),
                --(INT('Drill Size Info'!$AB$15) &amp; "." &amp; LEFT(CW560,3))
            )
        ),
        "OK"
    )
)</f>
        <v>OK</v>
      </c>
      <c r="Q560" s="163" t="str">
        <f>IF(CY560&lt;&gt;"",
    IF(INT('Drill Size Info'!$AA$19)=INT('Drill Size Info'!$AB$15),
        --(INT('Drill Size Info'!$AA$15) &amp; "." &amp; CY560),
        IF(AND((--(INT('Drill Size Info'!$AA$15) &amp; "." &amp; CY560)&gt;=--('Drill Size Info'!$AA$15)), (--(INT('Drill Size Info'!$AA$15) &amp; "." &amp; CY560)&lt;=--('Drill Size Info'!$AB$15))),
            --(INT('Drill Size Info'!$AA$15) &amp; "." &amp; CY560),
            --(INT('Drill Size Info'!$AB$15) &amp; "." &amp; CY560)
        )
    ),
    IF(CW560&lt;&gt;"",
        IF(INT('Drill Size Info'!$AA$15)=INT('Drill Size Info'!$AB$15),
            --(INT('Drill Size Info'!$AA$15) &amp; "." &amp; RIGHT(CW560,3)),
            IF(AND((--(INT('Drill Size Info'!$AA$15) &amp; "." &amp; RIGHT(CW560,3))&gt;=--('Drill Size Info'!$AA$15)), (--(INT('Drill Size Info'!$AA$15) &amp; "." &amp; RIGHT(CW560,3))&lt;=--('Drill Size Info'!$AB$15))),
                --(INT('Drill Size Info'!$AA$15) &amp; "." &amp; RIGHT(CW560,3)),
                --(INT('Drill Size Info'!$AB$15) &amp; "." &amp; RIGHT(CW560,3))
            )
        ),
        "N/A"
    )
)</f>
        <v>N/A</v>
      </c>
      <c r="R560" s="57"/>
      <c r="S560" s="57"/>
      <c r="T560" s="57"/>
      <c r="U560" s="57"/>
      <c r="V560" s="57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9"/>
      <c r="AX560" s="59"/>
      <c r="AY560" s="59"/>
      <c r="AZ560" s="60"/>
      <c r="BA560" s="52"/>
      <c r="BB560" s="52"/>
      <c r="BC560" s="52"/>
      <c r="BD560" s="52"/>
      <c r="BE560" s="52"/>
      <c r="BF560" s="52"/>
      <c r="BG560" s="192" t="str">
        <f t="shared" si="352"/>
        <v/>
      </c>
      <c r="BH560" s="52"/>
      <c r="BI560" s="52"/>
      <c r="BJ560" s="52"/>
      <c r="BK560" s="52"/>
      <c r="BM560" s="19">
        <f t="shared" si="320"/>
        <v>0</v>
      </c>
      <c r="BN560" s="19">
        <f t="shared" si="353"/>
        <v>0</v>
      </c>
      <c r="BO560" s="19">
        <f t="shared" si="321"/>
        <v>0</v>
      </c>
      <c r="BP560" s="19">
        <f t="shared" si="322"/>
        <v>0</v>
      </c>
      <c r="BQ560" s="19">
        <f t="shared" si="323"/>
        <v>0</v>
      </c>
      <c r="BR560" s="19">
        <f t="shared" si="324"/>
        <v>0</v>
      </c>
      <c r="BS560" s="19">
        <f t="shared" si="325"/>
        <v>0</v>
      </c>
      <c r="BT560" s="19">
        <f t="shared" si="326"/>
        <v>0</v>
      </c>
      <c r="BU560" s="19">
        <f t="shared" si="327"/>
        <v>0</v>
      </c>
      <c r="BV560" s="19">
        <f t="shared" si="328"/>
        <v>0</v>
      </c>
      <c r="BW560" s="19">
        <f t="shared" si="329"/>
        <v>0</v>
      </c>
      <c r="BX560" s="19">
        <f t="shared" si="330"/>
        <v>0</v>
      </c>
      <c r="BY560" s="19">
        <f t="shared" si="331"/>
        <v>0</v>
      </c>
      <c r="BZ560" s="19">
        <f t="shared" si="332"/>
        <v>0</v>
      </c>
      <c r="CA560" s="19">
        <f t="shared" si="333"/>
        <v>0</v>
      </c>
      <c r="CB560" s="19">
        <f t="shared" si="354"/>
        <v>0</v>
      </c>
      <c r="CC560" s="19">
        <f t="shared" si="334"/>
        <v>0</v>
      </c>
      <c r="CD560" s="19">
        <f t="shared" si="335"/>
        <v>0</v>
      </c>
      <c r="CE560" s="19">
        <f t="shared" si="336"/>
        <v>0</v>
      </c>
      <c r="CF560" s="19">
        <f t="shared" si="337"/>
        <v>0</v>
      </c>
      <c r="CG560" s="19">
        <f t="shared" si="338"/>
        <v>0</v>
      </c>
      <c r="CH560" s="19">
        <f t="shared" si="339"/>
        <v>0</v>
      </c>
      <c r="CI560" s="19">
        <f t="shared" si="340"/>
        <v>0</v>
      </c>
      <c r="CJ560" s="19">
        <f t="shared" si="341"/>
        <v>0</v>
      </c>
      <c r="CK560" s="19">
        <f t="shared" si="342"/>
        <v>0</v>
      </c>
      <c r="CL560" s="19">
        <f t="shared" si="343"/>
        <v>0</v>
      </c>
      <c r="CM560" s="19">
        <f t="shared" si="344"/>
        <v>0</v>
      </c>
      <c r="CN560" s="19">
        <f t="shared" si="345"/>
        <v>0</v>
      </c>
      <c r="CO560" s="19">
        <f t="shared" si="346"/>
        <v>0</v>
      </c>
      <c r="CP560" s="19">
        <f t="shared" si="347"/>
        <v>0</v>
      </c>
      <c r="CQ560" s="19">
        <f t="shared" si="348"/>
        <v>0</v>
      </c>
      <c r="CR560" s="19">
        <f t="shared" si="349"/>
        <v>0</v>
      </c>
      <c r="CS560" s="19">
        <f t="shared" si="350"/>
        <v>0</v>
      </c>
    </row>
    <row r="561" spans="2:97" ht="15" customHeight="1" x14ac:dyDescent="0.2">
      <c r="B561" s="53">
        <f t="shared" si="355"/>
        <v>553</v>
      </c>
      <c r="C561" s="197" t="str" cm="1">
        <f t="array" aca="1" ref="C561" ca="1">CELL("contents",BG561)</f>
        <v/>
      </c>
      <c r="D561" s="54" t="str">
        <f t="shared" si="351"/>
        <v>OK</v>
      </c>
      <c r="E561" s="55" t="e">
        <f>VLOOKUP('DATA SHEET'!$B$9,'Drill Size Info'!$T$2:$U$8,2,FALSE)</f>
        <v>#N/A</v>
      </c>
      <c r="F561" s="55" t="str">
        <f t="shared" si="356"/>
        <v/>
      </c>
      <c r="G561" s="161">
        <f t="shared" si="357"/>
        <v>0</v>
      </c>
      <c r="H561" s="56"/>
      <c r="I561" s="56"/>
      <c r="J561" s="54" t="s">
        <v>154</v>
      </c>
      <c r="K561" s="54" t="s">
        <v>154</v>
      </c>
      <c r="L561" s="56" t="s">
        <v>154</v>
      </c>
      <c r="M561" s="56" t="s">
        <v>154</v>
      </c>
      <c r="N561" s="47" t="str">
        <f>IF(CU561&lt;&gt;"",
    IF(INT('Drill Size Info'!$AA$19)=INT('Drill Size Info'!$AB$19),
        --(INT('Drill Size Info'!$AA$19) &amp; "." &amp; CU561),
        IF(AND((--(INT('Drill Size Info'!$AA$19) &amp; "." &amp; CU561)&gt;=--('Drill Size Info'!$AA$19)), (--(INT('Drill Size Info'!$AA$19) &amp; "." &amp; CU561)&lt;=--('Drill Size Info'!$AB$19))),
            --(INT('Drill Size Info'!$AA$19) &amp; "." &amp; CU561),
            --(INT('Drill Size Info'!$AB$19) &amp; "." &amp; CU561)
        )
    ),
    IF(CT561&lt;&gt;"",
        IF(INT('Drill Size Info'!$AA$19)=INT('Drill Size Info'!$AB$19),
            --(INT('Drill Size Info'!$AA$19) &amp; "." &amp; LEFT(CT561,3)),
            IF(AND((--(INT('Drill Size Info'!$AA$19) &amp; "." &amp; LEFT(CT561,3))&gt;=--('Drill Size Info'!$AA$19)), (--(INT('Drill Size Info'!$AA$19) &amp; "." &amp; LEFT(CT561,3))&lt;=--('Drill Size Info'!$AB$19))),
                --(INT('Drill Size Info'!$AA$19) &amp; "." &amp; LEFT(CT561,3)),
                --(INT('Drill Size Info'!$AB$19) &amp; "." &amp; LEFT(CT561,3))
            )
        ),
        "OK"
    )
)</f>
        <v>OK</v>
      </c>
      <c r="O561" s="163" t="str">
        <f>IF(CV561&lt;&gt;"",
    IF(INT('Drill Size Info'!$AA$19)=INT('Drill Size Info'!$AB$19),
        --(INT('Drill Size Info'!$AA$19) &amp; "." &amp; CV561),
        IF(AND((--(INT('Drill Size Info'!$AA$19) &amp; "." &amp; CV561)&gt;=--('Drill Size Info'!$AA$19)), (--(INT('Drill Size Info'!$AA$19) &amp; "." &amp; CV561)&lt;=--('Drill Size Info'!$AB$19))),
            --(INT('Drill Size Info'!$AA$19) &amp; "." &amp; CV561),
            --(INT('Drill Size Info'!$AB$19) &amp; "." &amp; CV561)
        )
    ),
    IF(CT561&lt;&gt;"",
        IF(INT('Drill Size Info'!$AA$19)=INT('Drill Size Info'!$AB$19),
            --(INT('Drill Size Info'!$AA$19) &amp; "." &amp; RIGHT(CT561,3)),
            IF(AND((--(INT('Drill Size Info'!$AA$19) &amp; "." &amp; RIGHT(CT561,3))&gt;=--('Drill Size Info'!$AA$19)), (--(INT('Drill Size Info'!$AA$19) &amp; "." &amp; RIGHT(CT561,3))&lt;=--('Drill Size Info'!$AB$19))),
                --(INT('Drill Size Info'!$AA$19) &amp; "." &amp; RIGHT(CT561,3)),
                --(INT('Drill Size Info'!$AB$19) &amp; "." &amp; RIGHT(CT561,3))
            )
        ),
        "N/A"
    )
)</f>
        <v>N/A</v>
      </c>
      <c r="P561" s="47" t="str">
        <f>IF(CX561&lt;&gt;"",
    IF(INT('Drill Size Info'!$AA$19)=INT('Drill Size Info'!$AB$15),
        --(INT('Drill Size Info'!$AA$15) &amp; "." &amp; CX561),
        IF(AND((--(INT('Drill Size Info'!$AA$15) &amp; "." &amp; CX561)&gt;=--('Drill Size Info'!$AA$15)), (--(INT('Drill Size Info'!$AA$15) &amp; "." &amp; CX561)&lt;=--('Drill Size Info'!$AB$15))),
            --(INT('Drill Size Info'!$AA$15) &amp; "." &amp; CX561),
            --(INT('Drill Size Info'!$AB$15) &amp; "." &amp; CX561)
        )
    ),
    IF(CW561&lt;&gt;"",
        IF(INT('Drill Size Info'!$AA$15)=INT('Drill Size Info'!$AB$15),
            --(INT('Drill Size Info'!$AA$15) &amp; "." &amp; LEFT(CW561,3)),
            IF(AND((--(INT('Drill Size Info'!$AA$15) &amp; "." &amp; LEFT(CW561,3))&gt;=--('Drill Size Info'!$AA$15)), (--(INT('Drill Size Info'!$AA$15) &amp; "." &amp; LEFT(CW561,3))&lt;=--('Drill Size Info'!$AB$15))),
                --(INT('Drill Size Info'!$AA$15) &amp; "." &amp; LEFT(CW561,3)),
                --(INT('Drill Size Info'!$AB$15) &amp; "." &amp; LEFT(CW561,3))
            )
        ),
        "OK"
    )
)</f>
        <v>OK</v>
      </c>
      <c r="Q561" s="163" t="str">
        <f>IF(CY561&lt;&gt;"",
    IF(INT('Drill Size Info'!$AA$19)=INT('Drill Size Info'!$AB$15),
        --(INT('Drill Size Info'!$AA$15) &amp; "." &amp; CY561),
        IF(AND((--(INT('Drill Size Info'!$AA$15) &amp; "." &amp; CY561)&gt;=--('Drill Size Info'!$AA$15)), (--(INT('Drill Size Info'!$AA$15) &amp; "." &amp; CY561)&lt;=--('Drill Size Info'!$AB$15))),
            --(INT('Drill Size Info'!$AA$15) &amp; "." &amp; CY561),
            --(INT('Drill Size Info'!$AB$15) &amp; "." &amp; CY561)
        )
    ),
    IF(CW561&lt;&gt;"",
        IF(INT('Drill Size Info'!$AA$15)=INT('Drill Size Info'!$AB$15),
            --(INT('Drill Size Info'!$AA$15) &amp; "." &amp; RIGHT(CW561,3)),
            IF(AND((--(INT('Drill Size Info'!$AA$15) &amp; "." &amp; RIGHT(CW561,3))&gt;=--('Drill Size Info'!$AA$15)), (--(INT('Drill Size Info'!$AA$15) &amp; "." &amp; RIGHT(CW561,3))&lt;=--('Drill Size Info'!$AB$15))),
                --(INT('Drill Size Info'!$AA$15) &amp; "." &amp; RIGHT(CW561,3)),
                --(INT('Drill Size Info'!$AB$15) &amp; "." &amp; RIGHT(CW561,3))
            )
        ),
        "N/A"
    )
)</f>
        <v>N/A</v>
      </c>
      <c r="R561" s="57"/>
      <c r="S561" s="57"/>
      <c r="T561" s="57"/>
      <c r="U561" s="57"/>
      <c r="V561" s="57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9"/>
      <c r="AX561" s="59"/>
      <c r="AY561" s="59"/>
      <c r="AZ561" s="60"/>
      <c r="BA561" s="52"/>
      <c r="BB561" s="52"/>
      <c r="BC561" s="52"/>
      <c r="BD561" s="52"/>
      <c r="BE561" s="52"/>
      <c r="BF561" s="52"/>
      <c r="BG561" s="192" t="str">
        <f t="shared" si="352"/>
        <v/>
      </c>
      <c r="BH561" s="52"/>
      <c r="BI561" s="52"/>
      <c r="BJ561" s="52"/>
      <c r="BK561" s="52"/>
      <c r="BM561" s="19">
        <f t="shared" si="320"/>
        <v>0</v>
      </c>
      <c r="BN561" s="19">
        <f t="shared" si="353"/>
        <v>0</v>
      </c>
      <c r="BO561" s="19">
        <f t="shared" si="321"/>
        <v>0</v>
      </c>
      <c r="BP561" s="19">
        <f t="shared" si="322"/>
        <v>0</v>
      </c>
      <c r="BQ561" s="19">
        <f t="shared" si="323"/>
        <v>0</v>
      </c>
      <c r="BR561" s="19">
        <f t="shared" si="324"/>
        <v>0</v>
      </c>
      <c r="BS561" s="19">
        <f t="shared" si="325"/>
        <v>0</v>
      </c>
      <c r="BT561" s="19">
        <f t="shared" si="326"/>
        <v>0</v>
      </c>
      <c r="BU561" s="19">
        <f t="shared" si="327"/>
        <v>0</v>
      </c>
      <c r="BV561" s="19">
        <f t="shared" si="328"/>
        <v>0</v>
      </c>
      <c r="BW561" s="19">
        <f t="shared" si="329"/>
        <v>0</v>
      </c>
      <c r="BX561" s="19">
        <f t="shared" si="330"/>
        <v>0</v>
      </c>
      <c r="BY561" s="19">
        <f t="shared" si="331"/>
        <v>0</v>
      </c>
      <c r="BZ561" s="19">
        <f t="shared" si="332"/>
        <v>0</v>
      </c>
      <c r="CA561" s="19">
        <f t="shared" si="333"/>
        <v>0</v>
      </c>
      <c r="CB561" s="19">
        <f t="shared" si="354"/>
        <v>0</v>
      </c>
      <c r="CC561" s="19">
        <f t="shared" si="334"/>
        <v>0</v>
      </c>
      <c r="CD561" s="19">
        <f t="shared" si="335"/>
        <v>0</v>
      </c>
      <c r="CE561" s="19">
        <f t="shared" si="336"/>
        <v>0</v>
      </c>
      <c r="CF561" s="19">
        <f t="shared" si="337"/>
        <v>0</v>
      </c>
      <c r="CG561" s="19">
        <f t="shared" si="338"/>
        <v>0</v>
      </c>
      <c r="CH561" s="19">
        <f t="shared" si="339"/>
        <v>0</v>
      </c>
      <c r="CI561" s="19">
        <f t="shared" si="340"/>
        <v>0</v>
      </c>
      <c r="CJ561" s="19">
        <f t="shared" si="341"/>
        <v>0</v>
      </c>
      <c r="CK561" s="19">
        <f t="shared" si="342"/>
        <v>0</v>
      </c>
      <c r="CL561" s="19">
        <f t="shared" si="343"/>
        <v>0</v>
      </c>
      <c r="CM561" s="19">
        <f t="shared" si="344"/>
        <v>0</v>
      </c>
      <c r="CN561" s="19">
        <f t="shared" si="345"/>
        <v>0</v>
      </c>
      <c r="CO561" s="19">
        <f t="shared" si="346"/>
        <v>0</v>
      </c>
      <c r="CP561" s="19">
        <f t="shared" si="347"/>
        <v>0</v>
      </c>
      <c r="CQ561" s="19">
        <f t="shared" si="348"/>
        <v>0</v>
      </c>
      <c r="CR561" s="19">
        <f t="shared" si="349"/>
        <v>0</v>
      </c>
      <c r="CS561" s="19">
        <f t="shared" si="350"/>
        <v>0</v>
      </c>
    </row>
    <row r="562" spans="2:97" ht="15" customHeight="1" x14ac:dyDescent="0.2">
      <c r="B562" s="53">
        <f t="shared" si="355"/>
        <v>554</v>
      </c>
      <c r="C562" s="197" t="str" cm="1">
        <f t="array" aca="1" ref="C562" ca="1">CELL("contents",BG562)</f>
        <v/>
      </c>
      <c r="D562" s="54" t="str">
        <f t="shared" si="351"/>
        <v>OK</v>
      </c>
      <c r="E562" s="55" t="e">
        <f>VLOOKUP('DATA SHEET'!$B$9,'Drill Size Info'!$T$2:$U$8,2,FALSE)</f>
        <v>#N/A</v>
      </c>
      <c r="F562" s="55" t="str">
        <f t="shared" si="356"/>
        <v/>
      </c>
      <c r="G562" s="161">
        <f t="shared" si="357"/>
        <v>0</v>
      </c>
      <c r="H562" s="56"/>
      <c r="I562" s="56"/>
      <c r="J562" s="54" t="s">
        <v>154</v>
      </c>
      <c r="K562" s="54" t="s">
        <v>154</v>
      </c>
      <c r="L562" s="56" t="s">
        <v>154</v>
      </c>
      <c r="M562" s="56" t="s">
        <v>154</v>
      </c>
      <c r="N562" s="47" t="str">
        <f>IF(CU562&lt;&gt;"",
    IF(INT('Drill Size Info'!$AA$19)=INT('Drill Size Info'!$AB$19),
        --(INT('Drill Size Info'!$AA$19) &amp; "." &amp; CU562),
        IF(AND((--(INT('Drill Size Info'!$AA$19) &amp; "." &amp; CU562)&gt;=--('Drill Size Info'!$AA$19)), (--(INT('Drill Size Info'!$AA$19) &amp; "." &amp; CU562)&lt;=--('Drill Size Info'!$AB$19))),
            --(INT('Drill Size Info'!$AA$19) &amp; "." &amp; CU562),
            --(INT('Drill Size Info'!$AB$19) &amp; "." &amp; CU562)
        )
    ),
    IF(CT562&lt;&gt;"",
        IF(INT('Drill Size Info'!$AA$19)=INT('Drill Size Info'!$AB$19),
            --(INT('Drill Size Info'!$AA$19) &amp; "." &amp; LEFT(CT562,3)),
            IF(AND((--(INT('Drill Size Info'!$AA$19) &amp; "." &amp; LEFT(CT562,3))&gt;=--('Drill Size Info'!$AA$19)), (--(INT('Drill Size Info'!$AA$19) &amp; "." &amp; LEFT(CT562,3))&lt;=--('Drill Size Info'!$AB$19))),
                --(INT('Drill Size Info'!$AA$19) &amp; "." &amp; LEFT(CT562,3)),
                --(INT('Drill Size Info'!$AB$19) &amp; "." &amp; LEFT(CT562,3))
            )
        ),
        "OK"
    )
)</f>
        <v>OK</v>
      </c>
      <c r="O562" s="163" t="str">
        <f>IF(CV562&lt;&gt;"",
    IF(INT('Drill Size Info'!$AA$19)=INT('Drill Size Info'!$AB$19),
        --(INT('Drill Size Info'!$AA$19) &amp; "." &amp; CV562),
        IF(AND((--(INT('Drill Size Info'!$AA$19) &amp; "." &amp; CV562)&gt;=--('Drill Size Info'!$AA$19)), (--(INT('Drill Size Info'!$AA$19) &amp; "." &amp; CV562)&lt;=--('Drill Size Info'!$AB$19))),
            --(INT('Drill Size Info'!$AA$19) &amp; "." &amp; CV562),
            --(INT('Drill Size Info'!$AB$19) &amp; "." &amp; CV562)
        )
    ),
    IF(CT562&lt;&gt;"",
        IF(INT('Drill Size Info'!$AA$19)=INT('Drill Size Info'!$AB$19),
            --(INT('Drill Size Info'!$AA$19) &amp; "." &amp; RIGHT(CT562,3)),
            IF(AND((--(INT('Drill Size Info'!$AA$19) &amp; "." &amp; RIGHT(CT562,3))&gt;=--('Drill Size Info'!$AA$19)), (--(INT('Drill Size Info'!$AA$19) &amp; "." &amp; RIGHT(CT562,3))&lt;=--('Drill Size Info'!$AB$19))),
                --(INT('Drill Size Info'!$AA$19) &amp; "." &amp; RIGHT(CT562,3)),
                --(INT('Drill Size Info'!$AB$19) &amp; "." &amp; RIGHT(CT562,3))
            )
        ),
        "N/A"
    )
)</f>
        <v>N/A</v>
      </c>
      <c r="P562" s="47" t="str">
        <f>IF(CX562&lt;&gt;"",
    IF(INT('Drill Size Info'!$AA$19)=INT('Drill Size Info'!$AB$15),
        --(INT('Drill Size Info'!$AA$15) &amp; "." &amp; CX562),
        IF(AND((--(INT('Drill Size Info'!$AA$15) &amp; "." &amp; CX562)&gt;=--('Drill Size Info'!$AA$15)), (--(INT('Drill Size Info'!$AA$15) &amp; "." &amp; CX562)&lt;=--('Drill Size Info'!$AB$15))),
            --(INT('Drill Size Info'!$AA$15) &amp; "." &amp; CX562),
            --(INT('Drill Size Info'!$AB$15) &amp; "." &amp; CX562)
        )
    ),
    IF(CW562&lt;&gt;"",
        IF(INT('Drill Size Info'!$AA$15)=INT('Drill Size Info'!$AB$15),
            --(INT('Drill Size Info'!$AA$15) &amp; "." &amp; LEFT(CW562,3)),
            IF(AND((--(INT('Drill Size Info'!$AA$15) &amp; "." &amp; LEFT(CW562,3))&gt;=--('Drill Size Info'!$AA$15)), (--(INT('Drill Size Info'!$AA$15) &amp; "." &amp; LEFT(CW562,3))&lt;=--('Drill Size Info'!$AB$15))),
                --(INT('Drill Size Info'!$AA$15) &amp; "." &amp; LEFT(CW562,3)),
                --(INT('Drill Size Info'!$AB$15) &amp; "." &amp; LEFT(CW562,3))
            )
        ),
        "OK"
    )
)</f>
        <v>OK</v>
      </c>
      <c r="Q562" s="163" t="str">
        <f>IF(CY562&lt;&gt;"",
    IF(INT('Drill Size Info'!$AA$19)=INT('Drill Size Info'!$AB$15),
        --(INT('Drill Size Info'!$AA$15) &amp; "." &amp; CY562),
        IF(AND((--(INT('Drill Size Info'!$AA$15) &amp; "." &amp; CY562)&gt;=--('Drill Size Info'!$AA$15)), (--(INT('Drill Size Info'!$AA$15) &amp; "." &amp; CY562)&lt;=--('Drill Size Info'!$AB$15))),
            --(INT('Drill Size Info'!$AA$15) &amp; "." &amp; CY562),
            --(INT('Drill Size Info'!$AB$15) &amp; "." &amp; CY562)
        )
    ),
    IF(CW562&lt;&gt;"",
        IF(INT('Drill Size Info'!$AA$15)=INT('Drill Size Info'!$AB$15),
            --(INT('Drill Size Info'!$AA$15) &amp; "." &amp; RIGHT(CW562,3)),
            IF(AND((--(INT('Drill Size Info'!$AA$15) &amp; "." &amp; RIGHT(CW562,3))&gt;=--('Drill Size Info'!$AA$15)), (--(INT('Drill Size Info'!$AA$15) &amp; "." &amp; RIGHT(CW562,3))&lt;=--('Drill Size Info'!$AB$15))),
                --(INT('Drill Size Info'!$AA$15) &amp; "." &amp; RIGHT(CW562,3)),
                --(INT('Drill Size Info'!$AB$15) &amp; "." &amp; RIGHT(CW562,3))
            )
        ),
        "N/A"
    )
)</f>
        <v>N/A</v>
      </c>
      <c r="R562" s="57"/>
      <c r="S562" s="57"/>
      <c r="T562" s="57"/>
      <c r="U562" s="57"/>
      <c r="V562" s="57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9"/>
      <c r="AX562" s="59"/>
      <c r="AY562" s="59"/>
      <c r="AZ562" s="60"/>
      <c r="BA562" s="52"/>
      <c r="BB562" s="52"/>
      <c r="BC562" s="52"/>
      <c r="BD562" s="52"/>
      <c r="BE562" s="52"/>
      <c r="BF562" s="52"/>
      <c r="BG562" s="192" t="str">
        <f t="shared" si="352"/>
        <v/>
      </c>
      <c r="BH562" s="52"/>
      <c r="BI562" s="52"/>
      <c r="BJ562" s="52"/>
      <c r="BK562" s="52"/>
      <c r="BM562" s="19">
        <f t="shared" si="320"/>
        <v>0</v>
      </c>
      <c r="BN562" s="19">
        <f t="shared" si="353"/>
        <v>0</v>
      </c>
      <c r="BO562" s="19">
        <f t="shared" si="321"/>
        <v>0</v>
      </c>
      <c r="BP562" s="19">
        <f t="shared" si="322"/>
        <v>0</v>
      </c>
      <c r="BQ562" s="19">
        <f t="shared" si="323"/>
        <v>0</v>
      </c>
      <c r="BR562" s="19">
        <f t="shared" si="324"/>
        <v>0</v>
      </c>
      <c r="BS562" s="19">
        <f t="shared" si="325"/>
        <v>0</v>
      </c>
      <c r="BT562" s="19">
        <f t="shared" si="326"/>
        <v>0</v>
      </c>
      <c r="BU562" s="19">
        <f t="shared" si="327"/>
        <v>0</v>
      </c>
      <c r="BV562" s="19">
        <f t="shared" si="328"/>
        <v>0</v>
      </c>
      <c r="BW562" s="19">
        <f t="shared" si="329"/>
        <v>0</v>
      </c>
      <c r="BX562" s="19">
        <f t="shared" si="330"/>
        <v>0</v>
      </c>
      <c r="BY562" s="19">
        <f t="shared" si="331"/>
        <v>0</v>
      </c>
      <c r="BZ562" s="19">
        <f t="shared" si="332"/>
        <v>0</v>
      </c>
      <c r="CA562" s="19">
        <f t="shared" si="333"/>
        <v>0</v>
      </c>
      <c r="CB562" s="19">
        <f t="shared" si="354"/>
        <v>0</v>
      </c>
      <c r="CC562" s="19">
        <f t="shared" si="334"/>
        <v>0</v>
      </c>
      <c r="CD562" s="19">
        <f t="shared" si="335"/>
        <v>0</v>
      </c>
      <c r="CE562" s="19">
        <f t="shared" si="336"/>
        <v>0</v>
      </c>
      <c r="CF562" s="19">
        <f t="shared" si="337"/>
        <v>0</v>
      </c>
      <c r="CG562" s="19">
        <f t="shared" si="338"/>
        <v>0</v>
      </c>
      <c r="CH562" s="19">
        <f t="shared" si="339"/>
        <v>0</v>
      </c>
      <c r="CI562" s="19">
        <f t="shared" si="340"/>
        <v>0</v>
      </c>
      <c r="CJ562" s="19">
        <f t="shared" si="341"/>
        <v>0</v>
      </c>
      <c r="CK562" s="19">
        <f t="shared" si="342"/>
        <v>0</v>
      </c>
      <c r="CL562" s="19">
        <f t="shared" si="343"/>
        <v>0</v>
      </c>
      <c r="CM562" s="19">
        <f t="shared" si="344"/>
        <v>0</v>
      </c>
      <c r="CN562" s="19">
        <f t="shared" si="345"/>
        <v>0</v>
      </c>
      <c r="CO562" s="19">
        <f t="shared" si="346"/>
        <v>0</v>
      </c>
      <c r="CP562" s="19">
        <f t="shared" si="347"/>
        <v>0</v>
      </c>
      <c r="CQ562" s="19">
        <f t="shared" si="348"/>
        <v>0</v>
      </c>
      <c r="CR562" s="19">
        <f t="shared" si="349"/>
        <v>0</v>
      </c>
      <c r="CS562" s="19">
        <f t="shared" si="350"/>
        <v>0</v>
      </c>
    </row>
    <row r="563" spans="2:97" ht="15" customHeight="1" x14ac:dyDescent="0.2">
      <c r="B563" s="53">
        <f t="shared" si="355"/>
        <v>555</v>
      </c>
      <c r="C563" s="197" t="str" cm="1">
        <f t="array" aca="1" ref="C563" ca="1">CELL("contents",BG563)</f>
        <v/>
      </c>
      <c r="D563" s="54" t="str">
        <f t="shared" si="351"/>
        <v>OK</v>
      </c>
      <c r="E563" s="55" t="e">
        <f>VLOOKUP('DATA SHEET'!$B$9,'Drill Size Info'!$T$2:$U$8,2,FALSE)</f>
        <v>#N/A</v>
      </c>
      <c r="F563" s="55" t="str">
        <f t="shared" si="356"/>
        <v/>
      </c>
      <c r="G563" s="161">
        <f t="shared" si="357"/>
        <v>0</v>
      </c>
      <c r="H563" s="56"/>
      <c r="I563" s="56"/>
      <c r="J563" s="54" t="s">
        <v>154</v>
      </c>
      <c r="K563" s="54" t="s">
        <v>154</v>
      </c>
      <c r="L563" s="56" t="s">
        <v>154</v>
      </c>
      <c r="M563" s="56" t="s">
        <v>154</v>
      </c>
      <c r="N563" s="47" t="str">
        <f>IF(CU563&lt;&gt;"",
    IF(INT('Drill Size Info'!$AA$19)=INT('Drill Size Info'!$AB$19),
        --(INT('Drill Size Info'!$AA$19) &amp; "." &amp; CU563),
        IF(AND((--(INT('Drill Size Info'!$AA$19) &amp; "." &amp; CU563)&gt;=--('Drill Size Info'!$AA$19)), (--(INT('Drill Size Info'!$AA$19) &amp; "." &amp; CU563)&lt;=--('Drill Size Info'!$AB$19))),
            --(INT('Drill Size Info'!$AA$19) &amp; "." &amp; CU563),
            --(INT('Drill Size Info'!$AB$19) &amp; "." &amp; CU563)
        )
    ),
    IF(CT563&lt;&gt;"",
        IF(INT('Drill Size Info'!$AA$19)=INT('Drill Size Info'!$AB$19),
            --(INT('Drill Size Info'!$AA$19) &amp; "." &amp; LEFT(CT563,3)),
            IF(AND((--(INT('Drill Size Info'!$AA$19) &amp; "." &amp; LEFT(CT563,3))&gt;=--('Drill Size Info'!$AA$19)), (--(INT('Drill Size Info'!$AA$19) &amp; "." &amp; LEFT(CT563,3))&lt;=--('Drill Size Info'!$AB$19))),
                --(INT('Drill Size Info'!$AA$19) &amp; "." &amp; LEFT(CT563,3)),
                --(INT('Drill Size Info'!$AB$19) &amp; "." &amp; LEFT(CT563,3))
            )
        ),
        "OK"
    )
)</f>
        <v>OK</v>
      </c>
      <c r="O563" s="163" t="str">
        <f>IF(CV563&lt;&gt;"",
    IF(INT('Drill Size Info'!$AA$19)=INT('Drill Size Info'!$AB$19),
        --(INT('Drill Size Info'!$AA$19) &amp; "." &amp; CV563),
        IF(AND((--(INT('Drill Size Info'!$AA$19) &amp; "." &amp; CV563)&gt;=--('Drill Size Info'!$AA$19)), (--(INT('Drill Size Info'!$AA$19) &amp; "." &amp; CV563)&lt;=--('Drill Size Info'!$AB$19))),
            --(INT('Drill Size Info'!$AA$19) &amp; "." &amp; CV563),
            --(INT('Drill Size Info'!$AB$19) &amp; "." &amp; CV563)
        )
    ),
    IF(CT563&lt;&gt;"",
        IF(INT('Drill Size Info'!$AA$19)=INT('Drill Size Info'!$AB$19),
            --(INT('Drill Size Info'!$AA$19) &amp; "." &amp; RIGHT(CT563,3)),
            IF(AND((--(INT('Drill Size Info'!$AA$19) &amp; "." &amp; RIGHT(CT563,3))&gt;=--('Drill Size Info'!$AA$19)), (--(INT('Drill Size Info'!$AA$19) &amp; "." &amp; RIGHT(CT563,3))&lt;=--('Drill Size Info'!$AB$19))),
                --(INT('Drill Size Info'!$AA$19) &amp; "." &amp; RIGHT(CT563,3)),
                --(INT('Drill Size Info'!$AB$19) &amp; "." &amp; RIGHT(CT563,3))
            )
        ),
        "N/A"
    )
)</f>
        <v>N/A</v>
      </c>
      <c r="P563" s="47" t="str">
        <f>IF(CX563&lt;&gt;"",
    IF(INT('Drill Size Info'!$AA$19)=INT('Drill Size Info'!$AB$15),
        --(INT('Drill Size Info'!$AA$15) &amp; "." &amp; CX563),
        IF(AND((--(INT('Drill Size Info'!$AA$15) &amp; "." &amp; CX563)&gt;=--('Drill Size Info'!$AA$15)), (--(INT('Drill Size Info'!$AA$15) &amp; "." &amp; CX563)&lt;=--('Drill Size Info'!$AB$15))),
            --(INT('Drill Size Info'!$AA$15) &amp; "." &amp; CX563),
            --(INT('Drill Size Info'!$AB$15) &amp; "." &amp; CX563)
        )
    ),
    IF(CW563&lt;&gt;"",
        IF(INT('Drill Size Info'!$AA$15)=INT('Drill Size Info'!$AB$15),
            --(INT('Drill Size Info'!$AA$15) &amp; "." &amp; LEFT(CW563,3)),
            IF(AND((--(INT('Drill Size Info'!$AA$15) &amp; "." &amp; LEFT(CW563,3))&gt;=--('Drill Size Info'!$AA$15)), (--(INT('Drill Size Info'!$AA$15) &amp; "." &amp; LEFT(CW563,3))&lt;=--('Drill Size Info'!$AB$15))),
                --(INT('Drill Size Info'!$AA$15) &amp; "." &amp; LEFT(CW563,3)),
                --(INT('Drill Size Info'!$AB$15) &amp; "." &amp; LEFT(CW563,3))
            )
        ),
        "OK"
    )
)</f>
        <v>OK</v>
      </c>
      <c r="Q563" s="163" t="str">
        <f>IF(CY563&lt;&gt;"",
    IF(INT('Drill Size Info'!$AA$19)=INT('Drill Size Info'!$AB$15),
        --(INT('Drill Size Info'!$AA$15) &amp; "." &amp; CY563),
        IF(AND((--(INT('Drill Size Info'!$AA$15) &amp; "." &amp; CY563)&gt;=--('Drill Size Info'!$AA$15)), (--(INT('Drill Size Info'!$AA$15) &amp; "." &amp; CY563)&lt;=--('Drill Size Info'!$AB$15))),
            --(INT('Drill Size Info'!$AA$15) &amp; "." &amp; CY563),
            --(INT('Drill Size Info'!$AB$15) &amp; "." &amp; CY563)
        )
    ),
    IF(CW563&lt;&gt;"",
        IF(INT('Drill Size Info'!$AA$15)=INT('Drill Size Info'!$AB$15),
            --(INT('Drill Size Info'!$AA$15) &amp; "." &amp; RIGHT(CW563,3)),
            IF(AND((--(INT('Drill Size Info'!$AA$15) &amp; "." &amp; RIGHT(CW563,3))&gt;=--('Drill Size Info'!$AA$15)), (--(INT('Drill Size Info'!$AA$15) &amp; "." &amp; RIGHT(CW563,3))&lt;=--('Drill Size Info'!$AB$15))),
                --(INT('Drill Size Info'!$AA$15) &amp; "." &amp; RIGHT(CW563,3)),
                --(INT('Drill Size Info'!$AB$15) &amp; "." &amp; RIGHT(CW563,3))
            )
        ),
        "N/A"
    )
)</f>
        <v>N/A</v>
      </c>
      <c r="R563" s="57"/>
      <c r="S563" s="57"/>
      <c r="T563" s="57"/>
      <c r="U563" s="57"/>
      <c r="V563" s="57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9"/>
      <c r="AX563" s="59"/>
      <c r="AY563" s="59"/>
      <c r="AZ563" s="60"/>
      <c r="BA563" s="52"/>
      <c r="BB563" s="52"/>
      <c r="BC563" s="52"/>
      <c r="BD563" s="52"/>
      <c r="BE563" s="52"/>
      <c r="BF563" s="52"/>
      <c r="BG563" s="192" t="str">
        <f t="shared" si="352"/>
        <v/>
      </c>
      <c r="BH563" s="52"/>
      <c r="BI563" s="52"/>
      <c r="BJ563" s="52"/>
      <c r="BK563" s="52"/>
      <c r="BM563" s="19">
        <f t="shared" si="320"/>
        <v>0</v>
      </c>
      <c r="BN563" s="19">
        <f t="shared" si="353"/>
        <v>0</v>
      </c>
      <c r="BO563" s="19">
        <f t="shared" si="321"/>
        <v>0</v>
      </c>
      <c r="BP563" s="19">
        <f t="shared" si="322"/>
        <v>0</v>
      </c>
      <c r="BQ563" s="19">
        <f t="shared" si="323"/>
        <v>0</v>
      </c>
      <c r="BR563" s="19">
        <f t="shared" si="324"/>
        <v>0</v>
      </c>
      <c r="BS563" s="19">
        <f t="shared" si="325"/>
        <v>0</v>
      </c>
      <c r="BT563" s="19">
        <f t="shared" si="326"/>
        <v>0</v>
      </c>
      <c r="BU563" s="19">
        <f t="shared" si="327"/>
        <v>0</v>
      </c>
      <c r="BV563" s="19">
        <f t="shared" si="328"/>
        <v>0</v>
      </c>
      <c r="BW563" s="19">
        <f t="shared" si="329"/>
        <v>0</v>
      </c>
      <c r="BX563" s="19">
        <f t="shared" si="330"/>
        <v>0</v>
      </c>
      <c r="BY563" s="19">
        <f t="shared" si="331"/>
        <v>0</v>
      </c>
      <c r="BZ563" s="19">
        <f t="shared" si="332"/>
        <v>0</v>
      </c>
      <c r="CA563" s="19">
        <f t="shared" si="333"/>
        <v>0</v>
      </c>
      <c r="CB563" s="19">
        <f t="shared" si="354"/>
        <v>0</v>
      </c>
      <c r="CC563" s="19">
        <f t="shared" si="334"/>
        <v>0</v>
      </c>
      <c r="CD563" s="19">
        <f t="shared" si="335"/>
        <v>0</v>
      </c>
      <c r="CE563" s="19">
        <f t="shared" si="336"/>
        <v>0</v>
      </c>
      <c r="CF563" s="19">
        <f t="shared" si="337"/>
        <v>0</v>
      </c>
      <c r="CG563" s="19">
        <f t="shared" si="338"/>
        <v>0</v>
      </c>
      <c r="CH563" s="19">
        <f t="shared" si="339"/>
        <v>0</v>
      </c>
      <c r="CI563" s="19">
        <f t="shared" si="340"/>
        <v>0</v>
      </c>
      <c r="CJ563" s="19">
        <f t="shared" si="341"/>
        <v>0</v>
      </c>
      <c r="CK563" s="19">
        <f t="shared" si="342"/>
        <v>0</v>
      </c>
      <c r="CL563" s="19">
        <f t="shared" si="343"/>
        <v>0</v>
      </c>
      <c r="CM563" s="19">
        <f t="shared" si="344"/>
        <v>0</v>
      </c>
      <c r="CN563" s="19">
        <f t="shared" si="345"/>
        <v>0</v>
      </c>
      <c r="CO563" s="19">
        <f t="shared" si="346"/>
        <v>0</v>
      </c>
      <c r="CP563" s="19">
        <f t="shared" si="347"/>
        <v>0</v>
      </c>
      <c r="CQ563" s="19">
        <f t="shared" si="348"/>
        <v>0</v>
      </c>
      <c r="CR563" s="19">
        <f t="shared" si="349"/>
        <v>0</v>
      </c>
      <c r="CS563" s="19">
        <f t="shared" si="350"/>
        <v>0</v>
      </c>
    </row>
    <row r="564" spans="2:97" ht="15" customHeight="1" x14ac:dyDescent="0.2">
      <c r="B564" s="53">
        <f t="shared" si="355"/>
        <v>556</v>
      </c>
      <c r="C564" s="197" t="str" cm="1">
        <f t="array" aca="1" ref="C564" ca="1">CELL("contents",BG564)</f>
        <v/>
      </c>
      <c r="D564" s="54" t="str">
        <f t="shared" si="351"/>
        <v>OK</v>
      </c>
      <c r="E564" s="55" t="e">
        <f>VLOOKUP('DATA SHEET'!$B$9,'Drill Size Info'!$T$2:$U$8,2,FALSE)</f>
        <v>#N/A</v>
      </c>
      <c r="F564" s="55" t="str">
        <f t="shared" si="356"/>
        <v/>
      </c>
      <c r="G564" s="161">
        <f t="shared" si="357"/>
        <v>0</v>
      </c>
      <c r="H564" s="56"/>
      <c r="I564" s="56"/>
      <c r="J564" s="54" t="s">
        <v>154</v>
      </c>
      <c r="K564" s="54" t="s">
        <v>154</v>
      </c>
      <c r="L564" s="56" t="s">
        <v>154</v>
      </c>
      <c r="M564" s="56" t="s">
        <v>154</v>
      </c>
      <c r="N564" s="47" t="str">
        <f>IF(CU564&lt;&gt;"",
    IF(INT('Drill Size Info'!$AA$19)=INT('Drill Size Info'!$AB$19),
        --(INT('Drill Size Info'!$AA$19) &amp; "." &amp; CU564),
        IF(AND((--(INT('Drill Size Info'!$AA$19) &amp; "." &amp; CU564)&gt;=--('Drill Size Info'!$AA$19)), (--(INT('Drill Size Info'!$AA$19) &amp; "." &amp; CU564)&lt;=--('Drill Size Info'!$AB$19))),
            --(INT('Drill Size Info'!$AA$19) &amp; "." &amp; CU564),
            --(INT('Drill Size Info'!$AB$19) &amp; "." &amp; CU564)
        )
    ),
    IF(CT564&lt;&gt;"",
        IF(INT('Drill Size Info'!$AA$19)=INT('Drill Size Info'!$AB$19),
            --(INT('Drill Size Info'!$AA$19) &amp; "." &amp; LEFT(CT564,3)),
            IF(AND((--(INT('Drill Size Info'!$AA$19) &amp; "." &amp; LEFT(CT564,3))&gt;=--('Drill Size Info'!$AA$19)), (--(INT('Drill Size Info'!$AA$19) &amp; "." &amp; LEFT(CT564,3))&lt;=--('Drill Size Info'!$AB$19))),
                --(INT('Drill Size Info'!$AA$19) &amp; "." &amp; LEFT(CT564,3)),
                --(INT('Drill Size Info'!$AB$19) &amp; "." &amp; LEFT(CT564,3))
            )
        ),
        "OK"
    )
)</f>
        <v>OK</v>
      </c>
      <c r="O564" s="163" t="str">
        <f>IF(CV564&lt;&gt;"",
    IF(INT('Drill Size Info'!$AA$19)=INT('Drill Size Info'!$AB$19),
        --(INT('Drill Size Info'!$AA$19) &amp; "." &amp; CV564),
        IF(AND((--(INT('Drill Size Info'!$AA$19) &amp; "." &amp; CV564)&gt;=--('Drill Size Info'!$AA$19)), (--(INT('Drill Size Info'!$AA$19) &amp; "." &amp; CV564)&lt;=--('Drill Size Info'!$AB$19))),
            --(INT('Drill Size Info'!$AA$19) &amp; "." &amp; CV564),
            --(INT('Drill Size Info'!$AB$19) &amp; "." &amp; CV564)
        )
    ),
    IF(CT564&lt;&gt;"",
        IF(INT('Drill Size Info'!$AA$19)=INT('Drill Size Info'!$AB$19),
            --(INT('Drill Size Info'!$AA$19) &amp; "." &amp; RIGHT(CT564,3)),
            IF(AND((--(INT('Drill Size Info'!$AA$19) &amp; "." &amp; RIGHT(CT564,3))&gt;=--('Drill Size Info'!$AA$19)), (--(INT('Drill Size Info'!$AA$19) &amp; "." &amp; RIGHT(CT564,3))&lt;=--('Drill Size Info'!$AB$19))),
                --(INT('Drill Size Info'!$AA$19) &amp; "." &amp; RIGHT(CT564,3)),
                --(INT('Drill Size Info'!$AB$19) &amp; "." &amp; RIGHT(CT564,3))
            )
        ),
        "N/A"
    )
)</f>
        <v>N/A</v>
      </c>
      <c r="P564" s="47" t="str">
        <f>IF(CX564&lt;&gt;"",
    IF(INT('Drill Size Info'!$AA$19)=INT('Drill Size Info'!$AB$15),
        --(INT('Drill Size Info'!$AA$15) &amp; "." &amp; CX564),
        IF(AND((--(INT('Drill Size Info'!$AA$15) &amp; "." &amp; CX564)&gt;=--('Drill Size Info'!$AA$15)), (--(INT('Drill Size Info'!$AA$15) &amp; "." &amp; CX564)&lt;=--('Drill Size Info'!$AB$15))),
            --(INT('Drill Size Info'!$AA$15) &amp; "." &amp; CX564),
            --(INT('Drill Size Info'!$AB$15) &amp; "." &amp; CX564)
        )
    ),
    IF(CW564&lt;&gt;"",
        IF(INT('Drill Size Info'!$AA$15)=INT('Drill Size Info'!$AB$15),
            --(INT('Drill Size Info'!$AA$15) &amp; "." &amp; LEFT(CW564,3)),
            IF(AND((--(INT('Drill Size Info'!$AA$15) &amp; "." &amp; LEFT(CW564,3))&gt;=--('Drill Size Info'!$AA$15)), (--(INT('Drill Size Info'!$AA$15) &amp; "." &amp; LEFT(CW564,3))&lt;=--('Drill Size Info'!$AB$15))),
                --(INT('Drill Size Info'!$AA$15) &amp; "." &amp; LEFT(CW564,3)),
                --(INT('Drill Size Info'!$AB$15) &amp; "." &amp; LEFT(CW564,3))
            )
        ),
        "OK"
    )
)</f>
        <v>OK</v>
      </c>
      <c r="Q564" s="163" t="str">
        <f>IF(CY564&lt;&gt;"",
    IF(INT('Drill Size Info'!$AA$19)=INT('Drill Size Info'!$AB$15),
        --(INT('Drill Size Info'!$AA$15) &amp; "." &amp; CY564),
        IF(AND((--(INT('Drill Size Info'!$AA$15) &amp; "." &amp; CY564)&gt;=--('Drill Size Info'!$AA$15)), (--(INT('Drill Size Info'!$AA$15) &amp; "." &amp; CY564)&lt;=--('Drill Size Info'!$AB$15))),
            --(INT('Drill Size Info'!$AA$15) &amp; "." &amp; CY564),
            --(INT('Drill Size Info'!$AB$15) &amp; "." &amp; CY564)
        )
    ),
    IF(CW564&lt;&gt;"",
        IF(INT('Drill Size Info'!$AA$15)=INT('Drill Size Info'!$AB$15),
            --(INT('Drill Size Info'!$AA$15) &amp; "." &amp; RIGHT(CW564,3)),
            IF(AND((--(INT('Drill Size Info'!$AA$15) &amp; "." &amp; RIGHT(CW564,3))&gt;=--('Drill Size Info'!$AA$15)), (--(INT('Drill Size Info'!$AA$15) &amp; "." &amp; RIGHT(CW564,3))&lt;=--('Drill Size Info'!$AB$15))),
                --(INT('Drill Size Info'!$AA$15) &amp; "." &amp; RIGHT(CW564,3)),
                --(INT('Drill Size Info'!$AB$15) &amp; "." &amp; RIGHT(CW564,3))
            )
        ),
        "N/A"
    )
)</f>
        <v>N/A</v>
      </c>
      <c r="R564" s="57"/>
      <c r="S564" s="57"/>
      <c r="T564" s="57"/>
      <c r="U564" s="57"/>
      <c r="V564" s="57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9"/>
      <c r="AX564" s="59"/>
      <c r="AY564" s="59"/>
      <c r="AZ564" s="60"/>
      <c r="BA564" s="52"/>
      <c r="BB564" s="52"/>
      <c r="BC564" s="52"/>
      <c r="BD564" s="52"/>
      <c r="BE564" s="52"/>
      <c r="BF564" s="52"/>
      <c r="BG564" s="192" t="str">
        <f t="shared" si="352"/>
        <v/>
      </c>
      <c r="BH564" s="52"/>
      <c r="BI564" s="52"/>
      <c r="BJ564" s="52"/>
      <c r="BK564" s="52"/>
      <c r="BM564" s="19">
        <f t="shared" ref="BM564:BM627" si="358">IF(R564="x",1,0)</f>
        <v>0</v>
      </c>
      <c r="BN564" s="19">
        <f t="shared" ref="BN564:BN627" si="359">IF(T564="x",1,0)</f>
        <v>0</v>
      </c>
      <c r="BO564" s="19">
        <f t="shared" ref="BO564:BO627" si="360">IF(V564="x",1,0)</f>
        <v>0</v>
      </c>
      <c r="BP564" s="19">
        <f t="shared" ref="BP564:BP627" si="361">IF(W564="x",1,0)</f>
        <v>0</v>
      </c>
      <c r="BQ564" s="19">
        <f t="shared" ref="BQ564:BQ627" si="362">IF(X564="x",1,0)</f>
        <v>0</v>
      </c>
      <c r="BR564" s="19">
        <f t="shared" ref="BR564:BR627" si="363">IF(Y564="x",1,0)</f>
        <v>0</v>
      </c>
      <c r="BS564" s="19">
        <f t="shared" ref="BS564:BS627" si="364">IF(Z564="x",1,0)</f>
        <v>0</v>
      </c>
      <c r="BT564" s="19">
        <f t="shared" ref="BT564:BT627" si="365">IF(AA564="x",1,0)</f>
        <v>0</v>
      </c>
      <c r="BU564" s="19">
        <f t="shared" ref="BU564:BU627" si="366">IF(AB564="x",1,0)</f>
        <v>0</v>
      </c>
      <c r="BV564" s="19">
        <f t="shared" ref="BV564:BV627" si="367">IF(AC564="x",1,0)</f>
        <v>0</v>
      </c>
      <c r="BW564" s="19">
        <f t="shared" ref="BW564:BW627" si="368">IF(AD564="x",1,0)</f>
        <v>0</v>
      </c>
      <c r="BX564" s="19">
        <f t="shared" ref="BX564:BX627" si="369">IF(AE564="x",1,0)</f>
        <v>0</v>
      </c>
      <c r="BY564" s="19">
        <f t="shared" ref="BY564:BY627" si="370">IF(AF564="x",1,0)</f>
        <v>0</v>
      </c>
      <c r="BZ564" s="19">
        <f t="shared" ref="BZ564:BZ627" si="371">IF(AG564="x",1,0)</f>
        <v>0</v>
      </c>
      <c r="CA564" s="19">
        <f t="shared" ref="CA564:CA627" si="372">IF(AH564="x",1,0)</f>
        <v>0</v>
      </c>
      <c r="CB564" s="19">
        <f t="shared" si="354"/>
        <v>0</v>
      </c>
      <c r="CC564" s="19">
        <f t="shared" ref="CC564:CC627" si="373">IF(AJ564="x",1,0)</f>
        <v>0</v>
      </c>
      <c r="CD564" s="19">
        <f t="shared" ref="CD564:CD627" si="374">IF(AK564="x",1,0)</f>
        <v>0</v>
      </c>
      <c r="CE564" s="19">
        <f t="shared" ref="CE564:CE627" si="375">IF(AL564="x",1,0)</f>
        <v>0</v>
      </c>
      <c r="CF564" s="19">
        <f t="shared" ref="CF564:CF627" si="376">IF(AM564="x",1,0)</f>
        <v>0</v>
      </c>
      <c r="CG564" s="19">
        <f t="shared" ref="CG564:CG627" si="377">IF(AN564="x",1,0)</f>
        <v>0</v>
      </c>
      <c r="CH564" s="19">
        <f t="shared" ref="CH564:CH627" si="378">IF(AO564="x",1,0)</f>
        <v>0</v>
      </c>
      <c r="CI564" s="19">
        <f t="shared" ref="CI564:CI627" si="379">IF(AP564="x",1,0)</f>
        <v>0</v>
      </c>
      <c r="CJ564" s="19">
        <f t="shared" ref="CJ564:CJ627" si="380">IF(AQ564="x",1,0)</f>
        <v>0</v>
      </c>
      <c r="CK564" s="19">
        <f t="shared" ref="CK564:CK627" si="381">IF(AR564="x",1,0)</f>
        <v>0</v>
      </c>
      <c r="CL564" s="19">
        <f t="shared" ref="CL564:CL627" si="382">IF(AS564="x",1,0)</f>
        <v>0</v>
      </c>
      <c r="CM564" s="19">
        <f t="shared" ref="CM564:CM627" si="383">IF(AT564="x",1,0)</f>
        <v>0</v>
      </c>
      <c r="CN564" s="19">
        <f t="shared" ref="CN564:CN627" si="384">IF(AU564="x",1,0)</f>
        <v>0</v>
      </c>
      <c r="CO564" s="19">
        <f t="shared" ref="CO564:CO627" si="385">IF(AV564="x",1,0)</f>
        <v>0</v>
      </c>
      <c r="CP564" s="19">
        <f t="shared" ref="CP564:CP627" si="386">IF(AW564="x",1,0)</f>
        <v>0</v>
      </c>
      <c r="CQ564" s="19">
        <f t="shared" ref="CQ564:CQ627" si="387">IF(AX564="x",1,0)</f>
        <v>0</v>
      </c>
      <c r="CR564" s="19">
        <f t="shared" ref="CR564:CR627" si="388">IF(AY564="x",1,0)</f>
        <v>0</v>
      </c>
      <c r="CS564" s="19">
        <f t="shared" ref="CS564:CS627" si="389">IF(AZ564="x",1,0)</f>
        <v>0</v>
      </c>
    </row>
    <row r="565" spans="2:97" ht="15" customHeight="1" x14ac:dyDescent="0.2">
      <c r="B565" s="53">
        <f t="shared" si="355"/>
        <v>557</v>
      </c>
      <c r="C565" s="197" t="str" cm="1">
        <f t="array" aca="1" ref="C565" ca="1">CELL("contents",BG565)</f>
        <v/>
      </c>
      <c r="D565" s="54" t="str">
        <f t="shared" si="351"/>
        <v>OK</v>
      </c>
      <c r="E565" s="55" t="e">
        <f>VLOOKUP('DATA SHEET'!$B$9,'Drill Size Info'!$T$2:$U$8,2,FALSE)</f>
        <v>#N/A</v>
      </c>
      <c r="F565" s="55" t="str">
        <f t="shared" si="356"/>
        <v/>
      </c>
      <c r="G565" s="161">
        <f t="shared" si="357"/>
        <v>0</v>
      </c>
      <c r="H565" s="56"/>
      <c r="I565" s="56"/>
      <c r="J565" s="54" t="s">
        <v>154</v>
      </c>
      <c r="K565" s="54" t="s">
        <v>154</v>
      </c>
      <c r="L565" s="56" t="s">
        <v>154</v>
      </c>
      <c r="M565" s="56" t="s">
        <v>154</v>
      </c>
      <c r="N565" s="47" t="str">
        <f>IF(CU565&lt;&gt;"",
    IF(INT('Drill Size Info'!$AA$19)=INT('Drill Size Info'!$AB$19),
        --(INT('Drill Size Info'!$AA$19) &amp; "." &amp; CU565),
        IF(AND((--(INT('Drill Size Info'!$AA$19) &amp; "." &amp; CU565)&gt;=--('Drill Size Info'!$AA$19)), (--(INT('Drill Size Info'!$AA$19) &amp; "." &amp; CU565)&lt;=--('Drill Size Info'!$AB$19))),
            --(INT('Drill Size Info'!$AA$19) &amp; "." &amp; CU565),
            --(INT('Drill Size Info'!$AB$19) &amp; "." &amp; CU565)
        )
    ),
    IF(CT565&lt;&gt;"",
        IF(INT('Drill Size Info'!$AA$19)=INT('Drill Size Info'!$AB$19),
            --(INT('Drill Size Info'!$AA$19) &amp; "." &amp; LEFT(CT565,3)),
            IF(AND((--(INT('Drill Size Info'!$AA$19) &amp; "." &amp; LEFT(CT565,3))&gt;=--('Drill Size Info'!$AA$19)), (--(INT('Drill Size Info'!$AA$19) &amp; "." &amp; LEFT(CT565,3))&lt;=--('Drill Size Info'!$AB$19))),
                --(INT('Drill Size Info'!$AA$19) &amp; "." &amp; LEFT(CT565,3)),
                --(INT('Drill Size Info'!$AB$19) &amp; "." &amp; LEFT(CT565,3))
            )
        ),
        "OK"
    )
)</f>
        <v>OK</v>
      </c>
      <c r="O565" s="163" t="str">
        <f>IF(CV565&lt;&gt;"",
    IF(INT('Drill Size Info'!$AA$19)=INT('Drill Size Info'!$AB$19),
        --(INT('Drill Size Info'!$AA$19) &amp; "." &amp; CV565),
        IF(AND((--(INT('Drill Size Info'!$AA$19) &amp; "." &amp; CV565)&gt;=--('Drill Size Info'!$AA$19)), (--(INT('Drill Size Info'!$AA$19) &amp; "." &amp; CV565)&lt;=--('Drill Size Info'!$AB$19))),
            --(INT('Drill Size Info'!$AA$19) &amp; "." &amp; CV565),
            --(INT('Drill Size Info'!$AB$19) &amp; "." &amp; CV565)
        )
    ),
    IF(CT565&lt;&gt;"",
        IF(INT('Drill Size Info'!$AA$19)=INT('Drill Size Info'!$AB$19),
            --(INT('Drill Size Info'!$AA$19) &amp; "." &amp; RIGHT(CT565,3)),
            IF(AND((--(INT('Drill Size Info'!$AA$19) &amp; "." &amp; RIGHT(CT565,3))&gt;=--('Drill Size Info'!$AA$19)), (--(INT('Drill Size Info'!$AA$19) &amp; "." &amp; RIGHT(CT565,3))&lt;=--('Drill Size Info'!$AB$19))),
                --(INT('Drill Size Info'!$AA$19) &amp; "." &amp; RIGHT(CT565,3)),
                --(INT('Drill Size Info'!$AB$19) &amp; "." &amp; RIGHT(CT565,3))
            )
        ),
        "N/A"
    )
)</f>
        <v>N/A</v>
      </c>
      <c r="P565" s="47" t="str">
        <f>IF(CX565&lt;&gt;"",
    IF(INT('Drill Size Info'!$AA$19)=INT('Drill Size Info'!$AB$15),
        --(INT('Drill Size Info'!$AA$15) &amp; "." &amp; CX565),
        IF(AND((--(INT('Drill Size Info'!$AA$15) &amp; "." &amp; CX565)&gt;=--('Drill Size Info'!$AA$15)), (--(INT('Drill Size Info'!$AA$15) &amp; "." &amp; CX565)&lt;=--('Drill Size Info'!$AB$15))),
            --(INT('Drill Size Info'!$AA$15) &amp; "." &amp; CX565),
            --(INT('Drill Size Info'!$AB$15) &amp; "." &amp; CX565)
        )
    ),
    IF(CW565&lt;&gt;"",
        IF(INT('Drill Size Info'!$AA$15)=INT('Drill Size Info'!$AB$15),
            --(INT('Drill Size Info'!$AA$15) &amp; "." &amp; LEFT(CW565,3)),
            IF(AND((--(INT('Drill Size Info'!$AA$15) &amp; "." &amp; LEFT(CW565,3))&gt;=--('Drill Size Info'!$AA$15)), (--(INT('Drill Size Info'!$AA$15) &amp; "." &amp; LEFT(CW565,3))&lt;=--('Drill Size Info'!$AB$15))),
                --(INT('Drill Size Info'!$AA$15) &amp; "." &amp; LEFT(CW565,3)),
                --(INT('Drill Size Info'!$AB$15) &amp; "." &amp; LEFT(CW565,3))
            )
        ),
        "OK"
    )
)</f>
        <v>OK</v>
      </c>
      <c r="Q565" s="163" t="str">
        <f>IF(CY565&lt;&gt;"",
    IF(INT('Drill Size Info'!$AA$19)=INT('Drill Size Info'!$AB$15),
        --(INT('Drill Size Info'!$AA$15) &amp; "." &amp; CY565),
        IF(AND((--(INT('Drill Size Info'!$AA$15) &amp; "." &amp; CY565)&gt;=--('Drill Size Info'!$AA$15)), (--(INT('Drill Size Info'!$AA$15) &amp; "." &amp; CY565)&lt;=--('Drill Size Info'!$AB$15))),
            --(INT('Drill Size Info'!$AA$15) &amp; "." &amp; CY565),
            --(INT('Drill Size Info'!$AB$15) &amp; "." &amp; CY565)
        )
    ),
    IF(CW565&lt;&gt;"",
        IF(INT('Drill Size Info'!$AA$15)=INT('Drill Size Info'!$AB$15),
            --(INT('Drill Size Info'!$AA$15) &amp; "." &amp; RIGHT(CW565,3)),
            IF(AND((--(INT('Drill Size Info'!$AA$15) &amp; "." &amp; RIGHT(CW565,3))&gt;=--('Drill Size Info'!$AA$15)), (--(INT('Drill Size Info'!$AA$15) &amp; "." &amp; RIGHT(CW565,3))&lt;=--('Drill Size Info'!$AB$15))),
                --(INT('Drill Size Info'!$AA$15) &amp; "." &amp; RIGHT(CW565,3)),
                --(INT('Drill Size Info'!$AB$15) &amp; "." &amp; RIGHT(CW565,3))
            )
        ),
        "N/A"
    )
)</f>
        <v>N/A</v>
      </c>
      <c r="R565" s="57"/>
      <c r="S565" s="57"/>
      <c r="T565" s="57"/>
      <c r="U565" s="57"/>
      <c r="V565" s="57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9"/>
      <c r="AX565" s="59"/>
      <c r="AY565" s="59"/>
      <c r="AZ565" s="60"/>
      <c r="BA565" s="52"/>
      <c r="BB565" s="52"/>
      <c r="BC565" s="52"/>
      <c r="BD565" s="52"/>
      <c r="BE565" s="52"/>
      <c r="BF565" s="52"/>
      <c r="BG565" s="192" t="str">
        <f t="shared" si="352"/>
        <v/>
      </c>
      <c r="BH565" s="52"/>
      <c r="BI565" s="52"/>
      <c r="BJ565" s="52"/>
      <c r="BK565" s="52"/>
      <c r="BM565" s="19">
        <f t="shared" si="358"/>
        <v>0</v>
      </c>
      <c r="BN565" s="19">
        <f t="shared" si="359"/>
        <v>0</v>
      </c>
      <c r="BO565" s="19">
        <f t="shared" si="360"/>
        <v>0</v>
      </c>
      <c r="BP565" s="19">
        <f t="shared" si="361"/>
        <v>0</v>
      </c>
      <c r="BQ565" s="19">
        <f t="shared" si="362"/>
        <v>0</v>
      </c>
      <c r="BR565" s="19">
        <f t="shared" si="363"/>
        <v>0</v>
      </c>
      <c r="BS565" s="19">
        <f t="shared" si="364"/>
        <v>0</v>
      </c>
      <c r="BT565" s="19">
        <f t="shared" si="365"/>
        <v>0</v>
      </c>
      <c r="BU565" s="19">
        <f t="shared" si="366"/>
        <v>0</v>
      </c>
      <c r="BV565" s="19">
        <f t="shared" si="367"/>
        <v>0</v>
      </c>
      <c r="BW565" s="19">
        <f t="shared" si="368"/>
        <v>0</v>
      </c>
      <c r="BX565" s="19">
        <f t="shared" si="369"/>
        <v>0</v>
      </c>
      <c r="BY565" s="19">
        <f t="shared" si="370"/>
        <v>0</v>
      </c>
      <c r="BZ565" s="19">
        <f t="shared" si="371"/>
        <v>0</v>
      </c>
      <c r="CA565" s="19">
        <f t="shared" si="372"/>
        <v>0</v>
      </c>
      <c r="CB565" s="19">
        <f t="shared" si="354"/>
        <v>0</v>
      </c>
      <c r="CC565" s="19">
        <f t="shared" si="373"/>
        <v>0</v>
      </c>
      <c r="CD565" s="19">
        <f t="shared" si="374"/>
        <v>0</v>
      </c>
      <c r="CE565" s="19">
        <f t="shared" si="375"/>
        <v>0</v>
      </c>
      <c r="CF565" s="19">
        <f t="shared" si="376"/>
        <v>0</v>
      </c>
      <c r="CG565" s="19">
        <f t="shared" si="377"/>
        <v>0</v>
      </c>
      <c r="CH565" s="19">
        <f t="shared" si="378"/>
        <v>0</v>
      </c>
      <c r="CI565" s="19">
        <f t="shared" si="379"/>
        <v>0</v>
      </c>
      <c r="CJ565" s="19">
        <f t="shared" si="380"/>
        <v>0</v>
      </c>
      <c r="CK565" s="19">
        <f t="shared" si="381"/>
        <v>0</v>
      </c>
      <c r="CL565" s="19">
        <f t="shared" si="382"/>
        <v>0</v>
      </c>
      <c r="CM565" s="19">
        <f t="shared" si="383"/>
        <v>0</v>
      </c>
      <c r="CN565" s="19">
        <f t="shared" si="384"/>
        <v>0</v>
      </c>
      <c r="CO565" s="19">
        <f t="shared" si="385"/>
        <v>0</v>
      </c>
      <c r="CP565" s="19">
        <f t="shared" si="386"/>
        <v>0</v>
      </c>
      <c r="CQ565" s="19">
        <f t="shared" si="387"/>
        <v>0</v>
      </c>
      <c r="CR565" s="19">
        <f t="shared" si="388"/>
        <v>0</v>
      </c>
      <c r="CS565" s="19">
        <f t="shared" si="389"/>
        <v>0</v>
      </c>
    </row>
    <row r="566" spans="2:97" ht="15" customHeight="1" x14ac:dyDescent="0.2">
      <c r="B566" s="53">
        <f t="shared" si="355"/>
        <v>558</v>
      </c>
      <c r="C566" s="197" t="str" cm="1">
        <f t="array" aca="1" ref="C566" ca="1">CELL("contents",BG566)</f>
        <v/>
      </c>
      <c r="D566" s="54" t="str">
        <f t="shared" si="351"/>
        <v>OK</v>
      </c>
      <c r="E566" s="55" t="e">
        <f>VLOOKUP('DATA SHEET'!$B$9,'Drill Size Info'!$T$2:$U$8,2,FALSE)</f>
        <v>#N/A</v>
      </c>
      <c r="F566" s="55" t="str">
        <f t="shared" si="356"/>
        <v/>
      </c>
      <c r="G566" s="161">
        <f t="shared" si="357"/>
        <v>0</v>
      </c>
      <c r="H566" s="56"/>
      <c r="I566" s="56"/>
      <c r="J566" s="54" t="s">
        <v>154</v>
      </c>
      <c r="K566" s="54" t="s">
        <v>154</v>
      </c>
      <c r="L566" s="56" t="s">
        <v>154</v>
      </c>
      <c r="M566" s="56" t="s">
        <v>154</v>
      </c>
      <c r="N566" s="47" t="str">
        <f>IF(CU566&lt;&gt;"",
    IF(INT('Drill Size Info'!$AA$19)=INT('Drill Size Info'!$AB$19),
        --(INT('Drill Size Info'!$AA$19) &amp; "." &amp; CU566),
        IF(AND((--(INT('Drill Size Info'!$AA$19) &amp; "." &amp; CU566)&gt;=--('Drill Size Info'!$AA$19)), (--(INT('Drill Size Info'!$AA$19) &amp; "." &amp; CU566)&lt;=--('Drill Size Info'!$AB$19))),
            --(INT('Drill Size Info'!$AA$19) &amp; "." &amp; CU566),
            --(INT('Drill Size Info'!$AB$19) &amp; "." &amp; CU566)
        )
    ),
    IF(CT566&lt;&gt;"",
        IF(INT('Drill Size Info'!$AA$19)=INT('Drill Size Info'!$AB$19),
            --(INT('Drill Size Info'!$AA$19) &amp; "." &amp; LEFT(CT566,3)),
            IF(AND((--(INT('Drill Size Info'!$AA$19) &amp; "." &amp; LEFT(CT566,3))&gt;=--('Drill Size Info'!$AA$19)), (--(INT('Drill Size Info'!$AA$19) &amp; "." &amp; LEFT(CT566,3))&lt;=--('Drill Size Info'!$AB$19))),
                --(INT('Drill Size Info'!$AA$19) &amp; "." &amp; LEFT(CT566,3)),
                --(INT('Drill Size Info'!$AB$19) &amp; "." &amp; LEFT(CT566,3))
            )
        ),
        "OK"
    )
)</f>
        <v>OK</v>
      </c>
      <c r="O566" s="163" t="str">
        <f>IF(CV566&lt;&gt;"",
    IF(INT('Drill Size Info'!$AA$19)=INT('Drill Size Info'!$AB$19),
        --(INT('Drill Size Info'!$AA$19) &amp; "." &amp; CV566),
        IF(AND((--(INT('Drill Size Info'!$AA$19) &amp; "." &amp; CV566)&gt;=--('Drill Size Info'!$AA$19)), (--(INT('Drill Size Info'!$AA$19) &amp; "." &amp; CV566)&lt;=--('Drill Size Info'!$AB$19))),
            --(INT('Drill Size Info'!$AA$19) &amp; "." &amp; CV566),
            --(INT('Drill Size Info'!$AB$19) &amp; "." &amp; CV566)
        )
    ),
    IF(CT566&lt;&gt;"",
        IF(INT('Drill Size Info'!$AA$19)=INT('Drill Size Info'!$AB$19),
            --(INT('Drill Size Info'!$AA$19) &amp; "." &amp; RIGHT(CT566,3)),
            IF(AND((--(INT('Drill Size Info'!$AA$19) &amp; "." &amp; RIGHT(CT566,3))&gt;=--('Drill Size Info'!$AA$19)), (--(INT('Drill Size Info'!$AA$19) &amp; "." &amp; RIGHT(CT566,3))&lt;=--('Drill Size Info'!$AB$19))),
                --(INT('Drill Size Info'!$AA$19) &amp; "." &amp; RIGHT(CT566,3)),
                --(INT('Drill Size Info'!$AB$19) &amp; "." &amp; RIGHT(CT566,3))
            )
        ),
        "N/A"
    )
)</f>
        <v>N/A</v>
      </c>
      <c r="P566" s="47" t="str">
        <f>IF(CX566&lt;&gt;"",
    IF(INT('Drill Size Info'!$AA$19)=INT('Drill Size Info'!$AB$15),
        --(INT('Drill Size Info'!$AA$15) &amp; "." &amp; CX566),
        IF(AND((--(INT('Drill Size Info'!$AA$15) &amp; "." &amp; CX566)&gt;=--('Drill Size Info'!$AA$15)), (--(INT('Drill Size Info'!$AA$15) &amp; "." &amp; CX566)&lt;=--('Drill Size Info'!$AB$15))),
            --(INT('Drill Size Info'!$AA$15) &amp; "." &amp; CX566),
            --(INT('Drill Size Info'!$AB$15) &amp; "." &amp; CX566)
        )
    ),
    IF(CW566&lt;&gt;"",
        IF(INT('Drill Size Info'!$AA$15)=INT('Drill Size Info'!$AB$15),
            --(INT('Drill Size Info'!$AA$15) &amp; "." &amp; LEFT(CW566,3)),
            IF(AND((--(INT('Drill Size Info'!$AA$15) &amp; "." &amp; LEFT(CW566,3))&gt;=--('Drill Size Info'!$AA$15)), (--(INT('Drill Size Info'!$AA$15) &amp; "." &amp; LEFT(CW566,3))&lt;=--('Drill Size Info'!$AB$15))),
                --(INT('Drill Size Info'!$AA$15) &amp; "." &amp; LEFT(CW566,3)),
                --(INT('Drill Size Info'!$AB$15) &amp; "." &amp; LEFT(CW566,3))
            )
        ),
        "OK"
    )
)</f>
        <v>OK</v>
      </c>
      <c r="Q566" s="163" t="str">
        <f>IF(CY566&lt;&gt;"",
    IF(INT('Drill Size Info'!$AA$19)=INT('Drill Size Info'!$AB$15),
        --(INT('Drill Size Info'!$AA$15) &amp; "." &amp; CY566),
        IF(AND((--(INT('Drill Size Info'!$AA$15) &amp; "." &amp; CY566)&gt;=--('Drill Size Info'!$AA$15)), (--(INT('Drill Size Info'!$AA$15) &amp; "." &amp; CY566)&lt;=--('Drill Size Info'!$AB$15))),
            --(INT('Drill Size Info'!$AA$15) &amp; "." &amp; CY566),
            --(INT('Drill Size Info'!$AB$15) &amp; "." &amp; CY566)
        )
    ),
    IF(CW566&lt;&gt;"",
        IF(INT('Drill Size Info'!$AA$15)=INT('Drill Size Info'!$AB$15),
            --(INT('Drill Size Info'!$AA$15) &amp; "." &amp; RIGHT(CW566,3)),
            IF(AND((--(INT('Drill Size Info'!$AA$15) &amp; "." &amp; RIGHT(CW566,3))&gt;=--('Drill Size Info'!$AA$15)), (--(INT('Drill Size Info'!$AA$15) &amp; "." &amp; RIGHT(CW566,3))&lt;=--('Drill Size Info'!$AB$15))),
                --(INT('Drill Size Info'!$AA$15) &amp; "." &amp; RIGHT(CW566,3)),
                --(INT('Drill Size Info'!$AB$15) &amp; "." &amp; RIGHT(CW566,3))
            )
        ),
        "N/A"
    )
)</f>
        <v>N/A</v>
      </c>
      <c r="R566" s="57"/>
      <c r="S566" s="57"/>
      <c r="T566" s="57"/>
      <c r="U566" s="57"/>
      <c r="V566" s="57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9"/>
      <c r="AX566" s="59"/>
      <c r="AY566" s="59"/>
      <c r="AZ566" s="60"/>
      <c r="BA566" s="52"/>
      <c r="BB566" s="52"/>
      <c r="BC566" s="52"/>
      <c r="BD566" s="52"/>
      <c r="BE566" s="52"/>
      <c r="BF566" s="52"/>
      <c r="BG566" s="192" t="str">
        <f t="shared" si="352"/>
        <v/>
      </c>
      <c r="BH566" s="52"/>
      <c r="BI566" s="52"/>
      <c r="BJ566" s="52"/>
      <c r="BK566" s="52"/>
      <c r="BM566" s="19">
        <f t="shared" si="358"/>
        <v>0</v>
      </c>
      <c r="BN566" s="19">
        <f t="shared" si="359"/>
        <v>0</v>
      </c>
      <c r="BO566" s="19">
        <f t="shared" si="360"/>
        <v>0</v>
      </c>
      <c r="BP566" s="19">
        <f t="shared" si="361"/>
        <v>0</v>
      </c>
      <c r="BQ566" s="19">
        <f t="shared" si="362"/>
        <v>0</v>
      </c>
      <c r="BR566" s="19">
        <f t="shared" si="363"/>
        <v>0</v>
      </c>
      <c r="BS566" s="19">
        <f t="shared" si="364"/>
        <v>0</v>
      </c>
      <c r="BT566" s="19">
        <f t="shared" si="365"/>
        <v>0</v>
      </c>
      <c r="BU566" s="19">
        <f t="shared" si="366"/>
        <v>0</v>
      </c>
      <c r="BV566" s="19">
        <f t="shared" si="367"/>
        <v>0</v>
      </c>
      <c r="BW566" s="19">
        <f t="shared" si="368"/>
        <v>0</v>
      </c>
      <c r="BX566" s="19">
        <f t="shared" si="369"/>
        <v>0</v>
      </c>
      <c r="BY566" s="19">
        <f t="shared" si="370"/>
        <v>0</v>
      </c>
      <c r="BZ566" s="19">
        <f t="shared" si="371"/>
        <v>0</v>
      </c>
      <c r="CA566" s="19">
        <f t="shared" si="372"/>
        <v>0</v>
      </c>
      <c r="CB566" s="19">
        <f t="shared" si="354"/>
        <v>0</v>
      </c>
      <c r="CC566" s="19">
        <f t="shared" si="373"/>
        <v>0</v>
      </c>
      <c r="CD566" s="19">
        <f t="shared" si="374"/>
        <v>0</v>
      </c>
      <c r="CE566" s="19">
        <f t="shared" si="375"/>
        <v>0</v>
      </c>
      <c r="CF566" s="19">
        <f t="shared" si="376"/>
        <v>0</v>
      </c>
      <c r="CG566" s="19">
        <f t="shared" si="377"/>
        <v>0</v>
      </c>
      <c r="CH566" s="19">
        <f t="shared" si="378"/>
        <v>0</v>
      </c>
      <c r="CI566" s="19">
        <f t="shared" si="379"/>
        <v>0</v>
      </c>
      <c r="CJ566" s="19">
        <f t="shared" si="380"/>
        <v>0</v>
      </c>
      <c r="CK566" s="19">
        <f t="shared" si="381"/>
        <v>0</v>
      </c>
      <c r="CL566" s="19">
        <f t="shared" si="382"/>
        <v>0</v>
      </c>
      <c r="CM566" s="19">
        <f t="shared" si="383"/>
        <v>0</v>
      </c>
      <c r="CN566" s="19">
        <f t="shared" si="384"/>
        <v>0</v>
      </c>
      <c r="CO566" s="19">
        <f t="shared" si="385"/>
        <v>0</v>
      </c>
      <c r="CP566" s="19">
        <f t="shared" si="386"/>
        <v>0</v>
      </c>
      <c r="CQ566" s="19">
        <f t="shared" si="387"/>
        <v>0</v>
      </c>
      <c r="CR566" s="19">
        <f t="shared" si="388"/>
        <v>0</v>
      </c>
      <c r="CS566" s="19">
        <f t="shared" si="389"/>
        <v>0</v>
      </c>
    </row>
    <row r="567" spans="2:97" ht="15" customHeight="1" x14ac:dyDescent="0.2">
      <c r="B567" s="53">
        <f t="shared" si="355"/>
        <v>559</v>
      </c>
      <c r="C567" s="197" t="str" cm="1">
        <f t="array" aca="1" ref="C567" ca="1">CELL("contents",BG567)</f>
        <v/>
      </c>
      <c r="D567" s="54" t="str">
        <f t="shared" si="351"/>
        <v>OK</v>
      </c>
      <c r="E567" s="55" t="e">
        <f>VLOOKUP('DATA SHEET'!$B$9,'Drill Size Info'!$T$2:$U$8,2,FALSE)</f>
        <v>#N/A</v>
      </c>
      <c r="F567" s="55" t="str">
        <f t="shared" si="356"/>
        <v/>
      </c>
      <c r="G567" s="161">
        <f t="shared" si="357"/>
        <v>0</v>
      </c>
      <c r="H567" s="56"/>
      <c r="I567" s="56"/>
      <c r="J567" s="54" t="s">
        <v>154</v>
      </c>
      <c r="K567" s="54" t="s">
        <v>154</v>
      </c>
      <c r="L567" s="56" t="s">
        <v>154</v>
      </c>
      <c r="M567" s="56" t="s">
        <v>154</v>
      </c>
      <c r="N567" s="47" t="str">
        <f>IF(CU567&lt;&gt;"",
    IF(INT('Drill Size Info'!$AA$19)=INT('Drill Size Info'!$AB$19),
        --(INT('Drill Size Info'!$AA$19) &amp; "." &amp; CU567),
        IF(AND((--(INT('Drill Size Info'!$AA$19) &amp; "." &amp; CU567)&gt;=--('Drill Size Info'!$AA$19)), (--(INT('Drill Size Info'!$AA$19) &amp; "." &amp; CU567)&lt;=--('Drill Size Info'!$AB$19))),
            --(INT('Drill Size Info'!$AA$19) &amp; "." &amp; CU567),
            --(INT('Drill Size Info'!$AB$19) &amp; "." &amp; CU567)
        )
    ),
    IF(CT567&lt;&gt;"",
        IF(INT('Drill Size Info'!$AA$19)=INT('Drill Size Info'!$AB$19),
            --(INT('Drill Size Info'!$AA$19) &amp; "." &amp; LEFT(CT567,3)),
            IF(AND((--(INT('Drill Size Info'!$AA$19) &amp; "." &amp; LEFT(CT567,3))&gt;=--('Drill Size Info'!$AA$19)), (--(INT('Drill Size Info'!$AA$19) &amp; "." &amp; LEFT(CT567,3))&lt;=--('Drill Size Info'!$AB$19))),
                --(INT('Drill Size Info'!$AA$19) &amp; "." &amp; LEFT(CT567,3)),
                --(INT('Drill Size Info'!$AB$19) &amp; "." &amp; LEFT(CT567,3))
            )
        ),
        "OK"
    )
)</f>
        <v>OK</v>
      </c>
      <c r="O567" s="163" t="str">
        <f>IF(CV567&lt;&gt;"",
    IF(INT('Drill Size Info'!$AA$19)=INT('Drill Size Info'!$AB$19),
        --(INT('Drill Size Info'!$AA$19) &amp; "." &amp; CV567),
        IF(AND((--(INT('Drill Size Info'!$AA$19) &amp; "." &amp; CV567)&gt;=--('Drill Size Info'!$AA$19)), (--(INT('Drill Size Info'!$AA$19) &amp; "." &amp; CV567)&lt;=--('Drill Size Info'!$AB$19))),
            --(INT('Drill Size Info'!$AA$19) &amp; "." &amp; CV567),
            --(INT('Drill Size Info'!$AB$19) &amp; "." &amp; CV567)
        )
    ),
    IF(CT567&lt;&gt;"",
        IF(INT('Drill Size Info'!$AA$19)=INT('Drill Size Info'!$AB$19),
            --(INT('Drill Size Info'!$AA$19) &amp; "." &amp; RIGHT(CT567,3)),
            IF(AND((--(INT('Drill Size Info'!$AA$19) &amp; "." &amp; RIGHT(CT567,3))&gt;=--('Drill Size Info'!$AA$19)), (--(INT('Drill Size Info'!$AA$19) &amp; "." &amp; RIGHT(CT567,3))&lt;=--('Drill Size Info'!$AB$19))),
                --(INT('Drill Size Info'!$AA$19) &amp; "." &amp; RIGHT(CT567,3)),
                --(INT('Drill Size Info'!$AB$19) &amp; "." &amp; RIGHT(CT567,3))
            )
        ),
        "N/A"
    )
)</f>
        <v>N/A</v>
      </c>
      <c r="P567" s="47" t="str">
        <f>IF(CX567&lt;&gt;"",
    IF(INT('Drill Size Info'!$AA$19)=INT('Drill Size Info'!$AB$15),
        --(INT('Drill Size Info'!$AA$15) &amp; "." &amp; CX567),
        IF(AND((--(INT('Drill Size Info'!$AA$15) &amp; "." &amp; CX567)&gt;=--('Drill Size Info'!$AA$15)), (--(INT('Drill Size Info'!$AA$15) &amp; "." &amp; CX567)&lt;=--('Drill Size Info'!$AB$15))),
            --(INT('Drill Size Info'!$AA$15) &amp; "." &amp; CX567),
            --(INT('Drill Size Info'!$AB$15) &amp; "." &amp; CX567)
        )
    ),
    IF(CW567&lt;&gt;"",
        IF(INT('Drill Size Info'!$AA$15)=INT('Drill Size Info'!$AB$15),
            --(INT('Drill Size Info'!$AA$15) &amp; "." &amp; LEFT(CW567,3)),
            IF(AND((--(INT('Drill Size Info'!$AA$15) &amp; "." &amp; LEFT(CW567,3))&gt;=--('Drill Size Info'!$AA$15)), (--(INT('Drill Size Info'!$AA$15) &amp; "." &amp; LEFT(CW567,3))&lt;=--('Drill Size Info'!$AB$15))),
                --(INT('Drill Size Info'!$AA$15) &amp; "." &amp; LEFT(CW567,3)),
                --(INT('Drill Size Info'!$AB$15) &amp; "." &amp; LEFT(CW567,3))
            )
        ),
        "OK"
    )
)</f>
        <v>OK</v>
      </c>
      <c r="Q567" s="163" t="str">
        <f>IF(CY567&lt;&gt;"",
    IF(INT('Drill Size Info'!$AA$19)=INT('Drill Size Info'!$AB$15),
        --(INT('Drill Size Info'!$AA$15) &amp; "." &amp; CY567),
        IF(AND((--(INT('Drill Size Info'!$AA$15) &amp; "." &amp; CY567)&gt;=--('Drill Size Info'!$AA$15)), (--(INT('Drill Size Info'!$AA$15) &amp; "." &amp; CY567)&lt;=--('Drill Size Info'!$AB$15))),
            --(INT('Drill Size Info'!$AA$15) &amp; "." &amp; CY567),
            --(INT('Drill Size Info'!$AB$15) &amp; "." &amp; CY567)
        )
    ),
    IF(CW567&lt;&gt;"",
        IF(INT('Drill Size Info'!$AA$15)=INT('Drill Size Info'!$AB$15),
            --(INT('Drill Size Info'!$AA$15) &amp; "." &amp; RIGHT(CW567,3)),
            IF(AND((--(INT('Drill Size Info'!$AA$15) &amp; "." &amp; RIGHT(CW567,3))&gt;=--('Drill Size Info'!$AA$15)), (--(INT('Drill Size Info'!$AA$15) &amp; "." &amp; RIGHT(CW567,3))&lt;=--('Drill Size Info'!$AB$15))),
                --(INT('Drill Size Info'!$AA$15) &amp; "." &amp; RIGHT(CW567,3)),
                --(INT('Drill Size Info'!$AB$15) &amp; "." &amp; RIGHT(CW567,3))
            )
        ),
        "N/A"
    )
)</f>
        <v>N/A</v>
      </c>
      <c r="R567" s="57"/>
      <c r="S567" s="57"/>
      <c r="T567" s="57"/>
      <c r="U567" s="57"/>
      <c r="V567" s="57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9"/>
      <c r="AX567" s="59"/>
      <c r="AY567" s="59"/>
      <c r="AZ567" s="60"/>
      <c r="BA567" s="52"/>
      <c r="BB567" s="52"/>
      <c r="BC567" s="52"/>
      <c r="BD567" s="52"/>
      <c r="BE567" s="52"/>
      <c r="BF567" s="52"/>
      <c r="BG567" s="192" t="str">
        <f t="shared" si="352"/>
        <v/>
      </c>
      <c r="BH567" s="52"/>
      <c r="BI567" s="52"/>
      <c r="BJ567" s="52"/>
      <c r="BK567" s="52"/>
      <c r="BM567" s="19">
        <f t="shared" si="358"/>
        <v>0</v>
      </c>
      <c r="BN567" s="19">
        <f t="shared" si="359"/>
        <v>0</v>
      </c>
      <c r="BO567" s="19">
        <f t="shared" si="360"/>
        <v>0</v>
      </c>
      <c r="BP567" s="19">
        <f t="shared" si="361"/>
        <v>0</v>
      </c>
      <c r="BQ567" s="19">
        <f t="shared" si="362"/>
        <v>0</v>
      </c>
      <c r="BR567" s="19">
        <f t="shared" si="363"/>
        <v>0</v>
      </c>
      <c r="BS567" s="19">
        <f t="shared" si="364"/>
        <v>0</v>
      </c>
      <c r="BT567" s="19">
        <f t="shared" si="365"/>
        <v>0</v>
      </c>
      <c r="BU567" s="19">
        <f t="shared" si="366"/>
        <v>0</v>
      </c>
      <c r="BV567" s="19">
        <f t="shared" si="367"/>
        <v>0</v>
      </c>
      <c r="BW567" s="19">
        <f t="shared" si="368"/>
        <v>0</v>
      </c>
      <c r="BX567" s="19">
        <f t="shared" si="369"/>
        <v>0</v>
      </c>
      <c r="BY567" s="19">
        <f t="shared" si="370"/>
        <v>0</v>
      </c>
      <c r="BZ567" s="19">
        <f t="shared" si="371"/>
        <v>0</v>
      </c>
      <c r="CA567" s="19">
        <f t="shared" si="372"/>
        <v>0</v>
      </c>
      <c r="CB567" s="19">
        <f t="shared" si="354"/>
        <v>0</v>
      </c>
      <c r="CC567" s="19">
        <f t="shared" si="373"/>
        <v>0</v>
      </c>
      <c r="CD567" s="19">
        <f t="shared" si="374"/>
        <v>0</v>
      </c>
      <c r="CE567" s="19">
        <f t="shared" si="375"/>
        <v>0</v>
      </c>
      <c r="CF567" s="19">
        <f t="shared" si="376"/>
        <v>0</v>
      </c>
      <c r="CG567" s="19">
        <f t="shared" si="377"/>
        <v>0</v>
      </c>
      <c r="CH567" s="19">
        <f t="shared" si="378"/>
        <v>0</v>
      </c>
      <c r="CI567" s="19">
        <f t="shared" si="379"/>
        <v>0</v>
      </c>
      <c r="CJ567" s="19">
        <f t="shared" si="380"/>
        <v>0</v>
      </c>
      <c r="CK567" s="19">
        <f t="shared" si="381"/>
        <v>0</v>
      </c>
      <c r="CL567" s="19">
        <f t="shared" si="382"/>
        <v>0</v>
      </c>
      <c r="CM567" s="19">
        <f t="shared" si="383"/>
        <v>0</v>
      </c>
      <c r="CN567" s="19">
        <f t="shared" si="384"/>
        <v>0</v>
      </c>
      <c r="CO567" s="19">
        <f t="shared" si="385"/>
        <v>0</v>
      </c>
      <c r="CP567" s="19">
        <f t="shared" si="386"/>
        <v>0</v>
      </c>
      <c r="CQ567" s="19">
        <f t="shared" si="387"/>
        <v>0</v>
      </c>
      <c r="CR567" s="19">
        <f t="shared" si="388"/>
        <v>0</v>
      </c>
      <c r="CS567" s="19">
        <f t="shared" si="389"/>
        <v>0</v>
      </c>
    </row>
    <row r="568" spans="2:97" ht="15" customHeight="1" x14ac:dyDescent="0.2">
      <c r="B568" s="53">
        <f t="shared" si="355"/>
        <v>560</v>
      </c>
      <c r="C568" s="197" t="str" cm="1">
        <f t="array" aca="1" ref="C568" ca="1">CELL("contents",BG568)</f>
        <v/>
      </c>
      <c r="D568" s="54" t="str">
        <f t="shared" si="351"/>
        <v>OK</v>
      </c>
      <c r="E568" s="55" t="e">
        <f>VLOOKUP('DATA SHEET'!$B$9,'Drill Size Info'!$T$2:$U$8,2,FALSE)</f>
        <v>#N/A</v>
      </c>
      <c r="F568" s="55" t="str">
        <f t="shared" si="356"/>
        <v/>
      </c>
      <c r="G568" s="161">
        <f t="shared" si="357"/>
        <v>0</v>
      </c>
      <c r="H568" s="56"/>
      <c r="I568" s="56"/>
      <c r="J568" s="54" t="s">
        <v>154</v>
      </c>
      <c r="K568" s="54" t="s">
        <v>154</v>
      </c>
      <c r="L568" s="56" t="s">
        <v>154</v>
      </c>
      <c r="M568" s="56" t="s">
        <v>154</v>
      </c>
      <c r="N568" s="47" t="str">
        <f>IF(CU568&lt;&gt;"",
    IF(INT('Drill Size Info'!$AA$19)=INT('Drill Size Info'!$AB$19),
        --(INT('Drill Size Info'!$AA$19) &amp; "." &amp; CU568),
        IF(AND((--(INT('Drill Size Info'!$AA$19) &amp; "." &amp; CU568)&gt;=--('Drill Size Info'!$AA$19)), (--(INT('Drill Size Info'!$AA$19) &amp; "." &amp; CU568)&lt;=--('Drill Size Info'!$AB$19))),
            --(INT('Drill Size Info'!$AA$19) &amp; "." &amp; CU568),
            --(INT('Drill Size Info'!$AB$19) &amp; "." &amp; CU568)
        )
    ),
    IF(CT568&lt;&gt;"",
        IF(INT('Drill Size Info'!$AA$19)=INT('Drill Size Info'!$AB$19),
            --(INT('Drill Size Info'!$AA$19) &amp; "." &amp; LEFT(CT568,3)),
            IF(AND((--(INT('Drill Size Info'!$AA$19) &amp; "." &amp; LEFT(CT568,3))&gt;=--('Drill Size Info'!$AA$19)), (--(INT('Drill Size Info'!$AA$19) &amp; "." &amp; LEFT(CT568,3))&lt;=--('Drill Size Info'!$AB$19))),
                --(INT('Drill Size Info'!$AA$19) &amp; "." &amp; LEFT(CT568,3)),
                --(INT('Drill Size Info'!$AB$19) &amp; "." &amp; LEFT(CT568,3))
            )
        ),
        "OK"
    )
)</f>
        <v>OK</v>
      </c>
      <c r="O568" s="163" t="str">
        <f>IF(CV568&lt;&gt;"",
    IF(INT('Drill Size Info'!$AA$19)=INT('Drill Size Info'!$AB$19),
        --(INT('Drill Size Info'!$AA$19) &amp; "." &amp; CV568),
        IF(AND((--(INT('Drill Size Info'!$AA$19) &amp; "." &amp; CV568)&gt;=--('Drill Size Info'!$AA$19)), (--(INT('Drill Size Info'!$AA$19) &amp; "." &amp; CV568)&lt;=--('Drill Size Info'!$AB$19))),
            --(INT('Drill Size Info'!$AA$19) &amp; "." &amp; CV568),
            --(INT('Drill Size Info'!$AB$19) &amp; "." &amp; CV568)
        )
    ),
    IF(CT568&lt;&gt;"",
        IF(INT('Drill Size Info'!$AA$19)=INT('Drill Size Info'!$AB$19),
            --(INT('Drill Size Info'!$AA$19) &amp; "." &amp; RIGHT(CT568,3)),
            IF(AND((--(INT('Drill Size Info'!$AA$19) &amp; "." &amp; RIGHT(CT568,3))&gt;=--('Drill Size Info'!$AA$19)), (--(INT('Drill Size Info'!$AA$19) &amp; "." &amp; RIGHT(CT568,3))&lt;=--('Drill Size Info'!$AB$19))),
                --(INT('Drill Size Info'!$AA$19) &amp; "." &amp; RIGHT(CT568,3)),
                --(INT('Drill Size Info'!$AB$19) &amp; "." &amp; RIGHT(CT568,3))
            )
        ),
        "N/A"
    )
)</f>
        <v>N/A</v>
      </c>
      <c r="P568" s="47" t="str">
        <f>IF(CX568&lt;&gt;"",
    IF(INT('Drill Size Info'!$AA$19)=INT('Drill Size Info'!$AB$15),
        --(INT('Drill Size Info'!$AA$15) &amp; "." &amp; CX568),
        IF(AND((--(INT('Drill Size Info'!$AA$15) &amp; "." &amp; CX568)&gt;=--('Drill Size Info'!$AA$15)), (--(INT('Drill Size Info'!$AA$15) &amp; "." &amp; CX568)&lt;=--('Drill Size Info'!$AB$15))),
            --(INT('Drill Size Info'!$AA$15) &amp; "." &amp; CX568),
            --(INT('Drill Size Info'!$AB$15) &amp; "." &amp; CX568)
        )
    ),
    IF(CW568&lt;&gt;"",
        IF(INT('Drill Size Info'!$AA$15)=INT('Drill Size Info'!$AB$15),
            --(INT('Drill Size Info'!$AA$15) &amp; "." &amp; LEFT(CW568,3)),
            IF(AND((--(INT('Drill Size Info'!$AA$15) &amp; "." &amp; LEFT(CW568,3))&gt;=--('Drill Size Info'!$AA$15)), (--(INT('Drill Size Info'!$AA$15) &amp; "." &amp; LEFT(CW568,3))&lt;=--('Drill Size Info'!$AB$15))),
                --(INT('Drill Size Info'!$AA$15) &amp; "." &amp; LEFT(CW568,3)),
                --(INT('Drill Size Info'!$AB$15) &amp; "." &amp; LEFT(CW568,3))
            )
        ),
        "OK"
    )
)</f>
        <v>OK</v>
      </c>
      <c r="Q568" s="163" t="str">
        <f>IF(CY568&lt;&gt;"",
    IF(INT('Drill Size Info'!$AA$19)=INT('Drill Size Info'!$AB$15),
        --(INT('Drill Size Info'!$AA$15) &amp; "." &amp; CY568),
        IF(AND((--(INT('Drill Size Info'!$AA$15) &amp; "." &amp; CY568)&gt;=--('Drill Size Info'!$AA$15)), (--(INT('Drill Size Info'!$AA$15) &amp; "." &amp; CY568)&lt;=--('Drill Size Info'!$AB$15))),
            --(INT('Drill Size Info'!$AA$15) &amp; "." &amp; CY568),
            --(INT('Drill Size Info'!$AB$15) &amp; "." &amp; CY568)
        )
    ),
    IF(CW568&lt;&gt;"",
        IF(INT('Drill Size Info'!$AA$15)=INT('Drill Size Info'!$AB$15),
            --(INT('Drill Size Info'!$AA$15) &amp; "." &amp; RIGHT(CW568,3)),
            IF(AND((--(INT('Drill Size Info'!$AA$15) &amp; "." &amp; RIGHT(CW568,3))&gt;=--('Drill Size Info'!$AA$15)), (--(INT('Drill Size Info'!$AA$15) &amp; "." &amp; RIGHT(CW568,3))&lt;=--('Drill Size Info'!$AB$15))),
                --(INT('Drill Size Info'!$AA$15) &amp; "." &amp; RIGHT(CW568,3)),
                --(INT('Drill Size Info'!$AB$15) &amp; "." &amp; RIGHT(CW568,3))
            )
        ),
        "N/A"
    )
)</f>
        <v>N/A</v>
      </c>
      <c r="R568" s="57"/>
      <c r="S568" s="57"/>
      <c r="T568" s="57"/>
      <c r="U568" s="57"/>
      <c r="V568" s="57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9"/>
      <c r="AX568" s="59"/>
      <c r="AY568" s="59"/>
      <c r="AZ568" s="60"/>
      <c r="BA568" s="52"/>
      <c r="BB568" s="52"/>
      <c r="BC568" s="52"/>
      <c r="BD568" s="52"/>
      <c r="BE568" s="52"/>
      <c r="BF568" s="52"/>
      <c r="BG568" s="192" t="str">
        <f t="shared" si="352"/>
        <v/>
      </c>
      <c r="BH568" s="52"/>
      <c r="BI568" s="52"/>
      <c r="BJ568" s="52"/>
      <c r="BK568" s="52"/>
      <c r="BM568" s="19">
        <f t="shared" si="358"/>
        <v>0</v>
      </c>
      <c r="BN568" s="19">
        <f t="shared" si="359"/>
        <v>0</v>
      </c>
      <c r="BO568" s="19">
        <f t="shared" si="360"/>
        <v>0</v>
      </c>
      <c r="BP568" s="19">
        <f t="shared" si="361"/>
        <v>0</v>
      </c>
      <c r="BQ568" s="19">
        <f t="shared" si="362"/>
        <v>0</v>
      </c>
      <c r="BR568" s="19">
        <f t="shared" si="363"/>
        <v>0</v>
      </c>
      <c r="BS568" s="19">
        <f t="shared" si="364"/>
        <v>0</v>
      </c>
      <c r="BT568" s="19">
        <f t="shared" si="365"/>
        <v>0</v>
      </c>
      <c r="BU568" s="19">
        <f t="shared" si="366"/>
        <v>0</v>
      </c>
      <c r="BV568" s="19">
        <f t="shared" si="367"/>
        <v>0</v>
      </c>
      <c r="BW568" s="19">
        <f t="shared" si="368"/>
        <v>0</v>
      </c>
      <c r="BX568" s="19">
        <f t="shared" si="369"/>
        <v>0</v>
      </c>
      <c r="BY568" s="19">
        <f t="shared" si="370"/>
        <v>0</v>
      </c>
      <c r="BZ568" s="19">
        <f t="shared" si="371"/>
        <v>0</v>
      </c>
      <c r="CA568" s="19">
        <f t="shared" si="372"/>
        <v>0</v>
      </c>
      <c r="CB568" s="19">
        <f t="shared" si="354"/>
        <v>0</v>
      </c>
      <c r="CC568" s="19">
        <f t="shared" si="373"/>
        <v>0</v>
      </c>
      <c r="CD568" s="19">
        <f t="shared" si="374"/>
        <v>0</v>
      </c>
      <c r="CE568" s="19">
        <f t="shared" si="375"/>
        <v>0</v>
      </c>
      <c r="CF568" s="19">
        <f t="shared" si="376"/>
        <v>0</v>
      </c>
      <c r="CG568" s="19">
        <f t="shared" si="377"/>
        <v>0</v>
      </c>
      <c r="CH568" s="19">
        <f t="shared" si="378"/>
        <v>0</v>
      </c>
      <c r="CI568" s="19">
        <f t="shared" si="379"/>
        <v>0</v>
      </c>
      <c r="CJ568" s="19">
        <f t="shared" si="380"/>
        <v>0</v>
      </c>
      <c r="CK568" s="19">
        <f t="shared" si="381"/>
        <v>0</v>
      </c>
      <c r="CL568" s="19">
        <f t="shared" si="382"/>
        <v>0</v>
      </c>
      <c r="CM568" s="19">
        <f t="shared" si="383"/>
        <v>0</v>
      </c>
      <c r="CN568" s="19">
        <f t="shared" si="384"/>
        <v>0</v>
      </c>
      <c r="CO568" s="19">
        <f t="shared" si="385"/>
        <v>0</v>
      </c>
      <c r="CP568" s="19">
        <f t="shared" si="386"/>
        <v>0</v>
      </c>
      <c r="CQ568" s="19">
        <f t="shared" si="387"/>
        <v>0</v>
      </c>
      <c r="CR568" s="19">
        <f t="shared" si="388"/>
        <v>0</v>
      </c>
      <c r="CS568" s="19">
        <f t="shared" si="389"/>
        <v>0</v>
      </c>
    </row>
    <row r="569" spans="2:97" ht="15" customHeight="1" x14ac:dyDescent="0.2">
      <c r="B569" s="53">
        <f t="shared" si="355"/>
        <v>561</v>
      </c>
      <c r="C569" s="197" t="str" cm="1">
        <f t="array" aca="1" ref="C569" ca="1">CELL("contents",BG569)</f>
        <v/>
      </c>
      <c r="D569" s="54" t="str">
        <f t="shared" si="351"/>
        <v>OK</v>
      </c>
      <c r="E569" s="55" t="e">
        <f>VLOOKUP('DATA SHEET'!$B$9,'Drill Size Info'!$T$2:$U$8,2,FALSE)</f>
        <v>#N/A</v>
      </c>
      <c r="F569" s="55" t="str">
        <f t="shared" si="356"/>
        <v/>
      </c>
      <c r="G569" s="161">
        <f t="shared" si="357"/>
        <v>0</v>
      </c>
      <c r="H569" s="56"/>
      <c r="I569" s="56"/>
      <c r="J569" s="54" t="s">
        <v>154</v>
      </c>
      <c r="K569" s="54" t="s">
        <v>154</v>
      </c>
      <c r="L569" s="56" t="s">
        <v>154</v>
      </c>
      <c r="M569" s="56" t="s">
        <v>154</v>
      </c>
      <c r="N569" s="47" t="str">
        <f>IF(CU569&lt;&gt;"",
    IF(INT('Drill Size Info'!$AA$19)=INT('Drill Size Info'!$AB$19),
        --(INT('Drill Size Info'!$AA$19) &amp; "." &amp; CU569),
        IF(AND((--(INT('Drill Size Info'!$AA$19) &amp; "." &amp; CU569)&gt;=--('Drill Size Info'!$AA$19)), (--(INT('Drill Size Info'!$AA$19) &amp; "." &amp; CU569)&lt;=--('Drill Size Info'!$AB$19))),
            --(INT('Drill Size Info'!$AA$19) &amp; "." &amp; CU569),
            --(INT('Drill Size Info'!$AB$19) &amp; "." &amp; CU569)
        )
    ),
    IF(CT569&lt;&gt;"",
        IF(INT('Drill Size Info'!$AA$19)=INT('Drill Size Info'!$AB$19),
            --(INT('Drill Size Info'!$AA$19) &amp; "." &amp; LEFT(CT569,3)),
            IF(AND((--(INT('Drill Size Info'!$AA$19) &amp; "." &amp; LEFT(CT569,3))&gt;=--('Drill Size Info'!$AA$19)), (--(INT('Drill Size Info'!$AA$19) &amp; "." &amp; LEFT(CT569,3))&lt;=--('Drill Size Info'!$AB$19))),
                --(INT('Drill Size Info'!$AA$19) &amp; "." &amp; LEFT(CT569,3)),
                --(INT('Drill Size Info'!$AB$19) &amp; "." &amp; LEFT(CT569,3))
            )
        ),
        "OK"
    )
)</f>
        <v>OK</v>
      </c>
      <c r="O569" s="163" t="str">
        <f>IF(CV569&lt;&gt;"",
    IF(INT('Drill Size Info'!$AA$19)=INT('Drill Size Info'!$AB$19),
        --(INT('Drill Size Info'!$AA$19) &amp; "." &amp; CV569),
        IF(AND((--(INT('Drill Size Info'!$AA$19) &amp; "." &amp; CV569)&gt;=--('Drill Size Info'!$AA$19)), (--(INT('Drill Size Info'!$AA$19) &amp; "." &amp; CV569)&lt;=--('Drill Size Info'!$AB$19))),
            --(INT('Drill Size Info'!$AA$19) &amp; "." &amp; CV569),
            --(INT('Drill Size Info'!$AB$19) &amp; "." &amp; CV569)
        )
    ),
    IF(CT569&lt;&gt;"",
        IF(INT('Drill Size Info'!$AA$19)=INT('Drill Size Info'!$AB$19),
            --(INT('Drill Size Info'!$AA$19) &amp; "." &amp; RIGHT(CT569,3)),
            IF(AND((--(INT('Drill Size Info'!$AA$19) &amp; "." &amp; RIGHT(CT569,3))&gt;=--('Drill Size Info'!$AA$19)), (--(INT('Drill Size Info'!$AA$19) &amp; "." &amp; RIGHT(CT569,3))&lt;=--('Drill Size Info'!$AB$19))),
                --(INT('Drill Size Info'!$AA$19) &amp; "." &amp; RIGHT(CT569,3)),
                --(INT('Drill Size Info'!$AB$19) &amp; "." &amp; RIGHT(CT569,3))
            )
        ),
        "N/A"
    )
)</f>
        <v>N/A</v>
      </c>
      <c r="P569" s="47" t="str">
        <f>IF(CX569&lt;&gt;"",
    IF(INT('Drill Size Info'!$AA$19)=INT('Drill Size Info'!$AB$15),
        --(INT('Drill Size Info'!$AA$15) &amp; "." &amp; CX569),
        IF(AND((--(INT('Drill Size Info'!$AA$15) &amp; "." &amp; CX569)&gt;=--('Drill Size Info'!$AA$15)), (--(INT('Drill Size Info'!$AA$15) &amp; "." &amp; CX569)&lt;=--('Drill Size Info'!$AB$15))),
            --(INT('Drill Size Info'!$AA$15) &amp; "." &amp; CX569),
            --(INT('Drill Size Info'!$AB$15) &amp; "." &amp; CX569)
        )
    ),
    IF(CW569&lt;&gt;"",
        IF(INT('Drill Size Info'!$AA$15)=INT('Drill Size Info'!$AB$15),
            --(INT('Drill Size Info'!$AA$15) &amp; "." &amp; LEFT(CW569,3)),
            IF(AND((--(INT('Drill Size Info'!$AA$15) &amp; "." &amp; LEFT(CW569,3))&gt;=--('Drill Size Info'!$AA$15)), (--(INT('Drill Size Info'!$AA$15) &amp; "." &amp; LEFT(CW569,3))&lt;=--('Drill Size Info'!$AB$15))),
                --(INT('Drill Size Info'!$AA$15) &amp; "." &amp; LEFT(CW569,3)),
                --(INT('Drill Size Info'!$AB$15) &amp; "." &amp; LEFT(CW569,3))
            )
        ),
        "OK"
    )
)</f>
        <v>OK</v>
      </c>
      <c r="Q569" s="163" t="str">
        <f>IF(CY569&lt;&gt;"",
    IF(INT('Drill Size Info'!$AA$19)=INT('Drill Size Info'!$AB$15),
        --(INT('Drill Size Info'!$AA$15) &amp; "." &amp; CY569),
        IF(AND((--(INT('Drill Size Info'!$AA$15) &amp; "." &amp; CY569)&gt;=--('Drill Size Info'!$AA$15)), (--(INT('Drill Size Info'!$AA$15) &amp; "." &amp; CY569)&lt;=--('Drill Size Info'!$AB$15))),
            --(INT('Drill Size Info'!$AA$15) &amp; "." &amp; CY569),
            --(INT('Drill Size Info'!$AB$15) &amp; "." &amp; CY569)
        )
    ),
    IF(CW569&lt;&gt;"",
        IF(INT('Drill Size Info'!$AA$15)=INT('Drill Size Info'!$AB$15),
            --(INT('Drill Size Info'!$AA$15) &amp; "." &amp; RIGHT(CW569,3)),
            IF(AND((--(INT('Drill Size Info'!$AA$15) &amp; "." &amp; RIGHT(CW569,3))&gt;=--('Drill Size Info'!$AA$15)), (--(INT('Drill Size Info'!$AA$15) &amp; "." &amp; RIGHT(CW569,3))&lt;=--('Drill Size Info'!$AB$15))),
                --(INT('Drill Size Info'!$AA$15) &amp; "." &amp; RIGHT(CW569,3)),
                --(INT('Drill Size Info'!$AB$15) &amp; "." &amp; RIGHT(CW569,3))
            )
        ),
        "N/A"
    )
)</f>
        <v>N/A</v>
      </c>
      <c r="R569" s="57"/>
      <c r="S569" s="57"/>
      <c r="T569" s="57"/>
      <c r="U569" s="57"/>
      <c r="V569" s="57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9"/>
      <c r="AX569" s="59"/>
      <c r="AY569" s="59"/>
      <c r="AZ569" s="60"/>
      <c r="BA569" s="52"/>
      <c r="BB569" s="52"/>
      <c r="BC569" s="52"/>
      <c r="BD569" s="52"/>
      <c r="BE569" s="52"/>
      <c r="BF569" s="52"/>
      <c r="BG569" s="192" t="str">
        <f t="shared" si="352"/>
        <v/>
      </c>
      <c r="BH569" s="52"/>
      <c r="BI569" s="52"/>
      <c r="BJ569" s="52"/>
      <c r="BK569" s="52"/>
      <c r="BM569" s="19">
        <f t="shared" si="358"/>
        <v>0</v>
      </c>
      <c r="BN569" s="19">
        <f t="shared" si="359"/>
        <v>0</v>
      </c>
      <c r="BO569" s="19">
        <f t="shared" si="360"/>
        <v>0</v>
      </c>
      <c r="BP569" s="19">
        <f t="shared" si="361"/>
        <v>0</v>
      </c>
      <c r="BQ569" s="19">
        <f t="shared" si="362"/>
        <v>0</v>
      </c>
      <c r="BR569" s="19">
        <f t="shared" si="363"/>
        <v>0</v>
      </c>
      <c r="BS569" s="19">
        <f t="shared" si="364"/>
        <v>0</v>
      </c>
      <c r="BT569" s="19">
        <f t="shared" si="365"/>
        <v>0</v>
      </c>
      <c r="BU569" s="19">
        <f t="shared" si="366"/>
        <v>0</v>
      </c>
      <c r="BV569" s="19">
        <f t="shared" si="367"/>
        <v>0</v>
      </c>
      <c r="BW569" s="19">
        <f t="shared" si="368"/>
        <v>0</v>
      </c>
      <c r="BX569" s="19">
        <f t="shared" si="369"/>
        <v>0</v>
      </c>
      <c r="BY569" s="19">
        <f t="shared" si="370"/>
        <v>0</v>
      </c>
      <c r="BZ569" s="19">
        <f t="shared" si="371"/>
        <v>0</v>
      </c>
      <c r="CA569" s="19">
        <f t="shared" si="372"/>
        <v>0</v>
      </c>
      <c r="CB569" s="19">
        <f t="shared" si="354"/>
        <v>0</v>
      </c>
      <c r="CC569" s="19">
        <f t="shared" si="373"/>
        <v>0</v>
      </c>
      <c r="CD569" s="19">
        <f t="shared" si="374"/>
        <v>0</v>
      </c>
      <c r="CE569" s="19">
        <f t="shared" si="375"/>
        <v>0</v>
      </c>
      <c r="CF569" s="19">
        <f t="shared" si="376"/>
        <v>0</v>
      </c>
      <c r="CG569" s="19">
        <f t="shared" si="377"/>
        <v>0</v>
      </c>
      <c r="CH569" s="19">
        <f t="shared" si="378"/>
        <v>0</v>
      </c>
      <c r="CI569" s="19">
        <f t="shared" si="379"/>
        <v>0</v>
      </c>
      <c r="CJ569" s="19">
        <f t="shared" si="380"/>
        <v>0</v>
      </c>
      <c r="CK569" s="19">
        <f t="shared" si="381"/>
        <v>0</v>
      </c>
      <c r="CL569" s="19">
        <f t="shared" si="382"/>
        <v>0</v>
      </c>
      <c r="CM569" s="19">
        <f t="shared" si="383"/>
        <v>0</v>
      </c>
      <c r="CN569" s="19">
        <f t="shared" si="384"/>
        <v>0</v>
      </c>
      <c r="CO569" s="19">
        <f t="shared" si="385"/>
        <v>0</v>
      </c>
      <c r="CP569" s="19">
        <f t="shared" si="386"/>
        <v>0</v>
      </c>
      <c r="CQ569" s="19">
        <f t="shared" si="387"/>
        <v>0</v>
      </c>
      <c r="CR569" s="19">
        <f t="shared" si="388"/>
        <v>0</v>
      </c>
      <c r="CS569" s="19">
        <f t="shared" si="389"/>
        <v>0</v>
      </c>
    </row>
    <row r="570" spans="2:97" ht="15" customHeight="1" x14ac:dyDescent="0.2">
      <c r="B570" s="53">
        <f t="shared" si="355"/>
        <v>562</v>
      </c>
      <c r="C570" s="197" t="str" cm="1">
        <f t="array" aca="1" ref="C570" ca="1">CELL("contents",BG570)</f>
        <v/>
      </c>
      <c r="D570" s="54" t="str">
        <f t="shared" si="351"/>
        <v>OK</v>
      </c>
      <c r="E570" s="55" t="e">
        <f>VLOOKUP('DATA SHEET'!$B$9,'Drill Size Info'!$T$2:$U$8,2,FALSE)</f>
        <v>#N/A</v>
      </c>
      <c r="F570" s="55" t="str">
        <f t="shared" si="356"/>
        <v/>
      </c>
      <c r="G570" s="161">
        <f t="shared" si="357"/>
        <v>0</v>
      </c>
      <c r="H570" s="56"/>
      <c r="I570" s="56"/>
      <c r="J570" s="54" t="s">
        <v>154</v>
      </c>
      <c r="K570" s="54" t="s">
        <v>154</v>
      </c>
      <c r="L570" s="56" t="s">
        <v>154</v>
      </c>
      <c r="M570" s="56" t="s">
        <v>154</v>
      </c>
      <c r="N570" s="47" t="str">
        <f>IF(CU570&lt;&gt;"",
    IF(INT('Drill Size Info'!$AA$19)=INT('Drill Size Info'!$AB$19),
        --(INT('Drill Size Info'!$AA$19) &amp; "." &amp; CU570),
        IF(AND((--(INT('Drill Size Info'!$AA$19) &amp; "." &amp; CU570)&gt;=--('Drill Size Info'!$AA$19)), (--(INT('Drill Size Info'!$AA$19) &amp; "." &amp; CU570)&lt;=--('Drill Size Info'!$AB$19))),
            --(INT('Drill Size Info'!$AA$19) &amp; "." &amp; CU570),
            --(INT('Drill Size Info'!$AB$19) &amp; "." &amp; CU570)
        )
    ),
    IF(CT570&lt;&gt;"",
        IF(INT('Drill Size Info'!$AA$19)=INT('Drill Size Info'!$AB$19),
            --(INT('Drill Size Info'!$AA$19) &amp; "." &amp; LEFT(CT570,3)),
            IF(AND((--(INT('Drill Size Info'!$AA$19) &amp; "." &amp; LEFT(CT570,3))&gt;=--('Drill Size Info'!$AA$19)), (--(INT('Drill Size Info'!$AA$19) &amp; "." &amp; LEFT(CT570,3))&lt;=--('Drill Size Info'!$AB$19))),
                --(INT('Drill Size Info'!$AA$19) &amp; "." &amp; LEFT(CT570,3)),
                --(INT('Drill Size Info'!$AB$19) &amp; "." &amp; LEFT(CT570,3))
            )
        ),
        "OK"
    )
)</f>
        <v>OK</v>
      </c>
      <c r="O570" s="163" t="str">
        <f>IF(CV570&lt;&gt;"",
    IF(INT('Drill Size Info'!$AA$19)=INT('Drill Size Info'!$AB$19),
        --(INT('Drill Size Info'!$AA$19) &amp; "." &amp; CV570),
        IF(AND((--(INT('Drill Size Info'!$AA$19) &amp; "." &amp; CV570)&gt;=--('Drill Size Info'!$AA$19)), (--(INT('Drill Size Info'!$AA$19) &amp; "." &amp; CV570)&lt;=--('Drill Size Info'!$AB$19))),
            --(INT('Drill Size Info'!$AA$19) &amp; "." &amp; CV570),
            --(INT('Drill Size Info'!$AB$19) &amp; "." &amp; CV570)
        )
    ),
    IF(CT570&lt;&gt;"",
        IF(INT('Drill Size Info'!$AA$19)=INT('Drill Size Info'!$AB$19),
            --(INT('Drill Size Info'!$AA$19) &amp; "." &amp; RIGHT(CT570,3)),
            IF(AND((--(INT('Drill Size Info'!$AA$19) &amp; "." &amp; RIGHT(CT570,3))&gt;=--('Drill Size Info'!$AA$19)), (--(INT('Drill Size Info'!$AA$19) &amp; "." &amp; RIGHT(CT570,3))&lt;=--('Drill Size Info'!$AB$19))),
                --(INT('Drill Size Info'!$AA$19) &amp; "." &amp; RIGHT(CT570,3)),
                --(INT('Drill Size Info'!$AB$19) &amp; "." &amp; RIGHT(CT570,3))
            )
        ),
        "N/A"
    )
)</f>
        <v>N/A</v>
      </c>
      <c r="P570" s="47" t="str">
        <f>IF(CX570&lt;&gt;"",
    IF(INT('Drill Size Info'!$AA$19)=INT('Drill Size Info'!$AB$15),
        --(INT('Drill Size Info'!$AA$15) &amp; "." &amp; CX570),
        IF(AND((--(INT('Drill Size Info'!$AA$15) &amp; "." &amp; CX570)&gt;=--('Drill Size Info'!$AA$15)), (--(INT('Drill Size Info'!$AA$15) &amp; "." &amp; CX570)&lt;=--('Drill Size Info'!$AB$15))),
            --(INT('Drill Size Info'!$AA$15) &amp; "." &amp; CX570),
            --(INT('Drill Size Info'!$AB$15) &amp; "." &amp; CX570)
        )
    ),
    IF(CW570&lt;&gt;"",
        IF(INT('Drill Size Info'!$AA$15)=INT('Drill Size Info'!$AB$15),
            --(INT('Drill Size Info'!$AA$15) &amp; "." &amp; LEFT(CW570,3)),
            IF(AND((--(INT('Drill Size Info'!$AA$15) &amp; "." &amp; LEFT(CW570,3))&gt;=--('Drill Size Info'!$AA$15)), (--(INT('Drill Size Info'!$AA$15) &amp; "." &amp; LEFT(CW570,3))&lt;=--('Drill Size Info'!$AB$15))),
                --(INT('Drill Size Info'!$AA$15) &amp; "." &amp; LEFT(CW570,3)),
                --(INT('Drill Size Info'!$AB$15) &amp; "." &amp; LEFT(CW570,3))
            )
        ),
        "OK"
    )
)</f>
        <v>OK</v>
      </c>
      <c r="Q570" s="163" t="str">
        <f>IF(CY570&lt;&gt;"",
    IF(INT('Drill Size Info'!$AA$19)=INT('Drill Size Info'!$AB$15),
        --(INT('Drill Size Info'!$AA$15) &amp; "." &amp; CY570),
        IF(AND((--(INT('Drill Size Info'!$AA$15) &amp; "." &amp; CY570)&gt;=--('Drill Size Info'!$AA$15)), (--(INT('Drill Size Info'!$AA$15) &amp; "." &amp; CY570)&lt;=--('Drill Size Info'!$AB$15))),
            --(INT('Drill Size Info'!$AA$15) &amp; "." &amp; CY570),
            --(INT('Drill Size Info'!$AB$15) &amp; "." &amp; CY570)
        )
    ),
    IF(CW570&lt;&gt;"",
        IF(INT('Drill Size Info'!$AA$15)=INT('Drill Size Info'!$AB$15),
            --(INT('Drill Size Info'!$AA$15) &amp; "." &amp; RIGHT(CW570,3)),
            IF(AND((--(INT('Drill Size Info'!$AA$15) &amp; "." &amp; RIGHT(CW570,3))&gt;=--('Drill Size Info'!$AA$15)), (--(INT('Drill Size Info'!$AA$15) &amp; "." &amp; RIGHT(CW570,3))&lt;=--('Drill Size Info'!$AB$15))),
                --(INT('Drill Size Info'!$AA$15) &amp; "." &amp; RIGHT(CW570,3)),
                --(INT('Drill Size Info'!$AB$15) &amp; "." &amp; RIGHT(CW570,3))
            )
        ),
        "N/A"
    )
)</f>
        <v>N/A</v>
      </c>
      <c r="R570" s="57"/>
      <c r="S570" s="57"/>
      <c r="T570" s="57"/>
      <c r="U570" s="57"/>
      <c r="V570" s="57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9"/>
      <c r="AX570" s="59"/>
      <c r="AY570" s="59"/>
      <c r="AZ570" s="60"/>
      <c r="BA570" s="52"/>
      <c r="BB570" s="52"/>
      <c r="BC570" s="52"/>
      <c r="BD570" s="52"/>
      <c r="BE570" s="52"/>
      <c r="BF570" s="52"/>
      <c r="BG570" s="192" t="str">
        <f t="shared" si="352"/>
        <v/>
      </c>
      <c r="BH570" s="52"/>
      <c r="BI570" s="52"/>
      <c r="BJ570" s="52"/>
      <c r="BK570" s="52"/>
      <c r="BM570" s="19">
        <f t="shared" si="358"/>
        <v>0</v>
      </c>
      <c r="BN570" s="19">
        <f t="shared" si="359"/>
        <v>0</v>
      </c>
      <c r="BO570" s="19">
        <f t="shared" si="360"/>
        <v>0</v>
      </c>
      <c r="BP570" s="19">
        <f t="shared" si="361"/>
        <v>0</v>
      </c>
      <c r="BQ570" s="19">
        <f t="shared" si="362"/>
        <v>0</v>
      </c>
      <c r="BR570" s="19">
        <f t="shared" si="363"/>
        <v>0</v>
      </c>
      <c r="BS570" s="19">
        <f t="shared" si="364"/>
        <v>0</v>
      </c>
      <c r="BT570" s="19">
        <f t="shared" si="365"/>
        <v>0</v>
      </c>
      <c r="BU570" s="19">
        <f t="shared" si="366"/>
        <v>0</v>
      </c>
      <c r="BV570" s="19">
        <f t="shared" si="367"/>
        <v>0</v>
      </c>
      <c r="BW570" s="19">
        <f t="shared" si="368"/>
        <v>0</v>
      </c>
      <c r="BX570" s="19">
        <f t="shared" si="369"/>
        <v>0</v>
      </c>
      <c r="BY570" s="19">
        <f t="shared" si="370"/>
        <v>0</v>
      </c>
      <c r="BZ570" s="19">
        <f t="shared" si="371"/>
        <v>0</v>
      </c>
      <c r="CA570" s="19">
        <f t="shared" si="372"/>
        <v>0</v>
      </c>
      <c r="CB570" s="19">
        <f t="shared" si="354"/>
        <v>0</v>
      </c>
      <c r="CC570" s="19">
        <f t="shared" si="373"/>
        <v>0</v>
      </c>
      <c r="CD570" s="19">
        <f t="shared" si="374"/>
        <v>0</v>
      </c>
      <c r="CE570" s="19">
        <f t="shared" si="375"/>
        <v>0</v>
      </c>
      <c r="CF570" s="19">
        <f t="shared" si="376"/>
        <v>0</v>
      </c>
      <c r="CG570" s="19">
        <f t="shared" si="377"/>
        <v>0</v>
      </c>
      <c r="CH570" s="19">
        <f t="shared" si="378"/>
        <v>0</v>
      </c>
      <c r="CI570" s="19">
        <f t="shared" si="379"/>
        <v>0</v>
      </c>
      <c r="CJ570" s="19">
        <f t="shared" si="380"/>
        <v>0</v>
      </c>
      <c r="CK570" s="19">
        <f t="shared" si="381"/>
        <v>0</v>
      </c>
      <c r="CL570" s="19">
        <f t="shared" si="382"/>
        <v>0</v>
      </c>
      <c r="CM570" s="19">
        <f t="shared" si="383"/>
        <v>0</v>
      </c>
      <c r="CN570" s="19">
        <f t="shared" si="384"/>
        <v>0</v>
      </c>
      <c r="CO570" s="19">
        <f t="shared" si="385"/>
        <v>0</v>
      </c>
      <c r="CP570" s="19">
        <f t="shared" si="386"/>
        <v>0</v>
      </c>
      <c r="CQ570" s="19">
        <f t="shared" si="387"/>
        <v>0</v>
      </c>
      <c r="CR570" s="19">
        <f t="shared" si="388"/>
        <v>0</v>
      </c>
      <c r="CS570" s="19">
        <f t="shared" si="389"/>
        <v>0</v>
      </c>
    </row>
    <row r="571" spans="2:97" ht="15" customHeight="1" x14ac:dyDescent="0.2">
      <c r="B571" s="53">
        <f t="shared" si="355"/>
        <v>563</v>
      </c>
      <c r="C571" s="197" t="str" cm="1">
        <f t="array" aca="1" ref="C571" ca="1">CELL("contents",BG571)</f>
        <v/>
      </c>
      <c r="D571" s="54" t="str">
        <f t="shared" si="351"/>
        <v>OK</v>
      </c>
      <c r="E571" s="55" t="e">
        <f>VLOOKUP('DATA SHEET'!$B$9,'Drill Size Info'!$T$2:$U$8,2,FALSE)</f>
        <v>#N/A</v>
      </c>
      <c r="F571" s="55" t="str">
        <f t="shared" si="356"/>
        <v/>
      </c>
      <c r="G571" s="161">
        <f t="shared" si="357"/>
        <v>0</v>
      </c>
      <c r="H571" s="56"/>
      <c r="I571" s="56"/>
      <c r="J571" s="54" t="s">
        <v>154</v>
      </c>
      <c r="K571" s="54" t="s">
        <v>154</v>
      </c>
      <c r="L571" s="56" t="s">
        <v>154</v>
      </c>
      <c r="M571" s="56" t="s">
        <v>154</v>
      </c>
      <c r="N571" s="47" t="str">
        <f>IF(CU571&lt;&gt;"",
    IF(INT('Drill Size Info'!$AA$19)=INT('Drill Size Info'!$AB$19),
        --(INT('Drill Size Info'!$AA$19) &amp; "." &amp; CU571),
        IF(AND((--(INT('Drill Size Info'!$AA$19) &amp; "." &amp; CU571)&gt;=--('Drill Size Info'!$AA$19)), (--(INT('Drill Size Info'!$AA$19) &amp; "." &amp; CU571)&lt;=--('Drill Size Info'!$AB$19))),
            --(INT('Drill Size Info'!$AA$19) &amp; "." &amp; CU571),
            --(INT('Drill Size Info'!$AB$19) &amp; "." &amp; CU571)
        )
    ),
    IF(CT571&lt;&gt;"",
        IF(INT('Drill Size Info'!$AA$19)=INT('Drill Size Info'!$AB$19),
            --(INT('Drill Size Info'!$AA$19) &amp; "." &amp; LEFT(CT571,3)),
            IF(AND((--(INT('Drill Size Info'!$AA$19) &amp; "." &amp; LEFT(CT571,3))&gt;=--('Drill Size Info'!$AA$19)), (--(INT('Drill Size Info'!$AA$19) &amp; "." &amp; LEFT(CT571,3))&lt;=--('Drill Size Info'!$AB$19))),
                --(INT('Drill Size Info'!$AA$19) &amp; "." &amp; LEFT(CT571,3)),
                --(INT('Drill Size Info'!$AB$19) &amp; "." &amp; LEFT(CT571,3))
            )
        ),
        "OK"
    )
)</f>
        <v>OK</v>
      </c>
      <c r="O571" s="163" t="str">
        <f>IF(CV571&lt;&gt;"",
    IF(INT('Drill Size Info'!$AA$19)=INT('Drill Size Info'!$AB$19),
        --(INT('Drill Size Info'!$AA$19) &amp; "." &amp; CV571),
        IF(AND((--(INT('Drill Size Info'!$AA$19) &amp; "." &amp; CV571)&gt;=--('Drill Size Info'!$AA$19)), (--(INT('Drill Size Info'!$AA$19) &amp; "." &amp; CV571)&lt;=--('Drill Size Info'!$AB$19))),
            --(INT('Drill Size Info'!$AA$19) &amp; "." &amp; CV571),
            --(INT('Drill Size Info'!$AB$19) &amp; "." &amp; CV571)
        )
    ),
    IF(CT571&lt;&gt;"",
        IF(INT('Drill Size Info'!$AA$19)=INT('Drill Size Info'!$AB$19),
            --(INT('Drill Size Info'!$AA$19) &amp; "." &amp; RIGHT(CT571,3)),
            IF(AND((--(INT('Drill Size Info'!$AA$19) &amp; "." &amp; RIGHT(CT571,3))&gt;=--('Drill Size Info'!$AA$19)), (--(INT('Drill Size Info'!$AA$19) &amp; "." &amp; RIGHT(CT571,3))&lt;=--('Drill Size Info'!$AB$19))),
                --(INT('Drill Size Info'!$AA$19) &amp; "." &amp; RIGHT(CT571,3)),
                --(INT('Drill Size Info'!$AB$19) &amp; "." &amp; RIGHT(CT571,3))
            )
        ),
        "N/A"
    )
)</f>
        <v>N/A</v>
      </c>
      <c r="P571" s="47" t="str">
        <f>IF(CX571&lt;&gt;"",
    IF(INT('Drill Size Info'!$AA$19)=INT('Drill Size Info'!$AB$15),
        --(INT('Drill Size Info'!$AA$15) &amp; "." &amp; CX571),
        IF(AND((--(INT('Drill Size Info'!$AA$15) &amp; "." &amp; CX571)&gt;=--('Drill Size Info'!$AA$15)), (--(INT('Drill Size Info'!$AA$15) &amp; "." &amp; CX571)&lt;=--('Drill Size Info'!$AB$15))),
            --(INT('Drill Size Info'!$AA$15) &amp; "." &amp; CX571),
            --(INT('Drill Size Info'!$AB$15) &amp; "." &amp; CX571)
        )
    ),
    IF(CW571&lt;&gt;"",
        IF(INT('Drill Size Info'!$AA$15)=INT('Drill Size Info'!$AB$15),
            --(INT('Drill Size Info'!$AA$15) &amp; "." &amp; LEFT(CW571,3)),
            IF(AND((--(INT('Drill Size Info'!$AA$15) &amp; "." &amp; LEFT(CW571,3))&gt;=--('Drill Size Info'!$AA$15)), (--(INT('Drill Size Info'!$AA$15) &amp; "." &amp; LEFT(CW571,3))&lt;=--('Drill Size Info'!$AB$15))),
                --(INT('Drill Size Info'!$AA$15) &amp; "." &amp; LEFT(CW571,3)),
                --(INT('Drill Size Info'!$AB$15) &amp; "." &amp; LEFT(CW571,3))
            )
        ),
        "OK"
    )
)</f>
        <v>OK</v>
      </c>
      <c r="Q571" s="163" t="str">
        <f>IF(CY571&lt;&gt;"",
    IF(INT('Drill Size Info'!$AA$19)=INT('Drill Size Info'!$AB$15),
        --(INT('Drill Size Info'!$AA$15) &amp; "." &amp; CY571),
        IF(AND((--(INT('Drill Size Info'!$AA$15) &amp; "." &amp; CY571)&gt;=--('Drill Size Info'!$AA$15)), (--(INT('Drill Size Info'!$AA$15) &amp; "." &amp; CY571)&lt;=--('Drill Size Info'!$AB$15))),
            --(INT('Drill Size Info'!$AA$15) &amp; "." &amp; CY571),
            --(INT('Drill Size Info'!$AB$15) &amp; "." &amp; CY571)
        )
    ),
    IF(CW571&lt;&gt;"",
        IF(INT('Drill Size Info'!$AA$15)=INT('Drill Size Info'!$AB$15),
            --(INT('Drill Size Info'!$AA$15) &amp; "." &amp; RIGHT(CW571,3)),
            IF(AND((--(INT('Drill Size Info'!$AA$15) &amp; "." &amp; RIGHT(CW571,3))&gt;=--('Drill Size Info'!$AA$15)), (--(INT('Drill Size Info'!$AA$15) &amp; "." &amp; RIGHT(CW571,3))&lt;=--('Drill Size Info'!$AB$15))),
                --(INT('Drill Size Info'!$AA$15) &amp; "." &amp; RIGHT(CW571,3)),
                --(INT('Drill Size Info'!$AB$15) &amp; "." &amp; RIGHT(CW571,3))
            )
        ),
        "N/A"
    )
)</f>
        <v>N/A</v>
      </c>
      <c r="R571" s="57"/>
      <c r="S571" s="57"/>
      <c r="T571" s="57"/>
      <c r="U571" s="57"/>
      <c r="V571" s="57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9"/>
      <c r="AX571" s="59"/>
      <c r="AY571" s="59"/>
      <c r="AZ571" s="60"/>
      <c r="BA571" s="52"/>
      <c r="BB571" s="52"/>
      <c r="BC571" s="52"/>
      <c r="BD571" s="52"/>
      <c r="BE571" s="52"/>
      <c r="BF571" s="52"/>
      <c r="BG571" s="192" t="str">
        <f t="shared" si="352"/>
        <v/>
      </c>
      <c r="BH571" s="52"/>
      <c r="BI571" s="52"/>
      <c r="BJ571" s="52"/>
      <c r="BK571" s="52"/>
      <c r="BM571" s="19">
        <f t="shared" si="358"/>
        <v>0</v>
      </c>
      <c r="BN571" s="19">
        <f t="shared" si="359"/>
        <v>0</v>
      </c>
      <c r="BO571" s="19">
        <f t="shared" si="360"/>
        <v>0</v>
      </c>
      <c r="BP571" s="19">
        <f t="shared" si="361"/>
        <v>0</v>
      </c>
      <c r="BQ571" s="19">
        <f t="shared" si="362"/>
        <v>0</v>
      </c>
      <c r="BR571" s="19">
        <f t="shared" si="363"/>
        <v>0</v>
      </c>
      <c r="BS571" s="19">
        <f t="shared" si="364"/>
        <v>0</v>
      </c>
      <c r="BT571" s="19">
        <f t="shared" si="365"/>
        <v>0</v>
      </c>
      <c r="BU571" s="19">
        <f t="shared" si="366"/>
        <v>0</v>
      </c>
      <c r="BV571" s="19">
        <f t="shared" si="367"/>
        <v>0</v>
      </c>
      <c r="BW571" s="19">
        <f t="shared" si="368"/>
        <v>0</v>
      </c>
      <c r="BX571" s="19">
        <f t="shared" si="369"/>
        <v>0</v>
      </c>
      <c r="BY571" s="19">
        <f t="shared" si="370"/>
        <v>0</v>
      </c>
      <c r="BZ571" s="19">
        <f t="shared" si="371"/>
        <v>0</v>
      </c>
      <c r="CA571" s="19">
        <f t="shared" si="372"/>
        <v>0</v>
      </c>
      <c r="CB571" s="19">
        <f t="shared" si="354"/>
        <v>0</v>
      </c>
      <c r="CC571" s="19">
        <f t="shared" si="373"/>
        <v>0</v>
      </c>
      <c r="CD571" s="19">
        <f t="shared" si="374"/>
        <v>0</v>
      </c>
      <c r="CE571" s="19">
        <f t="shared" si="375"/>
        <v>0</v>
      </c>
      <c r="CF571" s="19">
        <f t="shared" si="376"/>
        <v>0</v>
      </c>
      <c r="CG571" s="19">
        <f t="shared" si="377"/>
        <v>0</v>
      </c>
      <c r="CH571" s="19">
        <f t="shared" si="378"/>
        <v>0</v>
      </c>
      <c r="CI571" s="19">
        <f t="shared" si="379"/>
        <v>0</v>
      </c>
      <c r="CJ571" s="19">
        <f t="shared" si="380"/>
        <v>0</v>
      </c>
      <c r="CK571" s="19">
        <f t="shared" si="381"/>
        <v>0</v>
      </c>
      <c r="CL571" s="19">
        <f t="shared" si="382"/>
        <v>0</v>
      </c>
      <c r="CM571" s="19">
        <f t="shared" si="383"/>
        <v>0</v>
      </c>
      <c r="CN571" s="19">
        <f t="shared" si="384"/>
        <v>0</v>
      </c>
      <c r="CO571" s="19">
        <f t="shared" si="385"/>
        <v>0</v>
      </c>
      <c r="CP571" s="19">
        <f t="shared" si="386"/>
        <v>0</v>
      </c>
      <c r="CQ571" s="19">
        <f t="shared" si="387"/>
        <v>0</v>
      </c>
      <c r="CR571" s="19">
        <f t="shared" si="388"/>
        <v>0</v>
      </c>
      <c r="CS571" s="19">
        <f t="shared" si="389"/>
        <v>0</v>
      </c>
    </row>
    <row r="572" spans="2:97" ht="15" customHeight="1" x14ac:dyDescent="0.2">
      <c r="B572" s="53">
        <f t="shared" si="355"/>
        <v>564</v>
      </c>
      <c r="C572" s="197" t="str" cm="1">
        <f t="array" aca="1" ref="C572" ca="1">CELL("contents",BG572)</f>
        <v/>
      </c>
      <c r="D572" s="54" t="str">
        <f t="shared" si="351"/>
        <v>OK</v>
      </c>
      <c r="E572" s="55" t="e">
        <f>VLOOKUP('DATA SHEET'!$B$9,'Drill Size Info'!$T$2:$U$8,2,FALSE)</f>
        <v>#N/A</v>
      </c>
      <c r="F572" s="55" t="str">
        <f t="shared" si="356"/>
        <v/>
      </c>
      <c r="G572" s="161">
        <f t="shared" si="357"/>
        <v>0</v>
      </c>
      <c r="H572" s="56"/>
      <c r="I572" s="56"/>
      <c r="J572" s="54" t="s">
        <v>154</v>
      </c>
      <c r="K572" s="54" t="s">
        <v>154</v>
      </c>
      <c r="L572" s="56" t="s">
        <v>154</v>
      </c>
      <c r="M572" s="56" t="s">
        <v>154</v>
      </c>
      <c r="N572" s="47" t="str">
        <f>IF(CU572&lt;&gt;"",
    IF(INT('Drill Size Info'!$AA$19)=INT('Drill Size Info'!$AB$19),
        --(INT('Drill Size Info'!$AA$19) &amp; "." &amp; CU572),
        IF(AND((--(INT('Drill Size Info'!$AA$19) &amp; "." &amp; CU572)&gt;=--('Drill Size Info'!$AA$19)), (--(INT('Drill Size Info'!$AA$19) &amp; "." &amp; CU572)&lt;=--('Drill Size Info'!$AB$19))),
            --(INT('Drill Size Info'!$AA$19) &amp; "." &amp; CU572),
            --(INT('Drill Size Info'!$AB$19) &amp; "." &amp; CU572)
        )
    ),
    IF(CT572&lt;&gt;"",
        IF(INT('Drill Size Info'!$AA$19)=INT('Drill Size Info'!$AB$19),
            --(INT('Drill Size Info'!$AA$19) &amp; "." &amp; LEFT(CT572,3)),
            IF(AND((--(INT('Drill Size Info'!$AA$19) &amp; "." &amp; LEFT(CT572,3))&gt;=--('Drill Size Info'!$AA$19)), (--(INT('Drill Size Info'!$AA$19) &amp; "." &amp; LEFT(CT572,3))&lt;=--('Drill Size Info'!$AB$19))),
                --(INT('Drill Size Info'!$AA$19) &amp; "." &amp; LEFT(CT572,3)),
                --(INT('Drill Size Info'!$AB$19) &amp; "." &amp; LEFT(CT572,3))
            )
        ),
        "OK"
    )
)</f>
        <v>OK</v>
      </c>
      <c r="O572" s="163" t="str">
        <f>IF(CV572&lt;&gt;"",
    IF(INT('Drill Size Info'!$AA$19)=INT('Drill Size Info'!$AB$19),
        --(INT('Drill Size Info'!$AA$19) &amp; "." &amp; CV572),
        IF(AND((--(INT('Drill Size Info'!$AA$19) &amp; "." &amp; CV572)&gt;=--('Drill Size Info'!$AA$19)), (--(INT('Drill Size Info'!$AA$19) &amp; "." &amp; CV572)&lt;=--('Drill Size Info'!$AB$19))),
            --(INT('Drill Size Info'!$AA$19) &amp; "." &amp; CV572),
            --(INT('Drill Size Info'!$AB$19) &amp; "." &amp; CV572)
        )
    ),
    IF(CT572&lt;&gt;"",
        IF(INT('Drill Size Info'!$AA$19)=INT('Drill Size Info'!$AB$19),
            --(INT('Drill Size Info'!$AA$19) &amp; "." &amp; RIGHT(CT572,3)),
            IF(AND((--(INT('Drill Size Info'!$AA$19) &amp; "." &amp; RIGHT(CT572,3))&gt;=--('Drill Size Info'!$AA$19)), (--(INT('Drill Size Info'!$AA$19) &amp; "." &amp; RIGHT(CT572,3))&lt;=--('Drill Size Info'!$AB$19))),
                --(INT('Drill Size Info'!$AA$19) &amp; "." &amp; RIGHT(CT572,3)),
                --(INT('Drill Size Info'!$AB$19) &amp; "." &amp; RIGHT(CT572,3))
            )
        ),
        "N/A"
    )
)</f>
        <v>N/A</v>
      </c>
      <c r="P572" s="47" t="str">
        <f>IF(CX572&lt;&gt;"",
    IF(INT('Drill Size Info'!$AA$19)=INT('Drill Size Info'!$AB$15),
        --(INT('Drill Size Info'!$AA$15) &amp; "." &amp; CX572),
        IF(AND((--(INT('Drill Size Info'!$AA$15) &amp; "." &amp; CX572)&gt;=--('Drill Size Info'!$AA$15)), (--(INT('Drill Size Info'!$AA$15) &amp; "." &amp; CX572)&lt;=--('Drill Size Info'!$AB$15))),
            --(INT('Drill Size Info'!$AA$15) &amp; "." &amp; CX572),
            --(INT('Drill Size Info'!$AB$15) &amp; "." &amp; CX572)
        )
    ),
    IF(CW572&lt;&gt;"",
        IF(INT('Drill Size Info'!$AA$15)=INT('Drill Size Info'!$AB$15),
            --(INT('Drill Size Info'!$AA$15) &amp; "." &amp; LEFT(CW572,3)),
            IF(AND((--(INT('Drill Size Info'!$AA$15) &amp; "." &amp; LEFT(CW572,3))&gt;=--('Drill Size Info'!$AA$15)), (--(INT('Drill Size Info'!$AA$15) &amp; "." &amp; LEFT(CW572,3))&lt;=--('Drill Size Info'!$AB$15))),
                --(INT('Drill Size Info'!$AA$15) &amp; "." &amp; LEFT(CW572,3)),
                --(INT('Drill Size Info'!$AB$15) &amp; "." &amp; LEFT(CW572,3))
            )
        ),
        "OK"
    )
)</f>
        <v>OK</v>
      </c>
      <c r="Q572" s="163" t="str">
        <f>IF(CY572&lt;&gt;"",
    IF(INT('Drill Size Info'!$AA$19)=INT('Drill Size Info'!$AB$15),
        --(INT('Drill Size Info'!$AA$15) &amp; "." &amp; CY572),
        IF(AND((--(INT('Drill Size Info'!$AA$15) &amp; "." &amp; CY572)&gt;=--('Drill Size Info'!$AA$15)), (--(INT('Drill Size Info'!$AA$15) &amp; "." &amp; CY572)&lt;=--('Drill Size Info'!$AB$15))),
            --(INT('Drill Size Info'!$AA$15) &amp; "." &amp; CY572),
            --(INT('Drill Size Info'!$AB$15) &amp; "." &amp; CY572)
        )
    ),
    IF(CW572&lt;&gt;"",
        IF(INT('Drill Size Info'!$AA$15)=INT('Drill Size Info'!$AB$15),
            --(INT('Drill Size Info'!$AA$15) &amp; "." &amp; RIGHT(CW572,3)),
            IF(AND((--(INT('Drill Size Info'!$AA$15) &amp; "." &amp; RIGHT(CW572,3))&gt;=--('Drill Size Info'!$AA$15)), (--(INT('Drill Size Info'!$AA$15) &amp; "." &amp; RIGHT(CW572,3))&lt;=--('Drill Size Info'!$AB$15))),
                --(INT('Drill Size Info'!$AA$15) &amp; "." &amp; RIGHT(CW572,3)),
                --(INT('Drill Size Info'!$AB$15) &amp; "." &amp; RIGHT(CW572,3))
            )
        ),
        "N/A"
    )
)</f>
        <v>N/A</v>
      </c>
      <c r="R572" s="57"/>
      <c r="S572" s="57"/>
      <c r="T572" s="57"/>
      <c r="U572" s="57"/>
      <c r="V572" s="57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9"/>
      <c r="AX572" s="59"/>
      <c r="AY572" s="59"/>
      <c r="AZ572" s="60"/>
      <c r="BA572" s="52"/>
      <c r="BB572" s="52"/>
      <c r="BC572" s="52"/>
      <c r="BD572" s="52"/>
      <c r="BE572" s="52"/>
      <c r="BF572" s="52"/>
      <c r="BG572" s="192" t="str">
        <f t="shared" si="352"/>
        <v/>
      </c>
      <c r="BH572" s="52"/>
      <c r="BI572" s="52"/>
      <c r="BJ572" s="52"/>
      <c r="BK572" s="52"/>
      <c r="BM572" s="19">
        <f t="shared" si="358"/>
        <v>0</v>
      </c>
      <c r="BN572" s="19">
        <f t="shared" si="359"/>
        <v>0</v>
      </c>
      <c r="BO572" s="19">
        <f t="shared" si="360"/>
        <v>0</v>
      </c>
      <c r="BP572" s="19">
        <f t="shared" si="361"/>
        <v>0</v>
      </c>
      <c r="BQ572" s="19">
        <f t="shared" si="362"/>
        <v>0</v>
      </c>
      <c r="BR572" s="19">
        <f t="shared" si="363"/>
        <v>0</v>
      </c>
      <c r="BS572" s="19">
        <f t="shared" si="364"/>
        <v>0</v>
      </c>
      <c r="BT572" s="19">
        <f t="shared" si="365"/>
        <v>0</v>
      </c>
      <c r="BU572" s="19">
        <f t="shared" si="366"/>
        <v>0</v>
      </c>
      <c r="BV572" s="19">
        <f t="shared" si="367"/>
        <v>0</v>
      </c>
      <c r="BW572" s="19">
        <f t="shared" si="368"/>
        <v>0</v>
      </c>
      <c r="BX572" s="19">
        <f t="shared" si="369"/>
        <v>0</v>
      </c>
      <c r="BY572" s="19">
        <f t="shared" si="370"/>
        <v>0</v>
      </c>
      <c r="BZ572" s="19">
        <f t="shared" si="371"/>
        <v>0</v>
      </c>
      <c r="CA572" s="19">
        <f t="shared" si="372"/>
        <v>0</v>
      </c>
      <c r="CB572" s="19">
        <f t="shared" si="354"/>
        <v>0</v>
      </c>
      <c r="CC572" s="19">
        <f t="shared" si="373"/>
        <v>0</v>
      </c>
      <c r="CD572" s="19">
        <f t="shared" si="374"/>
        <v>0</v>
      </c>
      <c r="CE572" s="19">
        <f t="shared" si="375"/>
        <v>0</v>
      </c>
      <c r="CF572" s="19">
        <f t="shared" si="376"/>
        <v>0</v>
      </c>
      <c r="CG572" s="19">
        <f t="shared" si="377"/>
        <v>0</v>
      </c>
      <c r="CH572" s="19">
        <f t="shared" si="378"/>
        <v>0</v>
      </c>
      <c r="CI572" s="19">
        <f t="shared" si="379"/>
        <v>0</v>
      </c>
      <c r="CJ572" s="19">
        <f t="shared" si="380"/>
        <v>0</v>
      </c>
      <c r="CK572" s="19">
        <f t="shared" si="381"/>
        <v>0</v>
      </c>
      <c r="CL572" s="19">
        <f t="shared" si="382"/>
        <v>0</v>
      </c>
      <c r="CM572" s="19">
        <f t="shared" si="383"/>
        <v>0</v>
      </c>
      <c r="CN572" s="19">
        <f t="shared" si="384"/>
        <v>0</v>
      </c>
      <c r="CO572" s="19">
        <f t="shared" si="385"/>
        <v>0</v>
      </c>
      <c r="CP572" s="19">
        <f t="shared" si="386"/>
        <v>0</v>
      </c>
      <c r="CQ572" s="19">
        <f t="shared" si="387"/>
        <v>0</v>
      </c>
      <c r="CR572" s="19">
        <f t="shared" si="388"/>
        <v>0</v>
      </c>
      <c r="CS572" s="19">
        <f t="shared" si="389"/>
        <v>0</v>
      </c>
    </row>
    <row r="573" spans="2:97" ht="15" customHeight="1" x14ac:dyDescent="0.2">
      <c r="B573" s="53">
        <f t="shared" si="355"/>
        <v>565</v>
      </c>
      <c r="C573" s="197" t="str" cm="1">
        <f t="array" aca="1" ref="C573" ca="1">CELL("contents",BG573)</f>
        <v/>
      </c>
      <c r="D573" s="54" t="str">
        <f t="shared" si="351"/>
        <v>OK</v>
      </c>
      <c r="E573" s="55" t="e">
        <f>VLOOKUP('DATA SHEET'!$B$9,'Drill Size Info'!$T$2:$U$8,2,FALSE)</f>
        <v>#N/A</v>
      </c>
      <c r="F573" s="55" t="str">
        <f t="shared" si="356"/>
        <v/>
      </c>
      <c r="G573" s="161">
        <f t="shared" si="357"/>
        <v>0</v>
      </c>
      <c r="H573" s="56"/>
      <c r="I573" s="56"/>
      <c r="J573" s="54" t="s">
        <v>154</v>
      </c>
      <c r="K573" s="54" t="s">
        <v>154</v>
      </c>
      <c r="L573" s="56" t="s">
        <v>154</v>
      </c>
      <c r="M573" s="56" t="s">
        <v>154</v>
      </c>
      <c r="N573" s="47" t="str">
        <f>IF(CU573&lt;&gt;"",
    IF(INT('Drill Size Info'!$AA$19)=INT('Drill Size Info'!$AB$19),
        --(INT('Drill Size Info'!$AA$19) &amp; "." &amp; CU573),
        IF(AND((--(INT('Drill Size Info'!$AA$19) &amp; "." &amp; CU573)&gt;=--('Drill Size Info'!$AA$19)), (--(INT('Drill Size Info'!$AA$19) &amp; "." &amp; CU573)&lt;=--('Drill Size Info'!$AB$19))),
            --(INT('Drill Size Info'!$AA$19) &amp; "." &amp; CU573),
            --(INT('Drill Size Info'!$AB$19) &amp; "." &amp; CU573)
        )
    ),
    IF(CT573&lt;&gt;"",
        IF(INT('Drill Size Info'!$AA$19)=INT('Drill Size Info'!$AB$19),
            --(INT('Drill Size Info'!$AA$19) &amp; "." &amp; LEFT(CT573,3)),
            IF(AND((--(INT('Drill Size Info'!$AA$19) &amp; "." &amp; LEFT(CT573,3))&gt;=--('Drill Size Info'!$AA$19)), (--(INT('Drill Size Info'!$AA$19) &amp; "." &amp; LEFT(CT573,3))&lt;=--('Drill Size Info'!$AB$19))),
                --(INT('Drill Size Info'!$AA$19) &amp; "." &amp; LEFT(CT573,3)),
                --(INT('Drill Size Info'!$AB$19) &amp; "." &amp; LEFT(CT573,3))
            )
        ),
        "OK"
    )
)</f>
        <v>OK</v>
      </c>
      <c r="O573" s="163" t="str">
        <f>IF(CV573&lt;&gt;"",
    IF(INT('Drill Size Info'!$AA$19)=INT('Drill Size Info'!$AB$19),
        --(INT('Drill Size Info'!$AA$19) &amp; "." &amp; CV573),
        IF(AND((--(INT('Drill Size Info'!$AA$19) &amp; "." &amp; CV573)&gt;=--('Drill Size Info'!$AA$19)), (--(INT('Drill Size Info'!$AA$19) &amp; "." &amp; CV573)&lt;=--('Drill Size Info'!$AB$19))),
            --(INT('Drill Size Info'!$AA$19) &amp; "." &amp; CV573),
            --(INT('Drill Size Info'!$AB$19) &amp; "." &amp; CV573)
        )
    ),
    IF(CT573&lt;&gt;"",
        IF(INT('Drill Size Info'!$AA$19)=INT('Drill Size Info'!$AB$19),
            --(INT('Drill Size Info'!$AA$19) &amp; "." &amp; RIGHT(CT573,3)),
            IF(AND((--(INT('Drill Size Info'!$AA$19) &amp; "." &amp; RIGHT(CT573,3))&gt;=--('Drill Size Info'!$AA$19)), (--(INT('Drill Size Info'!$AA$19) &amp; "." &amp; RIGHT(CT573,3))&lt;=--('Drill Size Info'!$AB$19))),
                --(INT('Drill Size Info'!$AA$19) &amp; "." &amp; RIGHT(CT573,3)),
                --(INT('Drill Size Info'!$AB$19) &amp; "." &amp; RIGHT(CT573,3))
            )
        ),
        "N/A"
    )
)</f>
        <v>N/A</v>
      </c>
      <c r="P573" s="47" t="str">
        <f>IF(CX573&lt;&gt;"",
    IF(INT('Drill Size Info'!$AA$19)=INT('Drill Size Info'!$AB$15),
        --(INT('Drill Size Info'!$AA$15) &amp; "." &amp; CX573),
        IF(AND((--(INT('Drill Size Info'!$AA$15) &amp; "." &amp; CX573)&gt;=--('Drill Size Info'!$AA$15)), (--(INT('Drill Size Info'!$AA$15) &amp; "." &amp; CX573)&lt;=--('Drill Size Info'!$AB$15))),
            --(INT('Drill Size Info'!$AA$15) &amp; "." &amp; CX573),
            --(INT('Drill Size Info'!$AB$15) &amp; "." &amp; CX573)
        )
    ),
    IF(CW573&lt;&gt;"",
        IF(INT('Drill Size Info'!$AA$15)=INT('Drill Size Info'!$AB$15),
            --(INT('Drill Size Info'!$AA$15) &amp; "." &amp; LEFT(CW573,3)),
            IF(AND((--(INT('Drill Size Info'!$AA$15) &amp; "." &amp; LEFT(CW573,3))&gt;=--('Drill Size Info'!$AA$15)), (--(INT('Drill Size Info'!$AA$15) &amp; "." &amp; LEFT(CW573,3))&lt;=--('Drill Size Info'!$AB$15))),
                --(INT('Drill Size Info'!$AA$15) &amp; "." &amp; LEFT(CW573,3)),
                --(INT('Drill Size Info'!$AB$15) &amp; "." &amp; LEFT(CW573,3))
            )
        ),
        "OK"
    )
)</f>
        <v>OK</v>
      </c>
      <c r="Q573" s="163" t="str">
        <f>IF(CY573&lt;&gt;"",
    IF(INT('Drill Size Info'!$AA$19)=INT('Drill Size Info'!$AB$15),
        --(INT('Drill Size Info'!$AA$15) &amp; "." &amp; CY573),
        IF(AND((--(INT('Drill Size Info'!$AA$15) &amp; "." &amp; CY573)&gt;=--('Drill Size Info'!$AA$15)), (--(INT('Drill Size Info'!$AA$15) &amp; "." &amp; CY573)&lt;=--('Drill Size Info'!$AB$15))),
            --(INT('Drill Size Info'!$AA$15) &amp; "." &amp; CY573),
            --(INT('Drill Size Info'!$AB$15) &amp; "." &amp; CY573)
        )
    ),
    IF(CW573&lt;&gt;"",
        IF(INT('Drill Size Info'!$AA$15)=INT('Drill Size Info'!$AB$15),
            --(INT('Drill Size Info'!$AA$15) &amp; "." &amp; RIGHT(CW573,3)),
            IF(AND((--(INT('Drill Size Info'!$AA$15) &amp; "." &amp; RIGHT(CW573,3))&gt;=--('Drill Size Info'!$AA$15)), (--(INT('Drill Size Info'!$AA$15) &amp; "." &amp; RIGHT(CW573,3))&lt;=--('Drill Size Info'!$AB$15))),
                --(INT('Drill Size Info'!$AA$15) &amp; "." &amp; RIGHT(CW573,3)),
                --(INT('Drill Size Info'!$AB$15) &amp; "." &amp; RIGHT(CW573,3))
            )
        ),
        "N/A"
    )
)</f>
        <v>N/A</v>
      </c>
      <c r="R573" s="57"/>
      <c r="S573" s="57"/>
      <c r="T573" s="57"/>
      <c r="U573" s="57"/>
      <c r="V573" s="57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9"/>
      <c r="AX573" s="59"/>
      <c r="AY573" s="59"/>
      <c r="AZ573" s="60"/>
      <c r="BA573" s="52"/>
      <c r="BB573" s="52"/>
      <c r="BC573" s="52"/>
      <c r="BD573" s="52"/>
      <c r="BE573" s="52"/>
      <c r="BF573" s="52"/>
      <c r="BG573" s="192" t="str">
        <f t="shared" si="352"/>
        <v/>
      </c>
      <c r="BH573" s="52"/>
      <c r="BI573" s="52"/>
      <c r="BJ573" s="52"/>
      <c r="BK573" s="52"/>
      <c r="BM573" s="19">
        <f t="shared" si="358"/>
        <v>0</v>
      </c>
      <c r="BN573" s="19">
        <f t="shared" si="359"/>
        <v>0</v>
      </c>
      <c r="BO573" s="19">
        <f t="shared" si="360"/>
        <v>0</v>
      </c>
      <c r="BP573" s="19">
        <f t="shared" si="361"/>
        <v>0</v>
      </c>
      <c r="BQ573" s="19">
        <f t="shared" si="362"/>
        <v>0</v>
      </c>
      <c r="BR573" s="19">
        <f t="shared" si="363"/>
        <v>0</v>
      </c>
      <c r="BS573" s="19">
        <f t="shared" si="364"/>
        <v>0</v>
      </c>
      <c r="BT573" s="19">
        <f t="shared" si="365"/>
        <v>0</v>
      </c>
      <c r="BU573" s="19">
        <f t="shared" si="366"/>
        <v>0</v>
      </c>
      <c r="BV573" s="19">
        <f t="shared" si="367"/>
        <v>0</v>
      </c>
      <c r="BW573" s="19">
        <f t="shared" si="368"/>
        <v>0</v>
      </c>
      <c r="BX573" s="19">
        <f t="shared" si="369"/>
        <v>0</v>
      </c>
      <c r="BY573" s="19">
        <f t="shared" si="370"/>
        <v>0</v>
      </c>
      <c r="BZ573" s="19">
        <f t="shared" si="371"/>
        <v>0</v>
      </c>
      <c r="CA573" s="19">
        <f t="shared" si="372"/>
        <v>0</v>
      </c>
      <c r="CB573" s="19">
        <f t="shared" si="354"/>
        <v>0</v>
      </c>
      <c r="CC573" s="19">
        <f t="shared" si="373"/>
        <v>0</v>
      </c>
      <c r="CD573" s="19">
        <f t="shared" si="374"/>
        <v>0</v>
      </c>
      <c r="CE573" s="19">
        <f t="shared" si="375"/>
        <v>0</v>
      </c>
      <c r="CF573" s="19">
        <f t="shared" si="376"/>
        <v>0</v>
      </c>
      <c r="CG573" s="19">
        <f t="shared" si="377"/>
        <v>0</v>
      </c>
      <c r="CH573" s="19">
        <f t="shared" si="378"/>
        <v>0</v>
      </c>
      <c r="CI573" s="19">
        <f t="shared" si="379"/>
        <v>0</v>
      </c>
      <c r="CJ573" s="19">
        <f t="shared" si="380"/>
        <v>0</v>
      </c>
      <c r="CK573" s="19">
        <f t="shared" si="381"/>
        <v>0</v>
      </c>
      <c r="CL573" s="19">
        <f t="shared" si="382"/>
        <v>0</v>
      </c>
      <c r="CM573" s="19">
        <f t="shared" si="383"/>
        <v>0</v>
      </c>
      <c r="CN573" s="19">
        <f t="shared" si="384"/>
        <v>0</v>
      </c>
      <c r="CO573" s="19">
        <f t="shared" si="385"/>
        <v>0</v>
      </c>
      <c r="CP573" s="19">
        <f t="shared" si="386"/>
        <v>0</v>
      </c>
      <c r="CQ573" s="19">
        <f t="shared" si="387"/>
        <v>0</v>
      </c>
      <c r="CR573" s="19">
        <f t="shared" si="388"/>
        <v>0</v>
      </c>
      <c r="CS573" s="19">
        <f t="shared" si="389"/>
        <v>0</v>
      </c>
    </row>
    <row r="574" spans="2:97" ht="15" customHeight="1" x14ac:dyDescent="0.2">
      <c r="B574" s="53">
        <f t="shared" si="355"/>
        <v>566</v>
      </c>
      <c r="C574" s="197" t="str" cm="1">
        <f t="array" aca="1" ref="C574" ca="1">CELL("contents",BG574)</f>
        <v/>
      </c>
      <c r="D574" s="54" t="str">
        <f t="shared" si="351"/>
        <v>OK</v>
      </c>
      <c r="E574" s="55" t="e">
        <f>VLOOKUP('DATA SHEET'!$B$9,'Drill Size Info'!$T$2:$U$8,2,FALSE)</f>
        <v>#N/A</v>
      </c>
      <c r="F574" s="55" t="str">
        <f t="shared" si="356"/>
        <v/>
      </c>
      <c r="G574" s="161">
        <f t="shared" si="357"/>
        <v>0</v>
      </c>
      <c r="H574" s="56"/>
      <c r="I574" s="56"/>
      <c r="J574" s="54" t="s">
        <v>154</v>
      </c>
      <c r="K574" s="54" t="s">
        <v>154</v>
      </c>
      <c r="L574" s="56" t="s">
        <v>154</v>
      </c>
      <c r="M574" s="56" t="s">
        <v>154</v>
      </c>
      <c r="N574" s="47" t="str">
        <f>IF(CU574&lt;&gt;"",
    IF(INT('Drill Size Info'!$AA$19)=INT('Drill Size Info'!$AB$19),
        --(INT('Drill Size Info'!$AA$19) &amp; "." &amp; CU574),
        IF(AND((--(INT('Drill Size Info'!$AA$19) &amp; "." &amp; CU574)&gt;=--('Drill Size Info'!$AA$19)), (--(INT('Drill Size Info'!$AA$19) &amp; "." &amp; CU574)&lt;=--('Drill Size Info'!$AB$19))),
            --(INT('Drill Size Info'!$AA$19) &amp; "." &amp; CU574),
            --(INT('Drill Size Info'!$AB$19) &amp; "." &amp; CU574)
        )
    ),
    IF(CT574&lt;&gt;"",
        IF(INT('Drill Size Info'!$AA$19)=INT('Drill Size Info'!$AB$19),
            --(INT('Drill Size Info'!$AA$19) &amp; "." &amp; LEFT(CT574,3)),
            IF(AND((--(INT('Drill Size Info'!$AA$19) &amp; "." &amp; LEFT(CT574,3))&gt;=--('Drill Size Info'!$AA$19)), (--(INT('Drill Size Info'!$AA$19) &amp; "." &amp; LEFT(CT574,3))&lt;=--('Drill Size Info'!$AB$19))),
                --(INT('Drill Size Info'!$AA$19) &amp; "." &amp; LEFT(CT574,3)),
                --(INT('Drill Size Info'!$AB$19) &amp; "." &amp; LEFT(CT574,3))
            )
        ),
        "OK"
    )
)</f>
        <v>OK</v>
      </c>
      <c r="O574" s="163" t="str">
        <f>IF(CV574&lt;&gt;"",
    IF(INT('Drill Size Info'!$AA$19)=INT('Drill Size Info'!$AB$19),
        --(INT('Drill Size Info'!$AA$19) &amp; "." &amp; CV574),
        IF(AND((--(INT('Drill Size Info'!$AA$19) &amp; "." &amp; CV574)&gt;=--('Drill Size Info'!$AA$19)), (--(INT('Drill Size Info'!$AA$19) &amp; "." &amp; CV574)&lt;=--('Drill Size Info'!$AB$19))),
            --(INT('Drill Size Info'!$AA$19) &amp; "." &amp; CV574),
            --(INT('Drill Size Info'!$AB$19) &amp; "." &amp; CV574)
        )
    ),
    IF(CT574&lt;&gt;"",
        IF(INT('Drill Size Info'!$AA$19)=INT('Drill Size Info'!$AB$19),
            --(INT('Drill Size Info'!$AA$19) &amp; "." &amp; RIGHT(CT574,3)),
            IF(AND((--(INT('Drill Size Info'!$AA$19) &amp; "." &amp; RIGHT(CT574,3))&gt;=--('Drill Size Info'!$AA$19)), (--(INT('Drill Size Info'!$AA$19) &amp; "." &amp; RIGHT(CT574,3))&lt;=--('Drill Size Info'!$AB$19))),
                --(INT('Drill Size Info'!$AA$19) &amp; "." &amp; RIGHT(CT574,3)),
                --(INT('Drill Size Info'!$AB$19) &amp; "." &amp; RIGHT(CT574,3))
            )
        ),
        "N/A"
    )
)</f>
        <v>N/A</v>
      </c>
      <c r="P574" s="47" t="str">
        <f>IF(CX574&lt;&gt;"",
    IF(INT('Drill Size Info'!$AA$19)=INT('Drill Size Info'!$AB$15),
        --(INT('Drill Size Info'!$AA$15) &amp; "." &amp; CX574),
        IF(AND((--(INT('Drill Size Info'!$AA$15) &amp; "." &amp; CX574)&gt;=--('Drill Size Info'!$AA$15)), (--(INT('Drill Size Info'!$AA$15) &amp; "." &amp; CX574)&lt;=--('Drill Size Info'!$AB$15))),
            --(INT('Drill Size Info'!$AA$15) &amp; "." &amp; CX574),
            --(INT('Drill Size Info'!$AB$15) &amp; "." &amp; CX574)
        )
    ),
    IF(CW574&lt;&gt;"",
        IF(INT('Drill Size Info'!$AA$15)=INT('Drill Size Info'!$AB$15),
            --(INT('Drill Size Info'!$AA$15) &amp; "." &amp; LEFT(CW574,3)),
            IF(AND((--(INT('Drill Size Info'!$AA$15) &amp; "." &amp; LEFT(CW574,3))&gt;=--('Drill Size Info'!$AA$15)), (--(INT('Drill Size Info'!$AA$15) &amp; "." &amp; LEFT(CW574,3))&lt;=--('Drill Size Info'!$AB$15))),
                --(INT('Drill Size Info'!$AA$15) &amp; "." &amp; LEFT(CW574,3)),
                --(INT('Drill Size Info'!$AB$15) &amp; "." &amp; LEFT(CW574,3))
            )
        ),
        "OK"
    )
)</f>
        <v>OK</v>
      </c>
      <c r="Q574" s="163" t="str">
        <f>IF(CY574&lt;&gt;"",
    IF(INT('Drill Size Info'!$AA$19)=INT('Drill Size Info'!$AB$15),
        --(INT('Drill Size Info'!$AA$15) &amp; "." &amp; CY574),
        IF(AND((--(INT('Drill Size Info'!$AA$15) &amp; "." &amp; CY574)&gt;=--('Drill Size Info'!$AA$15)), (--(INT('Drill Size Info'!$AA$15) &amp; "." &amp; CY574)&lt;=--('Drill Size Info'!$AB$15))),
            --(INT('Drill Size Info'!$AA$15) &amp; "." &amp; CY574),
            --(INT('Drill Size Info'!$AB$15) &amp; "." &amp; CY574)
        )
    ),
    IF(CW574&lt;&gt;"",
        IF(INT('Drill Size Info'!$AA$15)=INT('Drill Size Info'!$AB$15),
            --(INT('Drill Size Info'!$AA$15) &amp; "." &amp; RIGHT(CW574,3)),
            IF(AND((--(INT('Drill Size Info'!$AA$15) &amp; "." &amp; RIGHT(CW574,3))&gt;=--('Drill Size Info'!$AA$15)), (--(INT('Drill Size Info'!$AA$15) &amp; "." &amp; RIGHT(CW574,3))&lt;=--('Drill Size Info'!$AB$15))),
                --(INT('Drill Size Info'!$AA$15) &amp; "." &amp; RIGHT(CW574,3)),
                --(INT('Drill Size Info'!$AB$15) &amp; "." &amp; RIGHT(CW574,3))
            )
        ),
        "N/A"
    )
)</f>
        <v>N/A</v>
      </c>
      <c r="R574" s="57"/>
      <c r="S574" s="57"/>
      <c r="T574" s="57"/>
      <c r="U574" s="57"/>
      <c r="V574" s="57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9"/>
      <c r="AX574" s="59"/>
      <c r="AY574" s="59"/>
      <c r="AZ574" s="60"/>
      <c r="BA574" s="52"/>
      <c r="BB574" s="52"/>
      <c r="BC574" s="52"/>
      <c r="BD574" s="52"/>
      <c r="BE574" s="52"/>
      <c r="BF574" s="52"/>
      <c r="BG574" s="192" t="str">
        <f t="shared" si="352"/>
        <v/>
      </c>
      <c r="BH574" s="52"/>
      <c r="BI574" s="52"/>
      <c r="BJ574" s="52"/>
      <c r="BK574" s="52"/>
      <c r="BM574" s="19">
        <f t="shared" si="358"/>
        <v>0</v>
      </c>
      <c r="BN574" s="19">
        <f t="shared" si="359"/>
        <v>0</v>
      </c>
      <c r="BO574" s="19">
        <f t="shared" si="360"/>
        <v>0</v>
      </c>
      <c r="BP574" s="19">
        <f t="shared" si="361"/>
        <v>0</v>
      </c>
      <c r="BQ574" s="19">
        <f t="shared" si="362"/>
        <v>0</v>
      </c>
      <c r="BR574" s="19">
        <f t="shared" si="363"/>
        <v>0</v>
      </c>
      <c r="BS574" s="19">
        <f t="shared" si="364"/>
        <v>0</v>
      </c>
      <c r="BT574" s="19">
        <f t="shared" si="365"/>
        <v>0</v>
      </c>
      <c r="BU574" s="19">
        <f t="shared" si="366"/>
        <v>0</v>
      </c>
      <c r="BV574" s="19">
        <f t="shared" si="367"/>
        <v>0</v>
      </c>
      <c r="BW574" s="19">
        <f t="shared" si="368"/>
        <v>0</v>
      </c>
      <c r="BX574" s="19">
        <f t="shared" si="369"/>
        <v>0</v>
      </c>
      <c r="BY574" s="19">
        <f t="shared" si="370"/>
        <v>0</v>
      </c>
      <c r="BZ574" s="19">
        <f t="shared" si="371"/>
        <v>0</v>
      </c>
      <c r="CA574" s="19">
        <f t="shared" si="372"/>
        <v>0</v>
      </c>
      <c r="CB574" s="19">
        <f t="shared" si="354"/>
        <v>0</v>
      </c>
      <c r="CC574" s="19">
        <f t="shared" si="373"/>
        <v>0</v>
      </c>
      <c r="CD574" s="19">
        <f t="shared" si="374"/>
        <v>0</v>
      </c>
      <c r="CE574" s="19">
        <f t="shared" si="375"/>
        <v>0</v>
      </c>
      <c r="CF574" s="19">
        <f t="shared" si="376"/>
        <v>0</v>
      </c>
      <c r="CG574" s="19">
        <f t="shared" si="377"/>
        <v>0</v>
      </c>
      <c r="CH574" s="19">
        <f t="shared" si="378"/>
        <v>0</v>
      </c>
      <c r="CI574" s="19">
        <f t="shared" si="379"/>
        <v>0</v>
      </c>
      <c r="CJ574" s="19">
        <f t="shared" si="380"/>
        <v>0</v>
      </c>
      <c r="CK574" s="19">
        <f t="shared" si="381"/>
        <v>0</v>
      </c>
      <c r="CL574" s="19">
        <f t="shared" si="382"/>
        <v>0</v>
      </c>
      <c r="CM574" s="19">
        <f t="shared" si="383"/>
        <v>0</v>
      </c>
      <c r="CN574" s="19">
        <f t="shared" si="384"/>
        <v>0</v>
      </c>
      <c r="CO574" s="19">
        <f t="shared" si="385"/>
        <v>0</v>
      </c>
      <c r="CP574" s="19">
        <f t="shared" si="386"/>
        <v>0</v>
      </c>
      <c r="CQ574" s="19">
        <f t="shared" si="387"/>
        <v>0</v>
      </c>
      <c r="CR574" s="19">
        <f t="shared" si="388"/>
        <v>0</v>
      </c>
      <c r="CS574" s="19">
        <f t="shared" si="389"/>
        <v>0</v>
      </c>
    </row>
    <row r="575" spans="2:97" ht="15" customHeight="1" x14ac:dyDescent="0.2">
      <c r="B575" s="53">
        <f t="shared" si="355"/>
        <v>567</v>
      </c>
      <c r="C575" s="197" t="str" cm="1">
        <f t="array" aca="1" ref="C575" ca="1">CELL("contents",BG575)</f>
        <v/>
      </c>
      <c r="D575" s="54" t="str">
        <f t="shared" si="351"/>
        <v>OK</v>
      </c>
      <c r="E575" s="55" t="e">
        <f>VLOOKUP('DATA SHEET'!$B$9,'Drill Size Info'!$T$2:$U$8,2,FALSE)</f>
        <v>#N/A</v>
      </c>
      <c r="F575" s="55" t="str">
        <f t="shared" si="356"/>
        <v/>
      </c>
      <c r="G575" s="161">
        <f t="shared" si="357"/>
        <v>0</v>
      </c>
      <c r="H575" s="56"/>
      <c r="I575" s="56"/>
      <c r="J575" s="54" t="s">
        <v>154</v>
      </c>
      <c r="K575" s="54" t="s">
        <v>154</v>
      </c>
      <c r="L575" s="56" t="s">
        <v>154</v>
      </c>
      <c r="M575" s="56" t="s">
        <v>154</v>
      </c>
      <c r="N575" s="47" t="str">
        <f>IF(CU575&lt;&gt;"",
    IF(INT('Drill Size Info'!$AA$19)=INT('Drill Size Info'!$AB$19),
        --(INT('Drill Size Info'!$AA$19) &amp; "." &amp; CU575),
        IF(AND((--(INT('Drill Size Info'!$AA$19) &amp; "." &amp; CU575)&gt;=--('Drill Size Info'!$AA$19)), (--(INT('Drill Size Info'!$AA$19) &amp; "." &amp; CU575)&lt;=--('Drill Size Info'!$AB$19))),
            --(INT('Drill Size Info'!$AA$19) &amp; "." &amp; CU575),
            --(INT('Drill Size Info'!$AB$19) &amp; "." &amp; CU575)
        )
    ),
    IF(CT575&lt;&gt;"",
        IF(INT('Drill Size Info'!$AA$19)=INT('Drill Size Info'!$AB$19),
            --(INT('Drill Size Info'!$AA$19) &amp; "." &amp; LEFT(CT575,3)),
            IF(AND((--(INT('Drill Size Info'!$AA$19) &amp; "." &amp; LEFT(CT575,3))&gt;=--('Drill Size Info'!$AA$19)), (--(INT('Drill Size Info'!$AA$19) &amp; "." &amp; LEFT(CT575,3))&lt;=--('Drill Size Info'!$AB$19))),
                --(INT('Drill Size Info'!$AA$19) &amp; "." &amp; LEFT(CT575,3)),
                --(INT('Drill Size Info'!$AB$19) &amp; "." &amp; LEFT(CT575,3))
            )
        ),
        "OK"
    )
)</f>
        <v>OK</v>
      </c>
      <c r="O575" s="163" t="str">
        <f>IF(CV575&lt;&gt;"",
    IF(INT('Drill Size Info'!$AA$19)=INT('Drill Size Info'!$AB$19),
        --(INT('Drill Size Info'!$AA$19) &amp; "." &amp; CV575),
        IF(AND((--(INT('Drill Size Info'!$AA$19) &amp; "." &amp; CV575)&gt;=--('Drill Size Info'!$AA$19)), (--(INT('Drill Size Info'!$AA$19) &amp; "." &amp; CV575)&lt;=--('Drill Size Info'!$AB$19))),
            --(INT('Drill Size Info'!$AA$19) &amp; "." &amp; CV575),
            --(INT('Drill Size Info'!$AB$19) &amp; "." &amp; CV575)
        )
    ),
    IF(CT575&lt;&gt;"",
        IF(INT('Drill Size Info'!$AA$19)=INT('Drill Size Info'!$AB$19),
            --(INT('Drill Size Info'!$AA$19) &amp; "." &amp; RIGHT(CT575,3)),
            IF(AND((--(INT('Drill Size Info'!$AA$19) &amp; "." &amp; RIGHT(CT575,3))&gt;=--('Drill Size Info'!$AA$19)), (--(INT('Drill Size Info'!$AA$19) &amp; "." &amp; RIGHT(CT575,3))&lt;=--('Drill Size Info'!$AB$19))),
                --(INT('Drill Size Info'!$AA$19) &amp; "." &amp; RIGHT(CT575,3)),
                --(INT('Drill Size Info'!$AB$19) &amp; "." &amp; RIGHT(CT575,3))
            )
        ),
        "N/A"
    )
)</f>
        <v>N/A</v>
      </c>
      <c r="P575" s="47" t="str">
        <f>IF(CX575&lt;&gt;"",
    IF(INT('Drill Size Info'!$AA$19)=INT('Drill Size Info'!$AB$15),
        --(INT('Drill Size Info'!$AA$15) &amp; "." &amp; CX575),
        IF(AND((--(INT('Drill Size Info'!$AA$15) &amp; "." &amp; CX575)&gt;=--('Drill Size Info'!$AA$15)), (--(INT('Drill Size Info'!$AA$15) &amp; "." &amp; CX575)&lt;=--('Drill Size Info'!$AB$15))),
            --(INT('Drill Size Info'!$AA$15) &amp; "." &amp; CX575),
            --(INT('Drill Size Info'!$AB$15) &amp; "." &amp; CX575)
        )
    ),
    IF(CW575&lt;&gt;"",
        IF(INT('Drill Size Info'!$AA$15)=INT('Drill Size Info'!$AB$15),
            --(INT('Drill Size Info'!$AA$15) &amp; "." &amp; LEFT(CW575,3)),
            IF(AND((--(INT('Drill Size Info'!$AA$15) &amp; "." &amp; LEFT(CW575,3))&gt;=--('Drill Size Info'!$AA$15)), (--(INT('Drill Size Info'!$AA$15) &amp; "." &amp; LEFT(CW575,3))&lt;=--('Drill Size Info'!$AB$15))),
                --(INT('Drill Size Info'!$AA$15) &amp; "." &amp; LEFT(CW575,3)),
                --(INT('Drill Size Info'!$AB$15) &amp; "." &amp; LEFT(CW575,3))
            )
        ),
        "OK"
    )
)</f>
        <v>OK</v>
      </c>
      <c r="Q575" s="163" t="str">
        <f>IF(CY575&lt;&gt;"",
    IF(INT('Drill Size Info'!$AA$19)=INT('Drill Size Info'!$AB$15),
        --(INT('Drill Size Info'!$AA$15) &amp; "." &amp; CY575),
        IF(AND((--(INT('Drill Size Info'!$AA$15) &amp; "." &amp; CY575)&gt;=--('Drill Size Info'!$AA$15)), (--(INT('Drill Size Info'!$AA$15) &amp; "." &amp; CY575)&lt;=--('Drill Size Info'!$AB$15))),
            --(INT('Drill Size Info'!$AA$15) &amp; "." &amp; CY575),
            --(INT('Drill Size Info'!$AB$15) &amp; "." &amp; CY575)
        )
    ),
    IF(CW575&lt;&gt;"",
        IF(INT('Drill Size Info'!$AA$15)=INT('Drill Size Info'!$AB$15),
            --(INT('Drill Size Info'!$AA$15) &amp; "." &amp; RIGHT(CW575,3)),
            IF(AND((--(INT('Drill Size Info'!$AA$15) &amp; "." &amp; RIGHT(CW575,3))&gt;=--('Drill Size Info'!$AA$15)), (--(INT('Drill Size Info'!$AA$15) &amp; "." &amp; RIGHT(CW575,3))&lt;=--('Drill Size Info'!$AB$15))),
                --(INT('Drill Size Info'!$AA$15) &amp; "." &amp; RIGHT(CW575,3)),
                --(INT('Drill Size Info'!$AB$15) &amp; "." &amp; RIGHT(CW575,3))
            )
        ),
        "N/A"
    )
)</f>
        <v>N/A</v>
      </c>
      <c r="R575" s="57"/>
      <c r="S575" s="57"/>
      <c r="T575" s="57"/>
      <c r="U575" s="57"/>
      <c r="V575" s="57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9"/>
      <c r="AX575" s="59"/>
      <c r="AY575" s="59"/>
      <c r="AZ575" s="60"/>
      <c r="BA575" s="52"/>
      <c r="BB575" s="52"/>
      <c r="BC575" s="52"/>
      <c r="BD575" s="52"/>
      <c r="BE575" s="52"/>
      <c r="BF575" s="52"/>
      <c r="BG575" s="192" t="str">
        <f t="shared" si="352"/>
        <v/>
      </c>
      <c r="BH575" s="52"/>
      <c r="BI575" s="52"/>
      <c r="BJ575" s="52"/>
      <c r="BK575" s="52"/>
      <c r="BM575" s="19">
        <f t="shared" si="358"/>
        <v>0</v>
      </c>
      <c r="BN575" s="19">
        <f t="shared" si="359"/>
        <v>0</v>
      </c>
      <c r="BO575" s="19">
        <f t="shared" si="360"/>
        <v>0</v>
      </c>
      <c r="BP575" s="19">
        <f t="shared" si="361"/>
        <v>0</v>
      </c>
      <c r="BQ575" s="19">
        <f t="shared" si="362"/>
        <v>0</v>
      </c>
      <c r="BR575" s="19">
        <f t="shared" si="363"/>
        <v>0</v>
      </c>
      <c r="BS575" s="19">
        <f t="shared" si="364"/>
        <v>0</v>
      </c>
      <c r="BT575" s="19">
        <f t="shared" si="365"/>
        <v>0</v>
      </c>
      <c r="BU575" s="19">
        <f t="shared" si="366"/>
        <v>0</v>
      </c>
      <c r="BV575" s="19">
        <f t="shared" si="367"/>
        <v>0</v>
      </c>
      <c r="BW575" s="19">
        <f t="shared" si="368"/>
        <v>0</v>
      </c>
      <c r="BX575" s="19">
        <f t="shared" si="369"/>
        <v>0</v>
      </c>
      <c r="BY575" s="19">
        <f t="shared" si="370"/>
        <v>0</v>
      </c>
      <c r="BZ575" s="19">
        <f t="shared" si="371"/>
        <v>0</v>
      </c>
      <c r="CA575" s="19">
        <f t="shared" si="372"/>
        <v>0</v>
      </c>
      <c r="CB575" s="19">
        <f t="shared" si="354"/>
        <v>0</v>
      </c>
      <c r="CC575" s="19">
        <f t="shared" si="373"/>
        <v>0</v>
      </c>
      <c r="CD575" s="19">
        <f t="shared" si="374"/>
        <v>0</v>
      </c>
      <c r="CE575" s="19">
        <f t="shared" si="375"/>
        <v>0</v>
      </c>
      <c r="CF575" s="19">
        <f t="shared" si="376"/>
        <v>0</v>
      </c>
      <c r="CG575" s="19">
        <f t="shared" si="377"/>
        <v>0</v>
      </c>
      <c r="CH575" s="19">
        <f t="shared" si="378"/>
        <v>0</v>
      </c>
      <c r="CI575" s="19">
        <f t="shared" si="379"/>
        <v>0</v>
      </c>
      <c r="CJ575" s="19">
        <f t="shared" si="380"/>
        <v>0</v>
      </c>
      <c r="CK575" s="19">
        <f t="shared" si="381"/>
        <v>0</v>
      </c>
      <c r="CL575" s="19">
        <f t="shared" si="382"/>
        <v>0</v>
      </c>
      <c r="CM575" s="19">
        <f t="shared" si="383"/>
        <v>0</v>
      </c>
      <c r="CN575" s="19">
        <f t="shared" si="384"/>
        <v>0</v>
      </c>
      <c r="CO575" s="19">
        <f t="shared" si="385"/>
        <v>0</v>
      </c>
      <c r="CP575" s="19">
        <f t="shared" si="386"/>
        <v>0</v>
      </c>
      <c r="CQ575" s="19">
        <f t="shared" si="387"/>
        <v>0</v>
      </c>
      <c r="CR575" s="19">
        <f t="shared" si="388"/>
        <v>0</v>
      </c>
      <c r="CS575" s="19">
        <f t="shared" si="389"/>
        <v>0</v>
      </c>
    </row>
    <row r="576" spans="2:97" ht="15" customHeight="1" x14ac:dyDescent="0.2">
      <c r="B576" s="53">
        <f t="shared" si="355"/>
        <v>568</v>
      </c>
      <c r="C576" s="197" t="str" cm="1">
        <f t="array" aca="1" ref="C576" ca="1">CELL("contents",BG576)</f>
        <v/>
      </c>
      <c r="D576" s="54" t="str">
        <f t="shared" si="351"/>
        <v>OK</v>
      </c>
      <c r="E576" s="55" t="e">
        <f>VLOOKUP('DATA SHEET'!$B$9,'Drill Size Info'!$T$2:$U$8,2,FALSE)</f>
        <v>#N/A</v>
      </c>
      <c r="F576" s="55" t="str">
        <f t="shared" si="356"/>
        <v/>
      </c>
      <c r="G576" s="161">
        <f t="shared" si="357"/>
        <v>0</v>
      </c>
      <c r="H576" s="56"/>
      <c r="I576" s="56"/>
      <c r="J576" s="54" t="s">
        <v>154</v>
      </c>
      <c r="K576" s="54" t="s">
        <v>154</v>
      </c>
      <c r="L576" s="56" t="s">
        <v>154</v>
      </c>
      <c r="M576" s="56" t="s">
        <v>154</v>
      </c>
      <c r="N576" s="47" t="str">
        <f>IF(CU576&lt;&gt;"",
    IF(INT('Drill Size Info'!$AA$19)=INT('Drill Size Info'!$AB$19),
        --(INT('Drill Size Info'!$AA$19) &amp; "." &amp; CU576),
        IF(AND((--(INT('Drill Size Info'!$AA$19) &amp; "." &amp; CU576)&gt;=--('Drill Size Info'!$AA$19)), (--(INT('Drill Size Info'!$AA$19) &amp; "." &amp; CU576)&lt;=--('Drill Size Info'!$AB$19))),
            --(INT('Drill Size Info'!$AA$19) &amp; "." &amp; CU576),
            --(INT('Drill Size Info'!$AB$19) &amp; "." &amp; CU576)
        )
    ),
    IF(CT576&lt;&gt;"",
        IF(INT('Drill Size Info'!$AA$19)=INT('Drill Size Info'!$AB$19),
            --(INT('Drill Size Info'!$AA$19) &amp; "." &amp; LEFT(CT576,3)),
            IF(AND((--(INT('Drill Size Info'!$AA$19) &amp; "." &amp; LEFT(CT576,3))&gt;=--('Drill Size Info'!$AA$19)), (--(INT('Drill Size Info'!$AA$19) &amp; "." &amp; LEFT(CT576,3))&lt;=--('Drill Size Info'!$AB$19))),
                --(INT('Drill Size Info'!$AA$19) &amp; "." &amp; LEFT(CT576,3)),
                --(INT('Drill Size Info'!$AB$19) &amp; "." &amp; LEFT(CT576,3))
            )
        ),
        "OK"
    )
)</f>
        <v>OK</v>
      </c>
      <c r="O576" s="163" t="str">
        <f>IF(CV576&lt;&gt;"",
    IF(INT('Drill Size Info'!$AA$19)=INT('Drill Size Info'!$AB$19),
        --(INT('Drill Size Info'!$AA$19) &amp; "." &amp; CV576),
        IF(AND((--(INT('Drill Size Info'!$AA$19) &amp; "." &amp; CV576)&gt;=--('Drill Size Info'!$AA$19)), (--(INT('Drill Size Info'!$AA$19) &amp; "." &amp; CV576)&lt;=--('Drill Size Info'!$AB$19))),
            --(INT('Drill Size Info'!$AA$19) &amp; "." &amp; CV576),
            --(INT('Drill Size Info'!$AB$19) &amp; "." &amp; CV576)
        )
    ),
    IF(CT576&lt;&gt;"",
        IF(INT('Drill Size Info'!$AA$19)=INT('Drill Size Info'!$AB$19),
            --(INT('Drill Size Info'!$AA$19) &amp; "." &amp; RIGHT(CT576,3)),
            IF(AND((--(INT('Drill Size Info'!$AA$19) &amp; "." &amp; RIGHT(CT576,3))&gt;=--('Drill Size Info'!$AA$19)), (--(INT('Drill Size Info'!$AA$19) &amp; "." &amp; RIGHT(CT576,3))&lt;=--('Drill Size Info'!$AB$19))),
                --(INT('Drill Size Info'!$AA$19) &amp; "." &amp; RIGHT(CT576,3)),
                --(INT('Drill Size Info'!$AB$19) &amp; "." &amp; RIGHT(CT576,3))
            )
        ),
        "N/A"
    )
)</f>
        <v>N/A</v>
      </c>
      <c r="P576" s="47" t="str">
        <f>IF(CX576&lt;&gt;"",
    IF(INT('Drill Size Info'!$AA$19)=INT('Drill Size Info'!$AB$15),
        --(INT('Drill Size Info'!$AA$15) &amp; "." &amp; CX576),
        IF(AND((--(INT('Drill Size Info'!$AA$15) &amp; "." &amp; CX576)&gt;=--('Drill Size Info'!$AA$15)), (--(INT('Drill Size Info'!$AA$15) &amp; "." &amp; CX576)&lt;=--('Drill Size Info'!$AB$15))),
            --(INT('Drill Size Info'!$AA$15) &amp; "." &amp; CX576),
            --(INT('Drill Size Info'!$AB$15) &amp; "." &amp; CX576)
        )
    ),
    IF(CW576&lt;&gt;"",
        IF(INT('Drill Size Info'!$AA$15)=INT('Drill Size Info'!$AB$15),
            --(INT('Drill Size Info'!$AA$15) &amp; "." &amp; LEFT(CW576,3)),
            IF(AND((--(INT('Drill Size Info'!$AA$15) &amp; "." &amp; LEFT(CW576,3))&gt;=--('Drill Size Info'!$AA$15)), (--(INT('Drill Size Info'!$AA$15) &amp; "." &amp; LEFT(CW576,3))&lt;=--('Drill Size Info'!$AB$15))),
                --(INT('Drill Size Info'!$AA$15) &amp; "." &amp; LEFT(CW576,3)),
                --(INT('Drill Size Info'!$AB$15) &amp; "." &amp; LEFT(CW576,3))
            )
        ),
        "OK"
    )
)</f>
        <v>OK</v>
      </c>
      <c r="Q576" s="163" t="str">
        <f>IF(CY576&lt;&gt;"",
    IF(INT('Drill Size Info'!$AA$19)=INT('Drill Size Info'!$AB$15),
        --(INT('Drill Size Info'!$AA$15) &amp; "." &amp; CY576),
        IF(AND((--(INT('Drill Size Info'!$AA$15) &amp; "." &amp; CY576)&gt;=--('Drill Size Info'!$AA$15)), (--(INT('Drill Size Info'!$AA$15) &amp; "." &amp; CY576)&lt;=--('Drill Size Info'!$AB$15))),
            --(INT('Drill Size Info'!$AA$15) &amp; "." &amp; CY576),
            --(INT('Drill Size Info'!$AB$15) &amp; "." &amp; CY576)
        )
    ),
    IF(CW576&lt;&gt;"",
        IF(INT('Drill Size Info'!$AA$15)=INT('Drill Size Info'!$AB$15),
            --(INT('Drill Size Info'!$AA$15) &amp; "." &amp; RIGHT(CW576,3)),
            IF(AND((--(INT('Drill Size Info'!$AA$15) &amp; "." &amp; RIGHT(CW576,3))&gt;=--('Drill Size Info'!$AA$15)), (--(INT('Drill Size Info'!$AA$15) &amp; "." &amp; RIGHT(CW576,3))&lt;=--('Drill Size Info'!$AB$15))),
                --(INT('Drill Size Info'!$AA$15) &amp; "." &amp; RIGHT(CW576,3)),
                --(INT('Drill Size Info'!$AB$15) &amp; "." &amp; RIGHT(CW576,3))
            )
        ),
        "N/A"
    )
)</f>
        <v>N/A</v>
      </c>
      <c r="R576" s="57"/>
      <c r="S576" s="57"/>
      <c r="T576" s="57"/>
      <c r="U576" s="57"/>
      <c r="V576" s="57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9"/>
      <c r="AX576" s="59"/>
      <c r="AY576" s="59"/>
      <c r="AZ576" s="60"/>
      <c r="BA576" s="52"/>
      <c r="BB576" s="52"/>
      <c r="BC576" s="52"/>
      <c r="BD576" s="52"/>
      <c r="BE576" s="52"/>
      <c r="BF576" s="52"/>
      <c r="BG576" s="192" t="str">
        <f t="shared" si="352"/>
        <v/>
      </c>
      <c r="BH576" s="52"/>
      <c r="BI576" s="52"/>
      <c r="BJ576" s="52"/>
      <c r="BK576" s="52"/>
      <c r="BM576" s="19">
        <f t="shared" si="358"/>
        <v>0</v>
      </c>
      <c r="BN576" s="19">
        <f t="shared" si="359"/>
        <v>0</v>
      </c>
      <c r="BO576" s="19">
        <f t="shared" si="360"/>
        <v>0</v>
      </c>
      <c r="BP576" s="19">
        <f t="shared" si="361"/>
        <v>0</v>
      </c>
      <c r="BQ576" s="19">
        <f t="shared" si="362"/>
        <v>0</v>
      </c>
      <c r="BR576" s="19">
        <f t="shared" si="363"/>
        <v>0</v>
      </c>
      <c r="BS576" s="19">
        <f t="shared" si="364"/>
        <v>0</v>
      </c>
      <c r="BT576" s="19">
        <f t="shared" si="365"/>
        <v>0</v>
      </c>
      <c r="BU576" s="19">
        <f t="shared" si="366"/>
        <v>0</v>
      </c>
      <c r="BV576" s="19">
        <f t="shared" si="367"/>
        <v>0</v>
      </c>
      <c r="BW576" s="19">
        <f t="shared" si="368"/>
        <v>0</v>
      </c>
      <c r="BX576" s="19">
        <f t="shared" si="369"/>
        <v>0</v>
      </c>
      <c r="BY576" s="19">
        <f t="shared" si="370"/>
        <v>0</v>
      </c>
      <c r="BZ576" s="19">
        <f t="shared" si="371"/>
        <v>0</v>
      </c>
      <c r="CA576" s="19">
        <f t="shared" si="372"/>
        <v>0</v>
      </c>
      <c r="CB576" s="19">
        <f t="shared" si="354"/>
        <v>0</v>
      </c>
      <c r="CC576" s="19">
        <f t="shared" si="373"/>
        <v>0</v>
      </c>
      <c r="CD576" s="19">
        <f t="shared" si="374"/>
        <v>0</v>
      </c>
      <c r="CE576" s="19">
        <f t="shared" si="375"/>
        <v>0</v>
      </c>
      <c r="CF576" s="19">
        <f t="shared" si="376"/>
        <v>0</v>
      </c>
      <c r="CG576" s="19">
        <f t="shared" si="377"/>
        <v>0</v>
      </c>
      <c r="CH576" s="19">
        <f t="shared" si="378"/>
        <v>0</v>
      </c>
      <c r="CI576" s="19">
        <f t="shared" si="379"/>
        <v>0</v>
      </c>
      <c r="CJ576" s="19">
        <f t="shared" si="380"/>
        <v>0</v>
      </c>
      <c r="CK576" s="19">
        <f t="shared" si="381"/>
        <v>0</v>
      </c>
      <c r="CL576" s="19">
        <f t="shared" si="382"/>
        <v>0</v>
      </c>
      <c r="CM576" s="19">
        <f t="shared" si="383"/>
        <v>0</v>
      </c>
      <c r="CN576" s="19">
        <f t="shared" si="384"/>
        <v>0</v>
      </c>
      <c r="CO576" s="19">
        <f t="shared" si="385"/>
        <v>0</v>
      </c>
      <c r="CP576" s="19">
        <f t="shared" si="386"/>
        <v>0</v>
      </c>
      <c r="CQ576" s="19">
        <f t="shared" si="387"/>
        <v>0</v>
      </c>
      <c r="CR576" s="19">
        <f t="shared" si="388"/>
        <v>0</v>
      </c>
      <c r="CS576" s="19">
        <f t="shared" si="389"/>
        <v>0</v>
      </c>
    </row>
    <row r="577" spans="2:97" ht="15" customHeight="1" x14ac:dyDescent="0.2">
      <c r="B577" s="53">
        <f t="shared" si="355"/>
        <v>569</v>
      </c>
      <c r="C577" s="197" t="str" cm="1">
        <f t="array" aca="1" ref="C577" ca="1">CELL("contents",BG577)</f>
        <v/>
      </c>
      <c r="D577" s="54" t="str">
        <f t="shared" si="351"/>
        <v>OK</v>
      </c>
      <c r="E577" s="55" t="e">
        <f>VLOOKUP('DATA SHEET'!$B$9,'Drill Size Info'!$T$2:$U$8,2,FALSE)</f>
        <v>#N/A</v>
      </c>
      <c r="F577" s="55" t="str">
        <f t="shared" si="356"/>
        <v/>
      </c>
      <c r="G577" s="161">
        <f t="shared" si="357"/>
        <v>0</v>
      </c>
      <c r="H577" s="56"/>
      <c r="I577" s="56"/>
      <c r="J577" s="54" t="s">
        <v>154</v>
      </c>
      <c r="K577" s="54" t="s">
        <v>154</v>
      </c>
      <c r="L577" s="56" t="s">
        <v>154</v>
      </c>
      <c r="M577" s="56" t="s">
        <v>154</v>
      </c>
      <c r="N577" s="47" t="str">
        <f>IF(CU577&lt;&gt;"",
    IF(INT('Drill Size Info'!$AA$19)=INT('Drill Size Info'!$AB$19),
        --(INT('Drill Size Info'!$AA$19) &amp; "." &amp; CU577),
        IF(AND((--(INT('Drill Size Info'!$AA$19) &amp; "." &amp; CU577)&gt;=--('Drill Size Info'!$AA$19)), (--(INT('Drill Size Info'!$AA$19) &amp; "." &amp; CU577)&lt;=--('Drill Size Info'!$AB$19))),
            --(INT('Drill Size Info'!$AA$19) &amp; "." &amp; CU577),
            --(INT('Drill Size Info'!$AB$19) &amp; "." &amp; CU577)
        )
    ),
    IF(CT577&lt;&gt;"",
        IF(INT('Drill Size Info'!$AA$19)=INT('Drill Size Info'!$AB$19),
            --(INT('Drill Size Info'!$AA$19) &amp; "." &amp; LEFT(CT577,3)),
            IF(AND((--(INT('Drill Size Info'!$AA$19) &amp; "." &amp; LEFT(CT577,3))&gt;=--('Drill Size Info'!$AA$19)), (--(INT('Drill Size Info'!$AA$19) &amp; "." &amp; LEFT(CT577,3))&lt;=--('Drill Size Info'!$AB$19))),
                --(INT('Drill Size Info'!$AA$19) &amp; "." &amp; LEFT(CT577,3)),
                --(INT('Drill Size Info'!$AB$19) &amp; "." &amp; LEFT(CT577,3))
            )
        ),
        "OK"
    )
)</f>
        <v>OK</v>
      </c>
      <c r="O577" s="163" t="str">
        <f>IF(CV577&lt;&gt;"",
    IF(INT('Drill Size Info'!$AA$19)=INT('Drill Size Info'!$AB$19),
        --(INT('Drill Size Info'!$AA$19) &amp; "." &amp; CV577),
        IF(AND((--(INT('Drill Size Info'!$AA$19) &amp; "." &amp; CV577)&gt;=--('Drill Size Info'!$AA$19)), (--(INT('Drill Size Info'!$AA$19) &amp; "." &amp; CV577)&lt;=--('Drill Size Info'!$AB$19))),
            --(INT('Drill Size Info'!$AA$19) &amp; "." &amp; CV577),
            --(INT('Drill Size Info'!$AB$19) &amp; "." &amp; CV577)
        )
    ),
    IF(CT577&lt;&gt;"",
        IF(INT('Drill Size Info'!$AA$19)=INT('Drill Size Info'!$AB$19),
            --(INT('Drill Size Info'!$AA$19) &amp; "." &amp; RIGHT(CT577,3)),
            IF(AND((--(INT('Drill Size Info'!$AA$19) &amp; "." &amp; RIGHT(CT577,3))&gt;=--('Drill Size Info'!$AA$19)), (--(INT('Drill Size Info'!$AA$19) &amp; "." &amp; RIGHT(CT577,3))&lt;=--('Drill Size Info'!$AB$19))),
                --(INT('Drill Size Info'!$AA$19) &amp; "." &amp; RIGHT(CT577,3)),
                --(INT('Drill Size Info'!$AB$19) &amp; "." &amp; RIGHT(CT577,3))
            )
        ),
        "N/A"
    )
)</f>
        <v>N/A</v>
      </c>
      <c r="P577" s="47" t="str">
        <f>IF(CX577&lt;&gt;"",
    IF(INT('Drill Size Info'!$AA$19)=INT('Drill Size Info'!$AB$15),
        --(INT('Drill Size Info'!$AA$15) &amp; "." &amp; CX577),
        IF(AND((--(INT('Drill Size Info'!$AA$15) &amp; "." &amp; CX577)&gt;=--('Drill Size Info'!$AA$15)), (--(INT('Drill Size Info'!$AA$15) &amp; "." &amp; CX577)&lt;=--('Drill Size Info'!$AB$15))),
            --(INT('Drill Size Info'!$AA$15) &amp; "." &amp; CX577),
            --(INT('Drill Size Info'!$AB$15) &amp; "." &amp; CX577)
        )
    ),
    IF(CW577&lt;&gt;"",
        IF(INT('Drill Size Info'!$AA$15)=INT('Drill Size Info'!$AB$15),
            --(INT('Drill Size Info'!$AA$15) &amp; "." &amp; LEFT(CW577,3)),
            IF(AND((--(INT('Drill Size Info'!$AA$15) &amp; "." &amp; LEFT(CW577,3))&gt;=--('Drill Size Info'!$AA$15)), (--(INT('Drill Size Info'!$AA$15) &amp; "." &amp; LEFT(CW577,3))&lt;=--('Drill Size Info'!$AB$15))),
                --(INT('Drill Size Info'!$AA$15) &amp; "." &amp; LEFT(CW577,3)),
                --(INT('Drill Size Info'!$AB$15) &amp; "." &amp; LEFT(CW577,3))
            )
        ),
        "OK"
    )
)</f>
        <v>OK</v>
      </c>
      <c r="Q577" s="163" t="str">
        <f>IF(CY577&lt;&gt;"",
    IF(INT('Drill Size Info'!$AA$19)=INT('Drill Size Info'!$AB$15),
        --(INT('Drill Size Info'!$AA$15) &amp; "." &amp; CY577),
        IF(AND((--(INT('Drill Size Info'!$AA$15) &amp; "." &amp; CY577)&gt;=--('Drill Size Info'!$AA$15)), (--(INT('Drill Size Info'!$AA$15) &amp; "." &amp; CY577)&lt;=--('Drill Size Info'!$AB$15))),
            --(INT('Drill Size Info'!$AA$15) &amp; "." &amp; CY577),
            --(INT('Drill Size Info'!$AB$15) &amp; "." &amp; CY577)
        )
    ),
    IF(CW577&lt;&gt;"",
        IF(INT('Drill Size Info'!$AA$15)=INT('Drill Size Info'!$AB$15),
            --(INT('Drill Size Info'!$AA$15) &amp; "." &amp; RIGHT(CW577,3)),
            IF(AND((--(INT('Drill Size Info'!$AA$15) &amp; "." &amp; RIGHT(CW577,3))&gt;=--('Drill Size Info'!$AA$15)), (--(INT('Drill Size Info'!$AA$15) &amp; "." &amp; RIGHT(CW577,3))&lt;=--('Drill Size Info'!$AB$15))),
                --(INT('Drill Size Info'!$AA$15) &amp; "." &amp; RIGHT(CW577,3)),
                --(INT('Drill Size Info'!$AB$15) &amp; "." &amp; RIGHT(CW577,3))
            )
        ),
        "N/A"
    )
)</f>
        <v>N/A</v>
      </c>
      <c r="R577" s="57"/>
      <c r="S577" s="57"/>
      <c r="T577" s="57"/>
      <c r="U577" s="57"/>
      <c r="V577" s="57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9"/>
      <c r="AX577" s="59"/>
      <c r="AY577" s="59"/>
      <c r="AZ577" s="60"/>
      <c r="BA577" s="52"/>
      <c r="BB577" s="52"/>
      <c r="BC577" s="52"/>
      <c r="BD577" s="52"/>
      <c r="BE577" s="52"/>
      <c r="BF577" s="52"/>
      <c r="BG577" s="192" t="str">
        <f t="shared" si="352"/>
        <v/>
      </c>
      <c r="BH577" s="52"/>
      <c r="BI577" s="52"/>
      <c r="BJ577" s="52"/>
      <c r="BK577" s="52"/>
      <c r="BM577" s="19">
        <f t="shared" si="358"/>
        <v>0</v>
      </c>
      <c r="BN577" s="19">
        <f t="shared" si="359"/>
        <v>0</v>
      </c>
      <c r="BO577" s="19">
        <f t="shared" si="360"/>
        <v>0</v>
      </c>
      <c r="BP577" s="19">
        <f t="shared" si="361"/>
        <v>0</v>
      </c>
      <c r="BQ577" s="19">
        <f t="shared" si="362"/>
        <v>0</v>
      </c>
      <c r="BR577" s="19">
        <f t="shared" si="363"/>
        <v>0</v>
      </c>
      <c r="BS577" s="19">
        <f t="shared" si="364"/>
        <v>0</v>
      </c>
      <c r="BT577" s="19">
        <f t="shared" si="365"/>
        <v>0</v>
      </c>
      <c r="BU577" s="19">
        <f t="shared" si="366"/>
        <v>0</v>
      </c>
      <c r="BV577" s="19">
        <f t="shared" si="367"/>
        <v>0</v>
      </c>
      <c r="BW577" s="19">
        <f t="shared" si="368"/>
        <v>0</v>
      </c>
      <c r="BX577" s="19">
        <f t="shared" si="369"/>
        <v>0</v>
      </c>
      <c r="BY577" s="19">
        <f t="shared" si="370"/>
        <v>0</v>
      </c>
      <c r="BZ577" s="19">
        <f t="shared" si="371"/>
        <v>0</v>
      </c>
      <c r="CA577" s="19">
        <f t="shared" si="372"/>
        <v>0</v>
      </c>
      <c r="CB577" s="19">
        <f t="shared" si="354"/>
        <v>0</v>
      </c>
      <c r="CC577" s="19">
        <f t="shared" si="373"/>
        <v>0</v>
      </c>
      <c r="CD577" s="19">
        <f t="shared" si="374"/>
        <v>0</v>
      </c>
      <c r="CE577" s="19">
        <f t="shared" si="375"/>
        <v>0</v>
      </c>
      <c r="CF577" s="19">
        <f t="shared" si="376"/>
        <v>0</v>
      </c>
      <c r="CG577" s="19">
        <f t="shared" si="377"/>
        <v>0</v>
      </c>
      <c r="CH577" s="19">
        <f t="shared" si="378"/>
        <v>0</v>
      </c>
      <c r="CI577" s="19">
        <f t="shared" si="379"/>
        <v>0</v>
      </c>
      <c r="CJ577" s="19">
        <f t="shared" si="380"/>
        <v>0</v>
      </c>
      <c r="CK577" s="19">
        <f t="shared" si="381"/>
        <v>0</v>
      </c>
      <c r="CL577" s="19">
        <f t="shared" si="382"/>
        <v>0</v>
      </c>
      <c r="CM577" s="19">
        <f t="shared" si="383"/>
        <v>0</v>
      </c>
      <c r="CN577" s="19">
        <f t="shared" si="384"/>
        <v>0</v>
      </c>
      <c r="CO577" s="19">
        <f t="shared" si="385"/>
        <v>0</v>
      </c>
      <c r="CP577" s="19">
        <f t="shared" si="386"/>
        <v>0</v>
      </c>
      <c r="CQ577" s="19">
        <f t="shared" si="387"/>
        <v>0</v>
      </c>
      <c r="CR577" s="19">
        <f t="shared" si="388"/>
        <v>0</v>
      </c>
      <c r="CS577" s="19">
        <f t="shared" si="389"/>
        <v>0</v>
      </c>
    </row>
    <row r="578" spans="2:97" ht="15" customHeight="1" x14ac:dyDescent="0.2">
      <c r="B578" s="53">
        <f t="shared" si="355"/>
        <v>570</v>
      </c>
      <c r="C578" s="197" t="str" cm="1">
        <f t="array" aca="1" ref="C578" ca="1">CELL("contents",BG578)</f>
        <v/>
      </c>
      <c r="D578" s="54" t="str">
        <f t="shared" si="351"/>
        <v>OK</v>
      </c>
      <c r="E578" s="55" t="e">
        <f>VLOOKUP('DATA SHEET'!$B$9,'Drill Size Info'!$T$2:$U$8,2,FALSE)</f>
        <v>#N/A</v>
      </c>
      <c r="F578" s="55" t="str">
        <f t="shared" si="356"/>
        <v/>
      </c>
      <c r="G578" s="161">
        <f t="shared" si="357"/>
        <v>0</v>
      </c>
      <c r="H578" s="56"/>
      <c r="I578" s="56"/>
      <c r="J578" s="54" t="s">
        <v>154</v>
      </c>
      <c r="K578" s="54" t="s">
        <v>154</v>
      </c>
      <c r="L578" s="56" t="s">
        <v>154</v>
      </c>
      <c r="M578" s="56" t="s">
        <v>154</v>
      </c>
      <c r="N578" s="47" t="str">
        <f>IF(CU578&lt;&gt;"",
    IF(INT('Drill Size Info'!$AA$19)=INT('Drill Size Info'!$AB$19),
        --(INT('Drill Size Info'!$AA$19) &amp; "." &amp; CU578),
        IF(AND((--(INT('Drill Size Info'!$AA$19) &amp; "." &amp; CU578)&gt;=--('Drill Size Info'!$AA$19)), (--(INT('Drill Size Info'!$AA$19) &amp; "." &amp; CU578)&lt;=--('Drill Size Info'!$AB$19))),
            --(INT('Drill Size Info'!$AA$19) &amp; "." &amp; CU578),
            --(INT('Drill Size Info'!$AB$19) &amp; "." &amp; CU578)
        )
    ),
    IF(CT578&lt;&gt;"",
        IF(INT('Drill Size Info'!$AA$19)=INT('Drill Size Info'!$AB$19),
            --(INT('Drill Size Info'!$AA$19) &amp; "." &amp; LEFT(CT578,3)),
            IF(AND((--(INT('Drill Size Info'!$AA$19) &amp; "." &amp; LEFT(CT578,3))&gt;=--('Drill Size Info'!$AA$19)), (--(INT('Drill Size Info'!$AA$19) &amp; "." &amp; LEFT(CT578,3))&lt;=--('Drill Size Info'!$AB$19))),
                --(INT('Drill Size Info'!$AA$19) &amp; "." &amp; LEFT(CT578,3)),
                --(INT('Drill Size Info'!$AB$19) &amp; "." &amp; LEFT(CT578,3))
            )
        ),
        "OK"
    )
)</f>
        <v>OK</v>
      </c>
      <c r="O578" s="163" t="str">
        <f>IF(CV578&lt;&gt;"",
    IF(INT('Drill Size Info'!$AA$19)=INT('Drill Size Info'!$AB$19),
        --(INT('Drill Size Info'!$AA$19) &amp; "." &amp; CV578),
        IF(AND((--(INT('Drill Size Info'!$AA$19) &amp; "." &amp; CV578)&gt;=--('Drill Size Info'!$AA$19)), (--(INT('Drill Size Info'!$AA$19) &amp; "." &amp; CV578)&lt;=--('Drill Size Info'!$AB$19))),
            --(INT('Drill Size Info'!$AA$19) &amp; "." &amp; CV578),
            --(INT('Drill Size Info'!$AB$19) &amp; "." &amp; CV578)
        )
    ),
    IF(CT578&lt;&gt;"",
        IF(INT('Drill Size Info'!$AA$19)=INT('Drill Size Info'!$AB$19),
            --(INT('Drill Size Info'!$AA$19) &amp; "." &amp; RIGHT(CT578,3)),
            IF(AND((--(INT('Drill Size Info'!$AA$19) &amp; "." &amp; RIGHT(CT578,3))&gt;=--('Drill Size Info'!$AA$19)), (--(INT('Drill Size Info'!$AA$19) &amp; "." &amp; RIGHT(CT578,3))&lt;=--('Drill Size Info'!$AB$19))),
                --(INT('Drill Size Info'!$AA$19) &amp; "." &amp; RIGHT(CT578,3)),
                --(INT('Drill Size Info'!$AB$19) &amp; "." &amp; RIGHT(CT578,3))
            )
        ),
        "N/A"
    )
)</f>
        <v>N/A</v>
      </c>
      <c r="P578" s="47" t="str">
        <f>IF(CX578&lt;&gt;"",
    IF(INT('Drill Size Info'!$AA$19)=INT('Drill Size Info'!$AB$15),
        --(INT('Drill Size Info'!$AA$15) &amp; "." &amp; CX578),
        IF(AND((--(INT('Drill Size Info'!$AA$15) &amp; "." &amp; CX578)&gt;=--('Drill Size Info'!$AA$15)), (--(INT('Drill Size Info'!$AA$15) &amp; "." &amp; CX578)&lt;=--('Drill Size Info'!$AB$15))),
            --(INT('Drill Size Info'!$AA$15) &amp; "." &amp; CX578),
            --(INT('Drill Size Info'!$AB$15) &amp; "." &amp; CX578)
        )
    ),
    IF(CW578&lt;&gt;"",
        IF(INT('Drill Size Info'!$AA$15)=INT('Drill Size Info'!$AB$15),
            --(INT('Drill Size Info'!$AA$15) &amp; "." &amp; LEFT(CW578,3)),
            IF(AND((--(INT('Drill Size Info'!$AA$15) &amp; "." &amp; LEFT(CW578,3))&gt;=--('Drill Size Info'!$AA$15)), (--(INT('Drill Size Info'!$AA$15) &amp; "." &amp; LEFT(CW578,3))&lt;=--('Drill Size Info'!$AB$15))),
                --(INT('Drill Size Info'!$AA$15) &amp; "." &amp; LEFT(CW578,3)),
                --(INT('Drill Size Info'!$AB$15) &amp; "." &amp; LEFT(CW578,3))
            )
        ),
        "OK"
    )
)</f>
        <v>OK</v>
      </c>
      <c r="Q578" s="163" t="str">
        <f>IF(CY578&lt;&gt;"",
    IF(INT('Drill Size Info'!$AA$19)=INT('Drill Size Info'!$AB$15),
        --(INT('Drill Size Info'!$AA$15) &amp; "." &amp; CY578),
        IF(AND((--(INT('Drill Size Info'!$AA$15) &amp; "." &amp; CY578)&gt;=--('Drill Size Info'!$AA$15)), (--(INT('Drill Size Info'!$AA$15) &amp; "." &amp; CY578)&lt;=--('Drill Size Info'!$AB$15))),
            --(INT('Drill Size Info'!$AA$15) &amp; "." &amp; CY578),
            --(INT('Drill Size Info'!$AB$15) &amp; "." &amp; CY578)
        )
    ),
    IF(CW578&lt;&gt;"",
        IF(INT('Drill Size Info'!$AA$15)=INT('Drill Size Info'!$AB$15),
            --(INT('Drill Size Info'!$AA$15) &amp; "." &amp; RIGHT(CW578,3)),
            IF(AND((--(INT('Drill Size Info'!$AA$15) &amp; "." &amp; RIGHT(CW578,3))&gt;=--('Drill Size Info'!$AA$15)), (--(INT('Drill Size Info'!$AA$15) &amp; "." &amp; RIGHT(CW578,3))&lt;=--('Drill Size Info'!$AB$15))),
                --(INT('Drill Size Info'!$AA$15) &amp; "." &amp; RIGHT(CW578,3)),
                --(INT('Drill Size Info'!$AB$15) &amp; "." &amp; RIGHT(CW578,3))
            )
        ),
        "N/A"
    )
)</f>
        <v>N/A</v>
      </c>
      <c r="R578" s="57"/>
      <c r="S578" s="57"/>
      <c r="T578" s="57"/>
      <c r="U578" s="57"/>
      <c r="V578" s="57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9"/>
      <c r="AX578" s="59"/>
      <c r="AY578" s="59"/>
      <c r="AZ578" s="60"/>
      <c r="BA578" s="52"/>
      <c r="BB578" s="52"/>
      <c r="BC578" s="52"/>
      <c r="BD578" s="52"/>
      <c r="BE578" s="52"/>
      <c r="BF578" s="52"/>
      <c r="BG578" s="192" t="str">
        <f t="shared" si="352"/>
        <v/>
      </c>
      <c r="BH578" s="52"/>
      <c r="BI578" s="52"/>
      <c r="BJ578" s="52"/>
      <c r="BK578" s="52"/>
      <c r="BM578" s="19">
        <f t="shared" si="358"/>
        <v>0</v>
      </c>
      <c r="BN578" s="19">
        <f t="shared" si="359"/>
        <v>0</v>
      </c>
      <c r="BO578" s="19">
        <f t="shared" si="360"/>
        <v>0</v>
      </c>
      <c r="BP578" s="19">
        <f t="shared" si="361"/>
        <v>0</v>
      </c>
      <c r="BQ578" s="19">
        <f t="shared" si="362"/>
        <v>0</v>
      </c>
      <c r="BR578" s="19">
        <f t="shared" si="363"/>
        <v>0</v>
      </c>
      <c r="BS578" s="19">
        <f t="shared" si="364"/>
        <v>0</v>
      </c>
      <c r="BT578" s="19">
        <f t="shared" si="365"/>
        <v>0</v>
      </c>
      <c r="BU578" s="19">
        <f t="shared" si="366"/>
        <v>0</v>
      </c>
      <c r="BV578" s="19">
        <f t="shared" si="367"/>
        <v>0</v>
      </c>
      <c r="BW578" s="19">
        <f t="shared" si="368"/>
        <v>0</v>
      </c>
      <c r="BX578" s="19">
        <f t="shared" si="369"/>
        <v>0</v>
      </c>
      <c r="BY578" s="19">
        <f t="shared" si="370"/>
        <v>0</v>
      </c>
      <c r="BZ578" s="19">
        <f t="shared" si="371"/>
        <v>0</v>
      </c>
      <c r="CA578" s="19">
        <f t="shared" si="372"/>
        <v>0</v>
      </c>
      <c r="CB578" s="19">
        <f t="shared" si="354"/>
        <v>0</v>
      </c>
      <c r="CC578" s="19">
        <f t="shared" si="373"/>
        <v>0</v>
      </c>
      <c r="CD578" s="19">
        <f t="shared" si="374"/>
        <v>0</v>
      </c>
      <c r="CE578" s="19">
        <f t="shared" si="375"/>
        <v>0</v>
      </c>
      <c r="CF578" s="19">
        <f t="shared" si="376"/>
        <v>0</v>
      </c>
      <c r="CG578" s="19">
        <f t="shared" si="377"/>
        <v>0</v>
      </c>
      <c r="CH578" s="19">
        <f t="shared" si="378"/>
        <v>0</v>
      </c>
      <c r="CI578" s="19">
        <f t="shared" si="379"/>
        <v>0</v>
      </c>
      <c r="CJ578" s="19">
        <f t="shared" si="380"/>
        <v>0</v>
      </c>
      <c r="CK578" s="19">
        <f t="shared" si="381"/>
        <v>0</v>
      </c>
      <c r="CL578" s="19">
        <f t="shared" si="382"/>
        <v>0</v>
      </c>
      <c r="CM578" s="19">
        <f t="shared" si="383"/>
        <v>0</v>
      </c>
      <c r="CN578" s="19">
        <f t="shared" si="384"/>
        <v>0</v>
      </c>
      <c r="CO578" s="19">
        <f t="shared" si="385"/>
        <v>0</v>
      </c>
      <c r="CP578" s="19">
        <f t="shared" si="386"/>
        <v>0</v>
      </c>
      <c r="CQ578" s="19">
        <f t="shared" si="387"/>
        <v>0</v>
      </c>
      <c r="CR578" s="19">
        <f t="shared" si="388"/>
        <v>0</v>
      </c>
      <c r="CS578" s="19">
        <f t="shared" si="389"/>
        <v>0</v>
      </c>
    </row>
    <row r="579" spans="2:97" ht="15" customHeight="1" x14ac:dyDescent="0.2">
      <c r="B579" s="53">
        <f t="shared" si="355"/>
        <v>571</v>
      </c>
      <c r="C579" s="197" t="str" cm="1">
        <f t="array" aca="1" ref="C579" ca="1">CELL("contents",BG579)</f>
        <v/>
      </c>
      <c r="D579" s="54" t="str">
        <f t="shared" si="351"/>
        <v>OK</v>
      </c>
      <c r="E579" s="55" t="e">
        <f>VLOOKUP('DATA SHEET'!$B$9,'Drill Size Info'!$T$2:$U$8,2,FALSE)</f>
        <v>#N/A</v>
      </c>
      <c r="F579" s="55" t="str">
        <f t="shared" si="356"/>
        <v/>
      </c>
      <c r="G579" s="161">
        <f t="shared" si="357"/>
        <v>0</v>
      </c>
      <c r="H579" s="56"/>
      <c r="I579" s="56"/>
      <c r="J579" s="54" t="s">
        <v>154</v>
      </c>
      <c r="K579" s="54" t="s">
        <v>154</v>
      </c>
      <c r="L579" s="56" t="s">
        <v>154</v>
      </c>
      <c r="M579" s="56" t="s">
        <v>154</v>
      </c>
      <c r="N579" s="47" t="str">
        <f>IF(CU579&lt;&gt;"",
    IF(INT('Drill Size Info'!$AA$19)=INT('Drill Size Info'!$AB$19),
        --(INT('Drill Size Info'!$AA$19) &amp; "." &amp; CU579),
        IF(AND((--(INT('Drill Size Info'!$AA$19) &amp; "." &amp; CU579)&gt;=--('Drill Size Info'!$AA$19)), (--(INT('Drill Size Info'!$AA$19) &amp; "." &amp; CU579)&lt;=--('Drill Size Info'!$AB$19))),
            --(INT('Drill Size Info'!$AA$19) &amp; "." &amp; CU579),
            --(INT('Drill Size Info'!$AB$19) &amp; "." &amp; CU579)
        )
    ),
    IF(CT579&lt;&gt;"",
        IF(INT('Drill Size Info'!$AA$19)=INT('Drill Size Info'!$AB$19),
            --(INT('Drill Size Info'!$AA$19) &amp; "." &amp; LEFT(CT579,3)),
            IF(AND((--(INT('Drill Size Info'!$AA$19) &amp; "." &amp; LEFT(CT579,3))&gt;=--('Drill Size Info'!$AA$19)), (--(INT('Drill Size Info'!$AA$19) &amp; "." &amp; LEFT(CT579,3))&lt;=--('Drill Size Info'!$AB$19))),
                --(INT('Drill Size Info'!$AA$19) &amp; "." &amp; LEFT(CT579,3)),
                --(INT('Drill Size Info'!$AB$19) &amp; "." &amp; LEFT(CT579,3))
            )
        ),
        "OK"
    )
)</f>
        <v>OK</v>
      </c>
      <c r="O579" s="163" t="str">
        <f>IF(CV579&lt;&gt;"",
    IF(INT('Drill Size Info'!$AA$19)=INT('Drill Size Info'!$AB$19),
        --(INT('Drill Size Info'!$AA$19) &amp; "." &amp; CV579),
        IF(AND((--(INT('Drill Size Info'!$AA$19) &amp; "." &amp; CV579)&gt;=--('Drill Size Info'!$AA$19)), (--(INT('Drill Size Info'!$AA$19) &amp; "." &amp; CV579)&lt;=--('Drill Size Info'!$AB$19))),
            --(INT('Drill Size Info'!$AA$19) &amp; "." &amp; CV579),
            --(INT('Drill Size Info'!$AB$19) &amp; "." &amp; CV579)
        )
    ),
    IF(CT579&lt;&gt;"",
        IF(INT('Drill Size Info'!$AA$19)=INT('Drill Size Info'!$AB$19),
            --(INT('Drill Size Info'!$AA$19) &amp; "." &amp; RIGHT(CT579,3)),
            IF(AND((--(INT('Drill Size Info'!$AA$19) &amp; "." &amp; RIGHT(CT579,3))&gt;=--('Drill Size Info'!$AA$19)), (--(INT('Drill Size Info'!$AA$19) &amp; "." &amp; RIGHT(CT579,3))&lt;=--('Drill Size Info'!$AB$19))),
                --(INT('Drill Size Info'!$AA$19) &amp; "." &amp; RIGHT(CT579,3)),
                --(INT('Drill Size Info'!$AB$19) &amp; "." &amp; RIGHT(CT579,3))
            )
        ),
        "N/A"
    )
)</f>
        <v>N/A</v>
      </c>
      <c r="P579" s="47" t="str">
        <f>IF(CX579&lt;&gt;"",
    IF(INT('Drill Size Info'!$AA$19)=INT('Drill Size Info'!$AB$15),
        --(INT('Drill Size Info'!$AA$15) &amp; "." &amp; CX579),
        IF(AND((--(INT('Drill Size Info'!$AA$15) &amp; "." &amp; CX579)&gt;=--('Drill Size Info'!$AA$15)), (--(INT('Drill Size Info'!$AA$15) &amp; "." &amp; CX579)&lt;=--('Drill Size Info'!$AB$15))),
            --(INT('Drill Size Info'!$AA$15) &amp; "." &amp; CX579),
            --(INT('Drill Size Info'!$AB$15) &amp; "." &amp; CX579)
        )
    ),
    IF(CW579&lt;&gt;"",
        IF(INT('Drill Size Info'!$AA$15)=INT('Drill Size Info'!$AB$15),
            --(INT('Drill Size Info'!$AA$15) &amp; "." &amp; LEFT(CW579,3)),
            IF(AND((--(INT('Drill Size Info'!$AA$15) &amp; "." &amp; LEFT(CW579,3))&gt;=--('Drill Size Info'!$AA$15)), (--(INT('Drill Size Info'!$AA$15) &amp; "." &amp; LEFT(CW579,3))&lt;=--('Drill Size Info'!$AB$15))),
                --(INT('Drill Size Info'!$AA$15) &amp; "." &amp; LEFT(CW579,3)),
                --(INT('Drill Size Info'!$AB$15) &amp; "." &amp; LEFT(CW579,3))
            )
        ),
        "OK"
    )
)</f>
        <v>OK</v>
      </c>
      <c r="Q579" s="163" t="str">
        <f>IF(CY579&lt;&gt;"",
    IF(INT('Drill Size Info'!$AA$19)=INT('Drill Size Info'!$AB$15),
        --(INT('Drill Size Info'!$AA$15) &amp; "." &amp; CY579),
        IF(AND((--(INT('Drill Size Info'!$AA$15) &amp; "." &amp; CY579)&gt;=--('Drill Size Info'!$AA$15)), (--(INT('Drill Size Info'!$AA$15) &amp; "." &amp; CY579)&lt;=--('Drill Size Info'!$AB$15))),
            --(INT('Drill Size Info'!$AA$15) &amp; "." &amp; CY579),
            --(INT('Drill Size Info'!$AB$15) &amp; "." &amp; CY579)
        )
    ),
    IF(CW579&lt;&gt;"",
        IF(INT('Drill Size Info'!$AA$15)=INT('Drill Size Info'!$AB$15),
            --(INT('Drill Size Info'!$AA$15) &amp; "." &amp; RIGHT(CW579,3)),
            IF(AND((--(INT('Drill Size Info'!$AA$15) &amp; "." &amp; RIGHT(CW579,3))&gt;=--('Drill Size Info'!$AA$15)), (--(INT('Drill Size Info'!$AA$15) &amp; "." &amp; RIGHT(CW579,3))&lt;=--('Drill Size Info'!$AB$15))),
                --(INT('Drill Size Info'!$AA$15) &amp; "." &amp; RIGHT(CW579,3)),
                --(INT('Drill Size Info'!$AB$15) &amp; "." &amp; RIGHT(CW579,3))
            )
        ),
        "N/A"
    )
)</f>
        <v>N/A</v>
      </c>
      <c r="R579" s="57"/>
      <c r="S579" s="57"/>
      <c r="T579" s="57"/>
      <c r="U579" s="57"/>
      <c r="V579" s="57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9"/>
      <c r="AX579" s="59"/>
      <c r="AY579" s="59"/>
      <c r="AZ579" s="60"/>
      <c r="BA579" s="52"/>
      <c r="BB579" s="52"/>
      <c r="BC579" s="52"/>
      <c r="BD579" s="52"/>
      <c r="BE579" s="52"/>
      <c r="BF579" s="52"/>
      <c r="BG579" s="192" t="str">
        <f t="shared" si="352"/>
        <v/>
      </c>
      <c r="BH579" s="52"/>
      <c r="BI579" s="52"/>
      <c r="BJ579" s="52"/>
      <c r="BK579" s="52"/>
      <c r="BM579" s="19">
        <f t="shared" si="358"/>
        <v>0</v>
      </c>
      <c r="BN579" s="19">
        <f t="shared" si="359"/>
        <v>0</v>
      </c>
      <c r="BO579" s="19">
        <f t="shared" si="360"/>
        <v>0</v>
      </c>
      <c r="BP579" s="19">
        <f t="shared" si="361"/>
        <v>0</v>
      </c>
      <c r="BQ579" s="19">
        <f t="shared" si="362"/>
        <v>0</v>
      </c>
      <c r="BR579" s="19">
        <f t="shared" si="363"/>
        <v>0</v>
      </c>
      <c r="BS579" s="19">
        <f t="shared" si="364"/>
        <v>0</v>
      </c>
      <c r="BT579" s="19">
        <f t="shared" si="365"/>
        <v>0</v>
      </c>
      <c r="BU579" s="19">
        <f t="shared" si="366"/>
        <v>0</v>
      </c>
      <c r="BV579" s="19">
        <f t="shared" si="367"/>
        <v>0</v>
      </c>
      <c r="BW579" s="19">
        <f t="shared" si="368"/>
        <v>0</v>
      </c>
      <c r="BX579" s="19">
        <f t="shared" si="369"/>
        <v>0</v>
      </c>
      <c r="BY579" s="19">
        <f t="shared" si="370"/>
        <v>0</v>
      </c>
      <c r="BZ579" s="19">
        <f t="shared" si="371"/>
        <v>0</v>
      </c>
      <c r="CA579" s="19">
        <f t="shared" si="372"/>
        <v>0</v>
      </c>
      <c r="CB579" s="19">
        <f t="shared" si="354"/>
        <v>0</v>
      </c>
      <c r="CC579" s="19">
        <f t="shared" si="373"/>
        <v>0</v>
      </c>
      <c r="CD579" s="19">
        <f t="shared" si="374"/>
        <v>0</v>
      </c>
      <c r="CE579" s="19">
        <f t="shared" si="375"/>
        <v>0</v>
      </c>
      <c r="CF579" s="19">
        <f t="shared" si="376"/>
        <v>0</v>
      </c>
      <c r="CG579" s="19">
        <f t="shared" si="377"/>
        <v>0</v>
      </c>
      <c r="CH579" s="19">
        <f t="shared" si="378"/>
        <v>0</v>
      </c>
      <c r="CI579" s="19">
        <f t="shared" si="379"/>
        <v>0</v>
      </c>
      <c r="CJ579" s="19">
        <f t="shared" si="380"/>
        <v>0</v>
      </c>
      <c r="CK579" s="19">
        <f t="shared" si="381"/>
        <v>0</v>
      </c>
      <c r="CL579" s="19">
        <f t="shared" si="382"/>
        <v>0</v>
      </c>
      <c r="CM579" s="19">
        <f t="shared" si="383"/>
        <v>0</v>
      </c>
      <c r="CN579" s="19">
        <f t="shared" si="384"/>
        <v>0</v>
      </c>
      <c r="CO579" s="19">
        <f t="shared" si="385"/>
        <v>0</v>
      </c>
      <c r="CP579" s="19">
        <f t="shared" si="386"/>
        <v>0</v>
      </c>
      <c r="CQ579" s="19">
        <f t="shared" si="387"/>
        <v>0</v>
      </c>
      <c r="CR579" s="19">
        <f t="shared" si="388"/>
        <v>0</v>
      </c>
      <c r="CS579" s="19">
        <f t="shared" si="389"/>
        <v>0</v>
      </c>
    </row>
    <row r="580" spans="2:97" ht="15" customHeight="1" x14ac:dyDescent="0.2">
      <c r="B580" s="53">
        <f t="shared" si="355"/>
        <v>572</v>
      </c>
      <c r="C580" s="197" t="str" cm="1">
        <f t="array" aca="1" ref="C580" ca="1">CELL("contents",BG580)</f>
        <v/>
      </c>
      <c r="D580" s="54" t="str">
        <f t="shared" si="351"/>
        <v>OK</v>
      </c>
      <c r="E580" s="55" t="e">
        <f>VLOOKUP('DATA SHEET'!$B$9,'Drill Size Info'!$T$2:$U$8,2,FALSE)</f>
        <v>#N/A</v>
      </c>
      <c r="F580" s="55" t="str">
        <f t="shared" si="356"/>
        <v/>
      </c>
      <c r="G580" s="161">
        <f t="shared" si="357"/>
        <v>0</v>
      </c>
      <c r="H580" s="56"/>
      <c r="I580" s="56"/>
      <c r="J580" s="54" t="s">
        <v>154</v>
      </c>
      <c r="K580" s="54" t="s">
        <v>154</v>
      </c>
      <c r="L580" s="56" t="s">
        <v>154</v>
      </c>
      <c r="M580" s="56" t="s">
        <v>154</v>
      </c>
      <c r="N580" s="47" t="str">
        <f>IF(CU580&lt;&gt;"",
    IF(INT('Drill Size Info'!$AA$19)=INT('Drill Size Info'!$AB$19),
        --(INT('Drill Size Info'!$AA$19) &amp; "." &amp; CU580),
        IF(AND((--(INT('Drill Size Info'!$AA$19) &amp; "." &amp; CU580)&gt;=--('Drill Size Info'!$AA$19)), (--(INT('Drill Size Info'!$AA$19) &amp; "." &amp; CU580)&lt;=--('Drill Size Info'!$AB$19))),
            --(INT('Drill Size Info'!$AA$19) &amp; "." &amp; CU580),
            --(INT('Drill Size Info'!$AB$19) &amp; "." &amp; CU580)
        )
    ),
    IF(CT580&lt;&gt;"",
        IF(INT('Drill Size Info'!$AA$19)=INT('Drill Size Info'!$AB$19),
            --(INT('Drill Size Info'!$AA$19) &amp; "." &amp; LEFT(CT580,3)),
            IF(AND((--(INT('Drill Size Info'!$AA$19) &amp; "." &amp; LEFT(CT580,3))&gt;=--('Drill Size Info'!$AA$19)), (--(INT('Drill Size Info'!$AA$19) &amp; "." &amp; LEFT(CT580,3))&lt;=--('Drill Size Info'!$AB$19))),
                --(INT('Drill Size Info'!$AA$19) &amp; "." &amp; LEFT(CT580,3)),
                --(INT('Drill Size Info'!$AB$19) &amp; "." &amp; LEFT(CT580,3))
            )
        ),
        "OK"
    )
)</f>
        <v>OK</v>
      </c>
      <c r="O580" s="163" t="str">
        <f>IF(CV580&lt;&gt;"",
    IF(INT('Drill Size Info'!$AA$19)=INT('Drill Size Info'!$AB$19),
        --(INT('Drill Size Info'!$AA$19) &amp; "." &amp; CV580),
        IF(AND((--(INT('Drill Size Info'!$AA$19) &amp; "." &amp; CV580)&gt;=--('Drill Size Info'!$AA$19)), (--(INT('Drill Size Info'!$AA$19) &amp; "." &amp; CV580)&lt;=--('Drill Size Info'!$AB$19))),
            --(INT('Drill Size Info'!$AA$19) &amp; "." &amp; CV580),
            --(INT('Drill Size Info'!$AB$19) &amp; "." &amp; CV580)
        )
    ),
    IF(CT580&lt;&gt;"",
        IF(INT('Drill Size Info'!$AA$19)=INT('Drill Size Info'!$AB$19),
            --(INT('Drill Size Info'!$AA$19) &amp; "." &amp; RIGHT(CT580,3)),
            IF(AND((--(INT('Drill Size Info'!$AA$19) &amp; "." &amp; RIGHT(CT580,3))&gt;=--('Drill Size Info'!$AA$19)), (--(INT('Drill Size Info'!$AA$19) &amp; "." &amp; RIGHT(CT580,3))&lt;=--('Drill Size Info'!$AB$19))),
                --(INT('Drill Size Info'!$AA$19) &amp; "." &amp; RIGHT(CT580,3)),
                --(INT('Drill Size Info'!$AB$19) &amp; "." &amp; RIGHT(CT580,3))
            )
        ),
        "N/A"
    )
)</f>
        <v>N/A</v>
      </c>
      <c r="P580" s="47" t="str">
        <f>IF(CX580&lt;&gt;"",
    IF(INT('Drill Size Info'!$AA$19)=INT('Drill Size Info'!$AB$15),
        --(INT('Drill Size Info'!$AA$15) &amp; "." &amp; CX580),
        IF(AND((--(INT('Drill Size Info'!$AA$15) &amp; "." &amp; CX580)&gt;=--('Drill Size Info'!$AA$15)), (--(INT('Drill Size Info'!$AA$15) &amp; "." &amp; CX580)&lt;=--('Drill Size Info'!$AB$15))),
            --(INT('Drill Size Info'!$AA$15) &amp; "." &amp; CX580),
            --(INT('Drill Size Info'!$AB$15) &amp; "." &amp; CX580)
        )
    ),
    IF(CW580&lt;&gt;"",
        IF(INT('Drill Size Info'!$AA$15)=INT('Drill Size Info'!$AB$15),
            --(INT('Drill Size Info'!$AA$15) &amp; "." &amp; LEFT(CW580,3)),
            IF(AND((--(INT('Drill Size Info'!$AA$15) &amp; "." &amp; LEFT(CW580,3))&gt;=--('Drill Size Info'!$AA$15)), (--(INT('Drill Size Info'!$AA$15) &amp; "." &amp; LEFT(CW580,3))&lt;=--('Drill Size Info'!$AB$15))),
                --(INT('Drill Size Info'!$AA$15) &amp; "." &amp; LEFT(CW580,3)),
                --(INT('Drill Size Info'!$AB$15) &amp; "." &amp; LEFT(CW580,3))
            )
        ),
        "OK"
    )
)</f>
        <v>OK</v>
      </c>
      <c r="Q580" s="163" t="str">
        <f>IF(CY580&lt;&gt;"",
    IF(INT('Drill Size Info'!$AA$19)=INT('Drill Size Info'!$AB$15),
        --(INT('Drill Size Info'!$AA$15) &amp; "." &amp; CY580),
        IF(AND((--(INT('Drill Size Info'!$AA$15) &amp; "." &amp; CY580)&gt;=--('Drill Size Info'!$AA$15)), (--(INT('Drill Size Info'!$AA$15) &amp; "." &amp; CY580)&lt;=--('Drill Size Info'!$AB$15))),
            --(INT('Drill Size Info'!$AA$15) &amp; "." &amp; CY580),
            --(INT('Drill Size Info'!$AB$15) &amp; "." &amp; CY580)
        )
    ),
    IF(CW580&lt;&gt;"",
        IF(INT('Drill Size Info'!$AA$15)=INT('Drill Size Info'!$AB$15),
            --(INT('Drill Size Info'!$AA$15) &amp; "." &amp; RIGHT(CW580,3)),
            IF(AND((--(INT('Drill Size Info'!$AA$15) &amp; "." &amp; RIGHT(CW580,3))&gt;=--('Drill Size Info'!$AA$15)), (--(INT('Drill Size Info'!$AA$15) &amp; "." &amp; RIGHT(CW580,3))&lt;=--('Drill Size Info'!$AB$15))),
                --(INT('Drill Size Info'!$AA$15) &amp; "." &amp; RIGHT(CW580,3)),
                --(INT('Drill Size Info'!$AB$15) &amp; "." &amp; RIGHT(CW580,3))
            )
        ),
        "N/A"
    )
)</f>
        <v>N/A</v>
      </c>
      <c r="R580" s="57"/>
      <c r="S580" s="57"/>
      <c r="T580" s="57"/>
      <c r="U580" s="57"/>
      <c r="V580" s="57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9"/>
      <c r="AX580" s="59"/>
      <c r="AY580" s="59"/>
      <c r="AZ580" s="60"/>
      <c r="BA580" s="52"/>
      <c r="BB580" s="52"/>
      <c r="BC580" s="52"/>
      <c r="BD580" s="52"/>
      <c r="BE580" s="52"/>
      <c r="BF580" s="52"/>
      <c r="BG580" s="192" t="str">
        <f t="shared" si="352"/>
        <v/>
      </c>
      <c r="BH580" s="52"/>
      <c r="BI580" s="52"/>
      <c r="BJ580" s="52"/>
      <c r="BK580" s="52"/>
      <c r="BM580" s="19">
        <f t="shared" si="358"/>
        <v>0</v>
      </c>
      <c r="BN580" s="19">
        <f t="shared" si="359"/>
        <v>0</v>
      </c>
      <c r="BO580" s="19">
        <f t="shared" si="360"/>
        <v>0</v>
      </c>
      <c r="BP580" s="19">
        <f t="shared" si="361"/>
        <v>0</v>
      </c>
      <c r="BQ580" s="19">
        <f t="shared" si="362"/>
        <v>0</v>
      </c>
      <c r="BR580" s="19">
        <f t="shared" si="363"/>
        <v>0</v>
      </c>
      <c r="BS580" s="19">
        <f t="shared" si="364"/>
        <v>0</v>
      </c>
      <c r="BT580" s="19">
        <f t="shared" si="365"/>
        <v>0</v>
      </c>
      <c r="BU580" s="19">
        <f t="shared" si="366"/>
        <v>0</v>
      </c>
      <c r="BV580" s="19">
        <f t="shared" si="367"/>
        <v>0</v>
      </c>
      <c r="BW580" s="19">
        <f t="shared" si="368"/>
        <v>0</v>
      </c>
      <c r="BX580" s="19">
        <f t="shared" si="369"/>
        <v>0</v>
      </c>
      <c r="BY580" s="19">
        <f t="shared" si="370"/>
        <v>0</v>
      </c>
      <c r="BZ580" s="19">
        <f t="shared" si="371"/>
        <v>0</v>
      </c>
      <c r="CA580" s="19">
        <f t="shared" si="372"/>
        <v>0</v>
      </c>
      <c r="CB580" s="19">
        <f t="shared" si="354"/>
        <v>0</v>
      </c>
      <c r="CC580" s="19">
        <f t="shared" si="373"/>
        <v>0</v>
      </c>
      <c r="CD580" s="19">
        <f t="shared" si="374"/>
        <v>0</v>
      </c>
      <c r="CE580" s="19">
        <f t="shared" si="375"/>
        <v>0</v>
      </c>
      <c r="CF580" s="19">
        <f t="shared" si="376"/>
        <v>0</v>
      </c>
      <c r="CG580" s="19">
        <f t="shared" si="377"/>
        <v>0</v>
      </c>
      <c r="CH580" s="19">
        <f t="shared" si="378"/>
        <v>0</v>
      </c>
      <c r="CI580" s="19">
        <f t="shared" si="379"/>
        <v>0</v>
      </c>
      <c r="CJ580" s="19">
        <f t="shared" si="380"/>
        <v>0</v>
      </c>
      <c r="CK580" s="19">
        <f t="shared" si="381"/>
        <v>0</v>
      </c>
      <c r="CL580" s="19">
        <f t="shared" si="382"/>
        <v>0</v>
      </c>
      <c r="CM580" s="19">
        <f t="shared" si="383"/>
        <v>0</v>
      </c>
      <c r="CN580" s="19">
        <f t="shared" si="384"/>
        <v>0</v>
      </c>
      <c r="CO580" s="19">
        <f t="shared" si="385"/>
        <v>0</v>
      </c>
      <c r="CP580" s="19">
        <f t="shared" si="386"/>
        <v>0</v>
      </c>
      <c r="CQ580" s="19">
        <f t="shared" si="387"/>
        <v>0</v>
      </c>
      <c r="CR580" s="19">
        <f t="shared" si="388"/>
        <v>0</v>
      </c>
      <c r="CS580" s="19">
        <f t="shared" si="389"/>
        <v>0</v>
      </c>
    </row>
    <row r="581" spans="2:97" ht="15" customHeight="1" x14ac:dyDescent="0.2">
      <c r="B581" s="53">
        <f t="shared" si="355"/>
        <v>573</v>
      </c>
      <c r="C581" s="197" t="str" cm="1">
        <f t="array" aca="1" ref="C581" ca="1">CELL("contents",BG581)</f>
        <v/>
      </c>
      <c r="D581" s="54" t="str">
        <f t="shared" si="351"/>
        <v>OK</v>
      </c>
      <c r="E581" s="55" t="e">
        <f>VLOOKUP('DATA SHEET'!$B$9,'Drill Size Info'!$T$2:$U$8,2,FALSE)</f>
        <v>#N/A</v>
      </c>
      <c r="F581" s="55" t="str">
        <f t="shared" si="356"/>
        <v/>
      </c>
      <c r="G581" s="161">
        <f t="shared" si="357"/>
        <v>0</v>
      </c>
      <c r="H581" s="56"/>
      <c r="I581" s="56"/>
      <c r="J581" s="54" t="s">
        <v>154</v>
      </c>
      <c r="K581" s="54" t="s">
        <v>154</v>
      </c>
      <c r="L581" s="56" t="s">
        <v>154</v>
      </c>
      <c r="M581" s="56" t="s">
        <v>154</v>
      </c>
      <c r="N581" s="47" t="str">
        <f>IF(CU581&lt;&gt;"",
    IF(INT('Drill Size Info'!$AA$19)=INT('Drill Size Info'!$AB$19),
        --(INT('Drill Size Info'!$AA$19) &amp; "." &amp; CU581),
        IF(AND((--(INT('Drill Size Info'!$AA$19) &amp; "." &amp; CU581)&gt;=--('Drill Size Info'!$AA$19)), (--(INT('Drill Size Info'!$AA$19) &amp; "." &amp; CU581)&lt;=--('Drill Size Info'!$AB$19))),
            --(INT('Drill Size Info'!$AA$19) &amp; "." &amp; CU581),
            --(INT('Drill Size Info'!$AB$19) &amp; "." &amp; CU581)
        )
    ),
    IF(CT581&lt;&gt;"",
        IF(INT('Drill Size Info'!$AA$19)=INT('Drill Size Info'!$AB$19),
            --(INT('Drill Size Info'!$AA$19) &amp; "." &amp; LEFT(CT581,3)),
            IF(AND((--(INT('Drill Size Info'!$AA$19) &amp; "." &amp; LEFT(CT581,3))&gt;=--('Drill Size Info'!$AA$19)), (--(INT('Drill Size Info'!$AA$19) &amp; "." &amp; LEFT(CT581,3))&lt;=--('Drill Size Info'!$AB$19))),
                --(INT('Drill Size Info'!$AA$19) &amp; "." &amp; LEFT(CT581,3)),
                --(INT('Drill Size Info'!$AB$19) &amp; "." &amp; LEFT(CT581,3))
            )
        ),
        "OK"
    )
)</f>
        <v>OK</v>
      </c>
      <c r="O581" s="163" t="str">
        <f>IF(CV581&lt;&gt;"",
    IF(INT('Drill Size Info'!$AA$19)=INT('Drill Size Info'!$AB$19),
        --(INT('Drill Size Info'!$AA$19) &amp; "." &amp; CV581),
        IF(AND((--(INT('Drill Size Info'!$AA$19) &amp; "." &amp; CV581)&gt;=--('Drill Size Info'!$AA$19)), (--(INT('Drill Size Info'!$AA$19) &amp; "." &amp; CV581)&lt;=--('Drill Size Info'!$AB$19))),
            --(INT('Drill Size Info'!$AA$19) &amp; "." &amp; CV581),
            --(INT('Drill Size Info'!$AB$19) &amp; "." &amp; CV581)
        )
    ),
    IF(CT581&lt;&gt;"",
        IF(INT('Drill Size Info'!$AA$19)=INT('Drill Size Info'!$AB$19),
            --(INT('Drill Size Info'!$AA$19) &amp; "." &amp; RIGHT(CT581,3)),
            IF(AND((--(INT('Drill Size Info'!$AA$19) &amp; "." &amp; RIGHT(CT581,3))&gt;=--('Drill Size Info'!$AA$19)), (--(INT('Drill Size Info'!$AA$19) &amp; "." &amp; RIGHT(CT581,3))&lt;=--('Drill Size Info'!$AB$19))),
                --(INT('Drill Size Info'!$AA$19) &amp; "." &amp; RIGHT(CT581,3)),
                --(INT('Drill Size Info'!$AB$19) &amp; "." &amp; RIGHT(CT581,3))
            )
        ),
        "N/A"
    )
)</f>
        <v>N/A</v>
      </c>
      <c r="P581" s="47" t="str">
        <f>IF(CX581&lt;&gt;"",
    IF(INT('Drill Size Info'!$AA$19)=INT('Drill Size Info'!$AB$15),
        --(INT('Drill Size Info'!$AA$15) &amp; "." &amp; CX581),
        IF(AND((--(INT('Drill Size Info'!$AA$15) &amp; "." &amp; CX581)&gt;=--('Drill Size Info'!$AA$15)), (--(INT('Drill Size Info'!$AA$15) &amp; "." &amp; CX581)&lt;=--('Drill Size Info'!$AB$15))),
            --(INT('Drill Size Info'!$AA$15) &amp; "." &amp; CX581),
            --(INT('Drill Size Info'!$AB$15) &amp; "." &amp; CX581)
        )
    ),
    IF(CW581&lt;&gt;"",
        IF(INT('Drill Size Info'!$AA$15)=INT('Drill Size Info'!$AB$15),
            --(INT('Drill Size Info'!$AA$15) &amp; "." &amp; LEFT(CW581,3)),
            IF(AND((--(INT('Drill Size Info'!$AA$15) &amp; "." &amp; LEFT(CW581,3))&gt;=--('Drill Size Info'!$AA$15)), (--(INT('Drill Size Info'!$AA$15) &amp; "." &amp; LEFT(CW581,3))&lt;=--('Drill Size Info'!$AB$15))),
                --(INT('Drill Size Info'!$AA$15) &amp; "." &amp; LEFT(CW581,3)),
                --(INT('Drill Size Info'!$AB$15) &amp; "." &amp; LEFT(CW581,3))
            )
        ),
        "OK"
    )
)</f>
        <v>OK</v>
      </c>
      <c r="Q581" s="163" t="str">
        <f>IF(CY581&lt;&gt;"",
    IF(INT('Drill Size Info'!$AA$19)=INT('Drill Size Info'!$AB$15),
        --(INT('Drill Size Info'!$AA$15) &amp; "." &amp; CY581),
        IF(AND((--(INT('Drill Size Info'!$AA$15) &amp; "." &amp; CY581)&gt;=--('Drill Size Info'!$AA$15)), (--(INT('Drill Size Info'!$AA$15) &amp; "." &amp; CY581)&lt;=--('Drill Size Info'!$AB$15))),
            --(INT('Drill Size Info'!$AA$15) &amp; "." &amp; CY581),
            --(INT('Drill Size Info'!$AB$15) &amp; "." &amp; CY581)
        )
    ),
    IF(CW581&lt;&gt;"",
        IF(INT('Drill Size Info'!$AA$15)=INT('Drill Size Info'!$AB$15),
            --(INT('Drill Size Info'!$AA$15) &amp; "." &amp; RIGHT(CW581,3)),
            IF(AND((--(INT('Drill Size Info'!$AA$15) &amp; "." &amp; RIGHT(CW581,3))&gt;=--('Drill Size Info'!$AA$15)), (--(INT('Drill Size Info'!$AA$15) &amp; "." &amp; RIGHT(CW581,3))&lt;=--('Drill Size Info'!$AB$15))),
                --(INT('Drill Size Info'!$AA$15) &amp; "." &amp; RIGHT(CW581,3)),
                --(INT('Drill Size Info'!$AB$15) &amp; "." &amp; RIGHT(CW581,3))
            )
        ),
        "N/A"
    )
)</f>
        <v>N/A</v>
      </c>
      <c r="R581" s="57"/>
      <c r="S581" s="57"/>
      <c r="T581" s="57"/>
      <c r="U581" s="57"/>
      <c r="V581" s="57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9"/>
      <c r="AX581" s="59"/>
      <c r="AY581" s="59"/>
      <c r="AZ581" s="60"/>
      <c r="BA581" s="52"/>
      <c r="BB581" s="52"/>
      <c r="BC581" s="52"/>
      <c r="BD581" s="52"/>
      <c r="BE581" s="52"/>
      <c r="BF581" s="52"/>
      <c r="BG581" s="192" t="str">
        <f t="shared" si="352"/>
        <v/>
      </c>
      <c r="BH581" s="52"/>
      <c r="BI581" s="52"/>
      <c r="BJ581" s="52"/>
      <c r="BK581" s="52"/>
      <c r="BM581" s="19">
        <f t="shared" si="358"/>
        <v>0</v>
      </c>
      <c r="BN581" s="19">
        <f t="shared" si="359"/>
        <v>0</v>
      </c>
      <c r="BO581" s="19">
        <f t="shared" si="360"/>
        <v>0</v>
      </c>
      <c r="BP581" s="19">
        <f t="shared" si="361"/>
        <v>0</v>
      </c>
      <c r="BQ581" s="19">
        <f t="shared" si="362"/>
        <v>0</v>
      </c>
      <c r="BR581" s="19">
        <f t="shared" si="363"/>
        <v>0</v>
      </c>
      <c r="BS581" s="19">
        <f t="shared" si="364"/>
        <v>0</v>
      </c>
      <c r="BT581" s="19">
        <f t="shared" si="365"/>
        <v>0</v>
      </c>
      <c r="BU581" s="19">
        <f t="shared" si="366"/>
        <v>0</v>
      </c>
      <c r="BV581" s="19">
        <f t="shared" si="367"/>
        <v>0</v>
      </c>
      <c r="BW581" s="19">
        <f t="shared" si="368"/>
        <v>0</v>
      </c>
      <c r="BX581" s="19">
        <f t="shared" si="369"/>
        <v>0</v>
      </c>
      <c r="BY581" s="19">
        <f t="shared" si="370"/>
        <v>0</v>
      </c>
      <c r="BZ581" s="19">
        <f t="shared" si="371"/>
        <v>0</v>
      </c>
      <c r="CA581" s="19">
        <f t="shared" si="372"/>
        <v>0</v>
      </c>
      <c r="CB581" s="19">
        <f t="shared" si="354"/>
        <v>0</v>
      </c>
      <c r="CC581" s="19">
        <f t="shared" si="373"/>
        <v>0</v>
      </c>
      <c r="CD581" s="19">
        <f t="shared" si="374"/>
        <v>0</v>
      </c>
      <c r="CE581" s="19">
        <f t="shared" si="375"/>
        <v>0</v>
      </c>
      <c r="CF581" s="19">
        <f t="shared" si="376"/>
        <v>0</v>
      </c>
      <c r="CG581" s="19">
        <f t="shared" si="377"/>
        <v>0</v>
      </c>
      <c r="CH581" s="19">
        <f t="shared" si="378"/>
        <v>0</v>
      </c>
      <c r="CI581" s="19">
        <f t="shared" si="379"/>
        <v>0</v>
      </c>
      <c r="CJ581" s="19">
        <f t="shared" si="380"/>
        <v>0</v>
      </c>
      <c r="CK581" s="19">
        <f t="shared" si="381"/>
        <v>0</v>
      </c>
      <c r="CL581" s="19">
        <f t="shared" si="382"/>
        <v>0</v>
      </c>
      <c r="CM581" s="19">
        <f t="shared" si="383"/>
        <v>0</v>
      </c>
      <c r="CN581" s="19">
        <f t="shared" si="384"/>
        <v>0</v>
      </c>
      <c r="CO581" s="19">
        <f t="shared" si="385"/>
        <v>0</v>
      </c>
      <c r="CP581" s="19">
        <f t="shared" si="386"/>
        <v>0</v>
      </c>
      <c r="CQ581" s="19">
        <f t="shared" si="387"/>
        <v>0</v>
      </c>
      <c r="CR581" s="19">
        <f t="shared" si="388"/>
        <v>0</v>
      </c>
      <c r="CS581" s="19">
        <f t="shared" si="389"/>
        <v>0</v>
      </c>
    </row>
    <row r="582" spans="2:97" ht="15" customHeight="1" x14ac:dyDescent="0.2">
      <c r="B582" s="53">
        <f t="shared" si="355"/>
        <v>574</v>
      </c>
      <c r="C582" s="197" t="str" cm="1">
        <f t="array" aca="1" ref="C582" ca="1">CELL("contents",BG582)</f>
        <v/>
      </c>
      <c r="D582" s="54" t="str">
        <f t="shared" si="351"/>
        <v>OK</v>
      </c>
      <c r="E582" s="55" t="e">
        <f>VLOOKUP('DATA SHEET'!$B$9,'Drill Size Info'!$T$2:$U$8,2,FALSE)</f>
        <v>#N/A</v>
      </c>
      <c r="F582" s="55" t="str">
        <f t="shared" si="356"/>
        <v/>
      </c>
      <c r="G582" s="161">
        <f t="shared" si="357"/>
        <v>0</v>
      </c>
      <c r="H582" s="56"/>
      <c r="I582" s="56"/>
      <c r="J582" s="54" t="s">
        <v>154</v>
      </c>
      <c r="K582" s="54" t="s">
        <v>154</v>
      </c>
      <c r="L582" s="56" t="s">
        <v>154</v>
      </c>
      <c r="M582" s="56" t="s">
        <v>154</v>
      </c>
      <c r="N582" s="47" t="str">
        <f>IF(CU582&lt;&gt;"",
    IF(INT('Drill Size Info'!$AA$19)=INT('Drill Size Info'!$AB$19),
        --(INT('Drill Size Info'!$AA$19) &amp; "." &amp; CU582),
        IF(AND((--(INT('Drill Size Info'!$AA$19) &amp; "." &amp; CU582)&gt;=--('Drill Size Info'!$AA$19)), (--(INT('Drill Size Info'!$AA$19) &amp; "." &amp; CU582)&lt;=--('Drill Size Info'!$AB$19))),
            --(INT('Drill Size Info'!$AA$19) &amp; "." &amp; CU582),
            --(INT('Drill Size Info'!$AB$19) &amp; "." &amp; CU582)
        )
    ),
    IF(CT582&lt;&gt;"",
        IF(INT('Drill Size Info'!$AA$19)=INT('Drill Size Info'!$AB$19),
            --(INT('Drill Size Info'!$AA$19) &amp; "." &amp; LEFT(CT582,3)),
            IF(AND((--(INT('Drill Size Info'!$AA$19) &amp; "." &amp; LEFT(CT582,3))&gt;=--('Drill Size Info'!$AA$19)), (--(INT('Drill Size Info'!$AA$19) &amp; "." &amp; LEFT(CT582,3))&lt;=--('Drill Size Info'!$AB$19))),
                --(INT('Drill Size Info'!$AA$19) &amp; "." &amp; LEFT(CT582,3)),
                --(INT('Drill Size Info'!$AB$19) &amp; "." &amp; LEFT(CT582,3))
            )
        ),
        "OK"
    )
)</f>
        <v>OK</v>
      </c>
      <c r="O582" s="163" t="str">
        <f>IF(CV582&lt;&gt;"",
    IF(INT('Drill Size Info'!$AA$19)=INT('Drill Size Info'!$AB$19),
        --(INT('Drill Size Info'!$AA$19) &amp; "." &amp; CV582),
        IF(AND((--(INT('Drill Size Info'!$AA$19) &amp; "." &amp; CV582)&gt;=--('Drill Size Info'!$AA$19)), (--(INT('Drill Size Info'!$AA$19) &amp; "." &amp; CV582)&lt;=--('Drill Size Info'!$AB$19))),
            --(INT('Drill Size Info'!$AA$19) &amp; "." &amp; CV582),
            --(INT('Drill Size Info'!$AB$19) &amp; "." &amp; CV582)
        )
    ),
    IF(CT582&lt;&gt;"",
        IF(INT('Drill Size Info'!$AA$19)=INT('Drill Size Info'!$AB$19),
            --(INT('Drill Size Info'!$AA$19) &amp; "." &amp; RIGHT(CT582,3)),
            IF(AND((--(INT('Drill Size Info'!$AA$19) &amp; "." &amp; RIGHT(CT582,3))&gt;=--('Drill Size Info'!$AA$19)), (--(INT('Drill Size Info'!$AA$19) &amp; "." &amp; RIGHT(CT582,3))&lt;=--('Drill Size Info'!$AB$19))),
                --(INT('Drill Size Info'!$AA$19) &amp; "." &amp; RIGHT(CT582,3)),
                --(INT('Drill Size Info'!$AB$19) &amp; "." &amp; RIGHT(CT582,3))
            )
        ),
        "N/A"
    )
)</f>
        <v>N/A</v>
      </c>
      <c r="P582" s="47" t="str">
        <f>IF(CX582&lt;&gt;"",
    IF(INT('Drill Size Info'!$AA$19)=INT('Drill Size Info'!$AB$15),
        --(INT('Drill Size Info'!$AA$15) &amp; "." &amp; CX582),
        IF(AND((--(INT('Drill Size Info'!$AA$15) &amp; "." &amp; CX582)&gt;=--('Drill Size Info'!$AA$15)), (--(INT('Drill Size Info'!$AA$15) &amp; "." &amp; CX582)&lt;=--('Drill Size Info'!$AB$15))),
            --(INT('Drill Size Info'!$AA$15) &amp; "." &amp; CX582),
            --(INT('Drill Size Info'!$AB$15) &amp; "." &amp; CX582)
        )
    ),
    IF(CW582&lt;&gt;"",
        IF(INT('Drill Size Info'!$AA$15)=INT('Drill Size Info'!$AB$15),
            --(INT('Drill Size Info'!$AA$15) &amp; "." &amp; LEFT(CW582,3)),
            IF(AND((--(INT('Drill Size Info'!$AA$15) &amp; "." &amp; LEFT(CW582,3))&gt;=--('Drill Size Info'!$AA$15)), (--(INT('Drill Size Info'!$AA$15) &amp; "." &amp; LEFT(CW582,3))&lt;=--('Drill Size Info'!$AB$15))),
                --(INT('Drill Size Info'!$AA$15) &amp; "." &amp; LEFT(CW582,3)),
                --(INT('Drill Size Info'!$AB$15) &amp; "." &amp; LEFT(CW582,3))
            )
        ),
        "OK"
    )
)</f>
        <v>OK</v>
      </c>
      <c r="Q582" s="163" t="str">
        <f>IF(CY582&lt;&gt;"",
    IF(INT('Drill Size Info'!$AA$19)=INT('Drill Size Info'!$AB$15),
        --(INT('Drill Size Info'!$AA$15) &amp; "." &amp; CY582),
        IF(AND((--(INT('Drill Size Info'!$AA$15) &amp; "." &amp; CY582)&gt;=--('Drill Size Info'!$AA$15)), (--(INT('Drill Size Info'!$AA$15) &amp; "." &amp; CY582)&lt;=--('Drill Size Info'!$AB$15))),
            --(INT('Drill Size Info'!$AA$15) &amp; "." &amp; CY582),
            --(INT('Drill Size Info'!$AB$15) &amp; "." &amp; CY582)
        )
    ),
    IF(CW582&lt;&gt;"",
        IF(INT('Drill Size Info'!$AA$15)=INT('Drill Size Info'!$AB$15),
            --(INT('Drill Size Info'!$AA$15) &amp; "." &amp; RIGHT(CW582,3)),
            IF(AND((--(INT('Drill Size Info'!$AA$15) &amp; "." &amp; RIGHT(CW582,3))&gt;=--('Drill Size Info'!$AA$15)), (--(INT('Drill Size Info'!$AA$15) &amp; "." &amp; RIGHT(CW582,3))&lt;=--('Drill Size Info'!$AB$15))),
                --(INT('Drill Size Info'!$AA$15) &amp; "." &amp; RIGHT(CW582,3)),
                --(INT('Drill Size Info'!$AB$15) &amp; "." &amp; RIGHT(CW582,3))
            )
        ),
        "N/A"
    )
)</f>
        <v>N/A</v>
      </c>
      <c r="R582" s="57"/>
      <c r="S582" s="57"/>
      <c r="T582" s="57"/>
      <c r="U582" s="57"/>
      <c r="V582" s="57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9"/>
      <c r="AX582" s="59"/>
      <c r="AY582" s="59"/>
      <c r="AZ582" s="60"/>
      <c r="BA582" s="52"/>
      <c r="BB582" s="52"/>
      <c r="BC582" s="52"/>
      <c r="BD582" s="52"/>
      <c r="BE582" s="52"/>
      <c r="BF582" s="52"/>
      <c r="BG582" s="192" t="str">
        <f t="shared" si="352"/>
        <v/>
      </c>
      <c r="BH582" s="52"/>
      <c r="BI582" s="52"/>
      <c r="BJ582" s="52"/>
      <c r="BK582" s="52"/>
      <c r="BM582" s="19">
        <f t="shared" si="358"/>
        <v>0</v>
      </c>
      <c r="BN582" s="19">
        <f t="shared" si="359"/>
        <v>0</v>
      </c>
      <c r="BO582" s="19">
        <f t="shared" si="360"/>
        <v>0</v>
      </c>
      <c r="BP582" s="19">
        <f t="shared" si="361"/>
        <v>0</v>
      </c>
      <c r="BQ582" s="19">
        <f t="shared" si="362"/>
        <v>0</v>
      </c>
      <c r="BR582" s="19">
        <f t="shared" si="363"/>
        <v>0</v>
      </c>
      <c r="BS582" s="19">
        <f t="shared" si="364"/>
        <v>0</v>
      </c>
      <c r="BT582" s="19">
        <f t="shared" si="365"/>
        <v>0</v>
      </c>
      <c r="BU582" s="19">
        <f t="shared" si="366"/>
        <v>0</v>
      </c>
      <c r="BV582" s="19">
        <f t="shared" si="367"/>
        <v>0</v>
      </c>
      <c r="BW582" s="19">
        <f t="shared" si="368"/>
        <v>0</v>
      </c>
      <c r="BX582" s="19">
        <f t="shared" si="369"/>
        <v>0</v>
      </c>
      <c r="BY582" s="19">
        <f t="shared" si="370"/>
        <v>0</v>
      </c>
      <c r="BZ582" s="19">
        <f t="shared" si="371"/>
        <v>0</v>
      </c>
      <c r="CA582" s="19">
        <f t="shared" si="372"/>
        <v>0</v>
      </c>
      <c r="CB582" s="19">
        <f t="shared" si="354"/>
        <v>0</v>
      </c>
      <c r="CC582" s="19">
        <f t="shared" si="373"/>
        <v>0</v>
      </c>
      <c r="CD582" s="19">
        <f t="shared" si="374"/>
        <v>0</v>
      </c>
      <c r="CE582" s="19">
        <f t="shared" si="375"/>
        <v>0</v>
      </c>
      <c r="CF582" s="19">
        <f t="shared" si="376"/>
        <v>0</v>
      </c>
      <c r="CG582" s="19">
        <f t="shared" si="377"/>
        <v>0</v>
      </c>
      <c r="CH582" s="19">
        <f t="shared" si="378"/>
        <v>0</v>
      </c>
      <c r="CI582" s="19">
        <f t="shared" si="379"/>
        <v>0</v>
      </c>
      <c r="CJ582" s="19">
        <f t="shared" si="380"/>
        <v>0</v>
      </c>
      <c r="CK582" s="19">
        <f t="shared" si="381"/>
        <v>0</v>
      </c>
      <c r="CL582" s="19">
        <f t="shared" si="382"/>
        <v>0</v>
      </c>
      <c r="CM582" s="19">
        <f t="shared" si="383"/>
        <v>0</v>
      </c>
      <c r="CN582" s="19">
        <f t="shared" si="384"/>
        <v>0</v>
      </c>
      <c r="CO582" s="19">
        <f t="shared" si="385"/>
        <v>0</v>
      </c>
      <c r="CP582" s="19">
        <f t="shared" si="386"/>
        <v>0</v>
      </c>
      <c r="CQ582" s="19">
        <f t="shared" si="387"/>
        <v>0</v>
      </c>
      <c r="CR582" s="19">
        <f t="shared" si="388"/>
        <v>0</v>
      </c>
      <c r="CS582" s="19">
        <f t="shared" si="389"/>
        <v>0</v>
      </c>
    </row>
    <row r="583" spans="2:97" ht="15" customHeight="1" x14ac:dyDescent="0.2">
      <c r="B583" s="53">
        <f t="shared" si="355"/>
        <v>575</v>
      </c>
      <c r="C583" s="197" t="str" cm="1">
        <f t="array" aca="1" ref="C583" ca="1">CELL("contents",BG583)</f>
        <v/>
      </c>
      <c r="D583" s="54" t="str">
        <f t="shared" si="351"/>
        <v>OK</v>
      </c>
      <c r="E583" s="55" t="e">
        <f>VLOOKUP('DATA SHEET'!$B$9,'Drill Size Info'!$T$2:$U$8,2,FALSE)</f>
        <v>#N/A</v>
      </c>
      <c r="F583" s="55" t="str">
        <f t="shared" si="356"/>
        <v/>
      </c>
      <c r="G583" s="161">
        <f t="shared" si="357"/>
        <v>0</v>
      </c>
      <c r="H583" s="56"/>
      <c r="I583" s="56"/>
      <c r="J583" s="54" t="s">
        <v>154</v>
      </c>
      <c r="K583" s="54" t="s">
        <v>154</v>
      </c>
      <c r="L583" s="56" t="s">
        <v>154</v>
      </c>
      <c r="M583" s="56" t="s">
        <v>154</v>
      </c>
      <c r="N583" s="47" t="str">
        <f>IF(CU583&lt;&gt;"",
    IF(INT('Drill Size Info'!$AA$19)=INT('Drill Size Info'!$AB$19),
        --(INT('Drill Size Info'!$AA$19) &amp; "." &amp; CU583),
        IF(AND((--(INT('Drill Size Info'!$AA$19) &amp; "." &amp; CU583)&gt;=--('Drill Size Info'!$AA$19)), (--(INT('Drill Size Info'!$AA$19) &amp; "." &amp; CU583)&lt;=--('Drill Size Info'!$AB$19))),
            --(INT('Drill Size Info'!$AA$19) &amp; "." &amp; CU583),
            --(INT('Drill Size Info'!$AB$19) &amp; "." &amp; CU583)
        )
    ),
    IF(CT583&lt;&gt;"",
        IF(INT('Drill Size Info'!$AA$19)=INT('Drill Size Info'!$AB$19),
            --(INT('Drill Size Info'!$AA$19) &amp; "." &amp; LEFT(CT583,3)),
            IF(AND((--(INT('Drill Size Info'!$AA$19) &amp; "." &amp; LEFT(CT583,3))&gt;=--('Drill Size Info'!$AA$19)), (--(INT('Drill Size Info'!$AA$19) &amp; "." &amp; LEFT(CT583,3))&lt;=--('Drill Size Info'!$AB$19))),
                --(INT('Drill Size Info'!$AA$19) &amp; "." &amp; LEFT(CT583,3)),
                --(INT('Drill Size Info'!$AB$19) &amp; "." &amp; LEFT(CT583,3))
            )
        ),
        "OK"
    )
)</f>
        <v>OK</v>
      </c>
      <c r="O583" s="163" t="str">
        <f>IF(CV583&lt;&gt;"",
    IF(INT('Drill Size Info'!$AA$19)=INT('Drill Size Info'!$AB$19),
        --(INT('Drill Size Info'!$AA$19) &amp; "." &amp; CV583),
        IF(AND((--(INT('Drill Size Info'!$AA$19) &amp; "." &amp; CV583)&gt;=--('Drill Size Info'!$AA$19)), (--(INT('Drill Size Info'!$AA$19) &amp; "." &amp; CV583)&lt;=--('Drill Size Info'!$AB$19))),
            --(INT('Drill Size Info'!$AA$19) &amp; "." &amp; CV583),
            --(INT('Drill Size Info'!$AB$19) &amp; "." &amp; CV583)
        )
    ),
    IF(CT583&lt;&gt;"",
        IF(INT('Drill Size Info'!$AA$19)=INT('Drill Size Info'!$AB$19),
            --(INT('Drill Size Info'!$AA$19) &amp; "." &amp; RIGHT(CT583,3)),
            IF(AND((--(INT('Drill Size Info'!$AA$19) &amp; "." &amp; RIGHT(CT583,3))&gt;=--('Drill Size Info'!$AA$19)), (--(INT('Drill Size Info'!$AA$19) &amp; "." &amp; RIGHT(CT583,3))&lt;=--('Drill Size Info'!$AB$19))),
                --(INT('Drill Size Info'!$AA$19) &amp; "." &amp; RIGHT(CT583,3)),
                --(INT('Drill Size Info'!$AB$19) &amp; "." &amp; RIGHT(CT583,3))
            )
        ),
        "N/A"
    )
)</f>
        <v>N/A</v>
      </c>
      <c r="P583" s="47" t="str">
        <f>IF(CX583&lt;&gt;"",
    IF(INT('Drill Size Info'!$AA$19)=INT('Drill Size Info'!$AB$15),
        --(INT('Drill Size Info'!$AA$15) &amp; "." &amp; CX583),
        IF(AND((--(INT('Drill Size Info'!$AA$15) &amp; "." &amp; CX583)&gt;=--('Drill Size Info'!$AA$15)), (--(INT('Drill Size Info'!$AA$15) &amp; "." &amp; CX583)&lt;=--('Drill Size Info'!$AB$15))),
            --(INT('Drill Size Info'!$AA$15) &amp; "." &amp; CX583),
            --(INT('Drill Size Info'!$AB$15) &amp; "." &amp; CX583)
        )
    ),
    IF(CW583&lt;&gt;"",
        IF(INT('Drill Size Info'!$AA$15)=INT('Drill Size Info'!$AB$15),
            --(INT('Drill Size Info'!$AA$15) &amp; "." &amp; LEFT(CW583,3)),
            IF(AND((--(INT('Drill Size Info'!$AA$15) &amp; "." &amp; LEFT(CW583,3))&gt;=--('Drill Size Info'!$AA$15)), (--(INT('Drill Size Info'!$AA$15) &amp; "." &amp; LEFT(CW583,3))&lt;=--('Drill Size Info'!$AB$15))),
                --(INT('Drill Size Info'!$AA$15) &amp; "." &amp; LEFT(CW583,3)),
                --(INT('Drill Size Info'!$AB$15) &amp; "." &amp; LEFT(CW583,3))
            )
        ),
        "OK"
    )
)</f>
        <v>OK</v>
      </c>
      <c r="Q583" s="163" t="str">
        <f>IF(CY583&lt;&gt;"",
    IF(INT('Drill Size Info'!$AA$19)=INT('Drill Size Info'!$AB$15),
        --(INT('Drill Size Info'!$AA$15) &amp; "." &amp; CY583),
        IF(AND((--(INT('Drill Size Info'!$AA$15) &amp; "." &amp; CY583)&gt;=--('Drill Size Info'!$AA$15)), (--(INT('Drill Size Info'!$AA$15) &amp; "." &amp; CY583)&lt;=--('Drill Size Info'!$AB$15))),
            --(INT('Drill Size Info'!$AA$15) &amp; "." &amp; CY583),
            --(INT('Drill Size Info'!$AB$15) &amp; "." &amp; CY583)
        )
    ),
    IF(CW583&lt;&gt;"",
        IF(INT('Drill Size Info'!$AA$15)=INT('Drill Size Info'!$AB$15),
            --(INT('Drill Size Info'!$AA$15) &amp; "." &amp; RIGHT(CW583,3)),
            IF(AND((--(INT('Drill Size Info'!$AA$15) &amp; "." &amp; RIGHT(CW583,3))&gt;=--('Drill Size Info'!$AA$15)), (--(INT('Drill Size Info'!$AA$15) &amp; "." &amp; RIGHT(CW583,3))&lt;=--('Drill Size Info'!$AB$15))),
                --(INT('Drill Size Info'!$AA$15) &amp; "." &amp; RIGHT(CW583,3)),
                --(INT('Drill Size Info'!$AB$15) &amp; "." &amp; RIGHT(CW583,3))
            )
        ),
        "N/A"
    )
)</f>
        <v>N/A</v>
      </c>
      <c r="R583" s="57"/>
      <c r="S583" s="57"/>
      <c r="T583" s="57"/>
      <c r="U583" s="57"/>
      <c r="V583" s="57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9"/>
      <c r="AX583" s="59"/>
      <c r="AY583" s="59"/>
      <c r="AZ583" s="60"/>
      <c r="BA583" s="52"/>
      <c r="BB583" s="52"/>
      <c r="BC583" s="52"/>
      <c r="BD583" s="52"/>
      <c r="BE583" s="52"/>
      <c r="BF583" s="52"/>
      <c r="BG583" s="192" t="str">
        <f t="shared" si="352"/>
        <v/>
      </c>
      <c r="BH583" s="52"/>
      <c r="BI583" s="52"/>
      <c r="BJ583" s="52"/>
      <c r="BK583" s="52"/>
      <c r="BM583" s="19">
        <f t="shared" si="358"/>
        <v>0</v>
      </c>
      <c r="BN583" s="19">
        <f t="shared" si="359"/>
        <v>0</v>
      </c>
      <c r="BO583" s="19">
        <f t="shared" si="360"/>
        <v>0</v>
      </c>
      <c r="BP583" s="19">
        <f t="shared" si="361"/>
        <v>0</v>
      </c>
      <c r="BQ583" s="19">
        <f t="shared" si="362"/>
        <v>0</v>
      </c>
      <c r="BR583" s="19">
        <f t="shared" si="363"/>
        <v>0</v>
      </c>
      <c r="BS583" s="19">
        <f t="shared" si="364"/>
        <v>0</v>
      </c>
      <c r="BT583" s="19">
        <f t="shared" si="365"/>
        <v>0</v>
      </c>
      <c r="BU583" s="19">
        <f t="shared" si="366"/>
        <v>0</v>
      </c>
      <c r="BV583" s="19">
        <f t="shared" si="367"/>
        <v>0</v>
      </c>
      <c r="BW583" s="19">
        <f t="shared" si="368"/>
        <v>0</v>
      </c>
      <c r="BX583" s="19">
        <f t="shared" si="369"/>
        <v>0</v>
      </c>
      <c r="BY583" s="19">
        <f t="shared" si="370"/>
        <v>0</v>
      </c>
      <c r="BZ583" s="19">
        <f t="shared" si="371"/>
        <v>0</v>
      </c>
      <c r="CA583" s="19">
        <f t="shared" si="372"/>
        <v>0</v>
      </c>
      <c r="CB583" s="19">
        <f t="shared" si="354"/>
        <v>0</v>
      </c>
      <c r="CC583" s="19">
        <f t="shared" si="373"/>
        <v>0</v>
      </c>
      <c r="CD583" s="19">
        <f t="shared" si="374"/>
        <v>0</v>
      </c>
      <c r="CE583" s="19">
        <f t="shared" si="375"/>
        <v>0</v>
      </c>
      <c r="CF583" s="19">
        <f t="shared" si="376"/>
        <v>0</v>
      </c>
      <c r="CG583" s="19">
        <f t="shared" si="377"/>
        <v>0</v>
      </c>
      <c r="CH583" s="19">
        <f t="shared" si="378"/>
        <v>0</v>
      </c>
      <c r="CI583" s="19">
        <f t="shared" si="379"/>
        <v>0</v>
      </c>
      <c r="CJ583" s="19">
        <f t="shared" si="380"/>
        <v>0</v>
      </c>
      <c r="CK583" s="19">
        <f t="shared" si="381"/>
        <v>0</v>
      </c>
      <c r="CL583" s="19">
        <f t="shared" si="382"/>
        <v>0</v>
      </c>
      <c r="CM583" s="19">
        <f t="shared" si="383"/>
        <v>0</v>
      </c>
      <c r="CN583" s="19">
        <f t="shared" si="384"/>
        <v>0</v>
      </c>
      <c r="CO583" s="19">
        <f t="shared" si="385"/>
        <v>0</v>
      </c>
      <c r="CP583" s="19">
        <f t="shared" si="386"/>
        <v>0</v>
      </c>
      <c r="CQ583" s="19">
        <f t="shared" si="387"/>
        <v>0</v>
      </c>
      <c r="CR583" s="19">
        <f t="shared" si="388"/>
        <v>0</v>
      </c>
      <c r="CS583" s="19">
        <f t="shared" si="389"/>
        <v>0</v>
      </c>
    </row>
    <row r="584" spans="2:97" ht="15" customHeight="1" x14ac:dyDescent="0.2">
      <c r="B584" s="53">
        <f t="shared" si="355"/>
        <v>576</v>
      </c>
      <c r="C584" s="197" t="str" cm="1">
        <f t="array" aca="1" ref="C584" ca="1">CELL("contents",BG584)</f>
        <v/>
      </c>
      <c r="D584" s="54" t="str">
        <f t="shared" si="351"/>
        <v>OK</v>
      </c>
      <c r="E584" s="55" t="e">
        <f>VLOOKUP('DATA SHEET'!$B$9,'Drill Size Info'!$T$2:$U$8,2,FALSE)</f>
        <v>#N/A</v>
      </c>
      <c r="F584" s="55" t="str">
        <f t="shared" si="356"/>
        <v/>
      </c>
      <c r="G584" s="161">
        <f t="shared" si="357"/>
        <v>0</v>
      </c>
      <c r="H584" s="56"/>
      <c r="I584" s="56"/>
      <c r="J584" s="54" t="s">
        <v>154</v>
      </c>
      <c r="K584" s="54" t="s">
        <v>154</v>
      </c>
      <c r="L584" s="56" t="s">
        <v>154</v>
      </c>
      <c r="M584" s="56" t="s">
        <v>154</v>
      </c>
      <c r="N584" s="47" t="str">
        <f>IF(CU584&lt;&gt;"",
    IF(INT('Drill Size Info'!$AA$19)=INT('Drill Size Info'!$AB$19),
        --(INT('Drill Size Info'!$AA$19) &amp; "." &amp; CU584),
        IF(AND((--(INT('Drill Size Info'!$AA$19) &amp; "." &amp; CU584)&gt;=--('Drill Size Info'!$AA$19)), (--(INT('Drill Size Info'!$AA$19) &amp; "." &amp; CU584)&lt;=--('Drill Size Info'!$AB$19))),
            --(INT('Drill Size Info'!$AA$19) &amp; "." &amp; CU584),
            --(INT('Drill Size Info'!$AB$19) &amp; "." &amp; CU584)
        )
    ),
    IF(CT584&lt;&gt;"",
        IF(INT('Drill Size Info'!$AA$19)=INT('Drill Size Info'!$AB$19),
            --(INT('Drill Size Info'!$AA$19) &amp; "." &amp; LEFT(CT584,3)),
            IF(AND((--(INT('Drill Size Info'!$AA$19) &amp; "." &amp; LEFT(CT584,3))&gt;=--('Drill Size Info'!$AA$19)), (--(INT('Drill Size Info'!$AA$19) &amp; "." &amp; LEFT(CT584,3))&lt;=--('Drill Size Info'!$AB$19))),
                --(INT('Drill Size Info'!$AA$19) &amp; "." &amp; LEFT(CT584,3)),
                --(INT('Drill Size Info'!$AB$19) &amp; "." &amp; LEFT(CT584,3))
            )
        ),
        "OK"
    )
)</f>
        <v>OK</v>
      </c>
      <c r="O584" s="163" t="str">
        <f>IF(CV584&lt;&gt;"",
    IF(INT('Drill Size Info'!$AA$19)=INT('Drill Size Info'!$AB$19),
        --(INT('Drill Size Info'!$AA$19) &amp; "." &amp; CV584),
        IF(AND((--(INT('Drill Size Info'!$AA$19) &amp; "." &amp; CV584)&gt;=--('Drill Size Info'!$AA$19)), (--(INT('Drill Size Info'!$AA$19) &amp; "." &amp; CV584)&lt;=--('Drill Size Info'!$AB$19))),
            --(INT('Drill Size Info'!$AA$19) &amp; "." &amp; CV584),
            --(INT('Drill Size Info'!$AB$19) &amp; "." &amp; CV584)
        )
    ),
    IF(CT584&lt;&gt;"",
        IF(INT('Drill Size Info'!$AA$19)=INT('Drill Size Info'!$AB$19),
            --(INT('Drill Size Info'!$AA$19) &amp; "." &amp; RIGHT(CT584,3)),
            IF(AND((--(INT('Drill Size Info'!$AA$19) &amp; "." &amp; RIGHT(CT584,3))&gt;=--('Drill Size Info'!$AA$19)), (--(INT('Drill Size Info'!$AA$19) &amp; "." &amp; RIGHT(CT584,3))&lt;=--('Drill Size Info'!$AB$19))),
                --(INT('Drill Size Info'!$AA$19) &amp; "." &amp; RIGHT(CT584,3)),
                --(INT('Drill Size Info'!$AB$19) &amp; "." &amp; RIGHT(CT584,3))
            )
        ),
        "N/A"
    )
)</f>
        <v>N/A</v>
      </c>
      <c r="P584" s="47" t="str">
        <f>IF(CX584&lt;&gt;"",
    IF(INT('Drill Size Info'!$AA$19)=INT('Drill Size Info'!$AB$15),
        --(INT('Drill Size Info'!$AA$15) &amp; "." &amp; CX584),
        IF(AND((--(INT('Drill Size Info'!$AA$15) &amp; "." &amp; CX584)&gt;=--('Drill Size Info'!$AA$15)), (--(INT('Drill Size Info'!$AA$15) &amp; "." &amp; CX584)&lt;=--('Drill Size Info'!$AB$15))),
            --(INT('Drill Size Info'!$AA$15) &amp; "." &amp; CX584),
            --(INT('Drill Size Info'!$AB$15) &amp; "." &amp; CX584)
        )
    ),
    IF(CW584&lt;&gt;"",
        IF(INT('Drill Size Info'!$AA$15)=INT('Drill Size Info'!$AB$15),
            --(INT('Drill Size Info'!$AA$15) &amp; "." &amp; LEFT(CW584,3)),
            IF(AND((--(INT('Drill Size Info'!$AA$15) &amp; "." &amp; LEFT(CW584,3))&gt;=--('Drill Size Info'!$AA$15)), (--(INT('Drill Size Info'!$AA$15) &amp; "." &amp; LEFT(CW584,3))&lt;=--('Drill Size Info'!$AB$15))),
                --(INT('Drill Size Info'!$AA$15) &amp; "." &amp; LEFT(CW584,3)),
                --(INT('Drill Size Info'!$AB$15) &amp; "." &amp; LEFT(CW584,3))
            )
        ),
        "OK"
    )
)</f>
        <v>OK</v>
      </c>
      <c r="Q584" s="163" t="str">
        <f>IF(CY584&lt;&gt;"",
    IF(INT('Drill Size Info'!$AA$19)=INT('Drill Size Info'!$AB$15),
        --(INT('Drill Size Info'!$AA$15) &amp; "." &amp; CY584),
        IF(AND((--(INT('Drill Size Info'!$AA$15) &amp; "." &amp; CY584)&gt;=--('Drill Size Info'!$AA$15)), (--(INT('Drill Size Info'!$AA$15) &amp; "." &amp; CY584)&lt;=--('Drill Size Info'!$AB$15))),
            --(INT('Drill Size Info'!$AA$15) &amp; "." &amp; CY584),
            --(INT('Drill Size Info'!$AB$15) &amp; "." &amp; CY584)
        )
    ),
    IF(CW584&lt;&gt;"",
        IF(INT('Drill Size Info'!$AA$15)=INT('Drill Size Info'!$AB$15),
            --(INT('Drill Size Info'!$AA$15) &amp; "." &amp; RIGHT(CW584,3)),
            IF(AND((--(INT('Drill Size Info'!$AA$15) &amp; "." &amp; RIGHT(CW584,3))&gt;=--('Drill Size Info'!$AA$15)), (--(INT('Drill Size Info'!$AA$15) &amp; "." &amp; RIGHT(CW584,3))&lt;=--('Drill Size Info'!$AB$15))),
                --(INT('Drill Size Info'!$AA$15) &amp; "." &amp; RIGHT(CW584,3)),
                --(INT('Drill Size Info'!$AB$15) &amp; "." &amp; RIGHT(CW584,3))
            )
        ),
        "N/A"
    )
)</f>
        <v>N/A</v>
      </c>
      <c r="R584" s="57"/>
      <c r="S584" s="57"/>
      <c r="T584" s="57"/>
      <c r="U584" s="57"/>
      <c r="V584" s="57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9"/>
      <c r="AX584" s="59"/>
      <c r="AY584" s="59"/>
      <c r="AZ584" s="60"/>
      <c r="BA584" s="52"/>
      <c r="BB584" s="52"/>
      <c r="BC584" s="52"/>
      <c r="BD584" s="52"/>
      <c r="BE584" s="52"/>
      <c r="BF584" s="52"/>
      <c r="BG584" s="192" t="str">
        <f t="shared" si="352"/>
        <v/>
      </c>
      <c r="BH584" s="52"/>
      <c r="BI584" s="52"/>
      <c r="BJ584" s="52"/>
      <c r="BK584" s="52"/>
      <c r="BM584" s="19">
        <f t="shared" si="358"/>
        <v>0</v>
      </c>
      <c r="BN584" s="19">
        <f t="shared" si="359"/>
        <v>0</v>
      </c>
      <c r="BO584" s="19">
        <f t="shared" si="360"/>
        <v>0</v>
      </c>
      <c r="BP584" s="19">
        <f t="shared" si="361"/>
        <v>0</v>
      </c>
      <c r="BQ584" s="19">
        <f t="shared" si="362"/>
        <v>0</v>
      </c>
      <c r="BR584" s="19">
        <f t="shared" si="363"/>
        <v>0</v>
      </c>
      <c r="BS584" s="19">
        <f t="shared" si="364"/>
        <v>0</v>
      </c>
      <c r="BT584" s="19">
        <f t="shared" si="365"/>
        <v>0</v>
      </c>
      <c r="BU584" s="19">
        <f t="shared" si="366"/>
        <v>0</v>
      </c>
      <c r="BV584" s="19">
        <f t="shared" si="367"/>
        <v>0</v>
      </c>
      <c r="BW584" s="19">
        <f t="shared" si="368"/>
        <v>0</v>
      </c>
      <c r="BX584" s="19">
        <f t="shared" si="369"/>
        <v>0</v>
      </c>
      <c r="BY584" s="19">
        <f t="shared" si="370"/>
        <v>0</v>
      </c>
      <c r="BZ584" s="19">
        <f t="shared" si="371"/>
        <v>0</v>
      </c>
      <c r="CA584" s="19">
        <f t="shared" si="372"/>
        <v>0</v>
      </c>
      <c r="CB584" s="19">
        <f t="shared" si="354"/>
        <v>0</v>
      </c>
      <c r="CC584" s="19">
        <f t="shared" si="373"/>
        <v>0</v>
      </c>
      <c r="CD584" s="19">
        <f t="shared" si="374"/>
        <v>0</v>
      </c>
      <c r="CE584" s="19">
        <f t="shared" si="375"/>
        <v>0</v>
      </c>
      <c r="CF584" s="19">
        <f t="shared" si="376"/>
        <v>0</v>
      </c>
      <c r="CG584" s="19">
        <f t="shared" si="377"/>
        <v>0</v>
      </c>
      <c r="CH584" s="19">
        <f t="shared" si="378"/>
        <v>0</v>
      </c>
      <c r="CI584" s="19">
        <f t="shared" si="379"/>
        <v>0</v>
      </c>
      <c r="CJ584" s="19">
        <f t="shared" si="380"/>
        <v>0</v>
      </c>
      <c r="CK584" s="19">
        <f t="shared" si="381"/>
        <v>0</v>
      </c>
      <c r="CL584" s="19">
        <f t="shared" si="382"/>
        <v>0</v>
      </c>
      <c r="CM584" s="19">
        <f t="shared" si="383"/>
        <v>0</v>
      </c>
      <c r="CN584" s="19">
        <f t="shared" si="384"/>
        <v>0</v>
      </c>
      <c r="CO584" s="19">
        <f t="shared" si="385"/>
        <v>0</v>
      </c>
      <c r="CP584" s="19">
        <f t="shared" si="386"/>
        <v>0</v>
      </c>
      <c r="CQ584" s="19">
        <f t="shared" si="387"/>
        <v>0</v>
      </c>
      <c r="CR584" s="19">
        <f t="shared" si="388"/>
        <v>0</v>
      </c>
      <c r="CS584" s="19">
        <f t="shared" si="389"/>
        <v>0</v>
      </c>
    </row>
    <row r="585" spans="2:97" ht="15" customHeight="1" x14ac:dyDescent="0.2">
      <c r="B585" s="53">
        <f t="shared" si="355"/>
        <v>577</v>
      </c>
      <c r="C585" s="197" t="str" cm="1">
        <f t="array" aca="1" ref="C585" ca="1">CELL("contents",BG585)</f>
        <v/>
      </c>
      <c r="D585" s="54" t="str">
        <f t="shared" ref="D585:D648" si="390">IF(AP585="x","-","OK")</f>
        <v>OK</v>
      </c>
      <c r="E585" s="55" t="e">
        <f>VLOOKUP('DATA SHEET'!$B$9,'Drill Size Info'!$T$2:$U$8,2,FALSE)</f>
        <v>#N/A</v>
      </c>
      <c r="F585" s="55" t="str">
        <f t="shared" si="356"/>
        <v/>
      </c>
      <c r="G585" s="161">
        <f t="shared" si="357"/>
        <v>0</v>
      </c>
      <c r="H585" s="56"/>
      <c r="I585" s="56"/>
      <c r="J585" s="54" t="s">
        <v>154</v>
      </c>
      <c r="K585" s="54" t="s">
        <v>154</v>
      </c>
      <c r="L585" s="56" t="s">
        <v>154</v>
      </c>
      <c r="M585" s="56" t="s">
        <v>154</v>
      </c>
      <c r="N585" s="47" t="str">
        <f>IF(CU585&lt;&gt;"",
    IF(INT('Drill Size Info'!$AA$19)=INT('Drill Size Info'!$AB$19),
        --(INT('Drill Size Info'!$AA$19) &amp; "." &amp; CU585),
        IF(AND((--(INT('Drill Size Info'!$AA$19) &amp; "." &amp; CU585)&gt;=--('Drill Size Info'!$AA$19)), (--(INT('Drill Size Info'!$AA$19) &amp; "." &amp; CU585)&lt;=--('Drill Size Info'!$AB$19))),
            --(INT('Drill Size Info'!$AA$19) &amp; "." &amp; CU585),
            --(INT('Drill Size Info'!$AB$19) &amp; "." &amp; CU585)
        )
    ),
    IF(CT585&lt;&gt;"",
        IF(INT('Drill Size Info'!$AA$19)=INT('Drill Size Info'!$AB$19),
            --(INT('Drill Size Info'!$AA$19) &amp; "." &amp; LEFT(CT585,3)),
            IF(AND((--(INT('Drill Size Info'!$AA$19) &amp; "." &amp; LEFT(CT585,3))&gt;=--('Drill Size Info'!$AA$19)), (--(INT('Drill Size Info'!$AA$19) &amp; "." &amp; LEFT(CT585,3))&lt;=--('Drill Size Info'!$AB$19))),
                --(INT('Drill Size Info'!$AA$19) &amp; "." &amp; LEFT(CT585,3)),
                --(INT('Drill Size Info'!$AB$19) &amp; "." &amp; LEFT(CT585,3))
            )
        ),
        "OK"
    )
)</f>
        <v>OK</v>
      </c>
      <c r="O585" s="163" t="str">
        <f>IF(CV585&lt;&gt;"",
    IF(INT('Drill Size Info'!$AA$19)=INT('Drill Size Info'!$AB$19),
        --(INT('Drill Size Info'!$AA$19) &amp; "." &amp; CV585),
        IF(AND((--(INT('Drill Size Info'!$AA$19) &amp; "." &amp; CV585)&gt;=--('Drill Size Info'!$AA$19)), (--(INT('Drill Size Info'!$AA$19) &amp; "." &amp; CV585)&lt;=--('Drill Size Info'!$AB$19))),
            --(INT('Drill Size Info'!$AA$19) &amp; "." &amp; CV585),
            --(INT('Drill Size Info'!$AB$19) &amp; "." &amp; CV585)
        )
    ),
    IF(CT585&lt;&gt;"",
        IF(INT('Drill Size Info'!$AA$19)=INT('Drill Size Info'!$AB$19),
            --(INT('Drill Size Info'!$AA$19) &amp; "." &amp; RIGHT(CT585,3)),
            IF(AND((--(INT('Drill Size Info'!$AA$19) &amp; "." &amp; RIGHT(CT585,3))&gt;=--('Drill Size Info'!$AA$19)), (--(INT('Drill Size Info'!$AA$19) &amp; "." &amp; RIGHT(CT585,3))&lt;=--('Drill Size Info'!$AB$19))),
                --(INT('Drill Size Info'!$AA$19) &amp; "." &amp; RIGHT(CT585,3)),
                --(INT('Drill Size Info'!$AB$19) &amp; "." &amp; RIGHT(CT585,3))
            )
        ),
        "N/A"
    )
)</f>
        <v>N/A</v>
      </c>
      <c r="P585" s="47" t="str">
        <f>IF(CX585&lt;&gt;"",
    IF(INT('Drill Size Info'!$AA$19)=INT('Drill Size Info'!$AB$15),
        --(INT('Drill Size Info'!$AA$15) &amp; "." &amp; CX585),
        IF(AND((--(INT('Drill Size Info'!$AA$15) &amp; "." &amp; CX585)&gt;=--('Drill Size Info'!$AA$15)), (--(INT('Drill Size Info'!$AA$15) &amp; "." &amp; CX585)&lt;=--('Drill Size Info'!$AB$15))),
            --(INT('Drill Size Info'!$AA$15) &amp; "." &amp; CX585),
            --(INT('Drill Size Info'!$AB$15) &amp; "." &amp; CX585)
        )
    ),
    IF(CW585&lt;&gt;"",
        IF(INT('Drill Size Info'!$AA$15)=INT('Drill Size Info'!$AB$15),
            --(INT('Drill Size Info'!$AA$15) &amp; "." &amp; LEFT(CW585,3)),
            IF(AND((--(INT('Drill Size Info'!$AA$15) &amp; "." &amp; LEFT(CW585,3))&gt;=--('Drill Size Info'!$AA$15)), (--(INT('Drill Size Info'!$AA$15) &amp; "." &amp; LEFT(CW585,3))&lt;=--('Drill Size Info'!$AB$15))),
                --(INT('Drill Size Info'!$AA$15) &amp; "." &amp; LEFT(CW585,3)),
                --(INT('Drill Size Info'!$AB$15) &amp; "." &amp; LEFT(CW585,3))
            )
        ),
        "OK"
    )
)</f>
        <v>OK</v>
      </c>
      <c r="Q585" s="163" t="str">
        <f>IF(CY585&lt;&gt;"",
    IF(INT('Drill Size Info'!$AA$19)=INT('Drill Size Info'!$AB$15),
        --(INT('Drill Size Info'!$AA$15) &amp; "." &amp; CY585),
        IF(AND((--(INT('Drill Size Info'!$AA$15) &amp; "." &amp; CY585)&gt;=--('Drill Size Info'!$AA$15)), (--(INT('Drill Size Info'!$AA$15) &amp; "." &amp; CY585)&lt;=--('Drill Size Info'!$AB$15))),
            --(INT('Drill Size Info'!$AA$15) &amp; "." &amp; CY585),
            --(INT('Drill Size Info'!$AB$15) &amp; "." &amp; CY585)
        )
    ),
    IF(CW585&lt;&gt;"",
        IF(INT('Drill Size Info'!$AA$15)=INT('Drill Size Info'!$AB$15),
            --(INT('Drill Size Info'!$AA$15) &amp; "." &amp; RIGHT(CW585,3)),
            IF(AND((--(INT('Drill Size Info'!$AA$15) &amp; "." &amp; RIGHT(CW585,3))&gt;=--('Drill Size Info'!$AA$15)), (--(INT('Drill Size Info'!$AA$15) &amp; "." &amp; RIGHT(CW585,3))&lt;=--('Drill Size Info'!$AB$15))),
                --(INT('Drill Size Info'!$AA$15) &amp; "." &amp; RIGHT(CW585,3)),
                --(INT('Drill Size Info'!$AB$15) &amp; "." &amp; RIGHT(CW585,3))
            )
        ),
        "N/A"
    )
)</f>
        <v>N/A</v>
      </c>
      <c r="R585" s="57"/>
      <c r="S585" s="57"/>
      <c r="T585" s="57"/>
      <c r="U585" s="57"/>
      <c r="V585" s="57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9"/>
      <c r="AX585" s="59"/>
      <c r="AY585" s="59"/>
      <c r="AZ585" s="60"/>
      <c r="BA585" s="52"/>
      <c r="BB585" s="52"/>
      <c r="BC585" s="52"/>
      <c r="BD585" s="52"/>
      <c r="BE585" s="52"/>
      <c r="BF585" s="52"/>
      <c r="BG585" s="192" t="str">
        <f t="shared" si="352"/>
        <v/>
      </c>
      <c r="BH585" s="52"/>
      <c r="BI585" s="52"/>
      <c r="BJ585" s="52"/>
      <c r="BK585" s="52"/>
      <c r="BM585" s="19">
        <f t="shared" si="358"/>
        <v>0</v>
      </c>
      <c r="BN585" s="19">
        <f t="shared" si="359"/>
        <v>0</v>
      </c>
      <c r="BO585" s="19">
        <f t="shared" si="360"/>
        <v>0</v>
      </c>
      <c r="BP585" s="19">
        <f t="shared" si="361"/>
        <v>0</v>
      </c>
      <c r="BQ585" s="19">
        <f t="shared" si="362"/>
        <v>0</v>
      </c>
      <c r="BR585" s="19">
        <f t="shared" si="363"/>
        <v>0</v>
      </c>
      <c r="BS585" s="19">
        <f t="shared" si="364"/>
        <v>0</v>
      </c>
      <c r="BT585" s="19">
        <f t="shared" si="365"/>
        <v>0</v>
      </c>
      <c r="BU585" s="19">
        <f t="shared" si="366"/>
        <v>0</v>
      </c>
      <c r="BV585" s="19">
        <f t="shared" si="367"/>
        <v>0</v>
      </c>
      <c r="BW585" s="19">
        <f t="shared" si="368"/>
        <v>0</v>
      </c>
      <c r="BX585" s="19">
        <f t="shared" si="369"/>
        <v>0</v>
      </c>
      <c r="BY585" s="19">
        <f t="shared" si="370"/>
        <v>0</v>
      </c>
      <c r="BZ585" s="19">
        <f t="shared" si="371"/>
        <v>0</v>
      </c>
      <c r="CA585" s="19">
        <f t="shared" si="372"/>
        <v>0</v>
      </c>
      <c r="CB585" s="19">
        <f t="shared" si="354"/>
        <v>0</v>
      </c>
      <c r="CC585" s="19">
        <f t="shared" si="373"/>
        <v>0</v>
      </c>
      <c r="CD585" s="19">
        <f t="shared" si="374"/>
        <v>0</v>
      </c>
      <c r="CE585" s="19">
        <f t="shared" si="375"/>
        <v>0</v>
      </c>
      <c r="CF585" s="19">
        <f t="shared" si="376"/>
        <v>0</v>
      </c>
      <c r="CG585" s="19">
        <f t="shared" si="377"/>
        <v>0</v>
      </c>
      <c r="CH585" s="19">
        <f t="shared" si="378"/>
        <v>0</v>
      </c>
      <c r="CI585" s="19">
        <f t="shared" si="379"/>
        <v>0</v>
      </c>
      <c r="CJ585" s="19">
        <f t="shared" si="380"/>
        <v>0</v>
      </c>
      <c r="CK585" s="19">
        <f t="shared" si="381"/>
        <v>0</v>
      </c>
      <c r="CL585" s="19">
        <f t="shared" si="382"/>
        <v>0</v>
      </c>
      <c r="CM585" s="19">
        <f t="shared" si="383"/>
        <v>0</v>
      </c>
      <c r="CN585" s="19">
        <f t="shared" si="384"/>
        <v>0</v>
      </c>
      <c r="CO585" s="19">
        <f t="shared" si="385"/>
        <v>0</v>
      </c>
      <c r="CP585" s="19">
        <f t="shared" si="386"/>
        <v>0</v>
      </c>
      <c r="CQ585" s="19">
        <f t="shared" si="387"/>
        <v>0</v>
      </c>
      <c r="CR585" s="19">
        <f t="shared" si="388"/>
        <v>0</v>
      </c>
      <c r="CS585" s="19">
        <f t="shared" si="389"/>
        <v>0</v>
      </c>
    </row>
    <row r="586" spans="2:97" ht="15" customHeight="1" x14ac:dyDescent="0.2">
      <c r="B586" s="53">
        <f t="shared" si="355"/>
        <v>578</v>
      </c>
      <c r="C586" s="197" t="str" cm="1">
        <f t="array" aca="1" ref="C586" ca="1">CELL("contents",BG586)</f>
        <v/>
      </c>
      <c r="D586" s="54" t="str">
        <f t="shared" si="390"/>
        <v>OK</v>
      </c>
      <c r="E586" s="55" t="e">
        <f>VLOOKUP('DATA SHEET'!$B$9,'Drill Size Info'!$T$2:$U$8,2,FALSE)</f>
        <v>#N/A</v>
      </c>
      <c r="F586" s="55" t="str">
        <f t="shared" si="356"/>
        <v/>
      </c>
      <c r="G586" s="161">
        <f t="shared" si="357"/>
        <v>0</v>
      </c>
      <c r="H586" s="56"/>
      <c r="I586" s="56"/>
      <c r="J586" s="54" t="s">
        <v>154</v>
      </c>
      <c r="K586" s="54" t="s">
        <v>154</v>
      </c>
      <c r="L586" s="56" t="s">
        <v>154</v>
      </c>
      <c r="M586" s="56" t="s">
        <v>154</v>
      </c>
      <c r="N586" s="47" t="str">
        <f>IF(CU586&lt;&gt;"",
    IF(INT('Drill Size Info'!$AA$19)=INT('Drill Size Info'!$AB$19),
        --(INT('Drill Size Info'!$AA$19) &amp; "." &amp; CU586),
        IF(AND((--(INT('Drill Size Info'!$AA$19) &amp; "." &amp; CU586)&gt;=--('Drill Size Info'!$AA$19)), (--(INT('Drill Size Info'!$AA$19) &amp; "." &amp; CU586)&lt;=--('Drill Size Info'!$AB$19))),
            --(INT('Drill Size Info'!$AA$19) &amp; "." &amp; CU586),
            --(INT('Drill Size Info'!$AB$19) &amp; "." &amp; CU586)
        )
    ),
    IF(CT586&lt;&gt;"",
        IF(INT('Drill Size Info'!$AA$19)=INT('Drill Size Info'!$AB$19),
            --(INT('Drill Size Info'!$AA$19) &amp; "." &amp; LEFT(CT586,3)),
            IF(AND((--(INT('Drill Size Info'!$AA$19) &amp; "." &amp; LEFT(CT586,3))&gt;=--('Drill Size Info'!$AA$19)), (--(INT('Drill Size Info'!$AA$19) &amp; "." &amp; LEFT(CT586,3))&lt;=--('Drill Size Info'!$AB$19))),
                --(INT('Drill Size Info'!$AA$19) &amp; "." &amp; LEFT(CT586,3)),
                --(INT('Drill Size Info'!$AB$19) &amp; "." &amp; LEFT(CT586,3))
            )
        ),
        "OK"
    )
)</f>
        <v>OK</v>
      </c>
      <c r="O586" s="163" t="str">
        <f>IF(CV586&lt;&gt;"",
    IF(INT('Drill Size Info'!$AA$19)=INT('Drill Size Info'!$AB$19),
        --(INT('Drill Size Info'!$AA$19) &amp; "." &amp; CV586),
        IF(AND((--(INT('Drill Size Info'!$AA$19) &amp; "." &amp; CV586)&gt;=--('Drill Size Info'!$AA$19)), (--(INT('Drill Size Info'!$AA$19) &amp; "." &amp; CV586)&lt;=--('Drill Size Info'!$AB$19))),
            --(INT('Drill Size Info'!$AA$19) &amp; "." &amp; CV586),
            --(INT('Drill Size Info'!$AB$19) &amp; "." &amp; CV586)
        )
    ),
    IF(CT586&lt;&gt;"",
        IF(INT('Drill Size Info'!$AA$19)=INT('Drill Size Info'!$AB$19),
            --(INT('Drill Size Info'!$AA$19) &amp; "." &amp; RIGHT(CT586,3)),
            IF(AND((--(INT('Drill Size Info'!$AA$19) &amp; "." &amp; RIGHT(CT586,3))&gt;=--('Drill Size Info'!$AA$19)), (--(INT('Drill Size Info'!$AA$19) &amp; "." &amp; RIGHT(CT586,3))&lt;=--('Drill Size Info'!$AB$19))),
                --(INT('Drill Size Info'!$AA$19) &amp; "." &amp; RIGHT(CT586,3)),
                --(INT('Drill Size Info'!$AB$19) &amp; "." &amp; RIGHT(CT586,3))
            )
        ),
        "N/A"
    )
)</f>
        <v>N/A</v>
      </c>
      <c r="P586" s="47" t="str">
        <f>IF(CX586&lt;&gt;"",
    IF(INT('Drill Size Info'!$AA$19)=INT('Drill Size Info'!$AB$15),
        --(INT('Drill Size Info'!$AA$15) &amp; "." &amp; CX586),
        IF(AND((--(INT('Drill Size Info'!$AA$15) &amp; "." &amp; CX586)&gt;=--('Drill Size Info'!$AA$15)), (--(INT('Drill Size Info'!$AA$15) &amp; "." &amp; CX586)&lt;=--('Drill Size Info'!$AB$15))),
            --(INT('Drill Size Info'!$AA$15) &amp; "." &amp; CX586),
            --(INT('Drill Size Info'!$AB$15) &amp; "." &amp; CX586)
        )
    ),
    IF(CW586&lt;&gt;"",
        IF(INT('Drill Size Info'!$AA$15)=INT('Drill Size Info'!$AB$15),
            --(INT('Drill Size Info'!$AA$15) &amp; "." &amp; LEFT(CW586,3)),
            IF(AND((--(INT('Drill Size Info'!$AA$15) &amp; "." &amp; LEFT(CW586,3))&gt;=--('Drill Size Info'!$AA$15)), (--(INT('Drill Size Info'!$AA$15) &amp; "." &amp; LEFT(CW586,3))&lt;=--('Drill Size Info'!$AB$15))),
                --(INT('Drill Size Info'!$AA$15) &amp; "." &amp; LEFT(CW586,3)),
                --(INT('Drill Size Info'!$AB$15) &amp; "." &amp; LEFT(CW586,3))
            )
        ),
        "OK"
    )
)</f>
        <v>OK</v>
      </c>
      <c r="Q586" s="163" t="str">
        <f>IF(CY586&lt;&gt;"",
    IF(INT('Drill Size Info'!$AA$19)=INT('Drill Size Info'!$AB$15),
        --(INT('Drill Size Info'!$AA$15) &amp; "." &amp; CY586),
        IF(AND((--(INT('Drill Size Info'!$AA$15) &amp; "." &amp; CY586)&gt;=--('Drill Size Info'!$AA$15)), (--(INT('Drill Size Info'!$AA$15) &amp; "." &amp; CY586)&lt;=--('Drill Size Info'!$AB$15))),
            --(INT('Drill Size Info'!$AA$15) &amp; "." &amp; CY586),
            --(INT('Drill Size Info'!$AB$15) &amp; "." &amp; CY586)
        )
    ),
    IF(CW586&lt;&gt;"",
        IF(INT('Drill Size Info'!$AA$15)=INT('Drill Size Info'!$AB$15),
            --(INT('Drill Size Info'!$AA$15) &amp; "." &amp; RIGHT(CW586,3)),
            IF(AND((--(INT('Drill Size Info'!$AA$15) &amp; "." &amp; RIGHT(CW586,3))&gt;=--('Drill Size Info'!$AA$15)), (--(INT('Drill Size Info'!$AA$15) &amp; "." &amp; RIGHT(CW586,3))&lt;=--('Drill Size Info'!$AB$15))),
                --(INT('Drill Size Info'!$AA$15) &amp; "." &amp; RIGHT(CW586,3)),
                --(INT('Drill Size Info'!$AB$15) &amp; "." &amp; RIGHT(CW586,3))
            )
        ),
        "N/A"
    )
)</f>
        <v>N/A</v>
      </c>
      <c r="R586" s="57"/>
      <c r="S586" s="57"/>
      <c r="T586" s="57"/>
      <c r="U586" s="57"/>
      <c r="V586" s="57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9"/>
      <c r="AX586" s="59"/>
      <c r="AY586" s="59"/>
      <c r="AZ586" s="60"/>
      <c r="BA586" s="52"/>
      <c r="BB586" s="52"/>
      <c r="BC586" s="52"/>
      <c r="BD586" s="52"/>
      <c r="BE586" s="52"/>
      <c r="BF586" s="52"/>
      <c r="BG586" s="192" t="str">
        <f t="shared" ref="BG586:BG649" si="391">CONCATENATE(BC586,BD586,BE586,BF586)</f>
        <v/>
      </c>
      <c r="BH586" s="52"/>
      <c r="BI586" s="52"/>
      <c r="BJ586" s="52"/>
      <c r="BK586" s="52"/>
      <c r="BM586" s="19">
        <f t="shared" si="358"/>
        <v>0</v>
      </c>
      <c r="BN586" s="19">
        <f t="shared" si="359"/>
        <v>0</v>
      </c>
      <c r="BO586" s="19">
        <f t="shared" si="360"/>
        <v>0</v>
      </c>
      <c r="BP586" s="19">
        <f t="shared" si="361"/>
        <v>0</v>
      </c>
      <c r="BQ586" s="19">
        <f t="shared" si="362"/>
        <v>0</v>
      </c>
      <c r="BR586" s="19">
        <f t="shared" si="363"/>
        <v>0</v>
      </c>
      <c r="BS586" s="19">
        <f t="shared" si="364"/>
        <v>0</v>
      </c>
      <c r="BT586" s="19">
        <f t="shared" si="365"/>
        <v>0</v>
      </c>
      <c r="BU586" s="19">
        <f t="shared" si="366"/>
        <v>0</v>
      </c>
      <c r="BV586" s="19">
        <f t="shared" si="367"/>
        <v>0</v>
      </c>
      <c r="BW586" s="19">
        <f t="shared" si="368"/>
        <v>0</v>
      </c>
      <c r="BX586" s="19">
        <f t="shared" si="369"/>
        <v>0</v>
      </c>
      <c r="BY586" s="19">
        <f t="shared" si="370"/>
        <v>0</v>
      </c>
      <c r="BZ586" s="19">
        <f t="shared" si="371"/>
        <v>0</v>
      </c>
      <c r="CA586" s="19">
        <f t="shared" si="372"/>
        <v>0</v>
      </c>
      <c r="CB586" s="19">
        <f t="shared" ref="CB586:CB649" si="392">IF(AI586="x",1,0)</f>
        <v>0</v>
      </c>
      <c r="CC586" s="19">
        <f t="shared" si="373"/>
        <v>0</v>
      </c>
      <c r="CD586" s="19">
        <f t="shared" si="374"/>
        <v>0</v>
      </c>
      <c r="CE586" s="19">
        <f t="shared" si="375"/>
        <v>0</v>
      </c>
      <c r="CF586" s="19">
        <f t="shared" si="376"/>
        <v>0</v>
      </c>
      <c r="CG586" s="19">
        <f t="shared" si="377"/>
        <v>0</v>
      </c>
      <c r="CH586" s="19">
        <f t="shared" si="378"/>
        <v>0</v>
      </c>
      <c r="CI586" s="19">
        <f t="shared" si="379"/>
        <v>0</v>
      </c>
      <c r="CJ586" s="19">
        <f t="shared" si="380"/>
        <v>0</v>
      </c>
      <c r="CK586" s="19">
        <f t="shared" si="381"/>
        <v>0</v>
      </c>
      <c r="CL586" s="19">
        <f t="shared" si="382"/>
        <v>0</v>
      </c>
      <c r="CM586" s="19">
        <f t="shared" si="383"/>
        <v>0</v>
      </c>
      <c r="CN586" s="19">
        <f t="shared" si="384"/>
        <v>0</v>
      </c>
      <c r="CO586" s="19">
        <f t="shared" si="385"/>
        <v>0</v>
      </c>
      <c r="CP586" s="19">
        <f t="shared" si="386"/>
        <v>0</v>
      </c>
      <c r="CQ586" s="19">
        <f t="shared" si="387"/>
        <v>0</v>
      </c>
      <c r="CR586" s="19">
        <f t="shared" si="388"/>
        <v>0</v>
      </c>
      <c r="CS586" s="19">
        <f t="shared" si="389"/>
        <v>0</v>
      </c>
    </row>
    <row r="587" spans="2:97" ht="15" customHeight="1" x14ac:dyDescent="0.2">
      <c r="B587" s="53">
        <f t="shared" ref="B587:B650" si="393">B586+1</f>
        <v>579</v>
      </c>
      <c r="C587" s="197" t="str" cm="1">
        <f t="array" aca="1" ref="C587" ca="1">CELL("contents",BG587)</f>
        <v/>
      </c>
      <c r="D587" s="54" t="str">
        <f t="shared" si="390"/>
        <v>OK</v>
      </c>
      <c r="E587" s="55" t="e">
        <f>VLOOKUP('DATA SHEET'!$B$9,'Drill Size Info'!$T$2:$U$8,2,FALSE)</f>
        <v>#N/A</v>
      </c>
      <c r="F587" s="55" t="str">
        <f t="shared" ref="F587:F650" si="394">IF(CZ587="", "", --("0."&amp;CZ587))</f>
        <v/>
      </c>
      <c r="G587" s="161">
        <f t="shared" ref="G587:G650" si="395">IF(F587="", 0, F587/E587)</f>
        <v>0</v>
      </c>
      <c r="H587" s="56"/>
      <c r="I587" s="56"/>
      <c r="J587" s="54" t="s">
        <v>154</v>
      </c>
      <c r="K587" s="54" t="s">
        <v>154</v>
      </c>
      <c r="L587" s="56" t="s">
        <v>154</v>
      </c>
      <c r="M587" s="56" t="s">
        <v>154</v>
      </c>
      <c r="N587" s="47" t="str">
        <f>IF(CU587&lt;&gt;"",
    IF(INT('Drill Size Info'!$AA$19)=INT('Drill Size Info'!$AB$19),
        --(INT('Drill Size Info'!$AA$19) &amp; "." &amp; CU587),
        IF(AND((--(INT('Drill Size Info'!$AA$19) &amp; "." &amp; CU587)&gt;=--('Drill Size Info'!$AA$19)), (--(INT('Drill Size Info'!$AA$19) &amp; "." &amp; CU587)&lt;=--('Drill Size Info'!$AB$19))),
            --(INT('Drill Size Info'!$AA$19) &amp; "." &amp; CU587),
            --(INT('Drill Size Info'!$AB$19) &amp; "." &amp; CU587)
        )
    ),
    IF(CT587&lt;&gt;"",
        IF(INT('Drill Size Info'!$AA$19)=INT('Drill Size Info'!$AB$19),
            --(INT('Drill Size Info'!$AA$19) &amp; "." &amp; LEFT(CT587,3)),
            IF(AND((--(INT('Drill Size Info'!$AA$19) &amp; "." &amp; LEFT(CT587,3))&gt;=--('Drill Size Info'!$AA$19)), (--(INT('Drill Size Info'!$AA$19) &amp; "." &amp; LEFT(CT587,3))&lt;=--('Drill Size Info'!$AB$19))),
                --(INT('Drill Size Info'!$AA$19) &amp; "." &amp; LEFT(CT587,3)),
                --(INT('Drill Size Info'!$AB$19) &amp; "." &amp; LEFT(CT587,3))
            )
        ),
        "OK"
    )
)</f>
        <v>OK</v>
      </c>
      <c r="O587" s="163" t="str">
        <f>IF(CV587&lt;&gt;"",
    IF(INT('Drill Size Info'!$AA$19)=INT('Drill Size Info'!$AB$19),
        --(INT('Drill Size Info'!$AA$19) &amp; "." &amp; CV587),
        IF(AND((--(INT('Drill Size Info'!$AA$19) &amp; "." &amp; CV587)&gt;=--('Drill Size Info'!$AA$19)), (--(INT('Drill Size Info'!$AA$19) &amp; "." &amp; CV587)&lt;=--('Drill Size Info'!$AB$19))),
            --(INT('Drill Size Info'!$AA$19) &amp; "." &amp; CV587),
            --(INT('Drill Size Info'!$AB$19) &amp; "." &amp; CV587)
        )
    ),
    IF(CT587&lt;&gt;"",
        IF(INT('Drill Size Info'!$AA$19)=INT('Drill Size Info'!$AB$19),
            --(INT('Drill Size Info'!$AA$19) &amp; "." &amp; RIGHT(CT587,3)),
            IF(AND((--(INT('Drill Size Info'!$AA$19) &amp; "." &amp; RIGHT(CT587,3))&gt;=--('Drill Size Info'!$AA$19)), (--(INT('Drill Size Info'!$AA$19) &amp; "." &amp; RIGHT(CT587,3))&lt;=--('Drill Size Info'!$AB$19))),
                --(INT('Drill Size Info'!$AA$19) &amp; "." &amp; RIGHT(CT587,3)),
                --(INT('Drill Size Info'!$AB$19) &amp; "." &amp; RIGHT(CT587,3))
            )
        ),
        "N/A"
    )
)</f>
        <v>N/A</v>
      </c>
      <c r="P587" s="47" t="str">
        <f>IF(CX587&lt;&gt;"",
    IF(INT('Drill Size Info'!$AA$19)=INT('Drill Size Info'!$AB$15),
        --(INT('Drill Size Info'!$AA$15) &amp; "." &amp; CX587),
        IF(AND((--(INT('Drill Size Info'!$AA$15) &amp; "." &amp; CX587)&gt;=--('Drill Size Info'!$AA$15)), (--(INT('Drill Size Info'!$AA$15) &amp; "." &amp; CX587)&lt;=--('Drill Size Info'!$AB$15))),
            --(INT('Drill Size Info'!$AA$15) &amp; "." &amp; CX587),
            --(INT('Drill Size Info'!$AB$15) &amp; "." &amp; CX587)
        )
    ),
    IF(CW587&lt;&gt;"",
        IF(INT('Drill Size Info'!$AA$15)=INT('Drill Size Info'!$AB$15),
            --(INT('Drill Size Info'!$AA$15) &amp; "." &amp; LEFT(CW587,3)),
            IF(AND((--(INT('Drill Size Info'!$AA$15) &amp; "." &amp; LEFT(CW587,3))&gt;=--('Drill Size Info'!$AA$15)), (--(INT('Drill Size Info'!$AA$15) &amp; "." &amp; LEFT(CW587,3))&lt;=--('Drill Size Info'!$AB$15))),
                --(INT('Drill Size Info'!$AA$15) &amp; "." &amp; LEFT(CW587,3)),
                --(INT('Drill Size Info'!$AB$15) &amp; "." &amp; LEFT(CW587,3))
            )
        ),
        "OK"
    )
)</f>
        <v>OK</v>
      </c>
      <c r="Q587" s="163" t="str">
        <f>IF(CY587&lt;&gt;"",
    IF(INT('Drill Size Info'!$AA$19)=INT('Drill Size Info'!$AB$15),
        --(INT('Drill Size Info'!$AA$15) &amp; "." &amp; CY587),
        IF(AND((--(INT('Drill Size Info'!$AA$15) &amp; "." &amp; CY587)&gt;=--('Drill Size Info'!$AA$15)), (--(INT('Drill Size Info'!$AA$15) &amp; "." &amp; CY587)&lt;=--('Drill Size Info'!$AB$15))),
            --(INT('Drill Size Info'!$AA$15) &amp; "." &amp; CY587),
            --(INT('Drill Size Info'!$AB$15) &amp; "." &amp; CY587)
        )
    ),
    IF(CW587&lt;&gt;"",
        IF(INT('Drill Size Info'!$AA$15)=INT('Drill Size Info'!$AB$15),
            --(INT('Drill Size Info'!$AA$15) &amp; "." &amp; RIGHT(CW587,3)),
            IF(AND((--(INT('Drill Size Info'!$AA$15) &amp; "." &amp; RIGHT(CW587,3))&gt;=--('Drill Size Info'!$AA$15)), (--(INT('Drill Size Info'!$AA$15) &amp; "." &amp; RIGHT(CW587,3))&lt;=--('Drill Size Info'!$AB$15))),
                --(INT('Drill Size Info'!$AA$15) &amp; "." &amp; RIGHT(CW587,3)),
                --(INT('Drill Size Info'!$AB$15) &amp; "." &amp; RIGHT(CW587,3))
            )
        ),
        "N/A"
    )
)</f>
        <v>N/A</v>
      </c>
      <c r="R587" s="57"/>
      <c r="S587" s="57"/>
      <c r="T587" s="57"/>
      <c r="U587" s="57"/>
      <c r="V587" s="57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9"/>
      <c r="AX587" s="59"/>
      <c r="AY587" s="59"/>
      <c r="AZ587" s="60"/>
      <c r="BA587" s="52"/>
      <c r="BB587" s="52"/>
      <c r="BC587" s="52"/>
      <c r="BD587" s="52"/>
      <c r="BE587" s="52"/>
      <c r="BF587" s="52"/>
      <c r="BG587" s="192" t="str">
        <f t="shared" si="391"/>
        <v/>
      </c>
      <c r="BH587" s="52"/>
      <c r="BI587" s="52"/>
      <c r="BJ587" s="52"/>
      <c r="BK587" s="52"/>
      <c r="BM587" s="19">
        <f t="shared" si="358"/>
        <v>0</v>
      </c>
      <c r="BN587" s="19">
        <f t="shared" si="359"/>
        <v>0</v>
      </c>
      <c r="BO587" s="19">
        <f t="shared" si="360"/>
        <v>0</v>
      </c>
      <c r="BP587" s="19">
        <f t="shared" si="361"/>
        <v>0</v>
      </c>
      <c r="BQ587" s="19">
        <f t="shared" si="362"/>
        <v>0</v>
      </c>
      <c r="BR587" s="19">
        <f t="shared" si="363"/>
        <v>0</v>
      </c>
      <c r="BS587" s="19">
        <f t="shared" si="364"/>
        <v>0</v>
      </c>
      <c r="BT587" s="19">
        <f t="shared" si="365"/>
        <v>0</v>
      </c>
      <c r="BU587" s="19">
        <f t="shared" si="366"/>
        <v>0</v>
      </c>
      <c r="BV587" s="19">
        <f t="shared" si="367"/>
        <v>0</v>
      </c>
      <c r="BW587" s="19">
        <f t="shared" si="368"/>
        <v>0</v>
      </c>
      <c r="BX587" s="19">
        <f t="shared" si="369"/>
        <v>0</v>
      </c>
      <c r="BY587" s="19">
        <f t="shared" si="370"/>
        <v>0</v>
      </c>
      <c r="BZ587" s="19">
        <f t="shared" si="371"/>
        <v>0</v>
      </c>
      <c r="CA587" s="19">
        <f t="shared" si="372"/>
        <v>0</v>
      </c>
      <c r="CB587" s="19">
        <f t="shared" si="392"/>
        <v>0</v>
      </c>
      <c r="CC587" s="19">
        <f t="shared" si="373"/>
        <v>0</v>
      </c>
      <c r="CD587" s="19">
        <f t="shared" si="374"/>
        <v>0</v>
      </c>
      <c r="CE587" s="19">
        <f t="shared" si="375"/>
        <v>0</v>
      </c>
      <c r="CF587" s="19">
        <f t="shared" si="376"/>
        <v>0</v>
      </c>
      <c r="CG587" s="19">
        <f t="shared" si="377"/>
        <v>0</v>
      </c>
      <c r="CH587" s="19">
        <f t="shared" si="378"/>
        <v>0</v>
      </c>
      <c r="CI587" s="19">
        <f t="shared" si="379"/>
        <v>0</v>
      </c>
      <c r="CJ587" s="19">
        <f t="shared" si="380"/>
        <v>0</v>
      </c>
      <c r="CK587" s="19">
        <f t="shared" si="381"/>
        <v>0</v>
      </c>
      <c r="CL587" s="19">
        <f t="shared" si="382"/>
        <v>0</v>
      </c>
      <c r="CM587" s="19">
        <f t="shared" si="383"/>
        <v>0</v>
      </c>
      <c r="CN587" s="19">
        <f t="shared" si="384"/>
        <v>0</v>
      </c>
      <c r="CO587" s="19">
        <f t="shared" si="385"/>
        <v>0</v>
      </c>
      <c r="CP587" s="19">
        <f t="shared" si="386"/>
        <v>0</v>
      </c>
      <c r="CQ587" s="19">
        <f t="shared" si="387"/>
        <v>0</v>
      </c>
      <c r="CR587" s="19">
        <f t="shared" si="388"/>
        <v>0</v>
      </c>
      <c r="CS587" s="19">
        <f t="shared" si="389"/>
        <v>0</v>
      </c>
    </row>
    <row r="588" spans="2:97" ht="15" customHeight="1" x14ac:dyDescent="0.2">
      <c r="B588" s="53">
        <f t="shared" si="393"/>
        <v>580</v>
      </c>
      <c r="C588" s="197" t="str" cm="1">
        <f t="array" aca="1" ref="C588" ca="1">CELL("contents",BG588)</f>
        <v/>
      </c>
      <c r="D588" s="54" t="str">
        <f t="shared" si="390"/>
        <v>OK</v>
      </c>
      <c r="E588" s="55" t="e">
        <f>VLOOKUP('DATA SHEET'!$B$9,'Drill Size Info'!$T$2:$U$8,2,FALSE)</f>
        <v>#N/A</v>
      </c>
      <c r="F588" s="55" t="str">
        <f t="shared" si="394"/>
        <v/>
      </c>
      <c r="G588" s="161">
        <f t="shared" si="395"/>
        <v>0</v>
      </c>
      <c r="H588" s="56"/>
      <c r="I588" s="56"/>
      <c r="J588" s="54" t="s">
        <v>154</v>
      </c>
      <c r="K588" s="54" t="s">
        <v>154</v>
      </c>
      <c r="L588" s="56" t="s">
        <v>154</v>
      </c>
      <c r="M588" s="56" t="s">
        <v>154</v>
      </c>
      <c r="N588" s="47" t="str">
        <f>IF(CU588&lt;&gt;"",
    IF(INT('Drill Size Info'!$AA$19)=INT('Drill Size Info'!$AB$19),
        --(INT('Drill Size Info'!$AA$19) &amp; "." &amp; CU588),
        IF(AND((--(INT('Drill Size Info'!$AA$19) &amp; "." &amp; CU588)&gt;=--('Drill Size Info'!$AA$19)), (--(INT('Drill Size Info'!$AA$19) &amp; "." &amp; CU588)&lt;=--('Drill Size Info'!$AB$19))),
            --(INT('Drill Size Info'!$AA$19) &amp; "." &amp; CU588),
            --(INT('Drill Size Info'!$AB$19) &amp; "." &amp; CU588)
        )
    ),
    IF(CT588&lt;&gt;"",
        IF(INT('Drill Size Info'!$AA$19)=INT('Drill Size Info'!$AB$19),
            --(INT('Drill Size Info'!$AA$19) &amp; "." &amp; LEFT(CT588,3)),
            IF(AND((--(INT('Drill Size Info'!$AA$19) &amp; "." &amp; LEFT(CT588,3))&gt;=--('Drill Size Info'!$AA$19)), (--(INT('Drill Size Info'!$AA$19) &amp; "." &amp; LEFT(CT588,3))&lt;=--('Drill Size Info'!$AB$19))),
                --(INT('Drill Size Info'!$AA$19) &amp; "." &amp; LEFT(CT588,3)),
                --(INT('Drill Size Info'!$AB$19) &amp; "." &amp; LEFT(CT588,3))
            )
        ),
        "OK"
    )
)</f>
        <v>OK</v>
      </c>
      <c r="O588" s="163" t="str">
        <f>IF(CV588&lt;&gt;"",
    IF(INT('Drill Size Info'!$AA$19)=INT('Drill Size Info'!$AB$19),
        --(INT('Drill Size Info'!$AA$19) &amp; "." &amp; CV588),
        IF(AND((--(INT('Drill Size Info'!$AA$19) &amp; "." &amp; CV588)&gt;=--('Drill Size Info'!$AA$19)), (--(INT('Drill Size Info'!$AA$19) &amp; "." &amp; CV588)&lt;=--('Drill Size Info'!$AB$19))),
            --(INT('Drill Size Info'!$AA$19) &amp; "." &amp; CV588),
            --(INT('Drill Size Info'!$AB$19) &amp; "." &amp; CV588)
        )
    ),
    IF(CT588&lt;&gt;"",
        IF(INT('Drill Size Info'!$AA$19)=INT('Drill Size Info'!$AB$19),
            --(INT('Drill Size Info'!$AA$19) &amp; "." &amp; RIGHT(CT588,3)),
            IF(AND((--(INT('Drill Size Info'!$AA$19) &amp; "." &amp; RIGHT(CT588,3))&gt;=--('Drill Size Info'!$AA$19)), (--(INT('Drill Size Info'!$AA$19) &amp; "." &amp; RIGHT(CT588,3))&lt;=--('Drill Size Info'!$AB$19))),
                --(INT('Drill Size Info'!$AA$19) &amp; "." &amp; RIGHT(CT588,3)),
                --(INT('Drill Size Info'!$AB$19) &amp; "." &amp; RIGHT(CT588,3))
            )
        ),
        "N/A"
    )
)</f>
        <v>N/A</v>
      </c>
      <c r="P588" s="47" t="str">
        <f>IF(CX588&lt;&gt;"",
    IF(INT('Drill Size Info'!$AA$19)=INT('Drill Size Info'!$AB$15),
        --(INT('Drill Size Info'!$AA$15) &amp; "." &amp; CX588),
        IF(AND((--(INT('Drill Size Info'!$AA$15) &amp; "." &amp; CX588)&gt;=--('Drill Size Info'!$AA$15)), (--(INT('Drill Size Info'!$AA$15) &amp; "." &amp; CX588)&lt;=--('Drill Size Info'!$AB$15))),
            --(INT('Drill Size Info'!$AA$15) &amp; "." &amp; CX588),
            --(INT('Drill Size Info'!$AB$15) &amp; "." &amp; CX588)
        )
    ),
    IF(CW588&lt;&gt;"",
        IF(INT('Drill Size Info'!$AA$15)=INT('Drill Size Info'!$AB$15),
            --(INT('Drill Size Info'!$AA$15) &amp; "." &amp; LEFT(CW588,3)),
            IF(AND((--(INT('Drill Size Info'!$AA$15) &amp; "." &amp; LEFT(CW588,3))&gt;=--('Drill Size Info'!$AA$15)), (--(INT('Drill Size Info'!$AA$15) &amp; "." &amp; LEFT(CW588,3))&lt;=--('Drill Size Info'!$AB$15))),
                --(INT('Drill Size Info'!$AA$15) &amp; "." &amp; LEFT(CW588,3)),
                --(INT('Drill Size Info'!$AB$15) &amp; "." &amp; LEFT(CW588,3))
            )
        ),
        "OK"
    )
)</f>
        <v>OK</v>
      </c>
      <c r="Q588" s="163" t="str">
        <f>IF(CY588&lt;&gt;"",
    IF(INT('Drill Size Info'!$AA$19)=INT('Drill Size Info'!$AB$15),
        --(INT('Drill Size Info'!$AA$15) &amp; "." &amp; CY588),
        IF(AND((--(INT('Drill Size Info'!$AA$15) &amp; "." &amp; CY588)&gt;=--('Drill Size Info'!$AA$15)), (--(INT('Drill Size Info'!$AA$15) &amp; "." &amp; CY588)&lt;=--('Drill Size Info'!$AB$15))),
            --(INT('Drill Size Info'!$AA$15) &amp; "." &amp; CY588),
            --(INT('Drill Size Info'!$AB$15) &amp; "." &amp; CY588)
        )
    ),
    IF(CW588&lt;&gt;"",
        IF(INT('Drill Size Info'!$AA$15)=INT('Drill Size Info'!$AB$15),
            --(INT('Drill Size Info'!$AA$15) &amp; "." &amp; RIGHT(CW588,3)),
            IF(AND((--(INT('Drill Size Info'!$AA$15) &amp; "." &amp; RIGHT(CW588,3))&gt;=--('Drill Size Info'!$AA$15)), (--(INT('Drill Size Info'!$AA$15) &amp; "." &amp; RIGHT(CW588,3))&lt;=--('Drill Size Info'!$AB$15))),
                --(INT('Drill Size Info'!$AA$15) &amp; "." &amp; RIGHT(CW588,3)),
                --(INT('Drill Size Info'!$AB$15) &amp; "." &amp; RIGHT(CW588,3))
            )
        ),
        "N/A"
    )
)</f>
        <v>N/A</v>
      </c>
      <c r="R588" s="57"/>
      <c r="S588" s="57"/>
      <c r="T588" s="57"/>
      <c r="U588" s="57"/>
      <c r="V588" s="57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9"/>
      <c r="AX588" s="59"/>
      <c r="AY588" s="59"/>
      <c r="AZ588" s="60"/>
      <c r="BA588" s="52"/>
      <c r="BB588" s="52"/>
      <c r="BC588" s="52"/>
      <c r="BD588" s="52"/>
      <c r="BE588" s="52"/>
      <c r="BF588" s="52"/>
      <c r="BG588" s="192" t="str">
        <f t="shared" si="391"/>
        <v/>
      </c>
      <c r="BH588" s="52"/>
      <c r="BI588" s="52"/>
      <c r="BJ588" s="52"/>
      <c r="BK588" s="52"/>
      <c r="BM588" s="19">
        <f t="shared" si="358"/>
        <v>0</v>
      </c>
      <c r="BN588" s="19">
        <f t="shared" si="359"/>
        <v>0</v>
      </c>
      <c r="BO588" s="19">
        <f t="shared" si="360"/>
        <v>0</v>
      </c>
      <c r="BP588" s="19">
        <f t="shared" si="361"/>
        <v>0</v>
      </c>
      <c r="BQ588" s="19">
        <f t="shared" si="362"/>
        <v>0</v>
      </c>
      <c r="BR588" s="19">
        <f t="shared" si="363"/>
        <v>0</v>
      </c>
      <c r="BS588" s="19">
        <f t="shared" si="364"/>
        <v>0</v>
      </c>
      <c r="BT588" s="19">
        <f t="shared" si="365"/>
        <v>0</v>
      </c>
      <c r="BU588" s="19">
        <f t="shared" si="366"/>
        <v>0</v>
      </c>
      <c r="BV588" s="19">
        <f t="shared" si="367"/>
        <v>0</v>
      </c>
      <c r="BW588" s="19">
        <f t="shared" si="368"/>
        <v>0</v>
      </c>
      <c r="BX588" s="19">
        <f t="shared" si="369"/>
        <v>0</v>
      </c>
      <c r="BY588" s="19">
        <f t="shared" si="370"/>
        <v>0</v>
      </c>
      <c r="BZ588" s="19">
        <f t="shared" si="371"/>
        <v>0</v>
      </c>
      <c r="CA588" s="19">
        <f t="shared" si="372"/>
        <v>0</v>
      </c>
      <c r="CB588" s="19">
        <f t="shared" si="392"/>
        <v>0</v>
      </c>
      <c r="CC588" s="19">
        <f t="shared" si="373"/>
        <v>0</v>
      </c>
      <c r="CD588" s="19">
        <f t="shared" si="374"/>
        <v>0</v>
      </c>
      <c r="CE588" s="19">
        <f t="shared" si="375"/>
        <v>0</v>
      </c>
      <c r="CF588" s="19">
        <f t="shared" si="376"/>
        <v>0</v>
      </c>
      <c r="CG588" s="19">
        <f t="shared" si="377"/>
        <v>0</v>
      </c>
      <c r="CH588" s="19">
        <f t="shared" si="378"/>
        <v>0</v>
      </c>
      <c r="CI588" s="19">
        <f t="shared" si="379"/>
        <v>0</v>
      </c>
      <c r="CJ588" s="19">
        <f t="shared" si="380"/>
        <v>0</v>
      </c>
      <c r="CK588" s="19">
        <f t="shared" si="381"/>
        <v>0</v>
      </c>
      <c r="CL588" s="19">
        <f t="shared" si="382"/>
        <v>0</v>
      </c>
      <c r="CM588" s="19">
        <f t="shared" si="383"/>
        <v>0</v>
      </c>
      <c r="CN588" s="19">
        <f t="shared" si="384"/>
        <v>0</v>
      </c>
      <c r="CO588" s="19">
        <f t="shared" si="385"/>
        <v>0</v>
      </c>
      <c r="CP588" s="19">
        <f t="shared" si="386"/>
        <v>0</v>
      </c>
      <c r="CQ588" s="19">
        <f t="shared" si="387"/>
        <v>0</v>
      </c>
      <c r="CR588" s="19">
        <f t="shared" si="388"/>
        <v>0</v>
      </c>
      <c r="CS588" s="19">
        <f t="shared" si="389"/>
        <v>0</v>
      </c>
    </row>
    <row r="589" spans="2:97" ht="15" customHeight="1" x14ac:dyDescent="0.2">
      <c r="B589" s="53">
        <f t="shared" si="393"/>
        <v>581</v>
      </c>
      <c r="C589" s="197" t="str" cm="1">
        <f t="array" aca="1" ref="C589" ca="1">CELL("contents",BG589)</f>
        <v/>
      </c>
      <c r="D589" s="54" t="str">
        <f t="shared" si="390"/>
        <v>OK</v>
      </c>
      <c r="E589" s="55" t="e">
        <f>VLOOKUP('DATA SHEET'!$B$9,'Drill Size Info'!$T$2:$U$8,2,FALSE)</f>
        <v>#N/A</v>
      </c>
      <c r="F589" s="55" t="str">
        <f t="shared" si="394"/>
        <v/>
      </c>
      <c r="G589" s="161">
        <f t="shared" si="395"/>
        <v>0</v>
      </c>
      <c r="H589" s="56"/>
      <c r="I589" s="56"/>
      <c r="J589" s="54" t="s">
        <v>154</v>
      </c>
      <c r="K589" s="54" t="s">
        <v>154</v>
      </c>
      <c r="L589" s="56" t="s">
        <v>154</v>
      </c>
      <c r="M589" s="56" t="s">
        <v>154</v>
      </c>
      <c r="N589" s="47" t="str">
        <f>IF(CU589&lt;&gt;"",
    IF(INT('Drill Size Info'!$AA$19)=INT('Drill Size Info'!$AB$19),
        --(INT('Drill Size Info'!$AA$19) &amp; "." &amp; CU589),
        IF(AND((--(INT('Drill Size Info'!$AA$19) &amp; "." &amp; CU589)&gt;=--('Drill Size Info'!$AA$19)), (--(INT('Drill Size Info'!$AA$19) &amp; "." &amp; CU589)&lt;=--('Drill Size Info'!$AB$19))),
            --(INT('Drill Size Info'!$AA$19) &amp; "." &amp; CU589),
            --(INT('Drill Size Info'!$AB$19) &amp; "." &amp; CU589)
        )
    ),
    IF(CT589&lt;&gt;"",
        IF(INT('Drill Size Info'!$AA$19)=INT('Drill Size Info'!$AB$19),
            --(INT('Drill Size Info'!$AA$19) &amp; "." &amp; LEFT(CT589,3)),
            IF(AND((--(INT('Drill Size Info'!$AA$19) &amp; "." &amp; LEFT(CT589,3))&gt;=--('Drill Size Info'!$AA$19)), (--(INT('Drill Size Info'!$AA$19) &amp; "." &amp; LEFT(CT589,3))&lt;=--('Drill Size Info'!$AB$19))),
                --(INT('Drill Size Info'!$AA$19) &amp; "." &amp; LEFT(CT589,3)),
                --(INT('Drill Size Info'!$AB$19) &amp; "." &amp; LEFT(CT589,3))
            )
        ),
        "OK"
    )
)</f>
        <v>OK</v>
      </c>
      <c r="O589" s="163" t="str">
        <f>IF(CV589&lt;&gt;"",
    IF(INT('Drill Size Info'!$AA$19)=INT('Drill Size Info'!$AB$19),
        --(INT('Drill Size Info'!$AA$19) &amp; "." &amp; CV589),
        IF(AND((--(INT('Drill Size Info'!$AA$19) &amp; "." &amp; CV589)&gt;=--('Drill Size Info'!$AA$19)), (--(INT('Drill Size Info'!$AA$19) &amp; "." &amp; CV589)&lt;=--('Drill Size Info'!$AB$19))),
            --(INT('Drill Size Info'!$AA$19) &amp; "." &amp; CV589),
            --(INT('Drill Size Info'!$AB$19) &amp; "." &amp; CV589)
        )
    ),
    IF(CT589&lt;&gt;"",
        IF(INT('Drill Size Info'!$AA$19)=INT('Drill Size Info'!$AB$19),
            --(INT('Drill Size Info'!$AA$19) &amp; "." &amp; RIGHT(CT589,3)),
            IF(AND((--(INT('Drill Size Info'!$AA$19) &amp; "." &amp; RIGHT(CT589,3))&gt;=--('Drill Size Info'!$AA$19)), (--(INT('Drill Size Info'!$AA$19) &amp; "." &amp; RIGHT(CT589,3))&lt;=--('Drill Size Info'!$AB$19))),
                --(INT('Drill Size Info'!$AA$19) &amp; "." &amp; RIGHT(CT589,3)),
                --(INT('Drill Size Info'!$AB$19) &amp; "." &amp; RIGHT(CT589,3))
            )
        ),
        "N/A"
    )
)</f>
        <v>N/A</v>
      </c>
      <c r="P589" s="47" t="str">
        <f>IF(CX589&lt;&gt;"",
    IF(INT('Drill Size Info'!$AA$19)=INT('Drill Size Info'!$AB$15),
        --(INT('Drill Size Info'!$AA$15) &amp; "." &amp; CX589),
        IF(AND((--(INT('Drill Size Info'!$AA$15) &amp; "." &amp; CX589)&gt;=--('Drill Size Info'!$AA$15)), (--(INT('Drill Size Info'!$AA$15) &amp; "." &amp; CX589)&lt;=--('Drill Size Info'!$AB$15))),
            --(INT('Drill Size Info'!$AA$15) &amp; "." &amp; CX589),
            --(INT('Drill Size Info'!$AB$15) &amp; "." &amp; CX589)
        )
    ),
    IF(CW589&lt;&gt;"",
        IF(INT('Drill Size Info'!$AA$15)=INT('Drill Size Info'!$AB$15),
            --(INT('Drill Size Info'!$AA$15) &amp; "." &amp; LEFT(CW589,3)),
            IF(AND((--(INT('Drill Size Info'!$AA$15) &amp; "." &amp; LEFT(CW589,3))&gt;=--('Drill Size Info'!$AA$15)), (--(INT('Drill Size Info'!$AA$15) &amp; "." &amp; LEFT(CW589,3))&lt;=--('Drill Size Info'!$AB$15))),
                --(INT('Drill Size Info'!$AA$15) &amp; "." &amp; LEFT(CW589,3)),
                --(INT('Drill Size Info'!$AB$15) &amp; "." &amp; LEFT(CW589,3))
            )
        ),
        "OK"
    )
)</f>
        <v>OK</v>
      </c>
      <c r="Q589" s="163" t="str">
        <f>IF(CY589&lt;&gt;"",
    IF(INT('Drill Size Info'!$AA$19)=INT('Drill Size Info'!$AB$15),
        --(INT('Drill Size Info'!$AA$15) &amp; "." &amp; CY589),
        IF(AND((--(INT('Drill Size Info'!$AA$15) &amp; "." &amp; CY589)&gt;=--('Drill Size Info'!$AA$15)), (--(INT('Drill Size Info'!$AA$15) &amp; "." &amp; CY589)&lt;=--('Drill Size Info'!$AB$15))),
            --(INT('Drill Size Info'!$AA$15) &amp; "." &amp; CY589),
            --(INT('Drill Size Info'!$AB$15) &amp; "." &amp; CY589)
        )
    ),
    IF(CW589&lt;&gt;"",
        IF(INT('Drill Size Info'!$AA$15)=INT('Drill Size Info'!$AB$15),
            --(INT('Drill Size Info'!$AA$15) &amp; "." &amp; RIGHT(CW589,3)),
            IF(AND((--(INT('Drill Size Info'!$AA$15) &amp; "." &amp; RIGHT(CW589,3))&gt;=--('Drill Size Info'!$AA$15)), (--(INT('Drill Size Info'!$AA$15) &amp; "." &amp; RIGHT(CW589,3))&lt;=--('Drill Size Info'!$AB$15))),
                --(INT('Drill Size Info'!$AA$15) &amp; "." &amp; RIGHT(CW589,3)),
                --(INT('Drill Size Info'!$AB$15) &amp; "." &amp; RIGHT(CW589,3))
            )
        ),
        "N/A"
    )
)</f>
        <v>N/A</v>
      </c>
      <c r="R589" s="57"/>
      <c r="S589" s="57"/>
      <c r="T589" s="57"/>
      <c r="U589" s="57"/>
      <c r="V589" s="57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9"/>
      <c r="AX589" s="59"/>
      <c r="AY589" s="59"/>
      <c r="AZ589" s="60"/>
      <c r="BA589" s="52"/>
      <c r="BB589" s="52"/>
      <c r="BC589" s="52"/>
      <c r="BD589" s="52"/>
      <c r="BE589" s="52"/>
      <c r="BF589" s="52"/>
      <c r="BG589" s="192" t="str">
        <f t="shared" si="391"/>
        <v/>
      </c>
      <c r="BH589" s="52"/>
      <c r="BI589" s="52"/>
      <c r="BJ589" s="52"/>
      <c r="BK589" s="52"/>
      <c r="BM589" s="19">
        <f t="shared" si="358"/>
        <v>0</v>
      </c>
      <c r="BN589" s="19">
        <f t="shared" si="359"/>
        <v>0</v>
      </c>
      <c r="BO589" s="19">
        <f t="shared" si="360"/>
        <v>0</v>
      </c>
      <c r="BP589" s="19">
        <f t="shared" si="361"/>
        <v>0</v>
      </c>
      <c r="BQ589" s="19">
        <f t="shared" si="362"/>
        <v>0</v>
      </c>
      <c r="BR589" s="19">
        <f t="shared" si="363"/>
        <v>0</v>
      </c>
      <c r="BS589" s="19">
        <f t="shared" si="364"/>
        <v>0</v>
      </c>
      <c r="BT589" s="19">
        <f t="shared" si="365"/>
        <v>0</v>
      </c>
      <c r="BU589" s="19">
        <f t="shared" si="366"/>
        <v>0</v>
      </c>
      <c r="BV589" s="19">
        <f t="shared" si="367"/>
        <v>0</v>
      </c>
      <c r="BW589" s="19">
        <f t="shared" si="368"/>
        <v>0</v>
      </c>
      <c r="BX589" s="19">
        <f t="shared" si="369"/>
        <v>0</v>
      </c>
      <c r="BY589" s="19">
        <f t="shared" si="370"/>
        <v>0</v>
      </c>
      <c r="BZ589" s="19">
        <f t="shared" si="371"/>
        <v>0</v>
      </c>
      <c r="CA589" s="19">
        <f t="shared" si="372"/>
        <v>0</v>
      </c>
      <c r="CB589" s="19">
        <f t="shared" si="392"/>
        <v>0</v>
      </c>
      <c r="CC589" s="19">
        <f t="shared" si="373"/>
        <v>0</v>
      </c>
      <c r="CD589" s="19">
        <f t="shared" si="374"/>
        <v>0</v>
      </c>
      <c r="CE589" s="19">
        <f t="shared" si="375"/>
        <v>0</v>
      </c>
      <c r="CF589" s="19">
        <f t="shared" si="376"/>
        <v>0</v>
      </c>
      <c r="CG589" s="19">
        <f t="shared" si="377"/>
        <v>0</v>
      </c>
      <c r="CH589" s="19">
        <f t="shared" si="378"/>
        <v>0</v>
      </c>
      <c r="CI589" s="19">
        <f t="shared" si="379"/>
        <v>0</v>
      </c>
      <c r="CJ589" s="19">
        <f t="shared" si="380"/>
        <v>0</v>
      </c>
      <c r="CK589" s="19">
        <f t="shared" si="381"/>
        <v>0</v>
      </c>
      <c r="CL589" s="19">
        <f t="shared" si="382"/>
        <v>0</v>
      </c>
      <c r="CM589" s="19">
        <f t="shared" si="383"/>
        <v>0</v>
      </c>
      <c r="CN589" s="19">
        <f t="shared" si="384"/>
        <v>0</v>
      </c>
      <c r="CO589" s="19">
        <f t="shared" si="385"/>
        <v>0</v>
      </c>
      <c r="CP589" s="19">
        <f t="shared" si="386"/>
        <v>0</v>
      </c>
      <c r="CQ589" s="19">
        <f t="shared" si="387"/>
        <v>0</v>
      </c>
      <c r="CR589" s="19">
        <f t="shared" si="388"/>
        <v>0</v>
      </c>
      <c r="CS589" s="19">
        <f t="shared" si="389"/>
        <v>0</v>
      </c>
    </row>
    <row r="590" spans="2:97" ht="15" customHeight="1" x14ac:dyDescent="0.2">
      <c r="B590" s="53">
        <f t="shared" si="393"/>
        <v>582</v>
      </c>
      <c r="C590" s="197" t="str" cm="1">
        <f t="array" aca="1" ref="C590" ca="1">CELL("contents",BG590)</f>
        <v/>
      </c>
      <c r="D590" s="54" t="str">
        <f t="shared" si="390"/>
        <v>OK</v>
      </c>
      <c r="E590" s="55" t="e">
        <f>VLOOKUP('DATA SHEET'!$B$9,'Drill Size Info'!$T$2:$U$8,2,FALSE)</f>
        <v>#N/A</v>
      </c>
      <c r="F590" s="55" t="str">
        <f t="shared" si="394"/>
        <v/>
      </c>
      <c r="G590" s="161">
        <f t="shared" si="395"/>
        <v>0</v>
      </c>
      <c r="H590" s="56"/>
      <c r="I590" s="56"/>
      <c r="J590" s="54" t="s">
        <v>154</v>
      </c>
      <c r="K590" s="54" t="s">
        <v>154</v>
      </c>
      <c r="L590" s="56" t="s">
        <v>154</v>
      </c>
      <c r="M590" s="56" t="s">
        <v>154</v>
      </c>
      <c r="N590" s="47" t="str">
        <f>IF(CU590&lt;&gt;"",
    IF(INT('Drill Size Info'!$AA$19)=INT('Drill Size Info'!$AB$19),
        --(INT('Drill Size Info'!$AA$19) &amp; "." &amp; CU590),
        IF(AND((--(INT('Drill Size Info'!$AA$19) &amp; "." &amp; CU590)&gt;=--('Drill Size Info'!$AA$19)), (--(INT('Drill Size Info'!$AA$19) &amp; "." &amp; CU590)&lt;=--('Drill Size Info'!$AB$19))),
            --(INT('Drill Size Info'!$AA$19) &amp; "." &amp; CU590),
            --(INT('Drill Size Info'!$AB$19) &amp; "." &amp; CU590)
        )
    ),
    IF(CT590&lt;&gt;"",
        IF(INT('Drill Size Info'!$AA$19)=INT('Drill Size Info'!$AB$19),
            --(INT('Drill Size Info'!$AA$19) &amp; "." &amp; LEFT(CT590,3)),
            IF(AND((--(INT('Drill Size Info'!$AA$19) &amp; "." &amp; LEFT(CT590,3))&gt;=--('Drill Size Info'!$AA$19)), (--(INT('Drill Size Info'!$AA$19) &amp; "." &amp; LEFT(CT590,3))&lt;=--('Drill Size Info'!$AB$19))),
                --(INT('Drill Size Info'!$AA$19) &amp; "." &amp; LEFT(CT590,3)),
                --(INT('Drill Size Info'!$AB$19) &amp; "." &amp; LEFT(CT590,3))
            )
        ),
        "OK"
    )
)</f>
        <v>OK</v>
      </c>
      <c r="O590" s="163" t="str">
        <f>IF(CV590&lt;&gt;"",
    IF(INT('Drill Size Info'!$AA$19)=INT('Drill Size Info'!$AB$19),
        --(INT('Drill Size Info'!$AA$19) &amp; "." &amp; CV590),
        IF(AND((--(INT('Drill Size Info'!$AA$19) &amp; "." &amp; CV590)&gt;=--('Drill Size Info'!$AA$19)), (--(INT('Drill Size Info'!$AA$19) &amp; "." &amp; CV590)&lt;=--('Drill Size Info'!$AB$19))),
            --(INT('Drill Size Info'!$AA$19) &amp; "." &amp; CV590),
            --(INT('Drill Size Info'!$AB$19) &amp; "." &amp; CV590)
        )
    ),
    IF(CT590&lt;&gt;"",
        IF(INT('Drill Size Info'!$AA$19)=INT('Drill Size Info'!$AB$19),
            --(INT('Drill Size Info'!$AA$19) &amp; "." &amp; RIGHT(CT590,3)),
            IF(AND((--(INT('Drill Size Info'!$AA$19) &amp; "." &amp; RIGHT(CT590,3))&gt;=--('Drill Size Info'!$AA$19)), (--(INT('Drill Size Info'!$AA$19) &amp; "." &amp; RIGHT(CT590,3))&lt;=--('Drill Size Info'!$AB$19))),
                --(INT('Drill Size Info'!$AA$19) &amp; "." &amp; RIGHT(CT590,3)),
                --(INT('Drill Size Info'!$AB$19) &amp; "." &amp; RIGHT(CT590,3))
            )
        ),
        "N/A"
    )
)</f>
        <v>N/A</v>
      </c>
      <c r="P590" s="47" t="str">
        <f>IF(CX590&lt;&gt;"",
    IF(INT('Drill Size Info'!$AA$19)=INT('Drill Size Info'!$AB$15),
        --(INT('Drill Size Info'!$AA$15) &amp; "." &amp; CX590),
        IF(AND((--(INT('Drill Size Info'!$AA$15) &amp; "." &amp; CX590)&gt;=--('Drill Size Info'!$AA$15)), (--(INT('Drill Size Info'!$AA$15) &amp; "." &amp; CX590)&lt;=--('Drill Size Info'!$AB$15))),
            --(INT('Drill Size Info'!$AA$15) &amp; "." &amp; CX590),
            --(INT('Drill Size Info'!$AB$15) &amp; "." &amp; CX590)
        )
    ),
    IF(CW590&lt;&gt;"",
        IF(INT('Drill Size Info'!$AA$15)=INT('Drill Size Info'!$AB$15),
            --(INT('Drill Size Info'!$AA$15) &amp; "." &amp; LEFT(CW590,3)),
            IF(AND((--(INT('Drill Size Info'!$AA$15) &amp; "." &amp; LEFT(CW590,3))&gt;=--('Drill Size Info'!$AA$15)), (--(INT('Drill Size Info'!$AA$15) &amp; "." &amp; LEFT(CW590,3))&lt;=--('Drill Size Info'!$AB$15))),
                --(INT('Drill Size Info'!$AA$15) &amp; "." &amp; LEFT(CW590,3)),
                --(INT('Drill Size Info'!$AB$15) &amp; "." &amp; LEFT(CW590,3))
            )
        ),
        "OK"
    )
)</f>
        <v>OK</v>
      </c>
      <c r="Q590" s="163" t="str">
        <f>IF(CY590&lt;&gt;"",
    IF(INT('Drill Size Info'!$AA$19)=INT('Drill Size Info'!$AB$15),
        --(INT('Drill Size Info'!$AA$15) &amp; "." &amp; CY590),
        IF(AND((--(INT('Drill Size Info'!$AA$15) &amp; "." &amp; CY590)&gt;=--('Drill Size Info'!$AA$15)), (--(INT('Drill Size Info'!$AA$15) &amp; "." &amp; CY590)&lt;=--('Drill Size Info'!$AB$15))),
            --(INT('Drill Size Info'!$AA$15) &amp; "." &amp; CY590),
            --(INT('Drill Size Info'!$AB$15) &amp; "." &amp; CY590)
        )
    ),
    IF(CW590&lt;&gt;"",
        IF(INT('Drill Size Info'!$AA$15)=INT('Drill Size Info'!$AB$15),
            --(INT('Drill Size Info'!$AA$15) &amp; "." &amp; RIGHT(CW590,3)),
            IF(AND((--(INT('Drill Size Info'!$AA$15) &amp; "." &amp; RIGHT(CW590,3))&gt;=--('Drill Size Info'!$AA$15)), (--(INT('Drill Size Info'!$AA$15) &amp; "." &amp; RIGHT(CW590,3))&lt;=--('Drill Size Info'!$AB$15))),
                --(INT('Drill Size Info'!$AA$15) &amp; "." &amp; RIGHT(CW590,3)),
                --(INT('Drill Size Info'!$AB$15) &amp; "." &amp; RIGHT(CW590,3))
            )
        ),
        "N/A"
    )
)</f>
        <v>N/A</v>
      </c>
      <c r="R590" s="57"/>
      <c r="S590" s="57"/>
      <c r="T590" s="57"/>
      <c r="U590" s="57"/>
      <c r="V590" s="57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9"/>
      <c r="AX590" s="59"/>
      <c r="AY590" s="59"/>
      <c r="AZ590" s="60"/>
      <c r="BA590" s="52"/>
      <c r="BB590" s="52"/>
      <c r="BC590" s="52"/>
      <c r="BD590" s="52"/>
      <c r="BE590" s="52"/>
      <c r="BF590" s="52"/>
      <c r="BG590" s="192" t="str">
        <f t="shared" si="391"/>
        <v/>
      </c>
      <c r="BH590" s="52"/>
      <c r="BI590" s="52"/>
      <c r="BJ590" s="52"/>
      <c r="BK590" s="52"/>
      <c r="BM590" s="19">
        <f t="shared" si="358"/>
        <v>0</v>
      </c>
      <c r="BN590" s="19">
        <f t="shared" si="359"/>
        <v>0</v>
      </c>
      <c r="BO590" s="19">
        <f t="shared" si="360"/>
        <v>0</v>
      </c>
      <c r="BP590" s="19">
        <f t="shared" si="361"/>
        <v>0</v>
      </c>
      <c r="BQ590" s="19">
        <f t="shared" si="362"/>
        <v>0</v>
      </c>
      <c r="BR590" s="19">
        <f t="shared" si="363"/>
        <v>0</v>
      </c>
      <c r="BS590" s="19">
        <f t="shared" si="364"/>
        <v>0</v>
      </c>
      <c r="BT590" s="19">
        <f t="shared" si="365"/>
        <v>0</v>
      </c>
      <c r="BU590" s="19">
        <f t="shared" si="366"/>
        <v>0</v>
      </c>
      <c r="BV590" s="19">
        <f t="shared" si="367"/>
        <v>0</v>
      </c>
      <c r="BW590" s="19">
        <f t="shared" si="368"/>
        <v>0</v>
      </c>
      <c r="BX590" s="19">
        <f t="shared" si="369"/>
        <v>0</v>
      </c>
      <c r="BY590" s="19">
        <f t="shared" si="370"/>
        <v>0</v>
      </c>
      <c r="BZ590" s="19">
        <f t="shared" si="371"/>
        <v>0</v>
      </c>
      <c r="CA590" s="19">
        <f t="shared" si="372"/>
        <v>0</v>
      </c>
      <c r="CB590" s="19">
        <f t="shared" si="392"/>
        <v>0</v>
      </c>
      <c r="CC590" s="19">
        <f t="shared" si="373"/>
        <v>0</v>
      </c>
      <c r="CD590" s="19">
        <f t="shared" si="374"/>
        <v>0</v>
      </c>
      <c r="CE590" s="19">
        <f t="shared" si="375"/>
        <v>0</v>
      </c>
      <c r="CF590" s="19">
        <f t="shared" si="376"/>
        <v>0</v>
      </c>
      <c r="CG590" s="19">
        <f t="shared" si="377"/>
        <v>0</v>
      </c>
      <c r="CH590" s="19">
        <f t="shared" si="378"/>
        <v>0</v>
      </c>
      <c r="CI590" s="19">
        <f t="shared" si="379"/>
        <v>0</v>
      </c>
      <c r="CJ590" s="19">
        <f t="shared" si="380"/>
        <v>0</v>
      </c>
      <c r="CK590" s="19">
        <f t="shared" si="381"/>
        <v>0</v>
      </c>
      <c r="CL590" s="19">
        <f t="shared" si="382"/>
        <v>0</v>
      </c>
      <c r="CM590" s="19">
        <f t="shared" si="383"/>
        <v>0</v>
      </c>
      <c r="CN590" s="19">
        <f t="shared" si="384"/>
        <v>0</v>
      </c>
      <c r="CO590" s="19">
        <f t="shared" si="385"/>
        <v>0</v>
      </c>
      <c r="CP590" s="19">
        <f t="shared" si="386"/>
        <v>0</v>
      </c>
      <c r="CQ590" s="19">
        <f t="shared" si="387"/>
        <v>0</v>
      </c>
      <c r="CR590" s="19">
        <f t="shared" si="388"/>
        <v>0</v>
      </c>
      <c r="CS590" s="19">
        <f t="shared" si="389"/>
        <v>0</v>
      </c>
    </row>
    <row r="591" spans="2:97" ht="15" customHeight="1" x14ac:dyDescent="0.2">
      <c r="B591" s="53">
        <f t="shared" si="393"/>
        <v>583</v>
      </c>
      <c r="C591" s="197" t="str" cm="1">
        <f t="array" aca="1" ref="C591" ca="1">CELL("contents",BG591)</f>
        <v/>
      </c>
      <c r="D591" s="54" t="str">
        <f t="shared" si="390"/>
        <v>OK</v>
      </c>
      <c r="E591" s="55" t="e">
        <f>VLOOKUP('DATA SHEET'!$B$9,'Drill Size Info'!$T$2:$U$8,2,FALSE)</f>
        <v>#N/A</v>
      </c>
      <c r="F591" s="55" t="str">
        <f t="shared" si="394"/>
        <v/>
      </c>
      <c r="G591" s="161">
        <f t="shared" si="395"/>
        <v>0</v>
      </c>
      <c r="H591" s="56"/>
      <c r="I591" s="56"/>
      <c r="J591" s="54" t="s">
        <v>154</v>
      </c>
      <c r="K591" s="54" t="s">
        <v>154</v>
      </c>
      <c r="L591" s="56" t="s">
        <v>154</v>
      </c>
      <c r="M591" s="56" t="s">
        <v>154</v>
      </c>
      <c r="N591" s="47" t="str">
        <f>IF(CU591&lt;&gt;"",
    IF(INT('Drill Size Info'!$AA$19)=INT('Drill Size Info'!$AB$19),
        --(INT('Drill Size Info'!$AA$19) &amp; "." &amp; CU591),
        IF(AND((--(INT('Drill Size Info'!$AA$19) &amp; "." &amp; CU591)&gt;=--('Drill Size Info'!$AA$19)), (--(INT('Drill Size Info'!$AA$19) &amp; "." &amp; CU591)&lt;=--('Drill Size Info'!$AB$19))),
            --(INT('Drill Size Info'!$AA$19) &amp; "." &amp; CU591),
            --(INT('Drill Size Info'!$AB$19) &amp; "." &amp; CU591)
        )
    ),
    IF(CT591&lt;&gt;"",
        IF(INT('Drill Size Info'!$AA$19)=INT('Drill Size Info'!$AB$19),
            --(INT('Drill Size Info'!$AA$19) &amp; "." &amp; LEFT(CT591,3)),
            IF(AND((--(INT('Drill Size Info'!$AA$19) &amp; "." &amp; LEFT(CT591,3))&gt;=--('Drill Size Info'!$AA$19)), (--(INT('Drill Size Info'!$AA$19) &amp; "." &amp; LEFT(CT591,3))&lt;=--('Drill Size Info'!$AB$19))),
                --(INT('Drill Size Info'!$AA$19) &amp; "." &amp; LEFT(CT591,3)),
                --(INT('Drill Size Info'!$AB$19) &amp; "." &amp; LEFT(CT591,3))
            )
        ),
        "OK"
    )
)</f>
        <v>OK</v>
      </c>
      <c r="O591" s="163" t="str">
        <f>IF(CV591&lt;&gt;"",
    IF(INT('Drill Size Info'!$AA$19)=INT('Drill Size Info'!$AB$19),
        --(INT('Drill Size Info'!$AA$19) &amp; "." &amp; CV591),
        IF(AND((--(INT('Drill Size Info'!$AA$19) &amp; "." &amp; CV591)&gt;=--('Drill Size Info'!$AA$19)), (--(INT('Drill Size Info'!$AA$19) &amp; "." &amp; CV591)&lt;=--('Drill Size Info'!$AB$19))),
            --(INT('Drill Size Info'!$AA$19) &amp; "." &amp; CV591),
            --(INT('Drill Size Info'!$AB$19) &amp; "." &amp; CV591)
        )
    ),
    IF(CT591&lt;&gt;"",
        IF(INT('Drill Size Info'!$AA$19)=INT('Drill Size Info'!$AB$19),
            --(INT('Drill Size Info'!$AA$19) &amp; "." &amp; RIGHT(CT591,3)),
            IF(AND((--(INT('Drill Size Info'!$AA$19) &amp; "." &amp; RIGHT(CT591,3))&gt;=--('Drill Size Info'!$AA$19)), (--(INT('Drill Size Info'!$AA$19) &amp; "." &amp; RIGHT(CT591,3))&lt;=--('Drill Size Info'!$AB$19))),
                --(INT('Drill Size Info'!$AA$19) &amp; "." &amp; RIGHT(CT591,3)),
                --(INT('Drill Size Info'!$AB$19) &amp; "." &amp; RIGHT(CT591,3))
            )
        ),
        "N/A"
    )
)</f>
        <v>N/A</v>
      </c>
      <c r="P591" s="47" t="str">
        <f>IF(CX591&lt;&gt;"",
    IF(INT('Drill Size Info'!$AA$19)=INT('Drill Size Info'!$AB$15),
        --(INT('Drill Size Info'!$AA$15) &amp; "." &amp; CX591),
        IF(AND((--(INT('Drill Size Info'!$AA$15) &amp; "." &amp; CX591)&gt;=--('Drill Size Info'!$AA$15)), (--(INT('Drill Size Info'!$AA$15) &amp; "." &amp; CX591)&lt;=--('Drill Size Info'!$AB$15))),
            --(INT('Drill Size Info'!$AA$15) &amp; "." &amp; CX591),
            --(INT('Drill Size Info'!$AB$15) &amp; "." &amp; CX591)
        )
    ),
    IF(CW591&lt;&gt;"",
        IF(INT('Drill Size Info'!$AA$15)=INT('Drill Size Info'!$AB$15),
            --(INT('Drill Size Info'!$AA$15) &amp; "." &amp; LEFT(CW591,3)),
            IF(AND((--(INT('Drill Size Info'!$AA$15) &amp; "." &amp; LEFT(CW591,3))&gt;=--('Drill Size Info'!$AA$15)), (--(INT('Drill Size Info'!$AA$15) &amp; "." &amp; LEFT(CW591,3))&lt;=--('Drill Size Info'!$AB$15))),
                --(INT('Drill Size Info'!$AA$15) &amp; "." &amp; LEFT(CW591,3)),
                --(INT('Drill Size Info'!$AB$15) &amp; "." &amp; LEFT(CW591,3))
            )
        ),
        "OK"
    )
)</f>
        <v>OK</v>
      </c>
      <c r="Q591" s="163" t="str">
        <f>IF(CY591&lt;&gt;"",
    IF(INT('Drill Size Info'!$AA$19)=INT('Drill Size Info'!$AB$15),
        --(INT('Drill Size Info'!$AA$15) &amp; "." &amp; CY591),
        IF(AND((--(INT('Drill Size Info'!$AA$15) &amp; "." &amp; CY591)&gt;=--('Drill Size Info'!$AA$15)), (--(INT('Drill Size Info'!$AA$15) &amp; "." &amp; CY591)&lt;=--('Drill Size Info'!$AB$15))),
            --(INT('Drill Size Info'!$AA$15) &amp; "." &amp; CY591),
            --(INT('Drill Size Info'!$AB$15) &amp; "." &amp; CY591)
        )
    ),
    IF(CW591&lt;&gt;"",
        IF(INT('Drill Size Info'!$AA$15)=INT('Drill Size Info'!$AB$15),
            --(INT('Drill Size Info'!$AA$15) &amp; "." &amp; RIGHT(CW591,3)),
            IF(AND((--(INT('Drill Size Info'!$AA$15) &amp; "." &amp; RIGHT(CW591,3))&gt;=--('Drill Size Info'!$AA$15)), (--(INT('Drill Size Info'!$AA$15) &amp; "." &amp; RIGHT(CW591,3))&lt;=--('Drill Size Info'!$AB$15))),
                --(INT('Drill Size Info'!$AA$15) &amp; "." &amp; RIGHT(CW591,3)),
                --(INT('Drill Size Info'!$AB$15) &amp; "." &amp; RIGHT(CW591,3))
            )
        ),
        "N/A"
    )
)</f>
        <v>N/A</v>
      </c>
      <c r="R591" s="57"/>
      <c r="S591" s="57"/>
      <c r="T591" s="57"/>
      <c r="U591" s="57"/>
      <c r="V591" s="57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9"/>
      <c r="AX591" s="59"/>
      <c r="AY591" s="59"/>
      <c r="AZ591" s="60"/>
      <c r="BA591" s="52"/>
      <c r="BB591" s="52"/>
      <c r="BC591" s="52"/>
      <c r="BD591" s="52"/>
      <c r="BE591" s="52"/>
      <c r="BF591" s="52"/>
      <c r="BG591" s="192" t="str">
        <f t="shared" si="391"/>
        <v/>
      </c>
      <c r="BH591" s="52"/>
      <c r="BI591" s="52"/>
      <c r="BJ591" s="52"/>
      <c r="BK591" s="52"/>
      <c r="BM591" s="19">
        <f t="shared" si="358"/>
        <v>0</v>
      </c>
      <c r="BN591" s="19">
        <f t="shared" si="359"/>
        <v>0</v>
      </c>
      <c r="BO591" s="19">
        <f t="shared" si="360"/>
        <v>0</v>
      </c>
      <c r="BP591" s="19">
        <f t="shared" si="361"/>
        <v>0</v>
      </c>
      <c r="BQ591" s="19">
        <f t="shared" si="362"/>
        <v>0</v>
      </c>
      <c r="BR591" s="19">
        <f t="shared" si="363"/>
        <v>0</v>
      </c>
      <c r="BS591" s="19">
        <f t="shared" si="364"/>
        <v>0</v>
      </c>
      <c r="BT591" s="19">
        <f t="shared" si="365"/>
        <v>0</v>
      </c>
      <c r="BU591" s="19">
        <f t="shared" si="366"/>
        <v>0</v>
      </c>
      <c r="BV591" s="19">
        <f t="shared" si="367"/>
        <v>0</v>
      </c>
      <c r="BW591" s="19">
        <f t="shared" si="368"/>
        <v>0</v>
      </c>
      <c r="BX591" s="19">
        <f t="shared" si="369"/>
        <v>0</v>
      </c>
      <c r="BY591" s="19">
        <f t="shared" si="370"/>
        <v>0</v>
      </c>
      <c r="BZ591" s="19">
        <f t="shared" si="371"/>
        <v>0</v>
      </c>
      <c r="CA591" s="19">
        <f t="shared" si="372"/>
        <v>0</v>
      </c>
      <c r="CB591" s="19">
        <f t="shared" si="392"/>
        <v>0</v>
      </c>
      <c r="CC591" s="19">
        <f t="shared" si="373"/>
        <v>0</v>
      </c>
      <c r="CD591" s="19">
        <f t="shared" si="374"/>
        <v>0</v>
      </c>
      <c r="CE591" s="19">
        <f t="shared" si="375"/>
        <v>0</v>
      </c>
      <c r="CF591" s="19">
        <f t="shared" si="376"/>
        <v>0</v>
      </c>
      <c r="CG591" s="19">
        <f t="shared" si="377"/>
        <v>0</v>
      </c>
      <c r="CH591" s="19">
        <f t="shared" si="378"/>
        <v>0</v>
      </c>
      <c r="CI591" s="19">
        <f t="shared" si="379"/>
        <v>0</v>
      </c>
      <c r="CJ591" s="19">
        <f t="shared" si="380"/>
        <v>0</v>
      </c>
      <c r="CK591" s="19">
        <f t="shared" si="381"/>
        <v>0</v>
      </c>
      <c r="CL591" s="19">
        <f t="shared" si="382"/>
        <v>0</v>
      </c>
      <c r="CM591" s="19">
        <f t="shared" si="383"/>
        <v>0</v>
      </c>
      <c r="CN591" s="19">
        <f t="shared" si="384"/>
        <v>0</v>
      </c>
      <c r="CO591" s="19">
        <f t="shared" si="385"/>
        <v>0</v>
      </c>
      <c r="CP591" s="19">
        <f t="shared" si="386"/>
        <v>0</v>
      </c>
      <c r="CQ591" s="19">
        <f t="shared" si="387"/>
        <v>0</v>
      </c>
      <c r="CR591" s="19">
        <f t="shared" si="388"/>
        <v>0</v>
      </c>
      <c r="CS591" s="19">
        <f t="shared" si="389"/>
        <v>0</v>
      </c>
    </row>
    <row r="592" spans="2:97" ht="15" customHeight="1" x14ac:dyDescent="0.2">
      <c r="B592" s="53">
        <f t="shared" si="393"/>
        <v>584</v>
      </c>
      <c r="C592" s="197" t="str" cm="1">
        <f t="array" aca="1" ref="C592" ca="1">CELL("contents",BG592)</f>
        <v/>
      </c>
      <c r="D592" s="54" t="str">
        <f t="shared" si="390"/>
        <v>OK</v>
      </c>
      <c r="E592" s="55" t="e">
        <f>VLOOKUP('DATA SHEET'!$B$9,'Drill Size Info'!$T$2:$U$8,2,FALSE)</f>
        <v>#N/A</v>
      </c>
      <c r="F592" s="55" t="str">
        <f t="shared" si="394"/>
        <v/>
      </c>
      <c r="G592" s="161">
        <f t="shared" si="395"/>
        <v>0</v>
      </c>
      <c r="H592" s="56"/>
      <c r="I592" s="56"/>
      <c r="J592" s="54" t="s">
        <v>154</v>
      </c>
      <c r="K592" s="54" t="s">
        <v>154</v>
      </c>
      <c r="L592" s="56" t="s">
        <v>154</v>
      </c>
      <c r="M592" s="56" t="s">
        <v>154</v>
      </c>
      <c r="N592" s="47" t="str">
        <f>IF(CU592&lt;&gt;"",
    IF(INT('Drill Size Info'!$AA$19)=INT('Drill Size Info'!$AB$19),
        --(INT('Drill Size Info'!$AA$19) &amp; "." &amp; CU592),
        IF(AND((--(INT('Drill Size Info'!$AA$19) &amp; "." &amp; CU592)&gt;=--('Drill Size Info'!$AA$19)), (--(INT('Drill Size Info'!$AA$19) &amp; "." &amp; CU592)&lt;=--('Drill Size Info'!$AB$19))),
            --(INT('Drill Size Info'!$AA$19) &amp; "." &amp; CU592),
            --(INT('Drill Size Info'!$AB$19) &amp; "." &amp; CU592)
        )
    ),
    IF(CT592&lt;&gt;"",
        IF(INT('Drill Size Info'!$AA$19)=INT('Drill Size Info'!$AB$19),
            --(INT('Drill Size Info'!$AA$19) &amp; "." &amp; LEFT(CT592,3)),
            IF(AND((--(INT('Drill Size Info'!$AA$19) &amp; "." &amp; LEFT(CT592,3))&gt;=--('Drill Size Info'!$AA$19)), (--(INT('Drill Size Info'!$AA$19) &amp; "." &amp; LEFT(CT592,3))&lt;=--('Drill Size Info'!$AB$19))),
                --(INT('Drill Size Info'!$AA$19) &amp; "." &amp; LEFT(CT592,3)),
                --(INT('Drill Size Info'!$AB$19) &amp; "." &amp; LEFT(CT592,3))
            )
        ),
        "OK"
    )
)</f>
        <v>OK</v>
      </c>
      <c r="O592" s="163" t="str">
        <f>IF(CV592&lt;&gt;"",
    IF(INT('Drill Size Info'!$AA$19)=INT('Drill Size Info'!$AB$19),
        --(INT('Drill Size Info'!$AA$19) &amp; "." &amp; CV592),
        IF(AND((--(INT('Drill Size Info'!$AA$19) &amp; "." &amp; CV592)&gt;=--('Drill Size Info'!$AA$19)), (--(INT('Drill Size Info'!$AA$19) &amp; "." &amp; CV592)&lt;=--('Drill Size Info'!$AB$19))),
            --(INT('Drill Size Info'!$AA$19) &amp; "." &amp; CV592),
            --(INT('Drill Size Info'!$AB$19) &amp; "." &amp; CV592)
        )
    ),
    IF(CT592&lt;&gt;"",
        IF(INT('Drill Size Info'!$AA$19)=INT('Drill Size Info'!$AB$19),
            --(INT('Drill Size Info'!$AA$19) &amp; "." &amp; RIGHT(CT592,3)),
            IF(AND((--(INT('Drill Size Info'!$AA$19) &amp; "." &amp; RIGHT(CT592,3))&gt;=--('Drill Size Info'!$AA$19)), (--(INT('Drill Size Info'!$AA$19) &amp; "." &amp; RIGHT(CT592,3))&lt;=--('Drill Size Info'!$AB$19))),
                --(INT('Drill Size Info'!$AA$19) &amp; "." &amp; RIGHT(CT592,3)),
                --(INT('Drill Size Info'!$AB$19) &amp; "." &amp; RIGHT(CT592,3))
            )
        ),
        "N/A"
    )
)</f>
        <v>N/A</v>
      </c>
      <c r="P592" s="47" t="str">
        <f>IF(CX592&lt;&gt;"",
    IF(INT('Drill Size Info'!$AA$19)=INT('Drill Size Info'!$AB$15),
        --(INT('Drill Size Info'!$AA$15) &amp; "." &amp; CX592),
        IF(AND((--(INT('Drill Size Info'!$AA$15) &amp; "." &amp; CX592)&gt;=--('Drill Size Info'!$AA$15)), (--(INT('Drill Size Info'!$AA$15) &amp; "." &amp; CX592)&lt;=--('Drill Size Info'!$AB$15))),
            --(INT('Drill Size Info'!$AA$15) &amp; "." &amp; CX592),
            --(INT('Drill Size Info'!$AB$15) &amp; "." &amp; CX592)
        )
    ),
    IF(CW592&lt;&gt;"",
        IF(INT('Drill Size Info'!$AA$15)=INT('Drill Size Info'!$AB$15),
            --(INT('Drill Size Info'!$AA$15) &amp; "." &amp; LEFT(CW592,3)),
            IF(AND((--(INT('Drill Size Info'!$AA$15) &amp; "." &amp; LEFT(CW592,3))&gt;=--('Drill Size Info'!$AA$15)), (--(INT('Drill Size Info'!$AA$15) &amp; "." &amp; LEFT(CW592,3))&lt;=--('Drill Size Info'!$AB$15))),
                --(INT('Drill Size Info'!$AA$15) &amp; "." &amp; LEFT(CW592,3)),
                --(INT('Drill Size Info'!$AB$15) &amp; "." &amp; LEFT(CW592,3))
            )
        ),
        "OK"
    )
)</f>
        <v>OK</v>
      </c>
      <c r="Q592" s="163" t="str">
        <f>IF(CY592&lt;&gt;"",
    IF(INT('Drill Size Info'!$AA$19)=INT('Drill Size Info'!$AB$15),
        --(INT('Drill Size Info'!$AA$15) &amp; "." &amp; CY592),
        IF(AND((--(INT('Drill Size Info'!$AA$15) &amp; "." &amp; CY592)&gt;=--('Drill Size Info'!$AA$15)), (--(INT('Drill Size Info'!$AA$15) &amp; "." &amp; CY592)&lt;=--('Drill Size Info'!$AB$15))),
            --(INT('Drill Size Info'!$AA$15) &amp; "." &amp; CY592),
            --(INT('Drill Size Info'!$AB$15) &amp; "." &amp; CY592)
        )
    ),
    IF(CW592&lt;&gt;"",
        IF(INT('Drill Size Info'!$AA$15)=INT('Drill Size Info'!$AB$15),
            --(INT('Drill Size Info'!$AA$15) &amp; "." &amp; RIGHT(CW592,3)),
            IF(AND((--(INT('Drill Size Info'!$AA$15) &amp; "." &amp; RIGHT(CW592,3))&gt;=--('Drill Size Info'!$AA$15)), (--(INT('Drill Size Info'!$AA$15) &amp; "." &amp; RIGHT(CW592,3))&lt;=--('Drill Size Info'!$AB$15))),
                --(INT('Drill Size Info'!$AA$15) &amp; "." &amp; RIGHT(CW592,3)),
                --(INT('Drill Size Info'!$AB$15) &amp; "." &amp; RIGHT(CW592,3))
            )
        ),
        "N/A"
    )
)</f>
        <v>N/A</v>
      </c>
      <c r="R592" s="57"/>
      <c r="S592" s="57"/>
      <c r="T592" s="57"/>
      <c r="U592" s="57"/>
      <c r="V592" s="57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9"/>
      <c r="AX592" s="59"/>
      <c r="AY592" s="59"/>
      <c r="AZ592" s="60"/>
      <c r="BA592" s="52"/>
      <c r="BB592" s="52"/>
      <c r="BC592" s="52"/>
      <c r="BD592" s="52"/>
      <c r="BE592" s="52"/>
      <c r="BF592" s="52"/>
      <c r="BG592" s="192" t="str">
        <f t="shared" si="391"/>
        <v/>
      </c>
      <c r="BH592" s="52"/>
      <c r="BI592" s="52"/>
      <c r="BJ592" s="52"/>
      <c r="BK592" s="52"/>
      <c r="BM592" s="19">
        <f t="shared" si="358"/>
        <v>0</v>
      </c>
      <c r="BN592" s="19">
        <f t="shared" si="359"/>
        <v>0</v>
      </c>
      <c r="BO592" s="19">
        <f t="shared" si="360"/>
        <v>0</v>
      </c>
      <c r="BP592" s="19">
        <f t="shared" si="361"/>
        <v>0</v>
      </c>
      <c r="BQ592" s="19">
        <f t="shared" si="362"/>
        <v>0</v>
      </c>
      <c r="BR592" s="19">
        <f t="shared" si="363"/>
        <v>0</v>
      </c>
      <c r="BS592" s="19">
        <f t="shared" si="364"/>
        <v>0</v>
      </c>
      <c r="BT592" s="19">
        <f t="shared" si="365"/>
        <v>0</v>
      </c>
      <c r="BU592" s="19">
        <f t="shared" si="366"/>
        <v>0</v>
      </c>
      <c r="BV592" s="19">
        <f t="shared" si="367"/>
        <v>0</v>
      </c>
      <c r="BW592" s="19">
        <f t="shared" si="368"/>
        <v>0</v>
      </c>
      <c r="BX592" s="19">
        <f t="shared" si="369"/>
        <v>0</v>
      </c>
      <c r="BY592" s="19">
        <f t="shared" si="370"/>
        <v>0</v>
      </c>
      <c r="BZ592" s="19">
        <f t="shared" si="371"/>
        <v>0</v>
      </c>
      <c r="CA592" s="19">
        <f t="shared" si="372"/>
        <v>0</v>
      </c>
      <c r="CB592" s="19">
        <f t="shared" si="392"/>
        <v>0</v>
      </c>
      <c r="CC592" s="19">
        <f t="shared" si="373"/>
        <v>0</v>
      </c>
      <c r="CD592" s="19">
        <f t="shared" si="374"/>
        <v>0</v>
      </c>
      <c r="CE592" s="19">
        <f t="shared" si="375"/>
        <v>0</v>
      </c>
      <c r="CF592" s="19">
        <f t="shared" si="376"/>
        <v>0</v>
      </c>
      <c r="CG592" s="19">
        <f t="shared" si="377"/>
        <v>0</v>
      </c>
      <c r="CH592" s="19">
        <f t="shared" si="378"/>
        <v>0</v>
      </c>
      <c r="CI592" s="19">
        <f t="shared" si="379"/>
        <v>0</v>
      </c>
      <c r="CJ592" s="19">
        <f t="shared" si="380"/>
        <v>0</v>
      </c>
      <c r="CK592" s="19">
        <f t="shared" si="381"/>
        <v>0</v>
      </c>
      <c r="CL592" s="19">
        <f t="shared" si="382"/>
        <v>0</v>
      </c>
      <c r="CM592" s="19">
        <f t="shared" si="383"/>
        <v>0</v>
      </c>
      <c r="CN592" s="19">
        <f t="shared" si="384"/>
        <v>0</v>
      </c>
      <c r="CO592" s="19">
        <f t="shared" si="385"/>
        <v>0</v>
      </c>
      <c r="CP592" s="19">
        <f t="shared" si="386"/>
        <v>0</v>
      </c>
      <c r="CQ592" s="19">
        <f t="shared" si="387"/>
        <v>0</v>
      </c>
      <c r="CR592" s="19">
        <f t="shared" si="388"/>
        <v>0</v>
      </c>
      <c r="CS592" s="19">
        <f t="shared" si="389"/>
        <v>0</v>
      </c>
    </row>
    <row r="593" spans="2:97" ht="15" customHeight="1" x14ac:dyDescent="0.2">
      <c r="B593" s="53">
        <f t="shared" si="393"/>
        <v>585</v>
      </c>
      <c r="C593" s="197" t="str" cm="1">
        <f t="array" aca="1" ref="C593" ca="1">CELL("contents",BG593)</f>
        <v/>
      </c>
      <c r="D593" s="54" t="str">
        <f t="shared" si="390"/>
        <v>OK</v>
      </c>
      <c r="E593" s="55" t="e">
        <f>VLOOKUP('DATA SHEET'!$B$9,'Drill Size Info'!$T$2:$U$8,2,FALSE)</f>
        <v>#N/A</v>
      </c>
      <c r="F593" s="55" t="str">
        <f t="shared" si="394"/>
        <v/>
      </c>
      <c r="G593" s="161">
        <f t="shared" si="395"/>
        <v>0</v>
      </c>
      <c r="H593" s="56"/>
      <c r="I593" s="56"/>
      <c r="J593" s="54" t="s">
        <v>154</v>
      </c>
      <c r="K593" s="54" t="s">
        <v>154</v>
      </c>
      <c r="L593" s="56" t="s">
        <v>154</v>
      </c>
      <c r="M593" s="56" t="s">
        <v>154</v>
      </c>
      <c r="N593" s="47" t="str">
        <f>IF(CU593&lt;&gt;"",
    IF(INT('Drill Size Info'!$AA$19)=INT('Drill Size Info'!$AB$19),
        --(INT('Drill Size Info'!$AA$19) &amp; "." &amp; CU593),
        IF(AND((--(INT('Drill Size Info'!$AA$19) &amp; "." &amp; CU593)&gt;=--('Drill Size Info'!$AA$19)), (--(INT('Drill Size Info'!$AA$19) &amp; "." &amp; CU593)&lt;=--('Drill Size Info'!$AB$19))),
            --(INT('Drill Size Info'!$AA$19) &amp; "." &amp; CU593),
            --(INT('Drill Size Info'!$AB$19) &amp; "." &amp; CU593)
        )
    ),
    IF(CT593&lt;&gt;"",
        IF(INT('Drill Size Info'!$AA$19)=INT('Drill Size Info'!$AB$19),
            --(INT('Drill Size Info'!$AA$19) &amp; "." &amp; LEFT(CT593,3)),
            IF(AND((--(INT('Drill Size Info'!$AA$19) &amp; "." &amp; LEFT(CT593,3))&gt;=--('Drill Size Info'!$AA$19)), (--(INT('Drill Size Info'!$AA$19) &amp; "." &amp; LEFT(CT593,3))&lt;=--('Drill Size Info'!$AB$19))),
                --(INT('Drill Size Info'!$AA$19) &amp; "." &amp; LEFT(CT593,3)),
                --(INT('Drill Size Info'!$AB$19) &amp; "." &amp; LEFT(CT593,3))
            )
        ),
        "OK"
    )
)</f>
        <v>OK</v>
      </c>
      <c r="O593" s="163" t="str">
        <f>IF(CV593&lt;&gt;"",
    IF(INT('Drill Size Info'!$AA$19)=INT('Drill Size Info'!$AB$19),
        --(INT('Drill Size Info'!$AA$19) &amp; "." &amp; CV593),
        IF(AND((--(INT('Drill Size Info'!$AA$19) &amp; "." &amp; CV593)&gt;=--('Drill Size Info'!$AA$19)), (--(INT('Drill Size Info'!$AA$19) &amp; "." &amp; CV593)&lt;=--('Drill Size Info'!$AB$19))),
            --(INT('Drill Size Info'!$AA$19) &amp; "." &amp; CV593),
            --(INT('Drill Size Info'!$AB$19) &amp; "." &amp; CV593)
        )
    ),
    IF(CT593&lt;&gt;"",
        IF(INT('Drill Size Info'!$AA$19)=INT('Drill Size Info'!$AB$19),
            --(INT('Drill Size Info'!$AA$19) &amp; "." &amp; RIGHT(CT593,3)),
            IF(AND((--(INT('Drill Size Info'!$AA$19) &amp; "." &amp; RIGHT(CT593,3))&gt;=--('Drill Size Info'!$AA$19)), (--(INT('Drill Size Info'!$AA$19) &amp; "." &amp; RIGHT(CT593,3))&lt;=--('Drill Size Info'!$AB$19))),
                --(INT('Drill Size Info'!$AA$19) &amp; "." &amp; RIGHT(CT593,3)),
                --(INT('Drill Size Info'!$AB$19) &amp; "." &amp; RIGHT(CT593,3))
            )
        ),
        "N/A"
    )
)</f>
        <v>N/A</v>
      </c>
      <c r="P593" s="47" t="str">
        <f>IF(CX593&lt;&gt;"",
    IF(INT('Drill Size Info'!$AA$19)=INT('Drill Size Info'!$AB$15),
        --(INT('Drill Size Info'!$AA$15) &amp; "." &amp; CX593),
        IF(AND((--(INT('Drill Size Info'!$AA$15) &amp; "." &amp; CX593)&gt;=--('Drill Size Info'!$AA$15)), (--(INT('Drill Size Info'!$AA$15) &amp; "." &amp; CX593)&lt;=--('Drill Size Info'!$AB$15))),
            --(INT('Drill Size Info'!$AA$15) &amp; "." &amp; CX593),
            --(INT('Drill Size Info'!$AB$15) &amp; "." &amp; CX593)
        )
    ),
    IF(CW593&lt;&gt;"",
        IF(INT('Drill Size Info'!$AA$15)=INT('Drill Size Info'!$AB$15),
            --(INT('Drill Size Info'!$AA$15) &amp; "." &amp; LEFT(CW593,3)),
            IF(AND((--(INT('Drill Size Info'!$AA$15) &amp; "." &amp; LEFT(CW593,3))&gt;=--('Drill Size Info'!$AA$15)), (--(INT('Drill Size Info'!$AA$15) &amp; "." &amp; LEFT(CW593,3))&lt;=--('Drill Size Info'!$AB$15))),
                --(INT('Drill Size Info'!$AA$15) &amp; "." &amp; LEFT(CW593,3)),
                --(INT('Drill Size Info'!$AB$15) &amp; "." &amp; LEFT(CW593,3))
            )
        ),
        "OK"
    )
)</f>
        <v>OK</v>
      </c>
      <c r="Q593" s="163" t="str">
        <f>IF(CY593&lt;&gt;"",
    IF(INT('Drill Size Info'!$AA$19)=INT('Drill Size Info'!$AB$15),
        --(INT('Drill Size Info'!$AA$15) &amp; "." &amp; CY593),
        IF(AND((--(INT('Drill Size Info'!$AA$15) &amp; "." &amp; CY593)&gt;=--('Drill Size Info'!$AA$15)), (--(INT('Drill Size Info'!$AA$15) &amp; "." &amp; CY593)&lt;=--('Drill Size Info'!$AB$15))),
            --(INT('Drill Size Info'!$AA$15) &amp; "." &amp; CY593),
            --(INT('Drill Size Info'!$AB$15) &amp; "." &amp; CY593)
        )
    ),
    IF(CW593&lt;&gt;"",
        IF(INT('Drill Size Info'!$AA$15)=INT('Drill Size Info'!$AB$15),
            --(INT('Drill Size Info'!$AA$15) &amp; "." &amp; RIGHT(CW593,3)),
            IF(AND((--(INT('Drill Size Info'!$AA$15) &amp; "." &amp; RIGHT(CW593,3))&gt;=--('Drill Size Info'!$AA$15)), (--(INT('Drill Size Info'!$AA$15) &amp; "." &amp; RIGHT(CW593,3))&lt;=--('Drill Size Info'!$AB$15))),
                --(INT('Drill Size Info'!$AA$15) &amp; "." &amp; RIGHT(CW593,3)),
                --(INT('Drill Size Info'!$AB$15) &amp; "." &amp; RIGHT(CW593,3))
            )
        ),
        "N/A"
    )
)</f>
        <v>N/A</v>
      </c>
      <c r="R593" s="57"/>
      <c r="S593" s="57"/>
      <c r="T593" s="57"/>
      <c r="U593" s="57"/>
      <c r="V593" s="57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9"/>
      <c r="AX593" s="59"/>
      <c r="AY593" s="59"/>
      <c r="AZ593" s="60"/>
      <c r="BA593" s="52"/>
      <c r="BB593" s="52"/>
      <c r="BC593" s="52"/>
      <c r="BD593" s="52"/>
      <c r="BE593" s="52"/>
      <c r="BF593" s="52"/>
      <c r="BG593" s="192" t="str">
        <f t="shared" si="391"/>
        <v/>
      </c>
      <c r="BH593" s="52"/>
      <c r="BI593" s="52"/>
      <c r="BJ593" s="52"/>
      <c r="BK593" s="52"/>
      <c r="BM593" s="19">
        <f t="shared" si="358"/>
        <v>0</v>
      </c>
      <c r="BN593" s="19">
        <f t="shared" si="359"/>
        <v>0</v>
      </c>
      <c r="BO593" s="19">
        <f t="shared" si="360"/>
        <v>0</v>
      </c>
      <c r="BP593" s="19">
        <f t="shared" si="361"/>
        <v>0</v>
      </c>
      <c r="BQ593" s="19">
        <f t="shared" si="362"/>
        <v>0</v>
      </c>
      <c r="BR593" s="19">
        <f t="shared" si="363"/>
        <v>0</v>
      </c>
      <c r="BS593" s="19">
        <f t="shared" si="364"/>
        <v>0</v>
      </c>
      <c r="BT593" s="19">
        <f t="shared" si="365"/>
        <v>0</v>
      </c>
      <c r="BU593" s="19">
        <f t="shared" si="366"/>
        <v>0</v>
      </c>
      <c r="BV593" s="19">
        <f t="shared" si="367"/>
        <v>0</v>
      </c>
      <c r="BW593" s="19">
        <f t="shared" si="368"/>
        <v>0</v>
      </c>
      <c r="BX593" s="19">
        <f t="shared" si="369"/>
        <v>0</v>
      </c>
      <c r="BY593" s="19">
        <f t="shared" si="370"/>
        <v>0</v>
      </c>
      <c r="BZ593" s="19">
        <f t="shared" si="371"/>
        <v>0</v>
      </c>
      <c r="CA593" s="19">
        <f t="shared" si="372"/>
        <v>0</v>
      </c>
      <c r="CB593" s="19">
        <f t="shared" si="392"/>
        <v>0</v>
      </c>
      <c r="CC593" s="19">
        <f t="shared" si="373"/>
        <v>0</v>
      </c>
      <c r="CD593" s="19">
        <f t="shared" si="374"/>
        <v>0</v>
      </c>
      <c r="CE593" s="19">
        <f t="shared" si="375"/>
        <v>0</v>
      </c>
      <c r="CF593" s="19">
        <f t="shared" si="376"/>
        <v>0</v>
      </c>
      <c r="CG593" s="19">
        <f t="shared" si="377"/>
        <v>0</v>
      </c>
      <c r="CH593" s="19">
        <f t="shared" si="378"/>
        <v>0</v>
      </c>
      <c r="CI593" s="19">
        <f t="shared" si="379"/>
        <v>0</v>
      </c>
      <c r="CJ593" s="19">
        <f t="shared" si="380"/>
        <v>0</v>
      </c>
      <c r="CK593" s="19">
        <f t="shared" si="381"/>
        <v>0</v>
      </c>
      <c r="CL593" s="19">
        <f t="shared" si="382"/>
        <v>0</v>
      </c>
      <c r="CM593" s="19">
        <f t="shared" si="383"/>
        <v>0</v>
      </c>
      <c r="CN593" s="19">
        <f t="shared" si="384"/>
        <v>0</v>
      </c>
      <c r="CO593" s="19">
        <f t="shared" si="385"/>
        <v>0</v>
      </c>
      <c r="CP593" s="19">
        <f t="shared" si="386"/>
        <v>0</v>
      </c>
      <c r="CQ593" s="19">
        <f t="shared" si="387"/>
        <v>0</v>
      </c>
      <c r="CR593" s="19">
        <f t="shared" si="388"/>
        <v>0</v>
      </c>
      <c r="CS593" s="19">
        <f t="shared" si="389"/>
        <v>0</v>
      </c>
    </row>
    <row r="594" spans="2:97" ht="15" customHeight="1" x14ac:dyDescent="0.2">
      <c r="B594" s="53">
        <f t="shared" si="393"/>
        <v>586</v>
      </c>
      <c r="C594" s="197" t="str" cm="1">
        <f t="array" aca="1" ref="C594" ca="1">CELL("contents",BG594)</f>
        <v/>
      </c>
      <c r="D594" s="54" t="str">
        <f t="shared" si="390"/>
        <v>OK</v>
      </c>
      <c r="E594" s="55" t="e">
        <f>VLOOKUP('DATA SHEET'!$B$9,'Drill Size Info'!$T$2:$U$8,2,FALSE)</f>
        <v>#N/A</v>
      </c>
      <c r="F594" s="55" t="str">
        <f t="shared" si="394"/>
        <v/>
      </c>
      <c r="G594" s="161">
        <f t="shared" si="395"/>
        <v>0</v>
      </c>
      <c r="H594" s="56"/>
      <c r="I594" s="56"/>
      <c r="J594" s="54" t="s">
        <v>154</v>
      </c>
      <c r="K594" s="54" t="s">
        <v>154</v>
      </c>
      <c r="L594" s="56" t="s">
        <v>154</v>
      </c>
      <c r="M594" s="56" t="s">
        <v>154</v>
      </c>
      <c r="N594" s="47" t="str">
        <f>IF(CU594&lt;&gt;"",
    IF(INT('Drill Size Info'!$AA$19)=INT('Drill Size Info'!$AB$19),
        --(INT('Drill Size Info'!$AA$19) &amp; "." &amp; CU594),
        IF(AND((--(INT('Drill Size Info'!$AA$19) &amp; "." &amp; CU594)&gt;=--('Drill Size Info'!$AA$19)), (--(INT('Drill Size Info'!$AA$19) &amp; "." &amp; CU594)&lt;=--('Drill Size Info'!$AB$19))),
            --(INT('Drill Size Info'!$AA$19) &amp; "." &amp; CU594),
            --(INT('Drill Size Info'!$AB$19) &amp; "." &amp; CU594)
        )
    ),
    IF(CT594&lt;&gt;"",
        IF(INT('Drill Size Info'!$AA$19)=INT('Drill Size Info'!$AB$19),
            --(INT('Drill Size Info'!$AA$19) &amp; "." &amp; LEFT(CT594,3)),
            IF(AND((--(INT('Drill Size Info'!$AA$19) &amp; "." &amp; LEFT(CT594,3))&gt;=--('Drill Size Info'!$AA$19)), (--(INT('Drill Size Info'!$AA$19) &amp; "." &amp; LEFT(CT594,3))&lt;=--('Drill Size Info'!$AB$19))),
                --(INT('Drill Size Info'!$AA$19) &amp; "." &amp; LEFT(CT594,3)),
                --(INT('Drill Size Info'!$AB$19) &amp; "." &amp; LEFT(CT594,3))
            )
        ),
        "OK"
    )
)</f>
        <v>OK</v>
      </c>
      <c r="O594" s="163" t="str">
        <f>IF(CV594&lt;&gt;"",
    IF(INT('Drill Size Info'!$AA$19)=INT('Drill Size Info'!$AB$19),
        --(INT('Drill Size Info'!$AA$19) &amp; "." &amp; CV594),
        IF(AND((--(INT('Drill Size Info'!$AA$19) &amp; "." &amp; CV594)&gt;=--('Drill Size Info'!$AA$19)), (--(INT('Drill Size Info'!$AA$19) &amp; "." &amp; CV594)&lt;=--('Drill Size Info'!$AB$19))),
            --(INT('Drill Size Info'!$AA$19) &amp; "." &amp; CV594),
            --(INT('Drill Size Info'!$AB$19) &amp; "." &amp; CV594)
        )
    ),
    IF(CT594&lt;&gt;"",
        IF(INT('Drill Size Info'!$AA$19)=INT('Drill Size Info'!$AB$19),
            --(INT('Drill Size Info'!$AA$19) &amp; "." &amp; RIGHT(CT594,3)),
            IF(AND((--(INT('Drill Size Info'!$AA$19) &amp; "." &amp; RIGHT(CT594,3))&gt;=--('Drill Size Info'!$AA$19)), (--(INT('Drill Size Info'!$AA$19) &amp; "." &amp; RIGHT(CT594,3))&lt;=--('Drill Size Info'!$AB$19))),
                --(INT('Drill Size Info'!$AA$19) &amp; "." &amp; RIGHT(CT594,3)),
                --(INT('Drill Size Info'!$AB$19) &amp; "." &amp; RIGHT(CT594,3))
            )
        ),
        "N/A"
    )
)</f>
        <v>N/A</v>
      </c>
      <c r="P594" s="47" t="str">
        <f>IF(CX594&lt;&gt;"",
    IF(INT('Drill Size Info'!$AA$19)=INT('Drill Size Info'!$AB$15),
        --(INT('Drill Size Info'!$AA$15) &amp; "." &amp; CX594),
        IF(AND((--(INT('Drill Size Info'!$AA$15) &amp; "." &amp; CX594)&gt;=--('Drill Size Info'!$AA$15)), (--(INT('Drill Size Info'!$AA$15) &amp; "." &amp; CX594)&lt;=--('Drill Size Info'!$AB$15))),
            --(INT('Drill Size Info'!$AA$15) &amp; "." &amp; CX594),
            --(INT('Drill Size Info'!$AB$15) &amp; "." &amp; CX594)
        )
    ),
    IF(CW594&lt;&gt;"",
        IF(INT('Drill Size Info'!$AA$15)=INT('Drill Size Info'!$AB$15),
            --(INT('Drill Size Info'!$AA$15) &amp; "." &amp; LEFT(CW594,3)),
            IF(AND((--(INT('Drill Size Info'!$AA$15) &amp; "." &amp; LEFT(CW594,3))&gt;=--('Drill Size Info'!$AA$15)), (--(INT('Drill Size Info'!$AA$15) &amp; "." &amp; LEFT(CW594,3))&lt;=--('Drill Size Info'!$AB$15))),
                --(INT('Drill Size Info'!$AA$15) &amp; "." &amp; LEFT(CW594,3)),
                --(INT('Drill Size Info'!$AB$15) &amp; "." &amp; LEFT(CW594,3))
            )
        ),
        "OK"
    )
)</f>
        <v>OK</v>
      </c>
      <c r="Q594" s="163" t="str">
        <f>IF(CY594&lt;&gt;"",
    IF(INT('Drill Size Info'!$AA$19)=INT('Drill Size Info'!$AB$15),
        --(INT('Drill Size Info'!$AA$15) &amp; "." &amp; CY594),
        IF(AND((--(INT('Drill Size Info'!$AA$15) &amp; "." &amp; CY594)&gt;=--('Drill Size Info'!$AA$15)), (--(INT('Drill Size Info'!$AA$15) &amp; "." &amp; CY594)&lt;=--('Drill Size Info'!$AB$15))),
            --(INT('Drill Size Info'!$AA$15) &amp; "." &amp; CY594),
            --(INT('Drill Size Info'!$AB$15) &amp; "." &amp; CY594)
        )
    ),
    IF(CW594&lt;&gt;"",
        IF(INT('Drill Size Info'!$AA$15)=INT('Drill Size Info'!$AB$15),
            --(INT('Drill Size Info'!$AA$15) &amp; "." &amp; RIGHT(CW594,3)),
            IF(AND((--(INT('Drill Size Info'!$AA$15) &amp; "." &amp; RIGHT(CW594,3))&gt;=--('Drill Size Info'!$AA$15)), (--(INT('Drill Size Info'!$AA$15) &amp; "." &amp; RIGHT(CW594,3))&lt;=--('Drill Size Info'!$AB$15))),
                --(INT('Drill Size Info'!$AA$15) &amp; "." &amp; RIGHT(CW594,3)),
                --(INT('Drill Size Info'!$AB$15) &amp; "." &amp; RIGHT(CW594,3))
            )
        ),
        "N/A"
    )
)</f>
        <v>N/A</v>
      </c>
      <c r="R594" s="57"/>
      <c r="S594" s="57"/>
      <c r="T594" s="57"/>
      <c r="U594" s="57"/>
      <c r="V594" s="57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9"/>
      <c r="AX594" s="59"/>
      <c r="AY594" s="59"/>
      <c r="AZ594" s="60"/>
      <c r="BA594" s="52"/>
      <c r="BB594" s="52"/>
      <c r="BC594" s="52"/>
      <c r="BD594" s="52"/>
      <c r="BE594" s="52"/>
      <c r="BF594" s="52"/>
      <c r="BG594" s="192" t="str">
        <f t="shared" si="391"/>
        <v/>
      </c>
      <c r="BH594" s="52"/>
      <c r="BI594" s="52"/>
      <c r="BJ594" s="52"/>
      <c r="BK594" s="52"/>
      <c r="BM594" s="19">
        <f t="shared" si="358"/>
        <v>0</v>
      </c>
      <c r="BN594" s="19">
        <f t="shared" si="359"/>
        <v>0</v>
      </c>
      <c r="BO594" s="19">
        <f t="shared" si="360"/>
        <v>0</v>
      </c>
      <c r="BP594" s="19">
        <f t="shared" si="361"/>
        <v>0</v>
      </c>
      <c r="BQ594" s="19">
        <f t="shared" si="362"/>
        <v>0</v>
      </c>
      <c r="BR594" s="19">
        <f t="shared" si="363"/>
        <v>0</v>
      </c>
      <c r="BS594" s="19">
        <f t="shared" si="364"/>
        <v>0</v>
      </c>
      <c r="BT594" s="19">
        <f t="shared" si="365"/>
        <v>0</v>
      </c>
      <c r="BU594" s="19">
        <f t="shared" si="366"/>
        <v>0</v>
      </c>
      <c r="BV594" s="19">
        <f t="shared" si="367"/>
        <v>0</v>
      </c>
      <c r="BW594" s="19">
        <f t="shared" si="368"/>
        <v>0</v>
      </c>
      <c r="BX594" s="19">
        <f t="shared" si="369"/>
        <v>0</v>
      </c>
      <c r="BY594" s="19">
        <f t="shared" si="370"/>
        <v>0</v>
      </c>
      <c r="BZ594" s="19">
        <f t="shared" si="371"/>
        <v>0</v>
      </c>
      <c r="CA594" s="19">
        <f t="shared" si="372"/>
        <v>0</v>
      </c>
      <c r="CB594" s="19">
        <f t="shared" si="392"/>
        <v>0</v>
      </c>
      <c r="CC594" s="19">
        <f t="shared" si="373"/>
        <v>0</v>
      </c>
      <c r="CD594" s="19">
        <f t="shared" si="374"/>
        <v>0</v>
      </c>
      <c r="CE594" s="19">
        <f t="shared" si="375"/>
        <v>0</v>
      </c>
      <c r="CF594" s="19">
        <f t="shared" si="376"/>
        <v>0</v>
      </c>
      <c r="CG594" s="19">
        <f t="shared" si="377"/>
        <v>0</v>
      </c>
      <c r="CH594" s="19">
        <f t="shared" si="378"/>
        <v>0</v>
      </c>
      <c r="CI594" s="19">
        <f t="shared" si="379"/>
        <v>0</v>
      </c>
      <c r="CJ594" s="19">
        <f t="shared" si="380"/>
        <v>0</v>
      </c>
      <c r="CK594" s="19">
        <f t="shared" si="381"/>
        <v>0</v>
      </c>
      <c r="CL594" s="19">
        <f t="shared" si="382"/>
        <v>0</v>
      </c>
      <c r="CM594" s="19">
        <f t="shared" si="383"/>
        <v>0</v>
      </c>
      <c r="CN594" s="19">
        <f t="shared" si="384"/>
        <v>0</v>
      </c>
      <c r="CO594" s="19">
        <f t="shared" si="385"/>
        <v>0</v>
      </c>
      <c r="CP594" s="19">
        <f t="shared" si="386"/>
        <v>0</v>
      </c>
      <c r="CQ594" s="19">
        <f t="shared" si="387"/>
        <v>0</v>
      </c>
      <c r="CR594" s="19">
        <f t="shared" si="388"/>
        <v>0</v>
      </c>
      <c r="CS594" s="19">
        <f t="shared" si="389"/>
        <v>0</v>
      </c>
    </row>
    <row r="595" spans="2:97" ht="15" customHeight="1" x14ac:dyDescent="0.2">
      <c r="B595" s="53">
        <f t="shared" si="393"/>
        <v>587</v>
      </c>
      <c r="C595" s="197" t="str" cm="1">
        <f t="array" aca="1" ref="C595" ca="1">CELL("contents",BG595)</f>
        <v/>
      </c>
      <c r="D595" s="54" t="str">
        <f t="shared" si="390"/>
        <v>OK</v>
      </c>
      <c r="E595" s="55" t="e">
        <f>VLOOKUP('DATA SHEET'!$B$9,'Drill Size Info'!$T$2:$U$8,2,FALSE)</f>
        <v>#N/A</v>
      </c>
      <c r="F595" s="55" t="str">
        <f t="shared" si="394"/>
        <v/>
      </c>
      <c r="G595" s="161">
        <f t="shared" si="395"/>
        <v>0</v>
      </c>
      <c r="H595" s="56"/>
      <c r="I595" s="56"/>
      <c r="J595" s="54" t="s">
        <v>154</v>
      </c>
      <c r="K595" s="54" t="s">
        <v>154</v>
      </c>
      <c r="L595" s="56" t="s">
        <v>154</v>
      </c>
      <c r="M595" s="56" t="s">
        <v>154</v>
      </c>
      <c r="N595" s="47" t="str">
        <f>IF(CU595&lt;&gt;"",
    IF(INT('Drill Size Info'!$AA$19)=INT('Drill Size Info'!$AB$19),
        --(INT('Drill Size Info'!$AA$19) &amp; "." &amp; CU595),
        IF(AND((--(INT('Drill Size Info'!$AA$19) &amp; "." &amp; CU595)&gt;=--('Drill Size Info'!$AA$19)), (--(INT('Drill Size Info'!$AA$19) &amp; "." &amp; CU595)&lt;=--('Drill Size Info'!$AB$19))),
            --(INT('Drill Size Info'!$AA$19) &amp; "." &amp; CU595),
            --(INT('Drill Size Info'!$AB$19) &amp; "." &amp; CU595)
        )
    ),
    IF(CT595&lt;&gt;"",
        IF(INT('Drill Size Info'!$AA$19)=INT('Drill Size Info'!$AB$19),
            --(INT('Drill Size Info'!$AA$19) &amp; "." &amp; LEFT(CT595,3)),
            IF(AND((--(INT('Drill Size Info'!$AA$19) &amp; "." &amp; LEFT(CT595,3))&gt;=--('Drill Size Info'!$AA$19)), (--(INT('Drill Size Info'!$AA$19) &amp; "." &amp; LEFT(CT595,3))&lt;=--('Drill Size Info'!$AB$19))),
                --(INT('Drill Size Info'!$AA$19) &amp; "." &amp; LEFT(CT595,3)),
                --(INT('Drill Size Info'!$AB$19) &amp; "." &amp; LEFT(CT595,3))
            )
        ),
        "OK"
    )
)</f>
        <v>OK</v>
      </c>
      <c r="O595" s="163" t="str">
        <f>IF(CV595&lt;&gt;"",
    IF(INT('Drill Size Info'!$AA$19)=INT('Drill Size Info'!$AB$19),
        --(INT('Drill Size Info'!$AA$19) &amp; "." &amp; CV595),
        IF(AND((--(INT('Drill Size Info'!$AA$19) &amp; "." &amp; CV595)&gt;=--('Drill Size Info'!$AA$19)), (--(INT('Drill Size Info'!$AA$19) &amp; "." &amp; CV595)&lt;=--('Drill Size Info'!$AB$19))),
            --(INT('Drill Size Info'!$AA$19) &amp; "." &amp; CV595),
            --(INT('Drill Size Info'!$AB$19) &amp; "." &amp; CV595)
        )
    ),
    IF(CT595&lt;&gt;"",
        IF(INT('Drill Size Info'!$AA$19)=INT('Drill Size Info'!$AB$19),
            --(INT('Drill Size Info'!$AA$19) &amp; "." &amp; RIGHT(CT595,3)),
            IF(AND((--(INT('Drill Size Info'!$AA$19) &amp; "." &amp; RIGHT(CT595,3))&gt;=--('Drill Size Info'!$AA$19)), (--(INT('Drill Size Info'!$AA$19) &amp; "." &amp; RIGHT(CT595,3))&lt;=--('Drill Size Info'!$AB$19))),
                --(INT('Drill Size Info'!$AA$19) &amp; "." &amp; RIGHT(CT595,3)),
                --(INT('Drill Size Info'!$AB$19) &amp; "." &amp; RIGHT(CT595,3))
            )
        ),
        "N/A"
    )
)</f>
        <v>N/A</v>
      </c>
      <c r="P595" s="47" t="str">
        <f>IF(CX595&lt;&gt;"",
    IF(INT('Drill Size Info'!$AA$19)=INT('Drill Size Info'!$AB$15),
        --(INT('Drill Size Info'!$AA$15) &amp; "." &amp; CX595),
        IF(AND((--(INT('Drill Size Info'!$AA$15) &amp; "." &amp; CX595)&gt;=--('Drill Size Info'!$AA$15)), (--(INT('Drill Size Info'!$AA$15) &amp; "." &amp; CX595)&lt;=--('Drill Size Info'!$AB$15))),
            --(INT('Drill Size Info'!$AA$15) &amp; "." &amp; CX595),
            --(INT('Drill Size Info'!$AB$15) &amp; "." &amp; CX595)
        )
    ),
    IF(CW595&lt;&gt;"",
        IF(INT('Drill Size Info'!$AA$15)=INT('Drill Size Info'!$AB$15),
            --(INT('Drill Size Info'!$AA$15) &amp; "." &amp; LEFT(CW595,3)),
            IF(AND((--(INT('Drill Size Info'!$AA$15) &amp; "." &amp; LEFT(CW595,3))&gt;=--('Drill Size Info'!$AA$15)), (--(INT('Drill Size Info'!$AA$15) &amp; "." &amp; LEFT(CW595,3))&lt;=--('Drill Size Info'!$AB$15))),
                --(INT('Drill Size Info'!$AA$15) &amp; "." &amp; LEFT(CW595,3)),
                --(INT('Drill Size Info'!$AB$15) &amp; "." &amp; LEFT(CW595,3))
            )
        ),
        "OK"
    )
)</f>
        <v>OK</v>
      </c>
      <c r="Q595" s="163" t="str">
        <f>IF(CY595&lt;&gt;"",
    IF(INT('Drill Size Info'!$AA$19)=INT('Drill Size Info'!$AB$15),
        --(INT('Drill Size Info'!$AA$15) &amp; "." &amp; CY595),
        IF(AND((--(INT('Drill Size Info'!$AA$15) &amp; "." &amp; CY595)&gt;=--('Drill Size Info'!$AA$15)), (--(INT('Drill Size Info'!$AA$15) &amp; "." &amp; CY595)&lt;=--('Drill Size Info'!$AB$15))),
            --(INT('Drill Size Info'!$AA$15) &amp; "." &amp; CY595),
            --(INT('Drill Size Info'!$AB$15) &amp; "." &amp; CY595)
        )
    ),
    IF(CW595&lt;&gt;"",
        IF(INT('Drill Size Info'!$AA$15)=INT('Drill Size Info'!$AB$15),
            --(INT('Drill Size Info'!$AA$15) &amp; "." &amp; RIGHT(CW595,3)),
            IF(AND((--(INT('Drill Size Info'!$AA$15) &amp; "." &amp; RIGHT(CW595,3))&gt;=--('Drill Size Info'!$AA$15)), (--(INT('Drill Size Info'!$AA$15) &amp; "." &amp; RIGHT(CW595,3))&lt;=--('Drill Size Info'!$AB$15))),
                --(INT('Drill Size Info'!$AA$15) &amp; "." &amp; RIGHT(CW595,3)),
                --(INT('Drill Size Info'!$AB$15) &amp; "." &amp; RIGHT(CW595,3))
            )
        ),
        "N/A"
    )
)</f>
        <v>N/A</v>
      </c>
      <c r="R595" s="57"/>
      <c r="S595" s="57"/>
      <c r="T595" s="57"/>
      <c r="U595" s="57"/>
      <c r="V595" s="57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9"/>
      <c r="AX595" s="59"/>
      <c r="AY595" s="59"/>
      <c r="AZ595" s="60"/>
      <c r="BA595" s="52"/>
      <c r="BB595" s="52"/>
      <c r="BC595" s="52"/>
      <c r="BD595" s="52"/>
      <c r="BE595" s="52"/>
      <c r="BF595" s="52"/>
      <c r="BG595" s="192" t="str">
        <f t="shared" si="391"/>
        <v/>
      </c>
      <c r="BH595" s="52"/>
      <c r="BI595" s="52"/>
      <c r="BJ595" s="52"/>
      <c r="BK595" s="52"/>
      <c r="BM595" s="19">
        <f t="shared" si="358"/>
        <v>0</v>
      </c>
      <c r="BN595" s="19">
        <f t="shared" si="359"/>
        <v>0</v>
      </c>
      <c r="BO595" s="19">
        <f t="shared" si="360"/>
        <v>0</v>
      </c>
      <c r="BP595" s="19">
        <f t="shared" si="361"/>
        <v>0</v>
      </c>
      <c r="BQ595" s="19">
        <f t="shared" si="362"/>
        <v>0</v>
      </c>
      <c r="BR595" s="19">
        <f t="shared" si="363"/>
        <v>0</v>
      </c>
      <c r="BS595" s="19">
        <f t="shared" si="364"/>
        <v>0</v>
      </c>
      <c r="BT595" s="19">
        <f t="shared" si="365"/>
        <v>0</v>
      </c>
      <c r="BU595" s="19">
        <f t="shared" si="366"/>
        <v>0</v>
      </c>
      <c r="BV595" s="19">
        <f t="shared" si="367"/>
        <v>0</v>
      </c>
      <c r="BW595" s="19">
        <f t="shared" si="368"/>
        <v>0</v>
      </c>
      <c r="BX595" s="19">
        <f t="shared" si="369"/>
        <v>0</v>
      </c>
      <c r="BY595" s="19">
        <f t="shared" si="370"/>
        <v>0</v>
      </c>
      <c r="BZ595" s="19">
        <f t="shared" si="371"/>
        <v>0</v>
      </c>
      <c r="CA595" s="19">
        <f t="shared" si="372"/>
        <v>0</v>
      </c>
      <c r="CB595" s="19">
        <f t="shared" si="392"/>
        <v>0</v>
      </c>
      <c r="CC595" s="19">
        <f t="shared" si="373"/>
        <v>0</v>
      </c>
      <c r="CD595" s="19">
        <f t="shared" si="374"/>
        <v>0</v>
      </c>
      <c r="CE595" s="19">
        <f t="shared" si="375"/>
        <v>0</v>
      </c>
      <c r="CF595" s="19">
        <f t="shared" si="376"/>
        <v>0</v>
      </c>
      <c r="CG595" s="19">
        <f t="shared" si="377"/>
        <v>0</v>
      </c>
      <c r="CH595" s="19">
        <f t="shared" si="378"/>
        <v>0</v>
      </c>
      <c r="CI595" s="19">
        <f t="shared" si="379"/>
        <v>0</v>
      </c>
      <c r="CJ595" s="19">
        <f t="shared" si="380"/>
        <v>0</v>
      </c>
      <c r="CK595" s="19">
        <f t="shared" si="381"/>
        <v>0</v>
      </c>
      <c r="CL595" s="19">
        <f t="shared" si="382"/>
        <v>0</v>
      </c>
      <c r="CM595" s="19">
        <f t="shared" si="383"/>
        <v>0</v>
      </c>
      <c r="CN595" s="19">
        <f t="shared" si="384"/>
        <v>0</v>
      </c>
      <c r="CO595" s="19">
        <f t="shared" si="385"/>
        <v>0</v>
      </c>
      <c r="CP595" s="19">
        <f t="shared" si="386"/>
        <v>0</v>
      </c>
      <c r="CQ595" s="19">
        <f t="shared" si="387"/>
        <v>0</v>
      </c>
      <c r="CR595" s="19">
        <f t="shared" si="388"/>
        <v>0</v>
      </c>
      <c r="CS595" s="19">
        <f t="shared" si="389"/>
        <v>0</v>
      </c>
    </row>
    <row r="596" spans="2:97" ht="15" customHeight="1" x14ac:dyDescent="0.2">
      <c r="B596" s="53">
        <f t="shared" si="393"/>
        <v>588</v>
      </c>
      <c r="C596" s="197" t="str" cm="1">
        <f t="array" aca="1" ref="C596" ca="1">CELL("contents",BG596)</f>
        <v/>
      </c>
      <c r="D596" s="54" t="str">
        <f t="shared" si="390"/>
        <v>OK</v>
      </c>
      <c r="E596" s="55" t="e">
        <f>VLOOKUP('DATA SHEET'!$B$9,'Drill Size Info'!$T$2:$U$8,2,FALSE)</f>
        <v>#N/A</v>
      </c>
      <c r="F596" s="55" t="str">
        <f t="shared" si="394"/>
        <v/>
      </c>
      <c r="G596" s="161">
        <f t="shared" si="395"/>
        <v>0</v>
      </c>
      <c r="H596" s="56"/>
      <c r="I596" s="56"/>
      <c r="J596" s="54" t="s">
        <v>154</v>
      </c>
      <c r="K596" s="54" t="s">
        <v>154</v>
      </c>
      <c r="L596" s="56" t="s">
        <v>154</v>
      </c>
      <c r="M596" s="56" t="s">
        <v>154</v>
      </c>
      <c r="N596" s="47" t="str">
        <f>IF(CU596&lt;&gt;"",
    IF(INT('Drill Size Info'!$AA$19)=INT('Drill Size Info'!$AB$19),
        --(INT('Drill Size Info'!$AA$19) &amp; "." &amp; CU596),
        IF(AND((--(INT('Drill Size Info'!$AA$19) &amp; "." &amp; CU596)&gt;=--('Drill Size Info'!$AA$19)), (--(INT('Drill Size Info'!$AA$19) &amp; "." &amp; CU596)&lt;=--('Drill Size Info'!$AB$19))),
            --(INT('Drill Size Info'!$AA$19) &amp; "." &amp; CU596),
            --(INT('Drill Size Info'!$AB$19) &amp; "." &amp; CU596)
        )
    ),
    IF(CT596&lt;&gt;"",
        IF(INT('Drill Size Info'!$AA$19)=INT('Drill Size Info'!$AB$19),
            --(INT('Drill Size Info'!$AA$19) &amp; "." &amp; LEFT(CT596,3)),
            IF(AND((--(INT('Drill Size Info'!$AA$19) &amp; "." &amp; LEFT(CT596,3))&gt;=--('Drill Size Info'!$AA$19)), (--(INT('Drill Size Info'!$AA$19) &amp; "." &amp; LEFT(CT596,3))&lt;=--('Drill Size Info'!$AB$19))),
                --(INT('Drill Size Info'!$AA$19) &amp; "." &amp; LEFT(CT596,3)),
                --(INT('Drill Size Info'!$AB$19) &amp; "." &amp; LEFT(CT596,3))
            )
        ),
        "OK"
    )
)</f>
        <v>OK</v>
      </c>
      <c r="O596" s="163" t="str">
        <f>IF(CV596&lt;&gt;"",
    IF(INT('Drill Size Info'!$AA$19)=INT('Drill Size Info'!$AB$19),
        --(INT('Drill Size Info'!$AA$19) &amp; "." &amp; CV596),
        IF(AND((--(INT('Drill Size Info'!$AA$19) &amp; "." &amp; CV596)&gt;=--('Drill Size Info'!$AA$19)), (--(INT('Drill Size Info'!$AA$19) &amp; "." &amp; CV596)&lt;=--('Drill Size Info'!$AB$19))),
            --(INT('Drill Size Info'!$AA$19) &amp; "." &amp; CV596),
            --(INT('Drill Size Info'!$AB$19) &amp; "." &amp; CV596)
        )
    ),
    IF(CT596&lt;&gt;"",
        IF(INT('Drill Size Info'!$AA$19)=INT('Drill Size Info'!$AB$19),
            --(INT('Drill Size Info'!$AA$19) &amp; "." &amp; RIGHT(CT596,3)),
            IF(AND((--(INT('Drill Size Info'!$AA$19) &amp; "." &amp; RIGHT(CT596,3))&gt;=--('Drill Size Info'!$AA$19)), (--(INT('Drill Size Info'!$AA$19) &amp; "." &amp; RIGHT(CT596,3))&lt;=--('Drill Size Info'!$AB$19))),
                --(INT('Drill Size Info'!$AA$19) &amp; "." &amp; RIGHT(CT596,3)),
                --(INT('Drill Size Info'!$AB$19) &amp; "." &amp; RIGHT(CT596,3))
            )
        ),
        "N/A"
    )
)</f>
        <v>N/A</v>
      </c>
      <c r="P596" s="47" t="str">
        <f>IF(CX596&lt;&gt;"",
    IF(INT('Drill Size Info'!$AA$19)=INT('Drill Size Info'!$AB$15),
        --(INT('Drill Size Info'!$AA$15) &amp; "." &amp; CX596),
        IF(AND((--(INT('Drill Size Info'!$AA$15) &amp; "." &amp; CX596)&gt;=--('Drill Size Info'!$AA$15)), (--(INT('Drill Size Info'!$AA$15) &amp; "." &amp; CX596)&lt;=--('Drill Size Info'!$AB$15))),
            --(INT('Drill Size Info'!$AA$15) &amp; "." &amp; CX596),
            --(INT('Drill Size Info'!$AB$15) &amp; "." &amp; CX596)
        )
    ),
    IF(CW596&lt;&gt;"",
        IF(INT('Drill Size Info'!$AA$15)=INT('Drill Size Info'!$AB$15),
            --(INT('Drill Size Info'!$AA$15) &amp; "." &amp; LEFT(CW596,3)),
            IF(AND((--(INT('Drill Size Info'!$AA$15) &amp; "." &amp; LEFT(CW596,3))&gt;=--('Drill Size Info'!$AA$15)), (--(INT('Drill Size Info'!$AA$15) &amp; "." &amp; LEFT(CW596,3))&lt;=--('Drill Size Info'!$AB$15))),
                --(INT('Drill Size Info'!$AA$15) &amp; "." &amp; LEFT(CW596,3)),
                --(INT('Drill Size Info'!$AB$15) &amp; "." &amp; LEFT(CW596,3))
            )
        ),
        "OK"
    )
)</f>
        <v>OK</v>
      </c>
      <c r="Q596" s="163" t="str">
        <f>IF(CY596&lt;&gt;"",
    IF(INT('Drill Size Info'!$AA$19)=INT('Drill Size Info'!$AB$15),
        --(INT('Drill Size Info'!$AA$15) &amp; "." &amp; CY596),
        IF(AND((--(INT('Drill Size Info'!$AA$15) &amp; "." &amp; CY596)&gt;=--('Drill Size Info'!$AA$15)), (--(INT('Drill Size Info'!$AA$15) &amp; "." &amp; CY596)&lt;=--('Drill Size Info'!$AB$15))),
            --(INT('Drill Size Info'!$AA$15) &amp; "." &amp; CY596),
            --(INT('Drill Size Info'!$AB$15) &amp; "." &amp; CY596)
        )
    ),
    IF(CW596&lt;&gt;"",
        IF(INT('Drill Size Info'!$AA$15)=INT('Drill Size Info'!$AB$15),
            --(INT('Drill Size Info'!$AA$15) &amp; "." &amp; RIGHT(CW596,3)),
            IF(AND((--(INT('Drill Size Info'!$AA$15) &amp; "." &amp; RIGHT(CW596,3))&gt;=--('Drill Size Info'!$AA$15)), (--(INT('Drill Size Info'!$AA$15) &amp; "." &amp; RIGHT(CW596,3))&lt;=--('Drill Size Info'!$AB$15))),
                --(INT('Drill Size Info'!$AA$15) &amp; "." &amp; RIGHT(CW596,3)),
                --(INT('Drill Size Info'!$AB$15) &amp; "." &amp; RIGHT(CW596,3))
            )
        ),
        "N/A"
    )
)</f>
        <v>N/A</v>
      </c>
      <c r="R596" s="57"/>
      <c r="S596" s="57"/>
      <c r="T596" s="57"/>
      <c r="U596" s="57"/>
      <c r="V596" s="57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9"/>
      <c r="AX596" s="59"/>
      <c r="AY596" s="59"/>
      <c r="AZ596" s="60"/>
      <c r="BA596" s="52"/>
      <c r="BB596" s="52"/>
      <c r="BC596" s="52"/>
      <c r="BD596" s="52"/>
      <c r="BE596" s="52"/>
      <c r="BF596" s="52"/>
      <c r="BG596" s="192" t="str">
        <f t="shared" si="391"/>
        <v/>
      </c>
      <c r="BH596" s="52"/>
      <c r="BI596" s="52"/>
      <c r="BJ596" s="52"/>
      <c r="BK596" s="52"/>
      <c r="BM596" s="19">
        <f t="shared" si="358"/>
        <v>0</v>
      </c>
      <c r="BN596" s="19">
        <f t="shared" si="359"/>
        <v>0</v>
      </c>
      <c r="BO596" s="19">
        <f t="shared" si="360"/>
        <v>0</v>
      </c>
      <c r="BP596" s="19">
        <f t="shared" si="361"/>
        <v>0</v>
      </c>
      <c r="BQ596" s="19">
        <f t="shared" si="362"/>
        <v>0</v>
      </c>
      <c r="BR596" s="19">
        <f t="shared" si="363"/>
        <v>0</v>
      </c>
      <c r="BS596" s="19">
        <f t="shared" si="364"/>
        <v>0</v>
      </c>
      <c r="BT596" s="19">
        <f t="shared" si="365"/>
        <v>0</v>
      </c>
      <c r="BU596" s="19">
        <f t="shared" si="366"/>
        <v>0</v>
      </c>
      <c r="BV596" s="19">
        <f t="shared" si="367"/>
        <v>0</v>
      </c>
      <c r="BW596" s="19">
        <f t="shared" si="368"/>
        <v>0</v>
      </c>
      <c r="BX596" s="19">
        <f t="shared" si="369"/>
        <v>0</v>
      </c>
      <c r="BY596" s="19">
        <f t="shared" si="370"/>
        <v>0</v>
      </c>
      <c r="BZ596" s="19">
        <f t="shared" si="371"/>
        <v>0</v>
      </c>
      <c r="CA596" s="19">
        <f t="shared" si="372"/>
        <v>0</v>
      </c>
      <c r="CB596" s="19">
        <f t="shared" si="392"/>
        <v>0</v>
      </c>
      <c r="CC596" s="19">
        <f t="shared" si="373"/>
        <v>0</v>
      </c>
      <c r="CD596" s="19">
        <f t="shared" si="374"/>
        <v>0</v>
      </c>
      <c r="CE596" s="19">
        <f t="shared" si="375"/>
        <v>0</v>
      </c>
      <c r="CF596" s="19">
        <f t="shared" si="376"/>
        <v>0</v>
      </c>
      <c r="CG596" s="19">
        <f t="shared" si="377"/>
        <v>0</v>
      </c>
      <c r="CH596" s="19">
        <f t="shared" si="378"/>
        <v>0</v>
      </c>
      <c r="CI596" s="19">
        <f t="shared" si="379"/>
        <v>0</v>
      </c>
      <c r="CJ596" s="19">
        <f t="shared" si="380"/>
        <v>0</v>
      </c>
      <c r="CK596" s="19">
        <f t="shared" si="381"/>
        <v>0</v>
      </c>
      <c r="CL596" s="19">
        <f t="shared" si="382"/>
        <v>0</v>
      </c>
      <c r="CM596" s="19">
        <f t="shared" si="383"/>
        <v>0</v>
      </c>
      <c r="CN596" s="19">
        <f t="shared" si="384"/>
        <v>0</v>
      </c>
      <c r="CO596" s="19">
        <f t="shared" si="385"/>
        <v>0</v>
      </c>
      <c r="CP596" s="19">
        <f t="shared" si="386"/>
        <v>0</v>
      </c>
      <c r="CQ596" s="19">
        <f t="shared" si="387"/>
        <v>0</v>
      </c>
      <c r="CR596" s="19">
        <f t="shared" si="388"/>
        <v>0</v>
      </c>
      <c r="CS596" s="19">
        <f t="shared" si="389"/>
        <v>0</v>
      </c>
    </row>
    <row r="597" spans="2:97" ht="15" customHeight="1" x14ac:dyDescent="0.2">
      <c r="B597" s="53">
        <f t="shared" si="393"/>
        <v>589</v>
      </c>
      <c r="C597" s="197" t="str" cm="1">
        <f t="array" aca="1" ref="C597" ca="1">CELL("contents",BG597)</f>
        <v/>
      </c>
      <c r="D597" s="54" t="str">
        <f t="shared" si="390"/>
        <v>OK</v>
      </c>
      <c r="E597" s="55" t="e">
        <f>VLOOKUP('DATA SHEET'!$B$9,'Drill Size Info'!$T$2:$U$8,2,FALSE)</f>
        <v>#N/A</v>
      </c>
      <c r="F597" s="55" t="str">
        <f t="shared" si="394"/>
        <v/>
      </c>
      <c r="G597" s="161">
        <f t="shared" si="395"/>
        <v>0</v>
      </c>
      <c r="H597" s="56"/>
      <c r="I597" s="56"/>
      <c r="J597" s="54" t="s">
        <v>154</v>
      </c>
      <c r="K597" s="54" t="s">
        <v>154</v>
      </c>
      <c r="L597" s="56" t="s">
        <v>154</v>
      </c>
      <c r="M597" s="56" t="s">
        <v>154</v>
      </c>
      <c r="N597" s="47" t="str">
        <f>IF(CU597&lt;&gt;"",
    IF(INT('Drill Size Info'!$AA$19)=INT('Drill Size Info'!$AB$19),
        --(INT('Drill Size Info'!$AA$19) &amp; "." &amp; CU597),
        IF(AND((--(INT('Drill Size Info'!$AA$19) &amp; "." &amp; CU597)&gt;=--('Drill Size Info'!$AA$19)), (--(INT('Drill Size Info'!$AA$19) &amp; "." &amp; CU597)&lt;=--('Drill Size Info'!$AB$19))),
            --(INT('Drill Size Info'!$AA$19) &amp; "." &amp; CU597),
            --(INT('Drill Size Info'!$AB$19) &amp; "." &amp; CU597)
        )
    ),
    IF(CT597&lt;&gt;"",
        IF(INT('Drill Size Info'!$AA$19)=INT('Drill Size Info'!$AB$19),
            --(INT('Drill Size Info'!$AA$19) &amp; "." &amp; LEFT(CT597,3)),
            IF(AND((--(INT('Drill Size Info'!$AA$19) &amp; "." &amp; LEFT(CT597,3))&gt;=--('Drill Size Info'!$AA$19)), (--(INT('Drill Size Info'!$AA$19) &amp; "." &amp; LEFT(CT597,3))&lt;=--('Drill Size Info'!$AB$19))),
                --(INT('Drill Size Info'!$AA$19) &amp; "." &amp; LEFT(CT597,3)),
                --(INT('Drill Size Info'!$AB$19) &amp; "." &amp; LEFT(CT597,3))
            )
        ),
        "OK"
    )
)</f>
        <v>OK</v>
      </c>
      <c r="O597" s="163" t="str">
        <f>IF(CV597&lt;&gt;"",
    IF(INT('Drill Size Info'!$AA$19)=INT('Drill Size Info'!$AB$19),
        --(INT('Drill Size Info'!$AA$19) &amp; "." &amp; CV597),
        IF(AND((--(INT('Drill Size Info'!$AA$19) &amp; "." &amp; CV597)&gt;=--('Drill Size Info'!$AA$19)), (--(INT('Drill Size Info'!$AA$19) &amp; "." &amp; CV597)&lt;=--('Drill Size Info'!$AB$19))),
            --(INT('Drill Size Info'!$AA$19) &amp; "." &amp; CV597),
            --(INT('Drill Size Info'!$AB$19) &amp; "." &amp; CV597)
        )
    ),
    IF(CT597&lt;&gt;"",
        IF(INT('Drill Size Info'!$AA$19)=INT('Drill Size Info'!$AB$19),
            --(INT('Drill Size Info'!$AA$19) &amp; "." &amp; RIGHT(CT597,3)),
            IF(AND((--(INT('Drill Size Info'!$AA$19) &amp; "." &amp; RIGHT(CT597,3))&gt;=--('Drill Size Info'!$AA$19)), (--(INT('Drill Size Info'!$AA$19) &amp; "." &amp; RIGHT(CT597,3))&lt;=--('Drill Size Info'!$AB$19))),
                --(INT('Drill Size Info'!$AA$19) &amp; "." &amp; RIGHT(CT597,3)),
                --(INT('Drill Size Info'!$AB$19) &amp; "." &amp; RIGHT(CT597,3))
            )
        ),
        "N/A"
    )
)</f>
        <v>N/A</v>
      </c>
      <c r="P597" s="47" t="str">
        <f>IF(CX597&lt;&gt;"",
    IF(INT('Drill Size Info'!$AA$19)=INT('Drill Size Info'!$AB$15),
        --(INT('Drill Size Info'!$AA$15) &amp; "." &amp; CX597),
        IF(AND((--(INT('Drill Size Info'!$AA$15) &amp; "." &amp; CX597)&gt;=--('Drill Size Info'!$AA$15)), (--(INT('Drill Size Info'!$AA$15) &amp; "." &amp; CX597)&lt;=--('Drill Size Info'!$AB$15))),
            --(INT('Drill Size Info'!$AA$15) &amp; "." &amp; CX597),
            --(INT('Drill Size Info'!$AB$15) &amp; "." &amp; CX597)
        )
    ),
    IF(CW597&lt;&gt;"",
        IF(INT('Drill Size Info'!$AA$15)=INT('Drill Size Info'!$AB$15),
            --(INT('Drill Size Info'!$AA$15) &amp; "." &amp; LEFT(CW597,3)),
            IF(AND((--(INT('Drill Size Info'!$AA$15) &amp; "." &amp; LEFT(CW597,3))&gt;=--('Drill Size Info'!$AA$15)), (--(INT('Drill Size Info'!$AA$15) &amp; "." &amp; LEFT(CW597,3))&lt;=--('Drill Size Info'!$AB$15))),
                --(INT('Drill Size Info'!$AA$15) &amp; "." &amp; LEFT(CW597,3)),
                --(INT('Drill Size Info'!$AB$15) &amp; "." &amp; LEFT(CW597,3))
            )
        ),
        "OK"
    )
)</f>
        <v>OK</v>
      </c>
      <c r="Q597" s="163" t="str">
        <f>IF(CY597&lt;&gt;"",
    IF(INT('Drill Size Info'!$AA$19)=INT('Drill Size Info'!$AB$15),
        --(INT('Drill Size Info'!$AA$15) &amp; "." &amp; CY597),
        IF(AND((--(INT('Drill Size Info'!$AA$15) &amp; "." &amp; CY597)&gt;=--('Drill Size Info'!$AA$15)), (--(INT('Drill Size Info'!$AA$15) &amp; "." &amp; CY597)&lt;=--('Drill Size Info'!$AB$15))),
            --(INT('Drill Size Info'!$AA$15) &amp; "." &amp; CY597),
            --(INT('Drill Size Info'!$AB$15) &amp; "." &amp; CY597)
        )
    ),
    IF(CW597&lt;&gt;"",
        IF(INT('Drill Size Info'!$AA$15)=INT('Drill Size Info'!$AB$15),
            --(INT('Drill Size Info'!$AA$15) &amp; "." &amp; RIGHT(CW597,3)),
            IF(AND((--(INT('Drill Size Info'!$AA$15) &amp; "." &amp; RIGHT(CW597,3))&gt;=--('Drill Size Info'!$AA$15)), (--(INT('Drill Size Info'!$AA$15) &amp; "." &amp; RIGHT(CW597,3))&lt;=--('Drill Size Info'!$AB$15))),
                --(INT('Drill Size Info'!$AA$15) &amp; "." &amp; RIGHT(CW597,3)),
                --(INT('Drill Size Info'!$AB$15) &amp; "." &amp; RIGHT(CW597,3))
            )
        ),
        "N/A"
    )
)</f>
        <v>N/A</v>
      </c>
      <c r="R597" s="57"/>
      <c r="S597" s="57"/>
      <c r="T597" s="57"/>
      <c r="U597" s="57"/>
      <c r="V597" s="57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9"/>
      <c r="AX597" s="59"/>
      <c r="AY597" s="59"/>
      <c r="AZ597" s="60"/>
      <c r="BA597" s="52"/>
      <c r="BB597" s="52"/>
      <c r="BC597" s="52"/>
      <c r="BD597" s="52"/>
      <c r="BE597" s="52"/>
      <c r="BF597" s="52"/>
      <c r="BG597" s="192" t="str">
        <f t="shared" si="391"/>
        <v/>
      </c>
      <c r="BH597" s="52"/>
      <c r="BI597" s="52"/>
      <c r="BJ597" s="52"/>
      <c r="BK597" s="52"/>
      <c r="BM597" s="19">
        <f t="shared" si="358"/>
        <v>0</v>
      </c>
      <c r="BN597" s="19">
        <f t="shared" si="359"/>
        <v>0</v>
      </c>
      <c r="BO597" s="19">
        <f t="shared" si="360"/>
        <v>0</v>
      </c>
      <c r="BP597" s="19">
        <f t="shared" si="361"/>
        <v>0</v>
      </c>
      <c r="BQ597" s="19">
        <f t="shared" si="362"/>
        <v>0</v>
      </c>
      <c r="BR597" s="19">
        <f t="shared" si="363"/>
        <v>0</v>
      </c>
      <c r="BS597" s="19">
        <f t="shared" si="364"/>
        <v>0</v>
      </c>
      <c r="BT597" s="19">
        <f t="shared" si="365"/>
        <v>0</v>
      </c>
      <c r="BU597" s="19">
        <f t="shared" si="366"/>
        <v>0</v>
      </c>
      <c r="BV597" s="19">
        <f t="shared" si="367"/>
        <v>0</v>
      </c>
      <c r="BW597" s="19">
        <f t="shared" si="368"/>
        <v>0</v>
      </c>
      <c r="BX597" s="19">
        <f t="shared" si="369"/>
        <v>0</v>
      </c>
      <c r="BY597" s="19">
        <f t="shared" si="370"/>
        <v>0</v>
      </c>
      <c r="BZ597" s="19">
        <f t="shared" si="371"/>
        <v>0</v>
      </c>
      <c r="CA597" s="19">
        <f t="shared" si="372"/>
        <v>0</v>
      </c>
      <c r="CB597" s="19">
        <f t="shared" si="392"/>
        <v>0</v>
      </c>
      <c r="CC597" s="19">
        <f t="shared" si="373"/>
        <v>0</v>
      </c>
      <c r="CD597" s="19">
        <f t="shared" si="374"/>
        <v>0</v>
      </c>
      <c r="CE597" s="19">
        <f t="shared" si="375"/>
        <v>0</v>
      </c>
      <c r="CF597" s="19">
        <f t="shared" si="376"/>
        <v>0</v>
      </c>
      <c r="CG597" s="19">
        <f t="shared" si="377"/>
        <v>0</v>
      </c>
      <c r="CH597" s="19">
        <f t="shared" si="378"/>
        <v>0</v>
      </c>
      <c r="CI597" s="19">
        <f t="shared" si="379"/>
        <v>0</v>
      </c>
      <c r="CJ597" s="19">
        <f t="shared" si="380"/>
        <v>0</v>
      </c>
      <c r="CK597" s="19">
        <f t="shared" si="381"/>
        <v>0</v>
      </c>
      <c r="CL597" s="19">
        <f t="shared" si="382"/>
        <v>0</v>
      </c>
      <c r="CM597" s="19">
        <f t="shared" si="383"/>
        <v>0</v>
      </c>
      <c r="CN597" s="19">
        <f t="shared" si="384"/>
        <v>0</v>
      </c>
      <c r="CO597" s="19">
        <f t="shared" si="385"/>
        <v>0</v>
      </c>
      <c r="CP597" s="19">
        <f t="shared" si="386"/>
        <v>0</v>
      </c>
      <c r="CQ597" s="19">
        <f t="shared" si="387"/>
        <v>0</v>
      </c>
      <c r="CR597" s="19">
        <f t="shared" si="388"/>
        <v>0</v>
      </c>
      <c r="CS597" s="19">
        <f t="shared" si="389"/>
        <v>0</v>
      </c>
    </row>
    <row r="598" spans="2:97" ht="15" customHeight="1" x14ac:dyDescent="0.2">
      <c r="B598" s="53">
        <f t="shared" si="393"/>
        <v>590</v>
      </c>
      <c r="C598" s="197" t="str" cm="1">
        <f t="array" aca="1" ref="C598" ca="1">CELL("contents",BG598)</f>
        <v/>
      </c>
      <c r="D598" s="54" t="str">
        <f t="shared" si="390"/>
        <v>OK</v>
      </c>
      <c r="E598" s="55" t="e">
        <f>VLOOKUP('DATA SHEET'!$B$9,'Drill Size Info'!$T$2:$U$8,2,FALSE)</f>
        <v>#N/A</v>
      </c>
      <c r="F598" s="55" t="str">
        <f t="shared" si="394"/>
        <v/>
      </c>
      <c r="G598" s="161">
        <f t="shared" si="395"/>
        <v>0</v>
      </c>
      <c r="H598" s="56"/>
      <c r="I598" s="56"/>
      <c r="J598" s="54" t="s">
        <v>154</v>
      </c>
      <c r="K598" s="54" t="s">
        <v>154</v>
      </c>
      <c r="L598" s="56" t="s">
        <v>154</v>
      </c>
      <c r="M598" s="56" t="s">
        <v>154</v>
      </c>
      <c r="N598" s="47" t="str">
        <f>IF(CU598&lt;&gt;"",
    IF(INT('Drill Size Info'!$AA$19)=INT('Drill Size Info'!$AB$19),
        --(INT('Drill Size Info'!$AA$19) &amp; "." &amp; CU598),
        IF(AND((--(INT('Drill Size Info'!$AA$19) &amp; "." &amp; CU598)&gt;=--('Drill Size Info'!$AA$19)), (--(INT('Drill Size Info'!$AA$19) &amp; "." &amp; CU598)&lt;=--('Drill Size Info'!$AB$19))),
            --(INT('Drill Size Info'!$AA$19) &amp; "." &amp; CU598),
            --(INT('Drill Size Info'!$AB$19) &amp; "." &amp; CU598)
        )
    ),
    IF(CT598&lt;&gt;"",
        IF(INT('Drill Size Info'!$AA$19)=INT('Drill Size Info'!$AB$19),
            --(INT('Drill Size Info'!$AA$19) &amp; "." &amp; LEFT(CT598,3)),
            IF(AND((--(INT('Drill Size Info'!$AA$19) &amp; "." &amp; LEFT(CT598,3))&gt;=--('Drill Size Info'!$AA$19)), (--(INT('Drill Size Info'!$AA$19) &amp; "." &amp; LEFT(CT598,3))&lt;=--('Drill Size Info'!$AB$19))),
                --(INT('Drill Size Info'!$AA$19) &amp; "." &amp; LEFT(CT598,3)),
                --(INT('Drill Size Info'!$AB$19) &amp; "." &amp; LEFT(CT598,3))
            )
        ),
        "OK"
    )
)</f>
        <v>OK</v>
      </c>
      <c r="O598" s="163" t="str">
        <f>IF(CV598&lt;&gt;"",
    IF(INT('Drill Size Info'!$AA$19)=INT('Drill Size Info'!$AB$19),
        --(INT('Drill Size Info'!$AA$19) &amp; "." &amp; CV598),
        IF(AND((--(INT('Drill Size Info'!$AA$19) &amp; "." &amp; CV598)&gt;=--('Drill Size Info'!$AA$19)), (--(INT('Drill Size Info'!$AA$19) &amp; "." &amp; CV598)&lt;=--('Drill Size Info'!$AB$19))),
            --(INT('Drill Size Info'!$AA$19) &amp; "." &amp; CV598),
            --(INT('Drill Size Info'!$AB$19) &amp; "." &amp; CV598)
        )
    ),
    IF(CT598&lt;&gt;"",
        IF(INT('Drill Size Info'!$AA$19)=INT('Drill Size Info'!$AB$19),
            --(INT('Drill Size Info'!$AA$19) &amp; "." &amp; RIGHT(CT598,3)),
            IF(AND((--(INT('Drill Size Info'!$AA$19) &amp; "." &amp; RIGHT(CT598,3))&gt;=--('Drill Size Info'!$AA$19)), (--(INT('Drill Size Info'!$AA$19) &amp; "." &amp; RIGHT(CT598,3))&lt;=--('Drill Size Info'!$AB$19))),
                --(INT('Drill Size Info'!$AA$19) &amp; "." &amp; RIGHT(CT598,3)),
                --(INT('Drill Size Info'!$AB$19) &amp; "." &amp; RIGHT(CT598,3))
            )
        ),
        "N/A"
    )
)</f>
        <v>N/A</v>
      </c>
      <c r="P598" s="47" t="str">
        <f>IF(CX598&lt;&gt;"",
    IF(INT('Drill Size Info'!$AA$19)=INT('Drill Size Info'!$AB$15),
        --(INT('Drill Size Info'!$AA$15) &amp; "." &amp; CX598),
        IF(AND((--(INT('Drill Size Info'!$AA$15) &amp; "." &amp; CX598)&gt;=--('Drill Size Info'!$AA$15)), (--(INT('Drill Size Info'!$AA$15) &amp; "." &amp; CX598)&lt;=--('Drill Size Info'!$AB$15))),
            --(INT('Drill Size Info'!$AA$15) &amp; "." &amp; CX598),
            --(INT('Drill Size Info'!$AB$15) &amp; "." &amp; CX598)
        )
    ),
    IF(CW598&lt;&gt;"",
        IF(INT('Drill Size Info'!$AA$15)=INT('Drill Size Info'!$AB$15),
            --(INT('Drill Size Info'!$AA$15) &amp; "." &amp; LEFT(CW598,3)),
            IF(AND((--(INT('Drill Size Info'!$AA$15) &amp; "." &amp; LEFT(CW598,3))&gt;=--('Drill Size Info'!$AA$15)), (--(INT('Drill Size Info'!$AA$15) &amp; "." &amp; LEFT(CW598,3))&lt;=--('Drill Size Info'!$AB$15))),
                --(INT('Drill Size Info'!$AA$15) &amp; "." &amp; LEFT(CW598,3)),
                --(INT('Drill Size Info'!$AB$15) &amp; "." &amp; LEFT(CW598,3))
            )
        ),
        "OK"
    )
)</f>
        <v>OK</v>
      </c>
      <c r="Q598" s="163" t="str">
        <f>IF(CY598&lt;&gt;"",
    IF(INT('Drill Size Info'!$AA$19)=INT('Drill Size Info'!$AB$15),
        --(INT('Drill Size Info'!$AA$15) &amp; "." &amp; CY598),
        IF(AND((--(INT('Drill Size Info'!$AA$15) &amp; "." &amp; CY598)&gt;=--('Drill Size Info'!$AA$15)), (--(INT('Drill Size Info'!$AA$15) &amp; "." &amp; CY598)&lt;=--('Drill Size Info'!$AB$15))),
            --(INT('Drill Size Info'!$AA$15) &amp; "." &amp; CY598),
            --(INT('Drill Size Info'!$AB$15) &amp; "." &amp; CY598)
        )
    ),
    IF(CW598&lt;&gt;"",
        IF(INT('Drill Size Info'!$AA$15)=INT('Drill Size Info'!$AB$15),
            --(INT('Drill Size Info'!$AA$15) &amp; "." &amp; RIGHT(CW598,3)),
            IF(AND((--(INT('Drill Size Info'!$AA$15) &amp; "." &amp; RIGHT(CW598,3))&gt;=--('Drill Size Info'!$AA$15)), (--(INT('Drill Size Info'!$AA$15) &amp; "." &amp; RIGHT(CW598,3))&lt;=--('Drill Size Info'!$AB$15))),
                --(INT('Drill Size Info'!$AA$15) &amp; "." &amp; RIGHT(CW598,3)),
                --(INT('Drill Size Info'!$AB$15) &amp; "." &amp; RIGHT(CW598,3))
            )
        ),
        "N/A"
    )
)</f>
        <v>N/A</v>
      </c>
      <c r="R598" s="57"/>
      <c r="S598" s="57"/>
      <c r="T598" s="57"/>
      <c r="U598" s="57"/>
      <c r="V598" s="57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9"/>
      <c r="AX598" s="59"/>
      <c r="AY598" s="59"/>
      <c r="AZ598" s="60"/>
      <c r="BA598" s="52"/>
      <c r="BB598" s="52"/>
      <c r="BC598" s="52"/>
      <c r="BD598" s="52"/>
      <c r="BE598" s="52"/>
      <c r="BF598" s="52"/>
      <c r="BG598" s="192" t="str">
        <f t="shared" si="391"/>
        <v/>
      </c>
      <c r="BH598" s="52"/>
      <c r="BI598" s="52"/>
      <c r="BJ598" s="52"/>
      <c r="BK598" s="52"/>
      <c r="BM598" s="19">
        <f t="shared" si="358"/>
        <v>0</v>
      </c>
      <c r="BN598" s="19">
        <f t="shared" si="359"/>
        <v>0</v>
      </c>
      <c r="BO598" s="19">
        <f t="shared" si="360"/>
        <v>0</v>
      </c>
      <c r="BP598" s="19">
        <f t="shared" si="361"/>
        <v>0</v>
      </c>
      <c r="BQ598" s="19">
        <f t="shared" si="362"/>
        <v>0</v>
      </c>
      <c r="BR598" s="19">
        <f t="shared" si="363"/>
        <v>0</v>
      </c>
      <c r="BS598" s="19">
        <f t="shared" si="364"/>
        <v>0</v>
      </c>
      <c r="BT598" s="19">
        <f t="shared" si="365"/>
        <v>0</v>
      </c>
      <c r="BU598" s="19">
        <f t="shared" si="366"/>
        <v>0</v>
      </c>
      <c r="BV598" s="19">
        <f t="shared" si="367"/>
        <v>0</v>
      </c>
      <c r="BW598" s="19">
        <f t="shared" si="368"/>
        <v>0</v>
      </c>
      <c r="BX598" s="19">
        <f t="shared" si="369"/>
        <v>0</v>
      </c>
      <c r="BY598" s="19">
        <f t="shared" si="370"/>
        <v>0</v>
      </c>
      <c r="BZ598" s="19">
        <f t="shared" si="371"/>
        <v>0</v>
      </c>
      <c r="CA598" s="19">
        <f t="shared" si="372"/>
        <v>0</v>
      </c>
      <c r="CB598" s="19">
        <f t="shared" si="392"/>
        <v>0</v>
      </c>
      <c r="CC598" s="19">
        <f t="shared" si="373"/>
        <v>0</v>
      </c>
      <c r="CD598" s="19">
        <f t="shared" si="374"/>
        <v>0</v>
      </c>
      <c r="CE598" s="19">
        <f t="shared" si="375"/>
        <v>0</v>
      </c>
      <c r="CF598" s="19">
        <f t="shared" si="376"/>
        <v>0</v>
      </c>
      <c r="CG598" s="19">
        <f t="shared" si="377"/>
        <v>0</v>
      </c>
      <c r="CH598" s="19">
        <f t="shared" si="378"/>
        <v>0</v>
      </c>
      <c r="CI598" s="19">
        <f t="shared" si="379"/>
        <v>0</v>
      </c>
      <c r="CJ598" s="19">
        <f t="shared" si="380"/>
        <v>0</v>
      </c>
      <c r="CK598" s="19">
        <f t="shared" si="381"/>
        <v>0</v>
      </c>
      <c r="CL598" s="19">
        <f t="shared" si="382"/>
        <v>0</v>
      </c>
      <c r="CM598" s="19">
        <f t="shared" si="383"/>
        <v>0</v>
      </c>
      <c r="CN598" s="19">
        <f t="shared" si="384"/>
        <v>0</v>
      </c>
      <c r="CO598" s="19">
        <f t="shared" si="385"/>
        <v>0</v>
      </c>
      <c r="CP598" s="19">
        <f t="shared" si="386"/>
        <v>0</v>
      </c>
      <c r="CQ598" s="19">
        <f t="shared" si="387"/>
        <v>0</v>
      </c>
      <c r="CR598" s="19">
        <f t="shared" si="388"/>
        <v>0</v>
      </c>
      <c r="CS598" s="19">
        <f t="shared" si="389"/>
        <v>0</v>
      </c>
    </row>
    <row r="599" spans="2:97" ht="15" customHeight="1" x14ac:dyDescent="0.2">
      <c r="B599" s="53">
        <f t="shared" si="393"/>
        <v>591</v>
      </c>
      <c r="C599" s="197" t="str" cm="1">
        <f t="array" aca="1" ref="C599" ca="1">CELL("contents",BG599)</f>
        <v/>
      </c>
      <c r="D599" s="54" t="str">
        <f t="shared" si="390"/>
        <v>OK</v>
      </c>
      <c r="E599" s="55" t="e">
        <f>VLOOKUP('DATA SHEET'!$B$9,'Drill Size Info'!$T$2:$U$8,2,FALSE)</f>
        <v>#N/A</v>
      </c>
      <c r="F599" s="55" t="str">
        <f t="shared" si="394"/>
        <v/>
      </c>
      <c r="G599" s="161">
        <f t="shared" si="395"/>
        <v>0</v>
      </c>
      <c r="H599" s="56"/>
      <c r="I599" s="56"/>
      <c r="J599" s="54" t="s">
        <v>154</v>
      </c>
      <c r="K599" s="54" t="s">
        <v>154</v>
      </c>
      <c r="L599" s="56" t="s">
        <v>154</v>
      </c>
      <c r="M599" s="56" t="s">
        <v>154</v>
      </c>
      <c r="N599" s="47" t="str">
        <f>IF(CU599&lt;&gt;"",
    IF(INT('Drill Size Info'!$AA$19)=INT('Drill Size Info'!$AB$19),
        --(INT('Drill Size Info'!$AA$19) &amp; "." &amp; CU599),
        IF(AND((--(INT('Drill Size Info'!$AA$19) &amp; "." &amp; CU599)&gt;=--('Drill Size Info'!$AA$19)), (--(INT('Drill Size Info'!$AA$19) &amp; "." &amp; CU599)&lt;=--('Drill Size Info'!$AB$19))),
            --(INT('Drill Size Info'!$AA$19) &amp; "." &amp; CU599),
            --(INT('Drill Size Info'!$AB$19) &amp; "." &amp; CU599)
        )
    ),
    IF(CT599&lt;&gt;"",
        IF(INT('Drill Size Info'!$AA$19)=INT('Drill Size Info'!$AB$19),
            --(INT('Drill Size Info'!$AA$19) &amp; "." &amp; LEFT(CT599,3)),
            IF(AND((--(INT('Drill Size Info'!$AA$19) &amp; "." &amp; LEFT(CT599,3))&gt;=--('Drill Size Info'!$AA$19)), (--(INT('Drill Size Info'!$AA$19) &amp; "." &amp; LEFT(CT599,3))&lt;=--('Drill Size Info'!$AB$19))),
                --(INT('Drill Size Info'!$AA$19) &amp; "." &amp; LEFT(CT599,3)),
                --(INT('Drill Size Info'!$AB$19) &amp; "." &amp; LEFT(CT599,3))
            )
        ),
        "OK"
    )
)</f>
        <v>OK</v>
      </c>
      <c r="O599" s="163" t="str">
        <f>IF(CV599&lt;&gt;"",
    IF(INT('Drill Size Info'!$AA$19)=INT('Drill Size Info'!$AB$19),
        --(INT('Drill Size Info'!$AA$19) &amp; "." &amp; CV599),
        IF(AND((--(INT('Drill Size Info'!$AA$19) &amp; "." &amp; CV599)&gt;=--('Drill Size Info'!$AA$19)), (--(INT('Drill Size Info'!$AA$19) &amp; "." &amp; CV599)&lt;=--('Drill Size Info'!$AB$19))),
            --(INT('Drill Size Info'!$AA$19) &amp; "." &amp; CV599),
            --(INT('Drill Size Info'!$AB$19) &amp; "." &amp; CV599)
        )
    ),
    IF(CT599&lt;&gt;"",
        IF(INT('Drill Size Info'!$AA$19)=INT('Drill Size Info'!$AB$19),
            --(INT('Drill Size Info'!$AA$19) &amp; "." &amp; RIGHT(CT599,3)),
            IF(AND((--(INT('Drill Size Info'!$AA$19) &amp; "." &amp; RIGHT(CT599,3))&gt;=--('Drill Size Info'!$AA$19)), (--(INT('Drill Size Info'!$AA$19) &amp; "." &amp; RIGHT(CT599,3))&lt;=--('Drill Size Info'!$AB$19))),
                --(INT('Drill Size Info'!$AA$19) &amp; "." &amp; RIGHT(CT599,3)),
                --(INT('Drill Size Info'!$AB$19) &amp; "." &amp; RIGHT(CT599,3))
            )
        ),
        "N/A"
    )
)</f>
        <v>N/A</v>
      </c>
      <c r="P599" s="47" t="str">
        <f>IF(CX599&lt;&gt;"",
    IF(INT('Drill Size Info'!$AA$19)=INT('Drill Size Info'!$AB$15),
        --(INT('Drill Size Info'!$AA$15) &amp; "." &amp; CX599),
        IF(AND((--(INT('Drill Size Info'!$AA$15) &amp; "." &amp; CX599)&gt;=--('Drill Size Info'!$AA$15)), (--(INT('Drill Size Info'!$AA$15) &amp; "." &amp; CX599)&lt;=--('Drill Size Info'!$AB$15))),
            --(INT('Drill Size Info'!$AA$15) &amp; "." &amp; CX599),
            --(INT('Drill Size Info'!$AB$15) &amp; "." &amp; CX599)
        )
    ),
    IF(CW599&lt;&gt;"",
        IF(INT('Drill Size Info'!$AA$15)=INT('Drill Size Info'!$AB$15),
            --(INT('Drill Size Info'!$AA$15) &amp; "." &amp; LEFT(CW599,3)),
            IF(AND((--(INT('Drill Size Info'!$AA$15) &amp; "." &amp; LEFT(CW599,3))&gt;=--('Drill Size Info'!$AA$15)), (--(INT('Drill Size Info'!$AA$15) &amp; "." &amp; LEFT(CW599,3))&lt;=--('Drill Size Info'!$AB$15))),
                --(INT('Drill Size Info'!$AA$15) &amp; "." &amp; LEFT(CW599,3)),
                --(INT('Drill Size Info'!$AB$15) &amp; "." &amp; LEFT(CW599,3))
            )
        ),
        "OK"
    )
)</f>
        <v>OK</v>
      </c>
      <c r="Q599" s="163" t="str">
        <f>IF(CY599&lt;&gt;"",
    IF(INT('Drill Size Info'!$AA$19)=INT('Drill Size Info'!$AB$15),
        --(INT('Drill Size Info'!$AA$15) &amp; "." &amp; CY599),
        IF(AND((--(INT('Drill Size Info'!$AA$15) &amp; "." &amp; CY599)&gt;=--('Drill Size Info'!$AA$15)), (--(INT('Drill Size Info'!$AA$15) &amp; "." &amp; CY599)&lt;=--('Drill Size Info'!$AB$15))),
            --(INT('Drill Size Info'!$AA$15) &amp; "." &amp; CY599),
            --(INT('Drill Size Info'!$AB$15) &amp; "." &amp; CY599)
        )
    ),
    IF(CW599&lt;&gt;"",
        IF(INT('Drill Size Info'!$AA$15)=INT('Drill Size Info'!$AB$15),
            --(INT('Drill Size Info'!$AA$15) &amp; "." &amp; RIGHT(CW599,3)),
            IF(AND((--(INT('Drill Size Info'!$AA$15) &amp; "." &amp; RIGHT(CW599,3))&gt;=--('Drill Size Info'!$AA$15)), (--(INT('Drill Size Info'!$AA$15) &amp; "." &amp; RIGHT(CW599,3))&lt;=--('Drill Size Info'!$AB$15))),
                --(INT('Drill Size Info'!$AA$15) &amp; "." &amp; RIGHT(CW599,3)),
                --(INT('Drill Size Info'!$AB$15) &amp; "." &amp; RIGHT(CW599,3))
            )
        ),
        "N/A"
    )
)</f>
        <v>N/A</v>
      </c>
      <c r="R599" s="57"/>
      <c r="S599" s="57"/>
      <c r="T599" s="57"/>
      <c r="U599" s="57"/>
      <c r="V599" s="57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9"/>
      <c r="AX599" s="59"/>
      <c r="AY599" s="59"/>
      <c r="AZ599" s="60"/>
      <c r="BA599" s="52"/>
      <c r="BB599" s="52"/>
      <c r="BC599" s="52"/>
      <c r="BD599" s="52"/>
      <c r="BE599" s="52"/>
      <c r="BF599" s="52"/>
      <c r="BG599" s="192" t="str">
        <f t="shared" si="391"/>
        <v/>
      </c>
      <c r="BH599" s="52"/>
      <c r="BI599" s="52"/>
      <c r="BJ599" s="52"/>
      <c r="BK599" s="52"/>
      <c r="BM599" s="19">
        <f t="shared" si="358"/>
        <v>0</v>
      </c>
      <c r="BN599" s="19">
        <f t="shared" si="359"/>
        <v>0</v>
      </c>
      <c r="BO599" s="19">
        <f t="shared" si="360"/>
        <v>0</v>
      </c>
      <c r="BP599" s="19">
        <f t="shared" si="361"/>
        <v>0</v>
      </c>
      <c r="BQ599" s="19">
        <f t="shared" si="362"/>
        <v>0</v>
      </c>
      <c r="BR599" s="19">
        <f t="shared" si="363"/>
        <v>0</v>
      </c>
      <c r="BS599" s="19">
        <f t="shared" si="364"/>
        <v>0</v>
      </c>
      <c r="BT599" s="19">
        <f t="shared" si="365"/>
        <v>0</v>
      </c>
      <c r="BU599" s="19">
        <f t="shared" si="366"/>
        <v>0</v>
      </c>
      <c r="BV599" s="19">
        <f t="shared" si="367"/>
        <v>0</v>
      </c>
      <c r="BW599" s="19">
        <f t="shared" si="368"/>
        <v>0</v>
      </c>
      <c r="BX599" s="19">
        <f t="shared" si="369"/>
        <v>0</v>
      </c>
      <c r="BY599" s="19">
        <f t="shared" si="370"/>
        <v>0</v>
      </c>
      <c r="BZ599" s="19">
        <f t="shared" si="371"/>
        <v>0</v>
      </c>
      <c r="CA599" s="19">
        <f t="shared" si="372"/>
        <v>0</v>
      </c>
      <c r="CB599" s="19">
        <f t="shared" si="392"/>
        <v>0</v>
      </c>
      <c r="CC599" s="19">
        <f t="shared" si="373"/>
        <v>0</v>
      </c>
      <c r="CD599" s="19">
        <f t="shared" si="374"/>
        <v>0</v>
      </c>
      <c r="CE599" s="19">
        <f t="shared" si="375"/>
        <v>0</v>
      </c>
      <c r="CF599" s="19">
        <f t="shared" si="376"/>
        <v>0</v>
      </c>
      <c r="CG599" s="19">
        <f t="shared" si="377"/>
        <v>0</v>
      </c>
      <c r="CH599" s="19">
        <f t="shared" si="378"/>
        <v>0</v>
      </c>
      <c r="CI599" s="19">
        <f t="shared" si="379"/>
        <v>0</v>
      </c>
      <c r="CJ599" s="19">
        <f t="shared" si="380"/>
        <v>0</v>
      </c>
      <c r="CK599" s="19">
        <f t="shared" si="381"/>
        <v>0</v>
      </c>
      <c r="CL599" s="19">
        <f t="shared" si="382"/>
        <v>0</v>
      </c>
      <c r="CM599" s="19">
        <f t="shared" si="383"/>
        <v>0</v>
      </c>
      <c r="CN599" s="19">
        <f t="shared" si="384"/>
        <v>0</v>
      </c>
      <c r="CO599" s="19">
        <f t="shared" si="385"/>
        <v>0</v>
      </c>
      <c r="CP599" s="19">
        <f t="shared" si="386"/>
        <v>0</v>
      </c>
      <c r="CQ599" s="19">
        <f t="shared" si="387"/>
        <v>0</v>
      </c>
      <c r="CR599" s="19">
        <f t="shared" si="388"/>
        <v>0</v>
      </c>
      <c r="CS599" s="19">
        <f t="shared" si="389"/>
        <v>0</v>
      </c>
    </row>
    <row r="600" spans="2:97" ht="15" customHeight="1" x14ac:dyDescent="0.2">
      <c r="B600" s="53">
        <f t="shared" si="393"/>
        <v>592</v>
      </c>
      <c r="C600" s="197" t="str" cm="1">
        <f t="array" aca="1" ref="C600" ca="1">CELL("contents",BG600)</f>
        <v/>
      </c>
      <c r="D600" s="54" t="str">
        <f t="shared" si="390"/>
        <v>OK</v>
      </c>
      <c r="E600" s="55" t="e">
        <f>VLOOKUP('DATA SHEET'!$B$9,'Drill Size Info'!$T$2:$U$8,2,FALSE)</f>
        <v>#N/A</v>
      </c>
      <c r="F600" s="55" t="str">
        <f t="shared" si="394"/>
        <v/>
      </c>
      <c r="G600" s="161">
        <f t="shared" si="395"/>
        <v>0</v>
      </c>
      <c r="H600" s="56"/>
      <c r="I600" s="56"/>
      <c r="J600" s="54" t="s">
        <v>154</v>
      </c>
      <c r="K600" s="54" t="s">
        <v>154</v>
      </c>
      <c r="L600" s="56" t="s">
        <v>154</v>
      </c>
      <c r="M600" s="56" t="s">
        <v>154</v>
      </c>
      <c r="N600" s="47" t="str">
        <f>IF(CU600&lt;&gt;"",
    IF(INT('Drill Size Info'!$AA$19)=INT('Drill Size Info'!$AB$19),
        --(INT('Drill Size Info'!$AA$19) &amp; "." &amp; CU600),
        IF(AND((--(INT('Drill Size Info'!$AA$19) &amp; "." &amp; CU600)&gt;=--('Drill Size Info'!$AA$19)), (--(INT('Drill Size Info'!$AA$19) &amp; "." &amp; CU600)&lt;=--('Drill Size Info'!$AB$19))),
            --(INT('Drill Size Info'!$AA$19) &amp; "." &amp; CU600),
            --(INT('Drill Size Info'!$AB$19) &amp; "." &amp; CU600)
        )
    ),
    IF(CT600&lt;&gt;"",
        IF(INT('Drill Size Info'!$AA$19)=INT('Drill Size Info'!$AB$19),
            --(INT('Drill Size Info'!$AA$19) &amp; "." &amp; LEFT(CT600,3)),
            IF(AND((--(INT('Drill Size Info'!$AA$19) &amp; "." &amp; LEFT(CT600,3))&gt;=--('Drill Size Info'!$AA$19)), (--(INT('Drill Size Info'!$AA$19) &amp; "." &amp; LEFT(CT600,3))&lt;=--('Drill Size Info'!$AB$19))),
                --(INT('Drill Size Info'!$AA$19) &amp; "." &amp; LEFT(CT600,3)),
                --(INT('Drill Size Info'!$AB$19) &amp; "." &amp; LEFT(CT600,3))
            )
        ),
        "OK"
    )
)</f>
        <v>OK</v>
      </c>
      <c r="O600" s="163" t="str">
        <f>IF(CV600&lt;&gt;"",
    IF(INT('Drill Size Info'!$AA$19)=INT('Drill Size Info'!$AB$19),
        --(INT('Drill Size Info'!$AA$19) &amp; "." &amp; CV600),
        IF(AND((--(INT('Drill Size Info'!$AA$19) &amp; "." &amp; CV600)&gt;=--('Drill Size Info'!$AA$19)), (--(INT('Drill Size Info'!$AA$19) &amp; "." &amp; CV600)&lt;=--('Drill Size Info'!$AB$19))),
            --(INT('Drill Size Info'!$AA$19) &amp; "." &amp; CV600),
            --(INT('Drill Size Info'!$AB$19) &amp; "." &amp; CV600)
        )
    ),
    IF(CT600&lt;&gt;"",
        IF(INT('Drill Size Info'!$AA$19)=INT('Drill Size Info'!$AB$19),
            --(INT('Drill Size Info'!$AA$19) &amp; "." &amp; RIGHT(CT600,3)),
            IF(AND((--(INT('Drill Size Info'!$AA$19) &amp; "." &amp; RIGHT(CT600,3))&gt;=--('Drill Size Info'!$AA$19)), (--(INT('Drill Size Info'!$AA$19) &amp; "." &amp; RIGHT(CT600,3))&lt;=--('Drill Size Info'!$AB$19))),
                --(INT('Drill Size Info'!$AA$19) &amp; "." &amp; RIGHT(CT600,3)),
                --(INT('Drill Size Info'!$AB$19) &amp; "." &amp; RIGHT(CT600,3))
            )
        ),
        "N/A"
    )
)</f>
        <v>N/A</v>
      </c>
      <c r="P600" s="47" t="str">
        <f>IF(CX600&lt;&gt;"",
    IF(INT('Drill Size Info'!$AA$19)=INT('Drill Size Info'!$AB$15),
        --(INT('Drill Size Info'!$AA$15) &amp; "." &amp; CX600),
        IF(AND((--(INT('Drill Size Info'!$AA$15) &amp; "." &amp; CX600)&gt;=--('Drill Size Info'!$AA$15)), (--(INT('Drill Size Info'!$AA$15) &amp; "." &amp; CX600)&lt;=--('Drill Size Info'!$AB$15))),
            --(INT('Drill Size Info'!$AA$15) &amp; "." &amp; CX600),
            --(INT('Drill Size Info'!$AB$15) &amp; "." &amp; CX600)
        )
    ),
    IF(CW600&lt;&gt;"",
        IF(INT('Drill Size Info'!$AA$15)=INT('Drill Size Info'!$AB$15),
            --(INT('Drill Size Info'!$AA$15) &amp; "." &amp; LEFT(CW600,3)),
            IF(AND((--(INT('Drill Size Info'!$AA$15) &amp; "." &amp; LEFT(CW600,3))&gt;=--('Drill Size Info'!$AA$15)), (--(INT('Drill Size Info'!$AA$15) &amp; "." &amp; LEFT(CW600,3))&lt;=--('Drill Size Info'!$AB$15))),
                --(INT('Drill Size Info'!$AA$15) &amp; "." &amp; LEFT(CW600,3)),
                --(INT('Drill Size Info'!$AB$15) &amp; "." &amp; LEFT(CW600,3))
            )
        ),
        "OK"
    )
)</f>
        <v>OK</v>
      </c>
      <c r="Q600" s="163" t="str">
        <f>IF(CY600&lt;&gt;"",
    IF(INT('Drill Size Info'!$AA$19)=INT('Drill Size Info'!$AB$15),
        --(INT('Drill Size Info'!$AA$15) &amp; "." &amp; CY600),
        IF(AND((--(INT('Drill Size Info'!$AA$15) &amp; "." &amp; CY600)&gt;=--('Drill Size Info'!$AA$15)), (--(INT('Drill Size Info'!$AA$15) &amp; "." &amp; CY600)&lt;=--('Drill Size Info'!$AB$15))),
            --(INT('Drill Size Info'!$AA$15) &amp; "." &amp; CY600),
            --(INT('Drill Size Info'!$AB$15) &amp; "." &amp; CY600)
        )
    ),
    IF(CW600&lt;&gt;"",
        IF(INT('Drill Size Info'!$AA$15)=INT('Drill Size Info'!$AB$15),
            --(INT('Drill Size Info'!$AA$15) &amp; "." &amp; RIGHT(CW600,3)),
            IF(AND((--(INT('Drill Size Info'!$AA$15) &amp; "." &amp; RIGHT(CW600,3))&gt;=--('Drill Size Info'!$AA$15)), (--(INT('Drill Size Info'!$AA$15) &amp; "." &amp; RIGHT(CW600,3))&lt;=--('Drill Size Info'!$AB$15))),
                --(INT('Drill Size Info'!$AA$15) &amp; "." &amp; RIGHT(CW600,3)),
                --(INT('Drill Size Info'!$AB$15) &amp; "." &amp; RIGHT(CW600,3))
            )
        ),
        "N/A"
    )
)</f>
        <v>N/A</v>
      </c>
      <c r="R600" s="57"/>
      <c r="S600" s="57"/>
      <c r="T600" s="57"/>
      <c r="U600" s="57"/>
      <c r="V600" s="57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9"/>
      <c r="AX600" s="59"/>
      <c r="AY600" s="59"/>
      <c r="AZ600" s="60"/>
      <c r="BA600" s="52"/>
      <c r="BB600" s="52"/>
      <c r="BC600" s="52"/>
      <c r="BD600" s="52"/>
      <c r="BE600" s="52"/>
      <c r="BF600" s="52"/>
      <c r="BG600" s="192" t="str">
        <f t="shared" si="391"/>
        <v/>
      </c>
      <c r="BH600" s="52"/>
      <c r="BI600" s="52"/>
      <c r="BJ600" s="52"/>
      <c r="BK600" s="52"/>
      <c r="BM600" s="19">
        <f t="shared" si="358"/>
        <v>0</v>
      </c>
      <c r="BN600" s="19">
        <f t="shared" si="359"/>
        <v>0</v>
      </c>
      <c r="BO600" s="19">
        <f t="shared" si="360"/>
        <v>0</v>
      </c>
      <c r="BP600" s="19">
        <f t="shared" si="361"/>
        <v>0</v>
      </c>
      <c r="BQ600" s="19">
        <f t="shared" si="362"/>
        <v>0</v>
      </c>
      <c r="BR600" s="19">
        <f t="shared" si="363"/>
        <v>0</v>
      </c>
      <c r="BS600" s="19">
        <f t="shared" si="364"/>
        <v>0</v>
      </c>
      <c r="BT600" s="19">
        <f t="shared" si="365"/>
        <v>0</v>
      </c>
      <c r="BU600" s="19">
        <f t="shared" si="366"/>
        <v>0</v>
      </c>
      <c r="BV600" s="19">
        <f t="shared" si="367"/>
        <v>0</v>
      </c>
      <c r="BW600" s="19">
        <f t="shared" si="368"/>
        <v>0</v>
      </c>
      <c r="BX600" s="19">
        <f t="shared" si="369"/>
        <v>0</v>
      </c>
      <c r="BY600" s="19">
        <f t="shared" si="370"/>
        <v>0</v>
      </c>
      <c r="BZ600" s="19">
        <f t="shared" si="371"/>
        <v>0</v>
      </c>
      <c r="CA600" s="19">
        <f t="shared" si="372"/>
        <v>0</v>
      </c>
      <c r="CB600" s="19">
        <f t="shared" si="392"/>
        <v>0</v>
      </c>
      <c r="CC600" s="19">
        <f t="shared" si="373"/>
        <v>0</v>
      </c>
      <c r="CD600" s="19">
        <f t="shared" si="374"/>
        <v>0</v>
      </c>
      <c r="CE600" s="19">
        <f t="shared" si="375"/>
        <v>0</v>
      </c>
      <c r="CF600" s="19">
        <f t="shared" si="376"/>
        <v>0</v>
      </c>
      <c r="CG600" s="19">
        <f t="shared" si="377"/>
        <v>0</v>
      </c>
      <c r="CH600" s="19">
        <f t="shared" si="378"/>
        <v>0</v>
      </c>
      <c r="CI600" s="19">
        <f t="shared" si="379"/>
        <v>0</v>
      </c>
      <c r="CJ600" s="19">
        <f t="shared" si="380"/>
        <v>0</v>
      </c>
      <c r="CK600" s="19">
        <f t="shared" si="381"/>
        <v>0</v>
      </c>
      <c r="CL600" s="19">
        <f t="shared" si="382"/>
        <v>0</v>
      </c>
      <c r="CM600" s="19">
        <f t="shared" si="383"/>
        <v>0</v>
      </c>
      <c r="CN600" s="19">
        <f t="shared" si="384"/>
        <v>0</v>
      </c>
      <c r="CO600" s="19">
        <f t="shared" si="385"/>
        <v>0</v>
      </c>
      <c r="CP600" s="19">
        <f t="shared" si="386"/>
        <v>0</v>
      </c>
      <c r="CQ600" s="19">
        <f t="shared" si="387"/>
        <v>0</v>
      </c>
      <c r="CR600" s="19">
        <f t="shared" si="388"/>
        <v>0</v>
      </c>
      <c r="CS600" s="19">
        <f t="shared" si="389"/>
        <v>0</v>
      </c>
    </row>
    <row r="601" spans="2:97" ht="15" customHeight="1" x14ac:dyDescent="0.2">
      <c r="B601" s="53">
        <f t="shared" si="393"/>
        <v>593</v>
      </c>
      <c r="C601" s="197" t="str" cm="1">
        <f t="array" aca="1" ref="C601" ca="1">CELL("contents",BG601)</f>
        <v/>
      </c>
      <c r="D601" s="54" t="str">
        <f t="shared" si="390"/>
        <v>OK</v>
      </c>
      <c r="E601" s="55" t="e">
        <f>VLOOKUP('DATA SHEET'!$B$9,'Drill Size Info'!$T$2:$U$8,2,FALSE)</f>
        <v>#N/A</v>
      </c>
      <c r="F601" s="55" t="str">
        <f t="shared" si="394"/>
        <v/>
      </c>
      <c r="G601" s="161">
        <f t="shared" si="395"/>
        <v>0</v>
      </c>
      <c r="H601" s="56"/>
      <c r="I601" s="56"/>
      <c r="J601" s="54" t="s">
        <v>154</v>
      </c>
      <c r="K601" s="54" t="s">
        <v>154</v>
      </c>
      <c r="L601" s="56" t="s">
        <v>154</v>
      </c>
      <c r="M601" s="56" t="s">
        <v>154</v>
      </c>
      <c r="N601" s="47" t="str">
        <f>IF(CU601&lt;&gt;"",
    IF(INT('Drill Size Info'!$AA$19)=INT('Drill Size Info'!$AB$19),
        --(INT('Drill Size Info'!$AA$19) &amp; "." &amp; CU601),
        IF(AND((--(INT('Drill Size Info'!$AA$19) &amp; "." &amp; CU601)&gt;=--('Drill Size Info'!$AA$19)), (--(INT('Drill Size Info'!$AA$19) &amp; "." &amp; CU601)&lt;=--('Drill Size Info'!$AB$19))),
            --(INT('Drill Size Info'!$AA$19) &amp; "." &amp; CU601),
            --(INT('Drill Size Info'!$AB$19) &amp; "." &amp; CU601)
        )
    ),
    IF(CT601&lt;&gt;"",
        IF(INT('Drill Size Info'!$AA$19)=INT('Drill Size Info'!$AB$19),
            --(INT('Drill Size Info'!$AA$19) &amp; "." &amp; LEFT(CT601,3)),
            IF(AND((--(INT('Drill Size Info'!$AA$19) &amp; "." &amp; LEFT(CT601,3))&gt;=--('Drill Size Info'!$AA$19)), (--(INT('Drill Size Info'!$AA$19) &amp; "." &amp; LEFT(CT601,3))&lt;=--('Drill Size Info'!$AB$19))),
                --(INT('Drill Size Info'!$AA$19) &amp; "." &amp; LEFT(CT601,3)),
                --(INT('Drill Size Info'!$AB$19) &amp; "." &amp; LEFT(CT601,3))
            )
        ),
        "OK"
    )
)</f>
        <v>OK</v>
      </c>
      <c r="O601" s="163" t="str">
        <f>IF(CV601&lt;&gt;"",
    IF(INT('Drill Size Info'!$AA$19)=INT('Drill Size Info'!$AB$19),
        --(INT('Drill Size Info'!$AA$19) &amp; "." &amp; CV601),
        IF(AND((--(INT('Drill Size Info'!$AA$19) &amp; "." &amp; CV601)&gt;=--('Drill Size Info'!$AA$19)), (--(INT('Drill Size Info'!$AA$19) &amp; "." &amp; CV601)&lt;=--('Drill Size Info'!$AB$19))),
            --(INT('Drill Size Info'!$AA$19) &amp; "." &amp; CV601),
            --(INT('Drill Size Info'!$AB$19) &amp; "." &amp; CV601)
        )
    ),
    IF(CT601&lt;&gt;"",
        IF(INT('Drill Size Info'!$AA$19)=INT('Drill Size Info'!$AB$19),
            --(INT('Drill Size Info'!$AA$19) &amp; "." &amp; RIGHT(CT601,3)),
            IF(AND((--(INT('Drill Size Info'!$AA$19) &amp; "." &amp; RIGHT(CT601,3))&gt;=--('Drill Size Info'!$AA$19)), (--(INT('Drill Size Info'!$AA$19) &amp; "." &amp; RIGHT(CT601,3))&lt;=--('Drill Size Info'!$AB$19))),
                --(INT('Drill Size Info'!$AA$19) &amp; "." &amp; RIGHT(CT601,3)),
                --(INT('Drill Size Info'!$AB$19) &amp; "." &amp; RIGHT(CT601,3))
            )
        ),
        "N/A"
    )
)</f>
        <v>N/A</v>
      </c>
      <c r="P601" s="47" t="str">
        <f>IF(CX601&lt;&gt;"",
    IF(INT('Drill Size Info'!$AA$19)=INT('Drill Size Info'!$AB$15),
        --(INT('Drill Size Info'!$AA$15) &amp; "." &amp; CX601),
        IF(AND((--(INT('Drill Size Info'!$AA$15) &amp; "." &amp; CX601)&gt;=--('Drill Size Info'!$AA$15)), (--(INT('Drill Size Info'!$AA$15) &amp; "." &amp; CX601)&lt;=--('Drill Size Info'!$AB$15))),
            --(INT('Drill Size Info'!$AA$15) &amp; "." &amp; CX601),
            --(INT('Drill Size Info'!$AB$15) &amp; "." &amp; CX601)
        )
    ),
    IF(CW601&lt;&gt;"",
        IF(INT('Drill Size Info'!$AA$15)=INT('Drill Size Info'!$AB$15),
            --(INT('Drill Size Info'!$AA$15) &amp; "." &amp; LEFT(CW601,3)),
            IF(AND((--(INT('Drill Size Info'!$AA$15) &amp; "." &amp; LEFT(CW601,3))&gt;=--('Drill Size Info'!$AA$15)), (--(INT('Drill Size Info'!$AA$15) &amp; "." &amp; LEFT(CW601,3))&lt;=--('Drill Size Info'!$AB$15))),
                --(INT('Drill Size Info'!$AA$15) &amp; "." &amp; LEFT(CW601,3)),
                --(INT('Drill Size Info'!$AB$15) &amp; "." &amp; LEFT(CW601,3))
            )
        ),
        "OK"
    )
)</f>
        <v>OK</v>
      </c>
      <c r="Q601" s="163" t="str">
        <f>IF(CY601&lt;&gt;"",
    IF(INT('Drill Size Info'!$AA$19)=INT('Drill Size Info'!$AB$15),
        --(INT('Drill Size Info'!$AA$15) &amp; "." &amp; CY601),
        IF(AND((--(INT('Drill Size Info'!$AA$15) &amp; "." &amp; CY601)&gt;=--('Drill Size Info'!$AA$15)), (--(INT('Drill Size Info'!$AA$15) &amp; "." &amp; CY601)&lt;=--('Drill Size Info'!$AB$15))),
            --(INT('Drill Size Info'!$AA$15) &amp; "." &amp; CY601),
            --(INT('Drill Size Info'!$AB$15) &amp; "." &amp; CY601)
        )
    ),
    IF(CW601&lt;&gt;"",
        IF(INT('Drill Size Info'!$AA$15)=INT('Drill Size Info'!$AB$15),
            --(INT('Drill Size Info'!$AA$15) &amp; "." &amp; RIGHT(CW601,3)),
            IF(AND((--(INT('Drill Size Info'!$AA$15) &amp; "." &amp; RIGHT(CW601,3))&gt;=--('Drill Size Info'!$AA$15)), (--(INT('Drill Size Info'!$AA$15) &amp; "." &amp; RIGHT(CW601,3))&lt;=--('Drill Size Info'!$AB$15))),
                --(INT('Drill Size Info'!$AA$15) &amp; "." &amp; RIGHT(CW601,3)),
                --(INT('Drill Size Info'!$AB$15) &amp; "." &amp; RIGHT(CW601,3))
            )
        ),
        "N/A"
    )
)</f>
        <v>N/A</v>
      </c>
      <c r="R601" s="57"/>
      <c r="S601" s="57"/>
      <c r="T601" s="57"/>
      <c r="U601" s="57"/>
      <c r="V601" s="57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9"/>
      <c r="AX601" s="59"/>
      <c r="AY601" s="59"/>
      <c r="AZ601" s="60"/>
      <c r="BA601" s="52"/>
      <c r="BB601" s="52"/>
      <c r="BC601" s="52"/>
      <c r="BD601" s="52"/>
      <c r="BE601" s="52"/>
      <c r="BF601" s="52"/>
      <c r="BG601" s="192" t="str">
        <f t="shared" si="391"/>
        <v/>
      </c>
      <c r="BH601" s="52"/>
      <c r="BI601" s="52"/>
      <c r="BJ601" s="52"/>
      <c r="BK601" s="52"/>
      <c r="BM601" s="19">
        <f t="shared" si="358"/>
        <v>0</v>
      </c>
      <c r="BN601" s="19">
        <f t="shared" si="359"/>
        <v>0</v>
      </c>
      <c r="BO601" s="19">
        <f t="shared" si="360"/>
        <v>0</v>
      </c>
      <c r="BP601" s="19">
        <f t="shared" si="361"/>
        <v>0</v>
      </c>
      <c r="BQ601" s="19">
        <f t="shared" si="362"/>
        <v>0</v>
      </c>
      <c r="BR601" s="19">
        <f t="shared" si="363"/>
        <v>0</v>
      </c>
      <c r="BS601" s="19">
        <f t="shared" si="364"/>
        <v>0</v>
      </c>
      <c r="BT601" s="19">
        <f t="shared" si="365"/>
        <v>0</v>
      </c>
      <c r="BU601" s="19">
        <f t="shared" si="366"/>
        <v>0</v>
      </c>
      <c r="BV601" s="19">
        <f t="shared" si="367"/>
        <v>0</v>
      </c>
      <c r="BW601" s="19">
        <f t="shared" si="368"/>
        <v>0</v>
      </c>
      <c r="BX601" s="19">
        <f t="shared" si="369"/>
        <v>0</v>
      </c>
      <c r="BY601" s="19">
        <f t="shared" si="370"/>
        <v>0</v>
      </c>
      <c r="BZ601" s="19">
        <f t="shared" si="371"/>
        <v>0</v>
      </c>
      <c r="CA601" s="19">
        <f t="shared" si="372"/>
        <v>0</v>
      </c>
      <c r="CB601" s="19">
        <f t="shared" si="392"/>
        <v>0</v>
      </c>
      <c r="CC601" s="19">
        <f t="shared" si="373"/>
        <v>0</v>
      </c>
      <c r="CD601" s="19">
        <f t="shared" si="374"/>
        <v>0</v>
      </c>
      <c r="CE601" s="19">
        <f t="shared" si="375"/>
        <v>0</v>
      </c>
      <c r="CF601" s="19">
        <f t="shared" si="376"/>
        <v>0</v>
      </c>
      <c r="CG601" s="19">
        <f t="shared" si="377"/>
        <v>0</v>
      </c>
      <c r="CH601" s="19">
        <f t="shared" si="378"/>
        <v>0</v>
      </c>
      <c r="CI601" s="19">
        <f t="shared" si="379"/>
        <v>0</v>
      </c>
      <c r="CJ601" s="19">
        <f t="shared" si="380"/>
        <v>0</v>
      </c>
      <c r="CK601" s="19">
        <f t="shared" si="381"/>
        <v>0</v>
      </c>
      <c r="CL601" s="19">
        <f t="shared" si="382"/>
        <v>0</v>
      </c>
      <c r="CM601" s="19">
        <f t="shared" si="383"/>
        <v>0</v>
      </c>
      <c r="CN601" s="19">
        <f t="shared" si="384"/>
        <v>0</v>
      </c>
      <c r="CO601" s="19">
        <f t="shared" si="385"/>
        <v>0</v>
      </c>
      <c r="CP601" s="19">
        <f t="shared" si="386"/>
        <v>0</v>
      </c>
      <c r="CQ601" s="19">
        <f t="shared" si="387"/>
        <v>0</v>
      </c>
      <c r="CR601" s="19">
        <f t="shared" si="388"/>
        <v>0</v>
      </c>
      <c r="CS601" s="19">
        <f t="shared" si="389"/>
        <v>0</v>
      </c>
    </row>
    <row r="602" spans="2:97" ht="15" customHeight="1" x14ac:dyDescent="0.2">
      <c r="B602" s="53">
        <f t="shared" si="393"/>
        <v>594</v>
      </c>
      <c r="C602" s="197" t="str" cm="1">
        <f t="array" aca="1" ref="C602" ca="1">CELL("contents",BG602)</f>
        <v/>
      </c>
      <c r="D602" s="54" t="str">
        <f t="shared" si="390"/>
        <v>OK</v>
      </c>
      <c r="E602" s="55" t="e">
        <f>VLOOKUP('DATA SHEET'!$B$9,'Drill Size Info'!$T$2:$U$8,2,FALSE)</f>
        <v>#N/A</v>
      </c>
      <c r="F602" s="55" t="str">
        <f t="shared" si="394"/>
        <v/>
      </c>
      <c r="G602" s="161">
        <f t="shared" si="395"/>
        <v>0</v>
      </c>
      <c r="H602" s="56"/>
      <c r="I602" s="56"/>
      <c r="J602" s="54" t="s">
        <v>154</v>
      </c>
      <c r="K602" s="54" t="s">
        <v>154</v>
      </c>
      <c r="L602" s="56" t="s">
        <v>154</v>
      </c>
      <c r="M602" s="56" t="s">
        <v>154</v>
      </c>
      <c r="N602" s="47" t="str">
        <f>IF(CU602&lt;&gt;"",
    IF(INT('Drill Size Info'!$AA$19)=INT('Drill Size Info'!$AB$19),
        --(INT('Drill Size Info'!$AA$19) &amp; "." &amp; CU602),
        IF(AND((--(INT('Drill Size Info'!$AA$19) &amp; "." &amp; CU602)&gt;=--('Drill Size Info'!$AA$19)), (--(INT('Drill Size Info'!$AA$19) &amp; "." &amp; CU602)&lt;=--('Drill Size Info'!$AB$19))),
            --(INT('Drill Size Info'!$AA$19) &amp; "." &amp; CU602),
            --(INT('Drill Size Info'!$AB$19) &amp; "." &amp; CU602)
        )
    ),
    IF(CT602&lt;&gt;"",
        IF(INT('Drill Size Info'!$AA$19)=INT('Drill Size Info'!$AB$19),
            --(INT('Drill Size Info'!$AA$19) &amp; "." &amp; LEFT(CT602,3)),
            IF(AND((--(INT('Drill Size Info'!$AA$19) &amp; "." &amp; LEFT(CT602,3))&gt;=--('Drill Size Info'!$AA$19)), (--(INT('Drill Size Info'!$AA$19) &amp; "." &amp; LEFT(CT602,3))&lt;=--('Drill Size Info'!$AB$19))),
                --(INT('Drill Size Info'!$AA$19) &amp; "." &amp; LEFT(CT602,3)),
                --(INT('Drill Size Info'!$AB$19) &amp; "." &amp; LEFT(CT602,3))
            )
        ),
        "OK"
    )
)</f>
        <v>OK</v>
      </c>
      <c r="O602" s="163" t="str">
        <f>IF(CV602&lt;&gt;"",
    IF(INT('Drill Size Info'!$AA$19)=INT('Drill Size Info'!$AB$19),
        --(INT('Drill Size Info'!$AA$19) &amp; "." &amp; CV602),
        IF(AND((--(INT('Drill Size Info'!$AA$19) &amp; "." &amp; CV602)&gt;=--('Drill Size Info'!$AA$19)), (--(INT('Drill Size Info'!$AA$19) &amp; "." &amp; CV602)&lt;=--('Drill Size Info'!$AB$19))),
            --(INT('Drill Size Info'!$AA$19) &amp; "." &amp; CV602),
            --(INT('Drill Size Info'!$AB$19) &amp; "." &amp; CV602)
        )
    ),
    IF(CT602&lt;&gt;"",
        IF(INT('Drill Size Info'!$AA$19)=INT('Drill Size Info'!$AB$19),
            --(INT('Drill Size Info'!$AA$19) &amp; "." &amp; RIGHT(CT602,3)),
            IF(AND((--(INT('Drill Size Info'!$AA$19) &amp; "." &amp; RIGHT(CT602,3))&gt;=--('Drill Size Info'!$AA$19)), (--(INT('Drill Size Info'!$AA$19) &amp; "." &amp; RIGHT(CT602,3))&lt;=--('Drill Size Info'!$AB$19))),
                --(INT('Drill Size Info'!$AA$19) &amp; "." &amp; RIGHT(CT602,3)),
                --(INT('Drill Size Info'!$AB$19) &amp; "." &amp; RIGHT(CT602,3))
            )
        ),
        "N/A"
    )
)</f>
        <v>N/A</v>
      </c>
      <c r="P602" s="47" t="str">
        <f>IF(CX602&lt;&gt;"",
    IF(INT('Drill Size Info'!$AA$19)=INT('Drill Size Info'!$AB$15),
        --(INT('Drill Size Info'!$AA$15) &amp; "." &amp; CX602),
        IF(AND((--(INT('Drill Size Info'!$AA$15) &amp; "." &amp; CX602)&gt;=--('Drill Size Info'!$AA$15)), (--(INT('Drill Size Info'!$AA$15) &amp; "." &amp; CX602)&lt;=--('Drill Size Info'!$AB$15))),
            --(INT('Drill Size Info'!$AA$15) &amp; "." &amp; CX602),
            --(INT('Drill Size Info'!$AB$15) &amp; "." &amp; CX602)
        )
    ),
    IF(CW602&lt;&gt;"",
        IF(INT('Drill Size Info'!$AA$15)=INT('Drill Size Info'!$AB$15),
            --(INT('Drill Size Info'!$AA$15) &amp; "." &amp; LEFT(CW602,3)),
            IF(AND((--(INT('Drill Size Info'!$AA$15) &amp; "." &amp; LEFT(CW602,3))&gt;=--('Drill Size Info'!$AA$15)), (--(INT('Drill Size Info'!$AA$15) &amp; "." &amp; LEFT(CW602,3))&lt;=--('Drill Size Info'!$AB$15))),
                --(INT('Drill Size Info'!$AA$15) &amp; "." &amp; LEFT(CW602,3)),
                --(INT('Drill Size Info'!$AB$15) &amp; "." &amp; LEFT(CW602,3))
            )
        ),
        "OK"
    )
)</f>
        <v>OK</v>
      </c>
      <c r="Q602" s="163" t="str">
        <f>IF(CY602&lt;&gt;"",
    IF(INT('Drill Size Info'!$AA$19)=INT('Drill Size Info'!$AB$15),
        --(INT('Drill Size Info'!$AA$15) &amp; "." &amp; CY602),
        IF(AND((--(INT('Drill Size Info'!$AA$15) &amp; "." &amp; CY602)&gt;=--('Drill Size Info'!$AA$15)), (--(INT('Drill Size Info'!$AA$15) &amp; "." &amp; CY602)&lt;=--('Drill Size Info'!$AB$15))),
            --(INT('Drill Size Info'!$AA$15) &amp; "." &amp; CY602),
            --(INT('Drill Size Info'!$AB$15) &amp; "." &amp; CY602)
        )
    ),
    IF(CW602&lt;&gt;"",
        IF(INT('Drill Size Info'!$AA$15)=INT('Drill Size Info'!$AB$15),
            --(INT('Drill Size Info'!$AA$15) &amp; "." &amp; RIGHT(CW602,3)),
            IF(AND((--(INT('Drill Size Info'!$AA$15) &amp; "." &amp; RIGHT(CW602,3))&gt;=--('Drill Size Info'!$AA$15)), (--(INT('Drill Size Info'!$AA$15) &amp; "." &amp; RIGHT(CW602,3))&lt;=--('Drill Size Info'!$AB$15))),
                --(INT('Drill Size Info'!$AA$15) &amp; "." &amp; RIGHT(CW602,3)),
                --(INT('Drill Size Info'!$AB$15) &amp; "." &amp; RIGHT(CW602,3))
            )
        ),
        "N/A"
    )
)</f>
        <v>N/A</v>
      </c>
      <c r="R602" s="57"/>
      <c r="S602" s="57"/>
      <c r="T602" s="57"/>
      <c r="U602" s="57"/>
      <c r="V602" s="57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9"/>
      <c r="AX602" s="59"/>
      <c r="AY602" s="59"/>
      <c r="AZ602" s="60"/>
      <c r="BA602" s="52"/>
      <c r="BB602" s="52"/>
      <c r="BC602" s="52"/>
      <c r="BD602" s="52"/>
      <c r="BE602" s="52"/>
      <c r="BF602" s="52"/>
      <c r="BG602" s="192" t="str">
        <f t="shared" si="391"/>
        <v/>
      </c>
      <c r="BH602" s="52"/>
      <c r="BI602" s="52"/>
      <c r="BJ602" s="52"/>
      <c r="BK602" s="52"/>
      <c r="BM602" s="19">
        <f t="shared" si="358"/>
        <v>0</v>
      </c>
      <c r="BN602" s="19">
        <f t="shared" si="359"/>
        <v>0</v>
      </c>
      <c r="BO602" s="19">
        <f t="shared" si="360"/>
        <v>0</v>
      </c>
      <c r="BP602" s="19">
        <f t="shared" si="361"/>
        <v>0</v>
      </c>
      <c r="BQ602" s="19">
        <f t="shared" si="362"/>
        <v>0</v>
      </c>
      <c r="BR602" s="19">
        <f t="shared" si="363"/>
        <v>0</v>
      </c>
      <c r="BS602" s="19">
        <f t="shared" si="364"/>
        <v>0</v>
      </c>
      <c r="BT602" s="19">
        <f t="shared" si="365"/>
        <v>0</v>
      </c>
      <c r="BU602" s="19">
        <f t="shared" si="366"/>
        <v>0</v>
      </c>
      <c r="BV602" s="19">
        <f t="shared" si="367"/>
        <v>0</v>
      </c>
      <c r="BW602" s="19">
        <f t="shared" si="368"/>
        <v>0</v>
      </c>
      <c r="BX602" s="19">
        <f t="shared" si="369"/>
        <v>0</v>
      </c>
      <c r="BY602" s="19">
        <f t="shared" si="370"/>
        <v>0</v>
      </c>
      <c r="BZ602" s="19">
        <f t="shared" si="371"/>
        <v>0</v>
      </c>
      <c r="CA602" s="19">
        <f t="shared" si="372"/>
        <v>0</v>
      </c>
      <c r="CB602" s="19">
        <f t="shared" si="392"/>
        <v>0</v>
      </c>
      <c r="CC602" s="19">
        <f t="shared" si="373"/>
        <v>0</v>
      </c>
      <c r="CD602" s="19">
        <f t="shared" si="374"/>
        <v>0</v>
      </c>
      <c r="CE602" s="19">
        <f t="shared" si="375"/>
        <v>0</v>
      </c>
      <c r="CF602" s="19">
        <f t="shared" si="376"/>
        <v>0</v>
      </c>
      <c r="CG602" s="19">
        <f t="shared" si="377"/>
        <v>0</v>
      </c>
      <c r="CH602" s="19">
        <f t="shared" si="378"/>
        <v>0</v>
      </c>
      <c r="CI602" s="19">
        <f t="shared" si="379"/>
        <v>0</v>
      </c>
      <c r="CJ602" s="19">
        <f t="shared" si="380"/>
        <v>0</v>
      </c>
      <c r="CK602" s="19">
        <f t="shared" si="381"/>
        <v>0</v>
      </c>
      <c r="CL602" s="19">
        <f t="shared" si="382"/>
        <v>0</v>
      </c>
      <c r="CM602" s="19">
        <f t="shared" si="383"/>
        <v>0</v>
      </c>
      <c r="CN602" s="19">
        <f t="shared" si="384"/>
        <v>0</v>
      </c>
      <c r="CO602" s="19">
        <f t="shared" si="385"/>
        <v>0</v>
      </c>
      <c r="CP602" s="19">
        <f t="shared" si="386"/>
        <v>0</v>
      </c>
      <c r="CQ602" s="19">
        <f t="shared" si="387"/>
        <v>0</v>
      </c>
      <c r="CR602" s="19">
        <f t="shared" si="388"/>
        <v>0</v>
      </c>
      <c r="CS602" s="19">
        <f t="shared" si="389"/>
        <v>0</v>
      </c>
    </row>
    <row r="603" spans="2:97" ht="15" customHeight="1" x14ac:dyDescent="0.2">
      <c r="B603" s="53">
        <f t="shared" si="393"/>
        <v>595</v>
      </c>
      <c r="C603" s="197" t="str" cm="1">
        <f t="array" aca="1" ref="C603" ca="1">CELL("contents",BG603)</f>
        <v/>
      </c>
      <c r="D603" s="54" t="str">
        <f t="shared" si="390"/>
        <v>OK</v>
      </c>
      <c r="E603" s="55" t="e">
        <f>VLOOKUP('DATA SHEET'!$B$9,'Drill Size Info'!$T$2:$U$8,2,FALSE)</f>
        <v>#N/A</v>
      </c>
      <c r="F603" s="55" t="str">
        <f t="shared" si="394"/>
        <v/>
      </c>
      <c r="G603" s="161">
        <f t="shared" si="395"/>
        <v>0</v>
      </c>
      <c r="H603" s="56"/>
      <c r="I603" s="56"/>
      <c r="J603" s="54" t="s">
        <v>154</v>
      </c>
      <c r="K603" s="54" t="s">
        <v>154</v>
      </c>
      <c r="L603" s="56" t="s">
        <v>154</v>
      </c>
      <c r="M603" s="56" t="s">
        <v>154</v>
      </c>
      <c r="N603" s="47" t="str">
        <f>IF(CU603&lt;&gt;"",
    IF(INT('Drill Size Info'!$AA$19)=INT('Drill Size Info'!$AB$19),
        --(INT('Drill Size Info'!$AA$19) &amp; "." &amp; CU603),
        IF(AND((--(INT('Drill Size Info'!$AA$19) &amp; "." &amp; CU603)&gt;=--('Drill Size Info'!$AA$19)), (--(INT('Drill Size Info'!$AA$19) &amp; "." &amp; CU603)&lt;=--('Drill Size Info'!$AB$19))),
            --(INT('Drill Size Info'!$AA$19) &amp; "." &amp; CU603),
            --(INT('Drill Size Info'!$AB$19) &amp; "." &amp; CU603)
        )
    ),
    IF(CT603&lt;&gt;"",
        IF(INT('Drill Size Info'!$AA$19)=INT('Drill Size Info'!$AB$19),
            --(INT('Drill Size Info'!$AA$19) &amp; "." &amp; LEFT(CT603,3)),
            IF(AND((--(INT('Drill Size Info'!$AA$19) &amp; "." &amp; LEFT(CT603,3))&gt;=--('Drill Size Info'!$AA$19)), (--(INT('Drill Size Info'!$AA$19) &amp; "." &amp; LEFT(CT603,3))&lt;=--('Drill Size Info'!$AB$19))),
                --(INT('Drill Size Info'!$AA$19) &amp; "." &amp; LEFT(CT603,3)),
                --(INT('Drill Size Info'!$AB$19) &amp; "." &amp; LEFT(CT603,3))
            )
        ),
        "OK"
    )
)</f>
        <v>OK</v>
      </c>
      <c r="O603" s="163" t="str">
        <f>IF(CV603&lt;&gt;"",
    IF(INT('Drill Size Info'!$AA$19)=INT('Drill Size Info'!$AB$19),
        --(INT('Drill Size Info'!$AA$19) &amp; "." &amp; CV603),
        IF(AND((--(INT('Drill Size Info'!$AA$19) &amp; "." &amp; CV603)&gt;=--('Drill Size Info'!$AA$19)), (--(INT('Drill Size Info'!$AA$19) &amp; "." &amp; CV603)&lt;=--('Drill Size Info'!$AB$19))),
            --(INT('Drill Size Info'!$AA$19) &amp; "." &amp; CV603),
            --(INT('Drill Size Info'!$AB$19) &amp; "." &amp; CV603)
        )
    ),
    IF(CT603&lt;&gt;"",
        IF(INT('Drill Size Info'!$AA$19)=INT('Drill Size Info'!$AB$19),
            --(INT('Drill Size Info'!$AA$19) &amp; "." &amp; RIGHT(CT603,3)),
            IF(AND((--(INT('Drill Size Info'!$AA$19) &amp; "." &amp; RIGHT(CT603,3))&gt;=--('Drill Size Info'!$AA$19)), (--(INT('Drill Size Info'!$AA$19) &amp; "." &amp; RIGHT(CT603,3))&lt;=--('Drill Size Info'!$AB$19))),
                --(INT('Drill Size Info'!$AA$19) &amp; "." &amp; RIGHT(CT603,3)),
                --(INT('Drill Size Info'!$AB$19) &amp; "." &amp; RIGHT(CT603,3))
            )
        ),
        "N/A"
    )
)</f>
        <v>N/A</v>
      </c>
      <c r="P603" s="47" t="str">
        <f>IF(CX603&lt;&gt;"",
    IF(INT('Drill Size Info'!$AA$19)=INT('Drill Size Info'!$AB$15),
        --(INT('Drill Size Info'!$AA$15) &amp; "." &amp; CX603),
        IF(AND((--(INT('Drill Size Info'!$AA$15) &amp; "." &amp; CX603)&gt;=--('Drill Size Info'!$AA$15)), (--(INT('Drill Size Info'!$AA$15) &amp; "." &amp; CX603)&lt;=--('Drill Size Info'!$AB$15))),
            --(INT('Drill Size Info'!$AA$15) &amp; "." &amp; CX603),
            --(INT('Drill Size Info'!$AB$15) &amp; "." &amp; CX603)
        )
    ),
    IF(CW603&lt;&gt;"",
        IF(INT('Drill Size Info'!$AA$15)=INT('Drill Size Info'!$AB$15),
            --(INT('Drill Size Info'!$AA$15) &amp; "." &amp; LEFT(CW603,3)),
            IF(AND((--(INT('Drill Size Info'!$AA$15) &amp; "." &amp; LEFT(CW603,3))&gt;=--('Drill Size Info'!$AA$15)), (--(INT('Drill Size Info'!$AA$15) &amp; "." &amp; LEFT(CW603,3))&lt;=--('Drill Size Info'!$AB$15))),
                --(INT('Drill Size Info'!$AA$15) &amp; "." &amp; LEFT(CW603,3)),
                --(INT('Drill Size Info'!$AB$15) &amp; "." &amp; LEFT(CW603,3))
            )
        ),
        "OK"
    )
)</f>
        <v>OK</v>
      </c>
      <c r="Q603" s="163" t="str">
        <f>IF(CY603&lt;&gt;"",
    IF(INT('Drill Size Info'!$AA$19)=INT('Drill Size Info'!$AB$15),
        --(INT('Drill Size Info'!$AA$15) &amp; "." &amp; CY603),
        IF(AND((--(INT('Drill Size Info'!$AA$15) &amp; "." &amp; CY603)&gt;=--('Drill Size Info'!$AA$15)), (--(INT('Drill Size Info'!$AA$15) &amp; "." &amp; CY603)&lt;=--('Drill Size Info'!$AB$15))),
            --(INT('Drill Size Info'!$AA$15) &amp; "." &amp; CY603),
            --(INT('Drill Size Info'!$AB$15) &amp; "." &amp; CY603)
        )
    ),
    IF(CW603&lt;&gt;"",
        IF(INT('Drill Size Info'!$AA$15)=INT('Drill Size Info'!$AB$15),
            --(INT('Drill Size Info'!$AA$15) &amp; "." &amp; RIGHT(CW603,3)),
            IF(AND((--(INT('Drill Size Info'!$AA$15) &amp; "." &amp; RIGHT(CW603,3))&gt;=--('Drill Size Info'!$AA$15)), (--(INT('Drill Size Info'!$AA$15) &amp; "." &amp; RIGHT(CW603,3))&lt;=--('Drill Size Info'!$AB$15))),
                --(INT('Drill Size Info'!$AA$15) &amp; "." &amp; RIGHT(CW603,3)),
                --(INT('Drill Size Info'!$AB$15) &amp; "." &amp; RIGHT(CW603,3))
            )
        ),
        "N/A"
    )
)</f>
        <v>N/A</v>
      </c>
      <c r="R603" s="57"/>
      <c r="S603" s="57"/>
      <c r="T603" s="57"/>
      <c r="U603" s="57"/>
      <c r="V603" s="57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9"/>
      <c r="AX603" s="59"/>
      <c r="AY603" s="59"/>
      <c r="AZ603" s="60"/>
      <c r="BA603" s="52"/>
      <c r="BB603" s="52"/>
      <c r="BC603" s="52"/>
      <c r="BD603" s="52"/>
      <c r="BE603" s="52"/>
      <c r="BF603" s="52"/>
      <c r="BG603" s="192" t="str">
        <f t="shared" si="391"/>
        <v/>
      </c>
      <c r="BH603" s="52"/>
      <c r="BI603" s="52"/>
      <c r="BJ603" s="52"/>
      <c r="BK603" s="52"/>
      <c r="BM603" s="19">
        <f t="shared" si="358"/>
        <v>0</v>
      </c>
      <c r="BN603" s="19">
        <f t="shared" si="359"/>
        <v>0</v>
      </c>
      <c r="BO603" s="19">
        <f t="shared" si="360"/>
        <v>0</v>
      </c>
      <c r="BP603" s="19">
        <f t="shared" si="361"/>
        <v>0</v>
      </c>
      <c r="BQ603" s="19">
        <f t="shared" si="362"/>
        <v>0</v>
      </c>
      <c r="BR603" s="19">
        <f t="shared" si="363"/>
        <v>0</v>
      </c>
      <c r="BS603" s="19">
        <f t="shared" si="364"/>
        <v>0</v>
      </c>
      <c r="BT603" s="19">
        <f t="shared" si="365"/>
        <v>0</v>
      </c>
      <c r="BU603" s="19">
        <f t="shared" si="366"/>
        <v>0</v>
      </c>
      <c r="BV603" s="19">
        <f t="shared" si="367"/>
        <v>0</v>
      </c>
      <c r="BW603" s="19">
        <f t="shared" si="368"/>
        <v>0</v>
      </c>
      <c r="BX603" s="19">
        <f t="shared" si="369"/>
        <v>0</v>
      </c>
      <c r="BY603" s="19">
        <f t="shared" si="370"/>
        <v>0</v>
      </c>
      <c r="BZ603" s="19">
        <f t="shared" si="371"/>
        <v>0</v>
      </c>
      <c r="CA603" s="19">
        <f t="shared" si="372"/>
        <v>0</v>
      </c>
      <c r="CB603" s="19">
        <f t="shared" si="392"/>
        <v>0</v>
      </c>
      <c r="CC603" s="19">
        <f t="shared" si="373"/>
        <v>0</v>
      </c>
      <c r="CD603" s="19">
        <f t="shared" si="374"/>
        <v>0</v>
      </c>
      <c r="CE603" s="19">
        <f t="shared" si="375"/>
        <v>0</v>
      </c>
      <c r="CF603" s="19">
        <f t="shared" si="376"/>
        <v>0</v>
      </c>
      <c r="CG603" s="19">
        <f t="shared" si="377"/>
        <v>0</v>
      </c>
      <c r="CH603" s="19">
        <f t="shared" si="378"/>
        <v>0</v>
      </c>
      <c r="CI603" s="19">
        <f t="shared" si="379"/>
        <v>0</v>
      </c>
      <c r="CJ603" s="19">
        <f t="shared" si="380"/>
        <v>0</v>
      </c>
      <c r="CK603" s="19">
        <f t="shared" si="381"/>
        <v>0</v>
      </c>
      <c r="CL603" s="19">
        <f t="shared" si="382"/>
        <v>0</v>
      </c>
      <c r="CM603" s="19">
        <f t="shared" si="383"/>
        <v>0</v>
      </c>
      <c r="CN603" s="19">
        <f t="shared" si="384"/>
        <v>0</v>
      </c>
      <c r="CO603" s="19">
        <f t="shared" si="385"/>
        <v>0</v>
      </c>
      <c r="CP603" s="19">
        <f t="shared" si="386"/>
        <v>0</v>
      </c>
      <c r="CQ603" s="19">
        <f t="shared" si="387"/>
        <v>0</v>
      </c>
      <c r="CR603" s="19">
        <f t="shared" si="388"/>
        <v>0</v>
      </c>
      <c r="CS603" s="19">
        <f t="shared" si="389"/>
        <v>0</v>
      </c>
    </row>
    <row r="604" spans="2:97" ht="15" customHeight="1" x14ac:dyDescent="0.2">
      <c r="B604" s="53">
        <f t="shared" si="393"/>
        <v>596</v>
      </c>
      <c r="C604" s="197" t="str" cm="1">
        <f t="array" aca="1" ref="C604" ca="1">CELL("contents",BG604)</f>
        <v/>
      </c>
      <c r="D604" s="54" t="str">
        <f t="shared" si="390"/>
        <v>OK</v>
      </c>
      <c r="E604" s="55" t="e">
        <f>VLOOKUP('DATA SHEET'!$B$9,'Drill Size Info'!$T$2:$U$8,2,FALSE)</f>
        <v>#N/A</v>
      </c>
      <c r="F604" s="55" t="str">
        <f t="shared" si="394"/>
        <v/>
      </c>
      <c r="G604" s="161">
        <f t="shared" si="395"/>
        <v>0</v>
      </c>
      <c r="H604" s="56"/>
      <c r="I604" s="56"/>
      <c r="J604" s="54" t="s">
        <v>154</v>
      </c>
      <c r="K604" s="54" t="s">
        <v>154</v>
      </c>
      <c r="L604" s="56" t="s">
        <v>154</v>
      </c>
      <c r="M604" s="56" t="s">
        <v>154</v>
      </c>
      <c r="N604" s="47" t="str">
        <f>IF(CU604&lt;&gt;"",
    IF(INT('Drill Size Info'!$AA$19)=INT('Drill Size Info'!$AB$19),
        --(INT('Drill Size Info'!$AA$19) &amp; "." &amp; CU604),
        IF(AND((--(INT('Drill Size Info'!$AA$19) &amp; "." &amp; CU604)&gt;=--('Drill Size Info'!$AA$19)), (--(INT('Drill Size Info'!$AA$19) &amp; "." &amp; CU604)&lt;=--('Drill Size Info'!$AB$19))),
            --(INT('Drill Size Info'!$AA$19) &amp; "." &amp; CU604),
            --(INT('Drill Size Info'!$AB$19) &amp; "." &amp; CU604)
        )
    ),
    IF(CT604&lt;&gt;"",
        IF(INT('Drill Size Info'!$AA$19)=INT('Drill Size Info'!$AB$19),
            --(INT('Drill Size Info'!$AA$19) &amp; "." &amp; LEFT(CT604,3)),
            IF(AND((--(INT('Drill Size Info'!$AA$19) &amp; "." &amp; LEFT(CT604,3))&gt;=--('Drill Size Info'!$AA$19)), (--(INT('Drill Size Info'!$AA$19) &amp; "." &amp; LEFT(CT604,3))&lt;=--('Drill Size Info'!$AB$19))),
                --(INT('Drill Size Info'!$AA$19) &amp; "." &amp; LEFT(CT604,3)),
                --(INT('Drill Size Info'!$AB$19) &amp; "." &amp; LEFT(CT604,3))
            )
        ),
        "OK"
    )
)</f>
        <v>OK</v>
      </c>
      <c r="O604" s="163" t="str">
        <f>IF(CV604&lt;&gt;"",
    IF(INT('Drill Size Info'!$AA$19)=INT('Drill Size Info'!$AB$19),
        --(INT('Drill Size Info'!$AA$19) &amp; "." &amp; CV604),
        IF(AND((--(INT('Drill Size Info'!$AA$19) &amp; "." &amp; CV604)&gt;=--('Drill Size Info'!$AA$19)), (--(INT('Drill Size Info'!$AA$19) &amp; "." &amp; CV604)&lt;=--('Drill Size Info'!$AB$19))),
            --(INT('Drill Size Info'!$AA$19) &amp; "." &amp; CV604),
            --(INT('Drill Size Info'!$AB$19) &amp; "." &amp; CV604)
        )
    ),
    IF(CT604&lt;&gt;"",
        IF(INT('Drill Size Info'!$AA$19)=INT('Drill Size Info'!$AB$19),
            --(INT('Drill Size Info'!$AA$19) &amp; "." &amp; RIGHT(CT604,3)),
            IF(AND((--(INT('Drill Size Info'!$AA$19) &amp; "." &amp; RIGHT(CT604,3))&gt;=--('Drill Size Info'!$AA$19)), (--(INT('Drill Size Info'!$AA$19) &amp; "." &amp; RIGHT(CT604,3))&lt;=--('Drill Size Info'!$AB$19))),
                --(INT('Drill Size Info'!$AA$19) &amp; "." &amp; RIGHT(CT604,3)),
                --(INT('Drill Size Info'!$AB$19) &amp; "." &amp; RIGHT(CT604,3))
            )
        ),
        "N/A"
    )
)</f>
        <v>N/A</v>
      </c>
      <c r="P604" s="47" t="str">
        <f>IF(CX604&lt;&gt;"",
    IF(INT('Drill Size Info'!$AA$19)=INT('Drill Size Info'!$AB$15),
        --(INT('Drill Size Info'!$AA$15) &amp; "." &amp; CX604),
        IF(AND((--(INT('Drill Size Info'!$AA$15) &amp; "." &amp; CX604)&gt;=--('Drill Size Info'!$AA$15)), (--(INT('Drill Size Info'!$AA$15) &amp; "." &amp; CX604)&lt;=--('Drill Size Info'!$AB$15))),
            --(INT('Drill Size Info'!$AA$15) &amp; "." &amp; CX604),
            --(INT('Drill Size Info'!$AB$15) &amp; "." &amp; CX604)
        )
    ),
    IF(CW604&lt;&gt;"",
        IF(INT('Drill Size Info'!$AA$15)=INT('Drill Size Info'!$AB$15),
            --(INT('Drill Size Info'!$AA$15) &amp; "." &amp; LEFT(CW604,3)),
            IF(AND((--(INT('Drill Size Info'!$AA$15) &amp; "." &amp; LEFT(CW604,3))&gt;=--('Drill Size Info'!$AA$15)), (--(INT('Drill Size Info'!$AA$15) &amp; "." &amp; LEFT(CW604,3))&lt;=--('Drill Size Info'!$AB$15))),
                --(INT('Drill Size Info'!$AA$15) &amp; "." &amp; LEFT(CW604,3)),
                --(INT('Drill Size Info'!$AB$15) &amp; "." &amp; LEFT(CW604,3))
            )
        ),
        "OK"
    )
)</f>
        <v>OK</v>
      </c>
      <c r="Q604" s="163" t="str">
        <f>IF(CY604&lt;&gt;"",
    IF(INT('Drill Size Info'!$AA$19)=INT('Drill Size Info'!$AB$15),
        --(INT('Drill Size Info'!$AA$15) &amp; "." &amp; CY604),
        IF(AND((--(INT('Drill Size Info'!$AA$15) &amp; "." &amp; CY604)&gt;=--('Drill Size Info'!$AA$15)), (--(INT('Drill Size Info'!$AA$15) &amp; "." &amp; CY604)&lt;=--('Drill Size Info'!$AB$15))),
            --(INT('Drill Size Info'!$AA$15) &amp; "." &amp; CY604),
            --(INT('Drill Size Info'!$AB$15) &amp; "." &amp; CY604)
        )
    ),
    IF(CW604&lt;&gt;"",
        IF(INT('Drill Size Info'!$AA$15)=INT('Drill Size Info'!$AB$15),
            --(INT('Drill Size Info'!$AA$15) &amp; "." &amp; RIGHT(CW604,3)),
            IF(AND((--(INT('Drill Size Info'!$AA$15) &amp; "." &amp; RIGHT(CW604,3))&gt;=--('Drill Size Info'!$AA$15)), (--(INT('Drill Size Info'!$AA$15) &amp; "." &amp; RIGHT(CW604,3))&lt;=--('Drill Size Info'!$AB$15))),
                --(INT('Drill Size Info'!$AA$15) &amp; "." &amp; RIGHT(CW604,3)),
                --(INT('Drill Size Info'!$AB$15) &amp; "." &amp; RIGHT(CW604,3))
            )
        ),
        "N/A"
    )
)</f>
        <v>N/A</v>
      </c>
      <c r="R604" s="57"/>
      <c r="S604" s="57"/>
      <c r="T604" s="57"/>
      <c r="U604" s="57"/>
      <c r="V604" s="57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9"/>
      <c r="AX604" s="59"/>
      <c r="AY604" s="59"/>
      <c r="AZ604" s="60"/>
      <c r="BA604" s="52"/>
      <c r="BB604" s="52"/>
      <c r="BC604" s="52"/>
      <c r="BD604" s="52"/>
      <c r="BE604" s="52"/>
      <c r="BF604" s="52"/>
      <c r="BG604" s="192" t="str">
        <f t="shared" si="391"/>
        <v/>
      </c>
      <c r="BH604" s="52"/>
      <c r="BI604" s="52"/>
      <c r="BJ604" s="52"/>
      <c r="BK604" s="52"/>
      <c r="BM604" s="19">
        <f t="shared" si="358"/>
        <v>0</v>
      </c>
      <c r="BN604" s="19">
        <f t="shared" si="359"/>
        <v>0</v>
      </c>
      <c r="BO604" s="19">
        <f t="shared" si="360"/>
        <v>0</v>
      </c>
      <c r="BP604" s="19">
        <f t="shared" si="361"/>
        <v>0</v>
      </c>
      <c r="BQ604" s="19">
        <f t="shared" si="362"/>
        <v>0</v>
      </c>
      <c r="BR604" s="19">
        <f t="shared" si="363"/>
        <v>0</v>
      </c>
      <c r="BS604" s="19">
        <f t="shared" si="364"/>
        <v>0</v>
      </c>
      <c r="BT604" s="19">
        <f t="shared" si="365"/>
        <v>0</v>
      </c>
      <c r="BU604" s="19">
        <f t="shared" si="366"/>
        <v>0</v>
      </c>
      <c r="BV604" s="19">
        <f t="shared" si="367"/>
        <v>0</v>
      </c>
      <c r="BW604" s="19">
        <f t="shared" si="368"/>
        <v>0</v>
      </c>
      <c r="BX604" s="19">
        <f t="shared" si="369"/>
        <v>0</v>
      </c>
      <c r="BY604" s="19">
        <f t="shared" si="370"/>
        <v>0</v>
      </c>
      <c r="BZ604" s="19">
        <f t="shared" si="371"/>
        <v>0</v>
      </c>
      <c r="CA604" s="19">
        <f t="shared" si="372"/>
        <v>0</v>
      </c>
      <c r="CB604" s="19">
        <f t="shared" si="392"/>
        <v>0</v>
      </c>
      <c r="CC604" s="19">
        <f t="shared" si="373"/>
        <v>0</v>
      </c>
      <c r="CD604" s="19">
        <f t="shared" si="374"/>
        <v>0</v>
      </c>
      <c r="CE604" s="19">
        <f t="shared" si="375"/>
        <v>0</v>
      </c>
      <c r="CF604" s="19">
        <f t="shared" si="376"/>
        <v>0</v>
      </c>
      <c r="CG604" s="19">
        <f t="shared" si="377"/>
        <v>0</v>
      </c>
      <c r="CH604" s="19">
        <f t="shared" si="378"/>
        <v>0</v>
      </c>
      <c r="CI604" s="19">
        <f t="shared" si="379"/>
        <v>0</v>
      </c>
      <c r="CJ604" s="19">
        <f t="shared" si="380"/>
        <v>0</v>
      </c>
      <c r="CK604" s="19">
        <f t="shared" si="381"/>
        <v>0</v>
      </c>
      <c r="CL604" s="19">
        <f t="shared" si="382"/>
        <v>0</v>
      </c>
      <c r="CM604" s="19">
        <f t="shared" si="383"/>
        <v>0</v>
      </c>
      <c r="CN604" s="19">
        <f t="shared" si="384"/>
        <v>0</v>
      </c>
      <c r="CO604" s="19">
        <f t="shared" si="385"/>
        <v>0</v>
      </c>
      <c r="CP604" s="19">
        <f t="shared" si="386"/>
        <v>0</v>
      </c>
      <c r="CQ604" s="19">
        <f t="shared" si="387"/>
        <v>0</v>
      </c>
      <c r="CR604" s="19">
        <f t="shared" si="388"/>
        <v>0</v>
      </c>
      <c r="CS604" s="19">
        <f t="shared" si="389"/>
        <v>0</v>
      </c>
    </row>
    <row r="605" spans="2:97" ht="15" customHeight="1" x14ac:dyDescent="0.2">
      <c r="B605" s="53">
        <f t="shared" si="393"/>
        <v>597</v>
      </c>
      <c r="C605" s="197" t="str" cm="1">
        <f t="array" aca="1" ref="C605" ca="1">CELL("contents",BG605)</f>
        <v/>
      </c>
      <c r="D605" s="54" t="str">
        <f t="shared" si="390"/>
        <v>OK</v>
      </c>
      <c r="E605" s="55" t="e">
        <f>VLOOKUP('DATA SHEET'!$B$9,'Drill Size Info'!$T$2:$U$8,2,FALSE)</f>
        <v>#N/A</v>
      </c>
      <c r="F605" s="55" t="str">
        <f t="shared" si="394"/>
        <v/>
      </c>
      <c r="G605" s="161">
        <f t="shared" si="395"/>
        <v>0</v>
      </c>
      <c r="H605" s="56"/>
      <c r="I605" s="56"/>
      <c r="J605" s="54" t="s">
        <v>154</v>
      </c>
      <c r="K605" s="54" t="s">
        <v>154</v>
      </c>
      <c r="L605" s="56" t="s">
        <v>154</v>
      </c>
      <c r="M605" s="56" t="s">
        <v>154</v>
      </c>
      <c r="N605" s="47" t="str">
        <f>IF(CU605&lt;&gt;"",
    IF(INT('Drill Size Info'!$AA$19)=INT('Drill Size Info'!$AB$19),
        --(INT('Drill Size Info'!$AA$19) &amp; "." &amp; CU605),
        IF(AND((--(INT('Drill Size Info'!$AA$19) &amp; "." &amp; CU605)&gt;=--('Drill Size Info'!$AA$19)), (--(INT('Drill Size Info'!$AA$19) &amp; "." &amp; CU605)&lt;=--('Drill Size Info'!$AB$19))),
            --(INT('Drill Size Info'!$AA$19) &amp; "." &amp; CU605),
            --(INT('Drill Size Info'!$AB$19) &amp; "." &amp; CU605)
        )
    ),
    IF(CT605&lt;&gt;"",
        IF(INT('Drill Size Info'!$AA$19)=INT('Drill Size Info'!$AB$19),
            --(INT('Drill Size Info'!$AA$19) &amp; "." &amp; LEFT(CT605,3)),
            IF(AND((--(INT('Drill Size Info'!$AA$19) &amp; "." &amp; LEFT(CT605,3))&gt;=--('Drill Size Info'!$AA$19)), (--(INT('Drill Size Info'!$AA$19) &amp; "." &amp; LEFT(CT605,3))&lt;=--('Drill Size Info'!$AB$19))),
                --(INT('Drill Size Info'!$AA$19) &amp; "." &amp; LEFT(CT605,3)),
                --(INT('Drill Size Info'!$AB$19) &amp; "." &amp; LEFT(CT605,3))
            )
        ),
        "OK"
    )
)</f>
        <v>OK</v>
      </c>
      <c r="O605" s="163" t="str">
        <f>IF(CV605&lt;&gt;"",
    IF(INT('Drill Size Info'!$AA$19)=INT('Drill Size Info'!$AB$19),
        --(INT('Drill Size Info'!$AA$19) &amp; "." &amp; CV605),
        IF(AND((--(INT('Drill Size Info'!$AA$19) &amp; "." &amp; CV605)&gt;=--('Drill Size Info'!$AA$19)), (--(INT('Drill Size Info'!$AA$19) &amp; "." &amp; CV605)&lt;=--('Drill Size Info'!$AB$19))),
            --(INT('Drill Size Info'!$AA$19) &amp; "." &amp; CV605),
            --(INT('Drill Size Info'!$AB$19) &amp; "." &amp; CV605)
        )
    ),
    IF(CT605&lt;&gt;"",
        IF(INT('Drill Size Info'!$AA$19)=INT('Drill Size Info'!$AB$19),
            --(INT('Drill Size Info'!$AA$19) &amp; "." &amp; RIGHT(CT605,3)),
            IF(AND((--(INT('Drill Size Info'!$AA$19) &amp; "." &amp; RIGHT(CT605,3))&gt;=--('Drill Size Info'!$AA$19)), (--(INT('Drill Size Info'!$AA$19) &amp; "." &amp; RIGHT(CT605,3))&lt;=--('Drill Size Info'!$AB$19))),
                --(INT('Drill Size Info'!$AA$19) &amp; "." &amp; RIGHT(CT605,3)),
                --(INT('Drill Size Info'!$AB$19) &amp; "." &amp; RIGHT(CT605,3))
            )
        ),
        "N/A"
    )
)</f>
        <v>N/A</v>
      </c>
      <c r="P605" s="47" t="str">
        <f>IF(CX605&lt;&gt;"",
    IF(INT('Drill Size Info'!$AA$19)=INT('Drill Size Info'!$AB$15),
        --(INT('Drill Size Info'!$AA$15) &amp; "." &amp; CX605),
        IF(AND((--(INT('Drill Size Info'!$AA$15) &amp; "." &amp; CX605)&gt;=--('Drill Size Info'!$AA$15)), (--(INT('Drill Size Info'!$AA$15) &amp; "." &amp; CX605)&lt;=--('Drill Size Info'!$AB$15))),
            --(INT('Drill Size Info'!$AA$15) &amp; "." &amp; CX605),
            --(INT('Drill Size Info'!$AB$15) &amp; "." &amp; CX605)
        )
    ),
    IF(CW605&lt;&gt;"",
        IF(INT('Drill Size Info'!$AA$15)=INT('Drill Size Info'!$AB$15),
            --(INT('Drill Size Info'!$AA$15) &amp; "." &amp; LEFT(CW605,3)),
            IF(AND((--(INT('Drill Size Info'!$AA$15) &amp; "." &amp; LEFT(CW605,3))&gt;=--('Drill Size Info'!$AA$15)), (--(INT('Drill Size Info'!$AA$15) &amp; "." &amp; LEFT(CW605,3))&lt;=--('Drill Size Info'!$AB$15))),
                --(INT('Drill Size Info'!$AA$15) &amp; "." &amp; LEFT(CW605,3)),
                --(INT('Drill Size Info'!$AB$15) &amp; "." &amp; LEFT(CW605,3))
            )
        ),
        "OK"
    )
)</f>
        <v>OK</v>
      </c>
      <c r="Q605" s="163" t="str">
        <f>IF(CY605&lt;&gt;"",
    IF(INT('Drill Size Info'!$AA$19)=INT('Drill Size Info'!$AB$15),
        --(INT('Drill Size Info'!$AA$15) &amp; "." &amp; CY605),
        IF(AND((--(INT('Drill Size Info'!$AA$15) &amp; "." &amp; CY605)&gt;=--('Drill Size Info'!$AA$15)), (--(INT('Drill Size Info'!$AA$15) &amp; "." &amp; CY605)&lt;=--('Drill Size Info'!$AB$15))),
            --(INT('Drill Size Info'!$AA$15) &amp; "." &amp; CY605),
            --(INT('Drill Size Info'!$AB$15) &amp; "." &amp; CY605)
        )
    ),
    IF(CW605&lt;&gt;"",
        IF(INT('Drill Size Info'!$AA$15)=INT('Drill Size Info'!$AB$15),
            --(INT('Drill Size Info'!$AA$15) &amp; "." &amp; RIGHT(CW605,3)),
            IF(AND((--(INT('Drill Size Info'!$AA$15) &amp; "." &amp; RIGHT(CW605,3))&gt;=--('Drill Size Info'!$AA$15)), (--(INT('Drill Size Info'!$AA$15) &amp; "." &amp; RIGHT(CW605,3))&lt;=--('Drill Size Info'!$AB$15))),
                --(INT('Drill Size Info'!$AA$15) &amp; "." &amp; RIGHT(CW605,3)),
                --(INT('Drill Size Info'!$AB$15) &amp; "." &amp; RIGHT(CW605,3))
            )
        ),
        "N/A"
    )
)</f>
        <v>N/A</v>
      </c>
      <c r="R605" s="57"/>
      <c r="S605" s="57"/>
      <c r="T605" s="57"/>
      <c r="U605" s="57"/>
      <c r="V605" s="57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9"/>
      <c r="AX605" s="59"/>
      <c r="AY605" s="59"/>
      <c r="AZ605" s="60"/>
      <c r="BA605" s="52"/>
      <c r="BB605" s="52"/>
      <c r="BC605" s="52"/>
      <c r="BD605" s="52"/>
      <c r="BE605" s="52"/>
      <c r="BF605" s="52"/>
      <c r="BG605" s="192" t="str">
        <f t="shared" si="391"/>
        <v/>
      </c>
      <c r="BH605" s="52"/>
      <c r="BI605" s="52"/>
      <c r="BJ605" s="52"/>
      <c r="BK605" s="52"/>
      <c r="BM605" s="19">
        <f t="shared" si="358"/>
        <v>0</v>
      </c>
      <c r="BN605" s="19">
        <f t="shared" si="359"/>
        <v>0</v>
      </c>
      <c r="BO605" s="19">
        <f t="shared" si="360"/>
        <v>0</v>
      </c>
      <c r="BP605" s="19">
        <f t="shared" si="361"/>
        <v>0</v>
      </c>
      <c r="BQ605" s="19">
        <f t="shared" si="362"/>
        <v>0</v>
      </c>
      <c r="BR605" s="19">
        <f t="shared" si="363"/>
        <v>0</v>
      </c>
      <c r="BS605" s="19">
        <f t="shared" si="364"/>
        <v>0</v>
      </c>
      <c r="BT605" s="19">
        <f t="shared" si="365"/>
        <v>0</v>
      </c>
      <c r="BU605" s="19">
        <f t="shared" si="366"/>
        <v>0</v>
      </c>
      <c r="BV605" s="19">
        <f t="shared" si="367"/>
        <v>0</v>
      </c>
      <c r="BW605" s="19">
        <f t="shared" si="368"/>
        <v>0</v>
      </c>
      <c r="BX605" s="19">
        <f t="shared" si="369"/>
        <v>0</v>
      </c>
      <c r="BY605" s="19">
        <f t="shared" si="370"/>
        <v>0</v>
      </c>
      <c r="BZ605" s="19">
        <f t="shared" si="371"/>
        <v>0</v>
      </c>
      <c r="CA605" s="19">
        <f t="shared" si="372"/>
        <v>0</v>
      </c>
      <c r="CB605" s="19">
        <f t="shared" si="392"/>
        <v>0</v>
      </c>
      <c r="CC605" s="19">
        <f t="shared" si="373"/>
        <v>0</v>
      </c>
      <c r="CD605" s="19">
        <f t="shared" si="374"/>
        <v>0</v>
      </c>
      <c r="CE605" s="19">
        <f t="shared" si="375"/>
        <v>0</v>
      </c>
      <c r="CF605" s="19">
        <f t="shared" si="376"/>
        <v>0</v>
      </c>
      <c r="CG605" s="19">
        <f t="shared" si="377"/>
        <v>0</v>
      </c>
      <c r="CH605" s="19">
        <f t="shared" si="378"/>
        <v>0</v>
      </c>
      <c r="CI605" s="19">
        <f t="shared" si="379"/>
        <v>0</v>
      </c>
      <c r="CJ605" s="19">
        <f t="shared" si="380"/>
        <v>0</v>
      </c>
      <c r="CK605" s="19">
        <f t="shared" si="381"/>
        <v>0</v>
      </c>
      <c r="CL605" s="19">
        <f t="shared" si="382"/>
        <v>0</v>
      </c>
      <c r="CM605" s="19">
        <f t="shared" si="383"/>
        <v>0</v>
      </c>
      <c r="CN605" s="19">
        <f t="shared" si="384"/>
        <v>0</v>
      </c>
      <c r="CO605" s="19">
        <f t="shared" si="385"/>
        <v>0</v>
      </c>
      <c r="CP605" s="19">
        <f t="shared" si="386"/>
        <v>0</v>
      </c>
      <c r="CQ605" s="19">
        <f t="shared" si="387"/>
        <v>0</v>
      </c>
      <c r="CR605" s="19">
        <f t="shared" si="388"/>
        <v>0</v>
      </c>
      <c r="CS605" s="19">
        <f t="shared" si="389"/>
        <v>0</v>
      </c>
    </row>
    <row r="606" spans="2:97" ht="15" customHeight="1" x14ac:dyDescent="0.2">
      <c r="B606" s="53">
        <f t="shared" si="393"/>
        <v>598</v>
      </c>
      <c r="C606" s="197" t="str" cm="1">
        <f t="array" aca="1" ref="C606" ca="1">CELL("contents",BG606)</f>
        <v/>
      </c>
      <c r="D606" s="54" t="str">
        <f t="shared" si="390"/>
        <v>OK</v>
      </c>
      <c r="E606" s="55" t="e">
        <f>VLOOKUP('DATA SHEET'!$B$9,'Drill Size Info'!$T$2:$U$8,2,FALSE)</f>
        <v>#N/A</v>
      </c>
      <c r="F606" s="55" t="str">
        <f t="shared" si="394"/>
        <v/>
      </c>
      <c r="G606" s="161">
        <f t="shared" si="395"/>
        <v>0</v>
      </c>
      <c r="H606" s="56"/>
      <c r="I606" s="56"/>
      <c r="J606" s="54" t="s">
        <v>154</v>
      </c>
      <c r="K606" s="54" t="s">
        <v>154</v>
      </c>
      <c r="L606" s="56" t="s">
        <v>154</v>
      </c>
      <c r="M606" s="56" t="s">
        <v>154</v>
      </c>
      <c r="N606" s="47" t="str">
        <f>IF(CU606&lt;&gt;"",
    IF(INT('Drill Size Info'!$AA$19)=INT('Drill Size Info'!$AB$19),
        --(INT('Drill Size Info'!$AA$19) &amp; "." &amp; CU606),
        IF(AND((--(INT('Drill Size Info'!$AA$19) &amp; "." &amp; CU606)&gt;=--('Drill Size Info'!$AA$19)), (--(INT('Drill Size Info'!$AA$19) &amp; "." &amp; CU606)&lt;=--('Drill Size Info'!$AB$19))),
            --(INT('Drill Size Info'!$AA$19) &amp; "." &amp; CU606),
            --(INT('Drill Size Info'!$AB$19) &amp; "." &amp; CU606)
        )
    ),
    IF(CT606&lt;&gt;"",
        IF(INT('Drill Size Info'!$AA$19)=INT('Drill Size Info'!$AB$19),
            --(INT('Drill Size Info'!$AA$19) &amp; "." &amp; LEFT(CT606,3)),
            IF(AND((--(INT('Drill Size Info'!$AA$19) &amp; "." &amp; LEFT(CT606,3))&gt;=--('Drill Size Info'!$AA$19)), (--(INT('Drill Size Info'!$AA$19) &amp; "." &amp; LEFT(CT606,3))&lt;=--('Drill Size Info'!$AB$19))),
                --(INT('Drill Size Info'!$AA$19) &amp; "." &amp; LEFT(CT606,3)),
                --(INT('Drill Size Info'!$AB$19) &amp; "." &amp; LEFT(CT606,3))
            )
        ),
        "OK"
    )
)</f>
        <v>OK</v>
      </c>
      <c r="O606" s="163" t="str">
        <f>IF(CV606&lt;&gt;"",
    IF(INT('Drill Size Info'!$AA$19)=INT('Drill Size Info'!$AB$19),
        --(INT('Drill Size Info'!$AA$19) &amp; "." &amp; CV606),
        IF(AND((--(INT('Drill Size Info'!$AA$19) &amp; "." &amp; CV606)&gt;=--('Drill Size Info'!$AA$19)), (--(INT('Drill Size Info'!$AA$19) &amp; "." &amp; CV606)&lt;=--('Drill Size Info'!$AB$19))),
            --(INT('Drill Size Info'!$AA$19) &amp; "." &amp; CV606),
            --(INT('Drill Size Info'!$AB$19) &amp; "." &amp; CV606)
        )
    ),
    IF(CT606&lt;&gt;"",
        IF(INT('Drill Size Info'!$AA$19)=INT('Drill Size Info'!$AB$19),
            --(INT('Drill Size Info'!$AA$19) &amp; "." &amp; RIGHT(CT606,3)),
            IF(AND((--(INT('Drill Size Info'!$AA$19) &amp; "." &amp; RIGHT(CT606,3))&gt;=--('Drill Size Info'!$AA$19)), (--(INT('Drill Size Info'!$AA$19) &amp; "." &amp; RIGHT(CT606,3))&lt;=--('Drill Size Info'!$AB$19))),
                --(INT('Drill Size Info'!$AA$19) &amp; "." &amp; RIGHT(CT606,3)),
                --(INT('Drill Size Info'!$AB$19) &amp; "." &amp; RIGHT(CT606,3))
            )
        ),
        "N/A"
    )
)</f>
        <v>N/A</v>
      </c>
      <c r="P606" s="47" t="str">
        <f>IF(CX606&lt;&gt;"",
    IF(INT('Drill Size Info'!$AA$19)=INT('Drill Size Info'!$AB$15),
        --(INT('Drill Size Info'!$AA$15) &amp; "." &amp; CX606),
        IF(AND((--(INT('Drill Size Info'!$AA$15) &amp; "." &amp; CX606)&gt;=--('Drill Size Info'!$AA$15)), (--(INT('Drill Size Info'!$AA$15) &amp; "." &amp; CX606)&lt;=--('Drill Size Info'!$AB$15))),
            --(INT('Drill Size Info'!$AA$15) &amp; "." &amp; CX606),
            --(INT('Drill Size Info'!$AB$15) &amp; "." &amp; CX606)
        )
    ),
    IF(CW606&lt;&gt;"",
        IF(INT('Drill Size Info'!$AA$15)=INT('Drill Size Info'!$AB$15),
            --(INT('Drill Size Info'!$AA$15) &amp; "." &amp; LEFT(CW606,3)),
            IF(AND((--(INT('Drill Size Info'!$AA$15) &amp; "." &amp; LEFT(CW606,3))&gt;=--('Drill Size Info'!$AA$15)), (--(INT('Drill Size Info'!$AA$15) &amp; "." &amp; LEFT(CW606,3))&lt;=--('Drill Size Info'!$AB$15))),
                --(INT('Drill Size Info'!$AA$15) &amp; "." &amp; LEFT(CW606,3)),
                --(INT('Drill Size Info'!$AB$15) &amp; "." &amp; LEFT(CW606,3))
            )
        ),
        "OK"
    )
)</f>
        <v>OK</v>
      </c>
      <c r="Q606" s="163" t="str">
        <f>IF(CY606&lt;&gt;"",
    IF(INT('Drill Size Info'!$AA$19)=INT('Drill Size Info'!$AB$15),
        --(INT('Drill Size Info'!$AA$15) &amp; "." &amp; CY606),
        IF(AND((--(INT('Drill Size Info'!$AA$15) &amp; "." &amp; CY606)&gt;=--('Drill Size Info'!$AA$15)), (--(INT('Drill Size Info'!$AA$15) &amp; "." &amp; CY606)&lt;=--('Drill Size Info'!$AB$15))),
            --(INT('Drill Size Info'!$AA$15) &amp; "." &amp; CY606),
            --(INT('Drill Size Info'!$AB$15) &amp; "." &amp; CY606)
        )
    ),
    IF(CW606&lt;&gt;"",
        IF(INT('Drill Size Info'!$AA$15)=INT('Drill Size Info'!$AB$15),
            --(INT('Drill Size Info'!$AA$15) &amp; "." &amp; RIGHT(CW606,3)),
            IF(AND((--(INT('Drill Size Info'!$AA$15) &amp; "." &amp; RIGHT(CW606,3))&gt;=--('Drill Size Info'!$AA$15)), (--(INT('Drill Size Info'!$AA$15) &amp; "." &amp; RIGHT(CW606,3))&lt;=--('Drill Size Info'!$AB$15))),
                --(INT('Drill Size Info'!$AA$15) &amp; "." &amp; RIGHT(CW606,3)),
                --(INT('Drill Size Info'!$AB$15) &amp; "." &amp; RIGHT(CW606,3))
            )
        ),
        "N/A"
    )
)</f>
        <v>N/A</v>
      </c>
      <c r="R606" s="57"/>
      <c r="S606" s="57"/>
      <c r="T606" s="57"/>
      <c r="U606" s="57"/>
      <c r="V606" s="57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9"/>
      <c r="AX606" s="59"/>
      <c r="AY606" s="59"/>
      <c r="AZ606" s="60"/>
      <c r="BA606" s="52"/>
      <c r="BB606" s="52"/>
      <c r="BC606" s="52"/>
      <c r="BD606" s="52"/>
      <c r="BE606" s="52"/>
      <c r="BF606" s="52"/>
      <c r="BG606" s="192" t="str">
        <f t="shared" si="391"/>
        <v/>
      </c>
      <c r="BH606" s="52"/>
      <c r="BI606" s="52"/>
      <c r="BJ606" s="52"/>
      <c r="BK606" s="52"/>
      <c r="BM606" s="19">
        <f t="shared" si="358"/>
        <v>0</v>
      </c>
      <c r="BN606" s="19">
        <f t="shared" si="359"/>
        <v>0</v>
      </c>
      <c r="BO606" s="19">
        <f t="shared" si="360"/>
        <v>0</v>
      </c>
      <c r="BP606" s="19">
        <f t="shared" si="361"/>
        <v>0</v>
      </c>
      <c r="BQ606" s="19">
        <f t="shared" si="362"/>
        <v>0</v>
      </c>
      <c r="BR606" s="19">
        <f t="shared" si="363"/>
        <v>0</v>
      </c>
      <c r="BS606" s="19">
        <f t="shared" si="364"/>
        <v>0</v>
      </c>
      <c r="BT606" s="19">
        <f t="shared" si="365"/>
        <v>0</v>
      </c>
      <c r="BU606" s="19">
        <f t="shared" si="366"/>
        <v>0</v>
      </c>
      <c r="BV606" s="19">
        <f t="shared" si="367"/>
        <v>0</v>
      </c>
      <c r="BW606" s="19">
        <f t="shared" si="368"/>
        <v>0</v>
      </c>
      <c r="BX606" s="19">
        <f t="shared" si="369"/>
        <v>0</v>
      </c>
      <c r="BY606" s="19">
        <f t="shared" si="370"/>
        <v>0</v>
      </c>
      <c r="BZ606" s="19">
        <f t="shared" si="371"/>
        <v>0</v>
      </c>
      <c r="CA606" s="19">
        <f t="shared" si="372"/>
        <v>0</v>
      </c>
      <c r="CB606" s="19">
        <f t="shared" si="392"/>
        <v>0</v>
      </c>
      <c r="CC606" s="19">
        <f t="shared" si="373"/>
        <v>0</v>
      </c>
      <c r="CD606" s="19">
        <f t="shared" si="374"/>
        <v>0</v>
      </c>
      <c r="CE606" s="19">
        <f t="shared" si="375"/>
        <v>0</v>
      </c>
      <c r="CF606" s="19">
        <f t="shared" si="376"/>
        <v>0</v>
      </c>
      <c r="CG606" s="19">
        <f t="shared" si="377"/>
        <v>0</v>
      </c>
      <c r="CH606" s="19">
        <f t="shared" si="378"/>
        <v>0</v>
      </c>
      <c r="CI606" s="19">
        <f t="shared" si="379"/>
        <v>0</v>
      </c>
      <c r="CJ606" s="19">
        <f t="shared" si="380"/>
        <v>0</v>
      </c>
      <c r="CK606" s="19">
        <f t="shared" si="381"/>
        <v>0</v>
      </c>
      <c r="CL606" s="19">
        <f t="shared" si="382"/>
        <v>0</v>
      </c>
      <c r="CM606" s="19">
        <f t="shared" si="383"/>
        <v>0</v>
      </c>
      <c r="CN606" s="19">
        <f t="shared" si="384"/>
        <v>0</v>
      </c>
      <c r="CO606" s="19">
        <f t="shared" si="385"/>
        <v>0</v>
      </c>
      <c r="CP606" s="19">
        <f t="shared" si="386"/>
        <v>0</v>
      </c>
      <c r="CQ606" s="19">
        <f t="shared" si="387"/>
        <v>0</v>
      </c>
      <c r="CR606" s="19">
        <f t="shared" si="388"/>
        <v>0</v>
      </c>
      <c r="CS606" s="19">
        <f t="shared" si="389"/>
        <v>0</v>
      </c>
    </row>
    <row r="607" spans="2:97" ht="15" customHeight="1" x14ac:dyDescent="0.2">
      <c r="B607" s="53">
        <f t="shared" si="393"/>
        <v>599</v>
      </c>
      <c r="C607" s="197" t="str" cm="1">
        <f t="array" aca="1" ref="C607" ca="1">CELL("contents",BG607)</f>
        <v/>
      </c>
      <c r="D607" s="54" t="str">
        <f t="shared" si="390"/>
        <v>OK</v>
      </c>
      <c r="E607" s="55" t="e">
        <f>VLOOKUP('DATA SHEET'!$B$9,'Drill Size Info'!$T$2:$U$8,2,FALSE)</f>
        <v>#N/A</v>
      </c>
      <c r="F607" s="55" t="str">
        <f t="shared" si="394"/>
        <v/>
      </c>
      <c r="G607" s="161">
        <f t="shared" si="395"/>
        <v>0</v>
      </c>
      <c r="H607" s="56"/>
      <c r="I607" s="56"/>
      <c r="J607" s="54" t="s">
        <v>154</v>
      </c>
      <c r="K607" s="54" t="s">
        <v>154</v>
      </c>
      <c r="L607" s="56" t="s">
        <v>154</v>
      </c>
      <c r="M607" s="56" t="s">
        <v>154</v>
      </c>
      <c r="N607" s="47" t="str">
        <f>IF(CU607&lt;&gt;"",
    IF(INT('Drill Size Info'!$AA$19)=INT('Drill Size Info'!$AB$19),
        --(INT('Drill Size Info'!$AA$19) &amp; "." &amp; CU607),
        IF(AND((--(INT('Drill Size Info'!$AA$19) &amp; "." &amp; CU607)&gt;=--('Drill Size Info'!$AA$19)), (--(INT('Drill Size Info'!$AA$19) &amp; "." &amp; CU607)&lt;=--('Drill Size Info'!$AB$19))),
            --(INT('Drill Size Info'!$AA$19) &amp; "." &amp; CU607),
            --(INT('Drill Size Info'!$AB$19) &amp; "." &amp; CU607)
        )
    ),
    IF(CT607&lt;&gt;"",
        IF(INT('Drill Size Info'!$AA$19)=INT('Drill Size Info'!$AB$19),
            --(INT('Drill Size Info'!$AA$19) &amp; "." &amp; LEFT(CT607,3)),
            IF(AND((--(INT('Drill Size Info'!$AA$19) &amp; "." &amp; LEFT(CT607,3))&gt;=--('Drill Size Info'!$AA$19)), (--(INT('Drill Size Info'!$AA$19) &amp; "." &amp; LEFT(CT607,3))&lt;=--('Drill Size Info'!$AB$19))),
                --(INT('Drill Size Info'!$AA$19) &amp; "." &amp; LEFT(CT607,3)),
                --(INT('Drill Size Info'!$AB$19) &amp; "." &amp; LEFT(CT607,3))
            )
        ),
        "OK"
    )
)</f>
        <v>OK</v>
      </c>
      <c r="O607" s="163" t="str">
        <f>IF(CV607&lt;&gt;"",
    IF(INT('Drill Size Info'!$AA$19)=INT('Drill Size Info'!$AB$19),
        --(INT('Drill Size Info'!$AA$19) &amp; "." &amp; CV607),
        IF(AND((--(INT('Drill Size Info'!$AA$19) &amp; "." &amp; CV607)&gt;=--('Drill Size Info'!$AA$19)), (--(INT('Drill Size Info'!$AA$19) &amp; "." &amp; CV607)&lt;=--('Drill Size Info'!$AB$19))),
            --(INT('Drill Size Info'!$AA$19) &amp; "." &amp; CV607),
            --(INT('Drill Size Info'!$AB$19) &amp; "." &amp; CV607)
        )
    ),
    IF(CT607&lt;&gt;"",
        IF(INT('Drill Size Info'!$AA$19)=INT('Drill Size Info'!$AB$19),
            --(INT('Drill Size Info'!$AA$19) &amp; "." &amp; RIGHT(CT607,3)),
            IF(AND((--(INT('Drill Size Info'!$AA$19) &amp; "." &amp; RIGHT(CT607,3))&gt;=--('Drill Size Info'!$AA$19)), (--(INT('Drill Size Info'!$AA$19) &amp; "." &amp; RIGHT(CT607,3))&lt;=--('Drill Size Info'!$AB$19))),
                --(INT('Drill Size Info'!$AA$19) &amp; "." &amp; RIGHT(CT607,3)),
                --(INT('Drill Size Info'!$AB$19) &amp; "." &amp; RIGHT(CT607,3))
            )
        ),
        "N/A"
    )
)</f>
        <v>N/A</v>
      </c>
      <c r="P607" s="47" t="str">
        <f>IF(CX607&lt;&gt;"",
    IF(INT('Drill Size Info'!$AA$19)=INT('Drill Size Info'!$AB$15),
        --(INT('Drill Size Info'!$AA$15) &amp; "." &amp; CX607),
        IF(AND((--(INT('Drill Size Info'!$AA$15) &amp; "." &amp; CX607)&gt;=--('Drill Size Info'!$AA$15)), (--(INT('Drill Size Info'!$AA$15) &amp; "." &amp; CX607)&lt;=--('Drill Size Info'!$AB$15))),
            --(INT('Drill Size Info'!$AA$15) &amp; "." &amp; CX607),
            --(INT('Drill Size Info'!$AB$15) &amp; "." &amp; CX607)
        )
    ),
    IF(CW607&lt;&gt;"",
        IF(INT('Drill Size Info'!$AA$15)=INT('Drill Size Info'!$AB$15),
            --(INT('Drill Size Info'!$AA$15) &amp; "." &amp; LEFT(CW607,3)),
            IF(AND((--(INT('Drill Size Info'!$AA$15) &amp; "." &amp; LEFT(CW607,3))&gt;=--('Drill Size Info'!$AA$15)), (--(INT('Drill Size Info'!$AA$15) &amp; "." &amp; LEFT(CW607,3))&lt;=--('Drill Size Info'!$AB$15))),
                --(INT('Drill Size Info'!$AA$15) &amp; "." &amp; LEFT(CW607,3)),
                --(INT('Drill Size Info'!$AB$15) &amp; "." &amp; LEFT(CW607,3))
            )
        ),
        "OK"
    )
)</f>
        <v>OK</v>
      </c>
      <c r="Q607" s="163" t="str">
        <f>IF(CY607&lt;&gt;"",
    IF(INT('Drill Size Info'!$AA$19)=INT('Drill Size Info'!$AB$15),
        --(INT('Drill Size Info'!$AA$15) &amp; "." &amp; CY607),
        IF(AND((--(INT('Drill Size Info'!$AA$15) &amp; "." &amp; CY607)&gt;=--('Drill Size Info'!$AA$15)), (--(INT('Drill Size Info'!$AA$15) &amp; "." &amp; CY607)&lt;=--('Drill Size Info'!$AB$15))),
            --(INT('Drill Size Info'!$AA$15) &amp; "." &amp; CY607),
            --(INT('Drill Size Info'!$AB$15) &amp; "." &amp; CY607)
        )
    ),
    IF(CW607&lt;&gt;"",
        IF(INT('Drill Size Info'!$AA$15)=INT('Drill Size Info'!$AB$15),
            --(INT('Drill Size Info'!$AA$15) &amp; "." &amp; RIGHT(CW607,3)),
            IF(AND((--(INT('Drill Size Info'!$AA$15) &amp; "." &amp; RIGHT(CW607,3))&gt;=--('Drill Size Info'!$AA$15)), (--(INT('Drill Size Info'!$AA$15) &amp; "." &amp; RIGHT(CW607,3))&lt;=--('Drill Size Info'!$AB$15))),
                --(INT('Drill Size Info'!$AA$15) &amp; "." &amp; RIGHT(CW607,3)),
                --(INT('Drill Size Info'!$AB$15) &amp; "." &amp; RIGHT(CW607,3))
            )
        ),
        "N/A"
    )
)</f>
        <v>N/A</v>
      </c>
      <c r="R607" s="57"/>
      <c r="S607" s="57"/>
      <c r="T607" s="57"/>
      <c r="U607" s="57"/>
      <c r="V607" s="57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9"/>
      <c r="AX607" s="59"/>
      <c r="AY607" s="59"/>
      <c r="AZ607" s="60"/>
      <c r="BA607" s="52"/>
      <c r="BB607" s="52"/>
      <c r="BC607" s="52"/>
      <c r="BD607" s="52"/>
      <c r="BE607" s="52"/>
      <c r="BF607" s="52"/>
      <c r="BG607" s="192" t="str">
        <f t="shared" si="391"/>
        <v/>
      </c>
      <c r="BH607" s="52"/>
      <c r="BI607" s="52"/>
      <c r="BJ607" s="52"/>
      <c r="BK607" s="52"/>
      <c r="BM607" s="19">
        <f t="shared" si="358"/>
        <v>0</v>
      </c>
      <c r="BN607" s="19">
        <f t="shared" si="359"/>
        <v>0</v>
      </c>
      <c r="BO607" s="19">
        <f t="shared" si="360"/>
        <v>0</v>
      </c>
      <c r="BP607" s="19">
        <f t="shared" si="361"/>
        <v>0</v>
      </c>
      <c r="BQ607" s="19">
        <f t="shared" si="362"/>
        <v>0</v>
      </c>
      <c r="BR607" s="19">
        <f t="shared" si="363"/>
        <v>0</v>
      </c>
      <c r="BS607" s="19">
        <f t="shared" si="364"/>
        <v>0</v>
      </c>
      <c r="BT607" s="19">
        <f t="shared" si="365"/>
        <v>0</v>
      </c>
      <c r="BU607" s="19">
        <f t="shared" si="366"/>
        <v>0</v>
      </c>
      <c r="BV607" s="19">
        <f t="shared" si="367"/>
        <v>0</v>
      </c>
      <c r="BW607" s="19">
        <f t="shared" si="368"/>
        <v>0</v>
      </c>
      <c r="BX607" s="19">
        <f t="shared" si="369"/>
        <v>0</v>
      </c>
      <c r="BY607" s="19">
        <f t="shared" si="370"/>
        <v>0</v>
      </c>
      <c r="BZ607" s="19">
        <f t="shared" si="371"/>
        <v>0</v>
      </c>
      <c r="CA607" s="19">
        <f t="shared" si="372"/>
        <v>0</v>
      </c>
      <c r="CB607" s="19">
        <f t="shared" si="392"/>
        <v>0</v>
      </c>
      <c r="CC607" s="19">
        <f t="shared" si="373"/>
        <v>0</v>
      </c>
      <c r="CD607" s="19">
        <f t="shared" si="374"/>
        <v>0</v>
      </c>
      <c r="CE607" s="19">
        <f t="shared" si="375"/>
        <v>0</v>
      </c>
      <c r="CF607" s="19">
        <f t="shared" si="376"/>
        <v>0</v>
      </c>
      <c r="CG607" s="19">
        <f t="shared" si="377"/>
        <v>0</v>
      </c>
      <c r="CH607" s="19">
        <f t="shared" si="378"/>
        <v>0</v>
      </c>
      <c r="CI607" s="19">
        <f t="shared" si="379"/>
        <v>0</v>
      </c>
      <c r="CJ607" s="19">
        <f t="shared" si="380"/>
        <v>0</v>
      </c>
      <c r="CK607" s="19">
        <f t="shared" si="381"/>
        <v>0</v>
      </c>
      <c r="CL607" s="19">
        <f t="shared" si="382"/>
        <v>0</v>
      </c>
      <c r="CM607" s="19">
        <f t="shared" si="383"/>
        <v>0</v>
      </c>
      <c r="CN607" s="19">
        <f t="shared" si="384"/>
        <v>0</v>
      </c>
      <c r="CO607" s="19">
        <f t="shared" si="385"/>
        <v>0</v>
      </c>
      <c r="CP607" s="19">
        <f t="shared" si="386"/>
        <v>0</v>
      </c>
      <c r="CQ607" s="19">
        <f t="shared" si="387"/>
        <v>0</v>
      </c>
      <c r="CR607" s="19">
        <f t="shared" si="388"/>
        <v>0</v>
      </c>
      <c r="CS607" s="19">
        <f t="shared" si="389"/>
        <v>0</v>
      </c>
    </row>
    <row r="608" spans="2:97" ht="15" customHeight="1" x14ac:dyDescent="0.2">
      <c r="B608" s="53">
        <f t="shared" si="393"/>
        <v>600</v>
      </c>
      <c r="C608" s="197" t="str" cm="1">
        <f t="array" aca="1" ref="C608" ca="1">CELL("contents",BG608)</f>
        <v/>
      </c>
      <c r="D608" s="54" t="str">
        <f t="shared" si="390"/>
        <v>OK</v>
      </c>
      <c r="E608" s="55" t="e">
        <f>VLOOKUP('DATA SHEET'!$B$9,'Drill Size Info'!$T$2:$U$8,2,FALSE)</f>
        <v>#N/A</v>
      </c>
      <c r="F608" s="55" t="str">
        <f t="shared" si="394"/>
        <v/>
      </c>
      <c r="G608" s="161">
        <f t="shared" si="395"/>
        <v>0</v>
      </c>
      <c r="H608" s="56"/>
      <c r="I608" s="56"/>
      <c r="J608" s="54" t="s">
        <v>154</v>
      </c>
      <c r="K608" s="54" t="s">
        <v>154</v>
      </c>
      <c r="L608" s="56" t="s">
        <v>154</v>
      </c>
      <c r="M608" s="56" t="s">
        <v>154</v>
      </c>
      <c r="N608" s="47" t="str">
        <f>IF(CU608&lt;&gt;"",
    IF(INT('Drill Size Info'!$AA$19)=INT('Drill Size Info'!$AB$19),
        --(INT('Drill Size Info'!$AA$19) &amp; "." &amp; CU608),
        IF(AND((--(INT('Drill Size Info'!$AA$19) &amp; "." &amp; CU608)&gt;=--('Drill Size Info'!$AA$19)), (--(INT('Drill Size Info'!$AA$19) &amp; "." &amp; CU608)&lt;=--('Drill Size Info'!$AB$19))),
            --(INT('Drill Size Info'!$AA$19) &amp; "." &amp; CU608),
            --(INT('Drill Size Info'!$AB$19) &amp; "." &amp; CU608)
        )
    ),
    IF(CT608&lt;&gt;"",
        IF(INT('Drill Size Info'!$AA$19)=INT('Drill Size Info'!$AB$19),
            --(INT('Drill Size Info'!$AA$19) &amp; "." &amp; LEFT(CT608,3)),
            IF(AND((--(INT('Drill Size Info'!$AA$19) &amp; "." &amp; LEFT(CT608,3))&gt;=--('Drill Size Info'!$AA$19)), (--(INT('Drill Size Info'!$AA$19) &amp; "." &amp; LEFT(CT608,3))&lt;=--('Drill Size Info'!$AB$19))),
                --(INT('Drill Size Info'!$AA$19) &amp; "." &amp; LEFT(CT608,3)),
                --(INT('Drill Size Info'!$AB$19) &amp; "." &amp; LEFT(CT608,3))
            )
        ),
        "OK"
    )
)</f>
        <v>OK</v>
      </c>
      <c r="O608" s="163" t="str">
        <f>IF(CV608&lt;&gt;"",
    IF(INT('Drill Size Info'!$AA$19)=INT('Drill Size Info'!$AB$19),
        --(INT('Drill Size Info'!$AA$19) &amp; "." &amp; CV608),
        IF(AND((--(INT('Drill Size Info'!$AA$19) &amp; "." &amp; CV608)&gt;=--('Drill Size Info'!$AA$19)), (--(INT('Drill Size Info'!$AA$19) &amp; "." &amp; CV608)&lt;=--('Drill Size Info'!$AB$19))),
            --(INT('Drill Size Info'!$AA$19) &amp; "." &amp; CV608),
            --(INT('Drill Size Info'!$AB$19) &amp; "." &amp; CV608)
        )
    ),
    IF(CT608&lt;&gt;"",
        IF(INT('Drill Size Info'!$AA$19)=INT('Drill Size Info'!$AB$19),
            --(INT('Drill Size Info'!$AA$19) &amp; "." &amp; RIGHT(CT608,3)),
            IF(AND((--(INT('Drill Size Info'!$AA$19) &amp; "." &amp; RIGHT(CT608,3))&gt;=--('Drill Size Info'!$AA$19)), (--(INT('Drill Size Info'!$AA$19) &amp; "." &amp; RIGHT(CT608,3))&lt;=--('Drill Size Info'!$AB$19))),
                --(INT('Drill Size Info'!$AA$19) &amp; "." &amp; RIGHT(CT608,3)),
                --(INT('Drill Size Info'!$AB$19) &amp; "." &amp; RIGHT(CT608,3))
            )
        ),
        "N/A"
    )
)</f>
        <v>N/A</v>
      </c>
      <c r="P608" s="47" t="str">
        <f>IF(CX608&lt;&gt;"",
    IF(INT('Drill Size Info'!$AA$19)=INT('Drill Size Info'!$AB$15),
        --(INT('Drill Size Info'!$AA$15) &amp; "." &amp; CX608),
        IF(AND((--(INT('Drill Size Info'!$AA$15) &amp; "." &amp; CX608)&gt;=--('Drill Size Info'!$AA$15)), (--(INT('Drill Size Info'!$AA$15) &amp; "." &amp; CX608)&lt;=--('Drill Size Info'!$AB$15))),
            --(INT('Drill Size Info'!$AA$15) &amp; "." &amp; CX608),
            --(INT('Drill Size Info'!$AB$15) &amp; "." &amp; CX608)
        )
    ),
    IF(CW608&lt;&gt;"",
        IF(INT('Drill Size Info'!$AA$15)=INT('Drill Size Info'!$AB$15),
            --(INT('Drill Size Info'!$AA$15) &amp; "." &amp; LEFT(CW608,3)),
            IF(AND((--(INT('Drill Size Info'!$AA$15) &amp; "." &amp; LEFT(CW608,3))&gt;=--('Drill Size Info'!$AA$15)), (--(INT('Drill Size Info'!$AA$15) &amp; "." &amp; LEFT(CW608,3))&lt;=--('Drill Size Info'!$AB$15))),
                --(INT('Drill Size Info'!$AA$15) &amp; "." &amp; LEFT(CW608,3)),
                --(INT('Drill Size Info'!$AB$15) &amp; "." &amp; LEFT(CW608,3))
            )
        ),
        "OK"
    )
)</f>
        <v>OK</v>
      </c>
      <c r="Q608" s="163" t="str">
        <f>IF(CY608&lt;&gt;"",
    IF(INT('Drill Size Info'!$AA$19)=INT('Drill Size Info'!$AB$15),
        --(INT('Drill Size Info'!$AA$15) &amp; "." &amp; CY608),
        IF(AND((--(INT('Drill Size Info'!$AA$15) &amp; "." &amp; CY608)&gt;=--('Drill Size Info'!$AA$15)), (--(INT('Drill Size Info'!$AA$15) &amp; "." &amp; CY608)&lt;=--('Drill Size Info'!$AB$15))),
            --(INT('Drill Size Info'!$AA$15) &amp; "." &amp; CY608),
            --(INT('Drill Size Info'!$AB$15) &amp; "." &amp; CY608)
        )
    ),
    IF(CW608&lt;&gt;"",
        IF(INT('Drill Size Info'!$AA$15)=INT('Drill Size Info'!$AB$15),
            --(INT('Drill Size Info'!$AA$15) &amp; "." &amp; RIGHT(CW608,3)),
            IF(AND((--(INT('Drill Size Info'!$AA$15) &amp; "." &amp; RIGHT(CW608,3))&gt;=--('Drill Size Info'!$AA$15)), (--(INT('Drill Size Info'!$AA$15) &amp; "." &amp; RIGHT(CW608,3))&lt;=--('Drill Size Info'!$AB$15))),
                --(INT('Drill Size Info'!$AA$15) &amp; "." &amp; RIGHT(CW608,3)),
                --(INT('Drill Size Info'!$AB$15) &amp; "." &amp; RIGHT(CW608,3))
            )
        ),
        "N/A"
    )
)</f>
        <v>N/A</v>
      </c>
      <c r="R608" s="57"/>
      <c r="S608" s="57"/>
      <c r="T608" s="57"/>
      <c r="U608" s="57"/>
      <c r="V608" s="57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9"/>
      <c r="AX608" s="59"/>
      <c r="AY608" s="59"/>
      <c r="AZ608" s="60"/>
      <c r="BA608" s="52"/>
      <c r="BB608" s="52"/>
      <c r="BC608" s="52"/>
      <c r="BD608" s="52"/>
      <c r="BE608" s="52"/>
      <c r="BF608" s="52"/>
      <c r="BG608" s="192" t="str">
        <f t="shared" si="391"/>
        <v/>
      </c>
      <c r="BH608" s="52"/>
      <c r="BI608" s="52"/>
      <c r="BJ608" s="52"/>
      <c r="BK608" s="52"/>
      <c r="BM608" s="19">
        <f t="shared" si="358"/>
        <v>0</v>
      </c>
      <c r="BN608" s="19">
        <f t="shared" si="359"/>
        <v>0</v>
      </c>
      <c r="BO608" s="19">
        <f t="shared" si="360"/>
        <v>0</v>
      </c>
      <c r="BP608" s="19">
        <f t="shared" si="361"/>
        <v>0</v>
      </c>
      <c r="BQ608" s="19">
        <f t="shared" si="362"/>
        <v>0</v>
      </c>
      <c r="BR608" s="19">
        <f t="shared" si="363"/>
        <v>0</v>
      </c>
      <c r="BS608" s="19">
        <f t="shared" si="364"/>
        <v>0</v>
      </c>
      <c r="BT608" s="19">
        <f t="shared" si="365"/>
        <v>0</v>
      </c>
      <c r="BU608" s="19">
        <f t="shared" si="366"/>
        <v>0</v>
      </c>
      <c r="BV608" s="19">
        <f t="shared" si="367"/>
        <v>0</v>
      </c>
      <c r="BW608" s="19">
        <f t="shared" si="368"/>
        <v>0</v>
      </c>
      <c r="BX608" s="19">
        <f t="shared" si="369"/>
        <v>0</v>
      </c>
      <c r="BY608" s="19">
        <f t="shared" si="370"/>
        <v>0</v>
      </c>
      <c r="BZ608" s="19">
        <f t="shared" si="371"/>
        <v>0</v>
      </c>
      <c r="CA608" s="19">
        <f t="shared" si="372"/>
        <v>0</v>
      </c>
      <c r="CB608" s="19">
        <f t="shared" si="392"/>
        <v>0</v>
      </c>
      <c r="CC608" s="19">
        <f t="shared" si="373"/>
        <v>0</v>
      </c>
      <c r="CD608" s="19">
        <f t="shared" si="374"/>
        <v>0</v>
      </c>
      <c r="CE608" s="19">
        <f t="shared" si="375"/>
        <v>0</v>
      </c>
      <c r="CF608" s="19">
        <f t="shared" si="376"/>
        <v>0</v>
      </c>
      <c r="CG608" s="19">
        <f t="shared" si="377"/>
        <v>0</v>
      </c>
      <c r="CH608" s="19">
        <f t="shared" si="378"/>
        <v>0</v>
      </c>
      <c r="CI608" s="19">
        <f t="shared" si="379"/>
        <v>0</v>
      </c>
      <c r="CJ608" s="19">
        <f t="shared" si="380"/>
        <v>0</v>
      </c>
      <c r="CK608" s="19">
        <f t="shared" si="381"/>
        <v>0</v>
      </c>
      <c r="CL608" s="19">
        <f t="shared" si="382"/>
        <v>0</v>
      </c>
      <c r="CM608" s="19">
        <f t="shared" si="383"/>
        <v>0</v>
      </c>
      <c r="CN608" s="19">
        <f t="shared" si="384"/>
        <v>0</v>
      </c>
      <c r="CO608" s="19">
        <f t="shared" si="385"/>
        <v>0</v>
      </c>
      <c r="CP608" s="19">
        <f t="shared" si="386"/>
        <v>0</v>
      </c>
      <c r="CQ608" s="19">
        <f t="shared" si="387"/>
        <v>0</v>
      </c>
      <c r="CR608" s="19">
        <f t="shared" si="388"/>
        <v>0</v>
      </c>
      <c r="CS608" s="19">
        <f t="shared" si="389"/>
        <v>0</v>
      </c>
    </row>
    <row r="609" spans="2:97" ht="15" customHeight="1" x14ac:dyDescent="0.2">
      <c r="B609" s="53">
        <f t="shared" si="393"/>
        <v>601</v>
      </c>
      <c r="C609" s="197" t="str" cm="1">
        <f t="array" aca="1" ref="C609" ca="1">CELL("contents",BG609)</f>
        <v/>
      </c>
      <c r="D609" s="54" t="str">
        <f t="shared" si="390"/>
        <v>OK</v>
      </c>
      <c r="E609" s="55" t="e">
        <f>VLOOKUP('DATA SHEET'!$B$9,'Drill Size Info'!$T$2:$U$8,2,FALSE)</f>
        <v>#N/A</v>
      </c>
      <c r="F609" s="55" t="str">
        <f t="shared" si="394"/>
        <v/>
      </c>
      <c r="G609" s="161">
        <f t="shared" si="395"/>
        <v>0</v>
      </c>
      <c r="H609" s="56"/>
      <c r="I609" s="56"/>
      <c r="J609" s="54" t="s">
        <v>154</v>
      </c>
      <c r="K609" s="54" t="s">
        <v>154</v>
      </c>
      <c r="L609" s="56" t="s">
        <v>154</v>
      </c>
      <c r="M609" s="56" t="s">
        <v>154</v>
      </c>
      <c r="N609" s="47" t="str">
        <f>IF(CU609&lt;&gt;"",
    IF(INT('Drill Size Info'!$AA$19)=INT('Drill Size Info'!$AB$19),
        --(INT('Drill Size Info'!$AA$19) &amp; "." &amp; CU609),
        IF(AND((--(INT('Drill Size Info'!$AA$19) &amp; "." &amp; CU609)&gt;=--('Drill Size Info'!$AA$19)), (--(INT('Drill Size Info'!$AA$19) &amp; "." &amp; CU609)&lt;=--('Drill Size Info'!$AB$19))),
            --(INT('Drill Size Info'!$AA$19) &amp; "." &amp; CU609),
            --(INT('Drill Size Info'!$AB$19) &amp; "." &amp; CU609)
        )
    ),
    IF(CT609&lt;&gt;"",
        IF(INT('Drill Size Info'!$AA$19)=INT('Drill Size Info'!$AB$19),
            --(INT('Drill Size Info'!$AA$19) &amp; "." &amp; LEFT(CT609,3)),
            IF(AND((--(INT('Drill Size Info'!$AA$19) &amp; "." &amp; LEFT(CT609,3))&gt;=--('Drill Size Info'!$AA$19)), (--(INT('Drill Size Info'!$AA$19) &amp; "." &amp; LEFT(CT609,3))&lt;=--('Drill Size Info'!$AB$19))),
                --(INT('Drill Size Info'!$AA$19) &amp; "." &amp; LEFT(CT609,3)),
                --(INT('Drill Size Info'!$AB$19) &amp; "." &amp; LEFT(CT609,3))
            )
        ),
        "OK"
    )
)</f>
        <v>OK</v>
      </c>
      <c r="O609" s="163" t="str">
        <f>IF(CV609&lt;&gt;"",
    IF(INT('Drill Size Info'!$AA$19)=INT('Drill Size Info'!$AB$19),
        --(INT('Drill Size Info'!$AA$19) &amp; "." &amp; CV609),
        IF(AND((--(INT('Drill Size Info'!$AA$19) &amp; "." &amp; CV609)&gt;=--('Drill Size Info'!$AA$19)), (--(INT('Drill Size Info'!$AA$19) &amp; "." &amp; CV609)&lt;=--('Drill Size Info'!$AB$19))),
            --(INT('Drill Size Info'!$AA$19) &amp; "." &amp; CV609),
            --(INT('Drill Size Info'!$AB$19) &amp; "." &amp; CV609)
        )
    ),
    IF(CT609&lt;&gt;"",
        IF(INT('Drill Size Info'!$AA$19)=INT('Drill Size Info'!$AB$19),
            --(INT('Drill Size Info'!$AA$19) &amp; "." &amp; RIGHT(CT609,3)),
            IF(AND((--(INT('Drill Size Info'!$AA$19) &amp; "." &amp; RIGHT(CT609,3))&gt;=--('Drill Size Info'!$AA$19)), (--(INT('Drill Size Info'!$AA$19) &amp; "." &amp; RIGHT(CT609,3))&lt;=--('Drill Size Info'!$AB$19))),
                --(INT('Drill Size Info'!$AA$19) &amp; "." &amp; RIGHT(CT609,3)),
                --(INT('Drill Size Info'!$AB$19) &amp; "." &amp; RIGHT(CT609,3))
            )
        ),
        "N/A"
    )
)</f>
        <v>N/A</v>
      </c>
      <c r="P609" s="47" t="str">
        <f>IF(CX609&lt;&gt;"",
    IF(INT('Drill Size Info'!$AA$19)=INT('Drill Size Info'!$AB$15),
        --(INT('Drill Size Info'!$AA$15) &amp; "." &amp; CX609),
        IF(AND((--(INT('Drill Size Info'!$AA$15) &amp; "." &amp; CX609)&gt;=--('Drill Size Info'!$AA$15)), (--(INT('Drill Size Info'!$AA$15) &amp; "." &amp; CX609)&lt;=--('Drill Size Info'!$AB$15))),
            --(INT('Drill Size Info'!$AA$15) &amp; "." &amp; CX609),
            --(INT('Drill Size Info'!$AB$15) &amp; "." &amp; CX609)
        )
    ),
    IF(CW609&lt;&gt;"",
        IF(INT('Drill Size Info'!$AA$15)=INT('Drill Size Info'!$AB$15),
            --(INT('Drill Size Info'!$AA$15) &amp; "." &amp; LEFT(CW609,3)),
            IF(AND((--(INT('Drill Size Info'!$AA$15) &amp; "." &amp; LEFT(CW609,3))&gt;=--('Drill Size Info'!$AA$15)), (--(INT('Drill Size Info'!$AA$15) &amp; "." &amp; LEFT(CW609,3))&lt;=--('Drill Size Info'!$AB$15))),
                --(INT('Drill Size Info'!$AA$15) &amp; "." &amp; LEFT(CW609,3)),
                --(INT('Drill Size Info'!$AB$15) &amp; "." &amp; LEFT(CW609,3))
            )
        ),
        "OK"
    )
)</f>
        <v>OK</v>
      </c>
      <c r="Q609" s="163" t="str">
        <f>IF(CY609&lt;&gt;"",
    IF(INT('Drill Size Info'!$AA$19)=INT('Drill Size Info'!$AB$15),
        --(INT('Drill Size Info'!$AA$15) &amp; "." &amp; CY609),
        IF(AND((--(INT('Drill Size Info'!$AA$15) &amp; "." &amp; CY609)&gt;=--('Drill Size Info'!$AA$15)), (--(INT('Drill Size Info'!$AA$15) &amp; "." &amp; CY609)&lt;=--('Drill Size Info'!$AB$15))),
            --(INT('Drill Size Info'!$AA$15) &amp; "." &amp; CY609),
            --(INT('Drill Size Info'!$AB$15) &amp; "." &amp; CY609)
        )
    ),
    IF(CW609&lt;&gt;"",
        IF(INT('Drill Size Info'!$AA$15)=INT('Drill Size Info'!$AB$15),
            --(INT('Drill Size Info'!$AA$15) &amp; "." &amp; RIGHT(CW609,3)),
            IF(AND((--(INT('Drill Size Info'!$AA$15) &amp; "." &amp; RIGHT(CW609,3))&gt;=--('Drill Size Info'!$AA$15)), (--(INT('Drill Size Info'!$AA$15) &amp; "." &amp; RIGHT(CW609,3))&lt;=--('Drill Size Info'!$AB$15))),
                --(INT('Drill Size Info'!$AA$15) &amp; "." &amp; RIGHT(CW609,3)),
                --(INT('Drill Size Info'!$AB$15) &amp; "." &amp; RIGHT(CW609,3))
            )
        ),
        "N/A"
    )
)</f>
        <v>N/A</v>
      </c>
      <c r="R609" s="57"/>
      <c r="S609" s="57"/>
      <c r="T609" s="57"/>
      <c r="U609" s="57"/>
      <c r="V609" s="57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9"/>
      <c r="AX609" s="59"/>
      <c r="AY609" s="59"/>
      <c r="AZ609" s="60"/>
      <c r="BA609" s="52"/>
      <c r="BB609" s="52"/>
      <c r="BC609" s="52"/>
      <c r="BD609" s="52"/>
      <c r="BE609" s="52"/>
      <c r="BF609" s="52"/>
      <c r="BG609" s="192" t="str">
        <f t="shared" si="391"/>
        <v/>
      </c>
      <c r="BH609" s="52"/>
      <c r="BI609" s="52"/>
      <c r="BJ609" s="52"/>
      <c r="BK609" s="52"/>
      <c r="BM609" s="19">
        <f t="shared" si="358"/>
        <v>0</v>
      </c>
      <c r="BN609" s="19">
        <f t="shared" si="359"/>
        <v>0</v>
      </c>
      <c r="BO609" s="19">
        <f t="shared" si="360"/>
        <v>0</v>
      </c>
      <c r="BP609" s="19">
        <f t="shared" si="361"/>
        <v>0</v>
      </c>
      <c r="BQ609" s="19">
        <f t="shared" si="362"/>
        <v>0</v>
      </c>
      <c r="BR609" s="19">
        <f t="shared" si="363"/>
        <v>0</v>
      </c>
      <c r="BS609" s="19">
        <f t="shared" si="364"/>
        <v>0</v>
      </c>
      <c r="BT609" s="19">
        <f t="shared" si="365"/>
        <v>0</v>
      </c>
      <c r="BU609" s="19">
        <f t="shared" si="366"/>
        <v>0</v>
      </c>
      <c r="BV609" s="19">
        <f t="shared" si="367"/>
        <v>0</v>
      </c>
      <c r="BW609" s="19">
        <f t="shared" si="368"/>
        <v>0</v>
      </c>
      <c r="BX609" s="19">
        <f t="shared" si="369"/>
        <v>0</v>
      </c>
      <c r="BY609" s="19">
        <f t="shared" si="370"/>
        <v>0</v>
      </c>
      <c r="BZ609" s="19">
        <f t="shared" si="371"/>
        <v>0</v>
      </c>
      <c r="CA609" s="19">
        <f t="shared" si="372"/>
        <v>0</v>
      </c>
      <c r="CB609" s="19">
        <f t="shared" si="392"/>
        <v>0</v>
      </c>
      <c r="CC609" s="19">
        <f t="shared" si="373"/>
        <v>0</v>
      </c>
      <c r="CD609" s="19">
        <f t="shared" si="374"/>
        <v>0</v>
      </c>
      <c r="CE609" s="19">
        <f t="shared" si="375"/>
        <v>0</v>
      </c>
      <c r="CF609" s="19">
        <f t="shared" si="376"/>
        <v>0</v>
      </c>
      <c r="CG609" s="19">
        <f t="shared" si="377"/>
        <v>0</v>
      </c>
      <c r="CH609" s="19">
        <f t="shared" si="378"/>
        <v>0</v>
      </c>
      <c r="CI609" s="19">
        <f t="shared" si="379"/>
        <v>0</v>
      </c>
      <c r="CJ609" s="19">
        <f t="shared" si="380"/>
        <v>0</v>
      </c>
      <c r="CK609" s="19">
        <f t="shared" si="381"/>
        <v>0</v>
      </c>
      <c r="CL609" s="19">
        <f t="shared" si="382"/>
        <v>0</v>
      </c>
      <c r="CM609" s="19">
        <f t="shared" si="383"/>
        <v>0</v>
      </c>
      <c r="CN609" s="19">
        <f t="shared" si="384"/>
        <v>0</v>
      </c>
      <c r="CO609" s="19">
        <f t="shared" si="385"/>
        <v>0</v>
      </c>
      <c r="CP609" s="19">
        <f t="shared" si="386"/>
        <v>0</v>
      </c>
      <c r="CQ609" s="19">
        <f t="shared" si="387"/>
        <v>0</v>
      </c>
      <c r="CR609" s="19">
        <f t="shared" si="388"/>
        <v>0</v>
      </c>
      <c r="CS609" s="19">
        <f t="shared" si="389"/>
        <v>0</v>
      </c>
    </row>
    <row r="610" spans="2:97" ht="15" customHeight="1" x14ac:dyDescent="0.2">
      <c r="B610" s="53">
        <f t="shared" si="393"/>
        <v>602</v>
      </c>
      <c r="C610" s="197" t="str" cm="1">
        <f t="array" aca="1" ref="C610" ca="1">CELL("contents",BG610)</f>
        <v/>
      </c>
      <c r="D610" s="54" t="str">
        <f t="shared" si="390"/>
        <v>OK</v>
      </c>
      <c r="E610" s="55" t="e">
        <f>VLOOKUP('DATA SHEET'!$B$9,'Drill Size Info'!$T$2:$U$8,2,FALSE)</f>
        <v>#N/A</v>
      </c>
      <c r="F610" s="55" t="str">
        <f t="shared" si="394"/>
        <v/>
      </c>
      <c r="G610" s="161">
        <f t="shared" si="395"/>
        <v>0</v>
      </c>
      <c r="H610" s="56"/>
      <c r="I610" s="56"/>
      <c r="J610" s="54" t="s">
        <v>154</v>
      </c>
      <c r="K610" s="54" t="s">
        <v>154</v>
      </c>
      <c r="L610" s="56" t="s">
        <v>154</v>
      </c>
      <c r="M610" s="56" t="s">
        <v>154</v>
      </c>
      <c r="N610" s="47" t="str">
        <f>IF(CU610&lt;&gt;"",
    IF(INT('Drill Size Info'!$AA$19)=INT('Drill Size Info'!$AB$19),
        --(INT('Drill Size Info'!$AA$19) &amp; "." &amp; CU610),
        IF(AND((--(INT('Drill Size Info'!$AA$19) &amp; "." &amp; CU610)&gt;=--('Drill Size Info'!$AA$19)), (--(INT('Drill Size Info'!$AA$19) &amp; "." &amp; CU610)&lt;=--('Drill Size Info'!$AB$19))),
            --(INT('Drill Size Info'!$AA$19) &amp; "." &amp; CU610),
            --(INT('Drill Size Info'!$AB$19) &amp; "." &amp; CU610)
        )
    ),
    IF(CT610&lt;&gt;"",
        IF(INT('Drill Size Info'!$AA$19)=INT('Drill Size Info'!$AB$19),
            --(INT('Drill Size Info'!$AA$19) &amp; "." &amp; LEFT(CT610,3)),
            IF(AND((--(INT('Drill Size Info'!$AA$19) &amp; "." &amp; LEFT(CT610,3))&gt;=--('Drill Size Info'!$AA$19)), (--(INT('Drill Size Info'!$AA$19) &amp; "." &amp; LEFT(CT610,3))&lt;=--('Drill Size Info'!$AB$19))),
                --(INT('Drill Size Info'!$AA$19) &amp; "." &amp; LEFT(CT610,3)),
                --(INT('Drill Size Info'!$AB$19) &amp; "." &amp; LEFT(CT610,3))
            )
        ),
        "OK"
    )
)</f>
        <v>OK</v>
      </c>
      <c r="O610" s="163" t="str">
        <f>IF(CV610&lt;&gt;"",
    IF(INT('Drill Size Info'!$AA$19)=INT('Drill Size Info'!$AB$19),
        --(INT('Drill Size Info'!$AA$19) &amp; "." &amp; CV610),
        IF(AND((--(INT('Drill Size Info'!$AA$19) &amp; "." &amp; CV610)&gt;=--('Drill Size Info'!$AA$19)), (--(INT('Drill Size Info'!$AA$19) &amp; "." &amp; CV610)&lt;=--('Drill Size Info'!$AB$19))),
            --(INT('Drill Size Info'!$AA$19) &amp; "." &amp; CV610),
            --(INT('Drill Size Info'!$AB$19) &amp; "." &amp; CV610)
        )
    ),
    IF(CT610&lt;&gt;"",
        IF(INT('Drill Size Info'!$AA$19)=INT('Drill Size Info'!$AB$19),
            --(INT('Drill Size Info'!$AA$19) &amp; "." &amp; RIGHT(CT610,3)),
            IF(AND((--(INT('Drill Size Info'!$AA$19) &amp; "." &amp; RIGHT(CT610,3))&gt;=--('Drill Size Info'!$AA$19)), (--(INT('Drill Size Info'!$AA$19) &amp; "." &amp; RIGHT(CT610,3))&lt;=--('Drill Size Info'!$AB$19))),
                --(INT('Drill Size Info'!$AA$19) &amp; "." &amp; RIGHT(CT610,3)),
                --(INT('Drill Size Info'!$AB$19) &amp; "." &amp; RIGHT(CT610,3))
            )
        ),
        "N/A"
    )
)</f>
        <v>N/A</v>
      </c>
      <c r="P610" s="47" t="str">
        <f>IF(CX610&lt;&gt;"",
    IF(INT('Drill Size Info'!$AA$19)=INT('Drill Size Info'!$AB$15),
        --(INT('Drill Size Info'!$AA$15) &amp; "." &amp; CX610),
        IF(AND((--(INT('Drill Size Info'!$AA$15) &amp; "." &amp; CX610)&gt;=--('Drill Size Info'!$AA$15)), (--(INT('Drill Size Info'!$AA$15) &amp; "." &amp; CX610)&lt;=--('Drill Size Info'!$AB$15))),
            --(INT('Drill Size Info'!$AA$15) &amp; "." &amp; CX610),
            --(INT('Drill Size Info'!$AB$15) &amp; "." &amp; CX610)
        )
    ),
    IF(CW610&lt;&gt;"",
        IF(INT('Drill Size Info'!$AA$15)=INT('Drill Size Info'!$AB$15),
            --(INT('Drill Size Info'!$AA$15) &amp; "." &amp; LEFT(CW610,3)),
            IF(AND((--(INT('Drill Size Info'!$AA$15) &amp; "." &amp; LEFT(CW610,3))&gt;=--('Drill Size Info'!$AA$15)), (--(INT('Drill Size Info'!$AA$15) &amp; "." &amp; LEFT(CW610,3))&lt;=--('Drill Size Info'!$AB$15))),
                --(INT('Drill Size Info'!$AA$15) &amp; "." &amp; LEFT(CW610,3)),
                --(INT('Drill Size Info'!$AB$15) &amp; "." &amp; LEFT(CW610,3))
            )
        ),
        "OK"
    )
)</f>
        <v>OK</v>
      </c>
      <c r="Q610" s="163" t="str">
        <f>IF(CY610&lt;&gt;"",
    IF(INT('Drill Size Info'!$AA$19)=INT('Drill Size Info'!$AB$15),
        --(INT('Drill Size Info'!$AA$15) &amp; "." &amp; CY610),
        IF(AND((--(INT('Drill Size Info'!$AA$15) &amp; "." &amp; CY610)&gt;=--('Drill Size Info'!$AA$15)), (--(INT('Drill Size Info'!$AA$15) &amp; "." &amp; CY610)&lt;=--('Drill Size Info'!$AB$15))),
            --(INT('Drill Size Info'!$AA$15) &amp; "." &amp; CY610),
            --(INT('Drill Size Info'!$AB$15) &amp; "." &amp; CY610)
        )
    ),
    IF(CW610&lt;&gt;"",
        IF(INT('Drill Size Info'!$AA$15)=INT('Drill Size Info'!$AB$15),
            --(INT('Drill Size Info'!$AA$15) &amp; "." &amp; RIGHT(CW610,3)),
            IF(AND((--(INT('Drill Size Info'!$AA$15) &amp; "." &amp; RIGHT(CW610,3))&gt;=--('Drill Size Info'!$AA$15)), (--(INT('Drill Size Info'!$AA$15) &amp; "." &amp; RIGHT(CW610,3))&lt;=--('Drill Size Info'!$AB$15))),
                --(INT('Drill Size Info'!$AA$15) &amp; "." &amp; RIGHT(CW610,3)),
                --(INT('Drill Size Info'!$AB$15) &amp; "." &amp; RIGHT(CW610,3))
            )
        ),
        "N/A"
    )
)</f>
        <v>N/A</v>
      </c>
      <c r="R610" s="57"/>
      <c r="S610" s="57"/>
      <c r="T610" s="57"/>
      <c r="U610" s="57"/>
      <c r="V610" s="57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9"/>
      <c r="AX610" s="59"/>
      <c r="AY610" s="59"/>
      <c r="AZ610" s="60"/>
      <c r="BA610" s="52"/>
      <c r="BB610" s="52"/>
      <c r="BC610" s="52"/>
      <c r="BD610" s="52"/>
      <c r="BE610" s="52"/>
      <c r="BF610" s="52"/>
      <c r="BG610" s="192" t="str">
        <f t="shared" si="391"/>
        <v/>
      </c>
      <c r="BH610" s="52"/>
      <c r="BI610" s="52"/>
      <c r="BJ610" s="52"/>
      <c r="BK610" s="52"/>
      <c r="BM610" s="19">
        <f t="shared" si="358"/>
        <v>0</v>
      </c>
      <c r="BN610" s="19">
        <f t="shared" si="359"/>
        <v>0</v>
      </c>
      <c r="BO610" s="19">
        <f t="shared" si="360"/>
        <v>0</v>
      </c>
      <c r="BP610" s="19">
        <f t="shared" si="361"/>
        <v>0</v>
      </c>
      <c r="BQ610" s="19">
        <f t="shared" si="362"/>
        <v>0</v>
      </c>
      <c r="BR610" s="19">
        <f t="shared" si="363"/>
        <v>0</v>
      </c>
      <c r="BS610" s="19">
        <f t="shared" si="364"/>
        <v>0</v>
      </c>
      <c r="BT610" s="19">
        <f t="shared" si="365"/>
        <v>0</v>
      </c>
      <c r="BU610" s="19">
        <f t="shared" si="366"/>
        <v>0</v>
      </c>
      <c r="BV610" s="19">
        <f t="shared" si="367"/>
        <v>0</v>
      </c>
      <c r="BW610" s="19">
        <f t="shared" si="368"/>
        <v>0</v>
      </c>
      <c r="BX610" s="19">
        <f t="shared" si="369"/>
        <v>0</v>
      </c>
      <c r="BY610" s="19">
        <f t="shared" si="370"/>
        <v>0</v>
      </c>
      <c r="BZ610" s="19">
        <f t="shared" si="371"/>
        <v>0</v>
      </c>
      <c r="CA610" s="19">
        <f t="shared" si="372"/>
        <v>0</v>
      </c>
      <c r="CB610" s="19">
        <f t="shared" si="392"/>
        <v>0</v>
      </c>
      <c r="CC610" s="19">
        <f t="shared" si="373"/>
        <v>0</v>
      </c>
      <c r="CD610" s="19">
        <f t="shared" si="374"/>
        <v>0</v>
      </c>
      <c r="CE610" s="19">
        <f t="shared" si="375"/>
        <v>0</v>
      </c>
      <c r="CF610" s="19">
        <f t="shared" si="376"/>
        <v>0</v>
      </c>
      <c r="CG610" s="19">
        <f t="shared" si="377"/>
        <v>0</v>
      </c>
      <c r="CH610" s="19">
        <f t="shared" si="378"/>
        <v>0</v>
      </c>
      <c r="CI610" s="19">
        <f t="shared" si="379"/>
        <v>0</v>
      </c>
      <c r="CJ610" s="19">
        <f t="shared" si="380"/>
        <v>0</v>
      </c>
      <c r="CK610" s="19">
        <f t="shared" si="381"/>
        <v>0</v>
      </c>
      <c r="CL610" s="19">
        <f t="shared" si="382"/>
        <v>0</v>
      </c>
      <c r="CM610" s="19">
        <f t="shared" si="383"/>
        <v>0</v>
      </c>
      <c r="CN610" s="19">
        <f t="shared" si="384"/>
        <v>0</v>
      </c>
      <c r="CO610" s="19">
        <f t="shared" si="385"/>
        <v>0</v>
      </c>
      <c r="CP610" s="19">
        <f t="shared" si="386"/>
        <v>0</v>
      </c>
      <c r="CQ610" s="19">
        <f t="shared" si="387"/>
        <v>0</v>
      </c>
      <c r="CR610" s="19">
        <f t="shared" si="388"/>
        <v>0</v>
      </c>
      <c r="CS610" s="19">
        <f t="shared" si="389"/>
        <v>0</v>
      </c>
    </row>
    <row r="611" spans="2:97" ht="15" customHeight="1" x14ac:dyDescent="0.2">
      <c r="B611" s="53">
        <f t="shared" si="393"/>
        <v>603</v>
      </c>
      <c r="C611" s="197" t="str" cm="1">
        <f t="array" aca="1" ref="C611" ca="1">CELL("contents",BG611)</f>
        <v/>
      </c>
      <c r="D611" s="54" t="str">
        <f t="shared" si="390"/>
        <v>OK</v>
      </c>
      <c r="E611" s="55" t="e">
        <f>VLOOKUP('DATA SHEET'!$B$9,'Drill Size Info'!$T$2:$U$8,2,FALSE)</f>
        <v>#N/A</v>
      </c>
      <c r="F611" s="55" t="str">
        <f t="shared" si="394"/>
        <v/>
      </c>
      <c r="G611" s="161">
        <f t="shared" si="395"/>
        <v>0</v>
      </c>
      <c r="H611" s="56"/>
      <c r="I611" s="56"/>
      <c r="J611" s="54" t="s">
        <v>154</v>
      </c>
      <c r="K611" s="54" t="s">
        <v>154</v>
      </c>
      <c r="L611" s="56" t="s">
        <v>154</v>
      </c>
      <c r="M611" s="56" t="s">
        <v>154</v>
      </c>
      <c r="N611" s="47" t="str">
        <f>IF(CU611&lt;&gt;"",
    IF(INT('Drill Size Info'!$AA$19)=INT('Drill Size Info'!$AB$19),
        --(INT('Drill Size Info'!$AA$19) &amp; "." &amp; CU611),
        IF(AND((--(INT('Drill Size Info'!$AA$19) &amp; "." &amp; CU611)&gt;=--('Drill Size Info'!$AA$19)), (--(INT('Drill Size Info'!$AA$19) &amp; "." &amp; CU611)&lt;=--('Drill Size Info'!$AB$19))),
            --(INT('Drill Size Info'!$AA$19) &amp; "." &amp; CU611),
            --(INT('Drill Size Info'!$AB$19) &amp; "." &amp; CU611)
        )
    ),
    IF(CT611&lt;&gt;"",
        IF(INT('Drill Size Info'!$AA$19)=INT('Drill Size Info'!$AB$19),
            --(INT('Drill Size Info'!$AA$19) &amp; "." &amp; LEFT(CT611,3)),
            IF(AND((--(INT('Drill Size Info'!$AA$19) &amp; "." &amp; LEFT(CT611,3))&gt;=--('Drill Size Info'!$AA$19)), (--(INT('Drill Size Info'!$AA$19) &amp; "." &amp; LEFT(CT611,3))&lt;=--('Drill Size Info'!$AB$19))),
                --(INT('Drill Size Info'!$AA$19) &amp; "." &amp; LEFT(CT611,3)),
                --(INT('Drill Size Info'!$AB$19) &amp; "." &amp; LEFT(CT611,3))
            )
        ),
        "OK"
    )
)</f>
        <v>OK</v>
      </c>
      <c r="O611" s="163" t="str">
        <f>IF(CV611&lt;&gt;"",
    IF(INT('Drill Size Info'!$AA$19)=INT('Drill Size Info'!$AB$19),
        --(INT('Drill Size Info'!$AA$19) &amp; "." &amp; CV611),
        IF(AND((--(INT('Drill Size Info'!$AA$19) &amp; "." &amp; CV611)&gt;=--('Drill Size Info'!$AA$19)), (--(INT('Drill Size Info'!$AA$19) &amp; "." &amp; CV611)&lt;=--('Drill Size Info'!$AB$19))),
            --(INT('Drill Size Info'!$AA$19) &amp; "." &amp; CV611),
            --(INT('Drill Size Info'!$AB$19) &amp; "." &amp; CV611)
        )
    ),
    IF(CT611&lt;&gt;"",
        IF(INT('Drill Size Info'!$AA$19)=INT('Drill Size Info'!$AB$19),
            --(INT('Drill Size Info'!$AA$19) &amp; "." &amp; RIGHT(CT611,3)),
            IF(AND((--(INT('Drill Size Info'!$AA$19) &amp; "." &amp; RIGHT(CT611,3))&gt;=--('Drill Size Info'!$AA$19)), (--(INT('Drill Size Info'!$AA$19) &amp; "." &amp; RIGHT(CT611,3))&lt;=--('Drill Size Info'!$AB$19))),
                --(INT('Drill Size Info'!$AA$19) &amp; "." &amp; RIGHT(CT611,3)),
                --(INT('Drill Size Info'!$AB$19) &amp; "." &amp; RIGHT(CT611,3))
            )
        ),
        "N/A"
    )
)</f>
        <v>N/A</v>
      </c>
      <c r="P611" s="47" t="str">
        <f>IF(CX611&lt;&gt;"",
    IF(INT('Drill Size Info'!$AA$19)=INT('Drill Size Info'!$AB$15),
        --(INT('Drill Size Info'!$AA$15) &amp; "." &amp; CX611),
        IF(AND((--(INT('Drill Size Info'!$AA$15) &amp; "." &amp; CX611)&gt;=--('Drill Size Info'!$AA$15)), (--(INT('Drill Size Info'!$AA$15) &amp; "." &amp; CX611)&lt;=--('Drill Size Info'!$AB$15))),
            --(INT('Drill Size Info'!$AA$15) &amp; "." &amp; CX611),
            --(INT('Drill Size Info'!$AB$15) &amp; "." &amp; CX611)
        )
    ),
    IF(CW611&lt;&gt;"",
        IF(INT('Drill Size Info'!$AA$15)=INT('Drill Size Info'!$AB$15),
            --(INT('Drill Size Info'!$AA$15) &amp; "." &amp; LEFT(CW611,3)),
            IF(AND((--(INT('Drill Size Info'!$AA$15) &amp; "." &amp; LEFT(CW611,3))&gt;=--('Drill Size Info'!$AA$15)), (--(INT('Drill Size Info'!$AA$15) &amp; "." &amp; LEFT(CW611,3))&lt;=--('Drill Size Info'!$AB$15))),
                --(INT('Drill Size Info'!$AA$15) &amp; "." &amp; LEFT(CW611,3)),
                --(INT('Drill Size Info'!$AB$15) &amp; "." &amp; LEFT(CW611,3))
            )
        ),
        "OK"
    )
)</f>
        <v>OK</v>
      </c>
      <c r="Q611" s="163" t="str">
        <f>IF(CY611&lt;&gt;"",
    IF(INT('Drill Size Info'!$AA$19)=INT('Drill Size Info'!$AB$15),
        --(INT('Drill Size Info'!$AA$15) &amp; "." &amp; CY611),
        IF(AND((--(INT('Drill Size Info'!$AA$15) &amp; "." &amp; CY611)&gt;=--('Drill Size Info'!$AA$15)), (--(INT('Drill Size Info'!$AA$15) &amp; "." &amp; CY611)&lt;=--('Drill Size Info'!$AB$15))),
            --(INT('Drill Size Info'!$AA$15) &amp; "." &amp; CY611),
            --(INT('Drill Size Info'!$AB$15) &amp; "." &amp; CY611)
        )
    ),
    IF(CW611&lt;&gt;"",
        IF(INT('Drill Size Info'!$AA$15)=INT('Drill Size Info'!$AB$15),
            --(INT('Drill Size Info'!$AA$15) &amp; "." &amp; RIGHT(CW611,3)),
            IF(AND((--(INT('Drill Size Info'!$AA$15) &amp; "." &amp; RIGHT(CW611,3))&gt;=--('Drill Size Info'!$AA$15)), (--(INT('Drill Size Info'!$AA$15) &amp; "." &amp; RIGHT(CW611,3))&lt;=--('Drill Size Info'!$AB$15))),
                --(INT('Drill Size Info'!$AA$15) &amp; "." &amp; RIGHT(CW611,3)),
                --(INT('Drill Size Info'!$AB$15) &amp; "." &amp; RIGHT(CW611,3))
            )
        ),
        "N/A"
    )
)</f>
        <v>N/A</v>
      </c>
      <c r="R611" s="57"/>
      <c r="S611" s="57"/>
      <c r="T611" s="57"/>
      <c r="U611" s="57"/>
      <c r="V611" s="57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9"/>
      <c r="AX611" s="59"/>
      <c r="AY611" s="59"/>
      <c r="AZ611" s="60"/>
      <c r="BA611" s="52"/>
      <c r="BB611" s="52"/>
      <c r="BC611" s="52"/>
      <c r="BD611" s="52"/>
      <c r="BE611" s="52"/>
      <c r="BF611" s="52"/>
      <c r="BG611" s="192" t="str">
        <f t="shared" si="391"/>
        <v/>
      </c>
      <c r="BH611" s="52"/>
      <c r="BI611" s="52"/>
      <c r="BJ611" s="52"/>
      <c r="BK611" s="52"/>
      <c r="BM611" s="19">
        <f t="shared" si="358"/>
        <v>0</v>
      </c>
      <c r="BN611" s="19">
        <f t="shared" si="359"/>
        <v>0</v>
      </c>
      <c r="BO611" s="19">
        <f t="shared" si="360"/>
        <v>0</v>
      </c>
      <c r="BP611" s="19">
        <f t="shared" si="361"/>
        <v>0</v>
      </c>
      <c r="BQ611" s="19">
        <f t="shared" si="362"/>
        <v>0</v>
      </c>
      <c r="BR611" s="19">
        <f t="shared" si="363"/>
        <v>0</v>
      </c>
      <c r="BS611" s="19">
        <f t="shared" si="364"/>
        <v>0</v>
      </c>
      <c r="BT611" s="19">
        <f t="shared" si="365"/>
        <v>0</v>
      </c>
      <c r="BU611" s="19">
        <f t="shared" si="366"/>
        <v>0</v>
      </c>
      <c r="BV611" s="19">
        <f t="shared" si="367"/>
        <v>0</v>
      </c>
      <c r="BW611" s="19">
        <f t="shared" si="368"/>
        <v>0</v>
      </c>
      <c r="BX611" s="19">
        <f t="shared" si="369"/>
        <v>0</v>
      </c>
      <c r="BY611" s="19">
        <f t="shared" si="370"/>
        <v>0</v>
      </c>
      <c r="BZ611" s="19">
        <f t="shared" si="371"/>
        <v>0</v>
      </c>
      <c r="CA611" s="19">
        <f t="shared" si="372"/>
        <v>0</v>
      </c>
      <c r="CB611" s="19">
        <f t="shared" si="392"/>
        <v>0</v>
      </c>
      <c r="CC611" s="19">
        <f t="shared" si="373"/>
        <v>0</v>
      </c>
      <c r="CD611" s="19">
        <f t="shared" si="374"/>
        <v>0</v>
      </c>
      <c r="CE611" s="19">
        <f t="shared" si="375"/>
        <v>0</v>
      </c>
      <c r="CF611" s="19">
        <f t="shared" si="376"/>
        <v>0</v>
      </c>
      <c r="CG611" s="19">
        <f t="shared" si="377"/>
        <v>0</v>
      </c>
      <c r="CH611" s="19">
        <f t="shared" si="378"/>
        <v>0</v>
      </c>
      <c r="CI611" s="19">
        <f t="shared" si="379"/>
        <v>0</v>
      </c>
      <c r="CJ611" s="19">
        <f t="shared" si="380"/>
        <v>0</v>
      </c>
      <c r="CK611" s="19">
        <f t="shared" si="381"/>
        <v>0</v>
      </c>
      <c r="CL611" s="19">
        <f t="shared" si="382"/>
        <v>0</v>
      </c>
      <c r="CM611" s="19">
        <f t="shared" si="383"/>
        <v>0</v>
      </c>
      <c r="CN611" s="19">
        <f t="shared" si="384"/>
        <v>0</v>
      </c>
      <c r="CO611" s="19">
        <f t="shared" si="385"/>
        <v>0</v>
      </c>
      <c r="CP611" s="19">
        <f t="shared" si="386"/>
        <v>0</v>
      </c>
      <c r="CQ611" s="19">
        <f t="shared" si="387"/>
        <v>0</v>
      </c>
      <c r="CR611" s="19">
        <f t="shared" si="388"/>
        <v>0</v>
      </c>
      <c r="CS611" s="19">
        <f t="shared" si="389"/>
        <v>0</v>
      </c>
    </row>
    <row r="612" spans="2:97" ht="15" customHeight="1" x14ac:dyDescent="0.2">
      <c r="B612" s="53">
        <f t="shared" si="393"/>
        <v>604</v>
      </c>
      <c r="C612" s="197" t="str" cm="1">
        <f t="array" aca="1" ref="C612" ca="1">CELL("contents",BG612)</f>
        <v/>
      </c>
      <c r="D612" s="54" t="str">
        <f t="shared" si="390"/>
        <v>OK</v>
      </c>
      <c r="E612" s="55" t="e">
        <f>VLOOKUP('DATA SHEET'!$B$9,'Drill Size Info'!$T$2:$U$8,2,FALSE)</f>
        <v>#N/A</v>
      </c>
      <c r="F612" s="55" t="str">
        <f t="shared" si="394"/>
        <v/>
      </c>
      <c r="G612" s="161">
        <f t="shared" si="395"/>
        <v>0</v>
      </c>
      <c r="H612" s="56"/>
      <c r="I612" s="56"/>
      <c r="J612" s="54" t="s">
        <v>154</v>
      </c>
      <c r="K612" s="54" t="s">
        <v>154</v>
      </c>
      <c r="L612" s="56" t="s">
        <v>154</v>
      </c>
      <c r="M612" s="56" t="s">
        <v>154</v>
      </c>
      <c r="N612" s="47" t="str">
        <f>IF(CU612&lt;&gt;"",
    IF(INT('Drill Size Info'!$AA$19)=INT('Drill Size Info'!$AB$19),
        --(INT('Drill Size Info'!$AA$19) &amp; "." &amp; CU612),
        IF(AND((--(INT('Drill Size Info'!$AA$19) &amp; "." &amp; CU612)&gt;=--('Drill Size Info'!$AA$19)), (--(INT('Drill Size Info'!$AA$19) &amp; "." &amp; CU612)&lt;=--('Drill Size Info'!$AB$19))),
            --(INT('Drill Size Info'!$AA$19) &amp; "." &amp; CU612),
            --(INT('Drill Size Info'!$AB$19) &amp; "." &amp; CU612)
        )
    ),
    IF(CT612&lt;&gt;"",
        IF(INT('Drill Size Info'!$AA$19)=INT('Drill Size Info'!$AB$19),
            --(INT('Drill Size Info'!$AA$19) &amp; "." &amp; LEFT(CT612,3)),
            IF(AND((--(INT('Drill Size Info'!$AA$19) &amp; "." &amp; LEFT(CT612,3))&gt;=--('Drill Size Info'!$AA$19)), (--(INT('Drill Size Info'!$AA$19) &amp; "." &amp; LEFT(CT612,3))&lt;=--('Drill Size Info'!$AB$19))),
                --(INT('Drill Size Info'!$AA$19) &amp; "." &amp; LEFT(CT612,3)),
                --(INT('Drill Size Info'!$AB$19) &amp; "." &amp; LEFT(CT612,3))
            )
        ),
        "OK"
    )
)</f>
        <v>OK</v>
      </c>
      <c r="O612" s="163" t="str">
        <f>IF(CV612&lt;&gt;"",
    IF(INT('Drill Size Info'!$AA$19)=INT('Drill Size Info'!$AB$19),
        --(INT('Drill Size Info'!$AA$19) &amp; "." &amp; CV612),
        IF(AND((--(INT('Drill Size Info'!$AA$19) &amp; "." &amp; CV612)&gt;=--('Drill Size Info'!$AA$19)), (--(INT('Drill Size Info'!$AA$19) &amp; "." &amp; CV612)&lt;=--('Drill Size Info'!$AB$19))),
            --(INT('Drill Size Info'!$AA$19) &amp; "." &amp; CV612),
            --(INT('Drill Size Info'!$AB$19) &amp; "." &amp; CV612)
        )
    ),
    IF(CT612&lt;&gt;"",
        IF(INT('Drill Size Info'!$AA$19)=INT('Drill Size Info'!$AB$19),
            --(INT('Drill Size Info'!$AA$19) &amp; "." &amp; RIGHT(CT612,3)),
            IF(AND((--(INT('Drill Size Info'!$AA$19) &amp; "." &amp; RIGHT(CT612,3))&gt;=--('Drill Size Info'!$AA$19)), (--(INT('Drill Size Info'!$AA$19) &amp; "." &amp; RIGHT(CT612,3))&lt;=--('Drill Size Info'!$AB$19))),
                --(INT('Drill Size Info'!$AA$19) &amp; "." &amp; RIGHT(CT612,3)),
                --(INT('Drill Size Info'!$AB$19) &amp; "." &amp; RIGHT(CT612,3))
            )
        ),
        "N/A"
    )
)</f>
        <v>N/A</v>
      </c>
      <c r="P612" s="47" t="str">
        <f>IF(CX612&lt;&gt;"",
    IF(INT('Drill Size Info'!$AA$19)=INT('Drill Size Info'!$AB$15),
        --(INT('Drill Size Info'!$AA$15) &amp; "." &amp; CX612),
        IF(AND((--(INT('Drill Size Info'!$AA$15) &amp; "." &amp; CX612)&gt;=--('Drill Size Info'!$AA$15)), (--(INT('Drill Size Info'!$AA$15) &amp; "." &amp; CX612)&lt;=--('Drill Size Info'!$AB$15))),
            --(INT('Drill Size Info'!$AA$15) &amp; "." &amp; CX612),
            --(INT('Drill Size Info'!$AB$15) &amp; "." &amp; CX612)
        )
    ),
    IF(CW612&lt;&gt;"",
        IF(INT('Drill Size Info'!$AA$15)=INT('Drill Size Info'!$AB$15),
            --(INT('Drill Size Info'!$AA$15) &amp; "." &amp; LEFT(CW612,3)),
            IF(AND((--(INT('Drill Size Info'!$AA$15) &amp; "." &amp; LEFT(CW612,3))&gt;=--('Drill Size Info'!$AA$15)), (--(INT('Drill Size Info'!$AA$15) &amp; "." &amp; LEFT(CW612,3))&lt;=--('Drill Size Info'!$AB$15))),
                --(INT('Drill Size Info'!$AA$15) &amp; "." &amp; LEFT(CW612,3)),
                --(INT('Drill Size Info'!$AB$15) &amp; "." &amp; LEFT(CW612,3))
            )
        ),
        "OK"
    )
)</f>
        <v>OK</v>
      </c>
      <c r="Q612" s="163" t="str">
        <f>IF(CY612&lt;&gt;"",
    IF(INT('Drill Size Info'!$AA$19)=INT('Drill Size Info'!$AB$15),
        --(INT('Drill Size Info'!$AA$15) &amp; "." &amp; CY612),
        IF(AND((--(INT('Drill Size Info'!$AA$15) &amp; "." &amp; CY612)&gt;=--('Drill Size Info'!$AA$15)), (--(INT('Drill Size Info'!$AA$15) &amp; "." &amp; CY612)&lt;=--('Drill Size Info'!$AB$15))),
            --(INT('Drill Size Info'!$AA$15) &amp; "." &amp; CY612),
            --(INT('Drill Size Info'!$AB$15) &amp; "." &amp; CY612)
        )
    ),
    IF(CW612&lt;&gt;"",
        IF(INT('Drill Size Info'!$AA$15)=INT('Drill Size Info'!$AB$15),
            --(INT('Drill Size Info'!$AA$15) &amp; "." &amp; RIGHT(CW612,3)),
            IF(AND((--(INT('Drill Size Info'!$AA$15) &amp; "." &amp; RIGHT(CW612,3))&gt;=--('Drill Size Info'!$AA$15)), (--(INT('Drill Size Info'!$AA$15) &amp; "." &amp; RIGHT(CW612,3))&lt;=--('Drill Size Info'!$AB$15))),
                --(INT('Drill Size Info'!$AA$15) &amp; "." &amp; RIGHT(CW612,3)),
                --(INT('Drill Size Info'!$AB$15) &amp; "." &amp; RIGHT(CW612,3))
            )
        ),
        "N/A"
    )
)</f>
        <v>N/A</v>
      </c>
      <c r="R612" s="57"/>
      <c r="S612" s="57"/>
      <c r="T612" s="57"/>
      <c r="U612" s="57"/>
      <c r="V612" s="57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9"/>
      <c r="AX612" s="59"/>
      <c r="AY612" s="59"/>
      <c r="AZ612" s="60"/>
      <c r="BA612" s="52"/>
      <c r="BB612" s="52"/>
      <c r="BC612" s="52"/>
      <c r="BD612" s="52"/>
      <c r="BE612" s="52"/>
      <c r="BF612" s="52"/>
      <c r="BG612" s="192" t="str">
        <f t="shared" si="391"/>
        <v/>
      </c>
      <c r="BH612" s="52"/>
      <c r="BI612" s="52"/>
      <c r="BJ612" s="52"/>
      <c r="BK612" s="52"/>
      <c r="BM612" s="19">
        <f t="shared" si="358"/>
        <v>0</v>
      </c>
      <c r="BN612" s="19">
        <f t="shared" si="359"/>
        <v>0</v>
      </c>
      <c r="BO612" s="19">
        <f t="shared" si="360"/>
        <v>0</v>
      </c>
      <c r="BP612" s="19">
        <f t="shared" si="361"/>
        <v>0</v>
      </c>
      <c r="BQ612" s="19">
        <f t="shared" si="362"/>
        <v>0</v>
      </c>
      <c r="BR612" s="19">
        <f t="shared" si="363"/>
        <v>0</v>
      </c>
      <c r="BS612" s="19">
        <f t="shared" si="364"/>
        <v>0</v>
      </c>
      <c r="BT612" s="19">
        <f t="shared" si="365"/>
        <v>0</v>
      </c>
      <c r="BU612" s="19">
        <f t="shared" si="366"/>
        <v>0</v>
      </c>
      <c r="BV612" s="19">
        <f t="shared" si="367"/>
        <v>0</v>
      </c>
      <c r="BW612" s="19">
        <f t="shared" si="368"/>
        <v>0</v>
      </c>
      <c r="BX612" s="19">
        <f t="shared" si="369"/>
        <v>0</v>
      </c>
      <c r="BY612" s="19">
        <f t="shared" si="370"/>
        <v>0</v>
      </c>
      <c r="BZ612" s="19">
        <f t="shared" si="371"/>
        <v>0</v>
      </c>
      <c r="CA612" s="19">
        <f t="shared" si="372"/>
        <v>0</v>
      </c>
      <c r="CB612" s="19">
        <f t="shared" si="392"/>
        <v>0</v>
      </c>
      <c r="CC612" s="19">
        <f t="shared" si="373"/>
        <v>0</v>
      </c>
      <c r="CD612" s="19">
        <f t="shared" si="374"/>
        <v>0</v>
      </c>
      <c r="CE612" s="19">
        <f t="shared" si="375"/>
        <v>0</v>
      </c>
      <c r="CF612" s="19">
        <f t="shared" si="376"/>
        <v>0</v>
      </c>
      <c r="CG612" s="19">
        <f t="shared" si="377"/>
        <v>0</v>
      </c>
      <c r="CH612" s="19">
        <f t="shared" si="378"/>
        <v>0</v>
      </c>
      <c r="CI612" s="19">
        <f t="shared" si="379"/>
        <v>0</v>
      </c>
      <c r="CJ612" s="19">
        <f t="shared" si="380"/>
        <v>0</v>
      </c>
      <c r="CK612" s="19">
        <f t="shared" si="381"/>
        <v>0</v>
      </c>
      <c r="CL612" s="19">
        <f t="shared" si="382"/>
        <v>0</v>
      </c>
      <c r="CM612" s="19">
        <f t="shared" si="383"/>
        <v>0</v>
      </c>
      <c r="CN612" s="19">
        <f t="shared" si="384"/>
        <v>0</v>
      </c>
      <c r="CO612" s="19">
        <f t="shared" si="385"/>
        <v>0</v>
      </c>
      <c r="CP612" s="19">
        <f t="shared" si="386"/>
        <v>0</v>
      </c>
      <c r="CQ612" s="19">
        <f t="shared" si="387"/>
        <v>0</v>
      </c>
      <c r="CR612" s="19">
        <f t="shared" si="388"/>
        <v>0</v>
      </c>
      <c r="CS612" s="19">
        <f t="shared" si="389"/>
        <v>0</v>
      </c>
    </row>
    <row r="613" spans="2:97" ht="15" customHeight="1" x14ac:dyDescent="0.2">
      <c r="B613" s="53">
        <f t="shared" si="393"/>
        <v>605</v>
      </c>
      <c r="C613" s="197" t="str" cm="1">
        <f t="array" aca="1" ref="C613" ca="1">CELL("contents",BG613)</f>
        <v/>
      </c>
      <c r="D613" s="54" t="str">
        <f t="shared" si="390"/>
        <v>OK</v>
      </c>
      <c r="E613" s="55" t="e">
        <f>VLOOKUP('DATA SHEET'!$B$9,'Drill Size Info'!$T$2:$U$8,2,FALSE)</f>
        <v>#N/A</v>
      </c>
      <c r="F613" s="55" t="str">
        <f t="shared" si="394"/>
        <v/>
      </c>
      <c r="G613" s="161">
        <f t="shared" si="395"/>
        <v>0</v>
      </c>
      <c r="H613" s="56"/>
      <c r="I613" s="56"/>
      <c r="J613" s="54" t="s">
        <v>154</v>
      </c>
      <c r="K613" s="54" t="s">
        <v>154</v>
      </c>
      <c r="L613" s="56" t="s">
        <v>154</v>
      </c>
      <c r="M613" s="56" t="s">
        <v>154</v>
      </c>
      <c r="N613" s="47" t="str">
        <f>IF(CU613&lt;&gt;"",
    IF(INT('Drill Size Info'!$AA$19)=INT('Drill Size Info'!$AB$19),
        --(INT('Drill Size Info'!$AA$19) &amp; "." &amp; CU613),
        IF(AND((--(INT('Drill Size Info'!$AA$19) &amp; "." &amp; CU613)&gt;=--('Drill Size Info'!$AA$19)), (--(INT('Drill Size Info'!$AA$19) &amp; "." &amp; CU613)&lt;=--('Drill Size Info'!$AB$19))),
            --(INT('Drill Size Info'!$AA$19) &amp; "." &amp; CU613),
            --(INT('Drill Size Info'!$AB$19) &amp; "." &amp; CU613)
        )
    ),
    IF(CT613&lt;&gt;"",
        IF(INT('Drill Size Info'!$AA$19)=INT('Drill Size Info'!$AB$19),
            --(INT('Drill Size Info'!$AA$19) &amp; "." &amp; LEFT(CT613,3)),
            IF(AND((--(INT('Drill Size Info'!$AA$19) &amp; "." &amp; LEFT(CT613,3))&gt;=--('Drill Size Info'!$AA$19)), (--(INT('Drill Size Info'!$AA$19) &amp; "." &amp; LEFT(CT613,3))&lt;=--('Drill Size Info'!$AB$19))),
                --(INT('Drill Size Info'!$AA$19) &amp; "." &amp; LEFT(CT613,3)),
                --(INT('Drill Size Info'!$AB$19) &amp; "." &amp; LEFT(CT613,3))
            )
        ),
        "OK"
    )
)</f>
        <v>OK</v>
      </c>
      <c r="O613" s="163" t="str">
        <f>IF(CV613&lt;&gt;"",
    IF(INT('Drill Size Info'!$AA$19)=INT('Drill Size Info'!$AB$19),
        --(INT('Drill Size Info'!$AA$19) &amp; "." &amp; CV613),
        IF(AND((--(INT('Drill Size Info'!$AA$19) &amp; "." &amp; CV613)&gt;=--('Drill Size Info'!$AA$19)), (--(INT('Drill Size Info'!$AA$19) &amp; "." &amp; CV613)&lt;=--('Drill Size Info'!$AB$19))),
            --(INT('Drill Size Info'!$AA$19) &amp; "." &amp; CV613),
            --(INT('Drill Size Info'!$AB$19) &amp; "." &amp; CV613)
        )
    ),
    IF(CT613&lt;&gt;"",
        IF(INT('Drill Size Info'!$AA$19)=INT('Drill Size Info'!$AB$19),
            --(INT('Drill Size Info'!$AA$19) &amp; "." &amp; RIGHT(CT613,3)),
            IF(AND((--(INT('Drill Size Info'!$AA$19) &amp; "." &amp; RIGHT(CT613,3))&gt;=--('Drill Size Info'!$AA$19)), (--(INT('Drill Size Info'!$AA$19) &amp; "." &amp; RIGHT(CT613,3))&lt;=--('Drill Size Info'!$AB$19))),
                --(INT('Drill Size Info'!$AA$19) &amp; "." &amp; RIGHT(CT613,3)),
                --(INT('Drill Size Info'!$AB$19) &amp; "." &amp; RIGHT(CT613,3))
            )
        ),
        "N/A"
    )
)</f>
        <v>N/A</v>
      </c>
      <c r="P613" s="47" t="str">
        <f>IF(CX613&lt;&gt;"",
    IF(INT('Drill Size Info'!$AA$19)=INT('Drill Size Info'!$AB$15),
        --(INT('Drill Size Info'!$AA$15) &amp; "." &amp; CX613),
        IF(AND((--(INT('Drill Size Info'!$AA$15) &amp; "." &amp; CX613)&gt;=--('Drill Size Info'!$AA$15)), (--(INT('Drill Size Info'!$AA$15) &amp; "." &amp; CX613)&lt;=--('Drill Size Info'!$AB$15))),
            --(INT('Drill Size Info'!$AA$15) &amp; "." &amp; CX613),
            --(INT('Drill Size Info'!$AB$15) &amp; "." &amp; CX613)
        )
    ),
    IF(CW613&lt;&gt;"",
        IF(INT('Drill Size Info'!$AA$15)=INT('Drill Size Info'!$AB$15),
            --(INT('Drill Size Info'!$AA$15) &amp; "." &amp; LEFT(CW613,3)),
            IF(AND((--(INT('Drill Size Info'!$AA$15) &amp; "." &amp; LEFT(CW613,3))&gt;=--('Drill Size Info'!$AA$15)), (--(INT('Drill Size Info'!$AA$15) &amp; "." &amp; LEFT(CW613,3))&lt;=--('Drill Size Info'!$AB$15))),
                --(INT('Drill Size Info'!$AA$15) &amp; "." &amp; LEFT(CW613,3)),
                --(INT('Drill Size Info'!$AB$15) &amp; "." &amp; LEFT(CW613,3))
            )
        ),
        "OK"
    )
)</f>
        <v>OK</v>
      </c>
      <c r="Q613" s="163" t="str">
        <f>IF(CY613&lt;&gt;"",
    IF(INT('Drill Size Info'!$AA$19)=INT('Drill Size Info'!$AB$15),
        --(INT('Drill Size Info'!$AA$15) &amp; "." &amp; CY613),
        IF(AND((--(INT('Drill Size Info'!$AA$15) &amp; "." &amp; CY613)&gt;=--('Drill Size Info'!$AA$15)), (--(INT('Drill Size Info'!$AA$15) &amp; "." &amp; CY613)&lt;=--('Drill Size Info'!$AB$15))),
            --(INT('Drill Size Info'!$AA$15) &amp; "." &amp; CY613),
            --(INT('Drill Size Info'!$AB$15) &amp; "." &amp; CY613)
        )
    ),
    IF(CW613&lt;&gt;"",
        IF(INT('Drill Size Info'!$AA$15)=INT('Drill Size Info'!$AB$15),
            --(INT('Drill Size Info'!$AA$15) &amp; "." &amp; RIGHT(CW613,3)),
            IF(AND((--(INT('Drill Size Info'!$AA$15) &amp; "." &amp; RIGHT(CW613,3))&gt;=--('Drill Size Info'!$AA$15)), (--(INT('Drill Size Info'!$AA$15) &amp; "." &amp; RIGHT(CW613,3))&lt;=--('Drill Size Info'!$AB$15))),
                --(INT('Drill Size Info'!$AA$15) &amp; "." &amp; RIGHT(CW613,3)),
                --(INT('Drill Size Info'!$AB$15) &amp; "." &amp; RIGHT(CW613,3))
            )
        ),
        "N/A"
    )
)</f>
        <v>N/A</v>
      </c>
      <c r="R613" s="57"/>
      <c r="S613" s="57"/>
      <c r="T613" s="57"/>
      <c r="U613" s="57"/>
      <c r="V613" s="57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9"/>
      <c r="AX613" s="59"/>
      <c r="AY613" s="59"/>
      <c r="AZ613" s="60"/>
      <c r="BA613" s="52"/>
      <c r="BB613" s="52"/>
      <c r="BC613" s="52"/>
      <c r="BD613" s="52"/>
      <c r="BE613" s="52"/>
      <c r="BF613" s="52"/>
      <c r="BG613" s="192" t="str">
        <f t="shared" si="391"/>
        <v/>
      </c>
      <c r="BH613" s="52"/>
      <c r="BI613" s="52"/>
      <c r="BJ613" s="52"/>
      <c r="BK613" s="52"/>
      <c r="BM613" s="19">
        <f t="shared" si="358"/>
        <v>0</v>
      </c>
      <c r="BN613" s="19">
        <f t="shared" si="359"/>
        <v>0</v>
      </c>
      <c r="BO613" s="19">
        <f t="shared" si="360"/>
        <v>0</v>
      </c>
      <c r="BP613" s="19">
        <f t="shared" si="361"/>
        <v>0</v>
      </c>
      <c r="BQ613" s="19">
        <f t="shared" si="362"/>
        <v>0</v>
      </c>
      <c r="BR613" s="19">
        <f t="shared" si="363"/>
        <v>0</v>
      </c>
      <c r="BS613" s="19">
        <f t="shared" si="364"/>
        <v>0</v>
      </c>
      <c r="BT613" s="19">
        <f t="shared" si="365"/>
        <v>0</v>
      </c>
      <c r="BU613" s="19">
        <f t="shared" si="366"/>
        <v>0</v>
      </c>
      <c r="BV613" s="19">
        <f t="shared" si="367"/>
        <v>0</v>
      </c>
      <c r="BW613" s="19">
        <f t="shared" si="368"/>
        <v>0</v>
      </c>
      <c r="BX613" s="19">
        <f t="shared" si="369"/>
        <v>0</v>
      </c>
      <c r="BY613" s="19">
        <f t="shared" si="370"/>
        <v>0</v>
      </c>
      <c r="BZ613" s="19">
        <f t="shared" si="371"/>
        <v>0</v>
      </c>
      <c r="CA613" s="19">
        <f t="shared" si="372"/>
        <v>0</v>
      </c>
      <c r="CB613" s="19">
        <f t="shared" si="392"/>
        <v>0</v>
      </c>
      <c r="CC613" s="19">
        <f t="shared" si="373"/>
        <v>0</v>
      </c>
      <c r="CD613" s="19">
        <f t="shared" si="374"/>
        <v>0</v>
      </c>
      <c r="CE613" s="19">
        <f t="shared" si="375"/>
        <v>0</v>
      </c>
      <c r="CF613" s="19">
        <f t="shared" si="376"/>
        <v>0</v>
      </c>
      <c r="CG613" s="19">
        <f t="shared" si="377"/>
        <v>0</v>
      </c>
      <c r="CH613" s="19">
        <f t="shared" si="378"/>
        <v>0</v>
      </c>
      <c r="CI613" s="19">
        <f t="shared" si="379"/>
        <v>0</v>
      </c>
      <c r="CJ613" s="19">
        <f t="shared" si="380"/>
        <v>0</v>
      </c>
      <c r="CK613" s="19">
        <f t="shared" si="381"/>
        <v>0</v>
      </c>
      <c r="CL613" s="19">
        <f t="shared" si="382"/>
        <v>0</v>
      </c>
      <c r="CM613" s="19">
        <f t="shared" si="383"/>
        <v>0</v>
      </c>
      <c r="CN613" s="19">
        <f t="shared" si="384"/>
        <v>0</v>
      </c>
      <c r="CO613" s="19">
        <f t="shared" si="385"/>
        <v>0</v>
      </c>
      <c r="CP613" s="19">
        <f t="shared" si="386"/>
        <v>0</v>
      </c>
      <c r="CQ613" s="19">
        <f t="shared" si="387"/>
        <v>0</v>
      </c>
      <c r="CR613" s="19">
        <f t="shared" si="388"/>
        <v>0</v>
      </c>
      <c r="CS613" s="19">
        <f t="shared" si="389"/>
        <v>0</v>
      </c>
    </row>
    <row r="614" spans="2:97" ht="15" customHeight="1" x14ac:dyDescent="0.2">
      <c r="B614" s="53">
        <f t="shared" si="393"/>
        <v>606</v>
      </c>
      <c r="C614" s="197" t="str" cm="1">
        <f t="array" aca="1" ref="C614" ca="1">CELL("contents",BG614)</f>
        <v/>
      </c>
      <c r="D614" s="54" t="str">
        <f t="shared" si="390"/>
        <v>OK</v>
      </c>
      <c r="E614" s="55" t="e">
        <f>VLOOKUP('DATA SHEET'!$B$9,'Drill Size Info'!$T$2:$U$8,2,FALSE)</f>
        <v>#N/A</v>
      </c>
      <c r="F614" s="55" t="str">
        <f t="shared" si="394"/>
        <v/>
      </c>
      <c r="G614" s="161">
        <f t="shared" si="395"/>
        <v>0</v>
      </c>
      <c r="H614" s="56"/>
      <c r="I614" s="56"/>
      <c r="J614" s="54" t="s">
        <v>154</v>
      </c>
      <c r="K614" s="54" t="s">
        <v>154</v>
      </c>
      <c r="L614" s="56" t="s">
        <v>154</v>
      </c>
      <c r="M614" s="56" t="s">
        <v>154</v>
      </c>
      <c r="N614" s="47" t="str">
        <f>IF(CU614&lt;&gt;"",
    IF(INT('Drill Size Info'!$AA$19)=INT('Drill Size Info'!$AB$19),
        --(INT('Drill Size Info'!$AA$19) &amp; "." &amp; CU614),
        IF(AND((--(INT('Drill Size Info'!$AA$19) &amp; "." &amp; CU614)&gt;=--('Drill Size Info'!$AA$19)), (--(INT('Drill Size Info'!$AA$19) &amp; "." &amp; CU614)&lt;=--('Drill Size Info'!$AB$19))),
            --(INT('Drill Size Info'!$AA$19) &amp; "." &amp; CU614),
            --(INT('Drill Size Info'!$AB$19) &amp; "." &amp; CU614)
        )
    ),
    IF(CT614&lt;&gt;"",
        IF(INT('Drill Size Info'!$AA$19)=INT('Drill Size Info'!$AB$19),
            --(INT('Drill Size Info'!$AA$19) &amp; "." &amp; LEFT(CT614,3)),
            IF(AND((--(INT('Drill Size Info'!$AA$19) &amp; "." &amp; LEFT(CT614,3))&gt;=--('Drill Size Info'!$AA$19)), (--(INT('Drill Size Info'!$AA$19) &amp; "." &amp; LEFT(CT614,3))&lt;=--('Drill Size Info'!$AB$19))),
                --(INT('Drill Size Info'!$AA$19) &amp; "." &amp; LEFT(CT614,3)),
                --(INT('Drill Size Info'!$AB$19) &amp; "." &amp; LEFT(CT614,3))
            )
        ),
        "OK"
    )
)</f>
        <v>OK</v>
      </c>
      <c r="O614" s="163" t="str">
        <f>IF(CV614&lt;&gt;"",
    IF(INT('Drill Size Info'!$AA$19)=INT('Drill Size Info'!$AB$19),
        --(INT('Drill Size Info'!$AA$19) &amp; "." &amp; CV614),
        IF(AND((--(INT('Drill Size Info'!$AA$19) &amp; "." &amp; CV614)&gt;=--('Drill Size Info'!$AA$19)), (--(INT('Drill Size Info'!$AA$19) &amp; "." &amp; CV614)&lt;=--('Drill Size Info'!$AB$19))),
            --(INT('Drill Size Info'!$AA$19) &amp; "." &amp; CV614),
            --(INT('Drill Size Info'!$AB$19) &amp; "." &amp; CV614)
        )
    ),
    IF(CT614&lt;&gt;"",
        IF(INT('Drill Size Info'!$AA$19)=INT('Drill Size Info'!$AB$19),
            --(INT('Drill Size Info'!$AA$19) &amp; "." &amp; RIGHT(CT614,3)),
            IF(AND((--(INT('Drill Size Info'!$AA$19) &amp; "." &amp; RIGHT(CT614,3))&gt;=--('Drill Size Info'!$AA$19)), (--(INT('Drill Size Info'!$AA$19) &amp; "." &amp; RIGHT(CT614,3))&lt;=--('Drill Size Info'!$AB$19))),
                --(INT('Drill Size Info'!$AA$19) &amp; "." &amp; RIGHT(CT614,3)),
                --(INT('Drill Size Info'!$AB$19) &amp; "." &amp; RIGHT(CT614,3))
            )
        ),
        "N/A"
    )
)</f>
        <v>N/A</v>
      </c>
      <c r="P614" s="47" t="str">
        <f>IF(CX614&lt;&gt;"",
    IF(INT('Drill Size Info'!$AA$19)=INT('Drill Size Info'!$AB$15),
        --(INT('Drill Size Info'!$AA$15) &amp; "." &amp; CX614),
        IF(AND((--(INT('Drill Size Info'!$AA$15) &amp; "." &amp; CX614)&gt;=--('Drill Size Info'!$AA$15)), (--(INT('Drill Size Info'!$AA$15) &amp; "." &amp; CX614)&lt;=--('Drill Size Info'!$AB$15))),
            --(INT('Drill Size Info'!$AA$15) &amp; "." &amp; CX614),
            --(INT('Drill Size Info'!$AB$15) &amp; "." &amp; CX614)
        )
    ),
    IF(CW614&lt;&gt;"",
        IF(INT('Drill Size Info'!$AA$15)=INT('Drill Size Info'!$AB$15),
            --(INT('Drill Size Info'!$AA$15) &amp; "." &amp; LEFT(CW614,3)),
            IF(AND((--(INT('Drill Size Info'!$AA$15) &amp; "." &amp; LEFT(CW614,3))&gt;=--('Drill Size Info'!$AA$15)), (--(INT('Drill Size Info'!$AA$15) &amp; "." &amp; LEFT(CW614,3))&lt;=--('Drill Size Info'!$AB$15))),
                --(INT('Drill Size Info'!$AA$15) &amp; "." &amp; LEFT(CW614,3)),
                --(INT('Drill Size Info'!$AB$15) &amp; "." &amp; LEFT(CW614,3))
            )
        ),
        "OK"
    )
)</f>
        <v>OK</v>
      </c>
      <c r="Q614" s="163" t="str">
        <f>IF(CY614&lt;&gt;"",
    IF(INT('Drill Size Info'!$AA$19)=INT('Drill Size Info'!$AB$15),
        --(INT('Drill Size Info'!$AA$15) &amp; "." &amp; CY614),
        IF(AND((--(INT('Drill Size Info'!$AA$15) &amp; "." &amp; CY614)&gt;=--('Drill Size Info'!$AA$15)), (--(INT('Drill Size Info'!$AA$15) &amp; "." &amp; CY614)&lt;=--('Drill Size Info'!$AB$15))),
            --(INT('Drill Size Info'!$AA$15) &amp; "." &amp; CY614),
            --(INT('Drill Size Info'!$AB$15) &amp; "." &amp; CY614)
        )
    ),
    IF(CW614&lt;&gt;"",
        IF(INT('Drill Size Info'!$AA$15)=INT('Drill Size Info'!$AB$15),
            --(INT('Drill Size Info'!$AA$15) &amp; "." &amp; RIGHT(CW614,3)),
            IF(AND((--(INT('Drill Size Info'!$AA$15) &amp; "." &amp; RIGHT(CW614,3))&gt;=--('Drill Size Info'!$AA$15)), (--(INT('Drill Size Info'!$AA$15) &amp; "." &amp; RIGHT(CW614,3))&lt;=--('Drill Size Info'!$AB$15))),
                --(INT('Drill Size Info'!$AA$15) &amp; "." &amp; RIGHT(CW614,3)),
                --(INT('Drill Size Info'!$AB$15) &amp; "." &amp; RIGHT(CW614,3))
            )
        ),
        "N/A"
    )
)</f>
        <v>N/A</v>
      </c>
      <c r="R614" s="57"/>
      <c r="S614" s="57"/>
      <c r="T614" s="57"/>
      <c r="U614" s="57"/>
      <c r="V614" s="57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9"/>
      <c r="AX614" s="59"/>
      <c r="AY614" s="59"/>
      <c r="AZ614" s="60"/>
      <c r="BA614" s="52"/>
      <c r="BB614" s="52"/>
      <c r="BC614" s="52"/>
      <c r="BD614" s="52"/>
      <c r="BE614" s="52"/>
      <c r="BF614" s="52"/>
      <c r="BG614" s="192" t="str">
        <f t="shared" si="391"/>
        <v/>
      </c>
      <c r="BH614" s="52"/>
      <c r="BI614" s="52"/>
      <c r="BJ614" s="52"/>
      <c r="BK614" s="52"/>
      <c r="BM614" s="19">
        <f t="shared" si="358"/>
        <v>0</v>
      </c>
      <c r="BN614" s="19">
        <f t="shared" si="359"/>
        <v>0</v>
      </c>
      <c r="BO614" s="19">
        <f t="shared" si="360"/>
        <v>0</v>
      </c>
      <c r="BP614" s="19">
        <f t="shared" si="361"/>
        <v>0</v>
      </c>
      <c r="BQ614" s="19">
        <f t="shared" si="362"/>
        <v>0</v>
      </c>
      <c r="BR614" s="19">
        <f t="shared" si="363"/>
        <v>0</v>
      </c>
      <c r="BS614" s="19">
        <f t="shared" si="364"/>
        <v>0</v>
      </c>
      <c r="BT614" s="19">
        <f t="shared" si="365"/>
        <v>0</v>
      </c>
      <c r="BU614" s="19">
        <f t="shared" si="366"/>
        <v>0</v>
      </c>
      <c r="BV614" s="19">
        <f t="shared" si="367"/>
        <v>0</v>
      </c>
      <c r="BW614" s="19">
        <f t="shared" si="368"/>
        <v>0</v>
      </c>
      <c r="BX614" s="19">
        <f t="shared" si="369"/>
        <v>0</v>
      </c>
      <c r="BY614" s="19">
        <f t="shared" si="370"/>
        <v>0</v>
      </c>
      <c r="BZ614" s="19">
        <f t="shared" si="371"/>
        <v>0</v>
      </c>
      <c r="CA614" s="19">
        <f t="shared" si="372"/>
        <v>0</v>
      </c>
      <c r="CB614" s="19">
        <f t="shared" si="392"/>
        <v>0</v>
      </c>
      <c r="CC614" s="19">
        <f t="shared" si="373"/>
        <v>0</v>
      </c>
      <c r="CD614" s="19">
        <f t="shared" si="374"/>
        <v>0</v>
      </c>
      <c r="CE614" s="19">
        <f t="shared" si="375"/>
        <v>0</v>
      </c>
      <c r="CF614" s="19">
        <f t="shared" si="376"/>
        <v>0</v>
      </c>
      <c r="CG614" s="19">
        <f t="shared" si="377"/>
        <v>0</v>
      </c>
      <c r="CH614" s="19">
        <f t="shared" si="378"/>
        <v>0</v>
      </c>
      <c r="CI614" s="19">
        <f t="shared" si="379"/>
        <v>0</v>
      </c>
      <c r="CJ614" s="19">
        <f t="shared" si="380"/>
        <v>0</v>
      </c>
      <c r="CK614" s="19">
        <f t="shared" si="381"/>
        <v>0</v>
      </c>
      <c r="CL614" s="19">
        <f t="shared" si="382"/>
        <v>0</v>
      </c>
      <c r="CM614" s="19">
        <f t="shared" si="383"/>
        <v>0</v>
      </c>
      <c r="CN614" s="19">
        <f t="shared" si="384"/>
        <v>0</v>
      </c>
      <c r="CO614" s="19">
        <f t="shared" si="385"/>
        <v>0</v>
      </c>
      <c r="CP614" s="19">
        <f t="shared" si="386"/>
        <v>0</v>
      </c>
      <c r="CQ614" s="19">
        <f t="shared" si="387"/>
        <v>0</v>
      </c>
      <c r="CR614" s="19">
        <f t="shared" si="388"/>
        <v>0</v>
      </c>
      <c r="CS614" s="19">
        <f t="shared" si="389"/>
        <v>0</v>
      </c>
    </row>
    <row r="615" spans="2:97" ht="15" customHeight="1" x14ac:dyDescent="0.2">
      <c r="B615" s="53">
        <f t="shared" si="393"/>
        <v>607</v>
      </c>
      <c r="C615" s="197" t="str" cm="1">
        <f t="array" aca="1" ref="C615" ca="1">CELL("contents",BG615)</f>
        <v/>
      </c>
      <c r="D615" s="54" t="str">
        <f t="shared" si="390"/>
        <v>OK</v>
      </c>
      <c r="E615" s="55" t="e">
        <f>VLOOKUP('DATA SHEET'!$B$9,'Drill Size Info'!$T$2:$U$8,2,FALSE)</f>
        <v>#N/A</v>
      </c>
      <c r="F615" s="55" t="str">
        <f t="shared" si="394"/>
        <v/>
      </c>
      <c r="G615" s="161">
        <f t="shared" si="395"/>
        <v>0</v>
      </c>
      <c r="H615" s="56"/>
      <c r="I615" s="56"/>
      <c r="J615" s="54" t="s">
        <v>154</v>
      </c>
      <c r="K615" s="54" t="s">
        <v>154</v>
      </c>
      <c r="L615" s="56" t="s">
        <v>154</v>
      </c>
      <c r="M615" s="56" t="s">
        <v>154</v>
      </c>
      <c r="N615" s="47" t="str">
        <f>IF(CU615&lt;&gt;"",
    IF(INT('Drill Size Info'!$AA$19)=INT('Drill Size Info'!$AB$19),
        --(INT('Drill Size Info'!$AA$19) &amp; "." &amp; CU615),
        IF(AND((--(INT('Drill Size Info'!$AA$19) &amp; "." &amp; CU615)&gt;=--('Drill Size Info'!$AA$19)), (--(INT('Drill Size Info'!$AA$19) &amp; "." &amp; CU615)&lt;=--('Drill Size Info'!$AB$19))),
            --(INT('Drill Size Info'!$AA$19) &amp; "." &amp; CU615),
            --(INT('Drill Size Info'!$AB$19) &amp; "." &amp; CU615)
        )
    ),
    IF(CT615&lt;&gt;"",
        IF(INT('Drill Size Info'!$AA$19)=INT('Drill Size Info'!$AB$19),
            --(INT('Drill Size Info'!$AA$19) &amp; "." &amp; LEFT(CT615,3)),
            IF(AND((--(INT('Drill Size Info'!$AA$19) &amp; "." &amp; LEFT(CT615,3))&gt;=--('Drill Size Info'!$AA$19)), (--(INT('Drill Size Info'!$AA$19) &amp; "." &amp; LEFT(CT615,3))&lt;=--('Drill Size Info'!$AB$19))),
                --(INT('Drill Size Info'!$AA$19) &amp; "." &amp; LEFT(CT615,3)),
                --(INT('Drill Size Info'!$AB$19) &amp; "." &amp; LEFT(CT615,3))
            )
        ),
        "OK"
    )
)</f>
        <v>OK</v>
      </c>
      <c r="O615" s="163" t="str">
        <f>IF(CV615&lt;&gt;"",
    IF(INT('Drill Size Info'!$AA$19)=INT('Drill Size Info'!$AB$19),
        --(INT('Drill Size Info'!$AA$19) &amp; "." &amp; CV615),
        IF(AND((--(INT('Drill Size Info'!$AA$19) &amp; "." &amp; CV615)&gt;=--('Drill Size Info'!$AA$19)), (--(INT('Drill Size Info'!$AA$19) &amp; "." &amp; CV615)&lt;=--('Drill Size Info'!$AB$19))),
            --(INT('Drill Size Info'!$AA$19) &amp; "." &amp; CV615),
            --(INT('Drill Size Info'!$AB$19) &amp; "." &amp; CV615)
        )
    ),
    IF(CT615&lt;&gt;"",
        IF(INT('Drill Size Info'!$AA$19)=INT('Drill Size Info'!$AB$19),
            --(INT('Drill Size Info'!$AA$19) &amp; "." &amp; RIGHT(CT615,3)),
            IF(AND((--(INT('Drill Size Info'!$AA$19) &amp; "." &amp; RIGHT(CT615,3))&gt;=--('Drill Size Info'!$AA$19)), (--(INT('Drill Size Info'!$AA$19) &amp; "." &amp; RIGHT(CT615,3))&lt;=--('Drill Size Info'!$AB$19))),
                --(INT('Drill Size Info'!$AA$19) &amp; "." &amp; RIGHT(CT615,3)),
                --(INT('Drill Size Info'!$AB$19) &amp; "." &amp; RIGHT(CT615,3))
            )
        ),
        "N/A"
    )
)</f>
        <v>N/A</v>
      </c>
      <c r="P615" s="47" t="str">
        <f>IF(CX615&lt;&gt;"",
    IF(INT('Drill Size Info'!$AA$19)=INT('Drill Size Info'!$AB$15),
        --(INT('Drill Size Info'!$AA$15) &amp; "." &amp; CX615),
        IF(AND((--(INT('Drill Size Info'!$AA$15) &amp; "." &amp; CX615)&gt;=--('Drill Size Info'!$AA$15)), (--(INT('Drill Size Info'!$AA$15) &amp; "." &amp; CX615)&lt;=--('Drill Size Info'!$AB$15))),
            --(INT('Drill Size Info'!$AA$15) &amp; "." &amp; CX615),
            --(INT('Drill Size Info'!$AB$15) &amp; "." &amp; CX615)
        )
    ),
    IF(CW615&lt;&gt;"",
        IF(INT('Drill Size Info'!$AA$15)=INT('Drill Size Info'!$AB$15),
            --(INT('Drill Size Info'!$AA$15) &amp; "." &amp; LEFT(CW615,3)),
            IF(AND((--(INT('Drill Size Info'!$AA$15) &amp; "." &amp; LEFT(CW615,3))&gt;=--('Drill Size Info'!$AA$15)), (--(INT('Drill Size Info'!$AA$15) &amp; "." &amp; LEFT(CW615,3))&lt;=--('Drill Size Info'!$AB$15))),
                --(INT('Drill Size Info'!$AA$15) &amp; "." &amp; LEFT(CW615,3)),
                --(INT('Drill Size Info'!$AB$15) &amp; "." &amp; LEFT(CW615,3))
            )
        ),
        "OK"
    )
)</f>
        <v>OK</v>
      </c>
      <c r="Q615" s="163" t="str">
        <f>IF(CY615&lt;&gt;"",
    IF(INT('Drill Size Info'!$AA$19)=INT('Drill Size Info'!$AB$15),
        --(INT('Drill Size Info'!$AA$15) &amp; "." &amp; CY615),
        IF(AND((--(INT('Drill Size Info'!$AA$15) &amp; "." &amp; CY615)&gt;=--('Drill Size Info'!$AA$15)), (--(INT('Drill Size Info'!$AA$15) &amp; "." &amp; CY615)&lt;=--('Drill Size Info'!$AB$15))),
            --(INT('Drill Size Info'!$AA$15) &amp; "." &amp; CY615),
            --(INT('Drill Size Info'!$AB$15) &amp; "." &amp; CY615)
        )
    ),
    IF(CW615&lt;&gt;"",
        IF(INT('Drill Size Info'!$AA$15)=INT('Drill Size Info'!$AB$15),
            --(INT('Drill Size Info'!$AA$15) &amp; "." &amp; RIGHT(CW615,3)),
            IF(AND((--(INT('Drill Size Info'!$AA$15) &amp; "." &amp; RIGHT(CW615,3))&gt;=--('Drill Size Info'!$AA$15)), (--(INT('Drill Size Info'!$AA$15) &amp; "." &amp; RIGHT(CW615,3))&lt;=--('Drill Size Info'!$AB$15))),
                --(INT('Drill Size Info'!$AA$15) &amp; "." &amp; RIGHT(CW615,3)),
                --(INT('Drill Size Info'!$AB$15) &amp; "." &amp; RIGHT(CW615,3))
            )
        ),
        "N/A"
    )
)</f>
        <v>N/A</v>
      </c>
      <c r="R615" s="57"/>
      <c r="S615" s="57"/>
      <c r="T615" s="57"/>
      <c r="U615" s="57"/>
      <c r="V615" s="57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9"/>
      <c r="AX615" s="59"/>
      <c r="AY615" s="59"/>
      <c r="AZ615" s="60"/>
      <c r="BA615" s="52"/>
      <c r="BB615" s="52"/>
      <c r="BC615" s="52"/>
      <c r="BD615" s="52"/>
      <c r="BE615" s="52"/>
      <c r="BF615" s="52"/>
      <c r="BG615" s="192" t="str">
        <f t="shared" si="391"/>
        <v/>
      </c>
      <c r="BH615" s="52"/>
      <c r="BI615" s="52"/>
      <c r="BJ615" s="52"/>
      <c r="BK615" s="52"/>
      <c r="BM615" s="19">
        <f t="shared" si="358"/>
        <v>0</v>
      </c>
      <c r="BN615" s="19">
        <f t="shared" si="359"/>
        <v>0</v>
      </c>
      <c r="BO615" s="19">
        <f t="shared" si="360"/>
        <v>0</v>
      </c>
      <c r="BP615" s="19">
        <f t="shared" si="361"/>
        <v>0</v>
      </c>
      <c r="BQ615" s="19">
        <f t="shared" si="362"/>
        <v>0</v>
      </c>
      <c r="BR615" s="19">
        <f t="shared" si="363"/>
        <v>0</v>
      </c>
      <c r="BS615" s="19">
        <f t="shared" si="364"/>
        <v>0</v>
      </c>
      <c r="BT615" s="19">
        <f t="shared" si="365"/>
        <v>0</v>
      </c>
      <c r="BU615" s="19">
        <f t="shared" si="366"/>
        <v>0</v>
      </c>
      <c r="BV615" s="19">
        <f t="shared" si="367"/>
        <v>0</v>
      </c>
      <c r="BW615" s="19">
        <f t="shared" si="368"/>
        <v>0</v>
      </c>
      <c r="BX615" s="19">
        <f t="shared" si="369"/>
        <v>0</v>
      </c>
      <c r="BY615" s="19">
        <f t="shared" si="370"/>
        <v>0</v>
      </c>
      <c r="BZ615" s="19">
        <f t="shared" si="371"/>
        <v>0</v>
      </c>
      <c r="CA615" s="19">
        <f t="shared" si="372"/>
        <v>0</v>
      </c>
      <c r="CB615" s="19">
        <f t="shared" si="392"/>
        <v>0</v>
      </c>
      <c r="CC615" s="19">
        <f t="shared" si="373"/>
        <v>0</v>
      </c>
      <c r="CD615" s="19">
        <f t="shared" si="374"/>
        <v>0</v>
      </c>
      <c r="CE615" s="19">
        <f t="shared" si="375"/>
        <v>0</v>
      </c>
      <c r="CF615" s="19">
        <f t="shared" si="376"/>
        <v>0</v>
      </c>
      <c r="CG615" s="19">
        <f t="shared" si="377"/>
        <v>0</v>
      </c>
      <c r="CH615" s="19">
        <f t="shared" si="378"/>
        <v>0</v>
      </c>
      <c r="CI615" s="19">
        <f t="shared" si="379"/>
        <v>0</v>
      </c>
      <c r="CJ615" s="19">
        <f t="shared" si="380"/>
        <v>0</v>
      </c>
      <c r="CK615" s="19">
        <f t="shared" si="381"/>
        <v>0</v>
      </c>
      <c r="CL615" s="19">
        <f t="shared" si="382"/>
        <v>0</v>
      </c>
      <c r="CM615" s="19">
        <f t="shared" si="383"/>
        <v>0</v>
      </c>
      <c r="CN615" s="19">
        <f t="shared" si="384"/>
        <v>0</v>
      </c>
      <c r="CO615" s="19">
        <f t="shared" si="385"/>
        <v>0</v>
      </c>
      <c r="CP615" s="19">
        <f t="shared" si="386"/>
        <v>0</v>
      </c>
      <c r="CQ615" s="19">
        <f t="shared" si="387"/>
        <v>0</v>
      </c>
      <c r="CR615" s="19">
        <f t="shared" si="388"/>
        <v>0</v>
      </c>
      <c r="CS615" s="19">
        <f t="shared" si="389"/>
        <v>0</v>
      </c>
    </row>
    <row r="616" spans="2:97" ht="15" customHeight="1" x14ac:dyDescent="0.2">
      <c r="B616" s="53">
        <f t="shared" si="393"/>
        <v>608</v>
      </c>
      <c r="C616" s="197" t="str" cm="1">
        <f t="array" aca="1" ref="C616" ca="1">CELL("contents",BG616)</f>
        <v/>
      </c>
      <c r="D616" s="54" t="str">
        <f t="shared" si="390"/>
        <v>OK</v>
      </c>
      <c r="E616" s="55" t="e">
        <f>VLOOKUP('DATA SHEET'!$B$9,'Drill Size Info'!$T$2:$U$8,2,FALSE)</f>
        <v>#N/A</v>
      </c>
      <c r="F616" s="55" t="str">
        <f t="shared" si="394"/>
        <v/>
      </c>
      <c r="G616" s="161">
        <f t="shared" si="395"/>
        <v>0</v>
      </c>
      <c r="H616" s="56"/>
      <c r="I616" s="56"/>
      <c r="J616" s="54" t="s">
        <v>154</v>
      </c>
      <c r="K616" s="54" t="s">
        <v>154</v>
      </c>
      <c r="L616" s="56" t="s">
        <v>154</v>
      </c>
      <c r="M616" s="56" t="s">
        <v>154</v>
      </c>
      <c r="N616" s="47" t="str">
        <f>IF(CU616&lt;&gt;"",
    IF(INT('Drill Size Info'!$AA$19)=INT('Drill Size Info'!$AB$19),
        --(INT('Drill Size Info'!$AA$19) &amp; "." &amp; CU616),
        IF(AND((--(INT('Drill Size Info'!$AA$19) &amp; "." &amp; CU616)&gt;=--('Drill Size Info'!$AA$19)), (--(INT('Drill Size Info'!$AA$19) &amp; "." &amp; CU616)&lt;=--('Drill Size Info'!$AB$19))),
            --(INT('Drill Size Info'!$AA$19) &amp; "." &amp; CU616),
            --(INT('Drill Size Info'!$AB$19) &amp; "." &amp; CU616)
        )
    ),
    IF(CT616&lt;&gt;"",
        IF(INT('Drill Size Info'!$AA$19)=INT('Drill Size Info'!$AB$19),
            --(INT('Drill Size Info'!$AA$19) &amp; "." &amp; LEFT(CT616,3)),
            IF(AND((--(INT('Drill Size Info'!$AA$19) &amp; "." &amp; LEFT(CT616,3))&gt;=--('Drill Size Info'!$AA$19)), (--(INT('Drill Size Info'!$AA$19) &amp; "." &amp; LEFT(CT616,3))&lt;=--('Drill Size Info'!$AB$19))),
                --(INT('Drill Size Info'!$AA$19) &amp; "." &amp; LEFT(CT616,3)),
                --(INT('Drill Size Info'!$AB$19) &amp; "." &amp; LEFT(CT616,3))
            )
        ),
        "OK"
    )
)</f>
        <v>OK</v>
      </c>
      <c r="O616" s="163" t="str">
        <f>IF(CV616&lt;&gt;"",
    IF(INT('Drill Size Info'!$AA$19)=INT('Drill Size Info'!$AB$19),
        --(INT('Drill Size Info'!$AA$19) &amp; "." &amp; CV616),
        IF(AND((--(INT('Drill Size Info'!$AA$19) &amp; "." &amp; CV616)&gt;=--('Drill Size Info'!$AA$19)), (--(INT('Drill Size Info'!$AA$19) &amp; "." &amp; CV616)&lt;=--('Drill Size Info'!$AB$19))),
            --(INT('Drill Size Info'!$AA$19) &amp; "." &amp; CV616),
            --(INT('Drill Size Info'!$AB$19) &amp; "." &amp; CV616)
        )
    ),
    IF(CT616&lt;&gt;"",
        IF(INT('Drill Size Info'!$AA$19)=INT('Drill Size Info'!$AB$19),
            --(INT('Drill Size Info'!$AA$19) &amp; "." &amp; RIGHT(CT616,3)),
            IF(AND((--(INT('Drill Size Info'!$AA$19) &amp; "." &amp; RIGHT(CT616,3))&gt;=--('Drill Size Info'!$AA$19)), (--(INT('Drill Size Info'!$AA$19) &amp; "." &amp; RIGHT(CT616,3))&lt;=--('Drill Size Info'!$AB$19))),
                --(INT('Drill Size Info'!$AA$19) &amp; "." &amp; RIGHT(CT616,3)),
                --(INT('Drill Size Info'!$AB$19) &amp; "." &amp; RIGHT(CT616,3))
            )
        ),
        "N/A"
    )
)</f>
        <v>N/A</v>
      </c>
      <c r="P616" s="47" t="str">
        <f>IF(CX616&lt;&gt;"",
    IF(INT('Drill Size Info'!$AA$19)=INT('Drill Size Info'!$AB$15),
        --(INT('Drill Size Info'!$AA$15) &amp; "." &amp; CX616),
        IF(AND((--(INT('Drill Size Info'!$AA$15) &amp; "." &amp; CX616)&gt;=--('Drill Size Info'!$AA$15)), (--(INT('Drill Size Info'!$AA$15) &amp; "." &amp; CX616)&lt;=--('Drill Size Info'!$AB$15))),
            --(INT('Drill Size Info'!$AA$15) &amp; "." &amp; CX616),
            --(INT('Drill Size Info'!$AB$15) &amp; "." &amp; CX616)
        )
    ),
    IF(CW616&lt;&gt;"",
        IF(INT('Drill Size Info'!$AA$15)=INT('Drill Size Info'!$AB$15),
            --(INT('Drill Size Info'!$AA$15) &amp; "." &amp; LEFT(CW616,3)),
            IF(AND((--(INT('Drill Size Info'!$AA$15) &amp; "." &amp; LEFT(CW616,3))&gt;=--('Drill Size Info'!$AA$15)), (--(INT('Drill Size Info'!$AA$15) &amp; "." &amp; LEFT(CW616,3))&lt;=--('Drill Size Info'!$AB$15))),
                --(INT('Drill Size Info'!$AA$15) &amp; "." &amp; LEFT(CW616,3)),
                --(INT('Drill Size Info'!$AB$15) &amp; "." &amp; LEFT(CW616,3))
            )
        ),
        "OK"
    )
)</f>
        <v>OK</v>
      </c>
      <c r="Q616" s="163" t="str">
        <f>IF(CY616&lt;&gt;"",
    IF(INT('Drill Size Info'!$AA$19)=INT('Drill Size Info'!$AB$15),
        --(INT('Drill Size Info'!$AA$15) &amp; "." &amp; CY616),
        IF(AND((--(INT('Drill Size Info'!$AA$15) &amp; "." &amp; CY616)&gt;=--('Drill Size Info'!$AA$15)), (--(INT('Drill Size Info'!$AA$15) &amp; "." &amp; CY616)&lt;=--('Drill Size Info'!$AB$15))),
            --(INT('Drill Size Info'!$AA$15) &amp; "." &amp; CY616),
            --(INT('Drill Size Info'!$AB$15) &amp; "." &amp; CY616)
        )
    ),
    IF(CW616&lt;&gt;"",
        IF(INT('Drill Size Info'!$AA$15)=INT('Drill Size Info'!$AB$15),
            --(INT('Drill Size Info'!$AA$15) &amp; "." &amp; RIGHT(CW616,3)),
            IF(AND((--(INT('Drill Size Info'!$AA$15) &amp; "." &amp; RIGHT(CW616,3))&gt;=--('Drill Size Info'!$AA$15)), (--(INT('Drill Size Info'!$AA$15) &amp; "." &amp; RIGHT(CW616,3))&lt;=--('Drill Size Info'!$AB$15))),
                --(INT('Drill Size Info'!$AA$15) &amp; "." &amp; RIGHT(CW616,3)),
                --(INT('Drill Size Info'!$AB$15) &amp; "." &amp; RIGHT(CW616,3))
            )
        ),
        "N/A"
    )
)</f>
        <v>N/A</v>
      </c>
      <c r="R616" s="57"/>
      <c r="S616" s="57"/>
      <c r="T616" s="57"/>
      <c r="U616" s="57"/>
      <c r="V616" s="57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9"/>
      <c r="AX616" s="59"/>
      <c r="AY616" s="59"/>
      <c r="AZ616" s="60"/>
      <c r="BA616" s="52"/>
      <c r="BB616" s="52"/>
      <c r="BC616" s="52"/>
      <c r="BD616" s="52"/>
      <c r="BE616" s="52"/>
      <c r="BF616" s="52"/>
      <c r="BG616" s="192" t="str">
        <f t="shared" si="391"/>
        <v/>
      </c>
      <c r="BH616" s="52"/>
      <c r="BI616" s="52"/>
      <c r="BJ616" s="52"/>
      <c r="BK616" s="52"/>
      <c r="BM616" s="19">
        <f t="shared" si="358"/>
        <v>0</v>
      </c>
      <c r="BN616" s="19">
        <f t="shared" si="359"/>
        <v>0</v>
      </c>
      <c r="BO616" s="19">
        <f t="shared" si="360"/>
        <v>0</v>
      </c>
      <c r="BP616" s="19">
        <f t="shared" si="361"/>
        <v>0</v>
      </c>
      <c r="BQ616" s="19">
        <f t="shared" si="362"/>
        <v>0</v>
      </c>
      <c r="BR616" s="19">
        <f t="shared" si="363"/>
        <v>0</v>
      </c>
      <c r="BS616" s="19">
        <f t="shared" si="364"/>
        <v>0</v>
      </c>
      <c r="BT616" s="19">
        <f t="shared" si="365"/>
        <v>0</v>
      </c>
      <c r="BU616" s="19">
        <f t="shared" si="366"/>
        <v>0</v>
      </c>
      <c r="BV616" s="19">
        <f t="shared" si="367"/>
        <v>0</v>
      </c>
      <c r="BW616" s="19">
        <f t="shared" si="368"/>
        <v>0</v>
      </c>
      <c r="BX616" s="19">
        <f t="shared" si="369"/>
        <v>0</v>
      </c>
      <c r="BY616" s="19">
        <f t="shared" si="370"/>
        <v>0</v>
      </c>
      <c r="BZ616" s="19">
        <f t="shared" si="371"/>
        <v>0</v>
      </c>
      <c r="CA616" s="19">
        <f t="shared" si="372"/>
        <v>0</v>
      </c>
      <c r="CB616" s="19">
        <f t="shared" si="392"/>
        <v>0</v>
      </c>
      <c r="CC616" s="19">
        <f t="shared" si="373"/>
        <v>0</v>
      </c>
      <c r="CD616" s="19">
        <f t="shared" si="374"/>
        <v>0</v>
      </c>
      <c r="CE616" s="19">
        <f t="shared" si="375"/>
        <v>0</v>
      </c>
      <c r="CF616" s="19">
        <f t="shared" si="376"/>
        <v>0</v>
      </c>
      <c r="CG616" s="19">
        <f t="shared" si="377"/>
        <v>0</v>
      </c>
      <c r="CH616" s="19">
        <f t="shared" si="378"/>
        <v>0</v>
      </c>
      <c r="CI616" s="19">
        <f t="shared" si="379"/>
        <v>0</v>
      </c>
      <c r="CJ616" s="19">
        <f t="shared" si="380"/>
        <v>0</v>
      </c>
      <c r="CK616" s="19">
        <f t="shared" si="381"/>
        <v>0</v>
      </c>
      <c r="CL616" s="19">
        <f t="shared" si="382"/>
        <v>0</v>
      </c>
      <c r="CM616" s="19">
        <f t="shared" si="383"/>
        <v>0</v>
      </c>
      <c r="CN616" s="19">
        <f t="shared" si="384"/>
        <v>0</v>
      </c>
      <c r="CO616" s="19">
        <f t="shared" si="385"/>
        <v>0</v>
      </c>
      <c r="CP616" s="19">
        <f t="shared" si="386"/>
        <v>0</v>
      </c>
      <c r="CQ616" s="19">
        <f t="shared" si="387"/>
        <v>0</v>
      </c>
      <c r="CR616" s="19">
        <f t="shared" si="388"/>
        <v>0</v>
      </c>
      <c r="CS616" s="19">
        <f t="shared" si="389"/>
        <v>0</v>
      </c>
    </row>
    <row r="617" spans="2:97" ht="15" customHeight="1" x14ac:dyDescent="0.2">
      <c r="B617" s="53">
        <f t="shared" si="393"/>
        <v>609</v>
      </c>
      <c r="C617" s="197" t="str" cm="1">
        <f t="array" aca="1" ref="C617" ca="1">CELL("contents",BG617)</f>
        <v/>
      </c>
      <c r="D617" s="54" t="str">
        <f t="shared" si="390"/>
        <v>OK</v>
      </c>
      <c r="E617" s="55" t="e">
        <f>VLOOKUP('DATA SHEET'!$B$9,'Drill Size Info'!$T$2:$U$8,2,FALSE)</f>
        <v>#N/A</v>
      </c>
      <c r="F617" s="55" t="str">
        <f t="shared" si="394"/>
        <v/>
      </c>
      <c r="G617" s="161">
        <f t="shared" si="395"/>
        <v>0</v>
      </c>
      <c r="H617" s="56"/>
      <c r="I617" s="56"/>
      <c r="J617" s="54" t="s">
        <v>154</v>
      </c>
      <c r="K617" s="54" t="s">
        <v>154</v>
      </c>
      <c r="L617" s="56" t="s">
        <v>154</v>
      </c>
      <c r="M617" s="56" t="s">
        <v>154</v>
      </c>
      <c r="N617" s="47" t="str">
        <f>IF(CU617&lt;&gt;"",
    IF(INT('Drill Size Info'!$AA$19)=INT('Drill Size Info'!$AB$19),
        --(INT('Drill Size Info'!$AA$19) &amp; "." &amp; CU617),
        IF(AND((--(INT('Drill Size Info'!$AA$19) &amp; "." &amp; CU617)&gt;=--('Drill Size Info'!$AA$19)), (--(INT('Drill Size Info'!$AA$19) &amp; "." &amp; CU617)&lt;=--('Drill Size Info'!$AB$19))),
            --(INT('Drill Size Info'!$AA$19) &amp; "." &amp; CU617),
            --(INT('Drill Size Info'!$AB$19) &amp; "." &amp; CU617)
        )
    ),
    IF(CT617&lt;&gt;"",
        IF(INT('Drill Size Info'!$AA$19)=INT('Drill Size Info'!$AB$19),
            --(INT('Drill Size Info'!$AA$19) &amp; "." &amp; LEFT(CT617,3)),
            IF(AND((--(INT('Drill Size Info'!$AA$19) &amp; "." &amp; LEFT(CT617,3))&gt;=--('Drill Size Info'!$AA$19)), (--(INT('Drill Size Info'!$AA$19) &amp; "." &amp; LEFT(CT617,3))&lt;=--('Drill Size Info'!$AB$19))),
                --(INT('Drill Size Info'!$AA$19) &amp; "." &amp; LEFT(CT617,3)),
                --(INT('Drill Size Info'!$AB$19) &amp; "." &amp; LEFT(CT617,3))
            )
        ),
        "OK"
    )
)</f>
        <v>OK</v>
      </c>
      <c r="O617" s="163" t="str">
        <f>IF(CV617&lt;&gt;"",
    IF(INT('Drill Size Info'!$AA$19)=INT('Drill Size Info'!$AB$19),
        --(INT('Drill Size Info'!$AA$19) &amp; "." &amp; CV617),
        IF(AND((--(INT('Drill Size Info'!$AA$19) &amp; "." &amp; CV617)&gt;=--('Drill Size Info'!$AA$19)), (--(INT('Drill Size Info'!$AA$19) &amp; "." &amp; CV617)&lt;=--('Drill Size Info'!$AB$19))),
            --(INT('Drill Size Info'!$AA$19) &amp; "." &amp; CV617),
            --(INT('Drill Size Info'!$AB$19) &amp; "." &amp; CV617)
        )
    ),
    IF(CT617&lt;&gt;"",
        IF(INT('Drill Size Info'!$AA$19)=INT('Drill Size Info'!$AB$19),
            --(INT('Drill Size Info'!$AA$19) &amp; "." &amp; RIGHT(CT617,3)),
            IF(AND((--(INT('Drill Size Info'!$AA$19) &amp; "." &amp; RIGHT(CT617,3))&gt;=--('Drill Size Info'!$AA$19)), (--(INT('Drill Size Info'!$AA$19) &amp; "." &amp; RIGHT(CT617,3))&lt;=--('Drill Size Info'!$AB$19))),
                --(INT('Drill Size Info'!$AA$19) &amp; "." &amp; RIGHT(CT617,3)),
                --(INT('Drill Size Info'!$AB$19) &amp; "." &amp; RIGHT(CT617,3))
            )
        ),
        "N/A"
    )
)</f>
        <v>N/A</v>
      </c>
      <c r="P617" s="47" t="str">
        <f>IF(CX617&lt;&gt;"",
    IF(INT('Drill Size Info'!$AA$19)=INT('Drill Size Info'!$AB$15),
        --(INT('Drill Size Info'!$AA$15) &amp; "." &amp; CX617),
        IF(AND((--(INT('Drill Size Info'!$AA$15) &amp; "." &amp; CX617)&gt;=--('Drill Size Info'!$AA$15)), (--(INT('Drill Size Info'!$AA$15) &amp; "." &amp; CX617)&lt;=--('Drill Size Info'!$AB$15))),
            --(INT('Drill Size Info'!$AA$15) &amp; "." &amp; CX617),
            --(INT('Drill Size Info'!$AB$15) &amp; "." &amp; CX617)
        )
    ),
    IF(CW617&lt;&gt;"",
        IF(INT('Drill Size Info'!$AA$15)=INT('Drill Size Info'!$AB$15),
            --(INT('Drill Size Info'!$AA$15) &amp; "." &amp; LEFT(CW617,3)),
            IF(AND((--(INT('Drill Size Info'!$AA$15) &amp; "." &amp; LEFT(CW617,3))&gt;=--('Drill Size Info'!$AA$15)), (--(INT('Drill Size Info'!$AA$15) &amp; "." &amp; LEFT(CW617,3))&lt;=--('Drill Size Info'!$AB$15))),
                --(INT('Drill Size Info'!$AA$15) &amp; "." &amp; LEFT(CW617,3)),
                --(INT('Drill Size Info'!$AB$15) &amp; "." &amp; LEFT(CW617,3))
            )
        ),
        "OK"
    )
)</f>
        <v>OK</v>
      </c>
      <c r="Q617" s="163" t="str">
        <f>IF(CY617&lt;&gt;"",
    IF(INT('Drill Size Info'!$AA$19)=INT('Drill Size Info'!$AB$15),
        --(INT('Drill Size Info'!$AA$15) &amp; "." &amp; CY617),
        IF(AND((--(INT('Drill Size Info'!$AA$15) &amp; "." &amp; CY617)&gt;=--('Drill Size Info'!$AA$15)), (--(INT('Drill Size Info'!$AA$15) &amp; "." &amp; CY617)&lt;=--('Drill Size Info'!$AB$15))),
            --(INT('Drill Size Info'!$AA$15) &amp; "." &amp; CY617),
            --(INT('Drill Size Info'!$AB$15) &amp; "." &amp; CY617)
        )
    ),
    IF(CW617&lt;&gt;"",
        IF(INT('Drill Size Info'!$AA$15)=INT('Drill Size Info'!$AB$15),
            --(INT('Drill Size Info'!$AA$15) &amp; "." &amp; RIGHT(CW617,3)),
            IF(AND((--(INT('Drill Size Info'!$AA$15) &amp; "." &amp; RIGHT(CW617,3))&gt;=--('Drill Size Info'!$AA$15)), (--(INT('Drill Size Info'!$AA$15) &amp; "." &amp; RIGHT(CW617,3))&lt;=--('Drill Size Info'!$AB$15))),
                --(INT('Drill Size Info'!$AA$15) &amp; "." &amp; RIGHT(CW617,3)),
                --(INT('Drill Size Info'!$AB$15) &amp; "." &amp; RIGHT(CW617,3))
            )
        ),
        "N/A"
    )
)</f>
        <v>N/A</v>
      </c>
      <c r="R617" s="57"/>
      <c r="S617" s="57"/>
      <c r="T617" s="57"/>
      <c r="U617" s="57"/>
      <c r="V617" s="57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9"/>
      <c r="AX617" s="59"/>
      <c r="AY617" s="59"/>
      <c r="AZ617" s="60"/>
      <c r="BA617" s="52"/>
      <c r="BB617" s="52"/>
      <c r="BC617" s="52"/>
      <c r="BD617" s="52"/>
      <c r="BE617" s="52"/>
      <c r="BF617" s="52"/>
      <c r="BG617" s="192" t="str">
        <f t="shared" si="391"/>
        <v/>
      </c>
      <c r="BH617" s="52"/>
      <c r="BI617" s="52"/>
      <c r="BJ617" s="52"/>
      <c r="BK617" s="52"/>
      <c r="BM617" s="19">
        <f t="shared" si="358"/>
        <v>0</v>
      </c>
      <c r="BN617" s="19">
        <f t="shared" si="359"/>
        <v>0</v>
      </c>
      <c r="BO617" s="19">
        <f t="shared" si="360"/>
        <v>0</v>
      </c>
      <c r="BP617" s="19">
        <f t="shared" si="361"/>
        <v>0</v>
      </c>
      <c r="BQ617" s="19">
        <f t="shared" si="362"/>
        <v>0</v>
      </c>
      <c r="BR617" s="19">
        <f t="shared" si="363"/>
        <v>0</v>
      </c>
      <c r="BS617" s="19">
        <f t="shared" si="364"/>
        <v>0</v>
      </c>
      <c r="BT617" s="19">
        <f t="shared" si="365"/>
        <v>0</v>
      </c>
      <c r="BU617" s="19">
        <f t="shared" si="366"/>
        <v>0</v>
      </c>
      <c r="BV617" s="19">
        <f t="shared" si="367"/>
        <v>0</v>
      </c>
      <c r="BW617" s="19">
        <f t="shared" si="368"/>
        <v>0</v>
      </c>
      <c r="BX617" s="19">
        <f t="shared" si="369"/>
        <v>0</v>
      </c>
      <c r="BY617" s="19">
        <f t="shared" si="370"/>
        <v>0</v>
      </c>
      <c r="BZ617" s="19">
        <f t="shared" si="371"/>
        <v>0</v>
      </c>
      <c r="CA617" s="19">
        <f t="shared" si="372"/>
        <v>0</v>
      </c>
      <c r="CB617" s="19">
        <f t="shared" si="392"/>
        <v>0</v>
      </c>
      <c r="CC617" s="19">
        <f t="shared" si="373"/>
        <v>0</v>
      </c>
      <c r="CD617" s="19">
        <f t="shared" si="374"/>
        <v>0</v>
      </c>
      <c r="CE617" s="19">
        <f t="shared" si="375"/>
        <v>0</v>
      </c>
      <c r="CF617" s="19">
        <f t="shared" si="376"/>
        <v>0</v>
      </c>
      <c r="CG617" s="19">
        <f t="shared" si="377"/>
        <v>0</v>
      </c>
      <c r="CH617" s="19">
        <f t="shared" si="378"/>
        <v>0</v>
      </c>
      <c r="CI617" s="19">
        <f t="shared" si="379"/>
        <v>0</v>
      </c>
      <c r="CJ617" s="19">
        <f t="shared" si="380"/>
        <v>0</v>
      </c>
      <c r="CK617" s="19">
        <f t="shared" si="381"/>
        <v>0</v>
      </c>
      <c r="CL617" s="19">
        <f t="shared" si="382"/>
        <v>0</v>
      </c>
      <c r="CM617" s="19">
        <f t="shared" si="383"/>
        <v>0</v>
      </c>
      <c r="CN617" s="19">
        <f t="shared" si="384"/>
        <v>0</v>
      </c>
      <c r="CO617" s="19">
        <f t="shared" si="385"/>
        <v>0</v>
      </c>
      <c r="CP617" s="19">
        <f t="shared" si="386"/>
        <v>0</v>
      </c>
      <c r="CQ617" s="19">
        <f t="shared" si="387"/>
        <v>0</v>
      </c>
      <c r="CR617" s="19">
        <f t="shared" si="388"/>
        <v>0</v>
      </c>
      <c r="CS617" s="19">
        <f t="shared" si="389"/>
        <v>0</v>
      </c>
    </row>
    <row r="618" spans="2:97" ht="15" customHeight="1" x14ac:dyDescent="0.2">
      <c r="B618" s="53">
        <f t="shared" si="393"/>
        <v>610</v>
      </c>
      <c r="C618" s="197" t="str" cm="1">
        <f t="array" aca="1" ref="C618" ca="1">CELL("contents",BG618)</f>
        <v/>
      </c>
      <c r="D618" s="54" t="str">
        <f t="shared" si="390"/>
        <v>OK</v>
      </c>
      <c r="E618" s="55" t="e">
        <f>VLOOKUP('DATA SHEET'!$B$9,'Drill Size Info'!$T$2:$U$8,2,FALSE)</f>
        <v>#N/A</v>
      </c>
      <c r="F618" s="55" t="str">
        <f t="shared" si="394"/>
        <v/>
      </c>
      <c r="G618" s="161">
        <f t="shared" si="395"/>
        <v>0</v>
      </c>
      <c r="H618" s="56"/>
      <c r="I618" s="56"/>
      <c r="J618" s="54" t="s">
        <v>154</v>
      </c>
      <c r="K618" s="54" t="s">
        <v>154</v>
      </c>
      <c r="L618" s="56" t="s">
        <v>154</v>
      </c>
      <c r="M618" s="56" t="s">
        <v>154</v>
      </c>
      <c r="N618" s="47" t="str">
        <f>IF(CU618&lt;&gt;"",
    IF(INT('Drill Size Info'!$AA$19)=INT('Drill Size Info'!$AB$19),
        --(INT('Drill Size Info'!$AA$19) &amp; "." &amp; CU618),
        IF(AND((--(INT('Drill Size Info'!$AA$19) &amp; "." &amp; CU618)&gt;=--('Drill Size Info'!$AA$19)), (--(INT('Drill Size Info'!$AA$19) &amp; "." &amp; CU618)&lt;=--('Drill Size Info'!$AB$19))),
            --(INT('Drill Size Info'!$AA$19) &amp; "." &amp; CU618),
            --(INT('Drill Size Info'!$AB$19) &amp; "." &amp; CU618)
        )
    ),
    IF(CT618&lt;&gt;"",
        IF(INT('Drill Size Info'!$AA$19)=INT('Drill Size Info'!$AB$19),
            --(INT('Drill Size Info'!$AA$19) &amp; "." &amp; LEFT(CT618,3)),
            IF(AND((--(INT('Drill Size Info'!$AA$19) &amp; "." &amp; LEFT(CT618,3))&gt;=--('Drill Size Info'!$AA$19)), (--(INT('Drill Size Info'!$AA$19) &amp; "." &amp; LEFT(CT618,3))&lt;=--('Drill Size Info'!$AB$19))),
                --(INT('Drill Size Info'!$AA$19) &amp; "." &amp; LEFT(CT618,3)),
                --(INT('Drill Size Info'!$AB$19) &amp; "." &amp; LEFT(CT618,3))
            )
        ),
        "OK"
    )
)</f>
        <v>OK</v>
      </c>
      <c r="O618" s="163" t="str">
        <f>IF(CV618&lt;&gt;"",
    IF(INT('Drill Size Info'!$AA$19)=INT('Drill Size Info'!$AB$19),
        --(INT('Drill Size Info'!$AA$19) &amp; "." &amp; CV618),
        IF(AND((--(INT('Drill Size Info'!$AA$19) &amp; "." &amp; CV618)&gt;=--('Drill Size Info'!$AA$19)), (--(INT('Drill Size Info'!$AA$19) &amp; "." &amp; CV618)&lt;=--('Drill Size Info'!$AB$19))),
            --(INT('Drill Size Info'!$AA$19) &amp; "." &amp; CV618),
            --(INT('Drill Size Info'!$AB$19) &amp; "." &amp; CV618)
        )
    ),
    IF(CT618&lt;&gt;"",
        IF(INT('Drill Size Info'!$AA$19)=INT('Drill Size Info'!$AB$19),
            --(INT('Drill Size Info'!$AA$19) &amp; "." &amp; RIGHT(CT618,3)),
            IF(AND((--(INT('Drill Size Info'!$AA$19) &amp; "." &amp; RIGHT(CT618,3))&gt;=--('Drill Size Info'!$AA$19)), (--(INT('Drill Size Info'!$AA$19) &amp; "." &amp; RIGHT(CT618,3))&lt;=--('Drill Size Info'!$AB$19))),
                --(INT('Drill Size Info'!$AA$19) &amp; "." &amp; RIGHT(CT618,3)),
                --(INT('Drill Size Info'!$AB$19) &amp; "." &amp; RIGHT(CT618,3))
            )
        ),
        "N/A"
    )
)</f>
        <v>N/A</v>
      </c>
      <c r="P618" s="47" t="str">
        <f>IF(CX618&lt;&gt;"",
    IF(INT('Drill Size Info'!$AA$19)=INT('Drill Size Info'!$AB$15),
        --(INT('Drill Size Info'!$AA$15) &amp; "." &amp; CX618),
        IF(AND((--(INT('Drill Size Info'!$AA$15) &amp; "." &amp; CX618)&gt;=--('Drill Size Info'!$AA$15)), (--(INT('Drill Size Info'!$AA$15) &amp; "." &amp; CX618)&lt;=--('Drill Size Info'!$AB$15))),
            --(INT('Drill Size Info'!$AA$15) &amp; "." &amp; CX618),
            --(INT('Drill Size Info'!$AB$15) &amp; "." &amp; CX618)
        )
    ),
    IF(CW618&lt;&gt;"",
        IF(INT('Drill Size Info'!$AA$15)=INT('Drill Size Info'!$AB$15),
            --(INT('Drill Size Info'!$AA$15) &amp; "." &amp; LEFT(CW618,3)),
            IF(AND((--(INT('Drill Size Info'!$AA$15) &amp; "." &amp; LEFT(CW618,3))&gt;=--('Drill Size Info'!$AA$15)), (--(INT('Drill Size Info'!$AA$15) &amp; "." &amp; LEFT(CW618,3))&lt;=--('Drill Size Info'!$AB$15))),
                --(INT('Drill Size Info'!$AA$15) &amp; "." &amp; LEFT(CW618,3)),
                --(INT('Drill Size Info'!$AB$15) &amp; "." &amp; LEFT(CW618,3))
            )
        ),
        "OK"
    )
)</f>
        <v>OK</v>
      </c>
      <c r="Q618" s="163" t="str">
        <f>IF(CY618&lt;&gt;"",
    IF(INT('Drill Size Info'!$AA$19)=INT('Drill Size Info'!$AB$15),
        --(INT('Drill Size Info'!$AA$15) &amp; "." &amp; CY618),
        IF(AND((--(INT('Drill Size Info'!$AA$15) &amp; "." &amp; CY618)&gt;=--('Drill Size Info'!$AA$15)), (--(INT('Drill Size Info'!$AA$15) &amp; "." &amp; CY618)&lt;=--('Drill Size Info'!$AB$15))),
            --(INT('Drill Size Info'!$AA$15) &amp; "." &amp; CY618),
            --(INT('Drill Size Info'!$AB$15) &amp; "." &amp; CY618)
        )
    ),
    IF(CW618&lt;&gt;"",
        IF(INT('Drill Size Info'!$AA$15)=INT('Drill Size Info'!$AB$15),
            --(INT('Drill Size Info'!$AA$15) &amp; "." &amp; RIGHT(CW618,3)),
            IF(AND((--(INT('Drill Size Info'!$AA$15) &amp; "." &amp; RIGHT(CW618,3))&gt;=--('Drill Size Info'!$AA$15)), (--(INT('Drill Size Info'!$AA$15) &amp; "." &amp; RIGHT(CW618,3))&lt;=--('Drill Size Info'!$AB$15))),
                --(INT('Drill Size Info'!$AA$15) &amp; "." &amp; RIGHT(CW618,3)),
                --(INT('Drill Size Info'!$AB$15) &amp; "." &amp; RIGHT(CW618,3))
            )
        ),
        "N/A"
    )
)</f>
        <v>N/A</v>
      </c>
      <c r="R618" s="57"/>
      <c r="S618" s="57"/>
      <c r="T618" s="57"/>
      <c r="U618" s="57"/>
      <c r="V618" s="57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9"/>
      <c r="AX618" s="59"/>
      <c r="AY618" s="59"/>
      <c r="AZ618" s="60"/>
      <c r="BA618" s="52"/>
      <c r="BB618" s="52"/>
      <c r="BC618" s="52"/>
      <c r="BD618" s="52"/>
      <c r="BE618" s="52"/>
      <c r="BF618" s="52"/>
      <c r="BG618" s="192" t="str">
        <f t="shared" si="391"/>
        <v/>
      </c>
      <c r="BH618" s="52"/>
      <c r="BI618" s="52"/>
      <c r="BJ618" s="52"/>
      <c r="BK618" s="52"/>
      <c r="BM618" s="19">
        <f t="shared" si="358"/>
        <v>0</v>
      </c>
      <c r="BN618" s="19">
        <f t="shared" si="359"/>
        <v>0</v>
      </c>
      <c r="BO618" s="19">
        <f t="shared" si="360"/>
        <v>0</v>
      </c>
      <c r="BP618" s="19">
        <f t="shared" si="361"/>
        <v>0</v>
      </c>
      <c r="BQ618" s="19">
        <f t="shared" si="362"/>
        <v>0</v>
      </c>
      <c r="BR618" s="19">
        <f t="shared" si="363"/>
        <v>0</v>
      </c>
      <c r="BS618" s="19">
        <f t="shared" si="364"/>
        <v>0</v>
      </c>
      <c r="BT618" s="19">
        <f t="shared" si="365"/>
        <v>0</v>
      </c>
      <c r="BU618" s="19">
        <f t="shared" si="366"/>
        <v>0</v>
      </c>
      <c r="BV618" s="19">
        <f t="shared" si="367"/>
        <v>0</v>
      </c>
      <c r="BW618" s="19">
        <f t="shared" si="368"/>
        <v>0</v>
      </c>
      <c r="BX618" s="19">
        <f t="shared" si="369"/>
        <v>0</v>
      </c>
      <c r="BY618" s="19">
        <f t="shared" si="370"/>
        <v>0</v>
      </c>
      <c r="BZ618" s="19">
        <f t="shared" si="371"/>
        <v>0</v>
      </c>
      <c r="CA618" s="19">
        <f t="shared" si="372"/>
        <v>0</v>
      </c>
      <c r="CB618" s="19">
        <f t="shared" si="392"/>
        <v>0</v>
      </c>
      <c r="CC618" s="19">
        <f t="shared" si="373"/>
        <v>0</v>
      </c>
      <c r="CD618" s="19">
        <f t="shared" si="374"/>
        <v>0</v>
      </c>
      <c r="CE618" s="19">
        <f t="shared" si="375"/>
        <v>0</v>
      </c>
      <c r="CF618" s="19">
        <f t="shared" si="376"/>
        <v>0</v>
      </c>
      <c r="CG618" s="19">
        <f t="shared" si="377"/>
        <v>0</v>
      </c>
      <c r="CH618" s="19">
        <f t="shared" si="378"/>
        <v>0</v>
      </c>
      <c r="CI618" s="19">
        <f t="shared" si="379"/>
        <v>0</v>
      </c>
      <c r="CJ618" s="19">
        <f t="shared" si="380"/>
        <v>0</v>
      </c>
      <c r="CK618" s="19">
        <f t="shared" si="381"/>
        <v>0</v>
      </c>
      <c r="CL618" s="19">
        <f t="shared" si="382"/>
        <v>0</v>
      </c>
      <c r="CM618" s="19">
        <f t="shared" si="383"/>
        <v>0</v>
      </c>
      <c r="CN618" s="19">
        <f t="shared" si="384"/>
        <v>0</v>
      </c>
      <c r="CO618" s="19">
        <f t="shared" si="385"/>
        <v>0</v>
      </c>
      <c r="CP618" s="19">
        <f t="shared" si="386"/>
        <v>0</v>
      </c>
      <c r="CQ618" s="19">
        <f t="shared" si="387"/>
        <v>0</v>
      </c>
      <c r="CR618" s="19">
        <f t="shared" si="388"/>
        <v>0</v>
      </c>
      <c r="CS618" s="19">
        <f t="shared" si="389"/>
        <v>0</v>
      </c>
    </row>
    <row r="619" spans="2:97" ht="15" customHeight="1" x14ac:dyDescent="0.2">
      <c r="B619" s="53">
        <f t="shared" si="393"/>
        <v>611</v>
      </c>
      <c r="C619" s="197" t="str" cm="1">
        <f t="array" aca="1" ref="C619" ca="1">CELL("contents",BG619)</f>
        <v/>
      </c>
      <c r="D619" s="54" t="str">
        <f t="shared" si="390"/>
        <v>OK</v>
      </c>
      <c r="E619" s="55" t="e">
        <f>VLOOKUP('DATA SHEET'!$B$9,'Drill Size Info'!$T$2:$U$8,2,FALSE)</f>
        <v>#N/A</v>
      </c>
      <c r="F619" s="55" t="str">
        <f t="shared" si="394"/>
        <v/>
      </c>
      <c r="G619" s="161">
        <f t="shared" si="395"/>
        <v>0</v>
      </c>
      <c r="H619" s="56"/>
      <c r="I619" s="56"/>
      <c r="J619" s="54" t="s">
        <v>154</v>
      </c>
      <c r="K619" s="54" t="s">
        <v>154</v>
      </c>
      <c r="L619" s="56" t="s">
        <v>154</v>
      </c>
      <c r="M619" s="56" t="s">
        <v>154</v>
      </c>
      <c r="N619" s="47" t="str">
        <f>IF(CU619&lt;&gt;"",
    IF(INT('Drill Size Info'!$AA$19)=INT('Drill Size Info'!$AB$19),
        --(INT('Drill Size Info'!$AA$19) &amp; "." &amp; CU619),
        IF(AND((--(INT('Drill Size Info'!$AA$19) &amp; "." &amp; CU619)&gt;=--('Drill Size Info'!$AA$19)), (--(INT('Drill Size Info'!$AA$19) &amp; "." &amp; CU619)&lt;=--('Drill Size Info'!$AB$19))),
            --(INT('Drill Size Info'!$AA$19) &amp; "." &amp; CU619),
            --(INT('Drill Size Info'!$AB$19) &amp; "." &amp; CU619)
        )
    ),
    IF(CT619&lt;&gt;"",
        IF(INT('Drill Size Info'!$AA$19)=INT('Drill Size Info'!$AB$19),
            --(INT('Drill Size Info'!$AA$19) &amp; "." &amp; LEFT(CT619,3)),
            IF(AND((--(INT('Drill Size Info'!$AA$19) &amp; "." &amp; LEFT(CT619,3))&gt;=--('Drill Size Info'!$AA$19)), (--(INT('Drill Size Info'!$AA$19) &amp; "." &amp; LEFT(CT619,3))&lt;=--('Drill Size Info'!$AB$19))),
                --(INT('Drill Size Info'!$AA$19) &amp; "." &amp; LEFT(CT619,3)),
                --(INT('Drill Size Info'!$AB$19) &amp; "." &amp; LEFT(CT619,3))
            )
        ),
        "OK"
    )
)</f>
        <v>OK</v>
      </c>
      <c r="O619" s="163" t="str">
        <f>IF(CV619&lt;&gt;"",
    IF(INT('Drill Size Info'!$AA$19)=INT('Drill Size Info'!$AB$19),
        --(INT('Drill Size Info'!$AA$19) &amp; "." &amp; CV619),
        IF(AND((--(INT('Drill Size Info'!$AA$19) &amp; "." &amp; CV619)&gt;=--('Drill Size Info'!$AA$19)), (--(INT('Drill Size Info'!$AA$19) &amp; "." &amp; CV619)&lt;=--('Drill Size Info'!$AB$19))),
            --(INT('Drill Size Info'!$AA$19) &amp; "." &amp; CV619),
            --(INT('Drill Size Info'!$AB$19) &amp; "." &amp; CV619)
        )
    ),
    IF(CT619&lt;&gt;"",
        IF(INT('Drill Size Info'!$AA$19)=INT('Drill Size Info'!$AB$19),
            --(INT('Drill Size Info'!$AA$19) &amp; "." &amp; RIGHT(CT619,3)),
            IF(AND((--(INT('Drill Size Info'!$AA$19) &amp; "." &amp; RIGHT(CT619,3))&gt;=--('Drill Size Info'!$AA$19)), (--(INT('Drill Size Info'!$AA$19) &amp; "." &amp; RIGHT(CT619,3))&lt;=--('Drill Size Info'!$AB$19))),
                --(INT('Drill Size Info'!$AA$19) &amp; "." &amp; RIGHT(CT619,3)),
                --(INT('Drill Size Info'!$AB$19) &amp; "." &amp; RIGHT(CT619,3))
            )
        ),
        "N/A"
    )
)</f>
        <v>N/A</v>
      </c>
      <c r="P619" s="47" t="str">
        <f>IF(CX619&lt;&gt;"",
    IF(INT('Drill Size Info'!$AA$19)=INT('Drill Size Info'!$AB$15),
        --(INT('Drill Size Info'!$AA$15) &amp; "." &amp; CX619),
        IF(AND((--(INT('Drill Size Info'!$AA$15) &amp; "." &amp; CX619)&gt;=--('Drill Size Info'!$AA$15)), (--(INT('Drill Size Info'!$AA$15) &amp; "." &amp; CX619)&lt;=--('Drill Size Info'!$AB$15))),
            --(INT('Drill Size Info'!$AA$15) &amp; "." &amp; CX619),
            --(INT('Drill Size Info'!$AB$15) &amp; "." &amp; CX619)
        )
    ),
    IF(CW619&lt;&gt;"",
        IF(INT('Drill Size Info'!$AA$15)=INT('Drill Size Info'!$AB$15),
            --(INT('Drill Size Info'!$AA$15) &amp; "." &amp; LEFT(CW619,3)),
            IF(AND((--(INT('Drill Size Info'!$AA$15) &amp; "." &amp; LEFT(CW619,3))&gt;=--('Drill Size Info'!$AA$15)), (--(INT('Drill Size Info'!$AA$15) &amp; "." &amp; LEFT(CW619,3))&lt;=--('Drill Size Info'!$AB$15))),
                --(INT('Drill Size Info'!$AA$15) &amp; "." &amp; LEFT(CW619,3)),
                --(INT('Drill Size Info'!$AB$15) &amp; "." &amp; LEFT(CW619,3))
            )
        ),
        "OK"
    )
)</f>
        <v>OK</v>
      </c>
      <c r="Q619" s="163" t="str">
        <f>IF(CY619&lt;&gt;"",
    IF(INT('Drill Size Info'!$AA$19)=INT('Drill Size Info'!$AB$15),
        --(INT('Drill Size Info'!$AA$15) &amp; "." &amp; CY619),
        IF(AND((--(INT('Drill Size Info'!$AA$15) &amp; "." &amp; CY619)&gt;=--('Drill Size Info'!$AA$15)), (--(INT('Drill Size Info'!$AA$15) &amp; "." &amp; CY619)&lt;=--('Drill Size Info'!$AB$15))),
            --(INT('Drill Size Info'!$AA$15) &amp; "." &amp; CY619),
            --(INT('Drill Size Info'!$AB$15) &amp; "." &amp; CY619)
        )
    ),
    IF(CW619&lt;&gt;"",
        IF(INT('Drill Size Info'!$AA$15)=INT('Drill Size Info'!$AB$15),
            --(INT('Drill Size Info'!$AA$15) &amp; "." &amp; RIGHT(CW619,3)),
            IF(AND((--(INT('Drill Size Info'!$AA$15) &amp; "." &amp; RIGHT(CW619,3))&gt;=--('Drill Size Info'!$AA$15)), (--(INT('Drill Size Info'!$AA$15) &amp; "." &amp; RIGHT(CW619,3))&lt;=--('Drill Size Info'!$AB$15))),
                --(INT('Drill Size Info'!$AA$15) &amp; "." &amp; RIGHT(CW619,3)),
                --(INT('Drill Size Info'!$AB$15) &amp; "." &amp; RIGHT(CW619,3))
            )
        ),
        "N/A"
    )
)</f>
        <v>N/A</v>
      </c>
      <c r="R619" s="57"/>
      <c r="S619" s="57"/>
      <c r="T619" s="57"/>
      <c r="U619" s="57"/>
      <c r="V619" s="57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9"/>
      <c r="AX619" s="59"/>
      <c r="AY619" s="59"/>
      <c r="AZ619" s="60"/>
      <c r="BA619" s="52"/>
      <c r="BB619" s="52"/>
      <c r="BC619" s="52"/>
      <c r="BD619" s="52"/>
      <c r="BE619" s="52"/>
      <c r="BF619" s="52"/>
      <c r="BG619" s="192" t="str">
        <f t="shared" si="391"/>
        <v/>
      </c>
      <c r="BH619" s="52"/>
      <c r="BI619" s="52"/>
      <c r="BJ619" s="52"/>
      <c r="BK619" s="52"/>
      <c r="BM619" s="19">
        <f t="shared" si="358"/>
        <v>0</v>
      </c>
      <c r="BN619" s="19">
        <f t="shared" si="359"/>
        <v>0</v>
      </c>
      <c r="BO619" s="19">
        <f t="shared" si="360"/>
        <v>0</v>
      </c>
      <c r="BP619" s="19">
        <f t="shared" si="361"/>
        <v>0</v>
      </c>
      <c r="BQ619" s="19">
        <f t="shared" si="362"/>
        <v>0</v>
      </c>
      <c r="BR619" s="19">
        <f t="shared" si="363"/>
        <v>0</v>
      </c>
      <c r="BS619" s="19">
        <f t="shared" si="364"/>
        <v>0</v>
      </c>
      <c r="BT619" s="19">
        <f t="shared" si="365"/>
        <v>0</v>
      </c>
      <c r="BU619" s="19">
        <f t="shared" si="366"/>
        <v>0</v>
      </c>
      <c r="BV619" s="19">
        <f t="shared" si="367"/>
        <v>0</v>
      </c>
      <c r="BW619" s="19">
        <f t="shared" si="368"/>
        <v>0</v>
      </c>
      <c r="BX619" s="19">
        <f t="shared" si="369"/>
        <v>0</v>
      </c>
      <c r="BY619" s="19">
        <f t="shared" si="370"/>
        <v>0</v>
      </c>
      <c r="BZ619" s="19">
        <f t="shared" si="371"/>
        <v>0</v>
      </c>
      <c r="CA619" s="19">
        <f t="shared" si="372"/>
        <v>0</v>
      </c>
      <c r="CB619" s="19">
        <f t="shared" si="392"/>
        <v>0</v>
      </c>
      <c r="CC619" s="19">
        <f t="shared" si="373"/>
        <v>0</v>
      </c>
      <c r="CD619" s="19">
        <f t="shared" si="374"/>
        <v>0</v>
      </c>
      <c r="CE619" s="19">
        <f t="shared" si="375"/>
        <v>0</v>
      </c>
      <c r="CF619" s="19">
        <f t="shared" si="376"/>
        <v>0</v>
      </c>
      <c r="CG619" s="19">
        <f t="shared" si="377"/>
        <v>0</v>
      </c>
      <c r="CH619" s="19">
        <f t="shared" si="378"/>
        <v>0</v>
      </c>
      <c r="CI619" s="19">
        <f t="shared" si="379"/>
        <v>0</v>
      </c>
      <c r="CJ619" s="19">
        <f t="shared" si="380"/>
        <v>0</v>
      </c>
      <c r="CK619" s="19">
        <f t="shared" si="381"/>
        <v>0</v>
      </c>
      <c r="CL619" s="19">
        <f t="shared" si="382"/>
        <v>0</v>
      </c>
      <c r="CM619" s="19">
        <f t="shared" si="383"/>
        <v>0</v>
      </c>
      <c r="CN619" s="19">
        <f t="shared" si="384"/>
        <v>0</v>
      </c>
      <c r="CO619" s="19">
        <f t="shared" si="385"/>
        <v>0</v>
      </c>
      <c r="CP619" s="19">
        <f t="shared" si="386"/>
        <v>0</v>
      </c>
      <c r="CQ619" s="19">
        <f t="shared" si="387"/>
        <v>0</v>
      </c>
      <c r="CR619" s="19">
        <f t="shared" si="388"/>
        <v>0</v>
      </c>
      <c r="CS619" s="19">
        <f t="shared" si="389"/>
        <v>0</v>
      </c>
    </row>
    <row r="620" spans="2:97" ht="15" customHeight="1" x14ac:dyDescent="0.2">
      <c r="B620" s="53">
        <f t="shared" si="393"/>
        <v>612</v>
      </c>
      <c r="C620" s="197" t="str" cm="1">
        <f t="array" aca="1" ref="C620" ca="1">CELL("contents",BG620)</f>
        <v/>
      </c>
      <c r="D620" s="54" t="str">
        <f t="shared" si="390"/>
        <v>OK</v>
      </c>
      <c r="E620" s="55" t="e">
        <f>VLOOKUP('DATA SHEET'!$B$9,'Drill Size Info'!$T$2:$U$8,2,FALSE)</f>
        <v>#N/A</v>
      </c>
      <c r="F620" s="55" t="str">
        <f t="shared" si="394"/>
        <v/>
      </c>
      <c r="G620" s="161">
        <f t="shared" si="395"/>
        <v>0</v>
      </c>
      <c r="H620" s="56"/>
      <c r="I620" s="56"/>
      <c r="J620" s="54" t="s">
        <v>154</v>
      </c>
      <c r="K620" s="54" t="s">
        <v>154</v>
      </c>
      <c r="L620" s="56" t="s">
        <v>154</v>
      </c>
      <c r="M620" s="56" t="s">
        <v>154</v>
      </c>
      <c r="N620" s="47" t="str">
        <f>IF(CU620&lt;&gt;"",
    IF(INT('Drill Size Info'!$AA$19)=INT('Drill Size Info'!$AB$19),
        --(INT('Drill Size Info'!$AA$19) &amp; "." &amp; CU620),
        IF(AND((--(INT('Drill Size Info'!$AA$19) &amp; "." &amp; CU620)&gt;=--('Drill Size Info'!$AA$19)), (--(INT('Drill Size Info'!$AA$19) &amp; "." &amp; CU620)&lt;=--('Drill Size Info'!$AB$19))),
            --(INT('Drill Size Info'!$AA$19) &amp; "." &amp; CU620),
            --(INT('Drill Size Info'!$AB$19) &amp; "." &amp; CU620)
        )
    ),
    IF(CT620&lt;&gt;"",
        IF(INT('Drill Size Info'!$AA$19)=INT('Drill Size Info'!$AB$19),
            --(INT('Drill Size Info'!$AA$19) &amp; "." &amp; LEFT(CT620,3)),
            IF(AND((--(INT('Drill Size Info'!$AA$19) &amp; "." &amp; LEFT(CT620,3))&gt;=--('Drill Size Info'!$AA$19)), (--(INT('Drill Size Info'!$AA$19) &amp; "." &amp; LEFT(CT620,3))&lt;=--('Drill Size Info'!$AB$19))),
                --(INT('Drill Size Info'!$AA$19) &amp; "." &amp; LEFT(CT620,3)),
                --(INT('Drill Size Info'!$AB$19) &amp; "." &amp; LEFT(CT620,3))
            )
        ),
        "OK"
    )
)</f>
        <v>OK</v>
      </c>
      <c r="O620" s="163" t="str">
        <f>IF(CV620&lt;&gt;"",
    IF(INT('Drill Size Info'!$AA$19)=INT('Drill Size Info'!$AB$19),
        --(INT('Drill Size Info'!$AA$19) &amp; "." &amp; CV620),
        IF(AND((--(INT('Drill Size Info'!$AA$19) &amp; "." &amp; CV620)&gt;=--('Drill Size Info'!$AA$19)), (--(INT('Drill Size Info'!$AA$19) &amp; "." &amp; CV620)&lt;=--('Drill Size Info'!$AB$19))),
            --(INT('Drill Size Info'!$AA$19) &amp; "." &amp; CV620),
            --(INT('Drill Size Info'!$AB$19) &amp; "." &amp; CV620)
        )
    ),
    IF(CT620&lt;&gt;"",
        IF(INT('Drill Size Info'!$AA$19)=INT('Drill Size Info'!$AB$19),
            --(INT('Drill Size Info'!$AA$19) &amp; "." &amp; RIGHT(CT620,3)),
            IF(AND((--(INT('Drill Size Info'!$AA$19) &amp; "." &amp; RIGHT(CT620,3))&gt;=--('Drill Size Info'!$AA$19)), (--(INT('Drill Size Info'!$AA$19) &amp; "." &amp; RIGHT(CT620,3))&lt;=--('Drill Size Info'!$AB$19))),
                --(INT('Drill Size Info'!$AA$19) &amp; "." &amp; RIGHT(CT620,3)),
                --(INT('Drill Size Info'!$AB$19) &amp; "." &amp; RIGHT(CT620,3))
            )
        ),
        "N/A"
    )
)</f>
        <v>N/A</v>
      </c>
      <c r="P620" s="47" t="str">
        <f>IF(CX620&lt;&gt;"",
    IF(INT('Drill Size Info'!$AA$19)=INT('Drill Size Info'!$AB$15),
        --(INT('Drill Size Info'!$AA$15) &amp; "." &amp; CX620),
        IF(AND((--(INT('Drill Size Info'!$AA$15) &amp; "." &amp; CX620)&gt;=--('Drill Size Info'!$AA$15)), (--(INT('Drill Size Info'!$AA$15) &amp; "." &amp; CX620)&lt;=--('Drill Size Info'!$AB$15))),
            --(INT('Drill Size Info'!$AA$15) &amp; "." &amp; CX620),
            --(INT('Drill Size Info'!$AB$15) &amp; "." &amp; CX620)
        )
    ),
    IF(CW620&lt;&gt;"",
        IF(INT('Drill Size Info'!$AA$15)=INT('Drill Size Info'!$AB$15),
            --(INT('Drill Size Info'!$AA$15) &amp; "." &amp; LEFT(CW620,3)),
            IF(AND((--(INT('Drill Size Info'!$AA$15) &amp; "." &amp; LEFT(CW620,3))&gt;=--('Drill Size Info'!$AA$15)), (--(INT('Drill Size Info'!$AA$15) &amp; "." &amp; LEFT(CW620,3))&lt;=--('Drill Size Info'!$AB$15))),
                --(INT('Drill Size Info'!$AA$15) &amp; "." &amp; LEFT(CW620,3)),
                --(INT('Drill Size Info'!$AB$15) &amp; "." &amp; LEFT(CW620,3))
            )
        ),
        "OK"
    )
)</f>
        <v>OK</v>
      </c>
      <c r="Q620" s="163" t="str">
        <f>IF(CY620&lt;&gt;"",
    IF(INT('Drill Size Info'!$AA$19)=INT('Drill Size Info'!$AB$15),
        --(INT('Drill Size Info'!$AA$15) &amp; "." &amp; CY620),
        IF(AND((--(INT('Drill Size Info'!$AA$15) &amp; "." &amp; CY620)&gt;=--('Drill Size Info'!$AA$15)), (--(INT('Drill Size Info'!$AA$15) &amp; "." &amp; CY620)&lt;=--('Drill Size Info'!$AB$15))),
            --(INT('Drill Size Info'!$AA$15) &amp; "." &amp; CY620),
            --(INT('Drill Size Info'!$AB$15) &amp; "." &amp; CY620)
        )
    ),
    IF(CW620&lt;&gt;"",
        IF(INT('Drill Size Info'!$AA$15)=INT('Drill Size Info'!$AB$15),
            --(INT('Drill Size Info'!$AA$15) &amp; "." &amp; RIGHT(CW620,3)),
            IF(AND((--(INT('Drill Size Info'!$AA$15) &amp; "." &amp; RIGHT(CW620,3))&gt;=--('Drill Size Info'!$AA$15)), (--(INT('Drill Size Info'!$AA$15) &amp; "." &amp; RIGHT(CW620,3))&lt;=--('Drill Size Info'!$AB$15))),
                --(INT('Drill Size Info'!$AA$15) &amp; "." &amp; RIGHT(CW620,3)),
                --(INT('Drill Size Info'!$AB$15) &amp; "." &amp; RIGHT(CW620,3))
            )
        ),
        "N/A"
    )
)</f>
        <v>N/A</v>
      </c>
      <c r="R620" s="57"/>
      <c r="S620" s="57"/>
      <c r="T620" s="57"/>
      <c r="U620" s="57"/>
      <c r="V620" s="57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9"/>
      <c r="AX620" s="59"/>
      <c r="AY620" s="59"/>
      <c r="AZ620" s="60"/>
      <c r="BA620" s="52"/>
      <c r="BB620" s="52"/>
      <c r="BC620" s="52"/>
      <c r="BD620" s="52"/>
      <c r="BE620" s="52"/>
      <c r="BF620" s="52"/>
      <c r="BG620" s="192" t="str">
        <f t="shared" si="391"/>
        <v/>
      </c>
      <c r="BH620" s="52"/>
      <c r="BI620" s="52"/>
      <c r="BJ620" s="52"/>
      <c r="BK620" s="52"/>
      <c r="BM620" s="19">
        <f t="shared" si="358"/>
        <v>0</v>
      </c>
      <c r="BN620" s="19">
        <f t="shared" si="359"/>
        <v>0</v>
      </c>
      <c r="BO620" s="19">
        <f t="shared" si="360"/>
        <v>0</v>
      </c>
      <c r="BP620" s="19">
        <f t="shared" si="361"/>
        <v>0</v>
      </c>
      <c r="BQ620" s="19">
        <f t="shared" si="362"/>
        <v>0</v>
      </c>
      <c r="BR620" s="19">
        <f t="shared" si="363"/>
        <v>0</v>
      </c>
      <c r="BS620" s="19">
        <f t="shared" si="364"/>
        <v>0</v>
      </c>
      <c r="BT620" s="19">
        <f t="shared" si="365"/>
        <v>0</v>
      </c>
      <c r="BU620" s="19">
        <f t="shared" si="366"/>
        <v>0</v>
      </c>
      <c r="BV620" s="19">
        <f t="shared" si="367"/>
        <v>0</v>
      </c>
      <c r="BW620" s="19">
        <f t="shared" si="368"/>
        <v>0</v>
      </c>
      <c r="BX620" s="19">
        <f t="shared" si="369"/>
        <v>0</v>
      </c>
      <c r="BY620" s="19">
        <f t="shared" si="370"/>
        <v>0</v>
      </c>
      <c r="BZ620" s="19">
        <f t="shared" si="371"/>
        <v>0</v>
      </c>
      <c r="CA620" s="19">
        <f t="shared" si="372"/>
        <v>0</v>
      </c>
      <c r="CB620" s="19">
        <f t="shared" si="392"/>
        <v>0</v>
      </c>
      <c r="CC620" s="19">
        <f t="shared" si="373"/>
        <v>0</v>
      </c>
      <c r="CD620" s="19">
        <f t="shared" si="374"/>
        <v>0</v>
      </c>
      <c r="CE620" s="19">
        <f t="shared" si="375"/>
        <v>0</v>
      </c>
      <c r="CF620" s="19">
        <f t="shared" si="376"/>
        <v>0</v>
      </c>
      <c r="CG620" s="19">
        <f t="shared" si="377"/>
        <v>0</v>
      </c>
      <c r="CH620" s="19">
        <f t="shared" si="378"/>
        <v>0</v>
      </c>
      <c r="CI620" s="19">
        <f t="shared" si="379"/>
        <v>0</v>
      </c>
      <c r="CJ620" s="19">
        <f t="shared" si="380"/>
        <v>0</v>
      </c>
      <c r="CK620" s="19">
        <f t="shared" si="381"/>
        <v>0</v>
      </c>
      <c r="CL620" s="19">
        <f t="shared" si="382"/>
        <v>0</v>
      </c>
      <c r="CM620" s="19">
        <f t="shared" si="383"/>
        <v>0</v>
      </c>
      <c r="CN620" s="19">
        <f t="shared" si="384"/>
        <v>0</v>
      </c>
      <c r="CO620" s="19">
        <f t="shared" si="385"/>
        <v>0</v>
      </c>
      <c r="CP620" s="19">
        <f t="shared" si="386"/>
        <v>0</v>
      </c>
      <c r="CQ620" s="19">
        <f t="shared" si="387"/>
        <v>0</v>
      </c>
      <c r="CR620" s="19">
        <f t="shared" si="388"/>
        <v>0</v>
      </c>
      <c r="CS620" s="19">
        <f t="shared" si="389"/>
        <v>0</v>
      </c>
    </row>
    <row r="621" spans="2:97" ht="15" customHeight="1" x14ac:dyDescent="0.2">
      <c r="B621" s="53">
        <f t="shared" si="393"/>
        <v>613</v>
      </c>
      <c r="C621" s="197" t="str" cm="1">
        <f t="array" aca="1" ref="C621" ca="1">CELL("contents",BG621)</f>
        <v/>
      </c>
      <c r="D621" s="54" t="str">
        <f t="shared" si="390"/>
        <v>OK</v>
      </c>
      <c r="E621" s="55" t="e">
        <f>VLOOKUP('DATA SHEET'!$B$9,'Drill Size Info'!$T$2:$U$8,2,FALSE)</f>
        <v>#N/A</v>
      </c>
      <c r="F621" s="55" t="str">
        <f t="shared" si="394"/>
        <v/>
      </c>
      <c r="G621" s="161">
        <f t="shared" si="395"/>
        <v>0</v>
      </c>
      <c r="H621" s="56"/>
      <c r="I621" s="56"/>
      <c r="J621" s="54" t="s">
        <v>154</v>
      </c>
      <c r="K621" s="54" t="s">
        <v>154</v>
      </c>
      <c r="L621" s="56" t="s">
        <v>154</v>
      </c>
      <c r="M621" s="56" t="s">
        <v>154</v>
      </c>
      <c r="N621" s="47" t="str">
        <f>IF(CU621&lt;&gt;"",
    IF(INT('Drill Size Info'!$AA$19)=INT('Drill Size Info'!$AB$19),
        --(INT('Drill Size Info'!$AA$19) &amp; "." &amp; CU621),
        IF(AND((--(INT('Drill Size Info'!$AA$19) &amp; "." &amp; CU621)&gt;=--('Drill Size Info'!$AA$19)), (--(INT('Drill Size Info'!$AA$19) &amp; "." &amp; CU621)&lt;=--('Drill Size Info'!$AB$19))),
            --(INT('Drill Size Info'!$AA$19) &amp; "." &amp; CU621),
            --(INT('Drill Size Info'!$AB$19) &amp; "." &amp; CU621)
        )
    ),
    IF(CT621&lt;&gt;"",
        IF(INT('Drill Size Info'!$AA$19)=INT('Drill Size Info'!$AB$19),
            --(INT('Drill Size Info'!$AA$19) &amp; "." &amp; LEFT(CT621,3)),
            IF(AND((--(INT('Drill Size Info'!$AA$19) &amp; "." &amp; LEFT(CT621,3))&gt;=--('Drill Size Info'!$AA$19)), (--(INT('Drill Size Info'!$AA$19) &amp; "." &amp; LEFT(CT621,3))&lt;=--('Drill Size Info'!$AB$19))),
                --(INT('Drill Size Info'!$AA$19) &amp; "." &amp; LEFT(CT621,3)),
                --(INT('Drill Size Info'!$AB$19) &amp; "." &amp; LEFT(CT621,3))
            )
        ),
        "OK"
    )
)</f>
        <v>OK</v>
      </c>
      <c r="O621" s="163" t="str">
        <f>IF(CV621&lt;&gt;"",
    IF(INT('Drill Size Info'!$AA$19)=INT('Drill Size Info'!$AB$19),
        --(INT('Drill Size Info'!$AA$19) &amp; "." &amp; CV621),
        IF(AND((--(INT('Drill Size Info'!$AA$19) &amp; "." &amp; CV621)&gt;=--('Drill Size Info'!$AA$19)), (--(INT('Drill Size Info'!$AA$19) &amp; "." &amp; CV621)&lt;=--('Drill Size Info'!$AB$19))),
            --(INT('Drill Size Info'!$AA$19) &amp; "." &amp; CV621),
            --(INT('Drill Size Info'!$AB$19) &amp; "." &amp; CV621)
        )
    ),
    IF(CT621&lt;&gt;"",
        IF(INT('Drill Size Info'!$AA$19)=INT('Drill Size Info'!$AB$19),
            --(INT('Drill Size Info'!$AA$19) &amp; "." &amp; RIGHT(CT621,3)),
            IF(AND((--(INT('Drill Size Info'!$AA$19) &amp; "." &amp; RIGHT(CT621,3))&gt;=--('Drill Size Info'!$AA$19)), (--(INT('Drill Size Info'!$AA$19) &amp; "." &amp; RIGHT(CT621,3))&lt;=--('Drill Size Info'!$AB$19))),
                --(INT('Drill Size Info'!$AA$19) &amp; "." &amp; RIGHT(CT621,3)),
                --(INT('Drill Size Info'!$AB$19) &amp; "." &amp; RIGHT(CT621,3))
            )
        ),
        "N/A"
    )
)</f>
        <v>N/A</v>
      </c>
      <c r="P621" s="47" t="str">
        <f>IF(CX621&lt;&gt;"",
    IF(INT('Drill Size Info'!$AA$19)=INT('Drill Size Info'!$AB$15),
        --(INT('Drill Size Info'!$AA$15) &amp; "." &amp; CX621),
        IF(AND((--(INT('Drill Size Info'!$AA$15) &amp; "." &amp; CX621)&gt;=--('Drill Size Info'!$AA$15)), (--(INT('Drill Size Info'!$AA$15) &amp; "." &amp; CX621)&lt;=--('Drill Size Info'!$AB$15))),
            --(INT('Drill Size Info'!$AA$15) &amp; "." &amp; CX621),
            --(INT('Drill Size Info'!$AB$15) &amp; "." &amp; CX621)
        )
    ),
    IF(CW621&lt;&gt;"",
        IF(INT('Drill Size Info'!$AA$15)=INT('Drill Size Info'!$AB$15),
            --(INT('Drill Size Info'!$AA$15) &amp; "." &amp; LEFT(CW621,3)),
            IF(AND((--(INT('Drill Size Info'!$AA$15) &amp; "." &amp; LEFT(CW621,3))&gt;=--('Drill Size Info'!$AA$15)), (--(INT('Drill Size Info'!$AA$15) &amp; "." &amp; LEFT(CW621,3))&lt;=--('Drill Size Info'!$AB$15))),
                --(INT('Drill Size Info'!$AA$15) &amp; "." &amp; LEFT(CW621,3)),
                --(INT('Drill Size Info'!$AB$15) &amp; "." &amp; LEFT(CW621,3))
            )
        ),
        "OK"
    )
)</f>
        <v>OK</v>
      </c>
      <c r="Q621" s="163" t="str">
        <f>IF(CY621&lt;&gt;"",
    IF(INT('Drill Size Info'!$AA$19)=INT('Drill Size Info'!$AB$15),
        --(INT('Drill Size Info'!$AA$15) &amp; "." &amp; CY621),
        IF(AND((--(INT('Drill Size Info'!$AA$15) &amp; "." &amp; CY621)&gt;=--('Drill Size Info'!$AA$15)), (--(INT('Drill Size Info'!$AA$15) &amp; "." &amp; CY621)&lt;=--('Drill Size Info'!$AB$15))),
            --(INT('Drill Size Info'!$AA$15) &amp; "." &amp; CY621),
            --(INT('Drill Size Info'!$AB$15) &amp; "." &amp; CY621)
        )
    ),
    IF(CW621&lt;&gt;"",
        IF(INT('Drill Size Info'!$AA$15)=INT('Drill Size Info'!$AB$15),
            --(INT('Drill Size Info'!$AA$15) &amp; "." &amp; RIGHT(CW621,3)),
            IF(AND((--(INT('Drill Size Info'!$AA$15) &amp; "." &amp; RIGHT(CW621,3))&gt;=--('Drill Size Info'!$AA$15)), (--(INT('Drill Size Info'!$AA$15) &amp; "." &amp; RIGHT(CW621,3))&lt;=--('Drill Size Info'!$AB$15))),
                --(INT('Drill Size Info'!$AA$15) &amp; "." &amp; RIGHT(CW621,3)),
                --(INT('Drill Size Info'!$AB$15) &amp; "." &amp; RIGHT(CW621,3))
            )
        ),
        "N/A"
    )
)</f>
        <v>N/A</v>
      </c>
      <c r="R621" s="57"/>
      <c r="S621" s="57"/>
      <c r="T621" s="57"/>
      <c r="U621" s="57"/>
      <c r="V621" s="57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9"/>
      <c r="AX621" s="59"/>
      <c r="AY621" s="59"/>
      <c r="AZ621" s="60"/>
      <c r="BA621" s="52"/>
      <c r="BB621" s="52"/>
      <c r="BC621" s="52"/>
      <c r="BD621" s="52"/>
      <c r="BE621" s="52"/>
      <c r="BF621" s="52"/>
      <c r="BG621" s="192" t="str">
        <f t="shared" si="391"/>
        <v/>
      </c>
      <c r="BH621" s="52"/>
      <c r="BI621" s="52"/>
      <c r="BJ621" s="52"/>
      <c r="BK621" s="52"/>
      <c r="BM621" s="19">
        <f t="shared" si="358"/>
        <v>0</v>
      </c>
      <c r="BN621" s="19">
        <f t="shared" si="359"/>
        <v>0</v>
      </c>
      <c r="BO621" s="19">
        <f t="shared" si="360"/>
        <v>0</v>
      </c>
      <c r="BP621" s="19">
        <f t="shared" si="361"/>
        <v>0</v>
      </c>
      <c r="BQ621" s="19">
        <f t="shared" si="362"/>
        <v>0</v>
      </c>
      <c r="BR621" s="19">
        <f t="shared" si="363"/>
        <v>0</v>
      </c>
      <c r="BS621" s="19">
        <f t="shared" si="364"/>
        <v>0</v>
      </c>
      <c r="BT621" s="19">
        <f t="shared" si="365"/>
        <v>0</v>
      </c>
      <c r="BU621" s="19">
        <f t="shared" si="366"/>
        <v>0</v>
      </c>
      <c r="BV621" s="19">
        <f t="shared" si="367"/>
        <v>0</v>
      </c>
      <c r="BW621" s="19">
        <f t="shared" si="368"/>
        <v>0</v>
      </c>
      <c r="BX621" s="19">
        <f t="shared" si="369"/>
        <v>0</v>
      </c>
      <c r="BY621" s="19">
        <f t="shared" si="370"/>
        <v>0</v>
      </c>
      <c r="BZ621" s="19">
        <f t="shared" si="371"/>
        <v>0</v>
      </c>
      <c r="CA621" s="19">
        <f t="shared" si="372"/>
        <v>0</v>
      </c>
      <c r="CB621" s="19">
        <f t="shared" si="392"/>
        <v>0</v>
      </c>
      <c r="CC621" s="19">
        <f t="shared" si="373"/>
        <v>0</v>
      </c>
      <c r="CD621" s="19">
        <f t="shared" si="374"/>
        <v>0</v>
      </c>
      <c r="CE621" s="19">
        <f t="shared" si="375"/>
        <v>0</v>
      </c>
      <c r="CF621" s="19">
        <f t="shared" si="376"/>
        <v>0</v>
      </c>
      <c r="CG621" s="19">
        <f t="shared" si="377"/>
        <v>0</v>
      </c>
      <c r="CH621" s="19">
        <f t="shared" si="378"/>
        <v>0</v>
      </c>
      <c r="CI621" s="19">
        <f t="shared" si="379"/>
        <v>0</v>
      </c>
      <c r="CJ621" s="19">
        <f t="shared" si="380"/>
        <v>0</v>
      </c>
      <c r="CK621" s="19">
        <f t="shared" si="381"/>
        <v>0</v>
      </c>
      <c r="CL621" s="19">
        <f t="shared" si="382"/>
        <v>0</v>
      </c>
      <c r="CM621" s="19">
        <f t="shared" si="383"/>
        <v>0</v>
      </c>
      <c r="CN621" s="19">
        <f t="shared" si="384"/>
        <v>0</v>
      </c>
      <c r="CO621" s="19">
        <f t="shared" si="385"/>
        <v>0</v>
      </c>
      <c r="CP621" s="19">
        <f t="shared" si="386"/>
        <v>0</v>
      </c>
      <c r="CQ621" s="19">
        <f t="shared" si="387"/>
        <v>0</v>
      </c>
      <c r="CR621" s="19">
        <f t="shared" si="388"/>
        <v>0</v>
      </c>
      <c r="CS621" s="19">
        <f t="shared" si="389"/>
        <v>0</v>
      </c>
    </row>
    <row r="622" spans="2:97" ht="15" customHeight="1" x14ac:dyDescent="0.2">
      <c r="B622" s="53">
        <f t="shared" si="393"/>
        <v>614</v>
      </c>
      <c r="C622" s="197" t="str" cm="1">
        <f t="array" aca="1" ref="C622" ca="1">CELL("contents",BG622)</f>
        <v/>
      </c>
      <c r="D622" s="54" t="str">
        <f t="shared" si="390"/>
        <v>OK</v>
      </c>
      <c r="E622" s="55" t="e">
        <f>VLOOKUP('DATA SHEET'!$B$9,'Drill Size Info'!$T$2:$U$8,2,FALSE)</f>
        <v>#N/A</v>
      </c>
      <c r="F622" s="55" t="str">
        <f t="shared" si="394"/>
        <v/>
      </c>
      <c r="G622" s="161">
        <f t="shared" si="395"/>
        <v>0</v>
      </c>
      <c r="H622" s="56"/>
      <c r="I622" s="56"/>
      <c r="J622" s="54" t="s">
        <v>154</v>
      </c>
      <c r="K622" s="54" t="s">
        <v>154</v>
      </c>
      <c r="L622" s="56" t="s">
        <v>154</v>
      </c>
      <c r="M622" s="56" t="s">
        <v>154</v>
      </c>
      <c r="N622" s="47" t="str">
        <f>IF(CU622&lt;&gt;"",
    IF(INT('Drill Size Info'!$AA$19)=INT('Drill Size Info'!$AB$19),
        --(INT('Drill Size Info'!$AA$19) &amp; "." &amp; CU622),
        IF(AND((--(INT('Drill Size Info'!$AA$19) &amp; "." &amp; CU622)&gt;=--('Drill Size Info'!$AA$19)), (--(INT('Drill Size Info'!$AA$19) &amp; "." &amp; CU622)&lt;=--('Drill Size Info'!$AB$19))),
            --(INT('Drill Size Info'!$AA$19) &amp; "." &amp; CU622),
            --(INT('Drill Size Info'!$AB$19) &amp; "." &amp; CU622)
        )
    ),
    IF(CT622&lt;&gt;"",
        IF(INT('Drill Size Info'!$AA$19)=INT('Drill Size Info'!$AB$19),
            --(INT('Drill Size Info'!$AA$19) &amp; "." &amp; LEFT(CT622,3)),
            IF(AND((--(INT('Drill Size Info'!$AA$19) &amp; "." &amp; LEFT(CT622,3))&gt;=--('Drill Size Info'!$AA$19)), (--(INT('Drill Size Info'!$AA$19) &amp; "." &amp; LEFT(CT622,3))&lt;=--('Drill Size Info'!$AB$19))),
                --(INT('Drill Size Info'!$AA$19) &amp; "." &amp; LEFT(CT622,3)),
                --(INT('Drill Size Info'!$AB$19) &amp; "." &amp; LEFT(CT622,3))
            )
        ),
        "OK"
    )
)</f>
        <v>OK</v>
      </c>
      <c r="O622" s="163" t="str">
        <f>IF(CV622&lt;&gt;"",
    IF(INT('Drill Size Info'!$AA$19)=INT('Drill Size Info'!$AB$19),
        --(INT('Drill Size Info'!$AA$19) &amp; "." &amp; CV622),
        IF(AND((--(INT('Drill Size Info'!$AA$19) &amp; "." &amp; CV622)&gt;=--('Drill Size Info'!$AA$19)), (--(INT('Drill Size Info'!$AA$19) &amp; "." &amp; CV622)&lt;=--('Drill Size Info'!$AB$19))),
            --(INT('Drill Size Info'!$AA$19) &amp; "." &amp; CV622),
            --(INT('Drill Size Info'!$AB$19) &amp; "." &amp; CV622)
        )
    ),
    IF(CT622&lt;&gt;"",
        IF(INT('Drill Size Info'!$AA$19)=INT('Drill Size Info'!$AB$19),
            --(INT('Drill Size Info'!$AA$19) &amp; "." &amp; RIGHT(CT622,3)),
            IF(AND((--(INT('Drill Size Info'!$AA$19) &amp; "." &amp; RIGHT(CT622,3))&gt;=--('Drill Size Info'!$AA$19)), (--(INT('Drill Size Info'!$AA$19) &amp; "." &amp; RIGHT(CT622,3))&lt;=--('Drill Size Info'!$AB$19))),
                --(INT('Drill Size Info'!$AA$19) &amp; "." &amp; RIGHT(CT622,3)),
                --(INT('Drill Size Info'!$AB$19) &amp; "." &amp; RIGHT(CT622,3))
            )
        ),
        "N/A"
    )
)</f>
        <v>N/A</v>
      </c>
      <c r="P622" s="47" t="str">
        <f>IF(CX622&lt;&gt;"",
    IF(INT('Drill Size Info'!$AA$19)=INT('Drill Size Info'!$AB$15),
        --(INT('Drill Size Info'!$AA$15) &amp; "." &amp; CX622),
        IF(AND((--(INT('Drill Size Info'!$AA$15) &amp; "." &amp; CX622)&gt;=--('Drill Size Info'!$AA$15)), (--(INT('Drill Size Info'!$AA$15) &amp; "." &amp; CX622)&lt;=--('Drill Size Info'!$AB$15))),
            --(INT('Drill Size Info'!$AA$15) &amp; "." &amp; CX622),
            --(INT('Drill Size Info'!$AB$15) &amp; "." &amp; CX622)
        )
    ),
    IF(CW622&lt;&gt;"",
        IF(INT('Drill Size Info'!$AA$15)=INT('Drill Size Info'!$AB$15),
            --(INT('Drill Size Info'!$AA$15) &amp; "." &amp; LEFT(CW622,3)),
            IF(AND((--(INT('Drill Size Info'!$AA$15) &amp; "." &amp; LEFT(CW622,3))&gt;=--('Drill Size Info'!$AA$15)), (--(INT('Drill Size Info'!$AA$15) &amp; "." &amp; LEFT(CW622,3))&lt;=--('Drill Size Info'!$AB$15))),
                --(INT('Drill Size Info'!$AA$15) &amp; "." &amp; LEFT(CW622,3)),
                --(INT('Drill Size Info'!$AB$15) &amp; "." &amp; LEFT(CW622,3))
            )
        ),
        "OK"
    )
)</f>
        <v>OK</v>
      </c>
      <c r="Q622" s="163" t="str">
        <f>IF(CY622&lt;&gt;"",
    IF(INT('Drill Size Info'!$AA$19)=INT('Drill Size Info'!$AB$15),
        --(INT('Drill Size Info'!$AA$15) &amp; "." &amp; CY622),
        IF(AND((--(INT('Drill Size Info'!$AA$15) &amp; "." &amp; CY622)&gt;=--('Drill Size Info'!$AA$15)), (--(INT('Drill Size Info'!$AA$15) &amp; "." &amp; CY622)&lt;=--('Drill Size Info'!$AB$15))),
            --(INT('Drill Size Info'!$AA$15) &amp; "." &amp; CY622),
            --(INT('Drill Size Info'!$AB$15) &amp; "." &amp; CY622)
        )
    ),
    IF(CW622&lt;&gt;"",
        IF(INT('Drill Size Info'!$AA$15)=INT('Drill Size Info'!$AB$15),
            --(INT('Drill Size Info'!$AA$15) &amp; "." &amp; RIGHT(CW622,3)),
            IF(AND((--(INT('Drill Size Info'!$AA$15) &amp; "." &amp; RIGHT(CW622,3))&gt;=--('Drill Size Info'!$AA$15)), (--(INT('Drill Size Info'!$AA$15) &amp; "." &amp; RIGHT(CW622,3))&lt;=--('Drill Size Info'!$AB$15))),
                --(INT('Drill Size Info'!$AA$15) &amp; "." &amp; RIGHT(CW622,3)),
                --(INT('Drill Size Info'!$AB$15) &amp; "." &amp; RIGHT(CW622,3))
            )
        ),
        "N/A"
    )
)</f>
        <v>N/A</v>
      </c>
      <c r="R622" s="57"/>
      <c r="S622" s="57"/>
      <c r="T622" s="57"/>
      <c r="U622" s="57"/>
      <c r="V622" s="57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9"/>
      <c r="AX622" s="59"/>
      <c r="AY622" s="59"/>
      <c r="AZ622" s="60"/>
      <c r="BA622" s="52"/>
      <c r="BB622" s="52"/>
      <c r="BC622" s="52"/>
      <c r="BD622" s="52"/>
      <c r="BE622" s="52"/>
      <c r="BF622" s="52"/>
      <c r="BG622" s="192" t="str">
        <f t="shared" si="391"/>
        <v/>
      </c>
      <c r="BH622" s="52"/>
      <c r="BI622" s="52"/>
      <c r="BJ622" s="52"/>
      <c r="BK622" s="52"/>
      <c r="BM622" s="19">
        <f t="shared" si="358"/>
        <v>0</v>
      </c>
      <c r="BN622" s="19">
        <f t="shared" si="359"/>
        <v>0</v>
      </c>
      <c r="BO622" s="19">
        <f t="shared" si="360"/>
        <v>0</v>
      </c>
      <c r="BP622" s="19">
        <f t="shared" si="361"/>
        <v>0</v>
      </c>
      <c r="BQ622" s="19">
        <f t="shared" si="362"/>
        <v>0</v>
      </c>
      <c r="BR622" s="19">
        <f t="shared" si="363"/>
        <v>0</v>
      </c>
      <c r="BS622" s="19">
        <f t="shared" si="364"/>
        <v>0</v>
      </c>
      <c r="BT622" s="19">
        <f t="shared" si="365"/>
        <v>0</v>
      </c>
      <c r="BU622" s="19">
        <f t="shared" si="366"/>
        <v>0</v>
      </c>
      <c r="BV622" s="19">
        <f t="shared" si="367"/>
        <v>0</v>
      </c>
      <c r="BW622" s="19">
        <f t="shared" si="368"/>
        <v>0</v>
      </c>
      <c r="BX622" s="19">
        <f t="shared" si="369"/>
        <v>0</v>
      </c>
      <c r="BY622" s="19">
        <f t="shared" si="370"/>
        <v>0</v>
      </c>
      <c r="BZ622" s="19">
        <f t="shared" si="371"/>
        <v>0</v>
      </c>
      <c r="CA622" s="19">
        <f t="shared" si="372"/>
        <v>0</v>
      </c>
      <c r="CB622" s="19">
        <f t="shared" si="392"/>
        <v>0</v>
      </c>
      <c r="CC622" s="19">
        <f t="shared" si="373"/>
        <v>0</v>
      </c>
      <c r="CD622" s="19">
        <f t="shared" si="374"/>
        <v>0</v>
      </c>
      <c r="CE622" s="19">
        <f t="shared" si="375"/>
        <v>0</v>
      </c>
      <c r="CF622" s="19">
        <f t="shared" si="376"/>
        <v>0</v>
      </c>
      <c r="CG622" s="19">
        <f t="shared" si="377"/>
        <v>0</v>
      </c>
      <c r="CH622" s="19">
        <f t="shared" si="378"/>
        <v>0</v>
      </c>
      <c r="CI622" s="19">
        <f t="shared" si="379"/>
        <v>0</v>
      </c>
      <c r="CJ622" s="19">
        <f t="shared" si="380"/>
        <v>0</v>
      </c>
      <c r="CK622" s="19">
        <f t="shared" si="381"/>
        <v>0</v>
      </c>
      <c r="CL622" s="19">
        <f t="shared" si="382"/>
        <v>0</v>
      </c>
      <c r="CM622" s="19">
        <f t="shared" si="383"/>
        <v>0</v>
      </c>
      <c r="CN622" s="19">
        <f t="shared" si="384"/>
        <v>0</v>
      </c>
      <c r="CO622" s="19">
        <f t="shared" si="385"/>
        <v>0</v>
      </c>
      <c r="CP622" s="19">
        <f t="shared" si="386"/>
        <v>0</v>
      </c>
      <c r="CQ622" s="19">
        <f t="shared" si="387"/>
        <v>0</v>
      </c>
      <c r="CR622" s="19">
        <f t="shared" si="388"/>
        <v>0</v>
      </c>
      <c r="CS622" s="19">
        <f t="shared" si="389"/>
        <v>0</v>
      </c>
    </row>
    <row r="623" spans="2:97" ht="15" customHeight="1" x14ac:dyDescent="0.2">
      <c r="B623" s="53">
        <f t="shared" si="393"/>
        <v>615</v>
      </c>
      <c r="C623" s="197" t="str" cm="1">
        <f t="array" aca="1" ref="C623" ca="1">CELL("contents",BG623)</f>
        <v/>
      </c>
      <c r="D623" s="54" t="str">
        <f t="shared" si="390"/>
        <v>OK</v>
      </c>
      <c r="E623" s="55" t="e">
        <f>VLOOKUP('DATA SHEET'!$B$9,'Drill Size Info'!$T$2:$U$8,2,FALSE)</f>
        <v>#N/A</v>
      </c>
      <c r="F623" s="55" t="str">
        <f t="shared" si="394"/>
        <v/>
      </c>
      <c r="G623" s="161">
        <f t="shared" si="395"/>
        <v>0</v>
      </c>
      <c r="H623" s="56"/>
      <c r="I623" s="56"/>
      <c r="J623" s="54" t="s">
        <v>154</v>
      </c>
      <c r="K623" s="54" t="s">
        <v>154</v>
      </c>
      <c r="L623" s="56" t="s">
        <v>154</v>
      </c>
      <c r="M623" s="56" t="s">
        <v>154</v>
      </c>
      <c r="N623" s="47" t="str">
        <f>IF(CU623&lt;&gt;"",
    IF(INT('Drill Size Info'!$AA$19)=INT('Drill Size Info'!$AB$19),
        --(INT('Drill Size Info'!$AA$19) &amp; "." &amp; CU623),
        IF(AND((--(INT('Drill Size Info'!$AA$19) &amp; "." &amp; CU623)&gt;=--('Drill Size Info'!$AA$19)), (--(INT('Drill Size Info'!$AA$19) &amp; "." &amp; CU623)&lt;=--('Drill Size Info'!$AB$19))),
            --(INT('Drill Size Info'!$AA$19) &amp; "." &amp; CU623),
            --(INT('Drill Size Info'!$AB$19) &amp; "." &amp; CU623)
        )
    ),
    IF(CT623&lt;&gt;"",
        IF(INT('Drill Size Info'!$AA$19)=INT('Drill Size Info'!$AB$19),
            --(INT('Drill Size Info'!$AA$19) &amp; "." &amp; LEFT(CT623,3)),
            IF(AND((--(INT('Drill Size Info'!$AA$19) &amp; "." &amp; LEFT(CT623,3))&gt;=--('Drill Size Info'!$AA$19)), (--(INT('Drill Size Info'!$AA$19) &amp; "." &amp; LEFT(CT623,3))&lt;=--('Drill Size Info'!$AB$19))),
                --(INT('Drill Size Info'!$AA$19) &amp; "." &amp; LEFT(CT623,3)),
                --(INT('Drill Size Info'!$AB$19) &amp; "." &amp; LEFT(CT623,3))
            )
        ),
        "OK"
    )
)</f>
        <v>OK</v>
      </c>
      <c r="O623" s="163" t="str">
        <f>IF(CV623&lt;&gt;"",
    IF(INT('Drill Size Info'!$AA$19)=INT('Drill Size Info'!$AB$19),
        --(INT('Drill Size Info'!$AA$19) &amp; "." &amp; CV623),
        IF(AND((--(INT('Drill Size Info'!$AA$19) &amp; "." &amp; CV623)&gt;=--('Drill Size Info'!$AA$19)), (--(INT('Drill Size Info'!$AA$19) &amp; "." &amp; CV623)&lt;=--('Drill Size Info'!$AB$19))),
            --(INT('Drill Size Info'!$AA$19) &amp; "." &amp; CV623),
            --(INT('Drill Size Info'!$AB$19) &amp; "." &amp; CV623)
        )
    ),
    IF(CT623&lt;&gt;"",
        IF(INT('Drill Size Info'!$AA$19)=INT('Drill Size Info'!$AB$19),
            --(INT('Drill Size Info'!$AA$19) &amp; "." &amp; RIGHT(CT623,3)),
            IF(AND((--(INT('Drill Size Info'!$AA$19) &amp; "." &amp; RIGHT(CT623,3))&gt;=--('Drill Size Info'!$AA$19)), (--(INT('Drill Size Info'!$AA$19) &amp; "." &amp; RIGHT(CT623,3))&lt;=--('Drill Size Info'!$AB$19))),
                --(INT('Drill Size Info'!$AA$19) &amp; "." &amp; RIGHT(CT623,3)),
                --(INT('Drill Size Info'!$AB$19) &amp; "." &amp; RIGHT(CT623,3))
            )
        ),
        "N/A"
    )
)</f>
        <v>N/A</v>
      </c>
      <c r="P623" s="47" t="str">
        <f>IF(CX623&lt;&gt;"",
    IF(INT('Drill Size Info'!$AA$19)=INT('Drill Size Info'!$AB$15),
        --(INT('Drill Size Info'!$AA$15) &amp; "." &amp; CX623),
        IF(AND((--(INT('Drill Size Info'!$AA$15) &amp; "." &amp; CX623)&gt;=--('Drill Size Info'!$AA$15)), (--(INT('Drill Size Info'!$AA$15) &amp; "." &amp; CX623)&lt;=--('Drill Size Info'!$AB$15))),
            --(INT('Drill Size Info'!$AA$15) &amp; "." &amp; CX623),
            --(INT('Drill Size Info'!$AB$15) &amp; "." &amp; CX623)
        )
    ),
    IF(CW623&lt;&gt;"",
        IF(INT('Drill Size Info'!$AA$15)=INT('Drill Size Info'!$AB$15),
            --(INT('Drill Size Info'!$AA$15) &amp; "." &amp; LEFT(CW623,3)),
            IF(AND((--(INT('Drill Size Info'!$AA$15) &amp; "." &amp; LEFT(CW623,3))&gt;=--('Drill Size Info'!$AA$15)), (--(INT('Drill Size Info'!$AA$15) &amp; "." &amp; LEFT(CW623,3))&lt;=--('Drill Size Info'!$AB$15))),
                --(INT('Drill Size Info'!$AA$15) &amp; "." &amp; LEFT(CW623,3)),
                --(INT('Drill Size Info'!$AB$15) &amp; "." &amp; LEFT(CW623,3))
            )
        ),
        "OK"
    )
)</f>
        <v>OK</v>
      </c>
      <c r="Q623" s="163" t="str">
        <f>IF(CY623&lt;&gt;"",
    IF(INT('Drill Size Info'!$AA$19)=INT('Drill Size Info'!$AB$15),
        --(INT('Drill Size Info'!$AA$15) &amp; "." &amp; CY623),
        IF(AND((--(INT('Drill Size Info'!$AA$15) &amp; "." &amp; CY623)&gt;=--('Drill Size Info'!$AA$15)), (--(INT('Drill Size Info'!$AA$15) &amp; "." &amp; CY623)&lt;=--('Drill Size Info'!$AB$15))),
            --(INT('Drill Size Info'!$AA$15) &amp; "." &amp; CY623),
            --(INT('Drill Size Info'!$AB$15) &amp; "." &amp; CY623)
        )
    ),
    IF(CW623&lt;&gt;"",
        IF(INT('Drill Size Info'!$AA$15)=INT('Drill Size Info'!$AB$15),
            --(INT('Drill Size Info'!$AA$15) &amp; "." &amp; RIGHT(CW623,3)),
            IF(AND((--(INT('Drill Size Info'!$AA$15) &amp; "." &amp; RIGHT(CW623,3))&gt;=--('Drill Size Info'!$AA$15)), (--(INT('Drill Size Info'!$AA$15) &amp; "." &amp; RIGHT(CW623,3))&lt;=--('Drill Size Info'!$AB$15))),
                --(INT('Drill Size Info'!$AA$15) &amp; "." &amp; RIGHT(CW623,3)),
                --(INT('Drill Size Info'!$AB$15) &amp; "." &amp; RIGHT(CW623,3))
            )
        ),
        "N/A"
    )
)</f>
        <v>N/A</v>
      </c>
      <c r="R623" s="57"/>
      <c r="S623" s="57"/>
      <c r="T623" s="57"/>
      <c r="U623" s="57"/>
      <c r="V623" s="57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9"/>
      <c r="AX623" s="59"/>
      <c r="AY623" s="59"/>
      <c r="AZ623" s="60"/>
      <c r="BA623" s="52"/>
      <c r="BB623" s="52"/>
      <c r="BC623" s="52"/>
      <c r="BD623" s="52"/>
      <c r="BE623" s="52"/>
      <c r="BF623" s="52"/>
      <c r="BG623" s="192" t="str">
        <f t="shared" si="391"/>
        <v/>
      </c>
      <c r="BH623" s="52"/>
      <c r="BI623" s="52"/>
      <c r="BJ623" s="52"/>
      <c r="BK623" s="52"/>
      <c r="BM623" s="19">
        <f t="shared" si="358"/>
        <v>0</v>
      </c>
      <c r="BN623" s="19">
        <f t="shared" si="359"/>
        <v>0</v>
      </c>
      <c r="BO623" s="19">
        <f t="shared" si="360"/>
        <v>0</v>
      </c>
      <c r="BP623" s="19">
        <f t="shared" si="361"/>
        <v>0</v>
      </c>
      <c r="BQ623" s="19">
        <f t="shared" si="362"/>
        <v>0</v>
      </c>
      <c r="BR623" s="19">
        <f t="shared" si="363"/>
        <v>0</v>
      </c>
      <c r="BS623" s="19">
        <f t="shared" si="364"/>
        <v>0</v>
      </c>
      <c r="BT623" s="19">
        <f t="shared" si="365"/>
        <v>0</v>
      </c>
      <c r="BU623" s="19">
        <f t="shared" si="366"/>
        <v>0</v>
      </c>
      <c r="BV623" s="19">
        <f t="shared" si="367"/>
        <v>0</v>
      </c>
      <c r="BW623" s="19">
        <f t="shared" si="368"/>
        <v>0</v>
      </c>
      <c r="BX623" s="19">
        <f t="shared" si="369"/>
        <v>0</v>
      </c>
      <c r="BY623" s="19">
        <f t="shared" si="370"/>
        <v>0</v>
      </c>
      <c r="BZ623" s="19">
        <f t="shared" si="371"/>
        <v>0</v>
      </c>
      <c r="CA623" s="19">
        <f t="shared" si="372"/>
        <v>0</v>
      </c>
      <c r="CB623" s="19">
        <f t="shared" si="392"/>
        <v>0</v>
      </c>
      <c r="CC623" s="19">
        <f t="shared" si="373"/>
        <v>0</v>
      </c>
      <c r="CD623" s="19">
        <f t="shared" si="374"/>
        <v>0</v>
      </c>
      <c r="CE623" s="19">
        <f t="shared" si="375"/>
        <v>0</v>
      </c>
      <c r="CF623" s="19">
        <f t="shared" si="376"/>
        <v>0</v>
      </c>
      <c r="CG623" s="19">
        <f t="shared" si="377"/>
        <v>0</v>
      </c>
      <c r="CH623" s="19">
        <f t="shared" si="378"/>
        <v>0</v>
      </c>
      <c r="CI623" s="19">
        <f t="shared" si="379"/>
        <v>0</v>
      </c>
      <c r="CJ623" s="19">
        <f t="shared" si="380"/>
        <v>0</v>
      </c>
      <c r="CK623" s="19">
        <f t="shared" si="381"/>
        <v>0</v>
      </c>
      <c r="CL623" s="19">
        <f t="shared" si="382"/>
        <v>0</v>
      </c>
      <c r="CM623" s="19">
        <f t="shared" si="383"/>
        <v>0</v>
      </c>
      <c r="CN623" s="19">
        <f t="shared" si="384"/>
        <v>0</v>
      </c>
      <c r="CO623" s="19">
        <f t="shared" si="385"/>
        <v>0</v>
      </c>
      <c r="CP623" s="19">
        <f t="shared" si="386"/>
        <v>0</v>
      </c>
      <c r="CQ623" s="19">
        <f t="shared" si="387"/>
        <v>0</v>
      </c>
      <c r="CR623" s="19">
        <f t="shared" si="388"/>
        <v>0</v>
      </c>
      <c r="CS623" s="19">
        <f t="shared" si="389"/>
        <v>0</v>
      </c>
    </row>
    <row r="624" spans="2:97" ht="15" customHeight="1" x14ac:dyDescent="0.2">
      <c r="B624" s="53">
        <f t="shared" si="393"/>
        <v>616</v>
      </c>
      <c r="C624" s="197" t="str" cm="1">
        <f t="array" aca="1" ref="C624" ca="1">CELL("contents",BG624)</f>
        <v/>
      </c>
      <c r="D624" s="54" t="str">
        <f t="shared" si="390"/>
        <v>OK</v>
      </c>
      <c r="E624" s="55" t="e">
        <f>VLOOKUP('DATA SHEET'!$B$9,'Drill Size Info'!$T$2:$U$8,2,FALSE)</f>
        <v>#N/A</v>
      </c>
      <c r="F624" s="55" t="str">
        <f t="shared" si="394"/>
        <v/>
      </c>
      <c r="G624" s="161">
        <f t="shared" si="395"/>
        <v>0</v>
      </c>
      <c r="H624" s="56"/>
      <c r="I624" s="56"/>
      <c r="J624" s="54" t="s">
        <v>154</v>
      </c>
      <c r="K624" s="54" t="s">
        <v>154</v>
      </c>
      <c r="L624" s="56" t="s">
        <v>154</v>
      </c>
      <c r="M624" s="56" t="s">
        <v>154</v>
      </c>
      <c r="N624" s="47" t="str">
        <f>IF(CU624&lt;&gt;"",
    IF(INT('Drill Size Info'!$AA$19)=INT('Drill Size Info'!$AB$19),
        --(INT('Drill Size Info'!$AA$19) &amp; "." &amp; CU624),
        IF(AND((--(INT('Drill Size Info'!$AA$19) &amp; "." &amp; CU624)&gt;=--('Drill Size Info'!$AA$19)), (--(INT('Drill Size Info'!$AA$19) &amp; "." &amp; CU624)&lt;=--('Drill Size Info'!$AB$19))),
            --(INT('Drill Size Info'!$AA$19) &amp; "." &amp; CU624),
            --(INT('Drill Size Info'!$AB$19) &amp; "." &amp; CU624)
        )
    ),
    IF(CT624&lt;&gt;"",
        IF(INT('Drill Size Info'!$AA$19)=INT('Drill Size Info'!$AB$19),
            --(INT('Drill Size Info'!$AA$19) &amp; "." &amp; LEFT(CT624,3)),
            IF(AND((--(INT('Drill Size Info'!$AA$19) &amp; "." &amp; LEFT(CT624,3))&gt;=--('Drill Size Info'!$AA$19)), (--(INT('Drill Size Info'!$AA$19) &amp; "." &amp; LEFT(CT624,3))&lt;=--('Drill Size Info'!$AB$19))),
                --(INT('Drill Size Info'!$AA$19) &amp; "." &amp; LEFT(CT624,3)),
                --(INT('Drill Size Info'!$AB$19) &amp; "." &amp; LEFT(CT624,3))
            )
        ),
        "OK"
    )
)</f>
        <v>OK</v>
      </c>
      <c r="O624" s="163" t="str">
        <f>IF(CV624&lt;&gt;"",
    IF(INT('Drill Size Info'!$AA$19)=INT('Drill Size Info'!$AB$19),
        --(INT('Drill Size Info'!$AA$19) &amp; "." &amp; CV624),
        IF(AND((--(INT('Drill Size Info'!$AA$19) &amp; "." &amp; CV624)&gt;=--('Drill Size Info'!$AA$19)), (--(INT('Drill Size Info'!$AA$19) &amp; "." &amp; CV624)&lt;=--('Drill Size Info'!$AB$19))),
            --(INT('Drill Size Info'!$AA$19) &amp; "." &amp; CV624),
            --(INT('Drill Size Info'!$AB$19) &amp; "." &amp; CV624)
        )
    ),
    IF(CT624&lt;&gt;"",
        IF(INT('Drill Size Info'!$AA$19)=INT('Drill Size Info'!$AB$19),
            --(INT('Drill Size Info'!$AA$19) &amp; "." &amp; RIGHT(CT624,3)),
            IF(AND((--(INT('Drill Size Info'!$AA$19) &amp; "." &amp; RIGHT(CT624,3))&gt;=--('Drill Size Info'!$AA$19)), (--(INT('Drill Size Info'!$AA$19) &amp; "." &amp; RIGHT(CT624,3))&lt;=--('Drill Size Info'!$AB$19))),
                --(INT('Drill Size Info'!$AA$19) &amp; "." &amp; RIGHT(CT624,3)),
                --(INT('Drill Size Info'!$AB$19) &amp; "." &amp; RIGHT(CT624,3))
            )
        ),
        "N/A"
    )
)</f>
        <v>N/A</v>
      </c>
      <c r="P624" s="47" t="str">
        <f>IF(CX624&lt;&gt;"",
    IF(INT('Drill Size Info'!$AA$19)=INT('Drill Size Info'!$AB$15),
        --(INT('Drill Size Info'!$AA$15) &amp; "." &amp; CX624),
        IF(AND((--(INT('Drill Size Info'!$AA$15) &amp; "." &amp; CX624)&gt;=--('Drill Size Info'!$AA$15)), (--(INT('Drill Size Info'!$AA$15) &amp; "." &amp; CX624)&lt;=--('Drill Size Info'!$AB$15))),
            --(INT('Drill Size Info'!$AA$15) &amp; "." &amp; CX624),
            --(INT('Drill Size Info'!$AB$15) &amp; "." &amp; CX624)
        )
    ),
    IF(CW624&lt;&gt;"",
        IF(INT('Drill Size Info'!$AA$15)=INT('Drill Size Info'!$AB$15),
            --(INT('Drill Size Info'!$AA$15) &amp; "." &amp; LEFT(CW624,3)),
            IF(AND((--(INT('Drill Size Info'!$AA$15) &amp; "." &amp; LEFT(CW624,3))&gt;=--('Drill Size Info'!$AA$15)), (--(INT('Drill Size Info'!$AA$15) &amp; "." &amp; LEFT(CW624,3))&lt;=--('Drill Size Info'!$AB$15))),
                --(INT('Drill Size Info'!$AA$15) &amp; "." &amp; LEFT(CW624,3)),
                --(INT('Drill Size Info'!$AB$15) &amp; "." &amp; LEFT(CW624,3))
            )
        ),
        "OK"
    )
)</f>
        <v>OK</v>
      </c>
      <c r="Q624" s="163" t="str">
        <f>IF(CY624&lt;&gt;"",
    IF(INT('Drill Size Info'!$AA$19)=INT('Drill Size Info'!$AB$15),
        --(INT('Drill Size Info'!$AA$15) &amp; "." &amp; CY624),
        IF(AND((--(INT('Drill Size Info'!$AA$15) &amp; "." &amp; CY624)&gt;=--('Drill Size Info'!$AA$15)), (--(INT('Drill Size Info'!$AA$15) &amp; "." &amp; CY624)&lt;=--('Drill Size Info'!$AB$15))),
            --(INT('Drill Size Info'!$AA$15) &amp; "." &amp; CY624),
            --(INT('Drill Size Info'!$AB$15) &amp; "." &amp; CY624)
        )
    ),
    IF(CW624&lt;&gt;"",
        IF(INT('Drill Size Info'!$AA$15)=INT('Drill Size Info'!$AB$15),
            --(INT('Drill Size Info'!$AA$15) &amp; "." &amp; RIGHT(CW624,3)),
            IF(AND((--(INT('Drill Size Info'!$AA$15) &amp; "." &amp; RIGHT(CW624,3))&gt;=--('Drill Size Info'!$AA$15)), (--(INT('Drill Size Info'!$AA$15) &amp; "." &amp; RIGHT(CW624,3))&lt;=--('Drill Size Info'!$AB$15))),
                --(INT('Drill Size Info'!$AA$15) &amp; "." &amp; RIGHT(CW624,3)),
                --(INT('Drill Size Info'!$AB$15) &amp; "." &amp; RIGHT(CW624,3))
            )
        ),
        "N/A"
    )
)</f>
        <v>N/A</v>
      </c>
      <c r="R624" s="57"/>
      <c r="S624" s="57"/>
      <c r="T624" s="57"/>
      <c r="U624" s="57"/>
      <c r="V624" s="57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9"/>
      <c r="AX624" s="59"/>
      <c r="AY624" s="59"/>
      <c r="AZ624" s="60"/>
      <c r="BA624" s="52"/>
      <c r="BB624" s="52"/>
      <c r="BC624" s="52"/>
      <c r="BD624" s="52"/>
      <c r="BE624" s="52"/>
      <c r="BF624" s="52"/>
      <c r="BG624" s="192" t="str">
        <f t="shared" si="391"/>
        <v/>
      </c>
      <c r="BH624" s="52"/>
      <c r="BI624" s="52"/>
      <c r="BJ624" s="52"/>
      <c r="BK624" s="52"/>
      <c r="BM624" s="19">
        <f t="shared" si="358"/>
        <v>0</v>
      </c>
      <c r="BN624" s="19">
        <f t="shared" si="359"/>
        <v>0</v>
      </c>
      <c r="BO624" s="19">
        <f t="shared" si="360"/>
        <v>0</v>
      </c>
      <c r="BP624" s="19">
        <f t="shared" si="361"/>
        <v>0</v>
      </c>
      <c r="BQ624" s="19">
        <f t="shared" si="362"/>
        <v>0</v>
      </c>
      <c r="BR624" s="19">
        <f t="shared" si="363"/>
        <v>0</v>
      </c>
      <c r="BS624" s="19">
        <f t="shared" si="364"/>
        <v>0</v>
      </c>
      <c r="BT624" s="19">
        <f t="shared" si="365"/>
        <v>0</v>
      </c>
      <c r="BU624" s="19">
        <f t="shared" si="366"/>
        <v>0</v>
      </c>
      <c r="BV624" s="19">
        <f t="shared" si="367"/>
        <v>0</v>
      </c>
      <c r="BW624" s="19">
        <f t="shared" si="368"/>
        <v>0</v>
      </c>
      <c r="BX624" s="19">
        <f t="shared" si="369"/>
        <v>0</v>
      </c>
      <c r="BY624" s="19">
        <f t="shared" si="370"/>
        <v>0</v>
      </c>
      <c r="BZ624" s="19">
        <f t="shared" si="371"/>
        <v>0</v>
      </c>
      <c r="CA624" s="19">
        <f t="shared" si="372"/>
        <v>0</v>
      </c>
      <c r="CB624" s="19">
        <f t="shared" si="392"/>
        <v>0</v>
      </c>
      <c r="CC624" s="19">
        <f t="shared" si="373"/>
        <v>0</v>
      </c>
      <c r="CD624" s="19">
        <f t="shared" si="374"/>
        <v>0</v>
      </c>
      <c r="CE624" s="19">
        <f t="shared" si="375"/>
        <v>0</v>
      </c>
      <c r="CF624" s="19">
        <f t="shared" si="376"/>
        <v>0</v>
      </c>
      <c r="CG624" s="19">
        <f t="shared" si="377"/>
        <v>0</v>
      </c>
      <c r="CH624" s="19">
        <f t="shared" si="378"/>
        <v>0</v>
      </c>
      <c r="CI624" s="19">
        <f t="shared" si="379"/>
        <v>0</v>
      </c>
      <c r="CJ624" s="19">
        <f t="shared" si="380"/>
        <v>0</v>
      </c>
      <c r="CK624" s="19">
        <f t="shared" si="381"/>
        <v>0</v>
      </c>
      <c r="CL624" s="19">
        <f t="shared" si="382"/>
        <v>0</v>
      </c>
      <c r="CM624" s="19">
        <f t="shared" si="383"/>
        <v>0</v>
      </c>
      <c r="CN624" s="19">
        <f t="shared" si="384"/>
        <v>0</v>
      </c>
      <c r="CO624" s="19">
        <f t="shared" si="385"/>
        <v>0</v>
      </c>
      <c r="CP624" s="19">
        <f t="shared" si="386"/>
        <v>0</v>
      </c>
      <c r="CQ624" s="19">
        <f t="shared" si="387"/>
        <v>0</v>
      </c>
      <c r="CR624" s="19">
        <f t="shared" si="388"/>
        <v>0</v>
      </c>
      <c r="CS624" s="19">
        <f t="shared" si="389"/>
        <v>0</v>
      </c>
    </row>
    <row r="625" spans="2:97" ht="15" customHeight="1" x14ac:dyDescent="0.2">
      <c r="B625" s="53">
        <f t="shared" si="393"/>
        <v>617</v>
      </c>
      <c r="C625" s="197" t="str" cm="1">
        <f t="array" aca="1" ref="C625" ca="1">CELL("contents",BG625)</f>
        <v/>
      </c>
      <c r="D625" s="54" t="str">
        <f t="shared" si="390"/>
        <v>OK</v>
      </c>
      <c r="E625" s="55" t="e">
        <f>VLOOKUP('DATA SHEET'!$B$9,'Drill Size Info'!$T$2:$U$8,2,FALSE)</f>
        <v>#N/A</v>
      </c>
      <c r="F625" s="55" t="str">
        <f t="shared" si="394"/>
        <v/>
      </c>
      <c r="G625" s="161">
        <f t="shared" si="395"/>
        <v>0</v>
      </c>
      <c r="H625" s="56"/>
      <c r="I625" s="56"/>
      <c r="J625" s="54" t="s">
        <v>154</v>
      </c>
      <c r="K625" s="54" t="s">
        <v>154</v>
      </c>
      <c r="L625" s="56" t="s">
        <v>154</v>
      </c>
      <c r="M625" s="56" t="s">
        <v>154</v>
      </c>
      <c r="N625" s="47" t="str">
        <f>IF(CU625&lt;&gt;"",
    IF(INT('Drill Size Info'!$AA$19)=INT('Drill Size Info'!$AB$19),
        --(INT('Drill Size Info'!$AA$19) &amp; "." &amp; CU625),
        IF(AND((--(INT('Drill Size Info'!$AA$19) &amp; "." &amp; CU625)&gt;=--('Drill Size Info'!$AA$19)), (--(INT('Drill Size Info'!$AA$19) &amp; "." &amp; CU625)&lt;=--('Drill Size Info'!$AB$19))),
            --(INT('Drill Size Info'!$AA$19) &amp; "." &amp; CU625),
            --(INT('Drill Size Info'!$AB$19) &amp; "." &amp; CU625)
        )
    ),
    IF(CT625&lt;&gt;"",
        IF(INT('Drill Size Info'!$AA$19)=INT('Drill Size Info'!$AB$19),
            --(INT('Drill Size Info'!$AA$19) &amp; "." &amp; LEFT(CT625,3)),
            IF(AND((--(INT('Drill Size Info'!$AA$19) &amp; "." &amp; LEFT(CT625,3))&gt;=--('Drill Size Info'!$AA$19)), (--(INT('Drill Size Info'!$AA$19) &amp; "." &amp; LEFT(CT625,3))&lt;=--('Drill Size Info'!$AB$19))),
                --(INT('Drill Size Info'!$AA$19) &amp; "." &amp; LEFT(CT625,3)),
                --(INT('Drill Size Info'!$AB$19) &amp; "." &amp; LEFT(CT625,3))
            )
        ),
        "OK"
    )
)</f>
        <v>OK</v>
      </c>
      <c r="O625" s="163" t="str">
        <f>IF(CV625&lt;&gt;"",
    IF(INT('Drill Size Info'!$AA$19)=INT('Drill Size Info'!$AB$19),
        --(INT('Drill Size Info'!$AA$19) &amp; "." &amp; CV625),
        IF(AND((--(INT('Drill Size Info'!$AA$19) &amp; "." &amp; CV625)&gt;=--('Drill Size Info'!$AA$19)), (--(INT('Drill Size Info'!$AA$19) &amp; "." &amp; CV625)&lt;=--('Drill Size Info'!$AB$19))),
            --(INT('Drill Size Info'!$AA$19) &amp; "." &amp; CV625),
            --(INT('Drill Size Info'!$AB$19) &amp; "." &amp; CV625)
        )
    ),
    IF(CT625&lt;&gt;"",
        IF(INT('Drill Size Info'!$AA$19)=INT('Drill Size Info'!$AB$19),
            --(INT('Drill Size Info'!$AA$19) &amp; "." &amp; RIGHT(CT625,3)),
            IF(AND((--(INT('Drill Size Info'!$AA$19) &amp; "." &amp; RIGHT(CT625,3))&gt;=--('Drill Size Info'!$AA$19)), (--(INT('Drill Size Info'!$AA$19) &amp; "." &amp; RIGHT(CT625,3))&lt;=--('Drill Size Info'!$AB$19))),
                --(INT('Drill Size Info'!$AA$19) &amp; "." &amp; RIGHT(CT625,3)),
                --(INT('Drill Size Info'!$AB$19) &amp; "." &amp; RIGHT(CT625,3))
            )
        ),
        "N/A"
    )
)</f>
        <v>N/A</v>
      </c>
      <c r="P625" s="47" t="str">
        <f>IF(CX625&lt;&gt;"",
    IF(INT('Drill Size Info'!$AA$19)=INT('Drill Size Info'!$AB$15),
        --(INT('Drill Size Info'!$AA$15) &amp; "." &amp; CX625),
        IF(AND((--(INT('Drill Size Info'!$AA$15) &amp; "." &amp; CX625)&gt;=--('Drill Size Info'!$AA$15)), (--(INT('Drill Size Info'!$AA$15) &amp; "." &amp; CX625)&lt;=--('Drill Size Info'!$AB$15))),
            --(INT('Drill Size Info'!$AA$15) &amp; "." &amp; CX625),
            --(INT('Drill Size Info'!$AB$15) &amp; "." &amp; CX625)
        )
    ),
    IF(CW625&lt;&gt;"",
        IF(INT('Drill Size Info'!$AA$15)=INT('Drill Size Info'!$AB$15),
            --(INT('Drill Size Info'!$AA$15) &amp; "." &amp; LEFT(CW625,3)),
            IF(AND((--(INT('Drill Size Info'!$AA$15) &amp; "." &amp; LEFT(CW625,3))&gt;=--('Drill Size Info'!$AA$15)), (--(INT('Drill Size Info'!$AA$15) &amp; "." &amp; LEFT(CW625,3))&lt;=--('Drill Size Info'!$AB$15))),
                --(INT('Drill Size Info'!$AA$15) &amp; "." &amp; LEFT(CW625,3)),
                --(INT('Drill Size Info'!$AB$15) &amp; "." &amp; LEFT(CW625,3))
            )
        ),
        "OK"
    )
)</f>
        <v>OK</v>
      </c>
      <c r="Q625" s="163" t="str">
        <f>IF(CY625&lt;&gt;"",
    IF(INT('Drill Size Info'!$AA$19)=INT('Drill Size Info'!$AB$15),
        --(INT('Drill Size Info'!$AA$15) &amp; "." &amp; CY625),
        IF(AND((--(INT('Drill Size Info'!$AA$15) &amp; "." &amp; CY625)&gt;=--('Drill Size Info'!$AA$15)), (--(INT('Drill Size Info'!$AA$15) &amp; "." &amp; CY625)&lt;=--('Drill Size Info'!$AB$15))),
            --(INT('Drill Size Info'!$AA$15) &amp; "." &amp; CY625),
            --(INT('Drill Size Info'!$AB$15) &amp; "." &amp; CY625)
        )
    ),
    IF(CW625&lt;&gt;"",
        IF(INT('Drill Size Info'!$AA$15)=INT('Drill Size Info'!$AB$15),
            --(INT('Drill Size Info'!$AA$15) &amp; "." &amp; RIGHT(CW625,3)),
            IF(AND((--(INT('Drill Size Info'!$AA$15) &amp; "." &amp; RIGHT(CW625,3))&gt;=--('Drill Size Info'!$AA$15)), (--(INT('Drill Size Info'!$AA$15) &amp; "." &amp; RIGHT(CW625,3))&lt;=--('Drill Size Info'!$AB$15))),
                --(INT('Drill Size Info'!$AA$15) &amp; "." &amp; RIGHT(CW625,3)),
                --(INT('Drill Size Info'!$AB$15) &amp; "." &amp; RIGHT(CW625,3))
            )
        ),
        "N/A"
    )
)</f>
        <v>N/A</v>
      </c>
      <c r="R625" s="57"/>
      <c r="S625" s="57"/>
      <c r="T625" s="57"/>
      <c r="U625" s="57"/>
      <c r="V625" s="57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9"/>
      <c r="AX625" s="59"/>
      <c r="AY625" s="59"/>
      <c r="AZ625" s="60"/>
      <c r="BA625" s="52"/>
      <c r="BB625" s="52"/>
      <c r="BC625" s="52"/>
      <c r="BD625" s="52"/>
      <c r="BE625" s="52"/>
      <c r="BF625" s="52"/>
      <c r="BG625" s="192" t="str">
        <f t="shared" si="391"/>
        <v/>
      </c>
      <c r="BH625" s="52"/>
      <c r="BI625" s="52"/>
      <c r="BJ625" s="52"/>
      <c r="BK625" s="52"/>
      <c r="BM625" s="19">
        <f t="shared" si="358"/>
        <v>0</v>
      </c>
      <c r="BN625" s="19">
        <f t="shared" si="359"/>
        <v>0</v>
      </c>
      <c r="BO625" s="19">
        <f t="shared" si="360"/>
        <v>0</v>
      </c>
      <c r="BP625" s="19">
        <f t="shared" si="361"/>
        <v>0</v>
      </c>
      <c r="BQ625" s="19">
        <f t="shared" si="362"/>
        <v>0</v>
      </c>
      <c r="BR625" s="19">
        <f t="shared" si="363"/>
        <v>0</v>
      </c>
      <c r="BS625" s="19">
        <f t="shared" si="364"/>
        <v>0</v>
      </c>
      <c r="BT625" s="19">
        <f t="shared" si="365"/>
        <v>0</v>
      </c>
      <c r="BU625" s="19">
        <f t="shared" si="366"/>
        <v>0</v>
      </c>
      <c r="BV625" s="19">
        <f t="shared" si="367"/>
        <v>0</v>
      </c>
      <c r="BW625" s="19">
        <f t="shared" si="368"/>
        <v>0</v>
      </c>
      <c r="BX625" s="19">
        <f t="shared" si="369"/>
        <v>0</v>
      </c>
      <c r="BY625" s="19">
        <f t="shared" si="370"/>
        <v>0</v>
      </c>
      <c r="BZ625" s="19">
        <f t="shared" si="371"/>
        <v>0</v>
      </c>
      <c r="CA625" s="19">
        <f t="shared" si="372"/>
        <v>0</v>
      </c>
      <c r="CB625" s="19">
        <f t="shared" si="392"/>
        <v>0</v>
      </c>
      <c r="CC625" s="19">
        <f t="shared" si="373"/>
        <v>0</v>
      </c>
      <c r="CD625" s="19">
        <f t="shared" si="374"/>
        <v>0</v>
      </c>
      <c r="CE625" s="19">
        <f t="shared" si="375"/>
        <v>0</v>
      </c>
      <c r="CF625" s="19">
        <f t="shared" si="376"/>
        <v>0</v>
      </c>
      <c r="CG625" s="19">
        <f t="shared" si="377"/>
        <v>0</v>
      </c>
      <c r="CH625" s="19">
        <f t="shared" si="378"/>
        <v>0</v>
      </c>
      <c r="CI625" s="19">
        <f t="shared" si="379"/>
        <v>0</v>
      </c>
      <c r="CJ625" s="19">
        <f t="shared" si="380"/>
        <v>0</v>
      </c>
      <c r="CK625" s="19">
        <f t="shared" si="381"/>
        <v>0</v>
      </c>
      <c r="CL625" s="19">
        <f t="shared" si="382"/>
        <v>0</v>
      </c>
      <c r="CM625" s="19">
        <f t="shared" si="383"/>
        <v>0</v>
      </c>
      <c r="CN625" s="19">
        <f t="shared" si="384"/>
        <v>0</v>
      </c>
      <c r="CO625" s="19">
        <f t="shared" si="385"/>
        <v>0</v>
      </c>
      <c r="CP625" s="19">
        <f t="shared" si="386"/>
        <v>0</v>
      </c>
      <c r="CQ625" s="19">
        <f t="shared" si="387"/>
        <v>0</v>
      </c>
      <c r="CR625" s="19">
        <f t="shared" si="388"/>
        <v>0</v>
      </c>
      <c r="CS625" s="19">
        <f t="shared" si="389"/>
        <v>0</v>
      </c>
    </row>
    <row r="626" spans="2:97" ht="15" customHeight="1" x14ac:dyDescent="0.2">
      <c r="B626" s="53">
        <f t="shared" si="393"/>
        <v>618</v>
      </c>
      <c r="C626" s="197" t="str" cm="1">
        <f t="array" aca="1" ref="C626" ca="1">CELL("contents",BG626)</f>
        <v/>
      </c>
      <c r="D626" s="54" t="str">
        <f t="shared" si="390"/>
        <v>OK</v>
      </c>
      <c r="E626" s="55" t="e">
        <f>VLOOKUP('DATA SHEET'!$B$9,'Drill Size Info'!$T$2:$U$8,2,FALSE)</f>
        <v>#N/A</v>
      </c>
      <c r="F626" s="55" t="str">
        <f t="shared" si="394"/>
        <v/>
      </c>
      <c r="G626" s="161">
        <f t="shared" si="395"/>
        <v>0</v>
      </c>
      <c r="H626" s="56"/>
      <c r="I626" s="56"/>
      <c r="J626" s="54" t="s">
        <v>154</v>
      </c>
      <c r="K626" s="54" t="s">
        <v>154</v>
      </c>
      <c r="L626" s="56" t="s">
        <v>154</v>
      </c>
      <c r="M626" s="56" t="s">
        <v>154</v>
      </c>
      <c r="N626" s="47" t="str">
        <f>IF(CU626&lt;&gt;"",
    IF(INT('Drill Size Info'!$AA$19)=INT('Drill Size Info'!$AB$19),
        --(INT('Drill Size Info'!$AA$19) &amp; "." &amp; CU626),
        IF(AND((--(INT('Drill Size Info'!$AA$19) &amp; "." &amp; CU626)&gt;=--('Drill Size Info'!$AA$19)), (--(INT('Drill Size Info'!$AA$19) &amp; "." &amp; CU626)&lt;=--('Drill Size Info'!$AB$19))),
            --(INT('Drill Size Info'!$AA$19) &amp; "." &amp; CU626),
            --(INT('Drill Size Info'!$AB$19) &amp; "." &amp; CU626)
        )
    ),
    IF(CT626&lt;&gt;"",
        IF(INT('Drill Size Info'!$AA$19)=INT('Drill Size Info'!$AB$19),
            --(INT('Drill Size Info'!$AA$19) &amp; "." &amp; LEFT(CT626,3)),
            IF(AND((--(INT('Drill Size Info'!$AA$19) &amp; "." &amp; LEFT(CT626,3))&gt;=--('Drill Size Info'!$AA$19)), (--(INT('Drill Size Info'!$AA$19) &amp; "." &amp; LEFT(CT626,3))&lt;=--('Drill Size Info'!$AB$19))),
                --(INT('Drill Size Info'!$AA$19) &amp; "." &amp; LEFT(CT626,3)),
                --(INT('Drill Size Info'!$AB$19) &amp; "." &amp; LEFT(CT626,3))
            )
        ),
        "OK"
    )
)</f>
        <v>OK</v>
      </c>
      <c r="O626" s="163" t="str">
        <f>IF(CV626&lt;&gt;"",
    IF(INT('Drill Size Info'!$AA$19)=INT('Drill Size Info'!$AB$19),
        --(INT('Drill Size Info'!$AA$19) &amp; "." &amp; CV626),
        IF(AND((--(INT('Drill Size Info'!$AA$19) &amp; "." &amp; CV626)&gt;=--('Drill Size Info'!$AA$19)), (--(INT('Drill Size Info'!$AA$19) &amp; "." &amp; CV626)&lt;=--('Drill Size Info'!$AB$19))),
            --(INT('Drill Size Info'!$AA$19) &amp; "." &amp; CV626),
            --(INT('Drill Size Info'!$AB$19) &amp; "." &amp; CV626)
        )
    ),
    IF(CT626&lt;&gt;"",
        IF(INT('Drill Size Info'!$AA$19)=INT('Drill Size Info'!$AB$19),
            --(INT('Drill Size Info'!$AA$19) &amp; "." &amp; RIGHT(CT626,3)),
            IF(AND((--(INT('Drill Size Info'!$AA$19) &amp; "." &amp; RIGHT(CT626,3))&gt;=--('Drill Size Info'!$AA$19)), (--(INT('Drill Size Info'!$AA$19) &amp; "." &amp; RIGHT(CT626,3))&lt;=--('Drill Size Info'!$AB$19))),
                --(INT('Drill Size Info'!$AA$19) &amp; "." &amp; RIGHT(CT626,3)),
                --(INT('Drill Size Info'!$AB$19) &amp; "." &amp; RIGHT(CT626,3))
            )
        ),
        "N/A"
    )
)</f>
        <v>N/A</v>
      </c>
      <c r="P626" s="47" t="str">
        <f>IF(CX626&lt;&gt;"",
    IF(INT('Drill Size Info'!$AA$19)=INT('Drill Size Info'!$AB$15),
        --(INT('Drill Size Info'!$AA$15) &amp; "." &amp; CX626),
        IF(AND((--(INT('Drill Size Info'!$AA$15) &amp; "." &amp; CX626)&gt;=--('Drill Size Info'!$AA$15)), (--(INT('Drill Size Info'!$AA$15) &amp; "." &amp; CX626)&lt;=--('Drill Size Info'!$AB$15))),
            --(INT('Drill Size Info'!$AA$15) &amp; "." &amp; CX626),
            --(INT('Drill Size Info'!$AB$15) &amp; "." &amp; CX626)
        )
    ),
    IF(CW626&lt;&gt;"",
        IF(INT('Drill Size Info'!$AA$15)=INT('Drill Size Info'!$AB$15),
            --(INT('Drill Size Info'!$AA$15) &amp; "." &amp; LEFT(CW626,3)),
            IF(AND((--(INT('Drill Size Info'!$AA$15) &amp; "." &amp; LEFT(CW626,3))&gt;=--('Drill Size Info'!$AA$15)), (--(INT('Drill Size Info'!$AA$15) &amp; "." &amp; LEFT(CW626,3))&lt;=--('Drill Size Info'!$AB$15))),
                --(INT('Drill Size Info'!$AA$15) &amp; "." &amp; LEFT(CW626,3)),
                --(INT('Drill Size Info'!$AB$15) &amp; "." &amp; LEFT(CW626,3))
            )
        ),
        "OK"
    )
)</f>
        <v>OK</v>
      </c>
      <c r="Q626" s="163" t="str">
        <f>IF(CY626&lt;&gt;"",
    IF(INT('Drill Size Info'!$AA$19)=INT('Drill Size Info'!$AB$15),
        --(INT('Drill Size Info'!$AA$15) &amp; "." &amp; CY626),
        IF(AND((--(INT('Drill Size Info'!$AA$15) &amp; "." &amp; CY626)&gt;=--('Drill Size Info'!$AA$15)), (--(INT('Drill Size Info'!$AA$15) &amp; "." &amp; CY626)&lt;=--('Drill Size Info'!$AB$15))),
            --(INT('Drill Size Info'!$AA$15) &amp; "." &amp; CY626),
            --(INT('Drill Size Info'!$AB$15) &amp; "." &amp; CY626)
        )
    ),
    IF(CW626&lt;&gt;"",
        IF(INT('Drill Size Info'!$AA$15)=INT('Drill Size Info'!$AB$15),
            --(INT('Drill Size Info'!$AA$15) &amp; "." &amp; RIGHT(CW626,3)),
            IF(AND((--(INT('Drill Size Info'!$AA$15) &amp; "." &amp; RIGHT(CW626,3))&gt;=--('Drill Size Info'!$AA$15)), (--(INT('Drill Size Info'!$AA$15) &amp; "." &amp; RIGHT(CW626,3))&lt;=--('Drill Size Info'!$AB$15))),
                --(INT('Drill Size Info'!$AA$15) &amp; "." &amp; RIGHT(CW626,3)),
                --(INT('Drill Size Info'!$AB$15) &amp; "." &amp; RIGHT(CW626,3))
            )
        ),
        "N/A"
    )
)</f>
        <v>N/A</v>
      </c>
      <c r="R626" s="57"/>
      <c r="S626" s="57"/>
      <c r="T626" s="57"/>
      <c r="U626" s="57"/>
      <c r="V626" s="57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9"/>
      <c r="AX626" s="59"/>
      <c r="AY626" s="59"/>
      <c r="AZ626" s="60"/>
      <c r="BA626" s="52"/>
      <c r="BB626" s="52"/>
      <c r="BC626" s="52"/>
      <c r="BD626" s="52"/>
      <c r="BE626" s="52"/>
      <c r="BF626" s="52"/>
      <c r="BG626" s="192" t="str">
        <f t="shared" si="391"/>
        <v/>
      </c>
      <c r="BH626" s="52"/>
      <c r="BI626" s="52"/>
      <c r="BJ626" s="52"/>
      <c r="BK626" s="52"/>
      <c r="BM626" s="19">
        <f t="shared" si="358"/>
        <v>0</v>
      </c>
      <c r="BN626" s="19">
        <f t="shared" si="359"/>
        <v>0</v>
      </c>
      <c r="BO626" s="19">
        <f t="shared" si="360"/>
        <v>0</v>
      </c>
      <c r="BP626" s="19">
        <f t="shared" si="361"/>
        <v>0</v>
      </c>
      <c r="BQ626" s="19">
        <f t="shared" si="362"/>
        <v>0</v>
      </c>
      <c r="BR626" s="19">
        <f t="shared" si="363"/>
        <v>0</v>
      </c>
      <c r="BS626" s="19">
        <f t="shared" si="364"/>
        <v>0</v>
      </c>
      <c r="BT626" s="19">
        <f t="shared" si="365"/>
        <v>0</v>
      </c>
      <c r="BU626" s="19">
        <f t="shared" si="366"/>
        <v>0</v>
      </c>
      <c r="BV626" s="19">
        <f t="shared" si="367"/>
        <v>0</v>
      </c>
      <c r="BW626" s="19">
        <f t="shared" si="368"/>
        <v>0</v>
      </c>
      <c r="BX626" s="19">
        <f t="shared" si="369"/>
        <v>0</v>
      </c>
      <c r="BY626" s="19">
        <f t="shared" si="370"/>
        <v>0</v>
      </c>
      <c r="BZ626" s="19">
        <f t="shared" si="371"/>
        <v>0</v>
      </c>
      <c r="CA626" s="19">
        <f t="shared" si="372"/>
        <v>0</v>
      </c>
      <c r="CB626" s="19">
        <f t="shared" si="392"/>
        <v>0</v>
      </c>
      <c r="CC626" s="19">
        <f t="shared" si="373"/>
        <v>0</v>
      </c>
      <c r="CD626" s="19">
        <f t="shared" si="374"/>
        <v>0</v>
      </c>
      <c r="CE626" s="19">
        <f t="shared" si="375"/>
        <v>0</v>
      </c>
      <c r="CF626" s="19">
        <f t="shared" si="376"/>
        <v>0</v>
      </c>
      <c r="CG626" s="19">
        <f t="shared" si="377"/>
        <v>0</v>
      </c>
      <c r="CH626" s="19">
        <f t="shared" si="378"/>
        <v>0</v>
      </c>
      <c r="CI626" s="19">
        <f t="shared" si="379"/>
        <v>0</v>
      </c>
      <c r="CJ626" s="19">
        <f t="shared" si="380"/>
        <v>0</v>
      </c>
      <c r="CK626" s="19">
        <f t="shared" si="381"/>
        <v>0</v>
      </c>
      <c r="CL626" s="19">
        <f t="shared" si="382"/>
        <v>0</v>
      </c>
      <c r="CM626" s="19">
        <f t="shared" si="383"/>
        <v>0</v>
      </c>
      <c r="CN626" s="19">
        <f t="shared" si="384"/>
        <v>0</v>
      </c>
      <c r="CO626" s="19">
        <f t="shared" si="385"/>
        <v>0</v>
      </c>
      <c r="CP626" s="19">
        <f t="shared" si="386"/>
        <v>0</v>
      </c>
      <c r="CQ626" s="19">
        <f t="shared" si="387"/>
        <v>0</v>
      </c>
      <c r="CR626" s="19">
        <f t="shared" si="388"/>
        <v>0</v>
      </c>
      <c r="CS626" s="19">
        <f t="shared" si="389"/>
        <v>0</v>
      </c>
    </row>
    <row r="627" spans="2:97" ht="15" customHeight="1" x14ac:dyDescent="0.2">
      <c r="B627" s="53">
        <f t="shared" si="393"/>
        <v>619</v>
      </c>
      <c r="C627" s="197" t="str" cm="1">
        <f t="array" aca="1" ref="C627" ca="1">CELL("contents",BG627)</f>
        <v/>
      </c>
      <c r="D627" s="54" t="str">
        <f t="shared" si="390"/>
        <v>OK</v>
      </c>
      <c r="E627" s="55" t="e">
        <f>VLOOKUP('DATA SHEET'!$B$9,'Drill Size Info'!$T$2:$U$8,2,FALSE)</f>
        <v>#N/A</v>
      </c>
      <c r="F627" s="55" t="str">
        <f t="shared" si="394"/>
        <v/>
      </c>
      <c r="G627" s="161">
        <f t="shared" si="395"/>
        <v>0</v>
      </c>
      <c r="H627" s="56"/>
      <c r="I627" s="56"/>
      <c r="J627" s="54" t="s">
        <v>154</v>
      </c>
      <c r="K627" s="54" t="s">
        <v>154</v>
      </c>
      <c r="L627" s="56" t="s">
        <v>154</v>
      </c>
      <c r="M627" s="56" t="s">
        <v>154</v>
      </c>
      <c r="N627" s="47" t="str">
        <f>IF(CU627&lt;&gt;"",
    IF(INT('Drill Size Info'!$AA$19)=INT('Drill Size Info'!$AB$19),
        --(INT('Drill Size Info'!$AA$19) &amp; "." &amp; CU627),
        IF(AND((--(INT('Drill Size Info'!$AA$19) &amp; "." &amp; CU627)&gt;=--('Drill Size Info'!$AA$19)), (--(INT('Drill Size Info'!$AA$19) &amp; "." &amp; CU627)&lt;=--('Drill Size Info'!$AB$19))),
            --(INT('Drill Size Info'!$AA$19) &amp; "." &amp; CU627),
            --(INT('Drill Size Info'!$AB$19) &amp; "." &amp; CU627)
        )
    ),
    IF(CT627&lt;&gt;"",
        IF(INT('Drill Size Info'!$AA$19)=INT('Drill Size Info'!$AB$19),
            --(INT('Drill Size Info'!$AA$19) &amp; "." &amp; LEFT(CT627,3)),
            IF(AND((--(INT('Drill Size Info'!$AA$19) &amp; "." &amp; LEFT(CT627,3))&gt;=--('Drill Size Info'!$AA$19)), (--(INT('Drill Size Info'!$AA$19) &amp; "." &amp; LEFT(CT627,3))&lt;=--('Drill Size Info'!$AB$19))),
                --(INT('Drill Size Info'!$AA$19) &amp; "." &amp; LEFT(CT627,3)),
                --(INT('Drill Size Info'!$AB$19) &amp; "." &amp; LEFT(CT627,3))
            )
        ),
        "OK"
    )
)</f>
        <v>OK</v>
      </c>
      <c r="O627" s="163" t="str">
        <f>IF(CV627&lt;&gt;"",
    IF(INT('Drill Size Info'!$AA$19)=INT('Drill Size Info'!$AB$19),
        --(INT('Drill Size Info'!$AA$19) &amp; "." &amp; CV627),
        IF(AND((--(INT('Drill Size Info'!$AA$19) &amp; "." &amp; CV627)&gt;=--('Drill Size Info'!$AA$19)), (--(INT('Drill Size Info'!$AA$19) &amp; "." &amp; CV627)&lt;=--('Drill Size Info'!$AB$19))),
            --(INT('Drill Size Info'!$AA$19) &amp; "." &amp; CV627),
            --(INT('Drill Size Info'!$AB$19) &amp; "." &amp; CV627)
        )
    ),
    IF(CT627&lt;&gt;"",
        IF(INT('Drill Size Info'!$AA$19)=INT('Drill Size Info'!$AB$19),
            --(INT('Drill Size Info'!$AA$19) &amp; "." &amp; RIGHT(CT627,3)),
            IF(AND((--(INT('Drill Size Info'!$AA$19) &amp; "." &amp; RIGHT(CT627,3))&gt;=--('Drill Size Info'!$AA$19)), (--(INT('Drill Size Info'!$AA$19) &amp; "." &amp; RIGHT(CT627,3))&lt;=--('Drill Size Info'!$AB$19))),
                --(INT('Drill Size Info'!$AA$19) &amp; "." &amp; RIGHT(CT627,3)),
                --(INT('Drill Size Info'!$AB$19) &amp; "." &amp; RIGHT(CT627,3))
            )
        ),
        "N/A"
    )
)</f>
        <v>N/A</v>
      </c>
      <c r="P627" s="47" t="str">
        <f>IF(CX627&lt;&gt;"",
    IF(INT('Drill Size Info'!$AA$19)=INT('Drill Size Info'!$AB$15),
        --(INT('Drill Size Info'!$AA$15) &amp; "." &amp; CX627),
        IF(AND((--(INT('Drill Size Info'!$AA$15) &amp; "." &amp; CX627)&gt;=--('Drill Size Info'!$AA$15)), (--(INT('Drill Size Info'!$AA$15) &amp; "." &amp; CX627)&lt;=--('Drill Size Info'!$AB$15))),
            --(INT('Drill Size Info'!$AA$15) &amp; "." &amp; CX627),
            --(INT('Drill Size Info'!$AB$15) &amp; "." &amp; CX627)
        )
    ),
    IF(CW627&lt;&gt;"",
        IF(INT('Drill Size Info'!$AA$15)=INT('Drill Size Info'!$AB$15),
            --(INT('Drill Size Info'!$AA$15) &amp; "." &amp; LEFT(CW627,3)),
            IF(AND((--(INT('Drill Size Info'!$AA$15) &amp; "." &amp; LEFT(CW627,3))&gt;=--('Drill Size Info'!$AA$15)), (--(INT('Drill Size Info'!$AA$15) &amp; "." &amp; LEFT(CW627,3))&lt;=--('Drill Size Info'!$AB$15))),
                --(INT('Drill Size Info'!$AA$15) &amp; "." &amp; LEFT(CW627,3)),
                --(INT('Drill Size Info'!$AB$15) &amp; "." &amp; LEFT(CW627,3))
            )
        ),
        "OK"
    )
)</f>
        <v>OK</v>
      </c>
      <c r="Q627" s="163" t="str">
        <f>IF(CY627&lt;&gt;"",
    IF(INT('Drill Size Info'!$AA$19)=INT('Drill Size Info'!$AB$15),
        --(INT('Drill Size Info'!$AA$15) &amp; "." &amp; CY627),
        IF(AND((--(INT('Drill Size Info'!$AA$15) &amp; "." &amp; CY627)&gt;=--('Drill Size Info'!$AA$15)), (--(INT('Drill Size Info'!$AA$15) &amp; "." &amp; CY627)&lt;=--('Drill Size Info'!$AB$15))),
            --(INT('Drill Size Info'!$AA$15) &amp; "." &amp; CY627),
            --(INT('Drill Size Info'!$AB$15) &amp; "." &amp; CY627)
        )
    ),
    IF(CW627&lt;&gt;"",
        IF(INT('Drill Size Info'!$AA$15)=INT('Drill Size Info'!$AB$15),
            --(INT('Drill Size Info'!$AA$15) &amp; "." &amp; RIGHT(CW627,3)),
            IF(AND((--(INT('Drill Size Info'!$AA$15) &amp; "." &amp; RIGHT(CW627,3))&gt;=--('Drill Size Info'!$AA$15)), (--(INT('Drill Size Info'!$AA$15) &amp; "." &amp; RIGHT(CW627,3))&lt;=--('Drill Size Info'!$AB$15))),
                --(INT('Drill Size Info'!$AA$15) &amp; "." &amp; RIGHT(CW627,3)),
                --(INT('Drill Size Info'!$AB$15) &amp; "." &amp; RIGHT(CW627,3))
            )
        ),
        "N/A"
    )
)</f>
        <v>N/A</v>
      </c>
      <c r="R627" s="57"/>
      <c r="S627" s="57"/>
      <c r="T627" s="57"/>
      <c r="U627" s="57"/>
      <c r="V627" s="57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9"/>
      <c r="AX627" s="59"/>
      <c r="AY627" s="59"/>
      <c r="AZ627" s="60"/>
      <c r="BA627" s="52"/>
      <c r="BB627" s="52"/>
      <c r="BC627" s="52"/>
      <c r="BD627" s="52"/>
      <c r="BE627" s="52"/>
      <c r="BF627" s="52"/>
      <c r="BG627" s="192" t="str">
        <f t="shared" si="391"/>
        <v/>
      </c>
      <c r="BH627" s="52"/>
      <c r="BI627" s="52"/>
      <c r="BJ627" s="52"/>
      <c r="BK627" s="52"/>
      <c r="BM627" s="19">
        <f t="shared" si="358"/>
        <v>0</v>
      </c>
      <c r="BN627" s="19">
        <f t="shared" si="359"/>
        <v>0</v>
      </c>
      <c r="BO627" s="19">
        <f t="shared" si="360"/>
        <v>0</v>
      </c>
      <c r="BP627" s="19">
        <f t="shared" si="361"/>
        <v>0</v>
      </c>
      <c r="BQ627" s="19">
        <f t="shared" si="362"/>
        <v>0</v>
      </c>
      <c r="BR627" s="19">
        <f t="shared" si="363"/>
        <v>0</v>
      </c>
      <c r="BS627" s="19">
        <f t="shared" si="364"/>
        <v>0</v>
      </c>
      <c r="BT627" s="19">
        <f t="shared" si="365"/>
        <v>0</v>
      </c>
      <c r="BU627" s="19">
        <f t="shared" si="366"/>
        <v>0</v>
      </c>
      <c r="BV627" s="19">
        <f t="shared" si="367"/>
        <v>0</v>
      </c>
      <c r="BW627" s="19">
        <f t="shared" si="368"/>
        <v>0</v>
      </c>
      <c r="BX627" s="19">
        <f t="shared" si="369"/>
        <v>0</v>
      </c>
      <c r="BY627" s="19">
        <f t="shared" si="370"/>
        <v>0</v>
      </c>
      <c r="BZ627" s="19">
        <f t="shared" si="371"/>
        <v>0</v>
      </c>
      <c r="CA627" s="19">
        <f t="shared" si="372"/>
        <v>0</v>
      </c>
      <c r="CB627" s="19">
        <f t="shared" si="392"/>
        <v>0</v>
      </c>
      <c r="CC627" s="19">
        <f t="shared" si="373"/>
        <v>0</v>
      </c>
      <c r="CD627" s="19">
        <f t="shared" si="374"/>
        <v>0</v>
      </c>
      <c r="CE627" s="19">
        <f t="shared" si="375"/>
        <v>0</v>
      </c>
      <c r="CF627" s="19">
        <f t="shared" si="376"/>
        <v>0</v>
      </c>
      <c r="CG627" s="19">
        <f t="shared" si="377"/>
        <v>0</v>
      </c>
      <c r="CH627" s="19">
        <f t="shared" si="378"/>
        <v>0</v>
      </c>
      <c r="CI627" s="19">
        <f t="shared" si="379"/>
        <v>0</v>
      </c>
      <c r="CJ627" s="19">
        <f t="shared" si="380"/>
        <v>0</v>
      </c>
      <c r="CK627" s="19">
        <f t="shared" si="381"/>
        <v>0</v>
      </c>
      <c r="CL627" s="19">
        <f t="shared" si="382"/>
        <v>0</v>
      </c>
      <c r="CM627" s="19">
        <f t="shared" si="383"/>
        <v>0</v>
      </c>
      <c r="CN627" s="19">
        <f t="shared" si="384"/>
        <v>0</v>
      </c>
      <c r="CO627" s="19">
        <f t="shared" si="385"/>
        <v>0</v>
      </c>
      <c r="CP627" s="19">
        <f t="shared" si="386"/>
        <v>0</v>
      </c>
      <c r="CQ627" s="19">
        <f t="shared" si="387"/>
        <v>0</v>
      </c>
      <c r="CR627" s="19">
        <f t="shared" si="388"/>
        <v>0</v>
      </c>
      <c r="CS627" s="19">
        <f t="shared" si="389"/>
        <v>0</v>
      </c>
    </row>
    <row r="628" spans="2:97" ht="15" customHeight="1" x14ac:dyDescent="0.2">
      <c r="B628" s="53">
        <f t="shared" si="393"/>
        <v>620</v>
      </c>
      <c r="C628" s="197" t="str" cm="1">
        <f t="array" aca="1" ref="C628" ca="1">CELL("contents",BG628)</f>
        <v/>
      </c>
      <c r="D628" s="54" t="str">
        <f t="shared" si="390"/>
        <v>OK</v>
      </c>
      <c r="E628" s="55" t="e">
        <f>VLOOKUP('DATA SHEET'!$B$9,'Drill Size Info'!$T$2:$U$8,2,FALSE)</f>
        <v>#N/A</v>
      </c>
      <c r="F628" s="55" t="str">
        <f t="shared" si="394"/>
        <v/>
      </c>
      <c r="G628" s="161">
        <f t="shared" si="395"/>
        <v>0</v>
      </c>
      <c r="H628" s="56"/>
      <c r="I628" s="56"/>
      <c r="J628" s="54" t="s">
        <v>154</v>
      </c>
      <c r="K628" s="54" t="s">
        <v>154</v>
      </c>
      <c r="L628" s="56" t="s">
        <v>154</v>
      </c>
      <c r="M628" s="56" t="s">
        <v>154</v>
      </c>
      <c r="N628" s="47" t="str">
        <f>IF(CU628&lt;&gt;"",
    IF(INT('Drill Size Info'!$AA$19)=INT('Drill Size Info'!$AB$19),
        --(INT('Drill Size Info'!$AA$19) &amp; "." &amp; CU628),
        IF(AND((--(INT('Drill Size Info'!$AA$19) &amp; "." &amp; CU628)&gt;=--('Drill Size Info'!$AA$19)), (--(INT('Drill Size Info'!$AA$19) &amp; "." &amp; CU628)&lt;=--('Drill Size Info'!$AB$19))),
            --(INT('Drill Size Info'!$AA$19) &amp; "." &amp; CU628),
            --(INT('Drill Size Info'!$AB$19) &amp; "." &amp; CU628)
        )
    ),
    IF(CT628&lt;&gt;"",
        IF(INT('Drill Size Info'!$AA$19)=INT('Drill Size Info'!$AB$19),
            --(INT('Drill Size Info'!$AA$19) &amp; "." &amp; LEFT(CT628,3)),
            IF(AND((--(INT('Drill Size Info'!$AA$19) &amp; "." &amp; LEFT(CT628,3))&gt;=--('Drill Size Info'!$AA$19)), (--(INT('Drill Size Info'!$AA$19) &amp; "." &amp; LEFT(CT628,3))&lt;=--('Drill Size Info'!$AB$19))),
                --(INT('Drill Size Info'!$AA$19) &amp; "." &amp; LEFT(CT628,3)),
                --(INT('Drill Size Info'!$AB$19) &amp; "." &amp; LEFT(CT628,3))
            )
        ),
        "OK"
    )
)</f>
        <v>OK</v>
      </c>
      <c r="O628" s="163" t="str">
        <f>IF(CV628&lt;&gt;"",
    IF(INT('Drill Size Info'!$AA$19)=INT('Drill Size Info'!$AB$19),
        --(INT('Drill Size Info'!$AA$19) &amp; "." &amp; CV628),
        IF(AND((--(INT('Drill Size Info'!$AA$19) &amp; "." &amp; CV628)&gt;=--('Drill Size Info'!$AA$19)), (--(INT('Drill Size Info'!$AA$19) &amp; "." &amp; CV628)&lt;=--('Drill Size Info'!$AB$19))),
            --(INT('Drill Size Info'!$AA$19) &amp; "." &amp; CV628),
            --(INT('Drill Size Info'!$AB$19) &amp; "." &amp; CV628)
        )
    ),
    IF(CT628&lt;&gt;"",
        IF(INT('Drill Size Info'!$AA$19)=INT('Drill Size Info'!$AB$19),
            --(INT('Drill Size Info'!$AA$19) &amp; "." &amp; RIGHT(CT628,3)),
            IF(AND((--(INT('Drill Size Info'!$AA$19) &amp; "." &amp; RIGHT(CT628,3))&gt;=--('Drill Size Info'!$AA$19)), (--(INT('Drill Size Info'!$AA$19) &amp; "." &amp; RIGHT(CT628,3))&lt;=--('Drill Size Info'!$AB$19))),
                --(INT('Drill Size Info'!$AA$19) &amp; "." &amp; RIGHT(CT628,3)),
                --(INT('Drill Size Info'!$AB$19) &amp; "." &amp; RIGHT(CT628,3))
            )
        ),
        "N/A"
    )
)</f>
        <v>N/A</v>
      </c>
      <c r="P628" s="47" t="str">
        <f>IF(CX628&lt;&gt;"",
    IF(INT('Drill Size Info'!$AA$19)=INT('Drill Size Info'!$AB$15),
        --(INT('Drill Size Info'!$AA$15) &amp; "." &amp; CX628),
        IF(AND((--(INT('Drill Size Info'!$AA$15) &amp; "." &amp; CX628)&gt;=--('Drill Size Info'!$AA$15)), (--(INT('Drill Size Info'!$AA$15) &amp; "." &amp; CX628)&lt;=--('Drill Size Info'!$AB$15))),
            --(INT('Drill Size Info'!$AA$15) &amp; "." &amp; CX628),
            --(INT('Drill Size Info'!$AB$15) &amp; "." &amp; CX628)
        )
    ),
    IF(CW628&lt;&gt;"",
        IF(INT('Drill Size Info'!$AA$15)=INT('Drill Size Info'!$AB$15),
            --(INT('Drill Size Info'!$AA$15) &amp; "." &amp; LEFT(CW628,3)),
            IF(AND((--(INT('Drill Size Info'!$AA$15) &amp; "." &amp; LEFT(CW628,3))&gt;=--('Drill Size Info'!$AA$15)), (--(INT('Drill Size Info'!$AA$15) &amp; "." &amp; LEFT(CW628,3))&lt;=--('Drill Size Info'!$AB$15))),
                --(INT('Drill Size Info'!$AA$15) &amp; "." &amp; LEFT(CW628,3)),
                --(INT('Drill Size Info'!$AB$15) &amp; "." &amp; LEFT(CW628,3))
            )
        ),
        "OK"
    )
)</f>
        <v>OK</v>
      </c>
      <c r="Q628" s="163" t="str">
        <f>IF(CY628&lt;&gt;"",
    IF(INT('Drill Size Info'!$AA$19)=INT('Drill Size Info'!$AB$15),
        --(INT('Drill Size Info'!$AA$15) &amp; "." &amp; CY628),
        IF(AND((--(INT('Drill Size Info'!$AA$15) &amp; "." &amp; CY628)&gt;=--('Drill Size Info'!$AA$15)), (--(INT('Drill Size Info'!$AA$15) &amp; "." &amp; CY628)&lt;=--('Drill Size Info'!$AB$15))),
            --(INT('Drill Size Info'!$AA$15) &amp; "." &amp; CY628),
            --(INT('Drill Size Info'!$AB$15) &amp; "." &amp; CY628)
        )
    ),
    IF(CW628&lt;&gt;"",
        IF(INT('Drill Size Info'!$AA$15)=INT('Drill Size Info'!$AB$15),
            --(INT('Drill Size Info'!$AA$15) &amp; "." &amp; RIGHT(CW628,3)),
            IF(AND((--(INT('Drill Size Info'!$AA$15) &amp; "." &amp; RIGHT(CW628,3))&gt;=--('Drill Size Info'!$AA$15)), (--(INT('Drill Size Info'!$AA$15) &amp; "." &amp; RIGHT(CW628,3))&lt;=--('Drill Size Info'!$AB$15))),
                --(INT('Drill Size Info'!$AA$15) &amp; "." &amp; RIGHT(CW628,3)),
                --(INT('Drill Size Info'!$AB$15) &amp; "." &amp; RIGHT(CW628,3))
            )
        ),
        "N/A"
    )
)</f>
        <v>N/A</v>
      </c>
      <c r="R628" s="57"/>
      <c r="S628" s="57"/>
      <c r="T628" s="57"/>
      <c r="U628" s="57"/>
      <c r="V628" s="57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9"/>
      <c r="AX628" s="59"/>
      <c r="AY628" s="59"/>
      <c r="AZ628" s="60"/>
      <c r="BA628" s="52"/>
      <c r="BB628" s="52"/>
      <c r="BC628" s="52"/>
      <c r="BD628" s="52"/>
      <c r="BE628" s="52"/>
      <c r="BF628" s="52"/>
      <c r="BG628" s="192" t="str">
        <f t="shared" si="391"/>
        <v/>
      </c>
      <c r="BH628" s="52"/>
      <c r="BI628" s="52"/>
      <c r="BJ628" s="52"/>
      <c r="BK628" s="52"/>
      <c r="BM628" s="19">
        <f t="shared" ref="BM628:BM691" si="396">IF(R628="x",1,0)</f>
        <v>0</v>
      </c>
      <c r="BN628" s="19">
        <f t="shared" ref="BN628:BN691" si="397">IF(T628="x",1,0)</f>
        <v>0</v>
      </c>
      <c r="BO628" s="19">
        <f t="shared" ref="BO628:BO691" si="398">IF(V628="x",1,0)</f>
        <v>0</v>
      </c>
      <c r="BP628" s="19">
        <f t="shared" ref="BP628:BP691" si="399">IF(W628="x",1,0)</f>
        <v>0</v>
      </c>
      <c r="BQ628" s="19">
        <f t="shared" ref="BQ628:BQ691" si="400">IF(X628="x",1,0)</f>
        <v>0</v>
      </c>
      <c r="BR628" s="19">
        <f t="shared" ref="BR628:BR691" si="401">IF(Y628="x",1,0)</f>
        <v>0</v>
      </c>
      <c r="BS628" s="19">
        <f t="shared" ref="BS628:BS691" si="402">IF(Z628="x",1,0)</f>
        <v>0</v>
      </c>
      <c r="BT628" s="19">
        <f t="shared" ref="BT628:BT691" si="403">IF(AA628="x",1,0)</f>
        <v>0</v>
      </c>
      <c r="BU628" s="19">
        <f t="shared" ref="BU628:BU691" si="404">IF(AB628="x",1,0)</f>
        <v>0</v>
      </c>
      <c r="BV628" s="19">
        <f t="shared" ref="BV628:BV691" si="405">IF(AC628="x",1,0)</f>
        <v>0</v>
      </c>
      <c r="BW628" s="19">
        <f t="shared" ref="BW628:BW691" si="406">IF(AD628="x",1,0)</f>
        <v>0</v>
      </c>
      <c r="BX628" s="19">
        <f t="shared" ref="BX628:BX691" si="407">IF(AE628="x",1,0)</f>
        <v>0</v>
      </c>
      <c r="BY628" s="19">
        <f t="shared" ref="BY628:BY691" si="408">IF(AF628="x",1,0)</f>
        <v>0</v>
      </c>
      <c r="BZ628" s="19">
        <f t="shared" ref="BZ628:BZ691" si="409">IF(AG628="x",1,0)</f>
        <v>0</v>
      </c>
      <c r="CA628" s="19">
        <f t="shared" ref="CA628:CA691" si="410">IF(AH628="x",1,0)</f>
        <v>0</v>
      </c>
      <c r="CB628" s="19">
        <f t="shared" si="392"/>
        <v>0</v>
      </c>
      <c r="CC628" s="19">
        <f t="shared" ref="CC628:CC691" si="411">IF(AJ628="x",1,0)</f>
        <v>0</v>
      </c>
      <c r="CD628" s="19">
        <f t="shared" ref="CD628:CD691" si="412">IF(AK628="x",1,0)</f>
        <v>0</v>
      </c>
      <c r="CE628" s="19">
        <f t="shared" ref="CE628:CE691" si="413">IF(AL628="x",1,0)</f>
        <v>0</v>
      </c>
      <c r="CF628" s="19">
        <f t="shared" ref="CF628:CF691" si="414">IF(AM628="x",1,0)</f>
        <v>0</v>
      </c>
      <c r="CG628" s="19">
        <f t="shared" ref="CG628:CG691" si="415">IF(AN628="x",1,0)</f>
        <v>0</v>
      </c>
      <c r="CH628" s="19">
        <f t="shared" ref="CH628:CH691" si="416">IF(AO628="x",1,0)</f>
        <v>0</v>
      </c>
      <c r="CI628" s="19">
        <f t="shared" ref="CI628:CI691" si="417">IF(AP628="x",1,0)</f>
        <v>0</v>
      </c>
      <c r="CJ628" s="19">
        <f t="shared" ref="CJ628:CJ691" si="418">IF(AQ628="x",1,0)</f>
        <v>0</v>
      </c>
      <c r="CK628" s="19">
        <f t="shared" ref="CK628:CK691" si="419">IF(AR628="x",1,0)</f>
        <v>0</v>
      </c>
      <c r="CL628" s="19">
        <f t="shared" ref="CL628:CL691" si="420">IF(AS628="x",1,0)</f>
        <v>0</v>
      </c>
      <c r="CM628" s="19">
        <f t="shared" ref="CM628:CM691" si="421">IF(AT628="x",1,0)</f>
        <v>0</v>
      </c>
      <c r="CN628" s="19">
        <f t="shared" ref="CN628:CN691" si="422">IF(AU628="x",1,0)</f>
        <v>0</v>
      </c>
      <c r="CO628" s="19">
        <f t="shared" ref="CO628:CO691" si="423">IF(AV628="x",1,0)</f>
        <v>0</v>
      </c>
      <c r="CP628" s="19">
        <f t="shared" ref="CP628:CP691" si="424">IF(AW628="x",1,0)</f>
        <v>0</v>
      </c>
      <c r="CQ628" s="19">
        <f t="shared" ref="CQ628:CQ691" si="425">IF(AX628="x",1,0)</f>
        <v>0</v>
      </c>
      <c r="CR628" s="19">
        <f t="shared" ref="CR628:CR691" si="426">IF(AY628="x",1,0)</f>
        <v>0</v>
      </c>
      <c r="CS628" s="19">
        <f t="shared" ref="CS628:CS691" si="427">IF(AZ628="x",1,0)</f>
        <v>0</v>
      </c>
    </row>
    <row r="629" spans="2:97" ht="15" customHeight="1" x14ac:dyDescent="0.2">
      <c r="B629" s="53">
        <f t="shared" si="393"/>
        <v>621</v>
      </c>
      <c r="C629" s="197" t="str" cm="1">
        <f t="array" aca="1" ref="C629" ca="1">CELL("contents",BG629)</f>
        <v/>
      </c>
      <c r="D629" s="54" t="str">
        <f t="shared" si="390"/>
        <v>OK</v>
      </c>
      <c r="E629" s="55" t="e">
        <f>VLOOKUP('DATA SHEET'!$B$9,'Drill Size Info'!$T$2:$U$8,2,FALSE)</f>
        <v>#N/A</v>
      </c>
      <c r="F629" s="55" t="str">
        <f t="shared" si="394"/>
        <v/>
      </c>
      <c r="G629" s="161">
        <f t="shared" si="395"/>
        <v>0</v>
      </c>
      <c r="H629" s="56"/>
      <c r="I629" s="56"/>
      <c r="J629" s="54" t="s">
        <v>154</v>
      </c>
      <c r="K629" s="54" t="s">
        <v>154</v>
      </c>
      <c r="L629" s="56" t="s">
        <v>154</v>
      </c>
      <c r="M629" s="56" t="s">
        <v>154</v>
      </c>
      <c r="N629" s="47" t="str">
        <f>IF(CU629&lt;&gt;"",
    IF(INT('Drill Size Info'!$AA$19)=INT('Drill Size Info'!$AB$19),
        --(INT('Drill Size Info'!$AA$19) &amp; "." &amp; CU629),
        IF(AND((--(INT('Drill Size Info'!$AA$19) &amp; "." &amp; CU629)&gt;=--('Drill Size Info'!$AA$19)), (--(INT('Drill Size Info'!$AA$19) &amp; "." &amp; CU629)&lt;=--('Drill Size Info'!$AB$19))),
            --(INT('Drill Size Info'!$AA$19) &amp; "." &amp; CU629),
            --(INT('Drill Size Info'!$AB$19) &amp; "." &amp; CU629)
        )
    ),
    IF(CT629&lt;&gt;"",
        IF(INT('Drill Size Info'!$AA$19)=INT('Drill Size Info'!$AB$19),
            --(INT('Drill Size Info'!$AA$19) &amp; "." &amp; LEFT(CT629,3)),
            IF(AND((--(INT('Drill Size Info'!$AA$19) &amp; "." &amp; LEFT(CT629,3))&gt;=--('Drill Size Info'!$AA$19)), (--(INT('Drill Size Info'!$AA$19) &amp; "." &amp; LEFT(CT629,3))&lt;=--('Drill Size Info'!$AB$19))),
                --(INT('Drill Size Info'!$AA$19) &amp; "." &amp; LEFT(CT629,3)),
                --(INT('Drill Size Info'!$AB$19) &amp; "." &amp; LEFT(CT629,3))
            )
        ),
        "OK"
    )
)</f>
        <v>OK</v>
      </c>
      <c r="O629" s="163" t="str">
        <f>IF(CV629&lt;&gt;"",
    IF(INT('Drill Size Info'!$AA$19)=INT('Drill Size Info'!$AB$19),
        --(INT('Drill Size Info'!$AA$19) &amp; "." &amp; CV629),
        IF(AND((--(INT('Drill Size Info'!$AA$19) &amp; "." &amp; CV629)&gt;=--('Drill Size Info'!$AA$19)), (--(INT('Drill Size Info'!$AA$19) &amp; "." &amp; CV629)&lt;=--('Drill Size Info'!$AB$19))),
            --(INT('Drill Size Info'!$AA$19) &amp; "." &amp; CV629),
            --(INT('Drill Size Info'!$AB$19) &amp; "." &amp; CV629)
        )
    ),
    IF(CT629&lt;&gt;"",
        IF(INT('Drill Size Info'!$AA$19)=INT('Drill Size Info'!$AB$19),
            --(INT('Drill Size Info'!$AA$19) &amp; "." &amp; RIGHT(CT629,3)),
            IF(AND((--(INT('Drill Size Info'!$AA$19) &amp; "." &amp; RIGHT(CT629,3))&gt;=--('Drill Size Info'!$AA$19)), (--(INT('Drill Size Info'!$AA$19) &amp; "." &amp; RIGHT(CT629,3))&lt;=--('Drill Size Info'!$AB$19))),
                --(INT('Drill Size Info'!$AA$19) &amp; "." &amp; RIGHT(CT629,3)),
                --(INT('Drill Size Info'!$AB$19) &amp; "." &amp; RIGHT(CT629,3))
            )
        ),
        "N/A"
    )
)</f>
        <v>N/A</v>
      </c>
      <c r="P629" s="47" t="str">
        <f>IF(CX629&lt;&gt;"",
    IF(INT('Drill Size Info'!$AA$19)=INT('Drill Size Info'!$AB$15),
        --(INT('Drill Size Info'!$AA$15) &amp; "." &amp; CX629),
        IF(AND((--(INT('Drill Size Info'!$AA$15) &amp; "." &amp; CX629)&gt;=--('Drill Size Info'!$AA$15)), (--(INT('Drill Size Info'!$AA$15) &amp; "." &amp; CX629)&lt;=--('Drill Size Info'!$AB$15))),
            --(INT('Drill Size Info'!$AA$15) &amp; "." &amp; CX629),
            --(INT('Drill Size Info'!$AB$15) &amp; "." &amp; CX629)
        )
    ),
    IF(CW629&lt;&gt;"",
        IF(INT('Drill Size Info'!$AA$15)=INT('Drill Size Info'!$AB$15),
            --(INT('Drill Size Info'!$AA$15) &amp; "." &amp; LEFT(CW629,3)),
            IF(AND((--(INT('Drill Size Info'!$AA$15) &amp; "." &amp; LEFT(CW629,3))&gt;=--('Drill Size Info'!$AA$15)), (--(INT('Drill Size Info'!$AA$15) &amp; "." &amp; LEFT(CW629,3))&lt;=--('Drill Size Info'!$AB$15))),
                --(INT('Drill Size Info'!$AA$15) &amp; "." &amp; LEFT(CW629,3)),
                --(INT('Drill Size Info'!$AB$15) &amp; "." &amp; LEFT(CW629,3))
            )
        ),
        "OK"
    )
)</f>
        <v>OK</v>
      </c>
      <c r="Q629" s="163" t="str">
        <f>IF(CY629&lt;&gt;"",
    IF(INT('Drill Size Info'!$AA$19)=INT('Drill Size Info'!$AB$15),
        --(INT('Drill Size Info'!$AA$15) &amp; "." &amp; CY629),
        IF(AND((--(INT('Drill Size Info'!$AA$15) &amp; "." &amp; CY629)&gt;=--('Drill Size Info'!$AA$15)), (--(INT('Drill Size Info'!$AA$15) &amp; "." &amp; CY629)&lt;=--('Drill Size Info'!$AB$15))),
            --(INT('Drill Size Info'!$AA$15) &amp; "." &amp; CY629),
            --(INT('Drill Size Info'!$AB$15) &amp; "." &amp; CY629)
        )
    ),
    IF(CW629&lt;&gt;"",
        IF(INT('Drill Size Info'!$AA$15)=INT('Drill Size Info'!$AB$15),
            --(INT('Drill Size Info'!$AA$15) &amp; "." &amp; RIGHT(CW629,3)),
            IF(AND((--(INT('Drill Size Info'!$AA$15) &amp; "." &amp; RIGHT(CW629,3))&gt;=--('Drill Size Info'!$AA$15)), (--(INT('Drill Size Info'!$AA$15) &amp; "." &amp; RIGHT(CW629,3))&lt;=--('Drill Size Info'!$AB$15))),
                --(INT('Drill Size Info'!$AA$15) &amp; "." &amp; RIGHT(CW629,3)),
                --(INT('Drill Size Info'!$AB$15) &amp; "." &amp; RIGHT(CW629,3))
            )
        ),
        "N/A"
    )
)</f>
        <v>N/A</v>
      </c>
      <c r="R629" s="57"/>
      <c r="S629" s="57"/>
      <c r="T629" s="57"/>
      <c r="U629" s="57"/>
      <c r="V629" s="57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9"/>
      <c r="AX629" s="59"/>
      <c r="AY629" s="59"/>
      <c r="AZ629" s="60"/>
      <c r="BA629" s="52"/>
      <c r="BB629" s="52"/>
      <c r="BC629" s="52"/>
      <c r="BD629" s="52"/>
      <c r="BE629" s="52"/>
      <c r="BF629" s="52"/>
      <c r="BG629" s="192" t="str">
        <f t="shared" si="391"/>
        <v/>
      </c>
      <c r="BH629" s="52"/>
      <c r="BI629" s="52"/>
      <c r="BJ629" s="52"/>
      <c r="BK629" s="52"/>
      <c r="BM629" s="19">
        <f t="shared" si="396"/>
        <v>0</v>
      </c>
      <c r="BN629" s="19">
        <f t="shared" si="397"/>
        <v>0</v>
      </c>
      <c r="BO629" s="19">
        <f t="shared" si="398"/>
        <v>0</v>
      </c>
      <c r="BP629" s="19">
        <f t="shared" si="399"/>
        <v>0</v>
      </c>
      <c r="BQ629" s="19">
        <f t="shared" si="400"/>
        <v>0</v>
      </c>
      <c r="BR629" s="19">
        <f t="shared" si="401"/>
        <v>0</v>
      </c>
      <c r="BS629" s="19">
        <f t="shared" si="402"/>
        <v>0</v>
      </c>
      <c r="BT629" s="19">
        <f t="shared" si="403"/>
        <v>0</v>
      </c>
      <c r="BU629" s="19">
        <f t="shared" si="404"/>
        <v>0</v>
      </c>
      <c r="BV629" s="19">
        <f t="shared" si="405"/>
        <v>0</v>
      </c>
      <c r="BW629" s="19">
        <f t="shared" si="406"/>
        <v>0</v>
      </c>
      <c r="BX629" s="19">
        <f t="shared" si="407"/>
        <v>0</v>
      </c>
      <c r="BY629" s="19">
        <f t="shared" si="408"/>
        <v>0</v>
      </c>
      <c r="BZ629" s="19">
        <f t="shared" si="409"/>
        <v>0</v>
      </c>
      <c r="CA629" s="19">
        <f t="shared" si="410"/>
        <v>0</v>
      </c>
      <c r="CB629" s="19">
        <f t="shared" si="392"/>
        <v>0</v>
      </c>
      <c r="CC629" s="19">
        <f t="shared" si="411"/>
        <v>0</v>
      </c>
      <c r="CD629" s="19">
        <f t="shared" si="412"/>
        <v>0</v>
      </c>
      <c r="CE629" s="19">
        <f t="shared" si="413"/>
        <v>0</v>
      </c>
      <c r="CF629" s="19">
        <f t="shared" si="414"/>
        <v>0</v>
      </c>
      <c r="CG629" s="19">
        <f t="shared" si="415"/>
        <v>0</v>
      </c>
      <c r="CH629" s="19">
        <f t="shared" si="416"/>
        <v>0</v>
      </c>
      <c r="CI629" s="19">
        <f t="shared" si="417"/>
        <v>0</v>
      </c>
      <c r="CJ629" s="19">
        <f t="shared" si="418"/>
        <v>0</v>
      </c>
      <c r="CK629" s="19">
        <f t="shared" si="419"/>
        <v>0</v>
      </c>
      <c r="CL629" s="19">
        <f t="shared" si="420"/>
        <v>0</v>
      </c>
      <c r="CM629" s="19">
        <f t="shared" si="421"/>
        <v>0</v>
      </c>
      <c r="CN629" s="19">
        <f t="shared" si="422"/>
        <v>0</v>
      </c>
      <c r="CO629" s="19">
        <f t="shared" si="423"/>
        <v>0</v>
      </c>
      <c r="CP629" s="19">
        <f t="shared" si="424"/>
        <v>0</v>
      </c>
      <c r="CQ629" s="19">
        <f t="shared" si="425"/>
        <v>0</v>
      </c>
      <c r="CR629" s="19">
        <f t="shared" si="426"/>
        <v>0</v>
      </c>
      <c r="CS629" s="19">
        <f t="shared" si="427"/>
        <v>0</v>
      </c>
    </row>
    <row r="630" spans="2:97" ht="15" customHeight="1" x14ac:dyDescent="0.2">
      <c r="B630" s="53">
        <f t="shared" si="393"/>
        <v>622</v>
      </c>
      <c r="C630" s="197" t="str" cm="1">
        <f t="array" aca="1" ref="C630" ca="1">CELL("contents",BG630)</f>
        <v/>
      </c>
      <c r="D630" s="54" t="str">
        <f t="shared" si="390"/>
        <v>OK</v>
      </c>
      <c r="E630" s="55" t="e">
        <f>VLOOKUP('DATA SHEET'!$B$9,'Drill Size Info'!$T$2:$U$8,2,FALSE)</f>
        <v>#N/A</v>
      </c>
      <c r="F630" s="55" t="str">
        <f t="shared" si="394"/>
        <v/>
      </c>
      <c r="G630" s="161">
        <f t="shared" si="395"/>
        <v>0</v>
      </c>
      <c r="H630" s="56"/>
      <c r="I630" s="56"/>
      <c r="J630" s="54" t="s">
        <v>154</v>
      </c>
      <c r="K630" s="54" t="s">
        <v>154</v>
      </c>
      <c r="L630" s="56" t="s">
        <v>154</v>
      </c>
      <c r="M630" s="56" t="s">
        <v>154</v>
      </c>
      <c r="N630" s="47" t="str">
        <f>IF(CU630&lt;&gt;"",
    IF(INT('Drill Size Info'!$AA$19)=INT('Drill Size Info'!$AB$19),
        --(INT('Drill Size Info'!$AA$19) &amp; "." &amp; CU630),
        IF(AND((--(INT('Drill Size Info'!$AA$19) &amp; "." &amp; CU630)&gt;=--('Drill Size Info'!$AA$19)), (--(INT('Drill Size Info'!$AA$19) &amp; "." &amp; CU630)&lt;=--('Drill Size Info'!$AB$19))),
            --(INT('Drill Size Info'!$AA$19) &amp; "." &amp; CU630),
            --(INT('Drill Size Info'!$AB$19) &amp; "." &amp; CU630)
        )
    ),
    IF(CT630&lt;&gt;"",
        IF(INT('Drill Size Info'!$AA$19)=INT('Drill Size Info'!$AB$19),
            --(INT('Drill Size Info'!$AA$19) &amp; "." &amp; LEFT(CT630,3)),
            IF(AND((--(INT('Drill Size Info'!$AA$19) &amp; "." &amp; LEFT(CT630,3))&gt;=--('Drill Size Info'!$AA$19)), (--(INT('Drill Size Info'!$AA$19) &amp; "." &amp; LEFT(CT630,3))&lt;=--('Drill Size Info'!$AB$19))),
                --(INT('Drill Size Info'!$AA$19) &amp; "." &amp; LEFT(CT630,3)),
                --(INT('Drill Size Info'!$AB$19) &amp; "." &amp; LEFT(CT630,3))
            )
        ),
        "OK"
    )
)</f>
        <v>OK</v>
      </c>
      <c r="O630" s="163" t="str">
        <f>IF(CV630&lt;&gt;"",
    IF(INT('Drill Size Info'!$AA$19)=INT('Drill Size Info'!$AB$19),
        --(INT('Drill Size Info'!$AA$19) &amp; "." &amp; CV630),
        IF(AND((--(INT('Drill Size Info'!$AA$19) &amp; "." &amp; CV630)&gt;=--('Drill Size Info'!$AA$19)), (--(INT('Drill Size Info'!$AA$19) &amp; "." &amp; CV630)&lt;=--('Drill Size Info'!$AB$19))),
            --(INT('Drill Size Info'!$AA$19) &amp; "." &amp; CV630),
            --(INT('Drill Size Info'!$AB$19) &amp; "." &amp; CV630)
        )
    ),
    IF(CT630&lt;&gt;"",
        IF(INT('Drill Size Info'!$AA$19)=INT('Drill Size Info'!$AB$19),
            --(INT('Drill Size Info'!$AA$19) &amp; "." &amp; RIGHT(CT630,3)),
            IF(AND((--(INT('Drill Size Info'!$AA$19) &amp; "." &amp; RIGHT(CT630,3))&gt;=--('Drill Size Info'!$AA$19)), (--(INT('Drill Size Info'!$AA$19) &amp; "." &amp; RIGHT(CT630,3))&lt;=--('Drill Size Info'!$AB$19))),
                --(INT('Drill Size Info'!$AA$19) &amp; "." &amp; RIGHT(CT630,3)),
                --(INT('Drill Size Info'!$AB$19) &amp; "." &amp; RIGHT(CT630,3))
            )
        ),
        "N/A"
    )
)</f>
        <v>N/A</v>
      </c>
      <c r="P630" s="47" t="str">
        <f>IF(CX630&lt;&gt;"",
    IF(INT('Drill Size Info'!$AA$19)=INT('Drill Size Info'!$AB$15),
        --(INT('Drill Size Info'!$AA$15) &amp; "." &amp; CX630),
        IF(AND((--(INT('Drill Size Info'!$AA$15) &amp; "." &amp; CX630)&gt;=--('Drill Size Info'!$AA$15)), (--(INT('Drill Size Info'!$AA$15) &amp; "." &amp; CX630)&lt;=--('Drill Size Info'!$AB$15))),
            --(INT('Drill Size Info'!$AA$15) &amp; "." &amp; CX630),
            --(INT('Drill Size Info'!$AB$15) &amp; "." &amp; CX630)
        )
    ),
    IF(CW630&lt;&gt;"",
        IF(INT('Drill Size Info'!$AA$15)=INT('Drill Size Info'!$AB$15),
            --(INT('Drill Size Info'!$AA$15) &amp; "." &amp; LEFT(CW630,3)),
            IF(AND((--(INT('Drill Size Info'!$AA$15) &amp; "." &amp; LEFT(CW630,3))&gt;=--('Drill Size Info'!$AA$15)), (--(INT('Drill Size Info'!$AA$15) &amp; "." &amp; LEFT(CW630,3))&lt;=--('Drill Size Info'!$AB$15))),
                --(INT('Drill Size Info'!$AA$15) &amp; "." &amp; LEFT(CW630,3)),
                --(INT('Drill Size Info'!$AB$15) &amp; "." &amp; LEFT(CW630,3))
            )
        ),
        "OK"
    )
)</f>
        <v>OK</v>
      </c>
      <c r="Q630" s="163" t="str">
        <f>IF(CY630&lt;&gt;"",
    IF(INT('Drill Size Info'!$AA$19)=INT('Drill Size Info'!$AB$15),
        --(INT('Drill Size Info'!$AA$15) &amp; "." &amp; CY630),
        IF(AND((--(INT('Drill Size Info'!$AA$15) &amp; "." &amp; CY630)&gt;=--('Drill Size Info'!$AA$15)), (--(INT('Drill Size Info'!$AA$15) &amp; "." &amp; CY630)&lt;=--('Drill Size Info'!$AB$15))),
            --(INT('Drill Size Info'!$AA$15) &amp; "." &amp; CY630),
            --(INT('Drill Size Info'!$AB$15) &amp; "." &amp; CY630)
        )
    ),
    IF(CW630&lt;&gt;"",
        IF(INT('Drill Size Info'!$AA$15)=INT('Drill Size Info'!$AB$15),
            --(INT('Drill Size Info'!$AA$15) &amp; "." &amp; RIGHT(CW630,3)),
            IF(AND((--(INT('Drill Size Info'!$AA$15) &amp; "." &amp; RIGHT(CW630,3))&gt;=--('Drill Size Info'!$AA$15)), (--(INT('Drill Size Info'!$AA$15) &amp; "." &amp; RIGHT(CW630,3))&lt;=--('Drill Size Info'!$AB$15))),
                --(INT('Drill Size Info'!$AA$15) &amp; "." &amp; RIGHT(CW630,3)),
                --(INT('Drill Size Info'!$AB$15) &amp; "." &amp; RIGHT(CW630,3))
            )
        ),
        "N/A"
    )
)</f>
        <v>N/A</v>
      </c>
      <c r="R630" s="57"/>
      <c r="S630" s="57"/>
      <c r="T630" s="57"/>
      <c r="U630" s="57"/>
      <c r="V630" s="57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9"/>
      <c r="AX630" s="59"/>
      <c r="AY630" s="59"/>
      <c r="AZ630" s="60"/>
      <c r="BA630" s="52"/>
      <c r="BB630" s="52"/>
      <c r="BC630" s="52"/>
      <c r="BD630" s="52"/>
      <c r="BE630" s="52"/>
      <c r="BF630" s="52"/>
      <c r="BG630" s="192" t="str">
        <f t="shared" si="391"/>
        <v/>
      </c>
      <c r="BH630" s="52"/>
      <c r="BI630" s="52"/>
      <c r="BJ630" s="52"/>
      <c r="BK630" s="52"/>
      <c r="BM630" s="19">
        <f t="shared" si="396"/>
        <v>0</v>
      </c>
      <c r="BN630" s="19">
        <f t="shared" si="397"/>
        <v>0</v>
      </c>
      <c r="BO630" s="19">
        <f t="shared" si="398"/>
        <v>0</v>
      </c>
      <c r="BP630" s="19">
        <f t="shared" si="399"/>
        <v>0</v>
      </c>
      <c r="BQ630" s="19">
        <f t="shared" si="400"/>
        <v>0</v>
      </c>
      <c r="BR630" s="19">
        <f t="shared" si="401"/>
        <v>0</v>
      </c>
      <c r="BS630" s="19">
        <f t="shared" si="402"/>
        <v>0</v>
      </c>
      <c r="BT630" s="19">
        <f t="shared" si="403"/>
        <v>0</v>
      </c>
      <c r="BU630" s="19">
        <f t="shared" si="404"/>
        <v>0</v>
      </c>
      <c r="BV630" s="19">
        <f t="shared" si="405"/>
        <v>0</v>
      </c>
      <c r="BW630" s="19">
        <f t="shared" si="406"/>
        <v>0</v>
      </c>
      <c r="BX630" s="19">
        <f t="shared" si="407"/>
        <v>0</v>
      </c>
      <c r="BY630" s="19">
        <f t="shared" si="408"/>
        <v>0</v>
      </c>
      <c r="BZ630" s="19">
        <f t="shared" si="409"/>
        <v>0</v>
      </c>
      <c r="CA630" s="19">
        <f t="shared" si="410"/>
        <v>0</v>
      </c>
      <c r="CB630" s="19">
        <f t="shared" si="392"/>
        <v>0</v>
      </c>
      <c r="CC630" s="19">
        <f t="shared" si="411"/>
        <v>0</v>
      </c>
      <c r="CD630" s="19">
        <f t="shared" si="412"/>
        <v>0</v>
      </c>
      <c r="CE630" s="19">
        <f t="shared" si="413"/>
        <v>0</v>
      </c>
      <c r="CF630" s="19">
        <f t="shared" si="414"/>
        <v>0</v>
      </c>
      <c r="CG630" s="19">
        <f t="shared" si="415"/>
        <v>0</v>
      </c>
      <c r="CH630" s="19">
        <f t="shared" si="416"/>
        <v>0</v>
      </c>
      <c r="CI630" s="19">
        <f t="shared" si="417"/>
        <v>0</v>
      </c>
      <c r="CJ630" s="19">
        <f t="shared" si="418"/>
        <v>0</v>
      </c>
      <c r="CK630" s="19">
        <f t="shared" si="419"/>
        <v>0</v>
      </c>
      <c r="CL630" s="19">
        <f t="shared" si="420"/>
        <v>0</v>
      </c>
      <c r="CM630" s="19">
        <f t="shared" si="421"/>
        <v>0</v>
      </c>
      <c r="CN630" s="19">
        <f t="shared" si="422"/>
        <v>0</v>
      </c>
      <c r="CO630" s="19">
        <f t="shared" si="423"/>
        <v>0</v>
      </c>
      <c r="CP630" s="19">
        <f t="shared" si="424"/>
        <v>0</v>
      </c>
      <c r="CQ630" s="19">
        <f t="shared" si="425"/>
        <v>0</v>
      </c>
      <c r="CR630" s="19">
        <f t="shared" si="426"/>
        <v>0</v>
      </c>
      <c r="CS630" s="19">
        <f t="shared" si="427"/>
        <v>0</v>
      </c>
    </row>
    <row r="631" spans="2:97" ht="15" customHeight="1" x14ac:dyDescent="0.2">
      <c r="B631" s="53">
        <f t="shared" si="393"/>
        <v>623</v>
      </c>
      <c r="C631" s="197" t="str" cm="1">
        <f t="array" aca="1" ref="C631" ca="1">CELL("contents",BG631)</f>
        <v/>
      </c>
      <c r="D631" s="54" t="str">
        <f t="shared" si="390"/>
        <v>OK</v>
      </c>
      <c r="E631" s="55" t="e">
        <f>VLOOKUP('DATA SHEET'!$B$9,'Drill Size Info'!$T$2:$U$8,2,FALSE)</f>
        <v>#N/A</v>
      </c>
      <c r="F631" s="55" t="str">
        <f t="shared" si="394"/>
        <v/>
      </c>
      <c r="G631" s="161">
        <f t="shared" si="395"/>
        <v>0</v>
      </c>
      <c r="H631" s="56"/>
      <c r="I631" s="56"/>
      <c r="J631" s="54" t="s">
        <v>154</v>
      </c>
      <c r="K631" s="54" t="s">
        <v>154</v>
      </c>
      <c r="L631" s="56" t="s">
        <v>154</v>
      </c>
      <c r="M631" s="56" t="s">
        <v>154</v>
      </c>
      <c r="N631" s="47" t="str">
        <f>IF(CU631&lt;&gt;"",
    IF(INT('Drill Size Info'!$AA$19)=INT('Drill Size Info'!$AB$19),
        --(INT('Drill Size Info'!$AA$19) &amp; "." &amp; CU631),
        IF(AND((--(INT('Drill Size Info'!$AA$19) &amp; "." &amp; CU631)&gt;=--('Drill Size Info'!$AA$19)), (--(INT('Drill Size Info'!$AA$19) &amp; "." &amp; CU631)&lt;=--('Drill Size Info'!$AB$19))),
            --(INT('Drill Size Info'!$AA$19) &amp; "." &amp; CU631),
            --(INT('Drill Size Info'!$AB$19) &amp; "." &amp; CU631)
        )
    ),
    IF(CT631&lt;&gt;"",
        IF(INT('Drill Size Info'!$AA$19)=INT('Drill Size Info'!$AB$19),
            --(INT('Drill Size Info'!$AA$19) &amp; "." &amp; LEFT(CT631,3)),
            IF(AND((--(INT('Drill Size Info'!$AA$19) &amp; "." &amp; LEFT(CT631,3))&gt;=--('Drill Size Info'!$AA$19)), (--(INT('Drill Size Info'!$AA$19) &amp; "." &amp; LEFT(CT631,3))&lt;=--('Drill Size Info'!$AB$19))),
                --(INT('Drill Size Info'!$AA$19) &amp; "." &amp; LEFT(CT631,3)),
                --(INT('Drill Size Info'!$AB$19) &amp; "." &amp; LEFT(CT631,3))
            )
        ),
        "OK"
    )
)</f>
        <v>OK</v>
      </c>
      <c r="O631" s="163" t="str">
        <f>IF(CV631&lt;&gt;"",
    IF(INT('Drill Size Info'!$AA$19)=INT('Drill Size Info'!$AB$19),
        --(INT('Drill Size Info'!$AA$19) &amp; "." &amp; CV631),
        IF(AND((--(INT('Drill Size Info'!$AA$19) &amp; "." &amp; CV631)&gt;=--('Drill Size Info'!$AA$19)), (--(INT('Drill Size Info'!$AA$19) &amp; "." &amp; CV631)&lt;=--('Drill Size Info'!$AB$19))),
            --(INT('Drill Size Info'!$AA$19) &amp; "." &amp; CV631),
            --(INT('Drill Size Info'!$AB$19) &amp; "." &amp; CV631)
        )
    ),
    IF(CT631&lt;&gt;"",
        IF(INT('Drill Size Info'!$AA$19)=INT('Drill Size Info'!$AB$19),
            --(INT('Drill Size Info'!$AA$19) &amp; "." &amp; RIGHT(CT631,3)),
            IF(AND((--(INT('Drill Size Info'!$AA$19) &amp; "." &amp; RIGHT(CT631,3))&gt;=--('Drill Size Info'!$AA$19)), (--(INT('Drill Size Info'!$AA$19) &amp; "." &amp; RIGHT(CT631,3))&lt;=--('Drill Size Info'!$AB$19))),
                --(INT('Drill Size Info'!$AA$19) &amp; "." &amp; RIGHT(CT631,3)),
                --(INT('Drill Size Info'!$AB$19) &amp; "." &amp; RIGHT(CT631,3))
            )
        ),
        "N/A"
    )
)</f>
        <v>N/A</v>
      </c>
      <c r="P631" s="47" t="str">
        <f>IF(CX631&lt;&gt;"",
    IF(INT('Drill Size Info'!$AA$19)=INT('Drill Size Info'!$AB$15),
        --(INT('Drill Size Info'!$AA$15) &amp; "." &amp; CX631),
        IF(AND((--(INT('Drill Size Info'!$AA$15) &amp; "." &amp; CX631)&gt;=--('Drill Size Info'!$AA$15)), (--(INT('Drill Size Info'!$AA$15) &amp; "." &amp; CX631)&lt;=--('Drill Size Info'!$AB$15))),
            --(INT('Drill Size Info'!$AA$15) &amp; "." &amp; CX631),
            --(INT('Drill Size Info'!$AB$15) &amp; "." &amp; CX631)
        )
    ),
    IF(CW631&lt;&gt;"",
        IF(INT('Drill Size Info'!$AA$15)=INT('Drill Size Info'!$AB$15),
            --(INT('Drill Size Info'!$AA$15) &amp; "." &amp; LEFT(CW631,3)),
            IF(AND((--(INT('Drill Size Info'!$AA$15) &amp; "." &amp; LEFT(CW631,3))&gt;=--('Drill Size Info'!$AA$15)), (--(INT('Drill Size Info'!$AA$15) &amp; "." &amp; LEFT(CW631,3))&lt;=--('Drill Size Info'!$AB$15))),
                --(INT('Drill Size Info'!$AA$15) &amp; "." &amp; LEFT(CW631,3)),
                --(INT('Drill Size Info'!$AB$15) &amp; "." &amp; LEFT(CW631,3))
            )
        ),
        "OK"
    )
)</f>
        <v>OK</v>
      </c>
      <c r="Q631" s="163" t="str">
        <f>IF(CY631&lt;&gt;"",
    IF(INT('Drill Size Info'!$AA$19)=INT('Drill Size Info'!$AB$15),
        --(INT('Drill Size Info'!$AA$15) &amp; "." &amp; CY631),
        IF(AND((--(INT('Drill Size Info'!$AA$15) &amp; "." &amp; CY631)&gt;=--('Drill Size Info'!$AA$15)), (--(INT('Drill Size Info'!$AA$15) &amp; "." &amp; CY631)&lt;=--('Drill Size Info'!$AB$15))),
            --(INT('Drill Size Info'!$AA$15) &amp; "." &amp; CY631),
            --(INT('Drill Size Info'!$AB$15) &amp; "." &amp; CY631)
        )
    ),
    IF(CW631&lt;&gt;"",
        IF(INT('Drill Size Info'!$AA$15)=INT('Drill Size Info'!$AB$15),
            --(INT('Drill Size Info'!$AA$15) &amp; "." &amp; RIGHT(CW631,3)),
            IF(AND((--(INT('Drill Size Info'!$AA$15) &amp; "." &amp; RIGHT(CW631,3))&gt;=--('Drill Size Info'!$AA$15)), (--(INT('Drill Size Info'!$AA$15) &amp; "." &amp; RIGHT(CW631,3))&lt;=--('Drill Size Info'!$AB$15))),
                --(INT('Drill Size Info'!$AA$15) &amp; "." &amp; RIGHT(CW631,3)),
                --(INT('Drill Size Info'!$AB$15) &amp; "." &amp; RIGHT(CW631,3))
            )
        ),
        "N/A"
    )
)</f>
        <v>N/A</v>
      </c>
      <c r="R631" s="57"/>
      <c r="S631" s="57"/>
      <c r="T631" s="57"/>
      <c r="U631" s="57"/>
      <c r="V631" s="57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9"/>
      <c r="AX631" s="59"/>
      <c r="AY631" s="59"/>
      <c r="AZ631" s="60"/>
      <c r="BA631" s="52"/>
      <c r="BB631" s="52"/>
      <c r="BC631" s="52"/>
      <c r="BD631" s="52"/>
      <c r="BE631" s="52"/>
      <c r="BF631" s="52"/>
      <c r="BG631" s="192" t="str">
        <f t="shared" si="391"/>
        <v/>
      </c>
      <c r="BH631" s="52"/>
      <c r="BI631" s="52"/>
      <c r="BJ631" s="52"/>
      <c r="BK631" s="52"/>
      <c r="BM631" s="19">
        <f t="shared" si="396"/>
        <v>0</v>
      </c>
      <c r="BN631" s="19">
        <f t="shared" si="397"/>
        <v>0</v>
      </c>
      <c r="BO631" s="19">
        <f t="shared" si="398"/>
        <v>0</v>
      </c>
      <c r="BP631" s="19">
        <f t="shared" si="399"/>
        <v>0</v>
      </c>
      <c r="BQ631" s="19">
        <f t="shared" si="400"/>
        <v>0</v>
      </c>
      <c r="BR631" s="19">
        <f t="shared" si="401"/>
        <v>0</v>
      </c>
      <c r="BS631" s="19">
        <f t="shared" si="402"/>
        <v>0</v>
      </c>
      <c r="BT631" s="19">
        <f t="shared" si="403"/>
        <v>0</v>
      </c>
      <c r="BU631" s="19">
        <f t="shared" si="404"/>
        <v>0</v>
      </c>
      <c r="BV631" s="19">
        <f t="shared" si="405"/>
        <v>0</v>
      </c>
      <c r="BW631" s="19">
        <f t="shared" si="406"/>
        <v>0</v>
      </c>
      <c r="BX631" s="19">
        <f t="shared" si="407"/>
        <v>0</v>
      </c>
      <c r="BY631" s="19">
        <f t="shared" si="408"/>
        <v>0</v>
      </c>
      <c r="BZ631" s="19">
        <f t="shared" si="409"/>
        <v>0</v>
      </c>
      <c r="CA631" s="19">
        <f t="shared" si="410"/>
        <v>0</v>
      </c>
      <c r="CB631" s="19">
        <f t="shared" si="392"/>
        <v>0</v>
      </c>
      <c r="CC631" s="19">
        <f t="shared" si="411"/>
        <v>0</v>
      </c>
      <c r="CD631" s="19">
        <f t="shared" si="412"/>
        <v>0</v>
      </c>
      <c r="CE631" s="19">
        <f t="shared" si="413"/>
        <v>0</v>
      </c>
      <c r="CF631" s="19">
        <f t="shared" si="414"/>
        <v>0</v>
      </c>
      <c r="CG631" s="19">
        <f t="shared" si="415"/>
        <v>0</v>
      </c>
      <c r="CH631" s="19">
        <f t="shared" si="416"/>
        <v>0</v>
      </c>
      <c r="CI631" s="19">
        <f t="shared" si="417"/>
        <v>0</v>
      </c>
      <c r="CJ631" s="19">
        <f t="shared" si="418"/>
        <v>0</v>
      </c>
      <c r="CK631" s="19">
        <f t="shared" si="419"/>
        <v>0</v>
      </c>
      <c r="CL631" s="19">
        <f t="shared" si="420"/>
        <v>0</v>
      </c>
      <c r="CM631" s="19">
        <f t="shared" si="421"/>
        <v>0</v>
      </c>
      <c r="CN631" s="19">
        <f t="shared" si="422"/>
        <v>0</v>
      </c>
      <c r="CO631" s="19">
        <f t="shared" si="423"/>
        <v>0</v>
      </c>
      <c r="CP631" s="19">
        <f t="shared" si="424"/>
        <v>0</v>
      </c>
      <c r="CQ631" s="19">
        <f t="shared" si="425"/>
        <v>0</v>
      </c>
      <c r="CR631" s="19">
        <f t="shared" si="426"/>
        <v>0</v>
      </c>
      <c r="CS631" s="19">
        <f t="shared" si="427"/>
        <v>0</v>
      </c>
    </row>
    <row r="632" spans="2:97" ht="15" customHeight="1" x14ac:dyDescent="0.2">
      <c r="B632" s="53">
        <f t="shared" si="393"/>
        <v>624</v>
      </c>
      <c r="C632" s="197" t="str" cm="1">
        <f t="array" aca="1" ref="C632" ca="1">CELL("contents",BG632)</f>
        <v/>
      </c>
      <c r="D632" s="54" t="str">
        <f t="shared" si="390"/>
        <v>OK</v>
      </c>
      <c r="E632" s="55" t="e">
        <f>VLOOKUP('DATA SHEET'!$B$9,'Drill Size Info'!$T$2:$U$8,2,FALSE)</f>
        <v>#N/A</v>
      </c>
      <c r="F632" s="55" t="str">
        <f t="shared" si="394"/>
        <v/>
      </c>
      <c r="G632" s="161">
        <f t="shared" si="395"/>
        <v>0</v>
      </c>
      <c r="H632" s="56"/>
      <c r="I632" s="56"/>
      <c r="J632" s="54" t="s">
        <v>154</v>
      </c>
      <c r="K632" s="54" t="s">
        <v>154</v>
      </c>
      <c r="L632" s="56" t="s">
        <v>154</v>
      </c>
      <c r="M632" s="56" t="s">
        <v>154</v>
      </c>
      <c r="N632" s="47" t="str">
        <f>IF(CU632&lt;&gt;"",
    IF(INT('Drill Size Info'!$AA$19)=INT('Drill Size Info'!$AB$19),
        --(INT('Drill Size Info'!$AA$19) &amp; "." &amp; CU632),
        IF(AND((--(INT('Drill Size Info'!$AA$19) &amp; "." &amp; CU632)&gt;=--('Drill Size Info'!$AA$19)), (--(INT('Drill Size Info'!$AA$19) &amp; "." &amp; CU632)&lt;=--('Drill Size Info'!$AB$19))),
            --(INT('Drill Size Info'!$AA$19) &amp; "." &amp; CU632),
            --(INT('Drill Size Info'!$AB$19) &amp; "." &amp; CU632)
        )
    ),
    IF(CT632&lt;&gt;"",
        IF(INT('Drill Size Info'!$AA$19)=INT('Drill Size Info'!$AB$19),
            --(INT('Drill Size Info'!$AA$19) &amp; "." &amp; LEFT(CT632,3)),
            IF(AND((--(INT('Drill Size Info'!$AA$19) &amp; "." &amp; LEFT(CT632,3))&gt;=--('Drill Size Info'!$AA$19)), (--(INT('Drill Size Info'!$AA$19) &amp; "." &amp; LEFT(CT632,3))&lt;=--('Drill Size Info'!$AB$19))),
                --(INT('Drill Size Info'!$AA$19) &amp; "." &amp; LEFT(CT632,3)),
                --(INT('Drill Size Info'!$AB$19) &amp; "." &amp; LEFT(CT632,3))
            )
        ),
        "OK"
    )
)</f>
        <v>OK</v>
      </c>
      <c r="O632" s="163" t="str">
        <f>IF(CV632&lt;&gt;"",
    IF(INT('Drill Size Info'!$AA$19)=INT('Drill Size Info'!$AB$19),
        --(INT('Drill Size Info'!$AA$19) &amp; "." &amp; CV632),
        IF(AND((--(INT('Drill Size Info'!$AA$19) &amp; "." &amp; CV632)&gt;=--('Drill Size Info'!$AA$19)), (--(INT('Drill Size Info'!$AA$19) &amp; "." &amp; CV632)&lt;=--('Drill Size Info'!$AB$19))),
            --(INT('Drill Size Info'!$AA$19) &amp; "." &amp; CV632),
            --(INT('Drill Size Info'!$AB$19) &amp; "." &amp; CV632)
        )
    ),
    IF(CT632&lt;&gt;"",
        IF(INT('Drill Size Info'!$AA$19)=INT('Drill Size Info'!$AB$19),
            --(INT('Drill Size Info'!$AA$19) &amp; "." &amp; RIGHT(CT632,3)),
            IF(AND((--(INT('Drill Size Info'!$AA$19) &amp; "." &amp; RIGHT(CT632,3))&gt;=--('Drill Size Info'!$AA$19)), (--(INT('Drill Size Info'!$AA$19) &amp; "." &amp; RIGHT(CT632,3))&lt;=--('Drill Size Info'!$AB$19))),
                --(INT('Drill Size Info'!$AA$19) &amp; "." &amp; RIGHT(CT632,3)),
                --(INT('Drill Size Info'!$AB$19) &amp; "." &amp; RIGHT(CT632,3))
            )
        ),
        "N/A"
    )
)</f>
        <v>N/A</v>
      </c>
      <c r="P632" s="47" t="str">
        <f>IF(CX632&lt;&gt;"",
    IF(INT('Drill Size Info'!$AA$19)=INT('Drill Size Info'!$AB$15),
        --(INT('Drill Size Info'!$AA$15) &amp; "." &amp; CX632),
        IF(AND((--(INT('Drill Size Info'!$AA$15) &amp; "." &amp; CX632)&gt;=--('Drill Size Info'!$AA$15)), (--(INT('Drill Size Info'!$AA$15) &amp; "." &amp; CX632)&lt;=--('Drill Size Info'!$AB$15))),
            --(INT('Drill Size Info'!$AA$15) &amp; "." &amp; CX632),
            --(INT('Drill Size Info'!$AB$15) &amp; "." &amp; CX632)
        )
    ),
    IF(CW632&lt;&gt;"",
        IF(INT('Drill Size Info'!$AA$15)=INT('Drill Size Info'!$AB$15),
            --(INT('Drill Size Info'!$AA$15) &amp; "." &amp; LEFT(CW632,3)),
            IF(AND((--(INT('Drill Size Info'!$AA$15) &amp; "." &amp; LEFT(CW632,3))&gt;=--('Drill Size Info'!$AA$15)), (--(INT('Drill Size Info'!$AA$15) &amp; "." &amp; LEFT(CW632,3))&lt;=--('Drill Size Info'!$AB$15))),
                --(INT('Drill Size Info'!$AA$15) &amp; "." &amp; LEFT(CW632,3)),
                --(INT('Drill Size Info'!$AB$15) &amp; "." &amp; LEFT(CW632,3))
            )
        ),
        "OK"
    )
)</f>
        <v>OK</v>
      </c>
      <c r="Q632" s="163" t="str">
        <f>IF(CY632&lt;&gt;"",
    IF(INT('Drill Size Info'!$AA$19)=INT('Drill Size Info'!$AB$15),
        --(INT('Drill Size Info'!$AA$15) &amp; "." &amp; CY632),
        IF(AND((--(INT('Drill Size Info'!$AA$15) &amp; "." &amp; CY632)&gt;=--('Drill Size Info'!$AA$15)), (--(INT('Drill Size Info'!$AA$15) &amp; "." &amp; CY632)&lt;=--('Drill Size Info'!$AB$15))),
            --(INT('Drill Size Info'!$AA$15) &amp; "." &amp; CY632),
            --(INT('Drill Size Info'!$AB$15) &amp; "." &amp; CY632)
        )
    ),
    IF(CW632&lt;&gt;"",
        IF(INT('Drill Size Info'!$AA$15)=INT('Drill Size Info'!$AB$15),
            --(INT('Drill Size Info'!$AA$15) &amp; "." &amp; RIGHT(CW632,3)),
            IF(AND((--(INT('Drill Size Info'!$AA$15) &amp; "." &amp; RIGHT(CW632,3))&gt;=--('Drill Size Info'!$AA$15)), (--(INT('Drill Size Info'!$AA$15) &amp; "." &amp; RIGHT(CW632,3))&lt;=--('Drill Size Info'!$AB$15))),
                --(INT('Drill Size Info'!$AA$15) &amp; "." &amp; RIGHT(CW632,3)),
                --(INT('Drill Size Info'!$AB$15) &amp; "." &amp; RIGHT(CW632,3))
            )
        ),
        "N/A"
    )
)</f>
        <v>N/A</v>
      </c>
      <c r="R632" s="57"/>
      <c r="S632" s="57"/>
      <c r="T632" s="57"/>
      <c r="U632" s="57"/>
      <c r="V632" s="57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9"/>
      <c r="AX632" s="59"/>
      <c r="AY632" s="59"/>
      <c r="AZ632" s="60"/>
      <c r="BA632" s="52"/>
      <c r="BB632" s="52"/>
      <c r="BC632" s="52"/>
      <c r="BD632" s="52"/>
      <c r="BE632" s="52"/>
      <c r="BF632" s="52"/>
      <c r="BG632" s="192" t="str">
        <f t="shared" si="391"/>
        <v/>
      </c>
      <c r="BH632" s="52"/>
      <c r="BI632" s="52"/>
      <c r="BJ632" s="52"/>
      <c r="BK632" s="52"/>
      <c r="BM632" s="19">
        <f t="shared" si="396"/>
        <v>0</v>
      </c>
      <c r="BN632" s="19">
        <f t="shared" si="397"/>
        <v>0</v>
      </c>
      <c r="BO632" s="19">
        <f t="shared" si="398"/>
        <v>0</v>
      </c>
      <c r="BP632" s="19">
        <f t="shared" si="399"/>
        <v>0</v>
      </c>
      <c r="BQ632" s="19">
        <f t="shared" si="400"/>
        <v>0</v>
      </c>
      <c r="BR632" s="19">
        <f t="shared" si="401"/>
        <v>0</v>
      </c>
      <c r="BS632" s="19">
        <f t="shared" si="402"/>
        <v>0</v>
      </c>
      <c r="BT632" s="19">
        <f t="shared" si="403"/>
        <v>0</v>
      </c>
      <c r="BU632" s="19">
        <f t="shared" si="404"/>
        <v>0</v>
      </c>
      <c r="BV632" s="19">
        <f t="shared" si="405"/>
        <v>0</v>
      </c>
      <c r="BW632" s="19">
        <f t="shared" si="406"/>
        <v>0</v>
      </c>
      <c r="BX632" s="19">
        <f t="shared" si="407"/>
        <v>0</v>
      </c>
      <c r="BY632" s="19">
        <f t="shared" si="408"/>
        <v>0</v>
      </c>
      <c r="BZ632" s="19">
        <f t="shared" si="409"/>
        <v>0</v>
      </c>
      <c r="CA632" s="19">
        <f t="shared" si="410"/>
        <v>0</v>
      </c>
      <c r="CB632" s="19">
        <f t="shared" si="392"/>
        <v>0</v>
      </c>
      <c r="CC632" s="19">
        <f t="shared" si="411"/>
        <v>0</v>
      </c>
      <c r="CD632" s="19">
        <f t="shared" si="412"/>
        <v>0</v>
      </c>
      <c r="CE632" s="19">
        <f t="shared" si="413"/>
        <v>0</v>
      </c>
      <c r="CF632" s="19">
        <f t="shared" si="414"/>
        <v>0</v>
      </c>
      <c r="CG632" s="19">
        <f t="shared" si="415"/>
        <v>0</v>
      </c>
      <c r="CH632" s="19">
        <f t="shared" si="416"/>
        <v>0</v>
      </c>
      <c r="CI632" s="19">
        <f t="shared" si="417"/>
        <v>0</v>
      </c>
      <c r="CJ632" s="19">
        <f t="shared" si="418"/>
        <v>0</v>
      </c>
      <c r="CK632" s="19">
        <f t="shared" si="419"/>
        <v>0</v>
      </c>
      <c r="CL632" s="19">
        <f t="shared" si="420"/>
        <v>0</v>
      </c>
      <c r="CM632" s="19">
        <f t="shared" si="421"/>
        <v>0</v>
      </c>
      <c r="CN632" s="19">
        <f t="shared" si="422"/>
        <v>0</v>
      </c>
      <c r="CO632" s="19">
        <f t="shared" si="423"/>
        <v>0</v>
      </c>
      <c r="CP632" s="19">
        <f t="shared" si="424"/>
        <v>0</v>
      </c>
      <c r="CQ632" s="19">
        <f t="shared" si="425"/>
        <v>0</v>
      </c>
      <c r="CR632" s="19">
        <f t="shared" si="426"/>
        <v>0</v>
      </c>
      <c r="CS632" s="19">
        <f t="shared" si="427"/>
        <v>0</v>
      </c>
    </row>
    <row r="633" spans="2:97" ht="15" customHeight="1" x14ac:dyDescent="0.2">
      <c r="B633" s="53">
        <f t="shared" si="393"/>
        <v>625</v>
      </c>
      <c r="C633" s="197" t="str" cm="1">
        <f t="array" aca="1" ref="C633" ca="1">CELL("contents",BG633)</f>
        <v/>
      </c>
      <c r="D633" s="54" t="str">
        <f t="shared" si="390"/>
        <v>OK</v>
      </c>
      <c r="E633" s="55" t="e">
        <f>VLOOKUP('DATA SHEET'!$B$9,'Drill Size Info'!$T$2:$U$8,2,FALSE)</f>
        <v>#N/A</v>
      </c>
      <c r="F633" s="55" t="str">
        <f t="shared" si="394"/>
        <v/>
      </c>
      <c r="G633" s="161">
        <f t="shared" si="395"/>
        <v>0</v>
      </c>
      <c r="H633" s="56"/>
      <c r="I633" s="56"/>
      <c r="J633" s="54" t="s">
        <v>154</v>
      </c>
      <c r="K633" s="54" t="s">
        <v>154</v>
      </c>
      <c r="L633" s="56" t="s">
        <v>154</v>
      </c>
      <c r="M633" s="56" t="s">
        <v>154</v>
      </c>
      <c r="N633" s="47" t="str">
        <f>IF(CU633&lt;&gt;"",
    IF(INT('Drill Size Info'!$AA$19)=INT('Drill Size Info'!$AB$19),
        --(INT('Drill Size Info'!$AA$19) &amp; "." &amp; CU633),
        IF(AND((--(INT('Drill Size Info'!$AA$19) &amp; "." &amp; CU633)&gt;=--('Drill Size Info'!$AA$19)), (--(INT('Drill Size Info'!$AA$19) &amp; "." &amp; CU633)&lt;=--('Drill Size Info'!$AB$19))),
            --(INT('Drill Size Info'!$AA$19) &amp; "." &amp; CU633),
            --(INT('Drill Size Info'!$AB$19) &amp; "." &amp; CU633)
        )
    ),
    IF(CT633&lt;&gt;"",
        IF(INT('Drill Size Info'!$AA$19)=INT('Drill Size Info'!$AB$19),
            --(INT('Drill Size Info'!$AA$19) &amp; "." &amp; LEFT(CT633,3)),
            IF(AND((--(INT('Drill Size Info'!$AA$19) &amp; "." &amp; LEFT(CT633,3))&gt;=--('Drill Size Info'!$AA$19)), (--(INT('Drill Size Info'!$AA$19) &amp; "." &amp; LEFT(CT633,3))&lt;=--('Drill Size Info'!$AB$19))),
                --(INT('Drill Size Info'!$AA$19) &amp; "." &amp; LEFT(CT633,3)),
                --(INT('Drill Size Info'!$AB$19) &amp; "." &amp; LEFT(CT633,3))
            )
        ),
        "OK"
    )
)</f>
        <v>OK</v>
      </c>
      <c r="O633" s="163" t="str">
        <f>IF(CV633&lt;&gt;"",
    IF(INT('Drill Size Info'!$AA$19)=INT('Drill Size Info'!$AB$19),
        --(INT('Drill Size Info'!$AA$19) &amp; "." &amp; CV633),
        IF(AND((--(INT('Drill Size Info'!$AA$19) &amp; "." &amp; CV633)&gt;=--('Drill Size Info'!$AA$19)), (--(INT('Drill Size Info'!$AA$19) &amp; "." &amp; CV633)&lt;=--('Drill Size Info'!$AB$19))),
            --(INT('Drill Size Info'!$AA$19) &amp; "." &amp; CV633),
            --(INT('Drill Size Info'!$AB$19) &amp; "." &amp; CV633)
        )
    ),
    IF(CT633&lt;&gt;"",
        IF(INT('Drill Size Info'!$AA$19)=INT('Drill Size Info'!$AB$19),
            --(INT('Drill Size Info'!$AA$19) &amp; "." &amp; RIGHT(CT633,3)),
            IF(AND((--(INT('Drill Size Info'!$AA$19) &amp; "." &amp; RIGHT(CT633,3))&gt;=--('Drill Size Info'!$AA$19)), (--(INT('Drill Size Info'!$AA$19) &amp; "." &amp; RIGHT(CT633,3))&lt;=--('Drill Size Info'!$AB$19))),
                --(INT('Drill Size Info'!$AA$19) &amp; "." &amp; RIGHT(CT633,3)),
                --(INT('Drill Size Info'!$AB$19) &amp; "." &amp; RIGHT(CT633,3))
            )
        ),
        "N/A"
    )
)</f>
        <v>N/A</v>
      </c>
      <c r="P633" s="47" t="str">
        <f>IF(CX633&lt;&gt;"",
    IF(INT('Drill Size Info'!$AA$19)=INT('Drill Size Info'!$AB$15),
        --(INT('Drill Size Info'!$AA$15) &amp; "." &amp; CX633),
        IF(AND((--(INT('Drill Size Info'!$AA$15) &amp; "." &amp; CX633)&gt;=--('Drill Size Info'!$AA$15)), (--(INT('Drill Size Info'!$AA$15) &amp; "." &amp; CX633)&lt;=--('Drill Size Info'!$AB$15))),
            --(INT('Drill Size Info'!$AA$15) &amp; "." &amp; CX633),
            --(INT('Drill Size Info'!$AB$15) &amp; "." &amp; CX633)
        )
    ),
    IF(CW633&lt;&gt;"",
        IF(INT('Drill Size Info'!$AA$15)=INT('Drill Size Info'!$AB$15),
            --(INT('Drill Size Info'!$AA$15) &amp; "." &amp; LEFT(CW633,3)),
            IF(AND((--(INT('Drill Size Info'!$AA$15) &amp; "." &amp; LEFT(CW633,3))&gt;=--('Drill Size Info'!$AA$15)), (--(INT('Drill Size Info'!$AA$15) &amp; "." &amp; LEFT(CW633,3))&lt;=--('Drill Size Info'!$AB$15))),
                --(INT('Drill Size Info'!$AA$15) &amp; "." &amp; LEFT(CW633,3)),
                --(INT('Drill Size Info'!$AB$15) &amp; "." &amp; LEFT(CW633,3))
            )
        ),
        "OK"
    )
)</f>
        <v>OK</v>
      </c>
      <c r="Q633" s="163" t="str">
        <f>IF(CY633&lt;&gt;"",
    IF(INT('Drill Size Info'!$AA$19)=INT('Drill Size Info'!$AB$15),
        --(INT('Drill Size Info'!$AA$15) &amp; "." &amp; CY633),
        IF(AND((--(INT('Drill Size Info'!$AA$15) &amp; "." &amp; CY633)&gt;=--('Drill Size Info'!$AA$15)), (--(INT('Drill Size Info'!$AA$15) &amp; "." &amp; CY633)&lt;=--('Drill Size Info'!$AB$15))),
            --(INT('Drill Size Info'!$AA$15) &amp; "." &amp; CY633),
            --(INT('Drill Size Info'!$AB$15) &amp; "." &amp; CY633)
        )
    ),
    IF(CW633&lt;&gt;"",
        IF(INT('Drill Size Info'!$AA$15)=INT('Drill Size Info'!$AB$15),
            --(INT('Drill Size Info'!$AA$15) &amp; "." &amp; RIGHT(CW633,3)),
            IF(AND((--(INT('Drill Size Info'!$AA$15) &amp; "." &amp; RIGHT(CW633,3))&gt;=--('Drill Size Info'!$AA$15)), (--(INT('Drill Size Info'!$AA$15) &amp; "." &amp; RIGHT(CW633,3))&lt;=--('Drill Size Info'!$AB$15))),
                --(INT('Drill Size Info'!$AA$15) &amp; "." &amp; RIGHT(CW633,3)),
                --(INT('Drill Size Info'!$AB$15) &amp; "." &amp; RIGHT(CW633,3))
            )
        ),
        "N/A"
    )
)</f>
        <v>N/A</v>
      </c>
      <c r="R633" s="57"/>
      <c r="S633" s="57"/>
      <c r="T633" s="57"/>
      <c r="U633" s="57"/>
      <c r="V633" s="57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9"/>
      <c r="AX633" s="59"/>
      <c r="AY633" s="59"/>
      <c r="AZ633" s="60"/>
      <c r="BA633" s="52"/>
      <c r="BB633" s="52"/>
      <c r="BC633" s="52"/>
      <c r="BD633" s="52"/>
      <c r="BE633" s="52"/>
      <c r="BF633" s="52"/>
      <c r="BG633" s="192" t="str">
        <f t="shared" si="391"/>
        <v/>
      </c>
      <c r="BH633" s="52"/>
      <c r="BI633" s="52"/>
      <c r="BJ633" s="52"/>
      <c r="BK633" s="52"/>
      <c r="BM633" s="19">
        <f t="shared" si="396"/>
        <v>0</v>
      </c>
      <c r="BN633" s="19">
        <f t="shared" si="397"/>
        <v>0</v>
      </c>
      <c r="BO633" s="19">
        <f t="shared" si="398"/>
        <v>0</v>
      </c>
      <c r="BP633" s="19">
        <f t="shared" si="399"/>
        <v>0</v>
      </c>
      <c r="BQ633" s="19">
        <f t="shared" si="400"/>
        <v>0</v>
      </c>
      <c r="BR633" s="19">
        <f t="shared" si="401"/>
        <v>0</v>
      </c>
      <c r="BS633" s="19">
        <f t="shared" si="402"/>
        <v>0</v>
      </c>
      <c r="BT633" s="19">
        <f t="shared" si="403"/>
        <v>0</v>
      </c>
      <c r="BU633" s="19">
        <f t="shared" si="404"/>
        <v>0</v>
      </c>
      <c r="BV633" s="19">
        <f t="shared" si="405"/>
        <v>0</v>
      </c>
      <c r="BW633" s="19">
        <f t="shared" si="406"/>
        <v>0</v>
      </c>
      <c r="BX633" s="19">
        <f t="shared" si="407"/>
        <v>0</v>
      </c>
      <c r="BY633" s="19">
        <f t="shared" si="408"/>
        <v>0</v>
      </c>
      <c r="BZ633" s="19">
        <f t="shared" si="409"/>
        <v>0</v>
      </c>
      <c r="CA633" s="19">
        <f t="shared" si="410"/>
        <v>0</v>
      </c>
      <c r="CB633" s="19">
        <f t="shared" si="392"/>
        <v>0</v>
      </c>
      <c r="CC633" s="19">
        <f t="shared" si="411"/>
        <v>0</v>
      </c>
      <c r="CD633" s="19">
        <f t="shared" si="412"/>
        <v>0</v>
      </c>
      <c r="CE633" s="19">
        <f t="shared" si="413"/>
        <v>0</v>
      </c>
      <c r="CF633" s="19">
        <f t="shared" si="414"/>
        <v>0</v>
      </c>
      <c r="CG633" s="19">
        <f t="shared" si="415"/>
        <v>0</v>
      </c>
      <c r="CH633" s="19">
        <f t="shared" si="416"/>
        <v>0</v>
      </c>
      <c r="CI633" s="19">
        <f t="shared" si="417"/>
        <v>0</v>
      </c>
      <c r="CJ633" s="19">
        <f t="shared" si="418"/>
        <v>0</v>
      </c>
      <c r="CK633" s="19">
        <f t="shared" si="419"/>
        <v>0</v>
      </c>
      <c r="CL633" s="19">
        <f t="shared" si="420"/>
        <v>0</v>
      </c>
      <c r="CM633" s="19">
        <f t="shared" si="421"/>
        <v>0</v>
      </c>
      <c r="CN633" s="19">
        <f t="shared" si="422"/>
        <v>0</v>
      </c>
      <c r="CO633" s="19">
        <f t="shared" si="423"/>
        <v>0</v>
      </c>
      <c r="CP633" s="19">
        <f t="shared" si="424"/>
        <v>0</v>
      </c>
      <c r="CQ633" s="19">
        <f t="shared" si="425"/>
        <v>0</v>
      </c>
      <c r="CR633" s="19">
        <f t="shared" si="426"/>
        <v>0</v>
      </c>
      <c r="CS633" s="19">
        <f t="shared" si="427"/>
        <v>0</v>
      </c>
    </row>
    <row r="634" spans="2:97" ht="15" customHeight="1" x14ac:dyDescent="0.2">
      <c r="B634" s="53">
        <f t="shared" si="393"/>
        <v>626</v>
      </c>
      <c r="C634" s="197" t="str" cm="1">
        <f t="array" aca="1" ref="C634" ca="1">CELL("contents",BG634)</f>
        <v/>
      </c>
      <c r="D634" s="54" t="str">
        <f t="shared" si="390"/>
        <v>OK</v>
      </c>
      <c r="E634" s="55" t="e">
        <f>VLOOKUP('DATA SHEET'!$B$9,'Drill Size Info'!$T$2:$U$8,2,FALSE)</f>
        <v>#N/A</v>
      </c>
      <c r="F634" s="55" t="str">
        <f t="shared" si="394"/>
        <v/>
      </c>
      <c r="G634" s="161">
        <f t="shared" si="395"/>
        <v>0</v>
      </c>
      <c r="H634" s="56"/>
      <c r="I634" s="56"/>
      <c r="J634" s="54" t="s">
        <v>154</v>
      </c>
      <c r="K634" s="54" t="s">
        <v>154</v>
      </c>
      <c r="L634" s="56" t="s">
        <v>154</v>
      </c>
      <c r="M634" s="56" t="s">
        <v>154</v>
      </c>
      <c r="N634" s="47" t="str">
        <f>IF(CU634&lt;&gt;"",
    IF(INT('Drill Size Info'!$AA$19)=INT('Drill Size Info'!$AB$19),
        --(INT('Drill Size Info'!$AA$19) &amp; "." &amp; CU634),
        IF(AND((--(INT('Drill Size Info'!$AA$19) &amp; "." &amp; CU634)&gt;=--('Drill Size Info'!$AA$19)), (--(INT('Drill Size Info'!$AA$19) &amp; "." &amp; CU634)&lt;=--('Drill Size Info'!$AB$19))),
            --(INT('Drill Size Info'!$AA$19) &amp; "." &amp; CU634),
            --(INT('Drill Size Info'!$AB$19) &amp; "." &amp; CU634)
        )
    ),
    IF(CT634&lt;&gt;"",
        IF(INT('Drill Size Info'!$AA$19)=INT('Drill Size Info'!$AB$19),
            --(INT('Drill Size Info'!$AA$19) &amp; "." &amp; LEFT(CT634,3)),
            IF(AND((--(INT('Drill Size Info'!$AA$19) &amp; "." &amp; LEFT(CT634,3))&gt;=--('Drill Size Info'!$AA$19)), (--(INT('Drill Size Info'!$AA$19) &amp; "." &amp; LEFT(CT634,3))&lt;=--('Drill Size Info'!$AB$19))),
                --(INT('Drill Size Info'!$AA$19) &amp; "." &amp; LEFT(CT634,3)),
                --(INT('Drill Size Info'!$AB$19) &amp; "." &amp; LEFT(CT634,3))
            )
        ),
        "OK"
    )
)</f>
        <v>OK</v>
      </c>
      <c r="O634" s="163" t="str">
        <f>IF(CV634&lt;&gt;"",
    IF(INT('Drill Size Info'!$AA$19)=INT('Drill Size Info'!$AB$19),
        --(INT('Drill Size Info'!$AA$19) &amp; "." &amp; CV634),
        IF(AND((--(INT('Drill Size Info'!$AA$19) &amp; "." &amp; CV634)&gt;=--('Drill Size Info'!$AA$19)), (--(INT('Drill Size Info'!$AA$19) &amp; "." &amp; CV634)&lt;=--('Drill Size Info'!$AB$19))),
            --(INT('Drill Size Info'!$AA$19) &amp; "." &amp; CV634),
            --(INT('Drill Size Info'!$AB$19) &amp; "." &amp; CV634)
        )
    ),
    IF(CT634&lt;&gt;"",
        IF(INT('Drill Size Info'!$AA$19)=INT('Drill Size Info'!$AB$19),
            --(INT('Drill Size Info'!$AA$19) &amp; "." &amp; RIGHT(CT634,3)),
            IF(AND((--(INT('Drill Size Info'!$AA$19) &amp; "." &amp; RIGHT(CT634,3))&gt;=--('Drill Size Info'!$AA$19)), (--(INT('Drill Size Info'!$AA$19) &amp; "." &amp; RIGHT(CT634,3))&lt;=--('Drill Size Info'!$AB$19))),
                --(INT('Drill Size Info'!$AA$19) &amp; "." &amp; RIGHT(CT634,3)),
                --(INT('Drill Size Info'!$AB$19) &amp; "." &amp; RIGHT(CT634,3))
            )
        ),
        "N/A"
    )
)</f>
        <v>N/A</v>
      </c>
      <c r="P634" s="47" t="str">
        <f>IF(CX634&lt;&gt;"",
    IF(INT('Drill Size Info'!$AA$19)=INT('Drill Size Info'!$AB$15),
        --(INT('Drill Size Info'!$AA$15) &amp; "." &amp; CX634),
        IF(AND((--(INT('Drill Size Info'!$AA$15) &amp; "." &amp; CX634)&gt;=--('Drill Size Info'!$AA$15)), (--(INT('Drill Size Info'!$AA$15) &amp; "." &amp; CX634)&lt;=--('Drill Size Info'!$AB$15))),
            --(INT('Drill Size Info'!$AA$15) &amp; "." &amp; CX634),
            --(INT('Drill Size Info'!$AB$15) &amp; "." &amp; CX634)
        )
    ),
    IF(CW634&lt;&gt;"",
        IF(INT('Drill Size Info'!$AA$15)=INT('Drill Size Info'!$AB$15),
            --(INT('Drill Size Info'!$AA$15) &amp; "." &amp; LEFT(CW634,3)),
            IF(AND((--(INT('Drill Size Info'!$AA$15) &amp; "." &amp; LEFT(CW634,3))&gt;=--('Drill Size Info'!$AA$15)), (--(INT('Drill Size Info'!$AA$15) &amp; "." &amp; LEFT(CW634,3))&lt;=--('Drill Size Info'!$AB$15))),
                --(INT('Drill Size Info'!$AA$15) &amp; "." &amp; LEFT(CW634,3)),
                --(INT('Drill Size Info'!$AB$15) &amp; "." &amp; LEFT(CW634,3))
            )
        ),
        "OK"
    )
)</f>
        <v>OK</v>
      </c>
      <c r="Q634" s="163" t="str">
        <f>IF(CY634&lt;&gt;"",
    IF(INT('Drill Size Info'!$AA$19)=INT('Drill Size Info'!$AB$15),
        --(INT('Drill Size Info'!$AA$15) &amp; "." &amp; CY634),
        IF(AND((--(INT('Drill Size Info'!$AA$15) &amp; "." &amp; CY634)&gt;=--('Drill Size Info'!$AA$15)), (--(INT('Drill Size Info'!$AA$15) &amp; "." &amp; CY634)&lt;=--('Drill Size Info'!$AB$15))),
            --(INT('Drill Size Info'!$AA$15) &amp; "." &amp; CY634),
            --(INT('Drill Size Info'!$AB$15) &amp; "." &amp; CY634)
        )
    ),
    IF(CW634&lt;&gt;"",
        IF(INT('Drill Size Info'!$AA$15)=INT('Drill Size Info'!$AB$15),
            --(INT('Drill Size Info'!$AA$15) &amp; "." &amp; RIGHT(CW634,3)),
            IF(AND((--(INT('Drill Size Info'!$AA$15) &amp; "." &amp; RIGHT(CW634,3))&gt;=--('Drill Size Info'!$AA$15)), (--(INT('Drill Size Info'!$AA$15) &amp; "." &amp; RIGHT(CW634,3))&lt;=--('Drill Size Info'!$AB$15))),
                --(INT('Drill Size Info'!$AA$15) &amp; "." &amp; RIGHT(CW634,3)),
                --(INT('Drill Size Info'!$AB$15) &amp; "." &amp; RIGHT(CW634,3))
            )
        ),
        "N/A"
    )
)</f>
        <v>N/A</v>
      </c>
      <c r="R634" s="57"/>
      <c r="S634" s="57"/>
      <c r="T634" s="57"/>
      <c r="U634" s="57"/>
      <c r="V634" s="57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9"/>
      <c r="AX634" s="59"/>
      <c r="AY634" s="59"/>
      <c r="AZ634" s="60"/>
      <c r="BA634" s="52"/>
      <c r="BB634" s="52"/>
      <c r="BC634" s="52"/>
      <c r="BD634" s="52"/>
      <c r="BE634" s="52"/>
      <c r="BF634" s="52"/>
      <c r="BG634" s="192" t="str">
        <f t="shared" si="391"/>
        <v/>
      </c>
      <c r="BH634" s="52"/>
      <c r="BI634" s="52"/>
      <c r="BJ634" s="52"/>
      <c r="BK634" s="52"/>
      <c r="BM634" s="19">
        <f t="shared" si="396"/>
        <v>0</v>
      </c>
      <c r="BN634" s="19">
        <f t="shared" si="397"/>
        <v>0</v>
      </c>
      <c r="BO634" s="19">
        <f t="shared" si="398"/>
        <v>0</v>
      </c>
      <c r="BP634" s="19">
        <f t="shared" si="399"/>
        <v>0</v>
      </c>
      <c r="BQ634" s="19">
        <f t="shared" si="400"/>
        <v>0</v>
      </c>
      <c r="BR634" s="19">
        <f t="shared" si="401"/>
        <v>0</v>
      </c>
      <c r="BS634" s="19">
        <f t="shared" si="402"/>
        <v>0</v>
      </c>
      <c r="BT634" s="19">
        <f t="shared" si="403"/>
        <v>0</v>
      </c>
      <c r="BU634" s="19">
        <f t="shared" si="404"/>
        <v>0</v>
      </c>
      <c r="BV634" s="19">
        <f t="shared" si="405"/>
        <v>0</v>
      </c>
      <c r="BW634" s="19">
        <f t="shared" si="406"/>
        <v>0</v>
      </c>
      <c r="BX634" s="19">
        <f t="shared" si="407"/>
        <v>0</v>
      </c>
      <c r="BY634" s="19">
        <f t="shared" si="408"/>
        <v>0</v>
      </c>
      <c r="BZ634" s="19">
        <f t="shared" si="409"/>
        <v>0</v>
      </c>
      <c r="CA634" s="19">
        <f t="shared" si="410"/>
        <v>0</v>
      </c>
      <c r="CB634" s="19">
        <f t="shared" si="392"/>
        <v>0</v>
      </c>
      <c r="CC634" s="19">
        <f t="shared" si="411"/>
        <v>0</v>
      </c>
      <c r="CD634" s="19">
        <f t="shared" si="412"/>
        <v>0</v>
      </c>
      <c r="CE634" s="19">
        <f t="shared" si="413"/>
        <v>0</v>
      </c>
      <c r="CF634" s="19">
        <f t="shared" si="414"/>
        <v>0</v>
      </c>
      <c r="CG634" s="19">
        <f t="shared" si="415"/>
        <v>0</v>
      </c>
      <c r="CH634" s="19">
        <f t="shared" si="416"/>
        <v>0</v>
      </c>
      <c r="CI634" s="19">
        <f t="shared" si="417"/>
        <v>0</v>
      </c>
      <c r="CJ634" s="19">
        <f t="shared" si="418"/>
        <v>0</v>
      </c>
      <c r="CK634" s="19">
        <f t="shared" si="419"/>
        <v>0</v>
      </c>
      <c r="CL634" s="19">
        <f t="shared" si="420"/>
        <v>0</v>
      </c>
      <c r="CM634" s="19">
        <f t="shared" si="421"/>
        <v>0</v>
      </c>
      <c r="CN634" s="19">
        <f t="shared" si="422"/>
        <v>0</v>
      </c>
      <c r="CO634" s="19">
        <f t="shared" si="423"/>
        <v>0</v>
      </c>
      <c r="CP634" s="19">
        <f t="shared" si="424"/>
        <v>0</v>
      </c>
      <c r="CQ634" s="19">
        <f t="shared" si="425"/>
        <v>0</v>
      </c>
      <c r="CR634" s="19">
        <f t="shared" si="426"/>
        <v>0</v>
      </c>
      <c r="CS634" s="19">
        <f t="shared" si="427"/>
        <v>0</v>
      </c>
    </row>
    <row r="635" spans="2:97" ht="15" customHeight="1" x14ac:dyDescent="0.2">
      <c r="B635" s="53">
        <f t="shared" si="393"/>
        <v>627</v>
      </c>
      <c r="C635" s="197" t="str" cm="1">
        <f t="array" aca="1" ref="C635" ca="1">CELL("contents",BG635)</f>
        <v/>
      </c>
      <c r="D635" s="54" t="str">
        <f t="shared" si="390"/>
        <v>OK</v>
      </c>
      <c r="E635" s="55" t="e">
        <f>VLOOKUP('DATA SHEET'!$B$9,'Drill Size Info'!$T$2:$U$8,2,FALSE)</f>
        <v>#N/A</v>
      </c>
      <c r="F635" s="55" t="str">
        <f t="shared" si="394"/>
        <v/>
      </c>
      <c r="G635" s="161">
        <f t="shared" si="395"/>
        <v>0</v>
      </c>
      <c r="H635" s="56"/>
      <c r="I635" s="56"/>
      <c r="J635" s="54" t="s">
        <v>154</v>
      </c>
      <c r="K635" s="54" t="s">
        <v>154</v>
      </c>
      <c r="L635" s="56" t="s">
        <v>154</v>
      </c>
      <c r="M635" s="56" t="s">
        <v>154</v>
      </c>
      <c r="N635" s="47" t="str">
        <f>IF(CU635&lt;&gt;"",
    IF(INT('Drill Size Info'!$AA$19)=INT('Drill Size Info'!$AB$19),
        --(INT('Drill Size Info'!$AA$19) &amp; "." &amp; CU635),
        IF(AND((--(INT('Drill Size Info'!$AA$19) &amp; "." &amp; CU635)&gt;=--('Drill Size Info'!$AA$19)), (--(INT('Drill Size Info'!$AA$19) &amp; "." &amp; CU635)&lt;=--('Drill Size Info'!$AB$19))),
            --(INT('Drill Size Info'!$AA$19) &amp; "." &amp; CU635),
            --(INT('Drill Size Info'!$AB$19) &amp; "." &amp; CU635)
        )
    ),
    IF(CT635&lt;&gt;"",
        IF(INT('Drill Size Info'!$AA$19)=INT('Drill Size Info'!$AB$19),
            --(INT('Drill Size Info'!$AA$19) &amp; "." &amp; LEFT(CT635,3)),
            IF(AND((--(INT('Drill Size Info'!$AA$19) &amp; "." &amp; LEFT(CT635,3))&gt;=--('Drill Size Info'!$AA$19)), (--(INT('Drill Size Info'!$AA$19) &amp; "." &amp; LEFT(CT635,3))&lt;=--('Drill Size Info'!$AB$19))),
                --(INT('Drill Size Info'!$AA$19) &amp; "." &amp; LEFT(CT635,3)),
                --(INT('Drill Size Info'!$AB$19) &amp; "." &amp; LEFT(CT635,3))
            )
        ),
        "OK"
    )
)</f>
        <v>OK</v>
      </c>
      <c r="O635" s="163" t="str">
        <f>IF(CV635&lt;&gt;"",
    IF(INT('Drill Size Info'!$AA$19)=INT('Drill Size Info'!$AB$19),
        --(INT('Drill Size Info'!$AA$19) &amp; "." &amp; CV635),
        IF(AND((--(INT('Drill Size Info'!$AA$19) &amp; "." &amp; CV635)&gt;=--('Drill Size Info'!$AA$19)), (--(INT('Drill Size Info'!$AA$19) &amp; "." &amp; CV635)&lt;=--('Drill Size Info'!$AB$19))),
            --(INT('Drill Size Info'!$AA$19) &amp; "." &amp; CV635),
            --(INT('Drill Size Info'!$AB$19) &amp; "." &amp; CV635)
        )
    ),
    IF(CT635&lt;&gt;"",
        IF(INT('Drill Size Info'!$AA$19)=INT('Drill Size Info'!$AB$19),
            --(INT('Drill Size Info'!$AA$19) &amp; "." &amp; RIGHT(CT635,3)),
            IF(AND((--(INT('Drill Size Info'!$AA$19) &amp; "." &amp; RIGHT(CT635,3))&gt;=--('Drill Size Info'!$AA$19)), (--(INT('Drill Size Info'!$AA$19) &amp; "." &amp; RIGHT(CT635,3))&lt;=--('Drill Size Info'!$AB$19))),
                --(INT('Drill Size Info'!$AA$19) &amp; "." &amp; RIGHT(CT635,3)),
                --(INT('Drill Size Info'!$AB$19) &amp; "." &amp; RIGHT(CT635,3))
            )
        ),
        "N/A"
    )
)</f>
        <v>N/A</v>
      </c>
      <c r="P635" s="47" t="str">
        <f>IF(CX635&lt;&gt;"",
    IF(INT('Drill Size Info'!$AA$19)=INT('Drill Size Info'!$AB$15),
        --(INT('Drill Size Info'!$AA$15) &amp; "." &amp; CX635),
        IF(AND((--(INT('Drill Size Info'!$AA$15) &amp; "." &amp; CX635)&gt;=--('Drill Size Info'!$AA$15)), (--(INT('Drill Size Info'!$AA$15) &amp; "." &amp; CX635)&lt;=--('Drill Size Info'!$AB$15))),
            --(INT('Drill Size Info'!$AA$15) &amp; "." &amp; CX635),
            --(INT('Drill Size Info'!$AB$15) &amp; "." &amp; CX635)
        )
    ),
    IF(CW635&lt;&gt;"",
        IF(INT('Drill Size Info'!$AA$15)=INT('Drill Size Info'!$AB$15),
            --(INT('Drill Size Info'!$AA$15) &amp; "." &amp; LEFT(CW635,3)),
            IF(AND((--(INT('Drill Size Info'!$AA$15) &amp; "." &amp; LEFT(CW635,3))&gt;=--('Drill Size Info'!$AA$15)), (--(INT('Drill Size Info'!$AA$15) &amp; "." &amp; LEFT(CW635,3))&lt;=--('Drill Size Info'!$AB$15))),
                --(INT('Drill Size Info'!$AA$15) &amp; "." &amp; LEFT(CW635,3)),
                --(INT('Drill Size Info'!$AB$15) &amp; "." &amp; LEFT(CW635,3))
            )
        ),
        "OK"
    )
)</f>
        <v>OK</v>
      </c>
      <c r="Q635" s="163" t="str">
        <f>IF(CY635&lt;&gt;"",
    IF(INT('Drill Size Info'!$AA$19)=INT('Drill Size Info'!$AB$15),
        --(INT('Drill Size Info'!$AA$15) &amp; "." &amp; CY635),
        IF(AND((--(INT('Drill Size Info'!$AA$15) &amp; "." &amp; CY635)&gt;=--('Drill Size Info'!$AA$15)), (--(INT('Drill Size Info'!$AA$15) &amp; "." &amp; CY635)&lt;=--('Drill Size Info'!$AB$15))),
            --(INT('Drill Size Info'!$AA$15) &amp; "." &amp; CY635),
            --(INT('Drill Size Info'!$AB$15) &amp; "." &amp; CY635)
        )
    ),
    IF(CW635&lt;&gt;"",
        IF(INT('Drill Size Info'!$AA$15)=INT('Drill Size Info'!$AB$15),
            --(INT('Drill Size Info'!$AA$15) &amp; "." &amp; RIGHT(CW635,3)),
            IF(AND((--(INT('Drill Size Info'!$AA$15) &amp; "." &amp; RIGHT(CW635,3))&gt;=--('Drill Size Info'!$AA$15)), (--(INT('Drill Size Info'!$AA$15) &amp; "." &amp; RIGHT(CW635,3))&lt;=--('Drill Size Info'!$AB$15))),
                --(INT('Drill Size Info'!$AA$15) &amp; "." &amp; RIGHT(CW635,3)),
                --(INT('Drill Size Info'!$AB$15) &amp; "." &amp; RIGHT(CW635,3))
            )
        ),
        "N/A"
    )
)</f>
        <v>N/A</v>
      </c>
      <c r="R635" s="57"/>
      <c r="S635" s="57"/>
      <c r="T635" s="57"/>
      <c r="U635" s="57"/>
      <c r="V635" s="57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9"/>
      <c r="AX635" s="59"/>
      <c r="AY635" s="59"/>
      <c r="AZ635" s="60"/>
      <c r="BA635" s="52"/>
      <c r="BB635" s="52"/>
      <c r="BC635" s="52"/>
      <c r="BD635" s="52"/>
      <c r="BE635" s="52"/>
      <c r="BF635" s="52"/>
      <c r="BG635" s="192" t="str">
        <f t="shared" si="391"/>
        <v/>
      </c>
      <c r="BH635" s="52"/>
      <c r="BI635" s="52"/>
      <c r="BJ635" s="52"/>
      <c r="BK635" s="52"/>
      <c r="BM635" s="19">
        <f t="shared" si="396"/>
        <v>0</v>
      </c>
      <c r="BN635" s="19">
        <f t="shared" si="397"/>
        <v>0</v>
      </c>
      <c r="BO635" s="19">
        <f t="shared" si="398"/>
        <v>0</v>
      </c>
      <c r="BP635" s="19">
        <f t="shared" si="399"/>
        <v>0</v>
      </c>
      <c r="BQ635" s="19">
        <f t="shared" si="400"/>
        <v>0</v>
      </c>
      <c r="BR635" s="19">
        <f t="shared" si="401"/>
        <v>0</v>
      </c>
      <c r="BS635" s="19">
        <f t="shared" si="402"/>
        <v>0</v>
      </c>
      <c r="BT635" s="19">
        <f t="shared" si="403"/>
        <v>0</v>
      </c>
      <c r="BU635" s="19">
        <f t="shared" si="404"/>
        <v>0</v>
      </c>
      <c r="BV635" s="19">
        <f t="shared" si="405"/>
        <v>0</v>
      </c>
      <c r="BW635" s="19">
        <f t="shared" si="406"/>
        <v>0</v>
      </c>
      <c r="BX635" s="19">
        <f t="shared" si="407"/>
        <v>0</v>
      </c>
      <c r="BY635" s="19">
        <f t="shared" si="408"/>
        <v>0</v>
      </c>
      <c r="BZ635" s="19">
        <f t="shared" si="409"/>
        <v>0</v>
      </c>
      <c r="CA635" s="19">
        <f t="shared" si="410"/>
        <v>0</v>
      </c>
      <c r="CB635" s="19">
        <f t="shared" si="392"/>
        <v>0</v>
      </c>
      <c r="CC635" s="19">
        <f t="shared" si="411"/>
        <v>0</v>
      </c>
      <c r="CD635" s="19">
        <f t="shared" si="412"/>
        <v>0</v>
      </c>
      <c r="CE635" s="19">
        <f t="shared" si="413"/>
        <v>0</v>
      </c>
      <c r="CF635" s="19">
        <f t="shared" si="414"/>
        <v>0</v>
      </c>
      <c r="CG635" s="19">
        <f t="shared" si="415"/>
        <v>0</v>
      </c>
      <c r="CH635" s="19">
        <f t="shared" si="416"/>
        <v>0</v>
      </c>
      <c r="CI635" s="19">
        <f t="shared" si="417"/>
        <v>0</v>
      </c>
      <c r="CJ635" s="19">
        <f t="shared" si="418"/>
        <v>0</v>
      </c>
      <c r="CK635" s="19">
        <f t="shared" si="419"/>
        <v>0</v>
      </c>
      <c r="CL635" s="19">
        <f t="shared" si="420"/>
        <v>0</v>
      </c>
      <c r="CM635" s="19">
        <f t="shared" si="421"/>
        <v>0</v>
      </c>
      <c r="CN635" s="19">
        <f t="shared" si="422"/>
        <v>0</v>
      </c>
      <c r="CO635" s="19">
        <f t="shared" si="423"/>
        <v>0</v>
      </c>
      <c r="CP635" s="19">
        <f t="shared" si="424"/>
        <v>0</v>
      </c>
      <c r="CQ635" s="19">
        <f t="shared" si="425"/>
        <v>0</v>
      </c>
      <c r="CR635" s="19">
        <f t="shared" si="426"/>
        <v>0</v>
      </c>
      <c r="CS635" s="19">
        <f t="shared" si="427"/>
        <v>0</v>
      </c>
    </row>
    <row r="636" spans="2:97" ht="15" customHeight="1" x14ac:dyDescent="0.2">
      <c r="B636" s="53">
        <f t="shared" si="393"/>
        <v>628</v>
      </c>
      <c r="C636" s="197" t="str" cm="1">
        <f t="array" aca="1" ref="C636" ca="1">CELL("contents",BG636)</f>
        <v/>
      </c>
      <c r="D636" s="54" t="str">
        <f t="shared" si="390"/>
        <v>OK</v>
      </c>
      <c r="E636" s="55" t="e">
        <f>VLOOKUP('DATA SHEET'!$B$9,'Drill Size Info'!$T$2:$U$8,2,FALSE)</f>
        <v>#N/A</v>
      </c>
      <c r="F636" s="55" t="str">
        <f t="shared" si="394"/>
        <v/>
      </c>
      <c r="G636" s="161">
        <f t="shared" si="395"/>
        <v>0</v>
      </c>
      <c r="H636" s="56"/>
      <c r="I636" s="56"/>
      <c r="J636" s="54" t="s">
        <v>154</v>
      </c>
      <c r="K636" s="54" t="s">
        <v>154</v>
      </c>
      <c r="L636" s="56" t="s">
        <v>154</v>
      </c>
      <c r="M636" s="56" t="s">
        <v>154</v>
      </c>
      <c r="N636" s="47" t="str">
        <f>IF(CU636&lt;&gt;"",
    IF(INT('Drill Size Info'!$AA$19)=INT('Drill Size Info'!$AB$19),
        --(INT('Drill Size Info'!$AA$19) &amp; "." &amp; CU636),
        IF(AND((--(INT('Drill Size Info'!$AA$19) &amp; "." &amp; CU636)&gt;=--('Drill Size Info'!$AA$19)), (--(INT('Drill Size Info'!$AA$19) &amp; "." &amp; CU636)&lt;=--('Drill Size Info'!$AB$19))),
            --(INT('Drill Size Info'!$AA$19) &amp; "." &amp; CU636),
            --(INT('Drill Size Info'!$AB$19) &amp; "." &amp; CU636)
        )
    ),
    IF(CT636&lt;&gt;"",
        IF(INT('Drill Size Info'!$AA$19)=INT('Drill Size Info'!$AB$19),
            --(INT('Drill Size Info'!$AA$19) &amp; "." &amp; LEFT(CT636,3)),
            IF(AND((--(INT('Drill Size Info'!$AA$19) &amp; "." &amp; LEFT(CT636,3))&gt;=--('Drill Size Info'!$AA$19)), (--(INT('Drill Size Info'!$AA$19) &amp; "." &amp; LEFT(CT636,3))&lt;=--('Drill Size Info'!$AB$19))),
                --(INT('Drill Size Info'!$AA$19) &amp; "." &amp; LEFT(CT636,3)),
                --(INT('Drill Size Info'!$AB$19) &amp; "." &amp; LEFT(CT636,3))
            )
        ),
        "OK"
    )
)</f>
        <v>OK</v>
      </c>
      <c r="O636" s="163" t="str">
        <f>IF(CV636&lt;&gt;"",
    IF(INT('Drill Size Info'!$AA$19)=INT('Drill Size Info'!$AB$19),
        --(INT('Drill Size Info'!$AA$19) &amp; "." &amp; CV636),
        IF(AND((--(INT('Drill Size Info'!$AA$19) &amp; "." &amp; CV636)&gt;=--('Drill Size Info'!$AA$19)), (--(INT('Drill Size Info'!$AA$19) &amp; "." &amp; CV636)&lt;=--('Drill Size Info'!$AB$19))),
            --(INT('Drill Size Info'!$AA$19) &amp; "." &amp; CV636),
            --(INT('Drill Size Info'!$AB$19) &amp; "." &amp; CV636)
        )
    ),
    IF(CT636&lt;&gt;"",
        IF(INT('Drill Size Info'!$AA$19)=INT('Drill Size Info'!$AB$19),
            --(INT('Drill Size Info'!$AA$19) &amp; "." &amp; RIGHT(CT636,3)),
            IF(AND((--(INT('Drill Size Info'!$AA$19) &amp; "." &amp; RIGHT(CT636,3))&gt;=--('Drill Size Info'!$AA$19)), (--(INT('Drill Size Info'!$AA$19) &amp; "." &amp; RIGHT(CT636,3))&lt;=--('Drill Size Info'!$AB$19))),
                --(INT('Drill Size Info'!$AA$19) &amp; "." &amp; RIGHT(CT636,3)),
                --(INT('Drill Size Info'!$AB$19) &amp; "." &amp; RIGHT(CT636,3))
            )
        ),
        "N/A"
    )
)</f>
        <v>N/A</v>
      </c>
      <c r="P636" s="47" t="str">
        <f>IF(CX636&lt;&gt;"",
    IF(INT('Drill Size Info'!$AA$19)=INT('Drill Size Info'!$AB$15),
        --(INT('Drill Size Info'!$AA$15) &amp; "." &amp; CX636),
        IF(AND((--(INT('Drill Size Info'!$AA$15) &amp; "." &amp; CX636)&gt;=--('Drill Size Info'!$AA$15)), (--(INT('Drill Size Info'!$AA$15) &amp; "." &amp; CX636)&lt;=--('Drill Size Info'!$AB$15))),
            --(INT('Drill Size Info'!$AA$15) &amp; "." &amp; CX636),
            --(INT('Drill Size Info'!$AB$15) &amp; "." &amp; CX636)
        )
    ),
    IF(CW636&lt;&gt;"",
        IF(INT('Drill Size Info'!$AA$15)=INT('Drill Size Info'!$AB$15),
            --(INT('Drill Size Info'!$AA$15) &amp; "." &amp; LEFT(CW636,3)),
            IF(AND((--(INT('Drill Size Info'!$AA$15) &amp; "." &amp; LEFT(CW636,3))&gt;=--('Drill Size Info'!$AA$15)), (--(INT('Drill Size Info'!$AA$15) &amp; "." &amp; LEFT(CW636,3))&lt;=--('Drill Size Info'!$AB$15))),
                --(INT('Drill Size Info'!$AA$15) &amp; "." &amp; LEFT(CW636,3)),
                --(INT('Drill Size Info'!$AB$15) &amp; "." &amp; LEFT(CW636,3))
            )
        ),
        "OK"
    )
)</f>
        <v>OK</v>
      </c>
      <c r="Q636" s="163" t="str">
        <f>IF(CY636&lt;&gt;"",
    IF(INT('Drill Size Info'!$AA$19)=INT('Drill Size Info'!$AB$15),
        --(INT('Drill Size Info'!$AA$15) &amp; "." &amp; CY636),
        IF(AND((--(INT('Drill Size Info'!$AA$15) &amp; "." &amp; CY636)&gt;=--('Drill Size Info'!$AA$15)), (--(INT('Drill Size Info'!$AA$15) &amp; "." &amp; CY636)&lt;=--('Drill Size Info'!$AB$15))),
            --(INT('Drill Size Info'!$AA$15) &amp; "." &amp; CY636),
            --(INT('Drill Size Info'!$AB$15) &amp; "." &amp; CY636)
        )
    ),
    IF(CW636&lt;&gt;"",
        IF(INT('Drill Size Info'!$AA$15)=INT('Drill Size Info'!$AB$15),
            --(INT('Drill Size Info'!$AA$15) &amp; "." &amp; RIGHT(CW636,3)),
            IF(AND((--(INT('Drill Size Info'!$AA$15) &amp; "." &amp; RIGHT(CW636,3))&gt;=--('Drill Size Info'!$AA$15)), (--(INT('Drill Size Info'!$AA$15) &amp; "." &amp; RIGHT(CW636,3))&lt;=--('Drill Size Info'!$AB$15))),
                --(INT('Drill Size Info'!$AA$15) &amp; "." &amp; RIGHT(CW636,3)),
                --(INT('Drill Size Info'!$AB$15) &amp; "." &amp; RIGHT(CW636,3))
            )
        ),
        "N/A"
    )
)</f>
        <v>N/A</v>
      </c>
      <c r="R636" s="57"/>
      <c r="S636" s="57"/>
      <c r="T636" s="57"/>
      <c r="U636" s="57"/>
      <c r="V636" s="57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9"/>
      <c r="AX636" s="59"/>
      <c r="AY636" s="59"/>
      <c r="AZ636" s="60"/>
      <c r="BA636" s="52"/>
      <c r="BB636" s="52"/>
      <c r="BC636" s="52"/>
      <c r="BD636" s="52"/>
      <c r="BE636" s="52"/>
      <c r="BF636" s="52"/>
      <c r="BG636" s="192" t="str">
        <f t="shared" si="391"/>
        <v/>
      </c>
      <c r="BH636" s="52"/>
      <c r="BI636" s="52"/>
      <c r="BJ636" s="52"/>
      <c r="BK636" s="52"/>
      <c r="BM636" s="19">
        <f t="shared" si="396"/>
        <v>0</v>
      </c>
      <c r="BN636" s="19">
        <f t="shared" si="397"/>
        <v>0</v>
      </c>
      <c r="BO636" s="19">
        <f t="shared" si="398"/>
        <v>0</v>
      </c>
      <c r="BP636" s="19">
        <f t="shared" si="399"/>
        <v>0</v>
      </c>
      <c r="BQ636" s="19">
        <f t="shared" si="400"/>
        <v>0</v>
      </c>
      <c r="BR636" s="19">
        <f t="shared" si="401"/>
        <v>0</v>
      </c>
      <c r="BS636" s="19">
        <f t="shared" si="402"/>
        <v>0</v>
      </c>
      <c r="BT636" s="19">
        <f t="shared" si="403"/>
        <v>0</v>
      </c>
      <c r="BU636" s="19">
        <f t="shared" si="404"/>
        <v>0</v>
      </c>
      <c r="BV636" s="19">
        <f t="shared" si="405"/>
        <v>0</v>
      </c>
      <c r="BW636" s="19">
        <f t="shared" si="406"/>
        <v>0</v>
      </c>
      <c r="BX636" s="19">
        <f t="shared" si="407"/>
        <v>0</v>
      </c>
      <c r="BY636" s="19">
        <f t="shared" si="408"/>
        <v>0</v>
      </c>
      <c r="BZ636" s="19">
        <f t="shared" si="409"/>
        <v>0</v>
      </c>
      <c r="CA636" s="19">
        <f t="shared" si="410"/>
        <v>0</v>
      </c>
      <c r="CB636" s="19">
        <f t="shared" si="392"/>
        <v>0</v>
      </c>
      <c r="CC636" s="19">
        <f t="shared" si="411"/>
        <v>0</v>
      </c>
      <c r="CD636" s="19">
        <f t="shared" si="412"/>
        <v>0</v>
      </c>
      <c r="CE636" s="19">
        <f t="shared" si="413"/>
        <v>0</v>
      </c>
      <c r="CF636" s="19">
        <f t="shared" si="414"/>
        <v>0</v>
      </c>
      <c r="CG636" s="19">
        <f t="shared" si="415"/>
        <v>0</v>
      </c>
      <c r="CH636" s="19">
        <f t="shared" si="416"/>
        <v>0</v>
      </c>
      <c r="CI636" s="19">
        <f t="shared" si="417"/>
        <v>0</v>
      </c>
      <c r="CJ636" s="19">
        <f t="shared" si="418"/>
        <v>0</v>
      </c>
      <c r="CK636" s="19">
        <f t="shared" si="419"/>
        <v>0</v>
      </c>
      <c r="CL636" s="19">
        <f t="shared" si="420"/>
        <v>0</v>
      </c>
      <c r="CM636" s="19">
        <f t="shared" si="421"/>
        <v>0</v>
      </c>
      <c r="CN636" s="19">
        <f t="shared" si="422"/>
        <v>0</v>
      </c>
      <c r="CO636" s="19">
        <f t="shared" si="423"/>
        <v>0</v>
      </c>
      <c r="CP636" s="19">
        <f t="shared" si="424"/>
        <v>0</v>
      </c>
      <c r="CQ636" s="19">
        <f t="shared" si="425"/>
        <v>0</v>
      </c>
      <c r="CR636" s="19">
        <f t="shared" si="426"/>
        <v>0</v>
      </c>
      <c r="CS636" s="19">
        <f t="shared" si="427"/>
        <v>0</v>
      </c>
    </row>
    <row r="637" spans="2:97" ht="15" customHeight="1" x14ac:dyDescent="0.2">
      <c r="B637" s="53">
        <f t="shared" si="393"/>
        <v>629</v>
      </c>
      <c r="C637" s="197" t="str" cm="1">
        <f t="array" aca="1" ref="C637" ca="1">CELL("contents",BG637)</f>
        <v/>
      </c>
      <c r="D637" s="54" t="str">
        <f t="shared" si="390"/>
        <v>OK</v>
      </c>
      <c r="E637" s="55" t="e">
        <f>VLOOKUP('DATA SHEET'!$B$9,'Drill Size Info'!$T$2:$U$8,2,FALSE)</f>
        <v>#N/A</v>
      </c>
      <c r="F637" s="55" t="str">
        <f t="shared" si="394"/>
        <v/>
      </c>
      <c r="G637" s="161">
        <f t="shared" si="395"/>
        <v>0</v>
      </c>
      <c r="H637" s="56"/>
      <c r="I637" s="56"/>
      <c r="J637" s="54" t="s">
        <v>154</v>
      </c>
      <c r="K637" s="54" t="s">
        <v>154</v>
      </c>
      <c r="L637" s="56" t="s">
        <v>154</v>
      </c>
      <c r="M637" s="56" t="s">
        <v>154</v>
      </c>
      <c r="N637" s="47" t="str">
        <f>IF(CU637&lt;&gt;"",
    IF(INT('Drill Size Info'!$AA$19)=INT('Drill Size Info'!$AB$19),
        --(INT('Drill Size Info'!$AA$19) &amp; "." &amp; CU637),
        IF(AND((--(INT('Drill Size Info'!$AA$19) &amp; "." &amp; CU637)&gt;=--('Drill Size Info'!$AA$19)), (--(INT('Drill Size Info'!$AA$19) &amp; "." &amp; CU637)&lt;=--('Drill Size Info'!$AB$19))),
            --(INT('Drill Size Info'!$AA$19) &amp; "." &amp; CU637),
            --(INT('Drill Size Info'!$AB$19) &amp; "." &amp; CU637)
        )
    ),
    IF(CT637&lt;&gt;"",
        IF(INT('Drill Size Info'!$AA$19)=INT('Drill Size Info'!$AB$19),
            --(INT('Drill Size Info'!$AA$19) &amp; "." &amp; LEFT(CT637,3)),
            IF(AND((--(INT('Drill Size Info'!$AA$19) &amp; "." &amp; LEFT(CT637,3))&gt;=--('Drill Size Info'!$AA$19)), (--(INT('Drill Size Info'!$AA$19) &amp; "." &amp; LEFT(CT637,3))&lt;=--('Drill Size Info'!$AB$19))),
                --(INT('Drill Size Info'!$AA$19) &amp; "." &amp; LEFT(CT637,3)),
                --(INT('Drill Size Info'!$AB$19) &amp; "." &amp; LEFT(CT637,3))
            )
        ),
        "OK"
    )
)</f>
        <v>OK</v>
      </c>
      <c r="O637" s="163" t="str">
        <f>IF(CV637&lt;&gt;"",
    IF(INT('Drill Size Info'!$AA$19)=INT('Drill Size Info'!$AB$19),
        --(INT('Drill Size Info'!$AA$19) &amp; "." &amp; CV637),
        IF(AND((--(INT('Drill Size Info'!$AA$19) &amp; "." &amp; CV637)&gt;=--('Drill Size Info'!$AA$19)), (--(INT('Drill Size Info'!$AA$19) &amp; "." &amp; CV637)&lt;=--('Drill Size Info'!$AB$19))),
            --(INT('Drill Size Info'!$AA$19) &amp; "." &amp; CV637),
            --(INT('Drill Size Info'!$AB$19) &amp; "." &amp; CV637)
        )
    ),
    IF(CT637&lt;&gt;"",
        IF(INT('Drill Size Info'!$AA$19)=INT('Drill Size Info'!$AB$19),
            --(INT('Drill Size Info'!$AA$19) &amp; "." &amp; RIGHT(CT637,3)),
            IF(AND((--(INT('Drill Size Info'!$AA$19) &amp; "." &amp; RIGHT(CT637,3))&gt;=--('Drill Size Info'!$AA$19)), (--(INT('Drill Size Info'!$AA$19) &amp; "." &amp; RIGHT(CT637,3))&lt;=--('Drill Size Info'!$AB$19))),
                --(INT('Drill Size Info'!$AA$19) &amp; "." &amp; RIGHT(CT637,3)),
                --(INT('Drill Size Info'!$AB$19) &amp; "." &amp; RIGHT(CT637,3))
            )
        ),
        "N/A"
    )
)</f>
        <v>N/A</v>
      </c>
      <c r="P637" s="47" t="str">
        <f>IF(CX637&lt;&gt;"",
    IF(INT('Drill Size Info'!$AA$19)=INT('Drill Size Info'!$AB$15),
        --(INT('Drill Size Info'!$AA$15) &amp; "." &amp; CX637),
        IF(AND((--(INT('Drill Size Info'!$AA$15) &amp; "." &amp; CX637)&gt;=--('Drill Size Info'!$AA$15)), (--(INT('Drill Size Info'!$AA$15) &amp; "." &amp; CX637)&lt;=--('Drill Size Info'!$AB$15))),
            --(INT('Drill Size Info'!$AA$15) &amp; "." &amp; CX637),
            --(INT('Drill Size Info'!$AB$15) &amp; "." &amp; CX637)
        )
    ),
    IF(CW637&lt;&gt;"",
        IF(INT('Drill Size Info'!$AA$15)=INT('Drill Size Info'!$AB$15),
            --(INT('Drill Size Info'!$AA$15) &amp; "." &amp; LEFT(CW637,3)),
            IF(AND((--(INT('Drill Size Info'!$AA$15) &amp; "." &amp; LEFT(CW637,3))&gt;=--('Drill Size Info'!$AA$15)), (--(INT('Drill Size Info'!$AA$15) &amp; "." &amp; LEFT(CW637,3))&lt;=--('Drill Size Info'!$AB$15))),
                --(INT('Drill Size Info'!$AA$15) &amp; "." &amp; LEFT(CW637,3)),
                --(INT('Drill Size Info'!$AB$15) &amp; "." &amp; LEFT(CW637,3))
            )
        ),
        "OK"
    )
)</f>
        <v>OK</v>
      </c>
      <c r="Q637" s="163" t="str">
        <f>IF(CY637&lt;&gt;"",
    IF(INT('Drill Size Info'!$AA$19)=INT('Drill Size Info'!$AB$15),
        --(INT('Drill Size Info'!$AA$15) &amp; "." &amp; CY637),
        IF(AND((--(INT('Drill Size Info'!$AA$15) &amp; "." &amp; CY637)&gt;=--('Drill Size Info'!$AA$15)), (--(INT('Drill Size Info'!$AA$15) &amp; "." &amp; CY637)&lt;=--('Drill Size Info'!$AB$15))),
            --(INT('Drill Size Info'!$AA$15) &amp; "." &amp; CY637),
            --(INT('Drill Size Info'!$AB$15) &amp; "." &amp; CY637)
        )
    ),
    IF(CW637&lt;&gt;"",
        IF(INT('Drill Size Info'!$AA$15)=INT('Drill Size Info'!$AB$15),
            --(INT('Drill Size Info'!$AA$15) &amp; "." &amp; RIGHT(CW637,3)),
            IF(AND((--(INT('Drill Size Info'!$AA$15) &amp; "." &amp; RIGHT(CW637,3))&gt;=--('Drill Size Info'!$AA$15)), (--(INT('Drill Size Info'!$AA$15) &amp; "." &amp; RIGHT(CW637,3))&lt;=--('Drill Size Info'!$AB$15))),
                --(INT('Drill Size Info'!$AA$15) &amp; "." &amp; RIGHT(CW637,3)),
                --(INT('Drill Size Info'!$AB$15) &amp; "." &amp; RIGHT(CW637,3))
            )
        ),
        "N/A"
    )
)</f>
        <v>N/A</v>
      </c>
      <c r="R637" s="57"/>
      <c r="S637" s="57"/>
      <c r="T637" s="57"/>
      <c r="U637" s="57"/>
      <c r="V637" s="57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9"/>
      <c r="AX637" s="59"/>
      <c r="AY637" s="59"/>
      <c r="AZ637" s="60"/>
      <c r="BA637" s="52"/>
      <c r="BB637" s="52"/>
      <c r="BC637" s="52"/>
      <c r="BD637" s="52"/>
      <c r="BE637" s="52"/>
      <c r="BF637" s="52"/>
      <c r="BG637" s="192" t="str">
        <f t="shared" si="391"/>
        <v/>
      </c>
      <c r="BH637" s="52"/>
      <c r="BI637" s="52"/>
      <c r="BJ637" s="52"/>
      <c r="BK637" s="52"/>
      <c r="BM637" s="19">
        <f t="shared" si="396"/>
        <v>0</v>
      </c>
      <c r="BN637" s="19">
        <f t="shared" si="397"/>
        <v>0</v>
      </c>
      <c r="BO637" s="19">
        <f t="shared" si="398"/>
        <v>0</v>
      </c>
      <c r="BP637" s="19">
        <f t="shared" si="399"/>
        <v>0</v>
      </c>
      <c r="BQ637" s="19">
        <f t="shared" si="400"/>
        <v>0</v>
      </c>
      <c r="BR637" s="19">
        <f t="shared" si="401"/>
        <v>0</v>
      </c>
      <c r="BS637" s="19">
        <f t="shared" si="402"/>
        <v>0</v>
      </c>
      <c r="BT637" s="19">
        <f t="shared" si="403"/>
        <v>0</v>
      </c>
      <c r="BU637" s="19">
        <f t="shared" si="404"/>
        <v>0</v>
      </c>
      <c r="BV637" s="19">
        <f t="shared" si="405"/>
        <v>0</v>
      </c>
      <c r="BW637" s="19">
        <f t="shared" si="406"/>
        <v>0</v>
      </c>
      <c r="BX637" s="19">
        <f t="shared" si="407"/>
        <v>0</v>
      </c>
      <c r="BY637" s="19">
        <f t="shared" si="408"/>
        <v>0</v>
      </c>
      <c r="BZ637" s="19">
        <f t="shared" si="409"/>
        <v>0</v>
      </c>
      <c r="CA637" s="19">
        <f t="shared" si="410"/>
        <v>0</v>
      </c>
      <c r="CB637" s="19">
        <f t="shared" si="392"/>
        <v>0</v>
      </c>
      <c r="CC637" s="19">
        <f t="shared" si="411"/>
        <v>0</v>
      </c>
      <c r="CD637" s="19">
        <f t="shared" si="412"/>
        <v>0</v>
      </c>
      <c r="CE637" s="19">
        <f t="shared" si="413"/>
        <v>0</v>
      </c>
      <c r="CF637" s="19">
        <f t="shared" si="414"/>
        <v>0</v>
      </c>
      <c r="CG637" s="19">
        <f t="shared" si="415"/>
        <v>0</v>
      </c>
      <c r="CH637" s="19">
        <f t="shared" si="416"/>
        <v>0</v>
      </c>
      <c r="CI637" s="19">
        <f t="shared" si="417"/>
        <v>0</v>
      </c>
      <c r="CJ637" s="19">
        <f t="shared" si="418"/>
        <v>0</v>
      </c>
      <c r="CK637" s="19">
        <f t="shared" si="419"/>
        <v>0</v>
      </c>
      <c r="CL637" s="19">
        <f t="shared" si="420"/>
        <v>0</v>
      </c>
      <c r="CM637" s="19">
        <f t="shared" si="421"/>
        <v>0</v>
      </c>
      <c r="CN637" s="19">
        <f t="shared" si="422"/>
        <v>0</v>
      </c>
      <c r="CO637" s="19">
        <f t="shared" si="423"/>
        <v>0</v>
      </c>
      <c r="CP637" s="19">
        <f t="shared" si="424"/>
        <v>0</v>
      </c>
      <c r="CQ637" s="19">
        <f t="shared" si="425"/>
        <v>0</v>
      </c>
      <c r="CR637" s="19">
        <f t="shared" si="426"/>
        <v>0</v>
      </c>
      <c r="CS637" s="19">
        <f t="shared" si="427"/>
        <v>0</v>
      </c>
    </row>
    <row r="638" spans="2:97" ht="15" customHeight="1" x14ac:dyDescent="0.2">
      <c r="B638" s="53">
        <f t="shared" si="393"/>
        <v>630</v>
      </c>
      <c r="C638" s="197" t="str" cm="1">
        <f t="array" aca="1" ref="C638" ca="1">CELL("contents",BG638)</f>
        <v/>
      </c>
      <c r="D638" s="54" t="str">
        <f t="shared" si="390"/>
        <v>OK</v>
      </c>
      <c r="E638" s="55" t="e">
        <f>VLOOKUP('DATA SHEET'!$B$9,'Drill Size Info'!$T$2:$U$8,2,FALSE)</f>
        <v>#N/A</v>
      </c>
      <c r="F638" s="55" t="str">
        <f t="shared" si="394"/>
        <v/>
      </c>
      <c r="G638" s="161">
        <f t="shared" si="395"/>
        <v>0</v>
      </c>
      <c r="H638" s="56"/>
      <c r="I638" s="56"/>
      <c r="J638" s="54" t="s">
        <v>154</v>
      </c>
      <c r="K638" s="54" t="s">
        <v>154</v>
      </c>
      <c r="L638" s="56" t="s">
        <v>154</v>
      </c>
      <c r="M638" s="56" t="s">
        <v>154</v>
      </c>
      <c r="N638" s="47" t="str">
        <f>IF(CU638&lt;&gt;"",
    IF(INT('Drill Size Info'!$AA$19)=INT('Drill Size Info'!$AB$19),
        --(INT('Drill Size Info'!$AA$19) &amp; "." &amp; CU638),
        IF(AND((--(INT('Drill Size Info'!$AA$19) &amp; "." &amp; CU638)&gt;=--('Drill Size Info'!$AA$19)), (--(INT('Drill Size Info'!$AA$19) &amp; "." &amp; CU638)&lt;=--('Drill Size Info'!$AB$19))),
            --(INT('Drill Size Info'!$AA$19) &amp; "." &amp; CU638),
            --(INT('Drill Size Info'!$AB$19) &amp; "." &amp; CU638)
        )
    ),
    IF(CT638&lt;&gt;"",
        IF(INT('Drill Size Info'!$AA$19)=INT('Drill Size Info'!$AB$19),
            --(INT('Drill Size Info'!$AA$19) &amp; "." &amp; LEFT(CT638,3)),
            IF(AND((--(INT('Drill Size Info'!$AA$19) &amp; "." &amp; LEFT(CT638,3))&gt;=--('Drill Size Info'!$AA$19)), (--(INT('Drill Size Info'!$AA$19) &amp; "." &amp; LEFT(CT638,3))&lt;=--('Drill Size Info'!$AB$19))),
                --(INT('Drill Size Info'!$AA$19) &amp; "." &amp; LEFT(CT638,3)),
                --(INT('Drill Size Info'!$AB$19) &amp; "." &amp; LEFT(CT638,3))
            )
        ),
        "OK"
    )
)</f>
        <v>OK</v>
      </c>
      <c r="O638" s="163" t="str">
        <f>IF(CV638&lt;&gt;"",
    IF(INT('Drill Size Info'!$AA$19)=INT('Drill Size Info'!$AB$19),
        --(INT('Drill Size Info'!$AA$19) &amp; "." &amp; CV638),
        IF(AND((--(INT('Drill Size Info'!$AA$19) &amp; "." &amp; CV638)&gt;=--('Drill Size Info'!$AA$19)), (--(INT('Drill Size Info'!$AA$19) &amp; "." &amp; CV638)&lt;=--('Drill Size Info'!$AB$19))),
            --(INT('Drill Size Info'!$AA$19) &amp; "." &amp; CV638),
            --(INT('Drill Size Info'!$AB$19) &amp; "." &amp; CV638)
        )
    ),
    IF(CT638&lt;&gt;"",
        IF(INT('Drill Size Info'!$AA$19)=INT('Drill Size Info'!$AB$19),
            --(INT('Drill Size Info'!$AA$19) &amp; "." &amp; RIGHT(CT638,3)),
            IF(AND((--(INT('Drill Size Info'!$AA$19) &amp; "." &amp; RIGHT(CT638,3))&gt;=--('Drill Size Info'!$AA$19)), (--(INT('Drill Size Info'!$AA$19) &amp; "." &amp; RIGHT(CT638,3))&lt;=--('Drill Size Info'!$AB$19))),
                --(INT('Drill Size Info'!$AA$19) &amp; "." &amp; RIGHT(CT638,3)),
                --(INT('Drill Size Info'!$AB$19) &amp; "." &amp; RIGHT(CT638,3))
            )
        ),
        "N/A"
    )
)</f>
        <v>N/A</v>
      </c>
      <c r="P638" s="47" t="str">
        <f>IF(CX638&lt;&gt;"",
    IF(INT('Drill Size Info'!$AA$19)=INT('Drill Size Info'!$AB$15),
        --(INT('Drill Size Info'!$AA$15) &amp; "." &amp; CX638),
        IF(AND((--(INT('Drill Size Info'!$AA$15) &amp; "." &amp; CX638)&gt;=--('Drill Size Info'!$AA$15)), (--(INT('Drill Size Info'!$AA$15) &amp; "." &amp; CX638)&lt;=--('Drill Size Info'!$AB$15))),
            --(INT('Drill Size Info'!$AA$15) &amp; "." &amp; CX638),
            --(INT('Drill Size Info'!$AB$15) &amp; "." &amp; CX638)
        )
    ),
    IF(CW638&lt;&gt;"",
        IF(INT('Drill Size Info'!$AA$15)=INT('Drill Size Info'!$AB$15),
            --(INT('Drill Size Info'!$AA$15) &amp; "." &amp; LEFT(CW638,3)),
            IF(AND((--(INT('Drill Size Info'!$AA$15) &amp; "." &amp; LEFT(CW638,3))&gt;=--('Drill Size Info'!$AA$15)), (--(INT('Drill Size Info'!$AA$15) &amp; "." &amp; LEFT(CW638,3))&lt;=--('Drill Size Info'!$AB$15))),
                --(INT('Drill Size Info'!$AA$15) &amp; "." &amp; LEFT(CW638,3)),
                --(INT('Drill Size Info'!$AB$15) &amp; "." &amp; LEFT(CW638,3))
            )
        ),
        "OK"
    )
)</f>
        <v>OK</v>
      </c>
      <c r="Q638" s="163" t="str">
        <f>IF(CY638&lt;&gt;"",
    IF(INT('Drill Size Info'!$AA$19)=INT('Drill Size Info'!$AB$15),
        --(INT('Drill Size Info'!$AA$15) &amp; "." &amp; CY638),
        IF(AND((--(INT('Drill Size Info'!$AA$15) &amp; "." &amp; CY638)&gt;=--('Drill Size Info'!$AA$15)), (--(INT('Drill Size Info'!$AA$15) &amp; "." &amp; CY638)&lt;=--('Drill Size Info'!$AB$15))),
            --(INT('Drill Size Info'!$AA$15) &amp; "." &amp; CY638),
            --(INT('Drill Size Info'!$AB$15) &amp; "." &amp; CY638)
        )
    ),
    IF(CW638&lt;&gt;"",
        IF(INT('Drill Size Info'!$AA$15)=INT('Drill Size Info'!$AB$15),
            --(INT('Drill Size Info'!$AA$15) &amp; "." &amp; RIGHT(CW638,3)),
            IF(AND((--(INT('Drill Size Info'!$AA$15) &amp; "." &amp; RIGHT(CW638,3))&gt;=--('Drill Size Info'!$AA$15)), (--(INT('Drill Size Info'!$AA$15) &amp; "." &amp; RIGHT(CW638,3))&lt;=--('Drill Size Info'!$AB$15))),
                --(INT('Drill Size Info'!$AA$15) &amp; "." &amp; RIGHT(CW638,3)),
                --(INT('Drill Size Info'!$AB$15) &amp; "." &amp; RIGHT(CW638,3))
            )
        ),
        "N/A"
    )
)</f>
        <v>N/A</v>
      </c>
      <c r="R638" s="57"/>
      <c r="S638" s="57"/>
      <c r="T638" s="57"/>
      <c r="U638" s="57"/>
      <c r="V638" s="57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9"/>
      <c r="AX638" s="59"/>
      <c r="AY638" s="59"/>
      <c r="AZ638" s="60"/>
      <c r="BA638" s="52"/>
      <c r="BB638" s="52"/>
      <c r="BC638" s="52"/>
      <c r="BD638" s="52"/>
      <c r="BE638" s="52"/>
      <c r="BF638" s="52"/>
      <c r="BG638" s="192" t="str">
        <f t="shared" si="391"/>
        <v/>
      </c>
      <c r="BH638" s="52"/>
      <c r="BI638" s="52"/>
      <c r="BJ638" s="52"/>
      <c r="BK638" s="52"/>
      <c r="BM638" s="19">
        <f t="shared" si="396"/>
        <v>0</v>
      </c>
      <c r="BN638" s="19">
        <f t="shared" si="397"/>
        <v>0</v>
      </c>
      <c r="BO638" s="19">
        <f t="shared" si="398"/>
        <v>0</v>
      </c>
      <c r="BP638" s="19">
        <f t="shared" si="399"/>
        <v>0</v>
      </c>
      <c r="BQ638" s="19">
        <f t="shared" si="400"/>
        <v>0</v>
      </c>
      <c r="BR638" s="19">
        <f t="shared" si="401"/>
        <v>0</v>
      </c>
      <c r="BS638" s="19">
        <f t="shared" si="402"/>
        <v>0</v>
      </c>
      <c r="BT638" s="19">
        <f t="shared" si="403"/>
        <v>0</v>
      </c>
      <c r="BU638" s="19">
        <f t="shared" si="404"/>
        <v>0</v>
      </c>
      <c r="BV638" s="19">
        <f t="shared" si="405"/>
        <v>0</v>
      </c>
      <c r="BW638" s="19">
        <f t="shared" si="406"/>
        <v>0</v>
      </c>
      <c r="BX638" s="19">
        <f t="shared" si="407"/>
        <v>0</v>
      </c>
      <c r="BY638" s="19">
        <f t="shared" si="408"/>
        <v>0</v>
      </c>
      <c r="BZ638" s="19">
        <f t="shared" si="409"/>
        <v>0</v>
      </c>
      <c r="CA638" s="19">
        <f t="shared" si="410"/>
        <v>0</v>
      </c>
      <c r="CB638" s="19">
        <f t="shared" si="392"/>
        <v>0</v>
      </c>
      <c r="CC638" s="19">
        <f t="shared" si="411"/>
        <v>0</v>
      </c>
      <c r="CD638" s="19">
        <f t="shared" si="412"/>
        <v>0</v>
      </c>
      <c r="CE638" s="19">
        <f t="shared" si="413"/>
        <v>0</v>
      </c>
      <c r="CF638" s="19">
        <f t="shared" si="414"/>
        <v>0</v>
      </c>
      <c r="CG638" s="19">
        <f t="shared" si="415"/>
        <v>0</v>
      </c>
      <c r="CH638" s="19">
        <f t="shared" si="416"/>
        <v>0</v>
      </c>
      <c r="CI638" s="19">
        <f t="shared" si="417"/>
        <v>0</v>
      </c>
      <c r="CJ638" s="19">
        <f t="shared" si="418"/>
        <v>0</v>
      </c>
      <c r="CK638" s="19">
        <f t="shared" si="419"/>
        <v>0</v>
      </c>
      <c r="CL638" s="19">
        <f t="shared" si="420"/>
        <v>0</v>
      </c>
      <c r="CM638" s="19">
        <f t="shared" si="421"/>
        <v>0</v>
      </c>
      <c r="CN638" s="19">
        <f t="shared" si="422"/>
        <v>0</v>
      </c>
      <c r="CO638" s="19">
        <f t="shared" si="423"/>
        <v>0</v>
      </c>
      <c r="CP638" s="19">
        <f t="shared" si="424"/>
        <v>0</v>
      </c>
      <c r="CQ638" s="19">
        <f t="shared" si="425"/>
        <v>0</v>
      </c>
      <c r="CR638" s="19">
        <f t="shared" si="426"/>
        <v>0</v>
      </c>
      <c r="CS638" s="19">
        <f t="shared" si="427"/>
        <v>0</v>
      </c>
    </row>
    <row r="639" spans="2:97" ht="15" customHeight="1" x14ac:dyDescent="0.2">
      <c r="B639" s="53">
        <f t="shared" si="393"/>
        <v>631</v>
      </c>
      <c r="C639" s="197" t="str" cm="1">
        <f t="array" aca="1" ref="C639" ca="1">CELL("contents",BG639)</f>
        <v/>
      </c>
      <c r="D639" s="54" t="str">
        <f t="shared" si="390"/>
        <v>OK</v>
      </c>
      <c r="E639" s="55" t="e">
        <f>VLOOKUP('DATA SHEET'!$B$9,'Drill Size Info'!$T$2:$U$8,2,FALSE)</f>
        <v>#N/A</v>
      </c>
      <c r="F639" s="55" t="str">
        <f t="shared" si="394"/>
        <v/>
      </c>
      <c r="G639" s="161">
        <f t="shared" si="395"/>
        <v>0</v>
      </c>
      <c r="H639" s="56"/>
      <c r="I639" s="56"/>
      <c r="J639" s="54" t="s">
        <v>154</v>
      </c>
      <c r="K639" s="54" t="s">
        <v>154</v>
      </c>
      <c r="L639" s="56" t="s">
        <v>154</v>
      </c>
      <c r="M639" s="56" t="s">
        <v>154</v>
      </c>
      <c r="N639" s="47" t="str">
        <f>IF(CU639&lt;&gt;"",
    IF(INT('Drill Size Info'!$AA$19)=INT('Drill Size Info'!$AB$19),
        --(INT('Drill Size Info'!$AA$19) &amp; "." &amp; CU639),
        IF(AND((--(INT('Drill Size Info'!$AA$19) &amp; "." &amp; CU639)&gt;=--('Drill Size Info'!$AA$19)), (--(INT('Drill Size Info'!$AA$19) &amp; "." &amp; CU639)&lt;=--('Drill Size Info'!$AB$19))),
            --(INT('Drill Size Info'!$AA$19) &amp; "." &amp; CU639),
            --(INT('Drill Size Info'!$AB$19) &amp; "." &amp; CU639)
        )
    ),
    IF(CT639&lt;&gt;"",
        IF(INT('Drill Size Info'!$AA$19)=INT('Drill Size Info'!$AB$19),
            --(INT('Drill Size Info'!$AA$19) &amp; "." &amp; LEFT(CT639,3)),
            IF(AND((--(INT('Drill Size Info'!$AA$19) &amp; "." &amp; LEFT(CT639,3))&gt;=--('Drill Size Info'!$AA$19)), (--(INT('Drill Size Info'!$AA$19) &amp; "." &amp; LEFT(CT639,3))&lt;=--('Drill Size Info'!$AB$19))),
                --(INT('Drill Size Info'!$AA$19) &amp; "." &amp; LEFT(CT639,3)),
                --(INT('Drill Size Info'!$AB$19) &amp; "." &amp; LEFT(CT639,3))
            )
        ),
        "OK"
    )
)</f>
        <v>OK</v>
      </c>
      <c r="O639" s="163" t="str">
        <f>IF(CV639&lt;&gt;"",
    IF(INT('Drill Size Info'!$AA$19)=INT('Drill Size Info'!$AB$19),
        --(INT('Drill Size Info'!$AA$19) &amp; "." &amp; CV639),
        IF(AND((--(INT('Drill Size Info'!$AA$19) &amp; "." &amp; CV639)&gt;=--('Drill Size Info'!$AA$19)), (--(INT('Drill Size Info'!$AA$19) &amp; "." &amp; CV639)&lt;=--('Drill Size Info'!$AB$19))),
            --(INT('Drill Size Info'!$AA$19) &amp; "." &amp; CV639),
            --(INT('Drill Size Info'!$AB$19) &amp; "." &amp; CV639)
        )
    ),
    IF(CT639&lt;&gt;"",
        IF(INT('Drill Size Info'!$AA$19)=INT('Drill Size Info'!$AB$19),
            --(INT('Drill Size Info'!$AA$19) &amp; "." &amp; RIGHT(CT639,3)),
            IF(AND((--(INT('Drill Size Info'!$AA$19) &amp; "." &amp; RIGHT(CT639,3))&gt;=--('Drill Size Info'!$AA$19)), (--(INT('Drill Size Info'!$AA$19) &amp; "." &amp; RIGHT(CT639,3))&lt;=--('Drill Size Info'!$AB$19))),
                --(INT('Drill Size Info'!$AA$19) &amp; "." &amp; RIGHT(CT639,3)),
                --(INT('Drill Size Info'!$AB$19) &amp; "." &amp; RIGHT(CT639,3))
            )
        ),
        "N/A"
    )
)</f>
        <v>N/A</v>
      </c>
      <c r="P639" s="47" t="str">
        <f>IF(CX639&lt;&gt;"",
    IF(INT('Drill Size Info'!$AA$19)=INT('Drill Size Info'!$AB$15),
        --(INT('Drill Size Info'!$AA$15) &amp; "." &amp; CX639),
        IF(AND((--(INT('Drill Size Info'!$AA$15) &amp; "." &amp; CX639)&gt;=--('Drill Size Info'!$AA$15)), (--(INT('Drill Size Info'!$AA$15) &amp; "." &amp; CX639)&lt;=--('Drill Size Info'!$AB$15))),
            --(INT('Drill Size Info'!$AA$15) &amp; "." &amp; CX639),
            --(INT('Drill Size Info'!$AB$15) &amp; "." &amp; CX639)
        )
    ),
    IF(CW639&lt;&gt;"",
        IF(INT('Drill Size Info'!$AA$15)=INT('Drill Size Info'!$AB$15),
            --(INT('Drill Size Info'!$AA$15) &amp; "." &amp; LEFT(CW639,3)),
            IF(AND((--(INT('Drill Size Info'!$AA$15) &amp; "." &amp; LEFT(CW639,3))&gt;=--('Drill Size Info'!$AA$15)), (--(INT('Drill Size Info'!$AA$15) &amp; "." &amp; LEFT(CW639,3))&lt;=--('Drill Size Info'!$AB$15))),
                --(INT('Drill Size Info'!$AA$15) &amp; "." &amp; LEFT(CW639,3)),
                --(INT('Drill Size Info'!$AB$15) &amp; "." &amp; LEFT(CW639,3))
            )
        ),
        "OK"
    )
)</f>
        <v>OK</v>
      </c>
      <c r="Q639" s="163" t="str">
        <f>IF(CY639&lt;&gt;"",
    IF(INT('Drill Size Info'!$AA$19)=INT('Drill Size Info'!$AB$15),
        --(INT('Drill Size Info'!$AA$15) &amp; "." &amp; CY639),
        IF(AND((--(INT('Drill Size Info'!$AA$15) &amp; "." &amp; CY639)&gt;=--('Drill Size Info'!$AA$15)), (--(INT('Drill Size Info'!$AA$15) &amp; "." &amp; CY639)&lt;=--('Drill Size Info'!$AB$15))),
            --(INT('Drill Size Info'!$AA$15) &amp; "." &amp; CY639),
            --(INT('Drill Size Info'!$AB$15) &amp; "." &amp; CY639)
        )
    ),
    IF(CW639&lt;&gt;"",
        IF(INT('Drill Size Info'!$AA$15)=INT('Drill Size Info'!$AB$15),
            --(INT('Drill Size Info'!$AA$15) &amp; "." &amp; RIGHT(CW639,3)),
            IF(AND((--(INT('Drill Size Info'!$AA$15) &amp; "." &amp; RIGHT(CW639,3))&gt;=--('Drill Size Info'!$AA$15)), (--(INT('Drill Size Info'!$AA$15) &amp; "." &amp; RIGHT(CW639,3))&lt;=--('Drill Size Info'!$AB$15))),
                --(INT('Drill Size Info'!$AA$15) &amp; "." &amp; RIGHT(CW639,3)),
                --(INT('Drill Size Info'!$AB$15) &amp; "." &amp; RIGHT(CW639,3))
            )
        ),
        "N/A"
    )
)</f>
        <v>N/A</v>
      </c>
      <c r="R639" s="57"/>
      <c r="S639" s="57"/>
      <c r="T639" s="57"/>
      <c r="U639" s="57"/>
      <c r="V639" s="57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9"/>
      <c r="AX639" s="59"/>
      <c r="AY639" s="59"/>
      <c r="AZ639" s="60"/>
      <c r="BA639" s="52"/>
      <c r="BB639" s="52"/>
      <c r="BC639" s="52"/>
      <c r="BD639" s="52"/>
      <c r="BE639" s="52"/>
      <c r="BF639" s="52"/>
      <c r="BG639" s="192" t="str">
        <f t="shared" si="391"/>
        <v/>
      </c>
      <c r="BH639" s="52"/>
      <c r="BI639" s="52"/>
      <c r="BJ639" s="52"/>
      <c r="BK639" s="52"/>
      <c r="BM639" s="19">
        <f t="shared" si="396"/>
        <v>0</v>
      </c>
      <c r="BN639" s="19">
        <f t="shared" si="397"/>
        <v>0</v>
      </c>
      <c r="BO639" s="19">
        <f t="shared" si="398"/>
        <v>0</v>
      </c>
      <c r="BP639" s="19">
        <f t="shared" si="399"/>
        <v>0</v>
      </c>
      <c r="BQ639" s="19">
        <f t="shared" si="400"/>
        <v>0</v>
      </c>
      <c r="BR639" s="19">
        <f t="shared" si="401"/>
        <v>0</v>
      </c>
      <c r="BS639" s="19">
        <f t="shared" si="402"/>
        <v>0</v>
      </c>
      <c r="BT639" s="19">
        <f t="shared" si="403"/>
        <v>0</v>
      </c>
      <c r="BU639" s="19">
        <f t="shared" si="404"/>
        <v>0</v>
      </c>
      <c r="BV639" s="19">
        <f t="shared" si="405"/>
        <v>0</v>
      </c>
      <c r="BW639" s="19">
        <f t="shared" si="406"/>
        <v>0</v>
      </c>
      <c r="BX639" s="19">
        <f t="shared" si="407"/>
        <v>0</v>
      </c>
      <c r="BY639" s="19">
        <f t="shared" si="408"/>
        <v>0</v>
      </c>
      <c r="BZ639" s="19">
        <f t="shared" si="409"/>
        <v>0</v>
      </c>
      <c r="CA639" s="19">
        <f t="shared" si="410"/>
        <v>0</v>
      </c>
      <c r="CB639" s="19">
        <f t="shared" si="392"/>
        <v>0</v>
      </c>
      <c r="CC639" s="19">
        <f t="shared" si="411"/>
        <v>0</v>
      </c>
      <c r="CD639" s="19">
        <f t="shared" si="412"/>
        <v>0</v>
      </c>
      <c r="CE639" s="19">
        <f t="shared" si="413"/>
        <v>0</v>
      </c>
      <c r="CF639" s="19">
        <f t="shared" si="414"/>
        <v>0</v>
      </c>
      <c r="CG639" s="19">
        <f t="shared" si="415"/>
        <v>0</v>
      </c>
      <c r="CH639" s="19">
        <f t="shared" si="416"/>
        <v>0</v>
      </c>
      <c r="CI639" s="19">
        <f t="shared" si="417"/>
        <v>0</v>
      </c>
      <c r="CJ639" s="19">
        <f t="shared" si="418"/>
        <v>0</v>
      </c>
      <c r="CK639" s="19">
        <f t="shared" si="419"/>
        <v>0</v>
      </c>
      <c r="CL639" s="19">
        <f t="shared" si="420"/>
        <v>0</v>
      </c>
      <c r="CM639" s="19">
        <f t="shared" si="421"/>
        <v>0</v>
      </c>
      <c r="CN639" s="19">
        <f t="shared" si="422"/>
        <v>0</v>
      </c>
      <c r="CO639" s="19">
        <f t="shared" si="423"/>
        <v>0</v>
      </c>
      <c r="CP639" s="19">
        <f t="shared" si="424"/>
        <v>0</v>
      </c>
      <c r="CQ639" s="19">
        <f t="shared" si="425"/>
        <v>0</v>
      </c>
      <c r="CR639" s="19">
        <f t="shared" si="426"/>
        <v>0</v>
      </c>
      <c r="CS639" s="19">
        <f t="shared" si="427"/>
        <v>0</v>
      </c>
    </row>
    <row r="640" spans="2:97" ht="15" customHeight="1" x14ac:dyDescent="0.2">
      <c r="B640" s="53">
        <f t="shared" si="393"/>
        <v>632</v>
      </c>
      <c r="C640" s="197" t="str" cm="1">
        <f t="array" aca="1" ref="C640" ca="1">CELL("contents",BG640)</f>
        <v/>
      </c>
      <c r="D640" s="54" t="str">
        <f t="shared" si="390"/>
        <v>OK</v>
      </c>
      <c r="E640" s="55" t="e">
        <f>VLOOKUP('DATA SHEET'!$B$9,'Drill Size Info'!$T$2:$U$8,2,FALSE)</f>
        <v>#N/A</v>
      </c>
      <c r="F640" s="55" t="str">
        <f t="shared" si="394"/>
        <v/>
      </c>
      <c r="G640" s="161">
        <f t="shared" si="395"/>
        <v>0</v>
      </c>
      <c r="H640" s="56"/>
      <c r="I640" s="56"/>
      <c r="J640" s="54" t="s">
        <v>154</v>
      </c>
      <c r="K640" s="54" t="s">
        <v>154</v>
      </c>
      <c r="L640" s="56" t="s">
        <v>154</v>
      </c>
      <c r="M640" s="56" t="s">
        <v>154</v>
      </c>
      <c r="N640" s="47" t="str">
        <f>IF(CU640&lt;&gt;"",
    IF(INT('Drill Size Info'!$AA$19)=INT('Drill Size Info'!$AB$19),
        --(INT('Drill Size Info'!$AA$19) &amp; "." &amp; CU640),
        IF(AND((--(INT('Drill Size Info'!$AA$19) &amp; "." &amp; CU640)&gt;=--('Drill Size Info'!$AA$19)), (--(INT('Drill Size Info'!$AA$19) &amp; "." &amp; CU640)&lt;=--('Drill Size Info'!$AB$19))),
            --(INT('Drill Size Info'!$AA$19) &amp; "." &amp; CU640),
            --(INT('Drill Size Info'!$AB$19) &amp; "." &amp; CU640)
        )
    ),
    IF(CT640&lt;&gt;"",
        IF(INT('Drill Size Info'!$AA$19)=INT('Drill Size Info'!$AB$19),
            --(INT('Drill Size Info'!$AA$19) &amp; "." &amp; LEFT(CT640,3)),
            IF(AND((--(INT('Drill Size Info'!$AA$19) &amp; "." &amp; LEFT(CT640,3))&gt;=--('Drill Size Info'!$AA$19)), (--(INT('Drill Size Info'!$AA$19) &amp; "." &amp; LEFT(CT640,3))&lt;=--('Drill Size Info'!$AB$19))),
                --(INT('Drill Size Info'!$AA$19) &amp; "." &amp; LEFT(CT640,3)),
                --(INT('Drill Size Info'!$AB$19) &amp; "." &amp; LEFT(CT640,3))
            )
        ),
        "OK"
    )
)</f>
        <v>OK</v>
      </c>
      <c r="O640" s="163" t="str">
        <f>IF(CV640&lt;&gt;"",
    IF(INT('Drill Size Info'!$AA$19)=INT('Drill Size Info'!$AB$19),
        --(INT('Drill Size Info'!$AA$19) &amp; "." &amp; CV640),
        IF(AND((--(INT('Drill Size Info'!$AA$19) &amp; "." &amp; CV640)&gt;=--('Drill Size Info'!$AA$19)), (--(INT('Drill Size Info'!$AA$19) &amp; "." &amp; CV640)&lt;=--('Drill Size Info'!$AB$19))),
            --(INT('Drill Size Info'!$AA$19) &amp; "." &amp; CV640),
            --(INT('Drill Size Info'!$AB$19) &amp; "." &amp; CV640)
        )
    ),
    IF(CT640&lt;&gt;"",
        IF(INT('Drill Size Info'!$AA$19)=INT('Drill Size Info'!$AB$19),
            --(INT('Drill Size Info'!$AA$19) &amp; "." &amp; RIGHT(CT640,3)),
            IF(AND((--(INT('Drill Size Info'!$AA$19) &amp; "." &amp; RIGHT(CT640,3))&gt;=--('Drill Size Info'!$AA$19)), (--(INT('Drill Size Info'!$AA$19) &amp; "." &amp; RIGHT(CT640,3))&lt;=--('Drill Size Info'!$AB$19))),
                --(INT('Drill Size Info'!$AA$19) &amp; "." &amp; RIGHT(CT640,3)),
                --(INT('Drill Size Info'!$AB$19) &amp; "." &amp; RIGHT(CT640,3))
            )
        ),
        "N/A"
    )
)</f>
        <v>N/A</v>
      </c>
      <c r="P640" s="47" t="str">
        <f>IF(CX640&lt;&gt;"",
    IF(INT('Drill Size Info'!$AA$19)=INT('Drill Size Info'!$AB$15),
        --(INT('Drill Size Info'!$AA$15) &amp; "." &amp; CX640),
        IF(AND((--(INT('Drill Size Info'!$AA$15) &amp; "." &amp; CX640)&gt;=--('Drill Size Info'!$AA$15)), (--(INT('Drill Size Info'!$AA$15) &amp; "." &amp; CX640)&lt;=--('Drill Size Info'!$AB$15))),
            --(INT('Drill Size Info'!$AA$15) &amp; "." &amp; CX640),
            --(INT('Drill Size Info'!$AB$15) &amp; "." &amp; CX640)
        )
    ),
    IF(CW640&lt;&gt;"",
        IF(INT('Drill Size Info'!$AA$15)=INT('Drill Size Info'!$AB$15),
            --(INT('Drill Size Info'!$AA$15) &amp; "." &amp; LEFT(CW640,3)),
            IF(AND((--(INT('Drill Size Info'!$AA$15) &amp; "." &amp; LEFT(CW640,3))&gt;=--('Drill Size Info'!$AA$15)), (--(INT('Drill Size Info'!$AA$15) &amp; "." &amp; LEFT(CW640,3))&lt;=--('Drill Size Info'!$AB$15))),
                --(INT('Drill Size Info'!$AA$15) &amp; "." &amp; LEFT(CW640,3)),
                --(INT('Drill Size Info'!$AB$15) &amp; "." &amp; LEFT(CW640,3))
            )
        ),
        "OK"
    )
)</f>
        <v>OK</v>
      </c>
      <c r="Q640" s="163" t="str">
        <f>IF(CY640&lt;&gt;"",
    IF(INT('Drill Size Info'!$AA$19)=INT('Drill Size Info'!$AB$15),
        --(INT('Drill Size Info'!$AA$15) &amp; "." &amp; CY640),
        IF(AND((--(INT('Drill Size Info'!$AA$15) &amp; "." &amp; CY640)&gt;=--('Drill Size Info'!$AA$15)), (--(INT('Drill Size Info'!$AA$15) &amp; "." &amp; CY640)&lt;=--('Drill Size Info'!$AB$15))),
            --(INT('Drill Size Info'!$AA$15) &amp; "." &amp; CY640),
            --(INT('Drill Size Info'!$AB$15) &amp; "." &amp; CY640)
        )
    ),
    IF(CW640&lt;&gt;"",
        IF(INT('Drill Size Info'!$AA$15)=INT('Drill Size Info'!$AB$15),
            --(INT('Drill Size Info'!$AA$15) &amp; "." &amp; RIGHT(CW640,3)),
            IF(AND((--(INT('Drill Size Info'!$AA$15) &amp; "." &amp; RIGHT(CW640,3))&gt;=--('Drill Size Info'!$AA$15)), (--(INT('Drill Size Info'!$AA$15) &amp; "." &amp; RIGHT(CW640,3))&lt;=--('Drill Size Info'!$AB$15))),
                --(INT('Drill Size Info'!$AA$15) &amp; "." &amp; RIGHT(CW640,3)),
                --(INT('Drill Size Info'!$AB$15) &amp; "." &amp; RIGHT(CW640,3))
            )
        ),
        "N/A"
    )
)</f>
        <v>N/A</v>
      </c>
      <c r="R640" s="57"/>
      <c r="S640" s="57"/>
      <c r="T640" s="57"/>
      <c r="U640" s="57"/>
      <c r="V640" s="57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9"/>
      <c r="AX640" s="59"/>
      <c r="AY640" s="59"/>
      <c r="AZ640" s="60"/>
      <c r="BA640" s="52"/>
      <c r="BB640" s="52"/>
      <c r="BC640" s="52"/>
      <c r="BD640" s="52"/>
      <c r="BE640" s="52"/>
      <c r="BF640" s="52"/>
      <c r="BG640" s="192" t="str">
        <f t="shared" si="391"/>
        <v/>
      </c>
      <c r="BH640" s="52"/>
      <c r="BI640" s="52"/>
      <c r="BJ640" s="52"/>
      <c r="BK640" s="52"/>
      <c r="BM640" s="19">
        <f t="shared" si="396"/>
        <v>0</v>
      </c>
      <c r="BN640" s="19">
        <f t="shared" si="397"/>
        <v>0</v>
      </c>
      <c r="BO640" s="19">
        <f t="shared" si="398"/>
        <v>0</v>
      </c>
      <c r="BP640" s="19">
        <f t="shared" si="399"/>
        <v>0</v>
      </c>
      <c r="BQ640" s="19">
        <f t="shared" si="400"/>
        <v>0</v>
      </c>
      <c r="BR640" s="19">
        <f t="shared" si="401"/>
        <v>0</v>
      </c>
      <c r="BS640" s="19">
        <f t="shared" si="402"/>
        <v>0</v>
      </c>
      <c r="BT640" s="19">
        <f t="shared" si="403"/>
        <v>0</v>
      </c>
      <c r="BU640" s="19">
        <f t="shared" si="404"/>
        <v>0</v>
      </c>
      <c r="BV640" s="19">
        <f t="shared" si="405"/>
        <v>0</v>
      </c>
      <c r="BW640" s="19">
        <f t="shared" si="406"/>
        <v>0</v>
      </c>
      <c r="BX640" s="19">
        <f t="shared" si="407"/>
        <v>0</v>
      </c>
      <c r="BY640" s="19">
        <f t="shared" si="408"/>
        <v>0</v>
      </c>
      <c r="BZ640" s="19">
        <f t="shared" si="409"/>
        <v>0</v>
      </c>
      <c r="CA640" s="19">
        <f t="shared" si="410"/>
        <v>0</v>
      </c>
      <c r="CB640" s="19">
        <f t="shared" si="392"/>
        <v>0</v>
      </c>
      <c r="CC640" s="19">
        <f t="shared" si="411"/>
        <v>0</v>
      </c>
      <c r="CD640" s="19">
        <f t="shared" si="412"/>
        <v>0</v>
      </c>
      <c r="CE640" s="19">
        <f t="shared" si="413"/>
        <v>0</v>
      </c>
      <c r="CF640" s="19">
        <f t="shared" si="414"/>
        <v>0</v>
      </c>
      <c r="CG640" s="19">
        <f t="shared" si="415"/>
        <v>0</v>
      </c>
      <c r="CH640" s="19">
        <f t="shared" si="416"/>
        <v>0</v>
      </c>
      <c r="CI640" s="19">
        <f t="shared" si="417"/>
        <v>0</v>
      </c>
      <c r="CJ640" s="19">
        <f t="shared" si="418"/>
        <v>0</v>
      </c>
      <c r="CK640" s="19">
        <f t="shared" si="419"/>
        <v>0</v>
      </c>
      <c r="CL640" s="19">
        <f t="shared" si="420"/>
        <v>0</v>
      </c>
      <c r="CM640" s="19">
        <f t="shared" si="421"/>
        <v>0</v>
      </c>
      <c r="CN640" s="19">
        <f t="shared" si="422"/>
        <v>0</v>
      </c>
      <c r="CO640" s="19">
        <f t="shared" si="423"/>
        <v>0</v>
      </c>
      <c r="CP640" s="19">
        <f t="shared" si="424"/>
        <v>0</v>
      </c>
      <c r="CQ640" s="19">
        <f t="shared" si="425"/>
        <v>0</v>
      </c>
      <c r="CR640" s="19">
        <f t="shared" si="426"/>
        <v>0</v>
      </c>
      <c r="CS640" s="19">
        <f t="shared" si="427"/>
        <v>0</v>
      </c>
    </row>
    <row r="641" spans="2:97" ht="15" customHeight="1" x14ac:dyDescent="0.2">
      <c r="B641" s="53">
        <f t="shared" si="393"/>
        <v>633</v>
      </c>
      <c r="C641" s="197" t="str" cm="1">
        <f t="array" aca="1" ref="C641" ca="1">CELL("contents",BG641)</f>
        <v/>
      </c>
      <c r="D641" s="54" t="str">
        <f t="shared" si="390"/>
        <v>OK</v>
      </c>
      <c r="E641" s="55" t="e">
        <f>VLOOKUP('DATA SHEET'!$B$9,'Drill Size Info'!$T$2:$U$8,2,FALSE)</f>
        <v>#N/A</v>
      </c>
      <c r="F641" s="55" t="str">
        <f t="shared" si="394"/>
        <v/>
      </c>
      <c r="G641" s="161">
        <f t="shared" si="395"/>
        <v>0</v>
      </c>
      <c r="H641" s="56"/>
      <c r="I641" s="56"/>
      <c r="J641" s="54" t="s">
        <v>154</v>
      </c>
      <c r="K641" s="54" t="s">
        <v>154</v>
      </c>
      <c r="L641" s="56" t="s">
        <v>154</v>
      </c>
      <c r="M641" s="56" t="s">
        <v>154</v>
      </c>
      <c r="N641" s="47" t="str">
        <f>IF(CU641&lt;&gt;"",
    IF(INT('Drill Size Info'!$AA$19)=INT('Drill Size Info'!$AB$19),
        --(INT('Drill Size Info'!$AA$19) &amp; "." &amp; CU641),
        IF(AND((--(INT('Drill Size Info'!$AA$19) &amp; "." &amp; CU641)&gt;=--('Drill Size Info'!$AA$19)), (--(INT('Drill Size Info'!$AA$19) &amp; "." &amp; CU641)&lt;=--('Drill Size Info'!$AB$19))),
            --(INT('Drill Size Info'!$AA$19) &amp; "." &amp; CU641),
            --(INT('Drill Size Info'!$AB$19) &amp; "." &amp; CU641)
        )
    ),
    IF(CT641&lt;&gt;"",
        IF(INT('Drill Size Info'!$AA$19)=INT('Drill Size Info'!$AB$19),
            --(INT('Drill Size Info'!$AA$19) &amp; "." &amp; LEFT(CT641,3)),
            IF(AND((--(INT('Drill Size Info'!$AA$19) &amp; "." &amp; LEFT(CT641,3))&gt;=--('Drill Size Info'!$AA$19)), (--(INT('Drill Size Info'!$AA$19) &amp; "." &amp; LEFT(CT641,3))&lt;=--('Drill Size Info'!$AB$19))),
                --(INT('Drill Size Info'!$AA$19) &amp; "." &amp; LEFT(CT641,3)),
                --(INT('Drill Size Info'!$AB$19) &amp; "." &amp; LEFT(CT641,3))
            )
        ),
        "OK"
    )
)</f>
        <v>OK</v>
      </c>
      <c r="O641" s="163" t="str">
        <f>IF(CV641&lt;&gt;"",
    IF(INT('Drill Size Info'!$AA$19)=INT('Drill Size Info'!$AB$19),
        --(INT('Drill Size Info'!$AA$19) &amp; "." &amp; CV641),
        IF(AND((--(INT('Drill Size Info'!$AA$19) &amp; "." &amp; CV641)&gt;=--('Drill Size Info'!$AA$19)), (--(INT('Drill Size Info'!$AA$19) &amp; "." &amp; CV641)&lt;=--('Drill Size Info'!$AB$19))),
            --(INT('Drill Size Info'!$AA$19) &amp; "." &amp; CV641),
            --(INT('Drill Size Info'!$AB$19) &amp; "." &amp; CV641)
        )
    ),
    IF(CT641&lt;&gt;"",
        IF(INT('Drill Size Info'!$AA$19)=INT('Drill Size Info'!$AB$19),
            --(INT('Drill Size Info'!$AA$19) &amp; "." &amp; RIGHT(CT641,3)),
            IF(AND((--(INT('Drill Size Info'!$AA$19) &amp; "." &amp; RIGHT(CT641,3))&gt;=--('Drill Size Info'!$AA$19)), (--(INT('Drill Size Info'!$AA$19) &amp; "." &amp; RIGHT(CT641,3))&lt;=--('Drill Size Info'!$AB$19))),
                --(INT('Drill Size Info'!$AA$19) &amp; "." &amp; RIGHT(CT641,3)),
                --(INT('Drill Size Info'!$AB$19) &amp; "." &amp; RIGHT(CT641,3))
            )
        ),
        "N/A"
    )
)</f>
        <v>N/A</v>
      </c>
      <c r="P641" s="47" t="str">
        <f>IF(CX641&lt;&gt;"",
    IF(INT('Drill Size Info'!$AA$19)=INT('Drill Size Info'!$AB$15),
        --(INT('Drill Size Info'!$AA$15) &amp; "." &amp; CX641),
        IF(AND((--(INT('Drill Size Info'!$AA$15) &amp; "." &amp; CX641)&gt;=--('Drill Size Info'!$AA$15)), (--(INT('Drill Size Info'!$AA$15) &amp; "." &amp; CX641)&lt;=--('Drill Size Info'!$AB$15))),
            --(INT('Drill Size Info'!$AA$15) &amp; "." &amp; CX641),
            --(INT('Drill Size Info'!$AB$15) &amp; "." &amp; CX641)
        )
    ),
    IF(CW641&lt;&gt;"",
        IF(INT('Drill Size Info'!$AA$15)=INT('Drill Size Info'!$AB$15),
            --(INT('Drill Size Info'!$AA$15) &amp; "." &amp; LEFT(CW641,3)),
            IF(AND((--(INT('Drill Size Info'!$AA$15) &amp; "." &amp; LEFT(CW641,3))&gt;=--('Drill Size Info'!$AA$15)), (--(INT('Drill Size Info'!$AA$15) &amp; "." &amp; LEFT(CW641,3))&lt;=--('Drill Size Info'!$AB$15))),
                --(INT('Drill Size Info'!$AA$15) &amp; "." &amp; LEFT(CW641,3)),
                --(INT('Drill Size Info'!$AB$15) &amp; "." &amp; LEFT(CW641,3))
            )
        ),
        "OK"
    )
)</f>
        <v>OK</v>
      </c>
      <c r="Q641" s="163" t="str">
        <f>IF(CY641&lt;&gt;"",
    IF(INT('Drill Size Info'!$AA$19)=INT('Drill Size Info'!$AB$15),
        --(INT('Drill Size Info'!$AA$15) &amp; "." &amp; CY641),
        IF(AND((--(INT('Drill Size Info'!$AA$15) &amp; "." &amp; CY641)&gt;=--('Drill Size Info'!$AA$15)), (--(INT('Drill Size Info'!$AA$15) &amp; "." &amp; CY641)&lt;=--('Drill Size Info'!$AB$15))),
            --(INT('Drill Size Info'!$AA$15) &amp; "." &amp; CY641),
            --(INT('Drill Size Info'!$AB$15) &amp; "." &amp; CY641)
        )
    ),
    IF(CW641&lt;&gt;"",
        IF(INT('Drill Size Info'!$AA$15)=INT('Drill Size Info'!$AB$15),
            --(INT('Drill Size Info'!$AA$15) &amp; "." &amp; RIGHT(CW641,3)),
            IF(AND((--(INT('Drill Size Info'!$AA$15) &amp; "." &amp; RIGHT(CW641,3))&gt;=--('Drill Size Info'!$AA$15)), (--(INT('Drill Size Info'!$AA$15) &amp; "." &amp; RIGHT(CW641,3))&lt;=--('Drill Size Info'!$AB$15))),
                --(INT('Drill Size Info'!$AA$15) &amp; "." &amp; RIGHT(CW641,3)),
                --(INT('Drill Size Info'!$AB$15) &amp; "." &amp; RIGHT(CW641,3))
            )
        ),
        "N/A"
    )
)</f>
        <v>N/A</v>
      </c>
      <c r="R641" s="57"/>
      <c r="S641" s="57"/>
      <c r="T641" s="57"/>
      <c r="U641" s="57"/>
      <c r="V641" s="57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9"/>
      <c r="AX641" s="59"/>
      <c r="AY641" s="59"/>
      <c r="AZ641" s="60"/>
      <c r="BA641" s="52"/>
      <c r="BB641" s="52"/>
      <c r="BC641" s="52"/>
      <c r="BD641" s="52"/>
      <c r="BE641" s="52"/>
      <c r="BF641" s="52"/>
      <c r="BG641" s="192" t="str">
        <f t="shared" si="391"/>
        <v/>
      </c>
      <c r="BH641" s="52"/>
      <c r="BI641" s="52"/>
      <c r="BJ641" s="52"/>
      <c r="BK641" s="52"/>
      <c r="BM641" s="19">
        <f t="shared" si="396"/>
        <v>0</v>
      </c>
      <c r="BN641" s="19">
        <f t="shared" si="397"/>
        <v>0</v>
      </c>
      <c r="BO641" s="19">
        <f t="shared" si="398"/>
        <v>0</v>
      </c>
      <c r="BP641" s="19">
        <f t="shared" si="399"/>
        <v>0</v>
      </c>
      <c r="BQ641" s="19">
        <f t="shared" si="400"/>
        <v>0</v>
      </c>
      <c r="BR641" s="19">
        <f t="shared" si="401"/>
        <v>0</v>
      </c>
      <c r="BS641" s="19">
        <f t="shared" si="402"/>
        <v>0</v>
      </c>
      <c r="BT641" s="19">
        <f t="shared" si="403"/>
        <v>0</v>
      </c>
      <c r="BU641" s="19">
        <f t="shared" si="404"/>
        <v>0</v>
      </c>
      <c r="BV641" s="19">
        <f t="shared" si="405"/>
        <v>0</v>
      </c>
      <c r="BW641" s="19">
        <f t="shared" si="406"/>
        <v>0</v>
      </c>
      <c r="BX641" s="19">
        <f t="shared" si="407"/>
        <v>0</v>
      </c>
      <c r="BY641" s="19">
        <f t="shared" si="408"/>
        <v>0</v>
      </c>
      <c r="BZ641" s="19">
        <f t="shared" si="409"/>
        <v>0</v>
      </c>
      <c r="CA641" s="19">
        <f t="shared" si="410"/>
        <v>0</v>
      </c>
      <c r="CB641" s="19">
        <f t="shared" si="392"/>
        <v>0</v>
      </c>
      <c r="CC641" s="19">
        <f t="shared" si="411"/>
        <v>0</v>
      </c>
      <c r="CD641" s="19">
        <f t="shared" si="412"/>
        <v>0</v>
      </c>
      <c r="CE641" s="19">
        <f t="shared" si="413"/>
        <v>0</v>
      </c>
      <c r="CF641" s="19">
        <f t="shared" si="414"/>
        <v>0</v>
      </c>
      <c r="CG641" s="19">
        <f t="shared" si="415"/>
        <v>0</v>
      </c>
      <c r="CH641" s="19">
        <f t="shared" si="416"/>
        <v>0</v>
      </c>
      <c r="CI641" s="19">
        <f t="shared" si="417"/>
        <v>0</v>
      </c>
      <c r="CJ641" s="19">
        <f t="shared" si="418"/>
        <v>0</v>
      </c>
      <c r="CK641" s="19">
        <f t="shared" si="419"/>
        <v>0</v>
      </c>
      <c r="CL641" s="19">
        <f t="shared" si="420"/>
        <v>0</v>
      </c>
      <c r="CM641" s="19">
        <f t="shared" si="421"/>
        <v>0</v>
      </c>
      <c r="CN641" s="19">
        <f t="shared" si="422"/>
        <v>0</v>
      </c>
      <c r="CO641" s="19">
        <f t="shared" si="423"/>
        <v>0</v>
      </c>
      <c r="CP641" s="19">
        <f t="shared" si="424"/>
        <v>0</v>
      </c>
      <c r="CQ641" s="19">
        <f t="shared" si="425"/>
        <v>0</v>
      </c>
      <c r="CR641" s="19">
        <f t="shared" si="426"/>
        <v>0</v>
      </c>
      <c r="CS641" s="19">
        <f t="shared" si="427"/>
        <v>0</v>
      </c>
    </row>
    <row r="642" spans="2:97" ht="15" customHeight="1" x14ac:dyDescent="0.2">
      <c r="B642" s="53">
        <f t="shared" si="393"/>
        <v>634</v>
      </c>
      <c r="C642" s="197" t="str" cm="1">
        <f t="array" aca="1" ref="C642" ca="1">CELL("contents",BG642)</f>
        <v/>
      </c>
      <c r="D642" s="54" t="str">
        <f t="shared" si="390"/>
        <v>OK</v>
      </c>
      <c r="E642" s="55" t="e">
        <f>VLOOKUP('DATA SHEET'!$B$9,'Drill Size Info'!$T$2:$U$8,2,FALSE)</f>
        <v>#N/A</v>
      </c>
      <c r="F642" s="55" t="str">
        <f t="shared" si="394"/>
        <v/>
      </c>
      <c r="G642" s="161">
        <f t="shared" si="395"/>
        <v>0</v>
      </c>
      <c r="H642" s="56"/>
      <c r="I642" s="56"/>
      <c r="J642" s="54" t="s">
        <v>154</v>
      </c>
      <c r="K642" s="54" t="s">
        <v>154</v>
      </c>
      <c r="L642" s="56" t="s">
        <v>154</v>
      </c>
      <c r="M642" s="56" t="s">
        <v>154</v>
      </c>
      <c r="N642" s="47" t="str">
        <f>IF(CU642&lt;&gt;"",
    IF(INT('Drill Size Info'!$AA$19)=INT('Drill Size Info'!$AB$19),
        --(INT('Drill Size Info'!$AA$19) &amp; "." &amp; CU642),
        IF(AND((--(INT('Drill Size Info'!$AA$19) &amp; "." &amp; CU642)&gt;=--('Drill Size Info'!$AA$19)), (--(INT('Drill Size Info'!$AA$19) &amp; "." &amp; CU642)&lt;=--('Drill Size Info'!$AB$19))),
            --(INT('Drill Size Info'!$AA$19) &amp; "." &amp; CU642),
            --(INT('Drill Size Info'!$AB$19) &amp; "." &amp; CU642)
        )
    ),
    IF(CT642&lt;&gt;"",
        IF(INT('Drill Size Info'!$AA$19)=INT('Drill Size Info'!$AB$19),
            --(INT('Drill Size Info'!$AA$19) &amp; "." &amp; LEFT(CT642,3)),
            IF(AND((--(INT('Drill Size Info'!$AA$19) &amp; "." &amp; LEFT(CT642,3))&gt;=--('Drill Size Info'!$AA$19)), (--(INT('Drill Size Info'!$AA$19) &amp; "." &amp; LEFT(CT642,3))&lt;=--('Drill Size Info'!$AB$19))),
                --(INT('Drill Size Info'!$AA$19) &amp; "." &amp; LEFT(CT642,3)),
                --(INT('Drill Size Info'!$AB$19) &amp; "." &amp; LEFT(CT642,3))
            )
        ),
        "OK"
    )
)</f>
        <v>OK</v>
      </c>
      <c r="O642" s="163" t="str">
        <f>IF(CV642&lt;&gt;"",
    IF(INT('Drill Size Info'!$AA$19)=INT('Drill Size Info'!$AB$19),
        --(INT('Drill Size Info'!$AA$19) &amp; "." &amp; CV642),
        IF(AND((--(INT('Drill Size Info'!$AA$19) &amp; "." &amp; CV642)&gt;=--('Drill Size Info'!$AA$19)), (--(INT('Drill Size Info'!$AA$19) &amp; "." &amp; CV642)&lt;=--('Drill Size Info'!$AB$19))),
            --(INT('Drill Size Info'!$AA$19) &amp; "." &amp; CV642),
            --(INT('Drill Size Info'!$AB$19) &amp; "." &amp; CV642)
        )
    ),
    IF(CT642&lt;&gt;"",
        IF(INT('Drill Size Info'!$AA$19)=INT('Drill Size Info'!$AB$19),
            --(INT('Drill Size Info'!$AA$19) &amp; "." &amp; RIGHT(CT642,3)),
            IF(AND((--(INT('Drill Size Info'!$AA$19) &amp; "." &amp; RIGHT(CT642,3))&gt;=--('Drill Size Info'!$AA$19)), (--(INT('Drill Size Info'!$AA$19) &amp; "." &amp; RIGHT(CT642,3))&lt;=--('Drill Size Info'!$AB$19))),
                --(INT('Drill Size Info'!$AA$19) &amp; "." &amp; RIGHT(CT642,3)),
                --(INT('Drill Size Info'!$AB$19) &amp; "." &amp; RIGHT(CT642,3))
            )
        ),
        "N/A"
    )
)</f>
        <v>N/A</v>
      </c>
      <c r="P642" s="47" t="str">
        <f>IF(CX642&lt;&gt;"",
    IF(INT('Drill Size Info'!$AA$19)=INT('Drill Size Info'!$AB$15),
        --(INT('Drill Size Info'!$AA$15) &amp; "." &amp; CX642),
        IF(AND((--(INT('Drill Size Info'!$AA$15) &amp; "." &amp; CX642)&gt;=--('Drill Size Info'!$AA$15)), (--(INT('Drill Size Info'!$AA$15) &amp; "." &amp; CX642)&lt;=--('Drill Size Info'!$AB$15))),
            --(INT('Drill Size Info'!$AA$15) &amp; "." &amp; CX642),
            --(INT('Drill Size Info'!$AB$15) &amp; "." &amp; CX642)
        )
    ),
    IF(CW642&lt;&gt;"",
        IF(INT('Drill Size Info'!$AA$15)=INT('Drill Size Info'!$AB$15),
            --(INT('Drill Size Info'!$AA$15) &amp; "." &amp; LEFT(CW642,3)),
            IF(AND((--(INT('Drill Size Info'!$AA$15) &amp; "." &amp; LEFT(CW642,3))&gt;=--('Drill Size Info'!$AA$15)), (--(INT('Drill Size Info'!$AA$15) &amp; "." &amp; LEFT(CW642,3))&lt;=--('Drill Size Info'!$AB$15))),
                --(INT('Drill Size Info'!$AA$15) &amp; "." &amp; LEFT(CW642,3)),
                --(INT('Drill Size Info'!$AB$15) &amp; "." &amp; LEFT(CW642,3))
            )
        ),
        "OK"
    )
)</f>
        <v>OK</v>
      </c>
      <c r="Q642" s="163" t="str">
        <f>IF(CY642&lt;&gt;"",
    IF(INT('Drill Size Info'!$AA$19)=INT('Drill Size Info'!$AB$15),
        --(INT('Drill Size Info'!$AA$15) &amp; "." &amp; CY642),
        IF(AND((--(INT('Drill Size Info'!$AA$15) &amp; "." &amp; CY642)&gt;=--('Drill Size Info'!$AA$15)), (--(INT('Drill Size Info'!$AA$15) &amp; "." &amp; CY642)&lt;=--('Drill Size Info'!$AB$15))),
            --(INT('Drill Size Info'!$AA$15) &amp; "." &amp; CY642),
            --(INT('Drill Size Info'!$AB$15) &amp; "." &amp; CY642)
        )
    ),
    IF(CW642&lt;&gt;"",
        IF(INT('Drill Size Info'!$AA$15)=INT('Drill Size Info'!$AB$15),
            --(INT('Drill Size Info'!$AA$15) &amp; "." &amp; RIGHT(CW642,3)),
            IF(AND((--(INT('Drill Size Info'!$AA$15) &amp; "." &amp; RIGHT(CW642,3))&gt;=--('Drill Size Info'!$AA$15)), (--(INT('Drill Size Info'!$AA$15) &amp; "." &amp; RIGHT(CW642,3))&lt;=--('Drill Size Info'!$AB$15))),
                --(INT('Drill Size Info'!$AA$15) &amp; "." &amp; RIGHT(CW642,3)),
                --(INT('Drill Size Info'!$AB$15) &amp; "." &amp; RIGHT(CW642,3))
            )
        ),
        "N/A"
    )
)</f>
        <v>N/A</v>
      </c>
      <c r="R642" s="57"/>
      <c r="S642" s="57"/>
      <c r="T642" s="57"/>
      <c r="U642" s="57"/>
      <c r="V642" s="57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9"/>
      <c r="AX642" s="59"/>
      <c r="AY642" s="59"/>
      <c r="AZ642" s="60"/>
      <c r="BA642" s="52"/>
      <c r="BB642" s="52"/>
      <c r="BC642" s="52"/>
      <c r="BD642" s="52"/>
      <c r="BE642" s="52"/>
      <c r="BF642" s="52"/>
      <c r="BG642" s="192" t="str">
        <f t="shared" si="391"/>
        <v/>
      </c>
      <c r="BH642" s="52"/>
      <c r="BI642" s="52"/>
      <c r="BJ642" s="52"/>
      <c r="BK642" s="52"/>
      <c r="BM642" s="19">
        <f t="shared" si="396"/>
        <v>0</v>
      </c>
      <c r="BN642" s="19">
        <f t="shared" si="397"/>
        <v>0</v>
      </c>
      <c r="BO642" s="19">
        <f t="shared" si="398"/>
        <v>0</v>
      </c>
      <c r="BP642" s="19">
        <f t="shared" si="399"/>
        <v>0</v>
      </c>
      <c r="BQ642" s="19">
        <f t="shared" si="400"/>
        <v>0</v>
      </c>
      <c r="BR642" s="19">
        <f t="shared" si="401"/>
        <v>0</v>
      </c>
      <c r="BS642" s="19">
        <f t="shared" si="402"/>
        <v>0</v>
      </c>
      <c r="BT642" s="19">
        <f t="shared" si="403"/>
        <v>0</v>
      </c>
      <c r="BU642" s="19">
        <f t="shared" si="404"/>
        <v>0</v>
      </c>
      <c r="BV642" s="19">
        <f t="shared" si="405"/>
        <v>0</v>
      </c>
      <c r="BW642" s="19">
        <f t="shared" si="406"/>
        <v>0</v>
      </c>
      <c r="BX642" s="19">
        <f t="shared" si="407"/>
        <v>0</v>
      </c>
      <c r="BY642" s="19">
        <f t="shared" si="408"/>
        <v>0</v>
      </c>
      <c r="BZ642" s="19">
        <f t="shared" si="409"/>
        <v>0</v>
      </c>
      <c r="CA642" s="19">
        <f t="shared" si="410"/>
        <v>0</v>
      </c>
      <c r="CB642" s="19">
        <f t="shared" si="392"/>
        <v>0</v>
      </c>
      <c r="CC642" s="19">
        <f t="shared" si="411"/>
        <v>0</v>
      </c>
      <c r="CD642" s="19">
        <f t="shared" si="412"/>
        <v>0</v>
      </c>
      <c r="CE642" s="19">
        <f t="shared" si="413"/>
        <v>0</v>
      </c>
      <c r="CF642" s="19">
        <f t="shared" si="414"/>
        <v>0</v>
      </c>
      <c r="CG642" s="19">
        <f t="shared" si="415"/>
        <v>0</v>
      </c>
      <c r="CH642" s="19">
        <f t="shared" si="416"/>
        <v>0</v>
      </c>
      <c r="CI642" s="19">
        <f t="shared" si="417"/>
        <v>0</v>
      </c>
      <c r="CJ642" s="19">
        <f t="shared" si="418"/>
        <v>0</v>
      </c>
      <c r="CK642" s="19">
        <f t="shared" si="419"/>
        <v>0</v>
      </c>
      <c r="CL642" s="19">
        <f t="shared" si="420"/>
        <v>0</v>
      </c>
      <c r="CM642" s="19">
        <f t="shared" si="421"/>
        <v>0</v>
      </c>
      <c r="CN642" s="19">
        <f t="shared" si="422"/>
        <v>0</v>
      </c>
      <c r="CO642" s="19">
        <f t="shared" si="423"/>
        <v>0</v>
      </c>
      <c r="CP642" s="19">
        <f t="shared" si="424"/>
        <v>0</v>
      </c>
      <c r="CQ642" s="19">
        <f t="shared" si="425"/>
        <v>0</v>
      </c>
      <c r="CR642" s="19">
        <f t="shared" si="426"/>
        <v>0</v>
      </c>
      <c r="CS642" s="19">
        <f t="shared" si="427"/>
        <v>0</v>
      </c>
    </row>
    <row r="643" spans="2:97" ht="15" customHeight="1" x14ac:dyDescent="0.2">
      <c r="B643" s="53">
        <f t="shared" si="393"/>
        <v>635</v>
      </c>
      <c r="C643" s="197" t="str" cm="1">
        <f t="array" aca="1" ref="C643" ca="1">CELL("contents",BG643)</f>
        <v/>
      </c>
      <c r="D643" s="54" t="str">
        <f t="shared" si="390"/>
        <v>OK</v>
      </c>
      <c r="E643" s="55" t="e">
        <f>VLOOKUP('DATA SHEET'!$B$9,'Drill Size Info'!$T$2:$U$8,2,FALSE)</f>
        <v>#N/A</v>
      </c>
      <c r="F643" s="55" t="str">
        <f t="shared" si="394"/>
        <v/>
      </c>
      <c r="G643" s="161">
        <f t="shared" si="395"/>
        <v>0</v>
      </c>
      <c r="H643" s="56"/>
      <c r="I643" s="56"/>
      <c r="J643" s="54" t="s">
        <v>154</v>
      </c>
      <c r="K643" s="54" t="s">
        <v>154</v>
      </c>
      <c r="L643" s="56" t="s">
        <v>154</v>
      </c>
      <c r="M643" s="56" t="s">
        <v>154</v>
      </c>
      <c r="N643" s="47" t="str">
        <f>IF(CU643&lt;&gt;"",
    IF(INT('Drill Size Info'!$AA$19)=INT('Drill Size Info'!$AB$19),
        --(INT('Drill Size Info'!$AA$19) &amp; "." &amp; CU643),
        IF(AND((--(INT('Drill Size Info'!$AA$19) &amp; "." &amp; CU643)&gt;=--('Drill Size Info'!$AA$19)), (--(INT('Drill Size Info'!$AA$19) &amp; "." &amp; CU643)&lt;=--('Drill Size Info'!$AB$19))),
            --(INT('Drill Size Info'!$AA$19) &amp; "." &amp; CU643),
            --(INT('Drill Size Info'!$AB$19) &amp; "." &amp; CU643)
        )
    ),
    IF(CT643&lt;&gt;"",
        IF(INT('Drill Size Info'!$AA$19)=INT('Drill Size Info'!$AB$19),
            --(INT('Drill Size Info'!$AA$19) &amp; "." &amp; LEFT(CT643,3)),
            IF(AND((--(INT('Drill Size Info'!$AA$19) &amp; "." &amp; LEFT(CT643,3))&gt;=--('Drill Size Info'!$AA$19)), (--(INT('Drill Size Info'!$AA$19) &amp; "." &amp; LEFT(CT643,3))&lt;=--('Drill Size Info'!$AB$19))),
                --(INT('Drill Size Info'!$AA$19) &amp; "." &amp; LEFT(CT643,3)),
                --(INT('Drill Size Info'!$AB$19) &amp; "." &amp; LEFT(CT643,3))
            )
        ),
        "OK"
    )
)</f>
        <v>OK</v>
      </c>
      <c r="O643" s="163" t="str">
        <f>IF(CV643&lt;&gt;"",
    IF(INT('Drill Size Info'!$AA$19)=INT('Drill Size Info'!$AB$19),
        --(INT('Drill Size Info'!$AA$19) &amp; "." &amp; CV643),
        IF(AND((--(INT('Drill Size Info'!$AA$19) &amp; "." &amp; CV643)&gt;=--('Drill Size Info'!$AA$19)), (--(INT('Drill Size Info'!$AA$19) &amp; "." &amp; CV643)&lt;=--('Drill Size Info'!$AB$19))),
            --(INT('Drill Size Info'!$AA$19) &amp; "." &amp; CV643),
            --(INT('Drill Size Info'!$AB$19) &amp; "." &amp; CV643)
        )
    ),
    IF(CT643&lt;&gt;"",
        IF(INT('Drill Size Info'!$AA$19)=INT('Drill Size Info'!$AB$19),
            --(INT('Drill Size Info'!$AA$19) &amp; "." &amp; RIGHT(CT643,3)),
            IF(AND((--(INT('Drill Size Info'!$AA$19) &amp; "." &amp; RIGHT(CT643,3))&gt;=--('Drill Size Info'!$AA$19)), (--(INT('Drill Size Info'!$AA$19) &amp; "." &amp; RIGHT(CT643,3))&lt;=--('Drill Size Info'!$AB$19))),
                --(INT('Drill Size Info'!$AA$19) &amp; "." &amp; RIGHT(CT643,3)),
                --(INT('Drill Size Info'!$AB$19) &amp; "." &amp; RIGHT(CT643,3))
            )
        ),
        "N/A"
    )
)</f>
        <v>N/A</v>
      </c>
      <c r="P643" s="47" t="str">
        <f>IF(CX643&lt;&gt;"",
    IF(INT('Drill Size Info'!$AA$19)=INT('Drill Size Info'!$AB$15),
        --(INT('Drill Size Info'!$AA$15) &amp; "." &amp; CX643),
        IF(AND((--(INT('Drill Size Info'!$AA$15) &amp; "." &amp; CX643)&gt;=--('Drill Size Info'!$AA$15)), (--(INT('Drill Size Info'!$AA$15) &amp; "." &amp; CX643)&lt;=--('Drill Size Info'!$AB$15))),
            --(INT('Drill Size Info'!$AA$15) &amp; "." &amp; CX643),
            --(INT('Drill Size Info'!$AB$15) &amp; "." &amp; CX643)
        )
    ),
    IF(CW643&lt;&gt;"",
        IF(INT('Drill Size Info'!$AA$15)=INT('Drill Size Info'!$AB$15),
            --(INT('Drill Size Info'!$AA$15) &amp; "." &amp; LEFT(CW643,3)),
            IF(AND((--(INT('Drill Size Info'!$AA$15) &amp; "." &amp; LEFT(CW643,3))&gt;=--('Drill Size Info'!$AA$15)), (--(INT('Drill Size Info'!$AA$15) &amp; "." &amp; LEFT(CW643,3))&lt;=--('Drill Size Info'!$AB$15))),
                --(INT('Drill Size Info'!$AA$15) &amp; "." &amp; LEFT(CW643,3)),
                --(INT('Drill Size Info'!$AB$15) &amp; "." &amp; LEFT(CW643,3))
            )
        ),
        "OK"
    )
)</f>
        <v>OK</v>
      </c>
      <c r="Q643" s="163" t="str">
        <f>IF(CY643&lt;&gt;"",
    IF(INT('Drill Size Info'!$AA$19)=INT('Drill Size Info'!$AB$15),
        --(INT('Drill Size Info'!$AA$15) &amp; "." &amp; CY643),
        IF(AND((--(INT('Drill Size Info'!$AA$15) &amp; "." &amp; CY643)&gt;=--('Drill Size Info'!$AA$15)), (--(INT('Drill Size Info'!$AA$15) &amp; "." &amp; CY643)&lt;=--('Drill Size Info'!$AB$15))),
            --(INT('Drill Size Info'!$AA$15) &amp; "." &amp; CY643),
            --(INT('Drill Size Info'!$AB$15) &amp; "." &amp; CY643)
        )
    ),
    IF(CW643&lt;&gt;"",
        IF(INT('Drill Size Info'!$AA$15)=INT('Drill Size Info'!$AB$15),
            --(INT('Drill Size Info'!$AA$15) &amp; "." &amp; RIGHT(CW643,3)),
            IF(AND((--(INT('Drill Size Info'!$AA$15) &amp; "." &amp; RIGHT(CW643,3))&gt;=--('Drill Size Info'!$AA$15)), (--(INT('Drill Size Info'!$AA$15) &amp; "." &amp; RIGHT(CW643,3))&lt;=--('Drill Size Info'!$AB$15))),
                --(INT('Drill Size Info'!$AA$15) &amp; "." &amp; RIGHT(CW643,3)),
                --(INT('Drill Size Info'!$AB$15) &amp; "." &amp; RIGHT(CW643,3))
            )
        ),
        "N/A"
    )
)</f>
        <v>N/A</v>
      </c>
      <c r="R643" s="57"/>
      <c r="S643" s="57"/>
      <c r="T643" s="57"/>
      <c r="U643" s="57"/>
      <c r="V643" s="57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9"/>
      <c r="AX643" s="59"/>
      <c r="AY643" s="59"/>
      <c r="AZ643" s="60"/>
      <c r="BA643" s="52"/>
      <c r="BB643" s="52"/>
      <c r="BC643" s="52"/>
      <c r="BD643" s="52"/>
      <c r="BE643" s="52"/>
      <c r="BF643" s="52"/>
      <c r="BG643" s="192" t="str">
        <f t="shared" si="391"/>
        <v/>
      </c>
      <c r="BH643" s="52"/>
      <c r="BI643" s="52"/>
      <c r="BJ643" s="52"/>
      <c r="BK643" s="52"/>
      <c r="BM643" s="19">
        <f t="shared" si="396"/>
        <v>0</v>
      </c>
      <c r="BN643" s="19">
        <f t="shared" si="397"/>
        <v>0</v>
      </c>
      <c r="BO643" s="19">
        <f t="shared" si="398"/>
        <v>0</v>
      </c>
      <c r="BP643" s="19">
        <f t="shared" si="399"/>
        <v>0</v>
      </c>
      <c r="BQ643" s="19">
        <f t="shared" si="400"/>
        <v>0</v>
      </c>
      <c r="BR643" s="19">
        <f t="shared" si="401"/>
        <v>0</v>
      </c>
      <c r="BS643" s="19">
        <f t="shared" si="402"/>
        <v>0</v>
      </c>
      <c r="BT643" s="19">
        <f t="shared" si="403"/>
        <v>0</v>
      </c>
      <c r="BU643" s="19">
        <f t="shared" si="404"/>
        <v>0</v>
      </c>
      <c r="BV643" s="19">
        <f t="shared" si="405"/>
        <v>0</v>
      </c>
      <c r="BW643" s="19">
        <f t="shared" si="406"/>
        <v>0</v>
      </c>
      <c r="BX643" s="19">
        <f t="shared" si="407"/>
        <v>0</v>
      </c>
      <c r="BY643" s="19">
        <f t="shared" si="408"/>
        <v>0</v>
      </c>
      <c r="BZ643" s="19">
        <f t="shared" si="409"/>
        <v>0</v>
      </c>
      <c r="CA643" s="19">
        <f t="shared" si="410"/>
        <v>0</v>
      </c>
      <c r="CB643" s="19">
        <f t="shared" si="392"/>
        <v>0</v>
      </c>
      <c r="CC643" s="19">
        <f t="shared" si="411"/>
        <v>0</v>
      </c>
      <c r="CD643" s="19">
        <f t="shared" si="412"/>
        <v>0</v>
      </c>
      <c r="CE643" s="19">
        <f t="shared" si="413"/>
        <v>0</v>
      </c>
      <c r="CF643" s="19">
        <f t="shared" si="414"/>
        <v>0</v>
      </c>
      <c r="CG643" s="19">
        <f t="shared" si="415"/>
        <v>0</v>
      </c>
      <c r="CH643" s="19">
        <f t="shared" si="416"/>
        <v>0</v>
      </c>
      <c r="CI643" s="19">
        <f t="shared" si="417"/>
        <v>0</v>
      </c>
      <c r="CJ643" s="19">
        <f t="shared" si="418"/>
        <v>0</v>
      </c>
      <c r="CK643" s="19">
        <f t="shared" si="419"/>
        <v>0</v>
      </c>
      <c r="CL643" s="19">
        <f t="shared" si="420"/>
        <v>0</v>
      </c>
      <c r="CM643" s="19">
        <f t="shared" si="421"/>
        <v>0</v>
      </c>
      <c r="CN643" s="19">
        <f t="shared" si="422"/>
        <v>0</v>
      </c>
      <c r="CO643" s="19">
        <f t="shared" si="423"/>
        <v>0</v>
      </c>
      <c r="CP643" s="19">
        <f t="shared" si="424"/>
        <v>0</v>
      </c>
      <c r="CQ643" s="19">
        <f t="shared" si="425"/>
        <v>0</v>
      </c>
      <c r="CR643" s="19">
        <f t="shared" si="426"/>
        <v>0</v>
      </c>
      <c r="CS643" s="19">
        <f t="shared" si="427"/>
        <v>0</v>
      </c>
    </row>
    <row r="644" spans="2:97" ht="15" customHeight="1" x14ac:dyDescent="0.2">
      <c r="B644" s="53">
        <f t="shared" si="393"/>
        <v>636</v>
      </c>
      <c r="C644" s="197" t="str" cm="1">
        <f t="array" aca="1" ref="C644" ca="1">CELL("contents",BG644)</f>
        <v/>
      </c>
      <c r="D644" s="54" t="str">
        <f t="shared" si="390"/>
        <v>OK</v>
      </c>
      <c r="E644" s="55" t="e">
        <f>VLOOKUP('DATA SHEET'!$B$9,'Drill Size Info'!$T$2:$U$8,2,FALSE)</f>
        <v>#N/A</v>
      </c>
      <c r="F644" s="55" t="str">
        <f t="shared" si="394"/>
        <v/>
      </c>
      <c r="G644" s="161">
        <f t="shared" si="395"/>
        <v>0</v>
      </c>
      <c r="H644" s="56"/>
      <c r="I644" s="56"/>
      <c r="J644" s="54" t="s">
        <v>154</v>
      </c>
      <c r="K644" s="54" t="s">
        <v>154</v>
      </c>
      <c r="L644" s="56" t="s">
        <v>154</v>
      </c>
      <c r="M644" s="56" t="s">
        <v>154</v>
      </c>
      <c r="N644" s="47" t="str">
        <f>IF(CU644&lt;&gt;"",
    IF(INT('Drill Size Info'!$AA$19)=INT('Drill Size Info'!$AB$19),
        --(INT('Drill Size Info'!$AA$19) &amp; "." &amp; CU644),
        IF(AND((--(INT('Drill Size Info'!$AA$19) &amp; "." &amp; CU644)&gt;=--('Drill Size Info'!$AA$19)), (--(INT('Drill Size Info'!$AA$19) &amp; "." &amp; CU644)&lt;=--('Drill Size Info'!$AB$19))),
            --(INT('Drill Size Info'!$AA$19) &amp; "." &amp; CU644),
            --(INT('Drill Size Info'!$AB$19) &amp; "." &amp; CU644)
        )
    ),
    IF(CT644&lt;&gt;"",
        IF(INT('Drill Size Info'!$AA$19)=INT('Drill Size Info'!$AB$19),
            --(INT('Drill Size Info'!$AA$19) &amp; "." &amp; LEFT(CT644,3)),
            IF(AND((--(INT('Drill Size Info'!$AA$19) &amp; "." &amp; LEFT(CT644,3))&gt;=--('Drill Size Info'!$AA$19)), (--(INT('Drill Size Info'!$AA$19) &amp; "." &amp; LEFT(CT644,3))&lt;=--('Drill Size Info'!$AB$19))),
                --(INT('Drill Size Info'!$AA$19) &amp; "." &amp; LEFT(CT644,3)),
                --(INT('Drill Size Info'!$AB$19) &amp; "." &amp; LEFT(CT644,3))
            )
        ),
        "OK"
    )
)</f>
        <v>OK</v>
      </c>
      <c r="O644" s="163" t="str">
        <f>IF(CV644&lt;&gt;"",
    IF(INT('Drill Size Info'!$AA$19)=INT('Drill Size Info'!$AB$19),
        --(INT('Drill Size Info'!$AA$19) &amp; "." &amp; CV644),
        IF(AND((--(INT('Drill Size Info'!$AA$19) &amp; "." &amp; CV644)&gt;=--('Drill Size Info'!$AA$19)), (--(INT('Drill Size Info'!$AA$19) &amp; "." &amp; CV644)&lt;=--('Drill Size Info'!$AB$19))),
            --(INT('Drill Size Info'!$AA$19) &amp; "." &amp; CV644),
            --(INT('Drill Size Info'!$AB$19) &amp; "." &amp; CV644)
        )
    ),
    IF(CT644&lt;&gt;"",
        IF(INT('Drill Size Info'!$AA$19)=INT('Drill Size Info'!$AB$19),
            --(INT('Drill Size Info'!$AA$19) &amp; "." &amp; RIGHT(CT644,3)),
            IF(AND((--(INT('Drill Size Info'!$AA$19) &amp; "." &amp; RIGHT(CT644,3))&gt;=--('Drill Size Info'!$AA$19)), (--(INT('Drill Size Info'!$AA$19) &amp; "." &amp; RIGHT(CT644,3))&lt;=--('Drill Size Info'!$AB$19))),
                --(INT('Drill Size Info'!$AA$19) &amp; "." &amp; RIGHT(CT644,3)),
                --(INT('Drill Size Info'!$AB$19) &amp; "." &amp; RIGHT(CT644,3))
            )
        ),
        "N/A"
    )
)</f>
        <v>N/A</v>
      </c>
      <c r="P644" s="47" t="str">
        <f>IF(CX644&lt;&gt;"",
    IF(INT('Drill Size Info'!$AA$19)=INT('Drill Size Info'!$AB$15),
        --(INT('Drill Size Info'!$AA$15) &amp; "." &amp; CX644),
        IF(AND((--(INT('Drill Size Info'!$AA$15) &amp; "." &amp; CX644)&gt;=--('Drill Size Info'!$AA$15)), (--(INT('Drill Size Info'!$AA$15) &amp; "." &amp; CX644)&lt;=--('Drill Size Info'!$AB$15))),
            --(INT('Drill Size Info'!$AA$15) &amp; "." &amp; CX644),
            --(INT('Drill Size Info'!$AB$15) &amp; "." &amp; CX644)
        )
    ),
    IF(CW644&lt;&gt;"",
        IF(INT('Drill Size Info'!$AA$15)=INT('Drill Size Info'!$AB$15),
            --(INT('Drill Size Info'!$AA$15) &amp; "." &amp; LEFT(CW644,3)),
            IF(AND((--(INT('Drill Size Info'!$AA$15) &amp; "." &amp; LEFT(CW644,3))&gt;=--('Drill Size Info'!$AA$15)), (--(INT('Drill Size Info'!$AA$15) &amp; "." &amp; LEFT(CW644,3))&lt;=--('Drill Size Info'!$AB$15))),
                --(INT('Drill Size Info'!$AA$15) &amp; "." &amp; LEFT(CW644,3)),
                --(INT('Drill Size Info'!$AB$15) &amp; "." &amp; LEFT(CW644,3))
            )
        ),
        "OK"
    )
)</f>
        <v>OK</v>
      </c>
      <c r="Q644" s="163" t="str">
        <f>IF(CY644&lt;&gt;"",
    IF(INT('Drill Size Info'!$AA$19)=INT('Drill Size Info'!$AB$15),
        --(INT('Drill Size Info'!$AA$15) &amp; "." &amp; CY644),
        IF(AND((--(INT('Drill Size Info'!$AA$15) &amp; "." &amp; CY644)&gt;=--('Drill Size Info'!$AA$15)), (--(INT('Drill Size Info'!$AA$15) &amp; "." &amp; CY644)&lt;=--('Drill Size Info'!$AB$15))),
            --(INT('Drill Size Info'!$AA$15) &amp; "." &amp; CY644),
            --(INT('Drill Size Info'!$AB$15) &amp; "." &amp; CY644)
        )
    ),
    IF(CW644&lt;&gt;"",
        IF(INT('Drill Size Info'!$AA$15)=INT('Drill Size Info'!$AB$15),
            --(INT('Drill Size Info'!$AA$15) &amp; "." &amp; RIGHT(CW644,3)),
            IF(AND((--(INT('Drill Size Info'!$AA$15) &amp; "." &amp; RIGHT(CW644,3))&gt;=--('Drill Size Info'!$AA$15)), (--(INT('Drill Size Info'!$AA$15) &amp; "." &amp; RIGHT(CW644,3))&lt;=--('Drill Size Info'!$AB$15))),
                --(INT('Drill Size Info'!$AA$15) &amp; "." &amp; RIGHT(CW644,3)),
                --(INT('Drill Size Info'!$AB$15) &amp; "." &amp; RIGHT(CW644,3))
            )
        ),
        "N/A"
    )
)</f>
        <v>N/A</v>
      </c>
      <c r="R644" s="57"/>
      <c r="S644" s="57"/>
      <c r="T644" s="57"/>
      <c r="U644" s="57"/>
      <c r="V644" s="57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9"/>
      <c r="AX644" s="59"/>
      <c r="AY644" s="59"/>
      <c r="AZ644" s="60"/>
      <c r="BA644" s="52"/>
      <c r="BB644" s="52"/>
      <c r="BC644" s="52"/>
      <c r="BD644" s="52"/>
      <c r="BE644" s="52"/>
      <c r="BF644" s="52"/>
      <c r="BG644" s="192" t="str">
        <f t="shared" si="391"/>
        <v/>
      </c>
      <c r="BH644" s="52"/>
      <c r="BI644" s="52"/>
      <c r="BJ644" s="52"/>
      <c r="BK644" s="52"/>
      <c r="BM644" s="19">
        <f t="shared" si="396"/>
        <v>0</v>
      </c>
      <c r="BN644" s="19">
        <f t="shared" si="397"/>
        <v>0</v>
      </c>
      <c r="BO644" s="19">
        <f t="shared" si="398"/>
        <v>0</v>
      </c>
      <c r="BP644" s="19">
        <f t="shared" si="399"/>
        <v>0</v>
      </c>
      <c r="BQ644" s="19">
        <f t="shared" si="400"/>
        <v>0</v>
      </c>
      <c r="BR644" s="19">
        <f t="shared" si="401"/>
        <v>0</v>
      </c>
      <c r="BS644" s="19">
        <f t="shared" si="402"/>
        <v>0</v>
      </c>
      <c r="BT644" s="19">
        <f t="shared" si="403"/>
        <v>0</v>
      </c>
      <c r="BU644" s="19">
        <f t="shared" si="404"/>
        <v>0</v>
      </c>
      <c r="BV644" s="19">
        <f t="shared" si="405"/>
        <v>0</v>
      </c>
      <c r="BW644" s="19">
        <f t="shared" si="406"/>
        <v>0</v>
      </c>
      <c r="BX644" s="19">
        <f t="shared" si="407"/>
        <v>0</v>
      </c>
      <c r="BY644" s="19">
        <f t="shared" si="408"/>
        <v>0</v>
      </c>
      <c r="BZ644" s="19">
        <f t="shared" si="409"/>
        <v>0</v>
      </c>
      <c r="CA644" s="19">
        <f t="shared" si="410"/>
        <v>0</v>
      </c>
      <c r="CB644" s="19">
        <f t="shared" si="392"/>
        <v>0</v>
      </c>
      <c r="CC644" s="19">
        <f t="shared" si="411"/>
        <v>0</v>
      </c>
      <c r="CD644" s="19">
        <f t="shared" si="412"/>
        <v>0</v>
      </c>
      <c r="CE644" s="19">
        <f t="shared" si="413"/>
        <v>0</v>
      </c>
      <c r="CF644" s="19">
        <f t="shared" si="414"/>
        <v>0</v>
      </c>
      <c r="CG644" s="19">
        <f t="shared" si="415"/>
        <v>0</v>
      </c>
      <c r="CH644" s="19">
        <f t="shared" si="416"/>
        <v>0</v>
      </c>
      <c r="CI644" s="19">
        <f t="shared" si="417"/>
        <v>0</v>
      </c>
      <c r="CJ644" s="19">
        <f t="shared" si="418"/>
        <v>0</v>
      </c>
      <c r="CK644" s="19">
        <f t="shared" si="419"/>
        <v>0</v>
      </c>
      <c r="CL644" s="19">
        <f t="shared" si="420"/>
        <v>0</v>
      </c>
      <c r="CM644" s="19">
        <f t="shared" si="421"/>
        <v>0</v>
      </c>
      <c r="CN644" s="19">
        <f t="shared" si="422"/>
        <v>0</v>
      </c>
      <c r="CO644" s="19">
        <f t="shared" si="423"/>
        <v>0</v>
      </c>
      <c r="CP644" s="19">
        <f t="shared" si="424"/>
        <v>0</v>
      </c>
      <c r="CQ644" s="19">
        <f t="shared" si="425"/>
        <v>0</v>
      </c>
      <c r="CR644" s="19">
        <f t="shared" si="426"/>
        <v>0</v>
      </c>
      <c r="CS644" s="19">
        <f t="shared" si="427"/>
        <v>0</v>
      </c>
    </row>
    <row r="645" spans="2:97" ht="15" customHeight="1" x14ac:dyDescent="0.2">
      <c r="B645" s="53">
        <f t="shared" si="393"/>
        <v>637</v>
      </c>
      <c r="C645" s="197" t="str" cm="1">
        <f t="array" aca="1" ref="C645" ca="1">CELL("contents",BG645)</f>
        <v/>
      </c>
      <c r="D645" s="54" t="str">
        <f t="shared" si="390"/>
        <v>OK</v>
      </c>
      <c r="E645" s="55" t="e">
        <f>VLOOKUP('DATA SHEET'!$B$9,'Drill Size Info'!$T$2:$U$8,2,FALSE)</f>
        <v>#N/A</v>
      </c>
      <c r="F645" s="55" t="str">
        <f t="shared" si="394"/>
        <v/>
      </c>
      <c r="G645" s="161">
        <f t="shared" si="395"/>
        <v>0</v>
      </c>
      <c r="H645" s="56"/>
      <c r="I645" s="56"/>
      <c r="J645" s="54" t="s">
        <v>154</v>
      </c>
      <c r="K645" s="54" t="s">
        <v>154</v>
      </c>
      <c r="L645" s="56" t="s">
        <v>154</v>
      </c>
      <c r="M645" s="56" t="s">
        <v>154</v>
      </c>
      <c r="N645" s="47" t="str">
        <f>IF(CU645&lt;&gt;"",
    IF(INT('Drill Size Info'!$AA$19)=INT('Drill Size Info'!$AB$19),
        --(INT('Drill Size Info'!$AA$19) &amp; "." &amp; CU645),
        IF(AND((--(INT('Drill Size Info'!$AA$19) &amp; "." &amp; CU645)&gt;=--('Drill Size Info'!$AA$19)), (--(INT('Drill Size Info'!$AA$19) &amp; "." &amp; CU645)&lt;=--('Drill Size Info'!$AB$19))),
            --(INT('Drill Size Info'!$AA$19) &amp; "." &amp; CU645),
            --(INT('Drill Size Info'!$AB$19) &amp; "." &amp; CU645)
        )
    ),
    IF(CT645&lt;&gt;"",
        IF(INT('Drill Size Info'!$AA$19)=INT('Drill Size Info'!$AB$19),
            --(INT('Drill Size Info'!$AA$19) &amp; "." &amp; LEFT(CT645,3)),
            IF(AND((--(INT('Drill Size Info'!$AA$19) &amp; "." &amp; LEFT(CT645,3))&gt;=--('Drill Size Info'!$AA$19)), (--(INT('Drill Size Info'!$AA$19) &amp; "." &amp; LEFT(CT645,3))&lt;=--('Drill Size Info'!$AB$19))),
                --(INT('Drill Size Info'!$AA$19) &amp; "." &amp; LEFT(CT645,3)),
                --(INT('Drill Size Info'!$AB$19) &amp; "." &amp; LEFT(CT645,3))
            )
        ),
        "OK"
    )
)</f>
        <v>OK</v>
      </c>
      <c r="O645" s="163" t="str">
        <f>IF(CV645&lt;&gt;"",
    IF(INT('Drill Size Info'!$AA$19)=INT('Drill Size Info'!$AB$19),
        --(INT('Drill Size Info'!$AA$19) &amp; "." &amp; CV645),
        IF(AND((--(INT('Drill Size Info'!$AA$19) &amp; "." &amp; CV645)&gt;=--('Drill Size Info'!$AA$19)), (--(INT('Drill Size Info'!$AA$19) &amp; "." &amp; CV645)&lt;=--('Drill Size Info'!$AB$19))),
            --(INT('Drill Size Info'!$AA$19) &amp; "." &amp; CV645),
            --(INT('Drill Size Info'!$AB$19) &amp; "." &amp; CV645)
        )
    ),
    IF(CT645&lt;&gt;"",
        IF(INT('Drill Size Info'!$AA$19)=INT('Drill Size Info'!$AB$19),
            --(INT('Drill Size Info'!$AA$19) &amp; "." &amp; RIGHT(CT645,3)),
            IF(AND((--(INT('Drill Size Info'!$AA$19) &amp; "." &amp; RIGHT(CT645,3))&gt;=--('Drill Size Info'!$AA$19)), (--(INT('Drill Size Info'!$AA$19) &amp; "." &amp; RIGHT(CT645,3))&lt;=--('Drill Size Info'!$AB$19))),
                --(INT('Drill Size Info'!$AA$19) &amp; "." &amp; RIGHT(CT645,3)),
                --(INT('Drill Size Info'!$AB$19) &amp; "." &amp; RIGHT(CT645,3))
            )
        ),
        "N/A"
    )
)</f>
        <v>N/A</v>
      </c>
      <c r="P645" s="47" t="str">
        <f>IF(CX645&lt;&gt;"",
    IF(INT('Drill Size Info'!$AA$19)=INT('Drill Size Info'!$AB$15),
        --(INT('Drill Size Info'!$AA$15) &amp; "." &amp; CX645),
        IF(AND((--(INT('Drill Size Info'!$AA$15) &amp; "." &amp; CX645)&gt;=--('Drill Size Info'!$AA$15)), (--(INT('Drill Size Info'!$AA$15) &amp; "." &amp; CX645)&lt;=--('Drill Size Info'!$AB$15))),
            --(INT('Drill Size Info'!$AA$15) &amp; "." &amp; CX645),
            --(INT('Drill Size Info'!$AB$15) &amp; "." &amp; CX645)
        )
    ),
    IF(CW645&lt;&gt;"",
        IF(INT('Drill Size Info'!$AA$15)=INT('Drill Size Info'!$AB$15),
            --(INT('Drill Size Info'!$AA$15) &amp; "." &amp; LEFT(CW645,3)),
            IF(AND((--(INT('Drill Size Info'!$AA$15) &amp; "." &amp; LEFT(CW645,3))&gt;=--('Drill Size Info'!$AA$15)), (--(INT('Drill Size Info'!$AA$15) &amp; "." &amp; LEFT(CW645,3))&lt;=--('Drill Size Info'!$AB$15))),
                --(INT('Drill Size Info'!$AA$15) &amp; "." &amp; LEFT(CW645,3)),
                --(INT('Drill Size Info'!$AB$15) &amp; "." &amp; LEFT(CW645,3))
            )
        ),
        "OK"
    )
)</f>
        <v>OK</v>
      </c>
      <c r="Q645" s="163" t="str">
        <f>IF(CY645&lt;&gt;"",
    IF(INT('Drill Size Info'!$AA$19)=INT('Drill Size Info'!$AB$15),
        --(INT('Drill Size Info'!$AA$15) &amp; "." &amp; CY645),
        IF(AND((--(INT('Drill Size Info'!$AA$15) &amp; "." &amp; CY645)&gt;=--('Drill Size Info'!$AA$15)), (--(INT('Drill Size Info'!$AA$15) &amp; "." &amp; CY645)&lt;=--('Drill Size Info'!$AB$15))),
            --(INT('Drill Size Info'!$AA$15) &amp; "." &amp; CY645),
            --(INT('Drill Size Info'!$AB$15) &amp; "." &amp; CY645)
        )
    ),
    IF(CW645&lt;&gt;"",
        IF(INT('Drill Size Info'!$AA$15)=INT('Drill Size Info'!$AB$15),
            --(INT('Drill Size Info'!$AA$15) &amp; "." &amp; RIGHT(CW645,3)),
            IF(AND((--(INT('Drill Size Info'!$AA$15) &amp; "." &amp; RIGHT(CW645,3))&gt;=--('Drill Size Info'!$AA$15)), (--(INT('Drill Size Info'!$AA$15) &amp; "." &amp; RIGHT(CW645,3))&lt;=--('Drill Size Info'!$AB$15))),
                --(INT('Drill Size Info'!$AA$15) &amp; "." &amp; RIGHT(CW645,3)),
                --(INT('Drill Size Info'!$AB$15) &amp; "." &amp; RIGHT(CW645,3))
            )
        ),
        "N/A"
    )
)</f>
        <v>N/A</v>
      </c>
      <c r="R645" s="57"/>
      <c r="S645" s="57"/>
      <c r="T645" s="57"/>
      <c r="U645" s="57"/>
      <c r="V645" s="57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9"/>
      <c r="AX645" s="59"/>
      <c r="AY645" s="59"/>
      <c r="AZ645" s="60"/>
      <c r="BA645" s="52"/>
      <c r="BB645" s="52"/>
      <c r="BC645" s="52"/>
      <c r="BD645" s="52"/>
      <c r="BE645" s="52"/>
      <c r="BF645" s="52"/>
      <c r="BG645" s="192" t="str">
        <f t="shared" si="391"/>
        <v/>
      </c>
      <c r="BH645" s="52"/>
      <c r="BI645" s="52"/>
      <c r="BJ645" s="52"/>
      <c r="BK645" s="52"/>
      <c r="BM645" s="19">
        <f t="shared" si="396"/>
        <v>0</v>
      </c>
      <c r="BN645" s="19">
        <f t="shared" si="397"/>
        <v>0</v>
      </c>
      <c r="BO645" s="19">
        <f t="shared" si="398"/>
        <v>0</v>
      </c>
      <c r="BP645" s="19">
        <f t="shared" si="399"/>
        <v>0</v>
      </c>
      <c r="BQ645" s="19">
        <f t="shared" si="400"/>
        <v>0</v>
      </c>
      <c r="BR645" s="19">
        <f t="shared" si="401"/>
        <v>0</v>
      </c>
      <c r="BS645" s="19">
        <f t="shared" si="402"/>
        <v>0</v>
      </c>
      <c r="BT645" s="19">
        <f t="shared" si="403"/>
        <v>0</v>
      </c>
      <c r="BU645" s="19">
        <f t="shared" si="404"/>
        <v>0</v>
      </c>
      <c r="BV645" s="19">
        <f t="shared" si="405"/>
        <v>0</v>
      </c>
      <c r="BW645" s="19">
        <f t="shared" si="406"/>
        <v>0</v>
      </c>
      <c r="BX645" s="19">
        <f t="shared" si="407"/>
        <v>0</v>
      </c>
      <c r="BY645" s="19">
        <f t="shared" si="408"/>
        <v>0</v>
      </c>
      <c r="BZ645" s="19">
        <f t="shared" si="409"/>
        <v>0</v>
      </c>
      <c r="CA645" s="19">
        <f t="shared" si="410"/>
        <v>0</v>
      </c>
      <c r="CB645" s="19">
        <f t="shared" si="392"/>
        <v>0</v>
      </c>
      <c r="CC645" s="19">
        <f t="shared" si="411"/>
        <v>0</v>
      </c>
      <c r="CD645" s="19">
        <f t="shared" si="412"/>
        <v>0</v>
      </c>
      <c r="CE645" s="19">
        <f t="shared" si="413"/>
        <v>0</v>
      </c>
      <c r="CF645" s="19">
        <f t="shared" si="414"/>
        <v>0</v>
      </c>
      <c r="CG645" s="19">
        <f t="shared" si="415"/>
        <v>0</v>
      </c>
      <c r="CH645" s="19">
        <f t="shared" si="416"/>
        <v>0</v>
      </c>
      <c r="CI645" s="19">
        <f t="shared" si="417"/>
        <v>0</v>
      </c>
      <c r="CJ645" s="19">
        <f t="shared" si="418"/>
        <v>0</v>
      </c>
      <c r="CK645" s="19">
        <f t="shared" si="419"/>
        <v>0</v>
      </c>
      <c r="CL645" s="19">
        <f t="shared" si="420"/>
        <v>0</v>
      </c>
      <c r="CM645" s="19">
        <f t="shared" si="421"/>
        <v>0</v>
      </c>
      <c r="CN645" s="19">
        <f t="shared" si="422"/>
        <v>0</v>
      </c>
      <c r="CO645" s="19">
        <f t="shared" si="423"/>
        <v>0</v>
      </c>
      <c r="CP645" s="19">
        <f t="shared" si="424"/>
        <v>0</v>
      </c>
      <c r="CQ645" s="19">
        <f t="shared" si="425"/>
        <v>0</v>
      </c>
      <c r="CR645" s="19">
        <f t="shared" si="426"/>
        <v>0</v>
      </c>
      <c r="CS645" s="19">
        <f t="shared" si="427"/>
        <v>0</v>
      </c>
    </row>
    <row r="646" spans="2:97" ht="15" customHeight="1" x14ac:dyDescent="0.2">
      <c r="B646" s="53">
        <f t="shared" si="393"/>
        <v>638</v>
      </c>
      <c r="C646" s="197" t="str" cm="1">
        <f t="array" aca="1" ref="C646" ca="1">CELL("contents",BG646)</f>
        <v/>
      </c>
      <c r="D646" s="54" t="str">
        <f t="shared" si="390"/>
        <v>OK</v>
      </c>
      <c r="E646" s="55" t="e">
        <f>VLOOKUP('DATA SHEET'!$B$9,'Drill Size Info'!$T$2:$U$8,2,FALSE)</f>
        <v>#N/A</v>
      </c>
      <c r="F646" s="55" t="str">
        <f t="shared" si="394"/>
        <v/>
      </c>
      <c r="G646" s="161">
        <f t="shared" si="395"/>
        <v>0</v>
      </c>
      <c r="H646" s="56"/>
      <c r="I646" s="56"/>
      <c r="J646" s="54" t="s">
        <v>154</v>
      </c>
      <c r="K646" s="54" t="s">
        <v>154</v>
      </c>
      <c r="L646" s="56" t="s">
        <v>154</v>
      </c>
      <c r="M646" s="56" t="s">
        <v>154</v>
      </c>
      <c r="N646" s="47" t="str">
        <f>IF(CU646&lt;&gt;"",
    IF(INT('Drill Size Info'!$AA$19)=INT('Drill Size Info'!$AB$19),
        --(INT('Drill Size Info'!$AA$19) &amp; "." &amp; CU646),
        IF(AND((--(INT('Drill Size Info'!$AA$19) &amp; "." &amp; CU646)&gt;=--('Drill Size Info'!$AA$19)), (--(INT('Drill Size Info'!$AA$19) &amp; "." &amp; CU646)&lt;=--('Drill Size Info'!$AB$19))),
            --(INT('Drill Size Info'!$AA$19) &amp; "." &amp; CU646),
            --(INT('Drill Size Info'!$AB$19) &amp; "." &amp; CU646)
        )
    ),
    IF(CT646&lt;&gt;"",
        IF(INT('Drill Size Info'!$AA$19)=INT('Drill Size Info'!$AB$19),
            --(INT('Drill Size Info'!$AA$19) &amp; "." &amp; LEFT(CT646,3)),
            IF(AND((--(INT('Drill Size Info'!$AA$19) &amp; "." &amp; LEFT(CT646,3))&gt;=--('Drill Size Info'!$AA$19)), (--(INT('Drill Size Info'!$AA$19) &amp; "." &amp; LEFT(CT646,3))&lt;=--('Drill Size Info'!$AB$19))),
                --(INT('Drill Size Info'!$AA$19) &amp; "." &amp; LEFT(CT646,3)),
                --(INT('Drill Size Info'!$AB$19) &amp; "." &amp; LEFT(CT646,3))
            )
        ),
        "OK"
    )
)</f>
        <v>OK</v>
      </c>
      <c r="O646" s="163" t="str">
        <f>IF(CV646&lt;&gt;"",
    IF(INT('Drill Size Info'!$AA$19)=INT('Drill Size Info'!$AB$19),
        --(INT('Drill Size Info'!$AA$19) &amp; "." &amp; CV646),
        IF(AND((--(INT('Drill Size Info'!$AA$19) &amp; "." &amp; CV646)&gt;=--('Drill Size Info'!$AA$19)), (--(INT('Drill Size Info'!$AA$19) &amp; "." &amp; CV646)&lt;=--('Drill Size Info'!$AB$19))),
            --(INT('Drill Size Info'!$AA$19) &amp; "." &amp; CV646),
            --(INT('Drill Size Info'!$AB$19) &amp; "." &amp; CV646)
        )
    ),
    IF(CT646&lt;&gt;"",
        IF(INT('Drill Size Info'!$AA$19)=INT('Drill Size Info'!$AB$19),
            --(INT('Drill Size Info'!$AA$19) &amp; "." &amp; RIGHT(CT646,3)),
            IF(AND((--(INT('Drill Size Info'!$AA$19) &amp; "." &amp; RIGHT(CT646,3))&gt;=--('Drill Size Info'!$AA$19)), (--(INT('Drill Size Info'!$AA$19) &amp; "." &amp; RIGHT(CT646,3))&lt;=--('Drill Size Info'!$AB$19))),
                --(INT('Drill Size Info'!$AA$19) &amp; "." &amp; RIGHT(CT646,3)),
                --(INT('Drill Size Info'!$AB$19) &amp; "." &amp; RIGHT(CT646,3))
            )
        ),
        "N/A"
    )
)</f>
        <v>N/A</v>
      </c>
      <c r="P646" s="47" t="str">
        <f>IF(CX646&lt;&gt;"",
    IF(INT('Drill Size Info'!$AA$19)=INT('Drill Size Info'!$AB$15),
        --(INT('Drill Size Info'!$AA$15) &amp; "." &amp; CX646),
        IF(AND((--(INT('Drill Size Info'!$AA$15) &amp; "." &amp; CX646)&gt;=--('Drill Size Info'!$AA$15)), (--(INT('Drill Size Info'!$AA$15) &amp; "." &amp; CX646)&lt;=--('Drill Size Info'!$AB$15))),
            --(INT('Drill Size Info'!$AA$15) &amp; "." &amp; CX646),
            --(INT('Drill Size Info'!$AB$15) &amp; "." &amp; CX646)
        )
    ),
    IF(CW646&lt;&gt;"",
        IF(INT('Drill Size Info'!$AA$15)=INT('Drill Size Info'!$AB$15),
            --(INT('Drill Size Info'!$AA$15) &amp; "." &amp; LEFT(CW646,3)),
            IF(AND((--(INT('Drill Size Info'!$AA$15) &amp; "." &amp; LEFT(CW646,3))&gt;=--('Drill Size Info'!$AA$15)), (--(INT('Drill Size Info'!$AA$15) &amp; "." &amp; LEFT(CW646,3))&lt;=--('Drill Size Info'!$AB$15))),
                --(INT('Drill Size Info'!$AA$15) &amp; "." &amp; LEFT(CW646,3)),
                --(INT('Drill Size Info'!$AB$15) &amp; "." &amp; LEFT(CW646,3))
            )
        ),
        "OK"
    )
)</f>
        <v>OK</v>
      </c>
      <c r="Q646" s="163" t="str">
        <f>IF(CY646&lt;&gt;"",
    IF(INT('Drill Size Info'!$AA$19)=INT('Drill Size Info'!$AB$15),
        --(INT('Drill Size Info'!$AA$15) &amp; "." &amp; CY646),
        IF(AND((--(INT('Drill Size Info'!$AA$15) &amp; "." &amp; CY646)&gt;=--('Drill Size Info'!$AA$15)), (--(INT('Drill Size Info'!$AA$15) &amp; "." &amp; CY646)&lt;=--('Drill Size Info'!$AB$15))),
            --(INT('Drill Size Info'!$AA$15) &amp; "." &amp; CY646),
            --(INT('Drill Size Info'!$AB$15) &amp; "." &amp; CY646)
        )
    ),
    IF(CW646&lt;&gt;"",
        IF(INT('Drill Size Info'!$AA$15)=INT('Drill Size Info'!$AB$15),
            --(INT('Drill Size Info'!$AA$15) &amp; "." &amp; RIGHT(CW646,3)),
            IF(AND((--(INT('Drill Size Info'!$AA$15) &amp; "." &amp; RIGHT(CW646,3))&gt;=--('Drill Size Info'!$AA$15)), (--(INT('Drill Size Info'!$AA$15) &amp; "." &amp; RIGHT(CW646,3))&lt;=--('Drill Size Info'!$AB$15))),
                --(INT('Drill Size Info'!$AA$15) &amp; "." &amp; RIGHT(CW646,3)),
                --(INT('Drill Size Info'!$AB$15) &amp; "." &amp; RIGHT(CW646,3))
            )
        ),
        "N/A"
    )
)</f>
        <v>N/A</v>
      </c>
      <c r="R646" s="57"/>
      <c r="S646" s="57"/>
      <c r="T646" s="57"/>
      <c r="U646" s="57"/>
      <c r="V646" s="57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9"/>
      <c r="AX646" s="59"/>
      <c r="AY646" s="59"/>
      <c r="AZ646" s="60"/>
      <c r="BA646" s="52"/>
      <c r="BB646" s="52"/>
      <c r="BC646" s="52"/>
      <c r="BD646" s="52"/>
      <c r="BE646" s="52"/>
      <c r="BF646" s="52"/>
      <c r="BG646" s="192" t="str">
        <f t="shared" si="391"/>
        <v/>
      </c>
      <c r="BH646" s="52"/>
      <c r="BI646" s="52"/>
      <c r="BJ646" s="52"/>
      <c r="BK646" s="52"/>
      <c r="BM646" s="19">
        <f t="shared" si="396"/>
        <v>0</v>
      </c>
      <c r="BN646" s="19">
        <f t="shared" si="397"/>
        <v>0</v>
      </c>
      <c r="BO646" s="19">
        <f t="shared" si="398"/>
        <v>0</v>
      </c>
      <c r="BP646" s="19">
        <f t="shared" si="399"/>
        <v>0</v>
      </c>
      <c r="BQ646" s="19">
        <f t="shared" si="400"/>
        <v>0</v>
      </c>
      <c r="BR646" s="19">
        <f t="shared" si="401"/>
        <v>0</v>
      </c>
      <c r="BS646" s="19">
        <f t="shared" si="402"/>
        <v>0</v>
      </c>
      <c r="BT646" s="19">
        <f t="shared" si="403"/>
        <v>0</v>
      </c>
      <c r="BU646" s="19">
        <f t="shared" si="404"/>
        <v>0</v>
      </c>
      <c r="BV646" s="19">
        <f t="shared" si="405"/>
        <v>0</v>
      </c>
      <c r="BW646" s="19">
        <f t="shared" si="406"/>
        <v>0</v>
      </c>
      <c r="BX646" s="19">
        <f t="shared" si="407"/>
        <v>0</v>
      </c>
      <c r="BY646" s="19">
        <f t="shared" si="408"/>
        <v>0</v>
      </c>
      <c r="BZ646" s="19">
        <f t="shared" si="409"/>
        <v>0</v>
      </c>
      <c r="CA646" s="19">
        <f t="shared" si="410"/>
        <v>0</v>
      </c>
      <c r="CB646" s="19">
        <f t="shared" si="392"/>
        <v>0</v>
      </c>
      <c r="CC646" s="19">
        <f t="shared" si="411"/>
        <v>0</v>
      </c>
      <c r="CD646" s="19">
        <f t="shared" si="412"/>
        <v>0</v>
      </c>
      <c r="CE646" s="19">
        <f t="shared" si="413"/>
        <v>0</v>
      </c>
      <c r="CF646" s="19">
        <f t="shared" si="414"/>
        <v>0</v>
      </c>
      <c r="CG646" s="19">
        <f t="shared" si="415"/>
        <v>0</v>
      </c>
      <c r="CH646" s="19">
        <f t="shared" si="416"/>
        <v>0</v>
      </c>
      <c r="CI646" s="19">
        <f t="shared" si="417"/>
        <v>0</v>
      </c>
      <c r="CJ646" s="19">
        <f t="shared" si="418"/>
        <v>0</v>
      </c>
      <c r="CK646" s="19">
        <f t="shared" si="419"/>
        <v>0</v>
      </c>
      <c r="CL646" s="19">
        <f t="shared" si="420"/>
        <v>0</v>
      </c>
      <c r="CM646" s="19">
        <f t="shared" si="421"/>
        <v>0</v>
      </c>
      <c r="CN646" s="19">
        <f t="shared" si="422"/>
        <v>0</v>
      </c>
      <c r="CO646" s="19">
        <f t="shared" si="423"/>
        <v>0</v>
      </c>
      <c r="CP646" s="19">
        <f t="shared" si="424"/>
        <v>0</v>
      </c>
      <c r="CQ646" s="19">
        <f t="shared" si="425"/>
        <v>0</v>
      </c>
      <c r="CR646" s="19">
        <f t="shared" si="426"/>
        <v>0</v>
      </c>
      <c r="CS646" s="19">
        <f t="shared" si="427"/>
        <v>0</v>
      </c>
    </row>
    <row r="647" spans="2:97" ht="15" customHeight="1" x14ac:dyDescent="0.2">
      <c r="B647" s="53">
        <f t="shared" si="393"/>
        <v>639</v>
      </c>
      <c r="C647" s="197" t="str" cm="1">
        <f t="array" aca="1" ref="C647" ca="1">CELL("contents",BG647)</f>
        <v/>
      </c>
      <c r="D647" s="54" t="str">
        <f t="shared" si="390"/>
        <v>OK</v>
      </c>
      <c r="E647" s="55" t="e">
        <f>VLOOKUP('DATA SHEET'!$B$9,'Drill Size Info'!$T$2:$U$8,2,FALSE)</f>
        <v>#N/A</v>
      </c>
      <c r="F647" s="55" t="str">
        <f t="shared" si="394"/>
        <v/>
      </c>
      <c r="G647" s="161">
        <f t="shared" si="395"/>
        <v>0</v>
      </c>
      <c r="H647" s="56"/>
      <c r="I647" s="56"/>
      <c r="J647" s="54" t="s">
        <v>154</v>
      </c>
      <c r="K647" s="54" t="s">
        <v>154</v>
      </c>
      <c r="L647" s="56" t="s">
        <v>154</v>
      </c>
      <c r="M647" s="56" t="s">
        <v>154</v>
      </c>
      <c r="N647" s="47" t="str">
        <f>IF(CU647&lt;&gt;"",
    IF(INT('Drill Size Info'!$AA$19)=INT('Drill Size Info'!$AB$19),
        --(INT('Drill Size Info'!$AA$19) &amp; "." &amp; CU647),
        IF(AND((--(INT('Drill Size Info'!$AA$19) &amp; "." &amp; CU647)&gt;=--('Drill Size Info'!$AA$19)), (--(INT('Drill Size Info'!$AA$19) &amp; "." &amp; CU647)&lt;=--('Drill Size Info'!$AB$19))),
            --(INT('Drill Size Info'!$AA$19) &amp; "." &amp; CU647),
            --(INT('Drill Size Info'!$AB$19) &amp; "." &amp; CU647)
        )
    ),
    IF(CT647&lt;&gt;"",
        IF(INT('Drill Size Info'!$AA$19)=INT('Drill Size Info'!$AB$19),
            --(INT('Drill Size Info'!$AA$19) &amp; "." &amp; LEFT(CT647,3)),
            IF(AND((--(INT('Drill Size Info'!$AA$19) &amp; "." &amp; LEFT(CT647,3))&gt;=--('Drill Size Info'!$AA$19)), (--(INT('Drill Size Info'!$AA$19) &amp; "." &amp; LEFT(CT647,3))&lt;=--('Drill Size Info'!$AB$19))),
                --(INT('Drill Size Info'!$AA$19) &amp; "." &amp; LEFT(CT647,3)),
                --(INT('Drill Size Info'!$AB$19) &amp; "." &amp; LEFT(CT647,3))
            )
        ),
        "OK"
    )
)</f>
        <v>OK</v>
      </c>
      <c r="O647" s="163" t="str">
        <f>IF(CV647&lt;&gt;"",
    IF(INT('Drill Size Info'!$AA$19)=INT('Drill Size Info'!$AB$19),
        --(INT('Drill Size Info'!$AA$19) &amp; "." &amp; CV647),
        IF(AND((--(INT('Drill Size Info'!$AA$19) &amp; "." &amp; CV647)&gt;=--('Drill Size Info'!$AA$19)), (--(INT('Drill Size Info'!$AA$19) &amp; "." &amp; CV647)&lt;=--('Drill Size Info'!$AB$19))),
            --(INT('Drill Size Info'!$AA$19) &amp; "." &amp; CV647),
            --(INT('Drill Size Info'!$AB$19) &amp; "." &amp; CV647)
        )
    ),
    IF(CT647&lt;&gt;"",
        IF(INT('Drill Size Info'!$AA$19)=INT('Drill Size Info'!$AB$19),
            --(INT('Drill Size Info'!$AA$19) &amp; "." &amp; RIGHT(CT647,3)),
            IF(AND((--(INT('Drill Size Info'!$AA$19) &amp; "." &amp; RIGHT(CT647,3))&gt;=--('Drill Size Info'!$AA$19)), (--(INT('Drill Size Info'!$AA$19) &amp; "." &amp; RIGHT(CT647,3))&lt;=--('Drill Size Info'!$AB$19))),
                --(INT('Drill Size Info'!$AA$19) &amp; "." &amp; RIGHT(CT647,3)),
                --(INT('Drill Size Info'!$AB$19) &amp; "." &amp; RIGHT(CT647,3))
            )
        ),
        "N/A"
    )
)</f>
        <v>N/A</v>
      </c>
      <c r="P647" s="47" t="str">
        <f>IF(CX647&lt;&gt;"",
    IF(INT('Drill Size Info'!$AA$19)=INT('Drill Size Info'!$AB$15),
        --(INT('Drill Size Info'!$AA$15) &amp; "." &amp; CX647),
        IF(AND((--(INT('Drill Size Info'!$AA$15) &amp; "." &amp; CX647)&gt;=--('Drill Size Info'!$AA$15)), (--(INT('Drill Size Info'!$AA$15) &amp; "." &amp; CX647)&lt;=--('Drill Size Info'!$AB$15))),
            --(INT('Drill Size Info'!$AA$15) &amp; "." &amp; CX647),
            --(INT('Drill Size Info'!$AB$15) &amp; "." &amp; CX647)
        )
    ),
    IF(CW647&lt;&gt;"",
        IF(INT('Drill Size Info'!$AA$15)=INT('Drill Size Info'!$AB$15),
            --(INT('Drill Size Info'!$AA$15) &amp; "." &amp; LEFT(CW647,3)),
            IF(AND((--(INT('Drill Size Info'!$AA$15) &amp; "." &amp; LEFT(CW647,3))&gt;=--('Drill Size Info'!$AA$15)), (--(INT('Drill Size Info'!$AA$15) &amp; "." &amp; LEFT(CW647,3))&lt;=--('Drill Size Info'!$AB$15))),
                --(INT('Drill Size Info'!$AA$15) &amp; "." &amp; LEFT(CW647,3)),
                --(INT('Drill Size Info'!$AB$15) &amp; "." &amp; LEFT(CW647,3))
            )
        ),
        "OK"
    )
)</f>
        <v>OK</v>
      </c>
      <c r="Q647" s="163" t="str">
        <f>IF(CY647&lt;&gt;"",
    IF(INT('Drill Size Info'!$AA$19)=INT('Drill Size Info'!$AB$15),
        --(INT('Drill Size Info'!$AA$15) &amp; "." &amp; CY647),
        IF(AND((--(INT('Drill Size Info'!$AA$15) &amp; "." &amp; CY647)&gt;=--('Drill Size Info'!$AA$15)), (--(INT('Drill Size Info'!$AA$15) &amp; "." &amp; CY647)&lt;=--('Drill Size Info'!$AB$15))),
            --(INT('Drill Size Info'!$AA$15) &amp; "." &amp; CY647),
            --(INT('Drill Size Info'!$AB$15) &amp; "." &amp; CY647)
        )
    ),
    IF(CW647&lt;&gt;"",
        IF(INT('Drill Size Info'!$AA$15)=INT('Drill Size Info'!$AB$15),
            --(INT('Drill Size Info'!$AA$15) &amp; "." &amp; RIGHT(CW647,3)),
            IF(AND((--(INT('Drill Size Info'!$AA$15) &amp; "." &amp; RIGHT(CW647,3))&gt;=--('Drill Size Info'!$AA$15)), (--(INT('Drill Size Info'!$AA$15) &amp; "." &amp; RIGHT(CW647,3))&lt;=--('Drill Size Info'!$AB$15))),
                --(INT('Drill Size Info'!$AA$15) &amp; "." &amp; RIGHT(CW647,3)),
                --(INT('Drill Size Info'!$AB$15) &amp; "." &amp; RIGHT(CW647,3))
            )
        ),
        "N/A"
    )
)</f>
        <v>N/A</v>
      </c>
      <c r="R647" s="57"/>
      <c r="S647" s="57"/>
      <c r="T647" s="57"/>
      <c r="U647" s="57"/>
      <c r="V647" s="57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9"/>
      <c r="AX647" s="59"/>
      <c r="AY647" s="59"/>
      <c r="AZ647" s="60"/>
      <c r="BA647" s="52"/>
      <c r="BB647" s="52"/>
      <c r="BC647" s="52"/>
      <c r="BD647" s="52"/>
      <c r="BE647" s="52"/>
      <c r="BF647" s="52"/>
      <c r="BG647" s="192" t="str">
        <f t="shared" si="391"/>
        <v/>
      </c>
      <c r="BH647" s="52"/>
      <c r="BI647" s="52"/>
      <c r="BJ647" s="52"/>
      <c r="BK647" s="52"/>
      <c r="BM647" s="19">
        <f t="shared" si="396"/>
        <v>0</v>
      </c>
      <c r="BN647" s="19">
        <f t="shared" si="397"/>
        <v>0</v>
      </c>
      <c r="BO647" s="19">
        <f t="shared" si="398"/>
        <v>0</v>
      </c>
      <c r="BP647" s="19">
        <f t="shared" si="399"/>
        <v>0</v>
      </c>
      <c r="BQ647" s="19">
        <f t="shared" si="400"/>
        <v>0</v>
      </c>
      <c r="BR647" s="19">
        <f t="shared" si="401"/>
        <v>0</v>
      </c>
      <c r="BS647" s="19">
        <f t="shared" si="402"/>
        <v>0</v>
      </c>
      <c r="BT647" s="19">
        <f t="shared" si="403"/>
        <v>0</v>
      </c>
      <c r="BU647" s="19">
        <f t="shared" si="404"/>
        <v>0</v>
      </c>
      <c r="BV647" s="19">
        <f t="shared" si="405"/>
        <v>0</v>
      </c>
      <c r="BW647" s="19">
        <f t="shared" si="406"/>
        <v>0</v>
      </c>
      <c r="BX647" s="19">
        <f t="shared" si="407"/>
        <v>0</v>
      </c>
      <c r="BY647" s="19">
        <f t="shared" si="408"/>
        <v>0</v>
      </c>
      <c r="BZ647" s="19">
        <f t="shared" si="409"/>
        <v>0</v>
      </c>
      <c r="CA647" s="19">
        <f t="shared" si="410"/>
        <v>0</v>
      </c>
      <c r="CB647" s="19">
        <f t="shared" si="392"/>
        <v>0</v>
      </c>
      <c r="CC647" s="19">
        <f t="shared" si="411"/>
        <v>0</v>
      </c>
      <c r="CD647" s="19">
        <f t="shared" si="412"/>
        <v>0</v>
      </c>
      <c r="CE647" s="19">
        <f t="shared" si="413"/>
        <v>0</v>
      </c>
      <c r="CF647" s="19">
        <f t="shared" si="414"/>
        <v>0</v>
      </c>
      <c r="CG647" s="19">
        <f t="shared" si="415"/>
        <v>0</v>
      </c>
      <c r="CH647" s="19">
        <f t="shared" si="416"/>
        <v>0</v>
      </c>
      <c r="CI647" s="19">
        <f t="shared" si="417"/>
        <v>0</v>
      </c>
      <c r="CJ647" s="19">
        <f t="shared" si="418"/>
        <v>0</v>
      </c>
      <c r="CK647" s="19">
        <f t="shared" si="419"/>
        <v>0</v>
      </c>
      <c r="CL647" s="19">
        <f t="shared" si="420"/>
        <v>0</v>
      </c>
      <c r="CM647" s="19">
        <f t="shared" si="421"/>
        <v>0</v>
      </c>
      <c r="CN647" s="19">
        <f t="shared" si="422"/>
        <v>0</v>
      </c>
      <c r="CO647" s="19">
        <f t="shared" si="423"/>
        <v>0</v>
      </c>
      <c r="CP647" s="19">
        <f t="shared" si="424"/>
        <v>0</v>
      </c>
      <c r="CQ647" s="19">
        <f t="shared" si="425"/>
        <v>0</v>
      </c>
      <c r="CR647" s="19">
        <f t="shared" si="426"/>
        <v>0</v>
      </c>
      <c r="CS647" s="19">
        <f t="shared" si="427"/>
        <v>0</v>
      </c>
    </row>
    <row r="648" spans="2:97" ht="15" customHeight="1" x14ac:dyDescent="0.2">
      <c r="B648" s="53">
        <f t="shared" si="393"/>
        <v>640</v>
      </c>
      <c r="C648" s="197" t="str" cm="1">
        <f t="array" aca="1" ref="C648" ca="1">CELL("contents",BG648)</f>
        <v/>
      </c>
      <c r="D648" s="54" t="str">
        <f t="shared" si="390"/>
        <v>OK</v>
      </c>
      <c r="E648" s="55" t="e">
        <f>VLOOKUP('DATA SHEET'!$B$9,'Drill Size Info'!$T$2:$U$8,2,FALSE)</f>
        <v>#N/A</v>
      </c>
      <c r="F648" s="55" t="str">
        <f t="shared" si="394"/>
        <v/>
      </c>
      <c r="G648" s="161">
        <f t="shared" si="395"/>
        <v>0</v>
      </c>
      <c r="H648" s="56"/>
      <c r="I648" s="56"/>
      <c r="J648" s="54" t="s">
        <v>154</v>
      </c>
      <c r="K648" s="54" t="s">
        <v>154</v>
      </c>
      <c r="L648" s="56" t="s">
        <v>154</v>
      </c>
      <c r="M648" s="56" t="s">
        <v>154</v>
      </c>
      <c r="N648" s="47" t="str">
        <f>IF(CU648&lt;&gt;"",
    IF(INT('Drill Size Info'!$AA$19)=INT('Drill Size Info'!$AB$19),
        --(INT('Drill Size Info'!$AA$19) &amp; "." &amp; CU648),
        IF(AND((--(INT('Drill Size Info'!$AA$19) &amp; "." &amp; CU648)&gt;=--('Drill Size Info'!$AA$19)), (--(INT('Drill Size Info'!$AA$19) &amp; "." &amp; CU648)&lt;=--('Drill Size Info'!$AB$19))),
            --(INT('Drill Size Info'!$AA$19) &amp; "." &amp; CU648),
            --(INT('Drill Size Info'!$AB$19) &amp; "." &amp; CU648)
        )
    ),
    IF(CT648&lt;&gt;"",
        IF(INT('Drill Size Info'!$AA$19)=INT('Drill Size Info'!$AB$19),
            --(INT('Drill Size Info'!$AA$19) &amp; "." &amp; LEFT(CT648,3)),
            IF(AND((--(INT('Drill Size Info'!$AA$19) &amp; "." &amp; LEFT(CT648,3))&gt;=--('Drill Size Info'!$AA$19)), (--(INT('Drill Size Info'!$AA$19) &amp; "." &amp; LEFT(CT648,3))&lt;=--('Drill Size Info'!$AB$19))),
                --(INT('Drill Size Info'!$AA$19) &amp; "." &amp; LEFT(CT648,3)),
                --(INT('Drill Size Info'!$AB$19) &amp; "." &amp; LEFT(CT648,3))
            )
        ),
        "OK"
    )
)</f>
        <v>OK</v>
      </c>
      <c r="O648" s="163" t="str">
        <f>IF(CV648&lt;&gt;"",
    IF(INT('Drill Size Info'!$AA$19)=INT('Drill Size Info'!$AB$19),
        --(INT('Drill Size Info'!$AA$19) &amp; "." &amp; CV648),
        IF(AND((--(INT('Drill Size Info'!$AA$19) &amp; "." &amp; CV648)&gt;=--('Drill Size Info'!$AA$19)), (--(INT('Drill Size Info'!$AA$19) &amp; "." &amp; CV648)&lt;=--('Drill Size Info'!$AB$19))),
            --(INT('Drill Size Info'!$AA$19) &amp; "." &amp; CV648),
            --(INT('Drill Size Info'!$AB$19) &amp; "." &amp; CV648)
        )
    ),
    IF(CT648&lt;&gt;"",
        IF(INT('Drill Size Info'!$AA$19)=INT('Drill Size Info'!$AB$19),
            --(INT('Drill Size Info'!$AA$19) &amp; "." &amp; RIGHT(CT648,3)),
            IF(AND((--(INT('Drill Size Info'!$AA$19) &amp; "." &amp; RIGHT(CT648,3))&gt;=--('Drill Size Info'!$AA$19)), (--(INT('Drill Size Info'!$AA$19) &amp; "." &amp; RIGHT(CT648,3))&lt;=--('Drill Size Info'!$AB$19))),
                --(INT('Drill Size Info'!$AA$19) &amp; "." &amp; RIGHT(CT648,3)),
                --(INT('Drill Size Info'!$AB$19) &amp; "." &amp; RIGHT(CT648,3))
            )
        ),
        "N/A"
    )
)</f>
        <v>N/A</v>
      </c>
      <c r="P648" s="47" t="str">
        <f>IF(CX648&lt;&gt;"",
    IF(INT('Drill Size Info'!$AA$19)=INT('Drill Size Info'!$AB$15),
        --(INT('Drill Size Info'!$AA$15) &amp; "." &amp; CX648),
        IF(AND((--(INT('Drill Size Info'!$AA$15) &amp; "." &amp; CX648)&gt;=--('Drill Size Info'!$AA$15)), (--(INT('Drill Size Info'!$AA$15) &amp; "." &amp; CX648)&lt;=--('Drill Size Info'!$AB$15))),
            --(INT('Drill Size Info'!$AA$15) &amp; "." &amp; CX648),
            --(INT('Drill Size Info'!$AB$15) &amp; "." &amp; CX648)
        )
    ),
    IF(CW648&lt;&gt;"",
        IF(INT('Drill Size Info'!$AA$15)=INT('Drill Size Info'!$AB$15),
            --(INT('Drill Size Info'!$AA$15) &amp; "." &amp; LEFT(CW648,3)),
            IF(AND((--(INT('Drill Size Info'!$AA$15) &amp; "." &amp; LEFT(CW648,3))&gt;=--('Drill Size Info'!$AA$15)), (--(INT('Drill Size Info'!$AA$15) &amp; "." &amp; LEFT(CW648,3))&lt;=--('Drill Size Info'!$AB$15))),
                --(INT('Drill Size Info'!$AA$15) &amp; "." &amp; LEFT(CW648,3)),
                --(INT('Drill Size Info'!$AB$15) &amp; "." &amp; LEFT(CW648,3))
            )
        ),
        "OK"
    )
)</f>
        <v>OK</v>
      </c>
      <c r="Q648" s="163" t="str">
        <f>IF(CY648&lt;&gt;"",
    IF(INT('Drill Size Info'!$AA$19)=INT('Drill Size Info'!$AB$15),
        --(INT('Drill Size Info'!$AA$15) &amp; "." &amp; CY648),
        IF(AND((--(INT('Drill Size Info'!$AA$15) &amp; "." &amp; CY648)&gt;=--('Drill Size Info'!$AA$15)), (--(INT('Drill Size Info'!$AA$15) &amp; "." &amp; CY648)&lt;=--('Drill Size Info'!$AB$15))),
            --(INT('Drill Size Info'!$AA$15) &amp; "." &amp; CY648),
            --(INT('Drill Size Info'!$AB$15) &amp; "." &amp; CY648)
        )
    ),
    IF(CW648&lt;&gt;"",
        IF(INT('Drill Size Info'!$AA$15)=INT('Drill Size Info'!$AB$15),
            --(INT('Drill Size Info'!$AA$15) &amp; "." &amp; RIGHT(CW648,3)),
            IF(AND((--(INT('Drill Size Info'!$AA$15) &amp; "." &amp; RIGHT(CW648,3))&gt;=--('Drill Size Info'!$AA$15)), (--(INT('Drill Size Info'!$AA$15) &amp; "." &amp; RIGHT(CW648,3))&lt;=--('Drill Size Info'!$AB$15))),
                --(INT('Drill Size Info'!$AA$15) &amp; "." &amp; RIGHT(CW648,3)),
                --(INT('Drill Size Info'!$AB$15) &amp; "." &amp; RIGHT(CW648,3))
            )
        ),
        "N/A"
    )
)</f>
        <v>N/A</v>
      </c>
      <c r="R648" s="57"/>
      <c r="S648" s="57"/>
      <c r="T648" s="57"/>
      <c r="U648" s="57"/>
      <c r="V648" s="57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9"/>
      <c r="AX648" s="59"/>
      <c r="AY648" s="59"/>
      <c r="AZ648" s="60"/>
      <c r="BA648" s="52"/>
      <c r="BB648" s="52"/>
      <c r="BC648" s="52"/>
      <c r="BD648" s="52"/>
      <c r="BE648" s="52"/>
      <c r="BF648" s="52"/>
      <c r="BG648" s="192" t="str">
        <f t="shared" si="391"/>
        <v/>
      </c>
      <c r="BH648" s="52"/>
      <c r="BI648" s="52"/>
      <c r="BJ648" s="52"/>
      <c r="BK648" s="52"/>
      <c r="BM648" s="19">
        <f t="shared" si="396"/>
        <v>0</v>
      </c>
      <c r="BN648" s="19">
        <f t="shared" si="397"/>
        <v>0</v>
      </c>
      <c r="BO648" s="19">
        <f t="shared" si="398"/>
        <v>0</v>
      </c>
      <c r="BP648" s="19">
        <f t="shared" si="399"/>
        <v>0</v>
      </c>
      <c r="BQ648" s="19">
        <f t="shared" si="400"/>
        <v>0</v>
      </c>
      <c r="BR648" s="19">
        <f t="shared" si="401"/>
        <v>0</v>
      </c>
      <c r="BS648" s="19">
        <f t="shared" si="402"/>
        <v>0</v>
      </c>
      <c r="BT648" s="19">
        <f t="shared" si="403"/>
        <v>0</v>
      </c>
      <c r="BU648" s="19">
        <f t="shared" si="404"/>
        <v>0</v>
      </c>
      <c r="BV648" s="19">
        <f t="shared" si="405"/>
        <v>0</v>
      </c>
      <c r="BW648" s="19">
        <f t="shared" si="406"/>
        <v>0</v>
      </c>
      <c r="BX648" s="19">
        <f t="shared" si="407"/>
        <v>0</v>
      </c>
      <c r="BY648" s="19">
        <f t="shared" si="408"/>
        <v>0</v>
      </c>
      <c r="BZ648" s="19">
        <f t="shared" si="409"/>
        <v>0</v>
      </c>
      <c r="CA648" s="19">
        <f t="shared" si="410"/>
        <v>0</v>
      </c>
      <c r="CB648" s="19">
        <f t="shared" si="392"/>
        <v>0</v>
      </c>
      <c r="CC648" s="19">
        <f t="shared" si="411"/>
        <v>0</v>
      </c>
      <c r="CD648" s="19">
        <f t="shared" si="412"/>
        <v>0</v>
      </c>
      <c r="CE648" s="19">
        <f t="shared" si="413"/>
        <v>0</v>
      </c>
      <c r="CF648" s="19">
        <f t="shared" si="414"/>
        <v>0</v>
      </c>
      <c r="CG648" s="19">
        <f t="shared" si="415"/>
        <v>0</v>
      </c>
      <c r="CH648" s="19">
        <f t="shared" si="416"/>
        <v>0</v>
      </c>
      <c r="CI648" s="19">
        <f t="shared" si="417"/>
        <v>0</v>
      </c>
      <c r="CJ648" s="19">
        <f t="shared" si="418"/>
        <v>0</v>
      </c>
      <c r="CK648" s="19">
        <f t="shared" si="419"/>
        <v>0</v>
      </c>
      <c r="CL648" s="19">
        <f t="shared" si="420"/>
        <v>0</v>
      </c>
      <c r="CM648" s="19">
        <f t="shared" si="421"/>
        <v>0</v>
      </c>
      <c r="CN648" s="19">
        <f t="shared" si="422"/>
        <v>0</v>
      </c>
      <c r="CO648" s="19">
        <f t="shared" si="423"/>
        <v>0</v>
      </c>
      <c r="CP648" s="19">
        <f t="shared" si="424"/>
        <v>0</v>
      </c>
      <c r="CQ648" s="19">
        <f t="shared" si="425"/>
        <v>0</v>
      </c>
      <c r="CR648" s="19">
        <f t="shared" si="426"/>
        <v>0</v>
      </c>
      <c r="CS648" s="19">
        <f t="shared" si="427"/>
        <v>0</v>
      </c>
    </row>
    <row r="649" spans="2:97" ht="15" customHeight="1" x14ac:dyDescent="0.2">
      <c r="B649" s="53">
        <f t="shared" si="393"/>
        <v>641</v>
      </c>
      <c r="C649" s="197" t="str" cm="1">
        <f t="array" aca="1" ref="C649" ca="1">CELL("contents",BG649)</f>
        <v/>
      </c>
      <c r="D649" s="54" t="str">
        <f t="shared" ref="D649:D712" si="428">IF(AP649="x","-","OK")</f>
        <v>OK</v>
      </c>
      <c r="E649" s="55" t="e">
        <f>VLOOKUP('DATA SHEET'!$B$9,'Drill Size Info'!$T$2:$U$8,2,FALSE)</f>
        <v>#N/A</v>
      </c>
      <c r="F649" s="55" t="str">
        <f t="shared" si="394"/>
        <v/>
      </c>
      <c r="G649" s="161">
        <f t="shared" si="395"/>
        <v>0</v>
      </c>
      <c r="H649" s="56"/>
      <c r="I649" s="56"/>
      <c r="J649" s="54" t="s">
        <v>154</v>
      </c>
      <c r="K649" s="54" t="s">
        <v>154</v>
      </c>
      <c r="L649" s="56" t="s">
        <v>154</v>
      </c>
      <c r="M649" s="56" t="s">
        <v>154</v>
      </c>
      <c r="N649" s="47" t="str">
        <f>IF(CU649&lt;&gt;"",
    IF(INT('Drill Size Info'!$AA$19)=INT('Drill Size Info'!$AB$19),
        --(INT('Drill Size Info'!$AA$19) &amp; "." &amp; CU649),
        IF(AND((--(INT('Drill Size Info'!$AA$19) &amp; "." &amp; CU649)&gt;=--('Drill Size Info'!$AA$19)), (--(INT('Drill Size Info'!$AA$19) &amp; "." &amp; CU649)&lt;=--('Drill Size Info'!$AB$19))),
            --(INT('Drill Size Info'!$AA$19) &amp; "." &amp; CU649),
            --(INT('Drill Size Info'!$AB$19) &amp; "." &amp; CU649)
        )
    ),
    IF(CT649&lt;&gt;"",
        IF(INT('Drill Size Info'!$AA$19)=INT('Drill Size Info'!$AB$19),
            --(INT('Drill Size Info'!$AA$19) &amp; "." &amp; LEFT(CT649,3)),
            IF(AND((--(INT('Drill Size Info'!$AA$19) &amp; "." &amp; LEFT(CT649,3))&gt;=--('Drill Size Info'!$AA$19)), (--(INT('Drill Size Info'!$AA$19) &amp; "." &amp; LEFT(CT649,3))&lt;=--('Drill Size Info'!$AB$19))),
                --(INT('Drill Size Info'!$AA$19) &amp; "." &amp; LEFT(CT649,3)),
                --(INT('Drill Size Info'!$AB$19) &amp; "." &amp; LEFT(CT649,3))
            )
        ),
        "OK"
    )
)</f>
        <v>OK</v>
      </c>
      <c r="O649" s="163" t="str">
        <f>IF(CV649&lt;&gt;"",
    IF(INT('Drill Size Info'!$AA$19)=INT('Drill Size Info'!$AB$19),
        --(INT('Drill Size Info'!$AA$19) &amp; "." &amp; CV649),
        IF(AND((--(INT('Drill Size Info'!$AA$19) &amp; "." &amp; CV649)&gt;=--('Drill Size Info'!$AA$19)), (--(INT('Drill Size Info'!$AA$19) &amp; "." &amp; CV649)&lt;=--('Drill Size Info'!$AB$19))),
            --(INT('Drill Size Info'!$AA$19) &amp; "." &amp; CV649),
            --(INT('Drill Size Info'!$AB$19) &amp; "." &amp; CV649)
        )
    ),
    IF(CT649&lt;&gt;"",
        IF(INT('Drill Size Info'!$AA$19)=INT('Drill Size Info'!$AB$19),
            --(INT('Drill Size Info'!$AA$19) &amp; "." &amp; RIGHT(CT649,3)),
            IF(AND((--(INT('Drill Size Info'!$AA$19) &amp; "." &amp; RIGHT(CT649,3))&gt;=--('Drill Size Info'!$AA$19)), (--(INT('Drill Size Info'!$AA$19) &amp; "." &amp; RIGHT(CT649,3))&lt;=--('Drill Size Info'!$AB$19))),
                --(INT('Drill Size Info'!$AA$19) &amp; "." &amp; RIGHT(CT649,3)),
                --(INT('Drill Size Info'!$AB$19) &amp; "." &amp; RIGHT(CT649,3))
            )
        ),
        "N/A"
    )
)</f>
        <v>N/A</v>
      </c>
      <c r="P649" s="47" t="str">
        <f>IF(CX649&lt;&gt;"",
    IF(INT('Drill Size Info'!$AA$19)=INT('Drill Size Info'!$AB$15),
        --(INT('Drill Size Info'!$AA$15) &amp; "." &amp; CX649),
        IF(AND((--(INT('Drill Size Info'!$AA$15) &amp; "." &amp; CX649)&gt;=--('Drill Size Info'!$AA$15)), (--(INT('Drill Size Info'!$AA$15) &amp; "." &amp; CX649)&lt;=--('Drill Size Info'!$AB$15))),
            --(INT('Drill Size Info'!$AA$15) &amp; "." &amp; CX649),
            --(INT('Drill Size Info'!$AB$15) &amp; "." &amp; CX649)
        )
    ),
    IF(CW649&lt;&gt;"",
        IF(INT('Drill Size Info'!$AA$15)=INT('Drill Size Info'!$AB$15),
            --(INT('Drill Size Info'!$AA$15) &amp; "." &amp; LEFT(CW649,3)),
            IF(AND((--(INT('Drill Size Info'!$AA$15) &amp; "." &amp; LEFT(CW649,3))&gt;=--('Drill Size Info'!$AA$15)), (--(INT('Drill Size Info'!$AA$15) &amp; "." &amp; LEFT(CW649,3))&lt;=--('Drill Size Info'!$AB$15))),
                --(INT('Drill Size Info'!$AA$15) &amp; "." &amp; LEFT(CW649,3)),
                --(INT('Drill Size Info'!$AB$15) &amp; "." &amp; LEFT(CW649,3))
            )
        ),
        "OK"
    )
)</f>
        <v>OK</v>
      </c>
      <c r="Q649" s="163" t="str">
        <f>IF(CY649&lt;&gt;"",
    IF(INT('Drill Size Info'!$AA$19)=INT('Drill Size Info'!$AB$15),
        --(INT('Drill Size Info'!$AA$15) &amp; "." &amp; CY649),
        IF(AND((--(INT('Drill Size Info'!$AA$15) &amp; "." &amp; CY649)&gt;=--('Drill Size Info'!$AA$15)), (--(INT('Drill Size Info'!$AA$15) &amp; "." &amp; CY649)&lt;=--('Drill Size Info'!$AB$15))),
            --(INT('Drill Size Info'!$AA$15) &amp; "." &amp; CY649),
            --(INT('Drill Size Info'!$AB$15) &amp; "." &amp; CY649)
        )
    ),
    IF(CW649&lt;&gt;"",
        IF(INT('Drill Size Info'!$AA$15)=INT('Drill Size Info'!$AB$15),
            --(INT('Drill Size Info'!$AA$15) &amp; "." &amp; RIGHT(CW649,3)),
            IF(AND((--(INT('Drill Size Info'!$AA$15) &amp; "." &amp; RIGHT(CW649,3))&gt;=--('Drill Size Info'!$AA$15)), (--(INT('Drill Size Info'!$AA$15) &amp; "." &amp; RIGHT(CW649,3))&lt;=--('Drill Size Info'!$AB$15))),
                --(INT('Drill Size Info'!$AA$15) &amp; "." &amp; RIGHT(CW649,3)),
                --(INT('Drill Size Info'!$AB$15) &amp; "." &amp; RIGHT(CW649,3))
            )
        ),
        "N/A"
    )
)</f>
        <v>N/A</v>
      </c>
      <c r="R649" s="57"/>
      <c r="S649" s="57"/>
      <c r="T649" s="57"/>
      <c r="U649" s="57"/>
      <c r="V649" s="57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9"/>
      <c r="AX649" s="59"/>
      <c r="AY649" s="59"/>
      <c r="AZ649" s="60"/>
      <c r="BA649" s="52"/>
      <c r="BB649" s="52"/>
      <c r="BC649" s="52"/>
      <c r="BD649" s="52"/>
      <c r="BE649" s="52"/>
      <c r="BF649" s="52"/>
      <c r="BG649" s="192" t="str">
        <f t="shared" si="391"/>
        <v/>
      </c>
      <c r="BH649" s="52"/>
      <c r="BI649" s="52"/>
      <c r="BJ649" s="52"/>
      <c r="BK649" s="52"/>
      <c r="BM649" s="19">
        <f t="shared" si="396"/>
        <v>0</v>
      </c>
      <c r="BN649" s="19">
        <f t="shared" si="397"/>
        <v>0</v>
      </c>
      <c r="BO649" s="19">
        <f t="shared" si="398"/>
        <v>0</v>
      </c>
      <c r="BP649" s="19">
        <f t="shared" si="399"/>
        <v>0</v>
      </c>
      <c r="BQ649" s="19">
        <f t="shared" si="400"/>
        <v>0</v>
      </c>
      <c r="BR649" s="19">
        <f t="shared" si="401"/>
        <v>0</v>
      </c>
      <c r="BS649" s="19">
        <f t="shared" si="402"/>
        <v>0</v>
      </c>
      <c r="BT649" s="19">
        <f t="shared" si="403"/>
        <v>0</v>
      </c>
      <c r="BU649" s="19">
        <f t="shared" si="404"/>
        <v>0</v>
      </c>
      <c r="BV649" s="19">
        <f t="shared" si="405"/>
        <v>0</v>
      </c>
      <c r="BW649" s="19">
        <f t="shared" si="406"/>
        <v>0</v>
      </c>
      <c r="BX649" s="19">
        <f t="shared" si="407"/>
        <v>0</v>
      </c>
      <c r="BY649" s="19">
        <f t="shared" si="408"/>
        <v>0</v>
      </c>
      <c r="BZ649" s="19">
        <f t="shared" si="409"/>
        <v>0</v>
      </c>
      <c r="CA649" s="19">
        <f t="shared" si="410"/>
        <v>0</v>
      </c>
      <c r="CB649" s="19">
        <f t="shared" si="392"/>
        <v>0</v>
      </c>
      <c r="CC649" s="19">
        <f t="shared" si="411"/>
        <v>0</v>
      </c>
      <c r="CD649" s="19">
        <f t="shared" si="412"/>
        <v>0</v>
      </c>
      <c r="CE649" s="19">
        <f t="shared" si="413"/>
        <v>0</v>
      </c>
      <c r="CF649" s="19">
        <f t="shared" si="414"/>
        <v>0</v>
      </c>
      <c r="CG649" s="19">
        <f t="shared" si="415"/>
        <v>0</v>
      </c>
      <c r="CH649" s="19">
        <f t="shared" si="416"/>
        <v>0</v>
      </c>
      <c r="CI649" s="19">
        <f t="shared" si="417"/>
        <v>0</v>
      </c>
      <c r="CJ649" s="19">
        <f t="shared" si="418"/>
        <v>0</v>
      </c>
      <c r="CK649" s="19">
        <f t="shared" si="419"/>
        <v>0</v>
      </c>
      <c r="CL649" s="19">
        <f t="shared" si="420"/>
        <v>0</v>
      </c>
      <c r="CM649" s="19">
        <f t="shared" si="421"/>
        <v>0</v>
      </c>
      <c r="CN649" s="19">
        <f t="shared" si="422"/>
        <v>0</v>
      </c>
      <c r="CO649" s="19">
        <f t="shared" si="423"/>
        <v>0</v>
      </c>
      <c r="CP649" s="19">
        <f t="shared" si="424"/>
        <v>0</v>
      </c>
      <c r="CQ649" s="19">
        <f t="shared" si="425"/>
        <v>0</v>
      </c>
      <c r="CR649" s="19">
        <f t="shared" si="426"/>
        <v>0</v>
      </c>
      <c r="CS649" s="19">
        <f t="shared" si="427"/>
        <v>0</v>
      </c>
    </row>
    <row r="650" spans="2:97" ht="15" customHeight="1" x14ac:dyDescent="0.2">
      <c r="B650" s="53">
        <f t="shared" si="393"/>
        <v>642</v>
      </c>
      <c r="C650" s="197" t="str" cm="1">
        <f t="array" aca="1" ref="C650" ca="1">CELL("contents",BG650)</f>
        <v/>
      </c>
      <c r="D650" s="54" t="str">
        <f t="shared" si="428"/>
        <v>OK</v>
      </c>
      <c r="E650" s="55" t="e">
        <f>VLOOKUP('DATA SHEET'!$B$9,'Drill Size Info'!$T$2:$U$8,2,FALSE)</f>
        <v>#N/A</v>
      </c>
      <c r="F650" s="55" t="str">
        <f t="shared" si="394"/>
        <v/>
      </c>
      <c r="G650" s="161">
        <f t="shared" si="395"/>
        <v>0</v>
      </c>
      <c r="H650" s="56"/>
      <c r="I650" s="56"/>
      <c r="J650" s="54" t="s">
        <v>154</v>
      </c>
      <c r="K650" s="54" t="s">
        <v>154</v>
      </c>
      <c r="L650" s="56" t="s">
        <v>154</v>
      </c>
      <c r="M650" s="56" t="s">
        <v>154</v>
      </c>
      <c r="N650" s="47" t="str">
        <f>IF(CU650&lt;&gt;"",
    IF(INT('Drill Size Info'!$AA$19)=INT('Drill Size Info'!$AB$19),
        --(INT('Drill Size Info'!$AA$19) &amp; "." &amp; CU650),
        IF(AND((--(INT('Drill Size Info'!$AA$19) &amp; "." &amp; CU650)&gt;=--('Drill Size Info'!$AA$19)), (--(INT('Drill Size Info'!$AA$19) &amp; "." &amp; CU650)&lt;=--('Drill Size Info'!$AB$19))),
            --(INT('Drill Size Info'!$AA$19) &amp; "." &amp; CU650),
            --(INT('Drill Size Info'!$AB$19) &amp; "." &amp; CU650)
        )
    ),
    IF(CT650&lt;&gt;"",
        IF(INT('Drill Size Info'!$AA$19)=INT('Drill Size Info'!$AB$19),
            --(INT('Drill Size Info'!$AA$19) &amp; "." &amp; LEFT(CT650,3)),
            IF(AND((--(INT('Drill Size Info'!$AA$19) &amp; "." &amp; LEFT(CT650,3))&gt;=--('Drill Size Info'!$AA$19)), (--(INT('Drill Size Info'!$AA$19) &amp; "." &amp; LEFT(CT650,3))&lt;=--('Drill Size Info'!$AB$19))),
                --(INT('Drill Size Info'!$AA$19) &amp; "." &amp; LEFT(CT650,3)),
                --(INT('Drill Size Info'!$AB$19) &amp; "." &amp; LEFT(CT650,3))
            )
        ),
        "OK"
    )
)</f>
        <v>OK</v>
      </c>
      <c r="O650" s="163" t="str">
        <f>IF(CV650&lt;&gt;"",
    IF(INT('Drill Size Info'!$AA$19)=INT('Drill Size Info'!$AB$19),
        --(INT('Drill Size Info'!$AA$19) &amp; "." &amp; CV650),
        IF(AND((--(INT('Drill Size Info'!$AA$19) &amp; "." &amp; CV650)&gt;=--('Drill Size Info'!$AA$19)), (--(INT('Drill Size Info'!$AA$19) &amp; "." &amp; CV650)&lt;=--('Drill Size Info'!$AB$19))),
            --(INT('Drill Size Info'!$AA$19) &amp; "." &amp; CV650),
            --(INT('Drill Size Info'!$AB$19) &amp; "." &amp; CV650)
        )
    ),
    IF(CT650&lt;&gt;"",
        IF(INT('Drill Size Info'!$AA$19)=INT('Drill Size Info'!$AB$19),
            --(INT('Drill Size Info'!$AA$19) &amp; "." &amp; RIGHT(CT650,3)),
            IF(AND((--(INT('Drill Size Info'!$AA$19) &amp; "." &amp; RIGHT(CT650,3))&gt;=--('Drill Size Info'!$AA$19)), (--(INT('Drill Size Info'!$AA$19) &amp; "." &amp; RIGHT(CT650,3))&lt;=--('Drill Size Info'!$AB$19))),
                --(INT('Drill Size Info'!$AA$19) &amp; "." &amp; RIGHT(CT650,3)),
                --(INT('Drill Size Info'!$AB$19) &amp; "." &amp; RIGHT(CT650,3))
            )
        ),
        "N/A"
    )
)</f>
        <v>N/A</v>
      </c>
      <c r="P650" s="47" t="str">
        <f>IF(CX650&lt;&gt;"",
    IF(INT('Drill Size Info'!$AA$19)=INT('Drill Size Info'!$AB$15),
        --(INT('Drill Size Info'!$AA$15) &amp; "." &amp; CX650),
        IF(AND((--(INT('Drill Size Info'!$AA$15) &amp; "." &amp; CX650)&gt;=--('Drill Size Info'!$AA$15)), (--(INT('Drill Size Info'!$AA$15) &amp; "." &amp; CX650)&lt;=--('Drill Size Info'!$AB$15))),
            --(INT('Drill Size Info'!$AA$15) &amp; "." &amp; CX650),
            --(INT('Drill Size Info'!$AB$15) &amp; "." &amp; CX650)
        )
    ),
    IF(CW650&lt;&gt;"",
        IF(INT('Drill Size Info'!$AA$15)=INT('Drill Size Info'!$AB$15),
            --(INT('Drill Size Info'!$AA$15) &amp; "." &amp; LEFT(CW650,3)),
            IF(AND((--(INT('Drill Size Info'!$AA$15) &amp; "." &amp; LEFT(CW650,3))&gt;=--('Drill Size Info'!$AA$15)), (--(INT('Drill Size Info'!$AA$15) &amp; "." &amp; LEFT(CW650,3))&lt;=--('Drill Size Info'!$AB$15))),
                --(INT('Drill Size Info'!$AA$15) &amp; "." &amp; LEFT(CW650,3)),
                --(INT('Drill Size Info'!$AB$15) &amp; "." &amp; LEFT(CW650,3))
            )
        ),
        "OK"
    )
)</f>
        <v>OK</v>
      </c>
      <c r="Q650" s="163" t="str">
        <f>IF(CY650&lt;&gt;"",
    IF(INT('Drill Size Info'!$AA$19)=INT('Drill Size Info'!$AB$15),
        --(INT('Drill Size Info'!$AA$15) &amp; "." &amp; CY650),
        IF(AND((--(INT('Drill Size Info'!$AA$15) &amp; "." &amp; CY650)&gt;=--('Drill Size Info'!$AA$15)), (--(INT('Drill Size Info'!$AA$15) &amp; "." &amp; CY650)&lt;=--('Drill Size Info'!$AB$15))),
            --(INT('Drill Size Info'!$AA$15) &amp; "." &amp; CY650),
            --(INT('Drill Size Info'!$AB$15) &amp; "." &amp; CY650)
        )
    ),
    IF(CW650&lt;&gt;"",
        IF(INT('Drill Size Info'!$AA$15)=INT('Drill Size Info'!$AB$15),
            --(INT('Drill Size Info'!$AA$15) &amp; "." &amp; RIGHT(CW650,3)),
            IF(AND((--(INT('Drill Size Info'!$AA$15) &amp; "." &amp; RIGHT(CW650,3))&gt;=--('Drill Size Info'!$AA$15)), (--(INT('Drill Size Info'!$AA$15) &amp; "." &amp; RIGHT(CW650,3))&lt;=--('Drill Size Info'!$AB$15))),
                --(INT('Drill Size Info'!$AA$15) &amp; "." &amp; RIGHT(CW650,3)),
                --(INT('Drill Size Info'!$AB$15) &amp; "." &amp; RIGHT(CW650,3))
            )
        ),
        "N/A"
    )
)</f>
        <v>N/A</v>
      </c>
      <c r="R650" s="57"/>
      <c r="S650" s="57"/>
      <c r="T650" s="57"/>
      <c r="U650" s="57"/>
      <c r="V650" s="57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9"/>
      <c r="AX650" s="59"/>
      <c r="AY650" s="59"/>
      <c r="AZ650" s="60"/>
      <c r="BA650" s="52"/>
      <c r="BB650" s="52"/>
      <c r="BC650" s="52"/>
      <c r="BD650" s="52"/>
      <c r="BE650" s="52"/>
      <c r="BF650" s="52"/>
      <c r="BG650" s="192" t="str">
        <f t="shared" ref="BG650:BG713" si="429">CONCATENATE(BC650,BD650,BE650,BF650)</f>
        <v/>
      </c>
      <c r="BH650" s="52"/>
      <c r="BI650" s="52"/>
      <c r="BJ650" s="52"/>
      <c r="BK650" s="52"/>
      <c r="BM650" s="19">
        <f t="shared" si="396"/>
        <v>0</v>
      </c>
      <c r="BN650" s="19">
        <f t="shared" si="397"/>
        <v>0</v>
      </c>
      <c r="BO650" s="19">
        <f t="shared" si="398"/>
        <v>0</v>
      </c>
      <c r="BP650" s="19">
        <f t="shared" si="399"/>
        <v>0</v>
      </c>
      <c r="BQ650" s="19">
        <f t="shared" si="400"/>
        <v>0</v>
      </c>
      <c r="BR650" s="19">
        <f t="shared" si="401"/>
        <v>0</v>
      </c>
      <c r="BS650" s="19">
        <f t="shared" si="402"/>
        <v>0</v>
      </c>
      <c r="BT650" s="19">
        <f t="shared" si="403"/>
        <v>0</v>
      </c>
      <c r="BU650" s="19">
        <f t="shared" si="404"/>
        <v>0</v>
      </c>
      <c r="BV650" s="19">
        <f t="shared" si="405"/>
        <v>0</v>
      </c>
      <c r="BW650" s="19">
        <f t="shared" si="406"/>
        <v>0</v>
      </c>
      <c r="BX650" s="19">
        <f t="shared" si="407"/>
        <v>0</v>
      </c>
      <c r="BY650" s="19">
        <f t="shared" si="408"/>
        <v>0</v>
      </c>
      <c r="BZ650" s="19">
        <f t="shared" si="409"/>
        <v>0</v>
      </c>
      <c r="CA650" s="19">
        <f t="shared" si="410"/>
        <v>0</v>
      </c>
      <c r="CB650" s="19">
        <f t="shared" ref="CB650:CB713" si="430">IF(AI650="x",1,0)</f>
        <v>0</v>
      </c>
      <c r="CC650" s="19">
        <f t="shared" si="411"/>
        <v>0</v>
      </c>
      <c r="CD650" s="19">
        <f t="shared" si="412"/>
        <v>0</v>
      </c>
      <c r="CE650" s="19">
        <f t="shared" si="413"/>
        <v>0</v>
      </c>
      <c r="CF650" s="19">
        <f t="shared" si="414"/>
        <v>0</v>
      </c>
      <c r="CG650" s="19">
        <f t="shared" si="415"/>
        <v>0</v>
      </c>
      <c r="CH650" s="19">
        <f t="shared" si="416"/>
        <v>0</v>
      </c>
      <c r="CI650" s="19">
        <f t="shared" si="417"/>
        <v>0</v>
      </c>
      <c r="CJ650" s="19">
        <f t="shared" si="418"/>
        <v>0</v>
      </c>
      <c r="CK650" s="19">
        <f t="shared" si="419"/>
        <v>0</v>
      </c>
      <c r="CL650" s="19">
        <f t="shared" si="420"/>
        <v>0</v>
      </c>
      <c r="CM650" s="19">
        <f t="shared" si="421"/>
        <v>0</v>
      </c>
      <c r="CN650" s="19">
        <f t="shared" si="422"/>
        <v>0</v>
      </c>
      <c r="CO650" s="19">
        <f t="shared" si="423"/>
        <v>0</v>
      </c>
      <c r="CP650" s="19">
        <f t="shared" si="424"/>
        <v>0</v>
      </c>
      <c r="CQ650" s="19">
        <f t="shared" si="425"/>
        <v>0</v>
      </c>
      <c r="CR650" s="19">
        <f t="shared" si="426"/>
        <v>0</v>
      </c>
      <c r="CS650" s="19">
        <f t="shared" si="427"/>
        <v>0</v>
      </c>
    </row>
    <row r="651" spans="2:97" ht="15" customHeight="1" x14ac:dyDescent="0.2">
      <c r="B651" s="53">
        <f t="shared" ref="B651:B714" si="431">B650+1</f>
        <v>643</v>
      </c>
      <c r="C651" s="197" t="str" cm="1">
        <f t="array" aca="1" ref="C651" ca="1">CELL("contents",BG651)</f>
        <v/>
      </c>
      <c r="D651" s="54" t="str">
        <f t="shared" si="428"/>
        <v>OK</v>
      </c>
      <c r="E651" s="55" t="e">
        <f>VLOOKUP('DATA SHEET'!$B$9,'Drill Size Info'!$T$2:$U$8,2,FALSE)</f>
        <v>#N/A</v>
      </c>
      <c r="F651" s="55" t="str">
        <f t="shared" ref="F651:F714" si="432">IF(CZ651="", "", --("0."&amp;CZ651))</f>
        <v/>
      </c>
      <c r="G651" s="161">
        <f t="shared" ref="G651:G714" si="433">IF(F651="", 0, F651/E651)</f>
        <v>0</v>
      </c>
      <c r="H651" s="56"/>
      <c r="I651" s="56"/>
      <c r="J651" s="54" t="s">
        <v>154</v>
      </c>
      <c r="K651" s="54" t="s">
        <v>154</v>
      </c>
      <c r="L651" s="56" t="s">
        <v>154</v>
      </c>
      <c r="M651" s="56" t="s">
        <v>154</v>
      </c>
      <c r="N651" s="47" t="str">
        <f>IF(CU651&lt;&gt;"",
    IF(INT('Drill Size Info'!$AA$19)=INT('Drill Size Info'!$AB$19),
        --(INT('Drill Size Info'!$AA$19) &amp; "." &amp; CU651),
        IF(AND((--(INT('Drill Size Info'!$AA$19) &amp; "." &amp; CU651)&gt;=--('Drill Size Info'!$AA$19)), (--(INT('Drill Size Info'!$AA$19) &amp; "." &amp; CU651)&lt;=--('Drill Size Info'!$AB$19))),
            --(INT('Drill Size Info'!$AA$19) &amp; "." &amp; CU651),
            --(INT('Drill Size Info'!$AB$19) &amp; "." &amp; CU651)
        )
    ),
    IF(CT651&lt;&gt;"",
        IF(INT('Drill Size Info'!$AA$19)=INT('Drill Size Info'!$AB$19),
            --(INT('Drill Size Info'!$AA$19) &amp; "." &amp; LEFT(CT651,3)),
            IF(AND((--(INT('Drill Size Info'!$AA$19) &amp; "." &amp; LEFT(CT651,3))&gt;=--('Drill Size Info'!$AA$19)), (--(INT('Drill Size Info'!$AA$19) &amp; "." &amp; LEFT(CT651,3))&lt;=--('Drill Size Info'!$AB$19))),
                --(INT('Drill Size Info'!$AA$19) &amp; "." &amp; LEFT(CT651,3)),
                --(INT('Drill Size Info'!$AB$19) &amp; "." &amp; LEFT(CT651,3))
            )
        ),
        "OK"
    )
)</f>
        <v>OK</v>
      </c>
      <c r="O651" s="163" t="str">
        <f>IF(CV651&lt;&gt;"",
    IF(INT('Drill Size Info'!$AA$19)=INT('Drill Size Info'!$AB$19),
        --(INT('Drill Size Info'!$AA$19) &amp; "." &amp; CV651),
        IF(AND((--(INT('Drill Size Info'!$AA$19) &amp; "." &amp; CV651)&gt;=--('Drill Size Info'!$AA$19)), (--(INT('Drill Size Info'!$AA$19) &amp; "." &amp; CV651)&lt;=--('Drill Size Info'!$AB$19))),
            --(INT('Drill Size Info'!$AA$19) &amp; "." &amp; CV651),
            --(INT('Drill Size Info'!$AB$19) &amp; "." &amp; CV651)
        )
    ),
    IF(CT651&lt;&gt;"",
        IF(INT('Drill Size Info'!$AA$19)=INT('Drill Size Info'!$AB$19),
            --(INT('Drill Size Info'!$AA$19) &amp; "." &amp; RIGHT(CT651,3)),
            IF(AND((--(INT('Drill Size Info'!$AA$19) &amp; "." &amp; RIGHT(CT651,3))&gt;=--('Drill Size Info'!$AA$19)), (--(INT('Drill Size Info'!$AA$19) &amp; "." &amp; RIGHT(CT651,3))&lt;=--('Drill Size Info'!$AB$19))),
                --(INT('Drill Size Info'!$AA$19) &amp; "." &amp; RIGHT(CT651,3)),
                --(INT('Drill Size Info'!$AB$19) &amp; "." &amp; RIGHT(CT651,3))
            )
        ),
        "N/A"
    )
)</f>
        <v>N/A</v>
      </c>
      <c r="P651" s="47" t="str">
        <f>IF(CX651&lt;&gt;"",
    IF(INT('Drill Size Info'!$AA$19)=INT('Drill Size Info'!$AB$15),
        --(INT('Drill Size Info'!$AA$15) &amp; "." &amp; CX651),
        IF(AND((--(INT('Drill Size Info'!$AA$15) &amp; "." &amp; CX651)&gt;=--('Drill Size Info'!$AA$15)), (--(INT('Drill Size Info'!$AA$15) &amp; "." &amp; CX651)&lt;=--('Drill Size Info'!$AB$15))),
            --(INT('Drill Size Info'!$AA$15) &amp; "." &amp; CX651),
            --(INT('Drill Size Info'!$AB$15) &amp; "." &amp; CX651)
        )
    ),
    IF(CW651&lt;&gt;"",
        IF(INT('Drill Size Info'!$AA$15)=INT('Drill Size Info'!$AB$15),
            --(INT('Drill Size Info'!$AA$15) &amp; "." &amp; LEFT(CW651,3)),
            IF(AND((--(INT('Drill Size Info'!$AA$15) &amp; "." &amp; LEFT(CW651,3))&gt;=--('Drill Size Info'!$AA$15)), (--(INT('Drill Size Info'!$AA$15) &amp; "." &amp; LEFT(CW651,3))&lt;=--('Drill Size Info'!$AB$15))),
                --(INT('Drill Size Info'!$AA$15) &amp; "." &amp; LEFT(CW651,3)),
                --(INT('Drill Size Info'!$AB$15) &amp; "." &amp; LEFT(CW651,3))
            )
        ),
        "OK"
    )
)</f>
        <v>OK</v>
      </c>
      <c r="Q651" s="163" t="str">
        <f>IF(CY651&lt;&gt;"",
    IF(INT('Drill Size Info'!$AA$19)=INT('Drill Size Info'!$AB$15),
        --(INT('Drill Size Info'!$AA$15) &amp; "." &amp; CY651),
        IF(AND((--(INT('Drill Size Info'!$AA$15) &amp; "." &amp; CY651)&gt;=--('Drill Size Info'!$AA$15)), (--(INT('Drill Size Info'!$AA$15) &amp; "." &amp; CY651)&lt;=--('Drill Size Info'!$AB$15))),
            --(INT('Drill Size Info'!$AA$15) &amp; "." &amp; CY651),
            --(INT('Drill Size Info'!$AB$15) &amp; "." &amp; CY651)
        )
    ),
    IF(CW651&lt;&gt;"",
        IF(INT('Drill Size Info'!$AA$15)=INT('Drill Size Info'!$AB$15),
            --(INT('Drill Size Info'!$AA$15) &amp; "." &amp; RIGHT(CW651,3)),
            IF(AND((--(INT('Drill Size Info'!$AA$15) &amp; "." &amp; RIGHT(CW651,3))&gt;=--('Drill Size Info'!$AA$15)), (--(INT('Drill Size Info'!$AA$15) &amp; "." &amp; RIGHT(CW651,3))&lt;=--('Drill Size Info'!$AB$15))),
                --(INT('Drill Size Info'!$AA$15) &amp; "." &amp; RIGHT(CW651,3)),
                --(INT('Drill Size Info'!$AB$15) &amp; "." &amp; RIGHT(CW651,3))
            )
        ),
        "N/A"
    )
)</f>
        <v>N/A</v>
      </c>
      <c r="R651" s="57"/>
      <c r="S651" s="57"/>
      <c r="T651" s="57"/>
      <c r="U651" s="57"/>
      <c r="V651" s="57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9"/>
      <c r="AX651" s="59"/>
      <c r="AY651" s="59"/>
      <c r="AZ651" s="60"/>
      <c r="BA651" s="52"/>
      <c r="BB651" s="52"/>
      <c r="BC651" s="52"/>
      <c r="BD651" s="52"/>
      <c r="BE651" s="52"/>
      <c r="BF651" s="52"/>
      <c r="BG651" s="192" t="str">
        <f t="shared" si="429"/>
        <v/>
      </c>
      <c r="BH651" s="52"/>
      <c r="BI651" s="52"/>
      <c r="BJ651" s="52"/>
      <c r="BK651" s="52"/>
      <c r="BM651" s="19">
        <f t="shared" si="396"/>
        <v>0</v>
      </c>
      <c r="BN651" s="19">
        <f t="shared" si="397"/>
        <v>0</v>
      </c>
      <c r="BO651" s="19">
        <f t="shared" si="398"/>
        <v>0</v>
      </c>
      <c r="BP651" s="19">
        <f t="shared" si="399"/>
        <v>0</v>
      </c>
      <c r="BQ651" s="19">
        <f t="shared" si="400"/>
        <v>0</v>
      </c>
      <c r="BR651" s="19">
        <f t="shared" si="401"/>
        <v>0</v>
      </c>
      <c r="BS651" s="19">
        <f t="shared" si="402"/>
        <v>0</v>
      </c>
      <c r="BT651" s="19">
        <f t="shared" si="403"/>
        <v>0</v>
      </c>
      <c r="BU651" s="19">
        <f t="shared" si="404"/>
        <v>0</v>
      </c>
      <c r="BV651" s="19">
        <f t="shared" si="405"/>
        <v>0</v>
      </c>
      <c r="BW651" s="19">
        <f t="shared" si="406"/>
        <v>0</v>
      </c>
      <c r="BX651" s="19">
        <f t="shared" si="407"/>
        <v>0</v>
      </c>
      <c r="BY651" s="19">
        <f t="shared" si="408"/>
        <v>0</v>
      </c>
      <c r="BZ651" s="19">
        <f t="shared" si="409"/>
        <v>0</v>
      </c>
      <c r="CA651" s="19">
        <f t="shared" si="410"/>
        <v>0</v>
      </c>
      <c r="CB651" s="19">
        <f t="shared" si="430"/>
        <v>0</v>
      </c>
      <c r="CC651" s="19">
        <f t="shared" si="411"/>
        <v>0</v>
      </c>
      <c r="CD651" s="19">
        <f t="shared" si="412"/>
        <v>0</v>
      </c>
      <c r="CE651" s="19">
        <f t="shared" si="413"/>
        <v>0</v>
      </c>
      <c r="CF651" s="19">
        <f t="shared" si="414"/>
        <v>0</v>
      </c>
      <c r="CG651" s="19">
        <f t="shared" si="415"/>
        <v>0</v>
      </c>
      <c r="CH651" s="19">
        <f t="shared" si="416"/>
        <v>0</v>
      </c>
      <c r="CI651" s="19">
        <f t="shared" si="417"/>
        <v>0</v>
      </c>
      <c r="CJ651" s="19">
        <f t="shared" si="418"/>
        <v>0</v>
      </c>
      <c r="CK651" s="19">
        <f t="shared" si="419"/>
        <v>0</v>
      </c>
      <c r="CL651" s="19">
        <f t="shared" si="420"/>
        <v>0</v>
      </c>
      <c r="CM651" s="19">
        <f t="shared" si="421"/>
        <v>0</v>
      </c>
      <c r="CN651" s="19">
        <f t="shared" si="422"/>
        <v>0</v>
      </c>
      <c r="CO651" s="19">
        <f t="shared" si="423"/>
        <v>0</v>
      </c>
      <c r="CP651" s="19">
        <f t="shared" si="424"/>
        <v>0</v>
      </c>
      <c r="CQ651" s="19">
        <f t="shared" si="425"/>
        <v>0</v>
      </c>
      <c r="CR651" s="19">
        <f t="shared" si="426"/>
        <v>0</v>
      </c>
      <c r="CS651" s="19">
        <f t="shared" si="427"/>
        <v>0</v>
      </c>
    </row>
    <row r="652" spans="2:97" ht="15" customHeight="1" x14ac:dyDescent="0.2">
      <c r="B652" s="53">
        <f t="shared" si="431"/>
        <v>644</v>
      </c>
      <c r="C652" s="197" t="str" cm="1">
        <f t="array" aca="1" ref="C652" ca="1">CELL("contents",BG652)</f>
        <v/>
      </c>
      <c r="D652" s="54" t="str">
        <f t="shared" si="428"/>
        <v>OK</v>
      </c>
      <c r="E652" s="55" t="e">
        <f>VLOOKUP('DATA SHEET'!$B$9,'Drill Size Info'!$T$2:$U$8,2,FALSE)</f>
        <v>#N/A</v>
      </c>
      <c r="F652" s="55" t="str">
        <f t="shared" si="432"/>
        <v/>
      </c>
      <c r="G652" s="161">
        <f t="shared" si="433"/>
        <v>0</v>
      </c>
      <c r="H652" s="56"/>
      <c r="I652" s="56"/>
      <c r="J652" s="54" t="s">
        <v>154</v>
      </c>
      <c r="K652" s="54" t="s">
        <v>154</v>
      </c>
      <c r="L652" s="56" t="s">
        <v>154</v>
      </c>
      <c r="M652" s="56" t="s">
        <v>154</v>
      </c>
      <c r="N652" s="47" t="str">
        <f>IF(CU652&lt;&gt;"",
    IF(INT('Drill Size Info'!$AA$19)=INT('Drill Size Info'!$AB$19),
        --(INT('Drill Size Info'!$AA$19) &amp; "." &amp; CU652),
        IF(AND((--(INT('Drill Size Info'!$AA$19) &amp; "." &amp; CU652)&gt;=--('Drill Size Info'!$AA$19)), (--(INT('Drill Size Info'!$AA$19) &amp; "." &amp; CU652)&lt;=--('Drill Size Info'!$AB$19))),
            --(INT('Drill Size Info'!$AA$19) &amp; "." &amp; CU652),
            --(INT('Drill Size Info'!$AB$19) &amp; "." &amp; CU652)
        )
    ),
    IF(CT652&lt;&gt;"",
        IF(INT('Drill Size Info'!$AA$19)=INT('Drill Size Info'!$AB$19),
            --(INT('Drill Size Info'!$AA$19) &amp; "." &amp; LEFT(CT652,3)),
            IF(AND((--(INT('Drill Size Info'!$AA$19) &amp; "." &amp; LEFT(CT652,3))&gt;=--('Drill Size Info'!$AA$19)), (--(INT('Drill Size Info'!$AA$19) &amp; "." &amp; LEFT(CT652,3))&lt;=--('Drill Size Info'!$AB$19))),
                --(INT('Drill Size Info'!$AA$19) &amp; "." &amp; LEFT(CT652,3)),
                --(INT('Drill Size Info'!$AB$19) &amp; "." &amp; LEFT(CT652,3))
            )
        ),
        "OK"
    )
)</f>
        <v>OK</v>
      </c>
      <c r="O652" s="163" t="str">
        <f>IF(CV652&lt;&gt;"",
    IF(INT('Drill Size Info'!$AA$19)=INT('Drill Size Info'!$AB$19),
        --(INT('Drill Size Info'!$AA$19) &amp; "." &amp; CV652),
        IF(AND((--(INT('Drill Size Info'!$AA$19) &amp; "." &amp; CV652)&gt;=--('Drill Size Info'!$AA$19)), (--(INT('Drill Size Info'!$AA$19) &amp; "." &amp; CV652)&lt;=--('Drill Size Info'!$AB$19))),
            --(INT('Drill Size Info'!$AA$19) &amp; "." &amp; CV652),
            --(INT('Drill Size Info'!$AB$19) &amp; "." &amp; CV652)
        )
    ),
    IF(CT652&lt;&gt;"",
        IF(INT('Drill Size Info'!$AA$19)=INT('Drill Size Info'!$AB$19),
            --(INT('Drill Size Info'!$AA$19) &amp; "." &amp; RIGHT(CT652,3)),
            IF(AND((--(INT('Drill Size Info'!$AA$19) &amp; "." &amp; RIGHT(CT652,3))&gt;=--('Drill Size Info'!$AA$19)), (--(INT('Drill Size Info'!$AA$19) &amp; "." &amp; RIGHT(CT652,3))&lt;=--('Drill Size Info'!$AB$19))),
                --(INT('Drill Size Info'!$AA$19) &amp; "." &amp; RIGHT(CT652,3)),
                --(INT('Drill Size Info'!$AB$19) &amp; "." &amp; RIGHT(CT652,3))
            )
        ),
        "N/A"
    )
)</f>
        <v>N/A</v>
      </c>
      <c r="P652" s="47" t="str">
        <f>IF(CX652&lt;&gt;"",
    IF(INT('Drill Size Info'!$AA$19)=INT('Drill Size Info'!$AB$15),
        --(INT('Drill Size Info'!$AA$15) &amp; "." &amp; CX652),
        IF(AND((--(INT('Drill Size Info'!$AA$15) &amp; "." &amp; CX652)&gt;=--('Drill Size Info'!$AA$15)), (--(INT('Drill Size Info'!$AA$15) &amp; "." &amp; CX652)&lt;=--('Drill Size Info'!$AB$15))),
            --(INT('Drill Size Info'!$AA$15) &amp; "." &amp; CX652),
            --(INT('Drill Size Info'!$AB$15) &amp; "." &amp; CX652)
        )
    ),
    IF(CW652&lt;&gt;"",
        IF(INT('Drill Size Info'!$AA$15)=INT('Drill Size Info'!$AB$15),
            --(INT('Drill Size Info'!$AA$15) &amp; "." &amp; LEFT(CW652,3)),
            IF(AND((--(INT('Drill Size Info'!$AA$15) &amp; "." &amp; LEFT(CW652,3))&gt;=--('Drill Size Info'!$AA$15)), (--(INT('Drill Size Info'!$AA$15) &amp; "." &amp; LEFT(CW652,3))&lt;=--('Drill Size Info'!$AB$15))),
                --(INT('Drill Size Info'!$AA$15) &amp; "." &amp; LEFT(CW652,3)),
                --(INT('Drill Size Info'!$AB$15) &amp; "." &amp; LEFT(CW652,3))
            )
        ),
        "OK"
    )
)</f>
        <v>OK</v>
      </c>
      <c r="Q652" s="163" t="str">
        <f>IF(CY652&lt;&gt;"",
    IF(INT('Drill Size Info'!$AA$19)=INT('Drill Size Info'!$AB$15),
        --(INT('Drill Size Info'!$AA$15) &amp; "." &amp; CY652),
        IF(AND((--(INT('Drill Size Info'!$AA$15) &amp; "." &amp; CY652)&gt;=--('Drill Size Info'!$AA$15)), (--(INT('Drill Size Info'!$AA$15) &amp; "." &amp; CY652)&lt;=--('Drill Size Info'!$AB$15))),
            --(INT('Drill Size Info'!$AA$15) &amp; "." &amp; CY652),
            --(INT('Drill Size Info'!$AB$15) &amp; "." &amp; CY652)
        )
    ),
    IF(CW652&lt;&gt;"",
        IF(INT('Drill Size Info'!$AA$15)=INT('Drill Size Info'!$AB$15),
            --(INT('Drill Size Info'!$AA$15) &amp; "." &amp; RIGHT(CW652,3)),
            IF(AND((--(INT('Drill Size Info'!$AA$15) &amp; "." &amp; RIGHT(CW652,3))&gt;=--('Drill Size Info'!$AA$15)), (--(INT('Drill Size Info'!$AA$15) &amp; "." &amp; RIGHT(CW652,3))&lt;=--('Drill Size Info'!$AB$15))),
                --(INT('Drill Size Info'!$AA$15) &amp; "." &amp; RIGHT(CW652,3)),
                --(INT('Drill Size Info'!$AB$15) &amp; "." &amp; RIGHT(CW652,3))
            )
        ),
        "N/A"
    )
)</f>
        <v>N/A</v>
      </c>
      <c r="R652" s="57"/>
      <c r="S652" s="57"/>
      <c r="T652" s="57"/>
      <c r="U652" s="57"/>
      <c r="V652" s="57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9"/>
      <c r="AX652" s="59"/>
      <c r="AY652" s="59"/>
      <c r="AZ652" s="60"/>
      <c r="BA652" s="52"/>
      <c r="BB652" s="52"/>
      <c r="BC652" s="52"/>
      <c r="BD652" s="52"/>
      <c r="BE652" s="52"/>
      <c r="BF652" s="52"/>
      <c r="BG652" s="192" t="str">
        <f t="shared" si="429"/>
        <v/>
      </c>
      <c r="BH652" s="52"/>
      <c r="BI652" s="52"/>
      <c r="BJ652" s="52"/>
      <c r="BK652" s="52"/>
      <c r="BM652" s="19">
        <f t="shared" si="396"/>
        <v>0</v>
      </c>
      <c r="BN652" s="19">
        <f t="shared" si="397"/>
        <v>0</v>
      </c>
      <c r="BO652" s="19">
        <f t="shared" si="398"/>
        <v>0</v>
      </c>
      <c r="BP652" s="19">
        <f t="shared" si="399"/>
        <v>0</v>
      </c>
      <c r="BQ652" s="19">
        <f t="shared" si="400"/>
        <v>0</v>
      </c>
      <c r="BR652" s="19">
        <f t="shared" si="401"/>
        <v>0</v>
      </c>
      <c r="BS652" s="19">
        <f t="shared" si="402"/>
        <v>0</v>
      </c>
      <c r="BT652" s="19">
        <f t="shared" si="403"/>
        <v>0</v>
      </c>
      <c r="BU652" s="19">
        <f t="shared" si="404"/>
        <v>0</v>
      </c>
      <c r="BV652" s="19">
        <f t="shared" si="405"/>
        <v>0</v>
      </c>
      <c r="BW652" s="19">
        <f t="shared" si="406"/>
        <v>0</v>
      </c>
      <c r="BX652" s="19">
        <f t="shared" si="407"/>
        <v>0</v>
      </c>
      <c r="BY652" s="19">
        <f t="shared" si="408"/>
        <v>0</v>
      </c>
      <c r="BZ652" s="19">
        <f t="shared" si="409"/>
        <v>0</v>
      </c>
      <c r="CA652" s="19">
        <f t="shared" si="410"/>
        <v>0</v>
      </c>
      <c r="CB652" s="19">
        <f t="shared" si="430"/>
        <v>0</v>
      </c>
      <c r="CC652" s="19">
        <f t="shared" si="411"/>
        <v>0</v>
      </c>
      <c r="CD652" s="19">
        <f t="shared" si="412"/>
        <v>0</v>
      </c>
      <c r="CE652" s="19">
        <f t="shared" si="413"/>
        <v>0</v>
      </c>
      <c r="CF652" s="19">
        <f t="shared" si="414"/>
        <v>0</v>
      </c>
      <c r="CG652" s="19">
        <f t="shared" si="415"/>
        <v>0</v>
      </c>
      <c r="CH652" s="19">
        <f t="shared" si="416"/>
        <v>0</v>
      </c>
      <c r="CI652" s="19">
        <f t="shared" si="417"/>
        <v>0</v>
      </c>
      <c r="CJ652" s="19">
        <f t="shared" si="418"/>
        <v>0</v>
      </c>
      <c r="CK652" s="19">
        <f t="shared" si="419"/>
        <v>0</v>
      </c>
      <c r="CL652" s="19">
        <f t="shared" si="420"/>
        <v>0</v>
      </c>
      <c r="CM652" s="19">
        <f t="shared" si="421"/>
        <v>0</v>
      </c>
      <c r="CN652" s="19">
        <f t="shared" si="422"/>
        <v>0</v>
      </c>
      <c r="CO652" s="19">
        <f t="shared" si="423"/>
        <v>0</v>
      </c>
      <c r="CP652" s="19">
        <f t="shared" si="424"/>
        <v>0</v>
      </c>
      <c r="CQ652" s="19">
        <f t="shared" si="425"/>
        <v>0</v>
      </c>
      <c r="CR652" s="19">
        <f t="shared" si="426"/>
        <v>0</v>
      </c>
      <c r="CS652" s="19">
        <f t="shared" si="427"/>
        <v>0</v>
      </c>
    </row>
    <row r="653" spans="2:97" ht="15" customHeight="1" x14ac:dyDescent="0.2">
      <c r="B653" s="53">
        <f t="shared" si="431"/>
        <v>645</v>
      </c>
      <c r="C653" s="197" t="str" cm="1">
        <f t="array" aca="1" ref="C653" ca="1">CELL("contents",BG653)</f>
        <v/>
      </c>
      <c r="D653" s="54" t="str">
        <f t="shared" si="428"/>
        <v>OK</v>
      </c>
      <c r="E653" s="55" t="e">
        <f>VLOOKUP('DATA SHEET'!$B$9,'Drill Size Info'!$T$2:$U$8,2,FALSE)</f>
        <v>#N/A</v>
      </c>
      <c r="F653" s="55" t="str">
        <f t="shared" si="432"/>
        <v/>
      </c>
      <c r="G653" s="161">
        <f t="shared" si="433"/>
        <v>0</v>
      </c>
      <c r="H653" s="56"/>
      <c r="I653" s="56"/>
      <c r="J653" s="54" t="s">
        <v>154</v>
      </c>
      <c r="K653" s="54" t="s">
        <v>154</v>
      </c>
      <c r="L653" s="56" t="s">
        <v>154</v>
      </c>
      <c r="M653" s="56" t="s">
        <v>154</v>
      </c>
      <c r="N653" s="47" t="str">
        <f>IF(CU653&lt;&gt;"",
    IF(INT('Drill Size Info'!$AA$19)=INT('Drill Size Info'!$AB$19),
        --(INT('Drill Size Info'!$AA$19) &amp; "." &amp; CU653),
        IF(AND((--(INT('Drill Size Info'!$AA$19) &amp; "." &amp; CU653)&gt;=--('Drill Size Info'!$AA$19)), (--(INT('Drill Size Info'!$AA$19) &amp; "." &amp; CU653)&lt;=--('Drill Size Info'!$AB$19))),
            --(INT('Drill Size Info'!$AA$19) &amp; "." &amp; CU653),
            --(INT('Drill Size Info'!$AB$19) &amp; "." &amp; CU653)
        )
    ),
    IF(CT653&lt;&gt;"",
        IF(INT('Drill Size Info'!$AA$19)=INT('Drill Size Info'!$AB$19),
            --(INT('Drill Size Info'!$AA$19) &amp; "." &amp; LEFT(CT653,3)),
            IF(AND((--(INT('Drill Size Info'!$AA$19) &amp; "." &amp; LEFT(CT653,3))&gt;=--('Drill Size Info'!$AA$19)), (--(INT('Drill Size Info'!$AA$19) &amp; "." &amp; LEFT(CT653,3))&lt;=--('Drill Size Info'!$AB$19))),
                --(INT('Drill Size Info'!$AA$19) &amp; "." &amp; LEFT(CT653,3)),
                --(INT('Drill Size Info'!$AB$19) &amp; "." &amp; LEFT(CT653,3))
            )
        ),
        "OK"
    )
)</f>
        <v>OK</v>
      </c>
      <c r="O653" s="163" t="str">
        <f>IF(CV653&lt;&gt;"",
    IF(INT('Drill Size Info'!$AA$19)=INT('Drill Size Info'!$AB$19),
        --(INT('Drill Size Info'!$AA$19) &amp; "." &amp; CV653),
        IF(AND((--(INT('Drill Size Info'!$AA$19) &amp; "." &amp; CV653)&gt;=--('Drill Size Info'!$AA$19)), (--(INT('Drill Size Info'!$AA$19) &amp; "." &amp; CV653)&lt;=--('Drill Size Info'!$AB$19))),
            --(INT('Drill Size Info'!$AA$19) &amp; "." &amp; CV653),
            --(INT('Drill Size Info'!$AB$19) &amp; "." &amp; CV653)
        )
    ),
    IF(CT653&lt;&gt;"",
        IF(INT('Drill Size Info'!$AA$19)=INT('Drill Size Info'!$AB$19),
            --(INT('Drill Size Info'!$AA$19) &amp; "." &amp; RIGHT(CT653,3)),
            IF(AND((--(INT('Drill Size Info'!$AA$19) &amp; "." &amp; RIGHT(CT653,3))&gt;=--('Drill Size Info'!$AA$19)), (--(INT('Drill Size Info'!$AA$19) &amp; "." &amp; RIGHT(CT653,3))&lt;=--('Drill Size Info'!$AB$19))),
                --(INT('Drill Size Info'!$AA$19) &amp; "." &amp; RIGHT(CT653,3)),
                --(INT('Drill Size Info'!$AB$19) &amp; "." &amp; RIGHT(CT653,3))
            )
        ),
        "N/A"
    )
)</f>
        <v>N/A</v>
      </c>
      <c r="P653" s="47" t="str">
        <f>IF(CX653&lt;&gt;"",
    IF(INT('Drill Size Info'!$AA$19)=INT('Drill Size Info'!$AB$15),
        --(INT('Drill Size Info'!$AA$15) &amp; "." &amp; CX653),
        IF(AND((--(INT('Drill Size Info'!$AA$15) &amp; "." &amp; CX653)&gt;=--('Drill Size Info'!$AA$15)), (--(INT('Drill Size Info'!$AA$15) &amp; "." &amp; CX653)&lt;=--('Drill Size Info'!$AB$15))),
            --(INT('Drill Size Info'!$AA$15) &amp; "." &amp; CX653),
            --(INT('Drill Size Info'!$AB$15) &amp; "." &amp; CX653)
        )
    ),
    IF(CW653&lt;&gt;"",
        IF(INT('Drill Size Info'!$AA$15)=INT('Drill Size Info'!$AB$15),
            --(INT('Drill Size Info'!$AA$15) &amp; "." &amp; LEFT(CW653,3)),
            IF(AND((--(INT('Drill Size Info'!$AA$15) &amp; "." &amp; LEFT(CW653,3))&gt;=--('Drill Size Info'!$AA$15)), (--(INT('Drill Size Info'!$AA$15) &amp; "." &amp; LEFT(CW653,3))&lt;=--('Drill Size Info'!$AB$15))),
                --(INT('Drill Size Info'!$AA$15) &amp; "." &amp; LEFT(CW653,3)),
                --(INT('Drill Size Info'!$AB$15) &amp; "." &amp; LEFT(CW653,3))
            )
        ),
        "OK"
    )
)</f>
        <v>OK</v>
      </c>
      <c r="Q653" s="163" t="str">
        <f>IF(CY653&lt;&gt;"",
    IF(INT('Drill Size Info'!$AA$19)=INT('Drill Size Info'!$AB$15),
        --(INT('Drill Size Info'!$AA$15) &amp; "." &amp; CY653),
        IF(AND((--(INT('Drill Size Info'!$AA$15) &amp; "." &amp; CY653)&gt;=--('Drill Size Info'!$AA$15)), (--(INT('Drill Size Info'!$AA$15) &amp; "." &amp; CY653)&lt;=--('Drill Size Info'!$AB$15))),
            --(INT('Drill Size Info'!$AA$15) &amp; "." &amp; CY653),
            --(INT('Drill Size Info'!$AB$15) &amp; "." &amp; CY653)
        )
    ),
    IF(CW653&lt;&gt;"",
        IF(INT('Drill Size Info'!$AA$15)=INT('Drill Size Info'!$AB$15),
            --(INT('Drill Size Info'!$AA$15) &amp; "." &amp; RIGHT(CW653,3)),
            IF(AND((--(INT('Drill Size Info'!$AA$15) &amp; "." &amp; RIGHT(CW653,3))&gt;=--('Drill Size Info'!$AA$15)), (--(INT('Drill Size Info'!$AA$15) &amp; "." &amp; RIGHT(CW653,3))&lt;=--('Drill Size Info'!$AB$15))),
                --(INT('Drill Size Info'!$AA$15) &amp; "." &amp; RIGHT(CW653,3)),
                --(INT('Drill Size Info'!$AB$15) &amp; "." &amp; RIGHT(CW653,3))
            )
        ),
        "N/A"
    )
)</f>
        <v>N/A</v>
      </c>
      <c r="R653" s="57"/>
      <c r="S653" s="57"/>
      <c r="T653" s="57"/>
      <c r="U653" s="57"/>
      <c r="V653" s="57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9"/>
      <c r="AX653" s="59"/>
      <c r="AY653" s="59"/>
      <c r="AZ653" s="60"/>
      <c r="BA653" s="52"/>
      <c r="BB653" s="52"/>
      <c r="BC653" s="52"/>
      <c r="BD653" s="52"/>
      <c r="BE653" s="52"/>
      <c r="BF653" s="52"/>
      <c r="BG653" s="192" t="str">
        <f t="shared" si="429"/>
        <v/>
      </c>
      <c r="BH653" s="52"/>
      <c r="BI653" s="52"/>
      <c r="BJ653" s="52"/>
      <c r="BK653" s="52"/>
      <c r="BM653" s="19">
        <f t="shared" si="396"/>
        <v>0</v>
      </c>
      <c r="BN653" s="19">
        <f t="shared" si="397"/>
        <v>0</v>
      </c>
      <c r="BO653" s="19">
        <f t="shared" si="398"/>
        <v>0</v>
      </c>
      <c r="BP653" s="19">
        <f t="shared" si="399"/>
        <v>0</v>
      </c>
      <c r="BQ653" s="19">
        <f t="shared" si="400"/>
        <v>0</v>
      </c>
      <c r="BR653" s="19">
        <f t="shared" si="401"/>
        <v>0</v>
      </c>
      <c r="BS653" s="19">
        <f t="shared" si="402"/>
        <v>0</v>
      </c>
      <c r="BT653" s="19">
        <f t="shared" si="403"/>
        <v>0</v>
      </c>
      <c r="BU653" s="19">
        <f t="shared" si="404"/>
        <v>0</v>
      </c>
      <c r="BV653" s="19">
        <f t="shared" si="405"/>
        <v>0</v>
      </c>
      <c r="BW653" s="19">
        <f t="shared" si="406"/>
        <v>0</v>
      </c>
      <c r="BX653" s="19">
        <f t="shared" si="407"/>
        <v>0</v>
      </c>
      <c r="BY653" s="19">
        <f t="shared" si="408"/>
        <v>0</v>
      </c>
      <c r="BZ653" s="19">
        <f t="shared" si="409"/>
        <v>0</v>
      </c>
      <c r="CA653" s="19">
        <f t="shared" si="410"/>
        <v>0</v>
      </c>
      <c r="CB653" s="19">
        <f t="shared" si="430"/>
        <v>0</v>
      </c>
      <c r="CC653" s="19">
        <f t="shared" si="411"/>
        <v>0</v>
      </c>
      <c r="CD653" s="19">
        <f t="shared" si="412"/>
        <v>0</v>
      </c>
      <c r="CE653" s="19">
        <f t="shared" si="413"/>
        <v>0</v>
      </c>
      <c r="CF653" s="19">
        <f t="shared" si="414"/>
        <v>0</v>
      </c>
      <c r="CG653" s="19">
        <f t="shared" si="415"/>
        <v>0</v>
      </c>
      <c r="CH653" s="19">
        <f t="shared" si="416"/>
        <v>0</v>
      </c>
      <c r="CI653" s="19">
        <f t="shared" si="417"/>
        <v>0</v>
      </c>
      <c r="CJ653" s="19">
        <f t="shared" si="418"/>
        <v>0</v>
      </c>
      <c r="CK653" s="19">
        <f t="shared" si="419"/>
        <v>0</v>
      </c>
      <c r="CL653" s="19">
        <f t="shared" si="420"/>
        <v>0</v>
      </c>
      <c r="CM653" s="19">
        <f t="shared" si="421"/>
        <v>0</v>
      </c>
      <c r="CN653" s="19">
        <f t="shared" si="422"/>
        <v>0</v>
      </c>
      <c r="CO653" s="19">
        <f t="shared" si="423"/>
        <v>0</v>
      </c>
      <c r="CP653" s="19">
        <f t="shared" si="424"/>
        <v>0</v>
      </c>
      <c r="CQ653" s="19">
        <f t="shared" si="425"/>
        <v>0</v>
      </c>
      <c r="CR653" s="19">
        <f t="shared" si="426"/>
        <v>0</v>
      </c>
      <c r="CS653" s="19">
        <f t="shared" si="427"/>
        <v>0</v>
      </c>
    </row>
    <row r="654" spans="2:97" ht="15" customHeight="1" x14ac:dyDescent="0.2">
      <c r="B654" s="53">
        <f t="shared" si="431"/>
        <v>646</v>
      </c>
      <c r="C654" s="197" t="str" cm="1">
        <f t="array" aca="1" ref="C654" ca="1">CELL("contents",BG654)</f>
        <v/>
      </c>
      <c r="D654" s="54" t="str">
        <f t="shared" si="428"/>
        <v>OK</v>
      </c>
      <c r="E654" s="55" t="e">
        <f>VLOOKUP('DATA SHEET'!$B$9,'Drill Size Info'!$T$2:$U$8,2,FALSE)</f>
        <v>#N/A</v>
      </c>
      <c r="F654" s="55" t="str">
        <f t="shared" si="432"/>
        <v/>
      </c>
      <c r="G654" s="161">
        <f t="shared" si="433"/>
        <v>0</v>
      </c>
      <c r="H654" s="56"/>
      <c r="I654" s="56"/>
      <c r="J654" s="54" t="s">
        <v>154</v>
      </c>
      <c r="K654" s="54" t="s">
        <v>154</v>
      </c>
      <c r="L654" s="56" t="s">
        <v>154</v>
      </c>
      <c r="M654" s="56" t="s">
        <v>154</v>
      </c>
      <c r="N654" s="47" t="str">
        <f>IF(CU654&lt;&gt;"",
    IF(INT('Drill Size Info'!$AA$19)=INT('Drill Size Info'!$AB$19),
        --(INT('Drill Size Info'!$AA$19) &amp; "." &amp; CU654),
        IF(AND((--(INT('Drill Size Info'!$AA$19) &amp; "." &amp; CU654)&gt;=--('Drill Size Info'!$AA$19)), (--(INT('Drill Size Info'!$AA$19) &amp; "." &amp; CU654)&lt;=--('Drill Size Info'!$AB$19))),
            --(INT('Drill Size Info'!$AA$19) &amp; "." &amp; CU654),
            --(INT('Drill Size Info'!$AB$19) &amp; "." &amp; CU654)
        )
    ),
    IF(CT654&lt;&gt;"",
        IF(INT('Drill Size Info'!$AA$19)=INT('Drill Size Info'!$AB$19),
            --(INT('Drill Size Info'!$AA$19) &amp; "." &amp; LEFT(CT654,3)),
            IF(AND((--(INT('Drill Size Info'!$AA$19) &amp; "." &amp; LEFT(CT654,3))&gt;=--('Drill Size Info'!$AA$19)), (--(INT('Drill Size Info'!$AA$19) &amp; "." &amp; LEFT(CT654,3))&lt;=--('Drill Size Info'!$AB$19))),
                --(INT('Drill Size Info'!$AA$19) &amp; "." &amp; LEFT(CT654,3)),
                --(INT('Drill Size Info'!$AB$19) &amp; "." &amp; LEFT(CT654,3))
            )
        ),
        "OK"
    )
)</f>
        <v>OK</v>
      </c>
      <c r="O654" s="163" t="str">
        <f>IF(CV654&lt;&gt;"",
    IF(INT('Drill Size Info'!$AA$19)=INT('Drill Size Info'!$AB$19),
        --(INT('Drill Size Info'!$AA$19) &amp; "." &amp; CV654),
        IF(AND((--(INT('Drill Size Info'!$AA$19) &amp; "." &amp; CV654)&gt;=--('Drill Size Info'!$AA$19)), (--(INT('Drill Size Info'!$AA$19) &amp; "." &amp; CV654)&lt;=--('Drill Size Info'!$AB$19))),
            --(INT('Drill Size Info'!$AA$19) &amp; "." &amp; CV654),
            --(INT('Drill Size Info'!$AB$19) &amp; "." &amp; CV654)
        )
    ),
    IF(CT654&lt;&gt;"",
        IF(INT('Drill Size Info'!$AA$19)=INT('Drill Size Info'!$AB$19),
            --(INT('Drill Size Info'!$AA$19) &amp; "." &amp; RIGHT(CT654,3)),
            IF(AND((--(INT('Drill Size Info'!$AA$19) &amp; "." &amp; RIGHT(CT654,3))&gt;=--('Drill Size Info'!$AA$19)), (--(INT('Drill Size Info'!$AA$19) &amp; "." &amp; RIGHT(CT654,3))&lt;=--('Drill Size Info'!$AB$19))),
                --(INT('Drill Size Info'!$AA$19) &amp; "." &amp; RIGHT(CT654,3)),
                --(INT('Drill Size Info'!$AB$19) &amp; "." &amp; RIGHT(CT654,3))
            )
        ),
        "N/A"
    )
)</f>
        <v>N/A</v>
      </c>
      <c r="P654" s="47" t="str">
        <f>IF(CX654&lt;&gt;"",
    IF(INT('Drill Size Info'!$AA$19)=INT('Drill Size Info'!$AB$15),
        --(INT('Drill Size Info'!$AA$15) &amp; "." &amp; CX654),
        IF(AND((--(INT('Drill Size Info'!$AA$15) &amp; "." &amp; CX654)&gt;=--('Drill Size Info'!$AA$15)), (--(INT('Drill Size Info'!$AA$15) &amp; "." &amp; CX654)&lt;=--('Drill Size Info'!$AB$15))),
            --(INT('Drill Size Info'!$AA$15) &amp; "." &amp; CX654),
            --(INT('Drill Size Info'!$AB$15) &amp; "." &amp; CX654)
        )
    ),
    IF(CW654&lt;&gt;"",
        IF(INT('Drill Size Info'!$AA$15)=INT('Drill Size Info'!$AB$15),
            --(INT('Drill Size Info'!$AA$15) &amp; "." &amp; LEFT(CW654,3)),
            IF(AND((--(INT('Drill Size Info'!$AA$15) &amp; "." &amp; LEFT(CW654,3))&gt;=--('Drill Size Info'!$AA$15)), (--(INT('Drill Size Info'!$AA$15) &amp; "." &amp; LEFT(CW654,3))&lt;=--('Drill Size Info'!$AB$15))),
                --(INT('Drill Size Info'!$AA$15) &amp; "." &amp; LEFT(CW654,3)),
                --(INT('Drill Size Info'!$AB$15) &amp; "." &amp; LEFT(CW654,3))
            )
        ),
        "OK"
    )
)</f>
        <v>OK</v>
      </c>
      <c r="Q654" s="163" t="str">
        <f>IF(CY654&lt;&gt;"",
    IF(INT('Drill Size Info'!$AA$19)=INT('Drill Size Info'!$AB$15),
        --(INT('Drill Size Info'!$AA$15) &amp; "." &amp; CY654),
        IF(AND((--(INT('Drill Size Info'!$AA$15) &amp; "." &amp; CY654)&gt;=--('Drill Size Info'!$AA$15)), (--(INT('Drill Size Info'!$AA$15) &amp; "." &amp; CY654)&lt;=--('Drill Size Info'!$AB$15))),
            --(INT('Drill Size Info'!$AA$15) &amp; "." &amp; CY654),
            --(INT('Drill Size Info'!$AB$15) &amp; "." &amp; CY654)
        )
    ),
    IF(CW654&lt;&gt;"",
        IF(INT('Drill Size Info'!$AA$15)=INT('Drill Size Info'!$AB$15),
            --(INT('Drill Size Info'!$AA$15) &amp; "." &amp; RIGHT(CW654,3)),
            IF(AND((--(INT('Drill Size Info'!$AA$15) &amp; "." &amp; RIGHT(CW654,3))&gt;=--('Drill Size Info'!$AA$15)), (--(INT('Drill Size Info'!$AA$15) &amp; "." &amp; RIGHT(CW654,3))&lt;=--('Drill Size Info'!$AB$15))),
                --(INT('Drill Size Info'!$AA$15) &amp; "." &amp; RIGHT(CW654,3)),
                --(INT('Drill Size Info'!$AB$15) &amp; "." &amp; RIGHT(CW654,3))
            )
        ),
        "N/A"
    )
)</f>
        <v>N/A</v>
      </c>
      <c r="R654" s="57"/>
      <c r="S654" s="57"/>
      <c r="T654" s="57"/>
      <c r="U654" s="57"/>
      <c r="V654" s="57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9"/>
      <c r="AX654" s="59"/>
      <c r="AY654" s="59"/>
      <c r="AZ654" s="60"/>
      <c r="BA654" s="52"/>
      <c r="BB654" s="52"/>
      <c r="BC654" s="52"/>
      <c r="BD654" s="52"/>
      <c r="BE654" s="52"/>
      <c r="BF654" s="52"/>
      <c r="BG654" s="192" t="str">
        <f t="shared" si="429"/>
        <v/>
      </c>
      <c r="BH654" s="52"/>
      <c r="BI654" s="52"/>
      <c r="BJ654" s="52"/>
      <c r="BK654" s="52"/>
      <c r="BM654" s="19">
        <f t="shared" si="396"/>
        <v>0</v>
      </c>
      <c r="BN654" s="19">
        <f t="shared" si="397"/>
        <v>0</v>
      </c>
      <c r="BO654" s="19">
        <f t="shared" si="398"/>
        <v>0</v>
      </c>
      <c r="BP654" s="19">
        <f t="shared" si="399"/>
        <v>0</v>
      </c>
      <c r="BQ654" s="19">
        <f t="shared" si="400"/>
        <v>0</v>
      </c>
      <c r="BR654" s="19">
        <f t="shared" si="401"/>
        <v>0</v>
      </c>
      <c r="BS654" s="19">
        <f t="shared" si="402"/>
        <v>0</v>
      </c>
      <c r="BT654" s="19">
        <f t="shared" si="403"/>
        <v>0</v>
      </c>
      <c r="BU654" s="19">
        <f t="shared" si="404"/>
        <v>0</v>
      </c>
      <c r="BV654" s="19">
        <f t="shared" si="405"/>
        <v>0</v>
      </c>
      <c r="BW654" s="19">
        <f t="shared" si="406"/>
        <v>0</v>
      </c>
      <c r="BX654" s="19">
        <f t="shared" si="407"/>
        <v>0</v>
      </c>
      <c r="BY654" s="19">
        <f t="shared" si="408"/>
        <v>0</v>
      </c>
      <c r="BZ654" s="19">
        <f t="shared" si="409"/>
        <v>0</v>
      </c>
      <c r="CA654" s="19">
        <f t="shared" si="410"/>
        <v>0</v>
      </c>
      <c r="CB654" s="19">
        <f t="shared" si="430"/>
        <v>0</v>
      </c>
      <c r="CC654" s="19">
        <f t="shared" si="411"/>
        <v>0</v>
      </c>
      <c r="CD654" s="19">
        <f t="shared" si="412"/>
        <v>0</v>
      </c>
      <c r="CE654" s="19">
        <f t="shared" si="413"/>
        <v>0</v>
      </c>
      <c r="CF654" s="19">
        <f t="shared" si="414"/>
        <v>0</v>
      </c>
      <c r="CG654" s="19">
        <f t="shared" si="415"/>
        <v>0</v>
      </c>
      <c r="CH654" s="19">
        <f t="shared" si="416"/>
        <v>0</v>
      </c>
      <c r="CI654" s="19">
        <f t="shared" si="417"/>
        <v>0</v>
      </c>
      <c r="CJ654" s="19">
        <f t="shared" si="418"/>
        <v>0</v>
      </c>
      <c r="CK654" s="19">
        <f t="shared" si="419"/>
        <v>0</v>
      </c>
      <c r="CL654" s="19">
        <f t="shared" si="420"/>
        <v>0</v>
      </c>
      <c r="CM654" s="19">
        <f t="shared" si="421"/>
        <v>0</v>
      </c>
      <c r="CN654" s="19">
        <f t="shared" si="422"/>
        <v>0</v>
      </c>
      <c r="CO654" s="19">
        <f t="shared" si="423"/>
        <v>0</v>
      </c>
      <c r="CP654" s="19">
        <f t="shared" si="424"/>
        <v>0</v>
      </c>
      <c r="CQ654" s="19">
        <f t="shared" si="425"/>
        <v>0</v>
      </c>
      <c r="CR654" s="19">
        <f t="shared" si="426"/>
        <v>0</v>
      </c>
      <c r="CS654" s="19">
        <f t="shared" si="427"/>
        <v>0</v>
      </c>
    </row>
    <row r="655" spans="2:97" ht="15" customHeight="1" x14ac:dyDescent="0.2">
      <c r="B655" s="53">
        <f t="shared" si="431"/>
        <v>647</v>
      </c>
      <c r="C655" s="197" t="str" cm="1">
        <f t="array" aca="1" ref="C655" ca="1">CELL("contents",BG655)</f>
        <v/>
      </c>
      <c r="D655" s="54" t="str">
        <f t="shared" si="428"/>
        <v>OK</v>
      </c>
      <c r="E655" s="55" t="e">
        <f>VLOOKUP('DATA SHEET'!$B$9,'Drill Size Info'!$T$2:$U$8,2,FALSE)</f>
        <v>#N/A</v>
      </c>
      <c r="F655" s="55" t="str">
        <f t="shared" si="432"/>
        <v/>
      </c>
      <c r="G655" s="161">
        <f t="shared" si="433"/>
        <v>0</v>
      </c>
      <c r="H655" s="56"/>
      <c r="I655" s="56"/>
      <c r="J655" s="54" t="s">
        <v>154</v>
      </c>
      <c r="K655" s="54" t="s">
        <v>154</v>
      </c>
      <c r="L655" s="56" t="s">
        <v>154</v>
      </c>
      <c r="M655" s="56" t="s">
        <v>154</v>
      </c>
      <c r="N655" s="47" t="str">
        <f>IF(CU655&lt;&gt;"",
    IF(INT('Drill Size Info'!$AA$19)=INT('Drill Size Info'!$AB$19),
        --(INT('Drill Size Info'!$AA$19) &amp; "." &amp; CU655),
        IF(AND((--(INT('Drill Size Info'!$AA$19) &amp; "." &amp; CU655)&gt;=--('Drill Size Info'!$AA$19)), (--(INT('Drill Size Info'!$AA$19) &amp; "." &amp; CU655)&lt;=--('Drill Size Info'!$AB$19))),
            --(INT('Drill Size Info'!$AA$19) &amp; "." &amp; CU655),
            --(INT('Drill Size Info'!$AB$19) &amp; "." &amp; CU655)
        )
    ),
    IF(CT655&lt;&gt;"",
        IF(INT('Drill Size Info'!$AA$19)=INT('Drill Size Info'!$AB$19),
            --(INT('Drill Size Info'!$AA$19) &amp; "." &amp; LEFT(CT655,3)),
            IF(AND((--(INT('Drill Size Info'!$AA$19) &amp; "." &amp; LEFT(CT655,3))&gt;=--('Drill Size Info'!$AA$19)), (--(INT('Drill Size Info'!$AA$19) &amp; "." &amp; LEFT(CT655,3))&lt;=--('Drill Size Info'!$AB$19))),
                --(INT('Drill Size Info'!$AA$19) &amp; "." &amp; LEFT(CT655,3)),
                --(INT('Drill Size Info'!$AB$19) &amp; "." &amp; LEFT(CT655,3))
            )
        ),
        "OK"
    )
)</f>
        <v>OK</v>
      </c>
      <c r="O655" s="163" t="str">
        <f>IF(CV655&lt;&gt;"",
    IF(INT('Drill Size Info'!$AA$19)=INT('Drill Size Info'!$AB$19),
        --(INT('Drill Size Info'!$AA$19) &amp; "." &amp; CV655),
        IF(AND((--(INT('Drill Size Info'!$AA$19) &amp; "." &amp; CV655)&gt;=--('Drill Size Info'!$AA$19)), (--(INT('Drill Size Info'!$AA$19) &amp; "." &amp; CV655)&lt;=--('Drill Size Info'!$AB$19))),
            --(INT('Drill Size Info'!$AA$19) &amp; "." &amp; CV655),
            --(INT('Drill Size Info'!$AB$19) &amp; "." &amp; CV655)
        )
    ),
    IF(CT655&lt;&gt;"",
        IF(INT('Drill Size Info'!$AA$19)=INT('Drill Size Info'!$AB$19),
            --(INT('Drill Size Info'!$AA$19) &amp; "." &amp; RIGHT(CT655,3)),
            IF(AND((--(INT('Drill Size Info'!$AA$19) &amp; "." &amp; RIGHT(CT655,3))&gt;=--('Drill Size Info'!$AA$19)), (--(INT('Drill Size Info'!$AA$19) &amp; "." &amp; RIGHT(CT655,3))&lt;=--('Drill Size Info'!$AB$19))),
                --(INT('Drill Size Info'!$AA$19) &amp; "." &amp; RIGHT(CT655,3)),
                --(INT('Drill Size Info'!$AB$19) &amp; "." &amp; RIGHT(CT655,3))
            )
        ),
        "N/A"
    )
)</f>
        <v>N/A</v>
      </c>
      <c r="P655" s="47" t="str">
        <f>IF(CX655&lt;&gt;"",
    IF(INT('Drill Size Info'!$AA$19)=INT('Drill Size Info'!$AB$15),
        --(INT('Drill Size Info'!$AA$15) &amp; "." &amp; CX655),
        IF(AND((--(INT('Drill Size Info'!$AA$15) &amp; "." &amp; CX655)&gt;=--('Drill Size Info'!$AA$15)), (--(INT('Drill Size Info'!$AA$15) &amp; "." &amp; CX655)&lt;=--('Drill Size Info'!$AB$15))),
            --(INT('Drill Size Info'!$AA$15) &amp; "." &amp; CX655),
            --(INT('Drill Size Info'!$AB$15) &amp; "." &amp; CX655)
        )
    ),
    IF(CW655&lt;&gt;"",
        IF(INT('Drill Size Info'!$AA$15)=INT('Drill Size Info'!$AB$15),
            --(INT('Drill Size Info'!$AA$15) &amp; "." &amp; LEFT(CW655,3)),
            IF(AND((--(INT('Drill Size Info'!$AA$15) &amp; "." &amp; LEFT(CW655,3))&gt;=--('Drill Size Info'!$AA$15)), (--(INT('Drill Size Info'!$AA$15) &amp; "." &amp; LEFT(CW655,3))&lt;=--('Drill Size Info'!$AB$15))),
                --(INT('Drill Size Info'!$AA$15) &amp; "." &amp; LEFT(CW655,3)),
                --(INT('Drill Size Info'!$AB$15) &amp; "." &amp; LEFT(CW655,3))
            )
        ),
        "OK"
    )
)</f>
        <v>OK</v>
      </c>
      <c r="Q655" s="163" t="str">
        <f>IF(CY655&lt;&gt;"",
    IF(INT('Drill Size Info'!$AA$19)=INT('Drill Size Info'!$AB$15),
        --(INT('Drill Size Info'!$AA$15) &amp; "." &amp; CY655),
        IF(AND((--(INT('Drill Size Info'!$AA$15) &amp; "." &amp; CY655)&gt;=--('Drill Size Info'!$AA$15)), (--(INT('Drill Size Info'!$AA$15) &amp; "." &amp; CY655)&lt;=--('Drill Size Info'!$AB$15))),
            --(INT('Drill Size Info'!$AA$15) &amp; "." &amp; CY655),
            --(INT('Drill Size Info'!$AB$15) &amp; "." &amp; CY655)
        )
    ),
    IF(CW655&lt;&gt;"",
        IF(INT('Drill Size Info'!$AA$15)=INT('Drill Size Info'!$AB$15),
            --(INT('Drill Size Info'!$AA$15) &amp; "." &amp; RIGHT(CW655,3)),
            IF(AND((--(INT('Drill Size Info'!$AA$15) &amp; "." &amp; RIGHT(CW655,3))&gt;=--('Drill Size Info'!$AA$15)), (--(INT('Drill Size Info'!$AA$15) &amp; "." &amp; RIGHT(CW655,3))&lt;=--('Drill Size Info'!$AB$15))),
                --(INT('Drill Size Info'!$AA$15) &amp; "." &amp; RIGHT(CW655,3)),
                --(INT('Drill Size Info'!$AB$15) &amp; "." &amp; RIGHT(CW655,3))
            )
        ),
        "N/A"
    )
)</f>
        <v>N/A</v>
      </c>
      <c r="R655" s="57"/>
      <c r="S655" s="57"/>
      <c r="T655" s="57"/>
      <c r="U655" s="57"/>
      <c r="V655" s="57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9"/>
      <c r="AX655" s="59"/>
      <c r="AY655" s="59"/>
      <c r="AZ655" s="60"/>
      <c r="BA655" s="52"/>
      <c r="BB655" s="52"/>
      <c r="BC655" s="52"/>
      <c r="BD655" s="52"/>
      <c r="BE655" s="52"/>
      <c r="BF655" s="52"/>
      <c r="BG655" s="192" t="str">
        <f t="shared" si="429"/>
        <v/>
      </c>
      <c r="BH655" s="52"/>
      <c r="BI655" s="52"/>
      <c r="BJ655" s="52"/>
      <c r="BK655" s="52"/>
      <c r="BM655" s="19">
        <f t="shared" si="396"/>
        <v>0</v>
      </c>
      <c r="BN655" s="19">
        <f t="shared" si="397"/>
        <v>0</v>
      </c>
      <c r="BO655" s="19">
        <f t="shared" si="398"/>
        <v>0</v>
      </c>
      <c r="BP655" s="19">
        <f t="shared" si="399"/>
        <v>0</v>
      </c>
      <c r="BQ655" s="19">
        <f t="shared" si="400"/>
        <v>0</v>
      </c>
      <c r="BR655" s="19">
        <f t="shared" si="401"/>
        <v>0</v>
      </c>
      <c r="BS655" s="19">
        <f t="shared" si="402"/>
        <v>0</v>
      </c>
      <c r="BT655" s="19">
        <f t="shared" si="403"/>
        <v>0</v>
      </c>
      <c r="BU655" s="19">
        <f t="shared" si="404"/>
        <v>0</v>
      </c>
      <c r="BV655" s="19">
        <f t="shared" si="405"/>
        <v>0</v>
      </c>
      <c r="BW655" s="19">
        <f t="shared" si="406"/>
        <v>0</v>
      </c>
      <c r="BX655" s="19">
        <f t="shared" si="407"/>
        <v>0</v>
      </c>
      <c r="BY655" s="19">
        <f t="shared" si="408"/>
        <v>0</v>
      </c>
      <c r="BZ655" s="19">
        <f t="shared" si="409"/>
        <v>0</v>
      </c>
      <c r="CA655" s="19">
        <f t="shared" si="410"/>
        <v>0</v>
      </c>
      <c r="CB655" s="19">
        <f t="shared" si="430"/>
        <v>0</v>
      </c>
      <c r="CC655" s="19">
        <f t="shared" si="411"/>
        <v>0</v>
      </c>
      <c r="CD655" s="19">
        <f t="shared" si="412"/>
        <v>0</v>
      </c>
      <c r="CE655" s="19">
        <f t="shared" si="413"/>
        <v>0</v>
      </c>
      <c r="CF655" s="19">
        <f t="shared" si="414"/>
        <v>0</v>
      </c>
      <c r="CG655" s="19">
        <f t="shared" si="415"/>
        <v>0</v>
      </c>
      <c r="CH655" s="19">
        <f t="shared" si="416"/>
        <v>0</v>
      </c>
      <c r="CI655" s="19">
        <f t="shared" si="417"/>
        <v>0</v>
      </c>
      <c r="CJ655" s="19">
        <f t="shared" si="418"/>
        <v>0</v>
      </c>
      <c r="CK655" s="19">
        <f t="shared" si="419"/>
        <v>0</v>
      </c>
      <c r="CL655" s="19">
        <f t="shared" si="420"/>
        <v>0</v>
      </c>
      <c r="CM655" s="19">
        <f t="shared" si="421"/>
        <v>0</v>
      </c>
      <c r="CN655" s="19">
        <f t="shared" si="422"/>
        <v>0</v>
      </c>
      <c r="CO655" s="19">
        <f t="shared" si="423"/>
        <v>0</v>
      </c>
      <c r="CP655" s="19">
        <f t="shared" si="424"/>
        <v>0</v>
      </c>
      <c r="CQ655" s="19">
        <f t="shared" si="425"/>
        <v>0</v>
      </c>
      <c r="CR655" s="19">
        <f t="shared" si="426"/>
        <v>0</v>
      </c>
      <c r="CS655" s="19">
        <f t="shared" si="427"/>
        <v>0</v>
      </c>
    </row>
    <row r="656" spans="2:97" ht="15" customHeight="1" x14ac:dyDescent="0.2">
      <c r="B656" s="53">
        <f t="shared" si="431"/>
        <v>648</v>
      </c>
      <c r="C656" s="197" t="str" cm="1">
        <f t="array" aca="1" ref="C656" ca="1">CELL("contents",BG656)</f>
        <v/>
      </c>
      <c r="D656" s="54" t="str">
        <f t="shared" si="428"/>
        <v>OK</v>
      </c>
      <c r="E656" s="55" t="e">
        <f>VLOOKUP('DATA SHEET'!$B$9,'Drill Size Info'!$T$2:$U$8,2,FALSE)</f>
        <v>#N/A</v>
      </c>
      <c r="F656" s="55" t="str">
        <f t="shared" si="432"/>
        <v/>
      </c>
      <c r="G656" s="161">
        <f t="shared" si="433"/>
        <v>0</v>
      </c>
      <c r="H656" s="56"/>
      <c r="I656" s="56"/>
      <c r="J656" s="54" t="s">
        <v>154</v>
      </c>
      <c r="K656" s="54" t="s">
        <v>154</v>
      </c>
      <c r="L656" s="56" t="s">
        <v>154</v>
      </c>
      <c r="M656" s="56" t="s">
        <v>154</v>
      </c>
      <c r="N656" s="47" t="str">
        <f>IF(CU656&lt;&gt;"",
    IF(INT('Drill Size Info'!$AA$19)=INT('Drill Size Info'!$AB$19),
        --(INT('Drill Size Info'!$AA$19) &amp; "." &amp; CU656),
        IF(AND((--(INT('Drill Size Info'!$AA$19) &amp; "." &amp; CU656)&gt;=--('Drill Size Info'!$AA$19)), (--(INT('Drill Size Info'!$AA$19) &amp; "." &amp; CU656)&lt;=--('Drill Size Info'!$AB$19))),
            --(INT('Drill Size Info'!$AA$19) &amp; "." &amp; CU656),
            --(INT('Drill Size Info'!$AB$19) &amp; "." &amp; CU656)
        )
    ),
    IF(CT656&lt;&gt;"",
        IF(INT('Drill Size Info'!$AA$19)=INT('Drill Size Info'!$AB$19),
            --(INT('Drill Size Info'!$AA$19) &amp; "." &amp; LEFT(CT656,3)),
            IF(AND((--(INT('Drill Size Info'!$AA$19) &amp; "." &amp; LEFT(CT656,3))&gt;=--('Drill Size Info'!$AA$19)), (--(INT('Drill Size Info'!$AA$19) &amp; "." &amp; LEFT(CT656,3))&lt;=--('Drill Size Info'!$AB$19))),
                --(INT('Drill Size Info'!$AA$19) &amp; "." &amp; LEFT(CT656,3)),
                --(INT('Drill Size Info'!$AB$19) &amp; "." &amp; LEFT(CT656,3))
            )
        ),
        "OK"
    )
)</f>
        <v>OK</v>
      </c>
      <c r="O656" s="163" t="str">
        <f>IF(CV656&lt;&gt;"",
    IF(INT('Drill Size Info'!$AA$19)=INT('Drill Size Info'!$AB$19),
        --(INT('Drill Size Info'!$AA$19) &amp; "." &amp; CV656),
        IF(AND((--(INT('Drill Size Info'!$AA$19) &amp; "." &amp; CV656)&gt;=--('Drill Size Info'!$AA$19)), (--(INT('Drill Size Info'!$AA$19) &amp; "." &amp; CV656)&lt;=--('Drill Size Info'!$AB$19))),
            --(INT('Drill Size Info'!$AA$19) &amp; "." &amp; CV656),
            --(INT('Drill Size Info'!$AB$19) &amp; "." &amp; CV656)
        )
    ),
    IF(CT656&lt;&gt;"",
        IF(INT('Drill Size Info'!$AA$19)=INT('Drill Size Info'!$AB$19),
            --(INT('Drill Size Info'!$AA$19) &amp; "." &amp; RIGHT(CT656,3)),
            IF(AND((--(INT('Drill Size Info'!$AA$19) &amp; "." &amp; RIGHT(CT656,3))&gt;=--('Drill Size Info'!$AA$19)), (--(INT('Drill Size Info'!$AA$19) &amp; "." &amp; RIGHT(CT656,3))&lt;=--('Drill Size Info'!$AB$19))),
                --(INT('Drill Size Info'!$AA$19) &amp; "." &amp; RIGHT(CT656,3)),
                --(INT('Drill Size Info'!$AB$19) &amp; "." &amp; RIGHT(CT656,3))
            )
        ),
        "N/A"
    )
)</f>
        <v>N/A</v>
      </c>
      <c r="P656" s="47" t="str">
        <f>IF(CX656&lt;&gt;"",
    IF(INT('Drill Size Info'!$AA$19)=INT('Drill Size Info'!$AB$15),
        --(INT('Drill Size Info'!$AA$15) &amp; "." &amp; CX656),
        IF(AND((--(INT('Drill Size Info'!$AA$15) &amp; "." &amp; CX656)&gt;=--('Drill Size Info'!$AA$15)), (--(INT('Drill Size Info'!$AA$15) &amp; "." &amp; CX656)&lt;=--('Drill Size Info'!$AB$15))),
            --(INT('Drill Size Info'!$AA$15) &amp; "." &amp; CX656),
            --(INT('Drill Size Info'!$AB$15) &amp; "." &amp; CX656)
        )
    ),
    IF(CW656&lt;&gt;"",
        IF(INT('Drill Size Info'!$AA$15)=INT('Drill Size Info'!$AB$15),
            --(INT('Drill Size Info'!$AA$15) &amp; "." &amp; LEFT(CW656,3)),
            IF(AND((--(INT('Drill Size Info'!$AA$15) &amp; "." &amp; LEFT(CW656,3))&gt;=--('Drill Size Info'!$AA$15)), (--(INT('Drill Size Info'!$AA$15) &amp; "." &amp; LEFT(CW656,3))&lt;=--('Drill Size Info'!$AB$15))),
                --(INT('Drill Size Info'!$AA$15) &amp; "." &amp; LEFT(CW656,3)),
                --(INT('Drill Size Info'!$AB$15) &amp; "." &amp; LEFT(CW656,3))
            )
        ),
        "OK"
    )
)</f>
        <v>OK</v>
      </c>
      <c r="Q656" s="163" t="str">
        <f>IF(CY656&lt;&gt;"",
    IF(INT('Drill Size Info'!$AA$19)=INT('Drill Size Info'!$AB$15),
        --(INT('Drill Size Info'!$AA$15) &amp; "." &amp; CY656),
        IF(AND((--(INT('Drill Size Info'!$AA$15) &amp; "." &amp; CY656)&gt;=--('Drill Size Info'!$AA$15)), (--(INT('Drill Size Info'!$AA$15) &amp; "." &amp; CY656)&lt;=--('Drill Size Info'!$AB$15))),
            --(INT('Drill Size Info'!$AA$15) &amp; "." &amp; CY656),
            --(INT('Drill Size Info'!$AB$15) &amp; "." &amp; CY656)
        )
    ),
    IF(CW656&lt;&gt;"",
        IF(INT('Drill Size Info'!$AA$15)=INT('Drill Size Info'!$AB$15),
            --(INT('Drill Size Info'!$AA$15) &amp; "." &amp; RIGHT(CW656,3)),
            IF(AND((--(INT('Drill Size Info'!$AA$15) &amp; "." &amp; RIGHT(CW656,3))&gt;=--('Drill Size Info'!$AA$15)), (--(INT('Drill Size Info'!$AA$15) &amp; "." &amp; RIGHT(CW656,3))&lt;=--('Drill Size Info'!$AB$15))),
                --(INT('Drill Size Info'!$AA$15) &amp; "." &amp; RIGHT(CW656,3)),
                --(INT('Drill Size Info'!$AB$15) &amp; "." &amp; RIGHT(CW656,3))
            )
        ),
        "N/A"
    )
)</f>
        <v>N/A</v>
      </c>
      <c r="R656" s="57"/>
      <c r="S656" s="57"/>
      <c r="T656" s="57"/>
      <c r="U656" s="57"/>
      <c r="V656" s="57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9"/>
      <c r="AX656" s="59"/>
      <c r="AY656" s="59"/>
      <c r="AZ656" s="60"/>
      <c r="BA656" s="52"/>
      <c r="BB656" s="52"/>
      <c r="BC656" s="52"/>
      <c r="BD656" s="52"/>
      <c r="BE656" s="52"/>
      <c r="BF656" s="52"/>
      <c r="BG656" s="192" t="str">
        <f t="shared" si="429"/>
        <v/>
      </c>
      <c r="BH656" s="52"/>
      <c r="BI656" s="52"/>
      <c r="BJ656" s="52"/>
      <c r="BK656" s="52"/>
      <c r="BM656" s="19">
        <f t="shared" si="396"/>
        <v>0</v>
      </c>
      <c r="BN656" s="19">
        <f t="shared" si="397"/>
        <v>0</v>
      </c>
      <c r="BO656" s="19">
        <f t="shared" si="398"/>
        <v>0</v>
      </c>
      <c r="BP656" s="19">
        <f t="shared" si="399"/>
        <v>0</v>
      </c>
      <c r="BQ656" s="19">
        <f t="shared" si="400"/>
        <v>0</v>
      </c>
      <c r="BR656" s="19">
        <f t="shared" si="401"/>
        <v>0</v>
      </c>
      <c r="BS656" s="19">
        <f t="shared" si="402"/>
        <v>0</v>
      </c>
      <c r="BT656" s="19">
        <f t="shared" si="403"/>
        <v>0</v>
      </c>
      <c r="BU656" s="19">
        <f t="shared" si="404"/>
        <v>0</v>
      </c>
      <c r="BV656" s="19">
        <f t="shared" si="405"/>
        <v>0</v>
      </c>
      <c r="BW656" s="19">
        <f t="shared" si="406"/>
        <v>0</v>
      </c>
      <c r="BX656" s="19">
        <f t="shared" si="407"/>
        <v>0</v>
      </c>
      <c r="BY656" s="19">
        <f t="shared" si="408"/>
        <v>0</v>
      </c>
      <c r="BZ656" s="19">
        <f t="shared" si="409"/>
        <v>0</v>
      </c>
      <c r="CA656" s="19">
        <f t="shared" si="410"/>
        <v>0</v>
      </c>
      <c r="CB656" s="19">
        <f t="shared" si="430"/>
        <v>0</v>
      </c>
      <c r="CC656" s="19">
        <f t="shared" si="411"/>
        <v>0</v>
      </c>
      <c r="CD656" s="19">
        <f t="shared" si="412"/>
        <v>0</v>
      </c>
      <c r="CE656" s="19">
        <f t="shared" si="413"/>
        <v>0</v>
      </c>
      <c r="CF656" s="19">
        <f t="shared" si="414"/>
        <v>0</v>
      </c>
      <c r="CG656" s="19">
        <f t="shared" si="415"/>
        <v>0</v>
      </c>
      <c r="CH656" s="19">
        <f t="shared" si="416"/>
        <v>0</v>
      </c>
      <c r="CI656" s="19">
        <f t="shared" si="417"/>
        <v>0</v>
      </c>
      <c r="CJ656" s="19">
        <f t="shared" si="418"/>
        <v>0</v>
      </c>
      <c r="CK656" s="19">
        <f t="shared" si="419"/>
        <v>0</v>
      </c>
      <c r="CL656" s="19">
        <f t="shared" si="420"/>
        <v>0</v>
      </c>
      <c r="CM656" s="19">
        <f t="shared" si="421"/>
        <v>0</v>
      </c>
      <c r="CN656" s="19">
        <f t="shared" si="422"/>
        <v>0</v>
      </c>
      <c r="CO656" s="19">
        <f t="shared" si="423"/>
        <v>0</v>
      </c>
      <c r="CP656" s="19">
        <f t="shared" si="424"/>
        <v>0</v>
      </c>
      <c r="CQ656" s="19">
        <f t="shared" si="425"/>
        <v>0</v>
      </c>
      <c r="CR656" s="19">
        <f t="shared" si="426"/>
        <v>0</v>
      </c>
      <c r="CS656" s="19">
        <f t="shared" si="427"/>
        <v>0</v>
      </c>
    </row>
    <row r="657" spans="2:97" ht="15" customHeight="1" x14ac:dyDescent="0.2">
      <c r="B657" s="53">
        <f t="shared" si="431"/>
        <v>649</v>
      </c>
      <c r="C657" s="197" t="str" cm="1">
        <f t="array" aca="1" ref="C657" ca="1">CELL("contents",BG657)</f>
        <v/>
      </c>
      <c r="D657" s="54" t="str">
        <f t="shared" si="428"/>
        <v>OK</v>
      </c>
      <c r="E657" s="55" t="e">
        <f>VLOOKUP('DATA SHEET'!$B$9,'Drill Size Info'!$T$2:$U$8,2,FALSE)</f>
        <v>#N/A</v>
      </c>
      <c r="F657" s="55" t="str">
        <f t="shared" si="432"/>
        <v/>
      </c>
      <c r="G657" s="161">
        <f t="shared" si="433"/>
        <v>0</v>
      </c>
      <c r="H657" s="56"/>
      <c r="I657" s="56"/>
      <c r="J657" s="54" t="s">
        <v>154</v>
      </c>
      <c r="K657" s="54" t="s">
        <v>154</v>
      </c>
      <c r="L657" s="56" t="s">
        <v>154</v>
      </c>
      <c r="M657" s="56" t="s">
        <v>154</v>
      </c>
      <c r="N657" s="47" t="str">
        <f>IF(CU657&lt;&gt;"",
    IF(INT('Drill Size Info'!$AA$19)=INT('Drill Size Info'!$AB$19),
        --(INT('Drill Size Info'!$AA$19) &amp; "." &amp; CU657),
        IF(AND((--(INT('Drill Size Info'!$AA$19) &amp; "." &amp; CU657)&gt;=--('Drill Size Info'!$AA$19)), (--(INT('Drill Size Info'!$AA$19) &amp; "." &amp; CU657)&lt;=--('Drill Size Info'!$AB$19))),
            --(INT('Drill Size Info'!$AA$19) &amp; "." &amp; CU657),
            --(INT('Drill Size Info'!$AB$19) &amp; "." &amp; CU657)
        )
    ),
    IF(CT657&lt;&gt;"",
        IF(INT('Drill Size Info'!$AA$19)=INT('Drill Size Info'!$AB$19),
            --(INT('Drill Size Info'!$AA$19) &amp; "." &amp; LEFT(CT657,3)),
            IF(AND((--(INT('Drill Size Info'!$AA$19) &amp; "." &amp; LEFT(CT657,3))&gt;=--('Drill Size Info'!$AA$19)), (--(INT('Drill Size Info'!$AA$19) &amp; "." &amp; LEFT(CT657,3))&lt;=--('Drill Size Info'!$AB$19))),
                --(INT('Drill Size Info'!$AA$19) &amp; "." &amp; LEFT(CT657,3)),
                --(INT('Drill Size Info'!$AB$19) &amp; "." &amp; LEFT(CT657,3))
            )
        ),
        "OK"
    )
)</f>
        <v>OK</v>
      </c>
      <c r="O657" s="163" t="str">
        <f>IF(CV657&lt;&gt;"",
    IF(INT('Drill Size Info'!$AA$19)=INT('Drill Size Info'!$AB$19),
        --(INT('Drill Size Info'!$AA$19) &amp; "." &amp; CV657),
        IF(AND((--(INT('Drill Size Info'!$AA$19) &amp; "." &amp; CV657)&gt;=--('Drill Size Info'!$AA$19)), (--(INT('Drill Size Info'!$AA$19) &amp; "." &amp; CV657)&lt;=--('Drill Size Info'!$AB$19))),
            --(INT('Drill Size Info'!$AA$19) &amp; "." &amp; CV657),
            --(INT('Drill Size Info'!$AB$19) &amp; "." &amp; CV657)
        )
    ),
    IF(CT657&lt;&gt;"",
        IF(INT('Drill Size Info'!$AA$19)=INT('Drill Size Info'!$AB$19),
            --(INT('Drill Size Info'!$AA$19) &amp; "." &amp; RIGHT(CT657,3)),
            IF(AND((--(INT('Drill Size Info'!$AA$19) &amp; "." &amp; RIGHT(CT657,3))&gt;=--('Drill Size Info'!$AA$19)), (--(INT('Drill Size Info'!$AA$19) &amp; "." &amp; RIGHT(CT657,3))&lt;=--('Drill Size Info'!$AB$19))),
                --(INT('Drill Size Info'!$AA$19) &amp; "." &amp; RIGHT(CT657,3)),
                --(INT('Drill Size Info'!$AB$19) &amp; "." &amp; RIGHT(CT657,3))
            )
        ),
        "N/A"
    )
)</f>
        <v>N/A</v>
      </c>
      <c r="P657" s="47" t="str">
        <f>IF(CX657&lt;&gt;"",
    IF(INT('Drill Size Info'!$AA$19)=INT('Drill Size Info'!$AB$15),
        --(INT('Drill Size Info'!$AA$15) &amp; "." &amp; CX657),
        IF(AND((--(INT('Drill Size Info'!$AA$15) &amp; "." &amp; CX657)&gt;=--('Drill Size Info'!$AA$15)), (--(INT('Drill Size Info'!$AA$15) &amp; "." &amp; CX657)&lt;=--('Drill Size Info'!$AB$15))),
            --(INT('Drill Size Info'!$AA$15) &amp; "." &amp; CX657),
            --(INT('Drill Size Info'!$AB$15) &amp; "." &amp; CX657)
        )
    ),
    IF(CW657&lt;&gt;"",
        IF(INT('Drill Size Info'!$AA$15)=INT('Drill Size Info'!$AB$15),
            --(INT('Drill Size Info'!$AA$15) &amp; "." &amp; LEFT(CW657,3)),
            IF(AND((--(INT('Drill Size Info'!$AA$15) &amp; "." &amp; LEFT(CW657,3))&gt;=--('Drill Size Info'!$AA$15)), (--(INT('Drill Size Info'!$AA$15) &amp; "." &amp; LEFT(CW657,3))&lt;=--('Drill Size Info'!$AB$15))),
                --(INT('Drill Size Info'!$AA$15) &amp; "." &amp; LEFT(CW657,3)),
                --(INT('Drill Size Info'!$AB$15) &amp; "." &amp; LEFT(CW657,3))
            )
        ),
        "OK"
    )
)</f>
        <v>OK</v>
      </c>
      <c r="Q657" s="163" t="str">
        <f>IF(CY657&lt;&gt;"",
    IF(INT('Drill Size Info'!$AA$19)=INT('Drill Size Info'!$AB$15),
        --(INT('Drill Size Info'!$AA$15) &amp; "." &amp; CY657),
        IF(AND((--(INT('Drill Size Info'!$AA$15) &amp; "." &amp; CY657)&gt;=--('Drill Size Info'!$AA$15)), (--(INT('Drill Size Info'!$AA$15) &amp; "." &amp; CY657)&lt;=--('Drill Size Info'!$AB$15))),
            --(INT('Drill Size Info'!$AA$15) &amp; "." &amp; CY657),
            --(INT('Drill Size Info'!$AB$15) &amp; "." &amp; CY657)
        )
    ),
    IF(CW657&lt;&gt;"",
        IF(INT('Drill Size Info'!$AA$15)=INT('Drill Size Info'!$AB$15),
            --(INT('Drill Size Info'!$AA$15) &amp; "." &amp; RIGHT(CW657,3)),
            IF(AND((--(INT('Drill Size Info'!$AA$15) &amp; "." &amp; RIGHT(CW657,3))&gt;=--('Drill Size Info'!$AA$15)), (--(INT('Drill Size Info'!$AA$15) &amp; "." &amp; RIGHT(CW657,3))&lt;=--('Drill Size Info'!$AB$15))),
                --(INT('Drill Size Info'!$AA$15) &amp; "." &amp; RIGHT(CW657,3)),
                --(INT('Drill Size Info'!$AB$15) &amp; "." &amp; RIGHT(CW657,3))
            )
        ),
        "N/A"
    )
)</f>
        <v>N/A</v>
      </c>
      <c r="R657" s="57"/>
      <c r="S657" s="57"/>
      <c r="T657" s="57"/>
      <c r="U657" s="57"/>
      <c r="V657" s="57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9"/>
      <c r="AX657" s="59"/>
      <c r="AY657" s="59"/>
      <c r="AZ657" s="60"/>
      <c r="BA657" s="52"/>
      <c r="BB657" s="52"/>
      <c r="BC657" s="52"/>
      <c r="BD657" s="52"/>
      <c r="BE657" s="52"/>
      <c r="BF657" s="52"/>
      <c r="BG657" s="192" t="str">
        <f t="shared" si="429"/>
        <v/>
      </c>
      <c r="BH657" s="52"/>
      <c r="BI657" s="52"/>
      <c r="BJ657" s="52"/>
      <c r="BK657" s="52"/>
      <c r="BM657" s="19">
        <f t="shared" si="396"/>
        <v>0</v>
      </c>
      <c r="BN657" s="19">
        <f t="shared" si="397"/>
        <v>0</v>
      </c>
      <c r="BO657" s="19">
        <f t="shared" si="398"/>
        <v>0</v>
      </c>
      <c r="BP657" s="19">
        <f t="shared" si="399"/>
        <v>0</v>
      </c>
      <c r="BQ657" s="19">
        <f t="shared" si="400"/>
        <v>0</v>
      </c>
      <c r="BR657" s="19">
        <f t="shared" si="401"/>
        <v>0</v>
      </c>
      <c r="BS657" s="19">
        <f t="shared" si="402"/>
        <v>0</v>
      </c>
      <c r="BT657" s="19">
        <f t="shared" si="403"/>
        <v>0</v>
      </c>
      <c r="BU657" s="19">
        <f t="shared" si="404"/>
        <v>0</v>
      </c>
      <c r="BV657" s="19">
        <f t="shared" si="405"/>
        <v>0</v>
      </c>
      <c r="BW657" s="19">
        <f t="shared" si="406"/>
        <v>0</v>
      </c>
      <c r="BX657" s="19">
        <f t="shared" si="407"/>
        <v>0</v>
      </c>
      <c r="BY657" s="19">
        <f t="shared" si="408"/>
        <v>0</v>
      </c>
      <c r="BZ657" s="19">
        <f t="shared" si="409"/>
        <v>0</v>
      </c>
      <c r="CA657" s="19">
        <f t="shared" si="410"/>
        <v>0</v>
      </c>
      <c r="CB657" s="19">
        <f t="shared" si="430"/>
        <v>0</v>
      </c>
      <c r="CC657" s="19">
        <f t="shared" si="411"/>
        <v>0</v>
      </c>
      <c r="CD657" s="19">
        <f t="shared" si="412"/>
        <v>0</v>
      </c>
      <c r="CE657" s="19">
        <f t="shared" si="413"/>
        <v>0</v>
      </c>
      <c r="CF657" s="19">
        <f t="shared" si="414"/>
        <v>0</v>
      </c>
      <c r="CG657" s="19">
        <f t="shared" si="415"/>
        <v>0</v>
      </c>
      <c r="CH657" s="19">
        <f t="shared" si="416"/>
        <v>0</v>
      </c>
      <c r="CI657" s="19">
        <f t="shared" si="417"/>
        <v>0</v>
      </c>
      <c r="CJ657" s="19">
        <f t="shared" si="418"/>
        <v>0</v>
      </c>
      <c r="CK657" s="19">
        <f t="shared" si="419"/>
        <v>0</v>
      </c>
      <c r="CL657" s="19">
        <f t="shared" si="420"/>
        <v>0</v>
      </c>
      <c r="CM657" s="19">
        <f t="shared" si="421"/>
        <v>0</v>
      </c>
      <c r="CN657" s="19">
        <f t="shared" si="422"/>
        <v>0</v>
      </c>
      <c r="CO657" s="19">
        <f t="shared" si="423"/>
        <v>0</v>
      </c>
      <c r="CP657" s="19">
        <f t="shared" si="424"/>
        <v>0</v>
      </c>
      <c r="CQ657" s="19">
        <f t="shared" si="425"/>
        <v>0</v>
      </c>
      <c r="CR657" s="19">
        <f t="shared" si="426"/>
        <v>0</v>
      </c>
      <c r="CS657" s="19">
        <f t="shared" si="427"/>
        <v>0</v>
      </c>
    </row>
    <row r="658" spans="2:97" ht="15" customHeight="1" x14ac:dyDescent="0.2">
      <c r="B658" s="53">
        <f t="shared" si="431"/>
        <v>650</v>
      </c>
      <c r="C658" s="197" t="str" cm="1">
        <f t="array" aca="1" ref="C658" ca="1">CELL("contents",BG658)</f>
        <v/>
      </c>
      <c r="D658" s="54" t="str">
        <f t="shared" si="428"/>
        <v>OK</v>
      </c>
      <c r="E658" s="55" t="e">
        <f>VLOOKUP('DATA SHEET'!$B$9,'Drill Size Info'!$T$2:$U$8,2,FALSE)</f>
        <v>#N/A</v>
      </c>
      <c r="F658" s="55" t="str">
        <f t="shared" si="432"/>
        <v/>
      </c>
      <c r="G658" s="161">
        <f t="shared" si="433"/>
        <v>0</v>
      </c>
      <c r="H658" s="56"/>
      <c r="I658" s="56"/>
      <c r="J658" s="54" t="s">
        <v>154</v>
      </c>
      <c r="K658" s="54" t="s">
        <v>154</v>
      </c>
      <c r="L658" s="56" t="s">
        <v>154</v>
      </c>
      <c r="M658" s="56" t="s">
        <v>154</v>
      </c>
      <c r="N658" s="47" t="str">
        <f>IF(CU658&lt;&gt;"",
    IF(INT('Drill Size Info'!$AA$19)=INT('Drill Size Info'!$AB$19),
        --(INT('Drill Size Info'!$AA$19) &amp; "." &amp; CU658),
        IF(AND((--(INT('Drill Size Info'!$AA$19) &amp; "." &amp; CU658)&gt;=--('Drill Size Info'!$AA$19)), (--(INT('Drill Size Info'!$AA$19) &amp; "." &amp; CU658)&lt;=--('Drill Size Info'!$AB$19))),
            --(INT('Drill Size Info'!$AA$19) &amp; "." &amp; CU658),
            --(INT('Drill Size Info'!$AB$19) &amp; "." &amp; CU658)
        )
    ),
    IF(CT658&lt;&gt;"",
        IF(INT('Drill Size Info'!$AA$19)=INT('Drill Size Info'!$AB$19),
            --(INT('Drill Size Info'!$AA$19) &amp; "." &amp; LEFT(CT658,3)),
            IF(AND((--(INT('Drill Size Info'!$AA$19) &amp; "." &amp; LEFT(CT658,3))&gt;=--('Drill Size Info'!$AA$19)), (--(INT('Drill Size Info'!$AA$19) &amp; "." &amp; LEFT(CT658,3))&lt;=--('Drill Size Info'!$AB$19))),
                --(INT('Drill Size Info'!$AA$19) &amp; "." &amp; LEFT(CT658,3)),
                --(INT('Drill Size Info'!$AB$19) &amp; "." &amp; LEFT(CT658,3))
            )
        ),
        "OK"
    )
)</f>
        <v>OK</v>
      </c>
      <c r="O658" s="163" t="str">
        <f>IF(CV658&lt;&gt;"",
    IF(INT('Drill Size Info'!$AA$19)=INT('Drill Size Info'!$AB$19),
        --(INT('Drill Size Info'!$AA$19) &amp; "." &amp; CV658),
        IF(AND((--(INT('Drill Size Info'!$AA$19) &amp; "." &amp; CV658)&gt;=--('Drill Size Info'!$AA$19)), (--(INT('Drill Size Info'!$AA$19) &amp; "." &amp; CV658)&lt;=--('Drill Size Info'!$AB$19))),
            --(INT('Drill Size Info'!$AA$19) &amp; "." &amp; CV658),
            --(INT('Drill Size Info'!$AB$19) &amp; "." &amp; CV658)
        )
    ),
    IF(CT658&lt;&gt;"",
        IF(INT('Drill Size Info'!$AA$19)=INT('Drill Size Info'!$AB$19),
            --(INT('Drill Size Info'!$AA$19) &amp; "." &amp; RIGHT(CT658,3)),
            IF(AND((--(INT('Drill Size Info'!$AA$19) &amp; "." &amp; RIGHT(CT658,3))&gt;=--('Drill Size Info'!$AA$19)), (--(INT('Drill Size Info'!$AA$19) &amp; "." &amp; RIGHT(CT658,3))&lt;=--('Drill Size Info'!$AB$19))),
                --(INT('Drill Size Info'!$AA$19) &amp; "." &amp; RIGHT(CT658,3)),
                --(INT('Drill Size Info'!$AB$19) &amp; "." &amp; RIGHT(CT658,3))
            )
        ),
        "N/A"
    )
)</f>
        <v>N/A</v>
      </c>
      <c r="P658" s="47" t="str">
        <f>IF(CX658&lt;&gt;"",
    IF(INT('Drill Size Info'!$AA$19)=INT('Drill Size Info'!$AB$15),
        --(INT('Drill Size Info'!$AA$15) &amp; "." &amp; CX658),
        IF(AND((--(INT('Drill Size Info'!$AA$15) &amp; "." &amp; CX658)&gt;=--('Drill Size Info'!$AA$15)), (--(INT('Drill Size Info'!$AA$15) &amp; "." &amp; CX658)&lt;=--('Drill Size Info'!$AB$15))),
            --(INT('Drill Size Info'!$AA$15) &amp; "." &amp; CX658),
            --(INT('Drill Size Info'!$AB$15) &amp; "." &amp; CX658)
        )
    ),
    IF(CW658&lt;&gt;"",
        IF(INT('Drill Size Info'!$AA$15)=INT('Drill Size Info'!$AB$15),
            --(INT('Drill Size Info'!$AA$15) &amp; "." &amp; LEFT(CW658,3)),
            IF(AND((--(INT('Drill Size Info'!$AA$15) &amp; "." &amp; LEFT(CW658,3))&gt;=--('Drill Size Info'!$AA$15)), (--(INT('Drill Size Info'!$AA$15) &amp; "." &amp; LEFT(CW658,3))&lt;=--('Drill Size Info'!$AB$15))),
                --(INT('Drill Size Info'!$AA$15) &amp; "." &amp; LEFT(CW658,3)),
                --(INT('Drill Size Info'!$AB$15) &amp; "." &amp; LEFT(CW658,3))
            )
        ),
        "OK"
    )
)</f>
        <v>OK</v>
      </c>
      <c r="Q658" s="163" t="str">
        <f>IF(CY658&lt;&gt;"",
    IF(INT('Drill Size Info'!$AA$19)=INT('Drill Size Info'!$AB$15),
        --(INT('Drill Size Info'!$AA$15) &amp; "." &amp; CY658),
        IF(AND((--(INT('Drill Size Info'!$AA$15) &amp; "." &amp; CY658)&gt;=--('Drill Size Info'!$AA$15)), (--(INT('Drill Size Info'!$AA$15) &amp; "." &amp; CY658)&lt;=--('Drill Size Info'!$AB$15))),
            --(INT('Drill Size Info'!$AA$15) &amp; "." &amp; CY658),
            --(INT('Drill Size Info'!$AB$15) &amp; "." &amp; CY658)
        )
    ),
    IF(CW658&lt;&gt;"",
        IF(INT('Drill Size Info'!$AA$15)=INT('Drill Size Info'!$AB$15),
            --(INT('Drill Size Info'!$AA$15) &amp; "." &amp; RIGHT(CW658,3)),
            IF(AND((--(INT('Drill Size Info'!$AA$15) &amp; "." &amp; RIGHT(CW658,3))&gt;=--('Drill Size Info'!$AA$15)), (--(INT('Drill Size Info'!$AA$15) &amp; "." &amp; RIGHT(CW658,3))&lt;=--('Drill Size Info'!$AB$15))),
                --(INT('Drill Size Info'!$AA$15) &amp; "." &amp; RIGHT(CW658,3)),
                --(INT('Drill Size Info'!$AB$15) &amp; "." &amp; RIGHT(CW658,3))
            )
        ),
        "N/A"
    )
)</f>
        <v>N/A</v>
      </c>
      <c r="R658" s="57"/>
      <c r="S658" s="57"/>
      <c r="T658" s="57"/>
      <c r="U658" s="57"/>
      <c r="V658" s="57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9"/>
      <c r="AX658" s="59"/>
      <c r="AY658" s="59"/>
      <c r="AZ658" s="60"/>
      <c r="BA658" s="52"/>
      <c r="BB658" s="52"/>
      <c r="BC658" s="52"/>
      <c r="BD658" s="52"/>
      <c r="BE658" s="52"/>
      <c r="BF658" s="52"/>
      <c r="BG658" s="192" t="str">
        <f t="shared" si="429"/>
        <v/>
      </c>
      <c r="BH658" s="52"/>
      <c r="BI658" s="52"/>
      <c r="BJ658" s="52"/>
      <c r="BK658" s="52"/>
      <c r="BM658" s="19">
        <f t="shared" si="396"/>
        <v>0</v>
      </c>
      <c r="BN658" s="19">
        <f t="shared" si="397"/>
        <v>0</v>
      </c>
      <c r="BO658" s="19">
        <f t="shared" si="398"/>
        <v>0</v>
      </c>
      <c r="BP658" s="19">
        <f t="shared" si="399"/>
        <v>0</v>
      </c>
      <c r="BQ658" s="19">
        <f t="shared" si="400"/>
        <v>0</v>
      </c>
      <c r="BR658" s="19">
        <f t="shared" si="401"/>
        <v>0</v>
      </c>
      <c r="BS658" s="19">
        <f t="shared" si="402"/>
        <v>0</v>
      </c>
      <c r="BT658" s="19">
        <f t="shared" si="403"/>
        <v>0</v>
      </c>
      <c r="BU658" s="19">
        <f t="shared" si="404"/>
        <v>0</v>
      </c>
      <c r="BV658" s="19">
        <f t="shared" si="405"/>
        <v>0</v>
      </c>
      <c r="BW658" s="19">
        <f t="shared" si="406"/>
        <v>0</v>
      </c>
      <c r="BX658" s="19">
        <f t="shared" si="407"/>
        <v>0</v>
      </c>
      <c r="BY658" s="19">
        <f t="shared" si="408"/>
        <v>0</v>
      </c>
      <c r="BZ658" s="19">
        <f t="shared" si="409"/>
        <v>0</v>
      </c>
      <c r="CA658" s="19">
        <f t="shared" si="410"/>
        <v>0</v>
      </c>
      <c r="CB658" s="19">
        <f t="shared" si="430"/>
        <v>0</v>
      </c>
      <c r="CC658" s="19">
        <f t="shared" si="411"/>
        <v>0</v>
      </c>
      <c r="CD658" s="19">
        <f t="shared" si="412"/>
        <v>0</v>
      </c>
      <c r="CE658" s="19">
        <f t="shared" si="413"/>
        <v>0</v>
      </c>
      <c r="CF658" s="19">
        <f t="shared" si="414"/>
        <v>0</v>
      </c>
      <c r="CG658" s="19">
        <f t="shared" si="415"/>
        <v>0</v>
      </c>
      <c r="CH658" s="19">
        <f t="shared" si="416"/>
        <v>0</v>
      </c>
      <c r="CI658" s="19">
        <f t="shared" si="417"/>
        <v>0</v>
      </c>
      <c r="CJ658" s="19">
        <f t="shared" si="418"/>
        <v>0</v>
      </c>
      <c r="CK658" s="19">
        <f t="shared" si="419"/>
        <v>0</v>
      </c>
      <c r="CL658" s="19">
        <f t="shared" si="420"/>
        <v>0</v>
      </c>
      <c r="CM658" s="19">
        <f t="shared" si="421"/>
        <v>0</v>
      </c>
      <c r="CN658" s="19">
        <f t="shared" si="422"/>
        <v>0</v>
      </c>
      <c r="CO658" s="19">
        <f t="shared" si="423"/>
        <v>0</v>
      </c>
      <c r="CP658" s="19">
        <f t="shared" si="424"/>
        <v>0</v>
      </c>
      <c r="CQ658" s="19">
        <f t="shared" si="425"/>
        <v>0</v>
      </c>
      <c r="CR658" s="19">
        <f t="shared" si="426"/>
        <v>0</v>
      </c>
      <c r="CS658" s="19">
        <f t="shared" si="427"/>
        <v>0</v>
      </c>
    </row>
    <row r="659" spans="2:97" ht="15" customHeight="1" x14ac:dyDescent="0.2">
      <c r="B659" s="53">
        <f t="shared" si="431"/>
        <v>651</v>
      </c>
      <c r="C659" s="197" t="str" cm="1">
        <f t="array" aca="1" ref="C659" ca="1">CELL("contents",BG659)</f>
        <v/>
      </c>
      <c r="D659" s="54" t="str">
        <f t="shared" si="428"/>
        <v>OK</v>
      </c>
      <c r="E659" s="55" t="e">
        <f>VLOOKUP('DATA SHEET'!$B$9,'Drill Size Info'!$T$2:$U$8,2,FALSE)</f>
        <v>#N/A</v>
      </c>
      <c r="F659" s="55" t="str">
        <f t="shared" si="432"/>
        <v/>
      </c>
      <c r="G659" s="161">
        <f t="shared" si="433"/>
        <v>0</v>
      </c>
      <c r="H659" s="56"/>
      <c r="I659" s="56"/>
      <c r="J659" s="54" t="s">
        <v>154</v>
      </c>
      <c r="K659" s="54" t="s">
        <v>154</v>
      </c>
      <c r="L659" s="56" t="s">
        <v>154</v>
      </c>
      <c r="M659" s="56" t="s">
        <v>154</v>
      </c>
      <c r="N659" s="47" t="str">
        <f>IF(CU659&lt;&gt;"",
    IF(INT('Drill Size Info'!$AA$19)=INT('Drill Size Info'!$AB$19),
        --(INT('Drill Size Info'!$AA$19) &amp; "." &amp; CU659),
        IF(AND((--(INT('Drill Size Info'!$AA$19) &amp; "." &amp; CU659)&gt;=--('Drill Size Info'!$AA$19)), (--(INT('Drill Size Info'!$AA$19) &amp; "." &amp; CU659)&lt;=--('Drill Size Info'!$AB$19))),
            --(INT('Drill Size Info'!$AA$19) &amp; "." &amp; CU659),
            --(INT('Drill Size Info'!$AB$19) &amp; "." &amp; CU659)
        )
    ),
    IF(CT659&lt;&gt;"",
        IF(INT('Drill Size Info'!$AA$19)=INT('Drill Size Info'!$AB$19),
            --(INT('Drill Size Info'!$AA$19) &amp; "." &amp; LEFT(CT659,3)),
            IF(AND((--(INT('Drill Size Info'!$AA$19) &amp; "." &amp; LEFT(CT659,3))&gt;=--('Drill Size Info'!$AA$19)), (--(INT('Drill Size Info'!$AA$19) &amp; "." &amp; LEFT(CT659,3))&lt;=--('Drill Size Info'!$AB$19))),
                --(INT('Drill Size Info'!$AA$19) &amp; "." &amp; LEFT(CT659,3)),
                --(INT('Drill Size Info'!$AB$19) &amp; "." &amp; LEFT(CT659,3))
            )
        ),
        "OK"
    )
)</f>
        <v>OK</v>
      </c>
      <c r="O659" s="163" t="str">
        <f>IF(CV659&lt;&gt;"",
    IF(INT('Drill Size Info'!$AA$19)=INT('Drill Size Info'!$AB$19),
        --(INT('Drill Size Info'!$AA$19) &amp; "." &amp; CV659),
        IF(AND((--(INT('Drill Size Info'!$AA$19) &amp; "." &amp; CV659)&gt;=--('Drill Size Info'!$AA$19)), (--(INT('Drill Size Info'!$AA$19) &amp; "." &amp; CV659)&lt;=--('Drill Size Info'!$AB$19))),
            --(INT('Drill Size Info'!$AA$19) &amp; "." &amp; CV659),
            --(INT('Drill Size Info'!$AB$19) &amp; "." &amp; CV659)
        )
    ),
    IF(CT659&lt;&gt;"",
        IF(INT('Drill Size Info'!$AA$19)=INT('Drill Size Info'!$AB$19),
            --(INT('Drill Size Info'!$AA$19) &amp; "." &amp; RIGHT(CT659,3)),
            IF(AND((--(INT('Drill Size Info'!$AA$19) &amp; "." &amp; RIGHT(CT659,3))&gt;=--('Drill Size Info'!$AA$19)), (--(INT('Drill Size Info'!$AA$19) &amp; "." &amp; RIGHT(CT659,3))&lt;=--('Drill Size Info'!$AB$19))),
                --(INT('Drill Size Info'!$AA$19) &amp; "." &amp; RIGHT(CT659,3)),
                --(INT('Drill Size Info'!$AB$19) &amp; "." &amp; RIGHT(CT659,3))
            )
        ),
        "N/A"
    )
)</f>
        <v>N/A</v>
      </c>
      <c r="P659" s="47" t="str">
        <f>IF(CX659&lt;&gt;"",
    IF(INT('Drill Size Info'!$AA$19)=INT('Drill Size Info'!$AB$15),
        --(INT('Drill Size Info'!$AA$15) &amp; "." &amp; CX659),
        IF(AND((--(INT('Drill Size Info'!$AA$15) &amp; "." &amp; CX659)&gt;=--('Drill Size Info'!$AA$15)), (--(INT('Drill Size Info'!$AA$15) &amp; "." &amp; CX659)&lt;=--('Drill Size Info'!$AB$15))),
            --(INT('Drill Size Info'!$AA$15) &amp; "." &amp; CX659),
            --(INT('Drill Size Info'!$AB$15) &amp; "." &amp; CX659)
        )
    ),
    IF(CW659&lt;&gt;"",
        IF(INT('Drill Size Info'!$AA$15)=INT('Drill Size Info'!$AB$15),
            --(INT('Drill Size Info'!$AA$15) &amp; "." &amp; LEFT(CW659,3)),
            IF(AND((--(INT('Drill Size Info'!$AA$15) &amp; "." &amp; LEFT(CW659,3))&gt;=--('Drill Size Info'!$AA$15)), (--(INT('Drill Size Info'!$AA$15) &amp; "." &amp; LEFT(CW659,3))&lt;=--('Drill Size Info'!$AB$15))),
                --(INT('Drill Size Info'!$AA$15) &amp; "." &amp; LEFT(CW659,3)),
                --(INT('Drill Size Info'!$AB$15) &amp; "." &amp; LEFT(CW659,3))
            )
        ),
        "OK"
    )
)</f>
        <v>OK</v>
      </c>
      <c r="Q659" s="163" t="str">
        <f>IF(CY659&lt;&gt;"",
    IF(INT('Drill Size Info'!$AA$19)=INT('Drill Size Info'!$AB$15),
        --(INT('Drill Size Info'!$AA$15) &amp; "." &amp; CY659),
        IF(AND((--(INT('Drill Size Info'!$AA$15) &amp; "." &amp; CY659)&gt;=--('Drill Size Info'!$AA$15)), (--(INT('Drill Size Info'!$AA$15) &amp; "." &amp; CY659)&lt;=--('Drill Size Info'!$AB$15))),
            --(INT('Drill Size Info'!$AA$15) &amp; "." &amp; CY659),
            --(INT('Drill Size Info'!$AB$15) &amp; "." &amp; CY659)
        )
    ),
    IF(CW659&lt;&gt;"",
        IF(INT('Drill Size Info'!$AA$15)=INT('Drill Size Info'!$AB$15),
            --(INT('Drill Size Info'!$AA$15) &amp; "." &amp; RIGHT(CW659,3)),
            IF(AND((--(INT('Drill Size Info'!$AA$15) &amp; "." &amp; RIGHT(CW659,3))&gt;=--('Drill Size Info'!$AA$15)), (--(INT('Drill Size Info'!$AA$15) &amp; "." &amp; RIGHT(CW659,3))&lt;=--('Drill Size Info'!$AB$15))),
                --(INT('Drill Size Info'!$AA$15) &amp; "." &amp; RIGHT(CW659,3)),
                --(INT('Drill Size Info'!$AB$15) &amp; "." &amp; RIGHT(CW659,3))
            )
        ),
        "N/A"
    )
)</f>
        <v>N/A</v>
      </c>
      <c r="R659" s="57"/>
      <c r="S659" s="57"/>
      <c r="T659" s="57"/>
      <c r="U659" s="57"/>
      <c r="V659" s="57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9"/>
      <c r="AX659" s="59"/>
      <c r="AY659" s="59"/>
      <c r="AZ659" s="60"/>
      <c r="BA659" s="52"/>
      <c r="BB659" s="52"/>
      <c r="BC659" s="52"/>
      <c r="BD659" s="52"/>
      <c r="BE659" s="52"/>
      <c r="BF659" s="52"/>
      <c r="BG659" s="192" t="str">
        <f t="shared" si="429"/>
        <v/>
      </c>
      <c r="BH659" s="52"/>
      <c r="BI659" s="52"/>
      <c r="BJ659" s="52"/>
      <c r="BK659" s="52"/>
      <c r="BM659" s="19">
        <f t="shared" si="396"/>
        <v>0</v>
      </c>
      <c r="BN659" s="19">
        <f t="shared" si="397"/>
        <v>0</v>
      </c>
      <c r="BO659" s="19">
        <f t="shared" si="398"/>
        <v>0</v>
      </c>
      <c r="BP659" s="19">
        <f t="shared" si="399"/>
        <v>0</v>
      </c>
      <c r="BQ659" s="19">
        <f t="shared" si="400"/>
        <v>0</v>
      </c>
      <c r="BR659" s="19">
        <f t="shared" si="401"/>
        <v>0</v>
      </c>
      <c r="BS659" s="19">
        <f t="shared" si="402"/>
        <v>0</v>
      </c>
      <c r="BT659" s="19">
        <f t="shared" si="403"/>
        <v>0</v>
      </c>
      <c r="BU659" s="19">
        <f t="shared" si="404"/>
        <v>0</v>
      </c>
      <c r="BV659" s="19">
        <f t="shared" si="405"/>
        <v>0</v>
      </c>
      <c r="BW659" s="19">
        <f t="shared" si="406"/>
        <v>0</v>
      </c>
      <c r="BX659" s="19">
        <f t="shared" si="407"/>
        <v>0</v>
      </c>
      <c r="BY659" s="19">
        <f t="shared" si="408"/>
        <v>0</v>
      </c>
      <c r="BZ659" s="19">
        <f t="shared" si="409"/>
        <v>0</v>
      </c>
      <c r="CA659" s="19">
        <f t="shared" si="410"/>
        <v>0</v>
      </c>
      <c r="CB659" s="19">
        <f t="shared" si="430"/>
        <v>0</v>
      </c>
      <c r="CC659" s="19">
        <f t="shared" si="411"/>
        <v>0</v>
      </c>
      <c r="CD659" s="19">
        <f t="shared" si="412"/>
        <v>0</v>
      </c>
      <c r="CE659" s="19">
        <f t="shared" si="413"/>
        <v>0</v>
      </c>
      <c r="CF659" s="19">
        <f t="shared" si="414"/>
        <v>0</v>
      </c>
      <c r="CG659" s="19">
        <f t="shared" si="415"/>
        <v>0</v>
      </c>
      <c r="CH659" s="19">
        <f t="shared" si="416"/>
        <v>0</v>
      </c>
      <c r="CI659" s="19">
        <f t="shared" si="417"/>
        <v>0</v>
      </c>
      <c r="CJ659" s="19">
        <f t="shared" si="418"/>
        <v>0</v>
      </c>
      <c r="CK659" s="19">
        <f t="shared" si="419"/>
        <v>0</v>
      </c>
      <c r="CL659" s="19">
        <f t="shared" si="420"/>
        <v>0</v>
      </c>
      <c r="CM659" s="19">
        <f t="shared" si="421"/>
        <v>0</v>
      </c>
      <c r="CN659" s="19">
        <f t="shared" si="422"/>
        <v>0</v>
      </c>
      <c r="CO659" s="19">
        <f t="shared" si="423"/>
        <v>0</v>
      </c>
      <c r="CP659" s="19">
        <f t="shared" si="424"/>
        <v>0</v>
      </c>
      <c r="CQ659" s="19">
        <f t="shared" si="425"/>
        <v>0</v>
      </c>
      <c r="CR659" s="19">
        <f t="shared" si="426"/>
        <v>0</v>
      </c>
      <c r="CS659" s="19">
        <f t="shared" si="427"/>
        <v>0</v>
      </c>
    </row>
    <row r="660" spans="2:97" ht="15" customHeight="1" x14ac:dyDescent="0.2">
      <c r="B660" s="53">
        <f t="shared" si="431"/>
        <v>652</v>
      </c>
      <c r="C660" s="197" t="str" cm="1">
        <f t="array" aca="1" ref="C660" ca="1">CELL("contents",BG660)</f>
        <v/>
      </c>
      <c r="D660" s="54" t="str">
        <f t="shared" si="428"/>
        <v>OK</v>
      </c>
      <c r="E660" s="55" t="e">
        <f>VLOOKUP('DATA SHEET'!$B$9,'Drill Size Info'!$T$2:$U$8,2,FALSE)</f>
        <v>#N/A</v>
      </c>
      <c r="F660" s="55" t="str">
        <f t="shared" si="432"/>
        <v/>
      </c>
      <c r="G660" s="161">
        <f t="shared" si="433"/>
        <v>0</v>
      </c>
      <c r="H660" s="56"/>
      <c r="I660" s="56"/>
      <c r="J660" s="54" t="s">
        <v>154</v>
      </c>
      <c r="K660" s="54" t="s">
        <v>154</v>
      </c>
      <c r="L660" s="56" t="s">
        <v>154</v>
      </c>
      <c r="M660" s="56" t="s">
        <v>154</v>
      </c>
      <c r="N660" s="47" t="str">
        <f>IF(CU660&lt;&gt;"",
    IF(INT('Drill Size Info'!$AA$19)=INT('Drill Size Info'!$AB$19),
        --(INT('Drill Size Info'!$AA$19) &amp; "." &amp; CU660),
        IF(AND((--(INT('Drill Size Info'!$AA$19) &amp; "." &amp; CU660)&gt;=--('Drill Size Info'!$AA$19)), (--(INT('Drill Size Info'!$AA$19) &amp; "." &amp; CU660)&lt;=--('Drill Size Info'!$AB$19))),
            --(INT('Drill Size Info'!$AA$19) &amp; "." &amp; CU660),
            --(INT('Drill Size Info'!$AB$19) &amp; "." &amp; CU660)
        )
    ),
    IF(CT660&lt;&gt;"",
        IF(INT('Drill Size Info'!$AA$19)=INT('Drill Size Info'!$AB$19),
            --(INT('Drill Size Info'!$AA$19) &amp; "." &amp; LEFT(CT660,3)),
            IF(AND((--(INT('Drill Size Info'!$AA$19) &amp; "." &amp; LEFT(CT660,3))&gt;=--('Drill Size Info'!$AA$19)), (--(INT('Drill Size Info'!$AA$19) &amp; "." &amp; LEFT(CT660,3))&lt;=--('Drill Size Info'!$AB$19))),
                --(INT('Drill Size Info'!$AA$19) &amp; "." &amp; LEFT(CT660,3)),
                --(INT('Drill Size Info'!$AB$19) &amp; "." &amp; LEFT(CT660,3))
            )
        ),
        "OK"
    )
)</f>
        <v>OK</v>
      </c>
      <c r="O660" s="163" t="str">
        <f>IF(CV660&lt;&gt;"",
    IF(INT('Drill Size Info'!$AA$19)=INT('Drill Size Info'!$AB$19),
        --(INT('Drill Size Info'!$AA$19) &amp; "." &amp; CV660),
        IF(AND((--(INT('Drill Size Info'!$AA$19) &amp; "." &amp; CV660)&gt;=--('Drill Size Info'!$AA$19)), (--(INT('Drill Size Info'!$AA$19) &amp; "." &amp; CV660)&lt;=--('Drill Size Info'!$AB$19))),
            --(INT('Drill Size Info'!$AA$19) &amp; "." &amp; CV660),
            --(INT('Drill Size Info'!$AB$19) &amp; "." &amp; CV660)
        )
    ),
    IF(CT660&lt;&gt;"",
        IF(INT('Drill Size Info'!$AA$19)=INT('Drill Size Info'!$AB$19),
            --(INT('Drill Size Info'!$AA$19) &amp; "." &amp; RIGHT(CT660,3)),
            IF(AND((--(INT('Drill Size Info'!$AA$19) &amp; "." &amp; RIGHT(CT660,3))&gt;=--('Drill Size Info'!$AA$19)), (--(INT('Drill Size Info'!$AA$19) &amp; "." &amp; RIGHT(CT660,3))&lt;=--('Drill Size Info'!$AB$19))),
                --(INT('Drill Size Info'!$AA$19) &amp; "." &amp; RIGHT(CT660,3)),
                --(INT('Drill Size Info'!$AB$19) &amp; "." &amp; RIGHT(CT660,3))
            )
        ),
        "N/A"
    )
)</f>
        <v>N/A</v>
      </c>
      <c r="P660" s="47" t="str">
        <f>IF(CX660&lt;&gt;"",
    IF(INT('Drill Size Info'!$AA$19)=INT('Drill Size Info'!$AB$15),
        --(INT('Drill Size Info'!$AA$15) &amp; "." &amp; CX660),
        IF(AND((--(INT('Drill Size Info'!$AA$15) &amp; "." &amp; CX660)&gt;=--('Drill Size Info'!$AA$15)), (--(INT('Drill Size Info'!$AA$15) &amp; "." &amp; CX660)&lt;=--('Drill Size Info'!$AB$15))),
            --(INT('Drill Size Info'!$AA$15) &amp; "." &amp; CX660),
            --(INT('Drill Size Info'!$AB$15) &amp; "." &amp; CX660)
        )
    ),
    IF(CW660&lt;&gt;"",
        IF(INT('Drill Size Info'!$AA$15)=INT('Drill Size Info'!$AB$15),
            --(INT('Drill Size Info'!$AA$15) &amp; "." &amp; LEFT(CW660,3)),
            IF(AND((--(INT('Drill Size Info'!$AA$15) &amp; "." &amp; LEFT(CW660,3))&gt;=--('Drill Size Info'!$AA$15)), (--(INT('Drill Size Info'!$AA$15) &amp; "." &amp; LEFT(CW660,3))&lt;=--('Drill Size Info'!$AB$15))),
                --(INT('Drill Size Info'!$AA$15) &amp; "." &amp; LEFT(CW660,3)),
                --(INT('Drill Size Info'!$AB$15) &amp; "." &amp; LEFT(CW660,3))
            )
        ),
        "OK"
    )
)</f>
        <v>OK</v>
      </c>
      <c r="Q660" s="163" t="str">
        <f>IF(CY660&lt;&gt;"",
    IF(INT('Drill Size Info'!$AA$19)=INT('Drill Size Info'!$AB$15),
        --(INT('Drill Size Info'!$AA$15) &amp; "." &amp; CY660),
        IF(AND((--(INT('Drill Size Info'!$AA$15) &amp; "." &amp; CY660)&gt;=--('Drill Size Info'!$AA$15)), (--(INT('Drill Size Info'!$AA$15) &amp; "." &amp; CY660)&lt;=--('Drill Size Info'!$AB$15))),
            --(INT('Drill Size Info'!$AA$15) &amp; "." &amp; CY660),
            --(INT('Drill Size Info'!$AB$15) &amp; "." &amp; CY660)
        )
    ),
    IF(CW660&lt;&gt;"",
        IF(INT('Drill Size Info'!$AA$15)=INT('Drill Size Info'!$AB$15),
            --(INT('Drill Size Info'!$AA$15) &amp; "." &amp; RIGHT(CW660,3)),
            IF(AND((--(INT('Drill Size Info'!$AA$15) &amp; "." &amp; RIGHT(CW660,3))&gt;=--('Drill Size Info'!$AA$15)), (--(INT('Drill Size Info'!$AA$15) &amp; "." &amp; RIGHT(CW660,3))&lt;=--('Drill Size Info'!$AB$15))),
                --(INT('Drill Size Info'!$AA$15) &amp; "." &amp; RIGHT(CW660,3)),
                --(INT('Drill Size Info'!$AB$15) &amp; "." &amp; RIGHT(CW660,3))
            )
        ),
        "N/A"
    )
)</f>
        <v>N/A</v>
      </c>
      <c r="R660" s="57"/>
      <c r="S660" s="57"/>
      <c r="T660" s="57"/>
      <c r="U660" s="57"/>
      <c r="V660" s="57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9"/>
      <c r="AX660" s="59"/>
      <c r="AY660" s="59"/>
      <c r="AZ660" s="60"/>
      <c r="BA660" s="52"/>
      <c r="BB660" s="52"/>
      <c r="BC660" s="52"/>
      <c r="BD660" s="52"/>
      <c r="BE660" s="52"/>
      <c r="BF660" s="52"/>
      <c r="BG660" s="192" t="str">
        <f t="shared" si="429"/>
        <v/>
      </c>
      <c r="BH660" s="52"/>
      <c r="BI660" s="52"/>
      <c r="BJ660" s="52"/>
      <c r="BK660" s="52"/>
      <c r="BM660" s="19">
        <f t="shared" si="396"/>
        <v>0</v>
      </c>
      <c r="BN660" s="19">
        <f t="shared" si="397"/>
        <v>0</v>
      </c>
      <c r="BO660" s="19">
        <f t="shared" si="398"/>
        <v>0</v>
      </c>
      <c r="BP660" s="19">
        <f t="shared" si="399"/>
        <v>0</v>
      </c>
      <c r="BQ660" s="19">
        <f t="shared" si="400"/>
        <v>0</v>
      </c>
      <c r="BR660" s="19">
        <f t="shared" si="401"/>
        <v>0</v>
      </c>
      <c r="BS660" s="19">
        <f t="shared" si="402"/>
        <v>0</v>
      </c>
      <c r="BT660" s="19">
        <f t="shared" si="403"/>
        <v>0</v>
      </c>
      <c r="BU660" s="19">
        <f t="shared" si="404"/>
        <v>0</v>
      </c>
      <c r="BV660" s="19">
        <f t="shared" si="405"/>
        <v>0</v>
      </c>
      <c r="BW660" s="19">
        <f t="shared" si="406"/>
        <v>0</v>
      </c>
      <c r="BX660" s="19">
        <f t="shared" si="407"/>
        <v>0</v>
      </c>
      <c r="BY660" s="19">
        <f t="shared" si="408"/>
        <v>0</v>
      </c>
      <c r="BZ660" s="19">
        <f t="shared" si="409"/>
        <v>0</v>
      </c>
      <c r="CA660" s="19">
        <f t="shared" si="410"/>
        <v>0</v>
      </c>
      <c r="CB660" s="19">
        <f t="shared" si="430"/>
        <v>0</v>
      </c>
      <c r="CC660" s="19">
        <f t="shared" si="411"/>
        <v>0</v>
      </c>
      <c r="CD660" s="19">
        <f t="shared" si="412"/>
        <v>0</v>
      </c>
      <c r="CE660" s="19">
        <f t="shared" si="413"/>
        <v>0</v>
      </c>
      <c r="CF660" s="19">
        <f t="shared" si="414"/>
        <v>0</v>
      </c>
      <c r="CG660" s="19">
        <f t="shared" si="415"/>
        <v>0</v>
      </c>
      <c r="CH660" s="19">
        <f t="shared" si="416"/>
        <v>0</v>
      </c>
      <c r="CI660" s="19">
        <f t="shared" si="417"/>
        <v>0</v>
      </c>
      <c r="CJ660" s="19">
        <f t="shared" si="418"/>
        <v>0</v>
      </c>
      <c r="CK660" s="19">
        <f t="shared" si="419"/>
        <v>0</v>
      </c>
      <c r="CL660" s="19">
        <f t="shared" si="420"/>
        <v>0</v>
      </c>
      <c r="CM660" s="19">
        <f t="shared" si="421"/>
        <v>0</v>
      </c>
      <c r="CN660" s="19">
        <f t="shared" si="422"/>
        <v>0</v>
      </c>
      <c r="CO660" s="19">
        <f t="shared" si="423"/>
        <v>0</v>
      </c>
      <c r="CP660" s="19">
        <f t="shared" si="424"/>
        <v>0</v>
      </c>
      <c r="CQ660" s="19">
        <f t="shared" si="425"/>
        <v>0</v>
      </c>
      <c r="CR660" s="19">
        <f t="shared" si="426"/>
        <v>0</v>
      </c>
      <c r="CS660" s="19">
        <f t="shared" si="427"/>
        <v>0</v>
      </c>
    </row>
    <row r="661" spans="2:97" ht="15" customHeight="1" x14ac:dyDescent="0.2">
      <c r="B661" s="53">
        <f t="shared" si="431"/>
        <v>653</v>
      </c>
      <c r="C661" s="197" t="str" cm="1">
        <f t="array" aca="1" ref="C661" ca="1">CELL("contents",BG661)</f>
        <v/>
      </c>
      <c r="D661" s="54" t="str">
        <f t="shared" si="428"/>
        <v>OK</v>
      </c>
      <c r="E661" s="55" t="e">
        <f>VLOOKUP('DATA SHEET'!$B$9,'Drill Size Info'!$T$2:$U$8,2,FALSE)</f>
        <v>#N/A</v>
      </c>
      <c r="F661" s="55" t="str">
        <f t="shared" si="432"/>
        <v/>
      </c>
      <c r="G661" s="161">
        <f t="shared" si="433"/>
        <v>0</v>
      </c>
      <c r="H661" s="56"/>
      <c r="I661" s="56"/>
      <c r="J661" s="54" t="s">
        <v>154</v>
      </c>
      <c r="K661" s="54" t="s">
        <v>154</v>
      </c>
      <c r="L661" s="56" t="s">
        <v>154</v>
      </c>
      <c r="M661" s="56" t="s">
        <v>154</v>
      </c>
      <c r="N661" s="47" t="str">
        <f>IF(CU661&lt;&gt;"",
    IF(INT('Drill Size Info'!$AA$19)=INT('Drill Size Info'!$AB$19),
        --(INT('Drill Size Info'!$AA$19) &amp; "." &amp; CU661),
        IF(AND((--(INT('Drill Size Info'!$AA$19) &amp; "." &amp; CU661)&gt;=--('Drill Size Info'!$AA$19)), (--(INT('Drill Size Info'!$AA$19) &amp; "." &amp; CU661)&lt;=--('Drill Size Info'!$AB$19))),
            --(INT('Drill Size Info'!$AA$19) &amp; "." &amp; CU661),
            --(INT('Drill Size Info'!$AB$19) &amp; "." &amp; CU661)
        )
    ),
    IF(CT661&lt;&gt;"",
        IF(INT('Drill Size Info'!$AA$19)=INT('Drill Size Info'!$AB$19),
            --(INT('Drill Size Info'!$AA$19) &amp; "." &amp; LEFT(CT661,3)),
            IF(AND((--(INT('Drill Size Info'!$AA$19) &amp; "." &amp; LEFT(CT661,3))&gt;=--('Drill Size Info'!$AA$19)), (--(INT('Drill Size Info'!$AA$19) &amp; "." &amp; LEFT(CT661,3))&lt;=--('Drill Size Info'!$AB$19))),
                --(INT('Drill Size Info'!$AA$19) &amp; "." &amp; LEFT(CT661,3)),
                --(INT('Drill Size Info'!$AB$19) &amp; "." &amp; LEFT(CT661,3))
            )
        ),
        "OK"
    )
)</f>
        <v>OK</v>
      </c>
      <c r="O661" s="163" t="str">
        <f>IF(CV661&lt;&gt;"",
    IF(INT('Drill Size Info'!$AA$19)=INT('Drill Size Info'!$AB$19),
        --(INT('Drill Size Info'!$AA$19) &amp; "." &amp; CV661),
        IF(AND((--(INT('Drill Size Info'!$AA$19) &amp; "." &amp; CV661)&gt;=--('Drill Size Info'!$AA$19)), (--(INT('Drill Size Info'!$AA$19) &amp; "." &amp; CV661)&lt;=--('Drill Size Info'!$AB$19))),
            --(INT('Drill Size Info'!$AA$19) &amp; "." &amp; CV661),
            --(INT('Drill Size Info'!$AB$19) &amp; "." &amp; CV661)
        )
    ),
    IF(CT661&lt;&gt;"",
        IF(INT('Drill Size Info'!$AA$19)=INT('Drill Size Info'!$AB$19),
            --(INT('Drill Size Info'!$AA$19) &amp; "." &amp; RIGHT(CT661,3)),
            IF(AND((--(INT('Drill Size Info'!$AA$19) &amp; "." &amp; RIGHT(CT661,3))&gt;=--('Drill Size Info'!$AA$19)), (--(INT('Drill Size Info'!$AA$19) &amp; "." &amp; RIGHT(CT661,3))&lt;=--('Drill Size Info'!$AB$19))),
                --(INT('Drill Size Info'!$AA$19) &amp; "." &amp; RIGHT(CT661,3)),
                --(INT('Drill Size Info'!$AB$19) &amp; "." &amp; RIGHT(CT661,3))
            )
        ),
        "N/A"
    )
)</f>
        <v>N/A</v>
      </c>
      <c r="P661" s="47" t="str">
        <f>IF(CX661&lt;&gt;"",
    IF(INT('Drill Size Info'!$AA$19)=INT('Drill Size Info'!$AB$15),
        --(INT('Drill Size Info'!$AA$15) &amp; "." &amp; CX661),
        IF(AND((--(INT('Drill Size Info'!$AA$15) &amp; "." &amp; CX661)&gt;=--('Drill Size Info'!$AA$15)), (--(INT('Drill Size Info'!$AA$15) &amp; "." &amp; CX661)&lt;=--('Drill Size Info'!$AB$15))),
            --(INT('Drill Size Info'!$AA$15) &amp; "." &amp; CX661),
            --(INT('Drill Size Info'!$AB$15) &amp; "." &amp; CX661)
        )
    ),
    IF(CW661&lt;&gt;"",
        IF(INT('Drill Size Info'!$AA$15)=INT('Drill Size Info'!$AB$15),
            --(INT('Drill Size Info'!$AA$15) &amp; "." &amp; LEFT(CW661,3)),
            IF(AND((--(INT('Drill Size Info'!$AA$15) &amp; "." &amp; LEFT(CW661,3))&gt;=--('Drill Size Info'!$AA$15)), (--(INT('Drill Size Info'!$AA$15) &amp; "." &amp; LEFT(CW661,3))&lt;=--('Drill Size Info'!$AB$15))),
                --(INT('Drill Size Info'!$AA$15) &amp; "." &amp; LEFT(CW661,3)),
                --(INT('Drill Size Info'!$AB$15) &amp; "." &amp; LEFT(CW661,3))
            )
        ),
        "OK"
    )
)</f>
        <v>OK</v>
      </c>
      <c r="Q661" s="163" t="str">
        <f>IF(CY661&lt;&gt;"",
    IF(INT('Drill Size Info'!$AA$19)=INT('Drill Size Info'!$AB$15),
        --(INT('Drill Size Info'!$AA$15) &amp; "." &amp; CY661),
        IF(AND((--(INT('Drill Size Info'!$AA$15) &amp; "." &amp; CY661)&gt;=--('Drill Size Info'!$AA$15)), (--(INT('Drill Size Info'!$AA$15) &amp; "." &amp; CY661)&lt;=--('Drill Size Info'!$AB$15))),
            --(INT('Drill Size Info'!$AA$15) &amp; "." &amp; CY661),
            --(INT('Drill Size Info'!$AB$15) &amp; "." &amp; CY661)
        )
    ),
    IF(CW661&lt;&gt;"",
        IF(INT('Drill Size Info'!$AA$15)=INT('Drill Size Info'!$AB$15),
            --(INT('Drill Size Info'!$AA$15) &amp; "." &amp; RIGHT(CW661,3)),
            IF(AND((--(INT('Drill Size Info'!$AA$15) &amp; "." &amp; RIGHT(CW661,3))&gt;=--('Drill Size Info'!$AA$15)), (--(INT('Drill Size Info'!$AA$15) &amp; "." &amp; RIGHT(CW661,3))&lt;=--('Drill Size Info'!$AB$15))),
                --(INT('Drill Size Info'!$AA$15) &amp; "." &amp; RIGHT(CW661,3)),
                --(INT('Drill Size Info'!$AB$15) &amp; "." &amp; RIGHT(CW661,3))
            )
        ),
        "N/A"
    )
)</f>
        <v>N/A</v>
      </c>
      <c r="R661" s="57"/>
      <c r="S661" s="57"/>
      <c r="T661" s="57"/>
      <c r="U661" s="57"/>
      <c r="V661" s="57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9"/>
      <c r="AX661" s="59"/>
      <c r="AY661" s="59"/>
      <c r="AZ661" s="60"/>
      <c r="BA661" s="52"/>
      <c r="BB661" s="52"/>
      <c r="BC661" s="52"/>
      <c r="BD661" s="52"/>
      <c r="BE661" s="52"/>
      <c r="BF661" s="52"/>
      <c r="BG661" s="192" t="str">
        <f t="shared" si="429"/>
        <v/>
      </c>
      <c r="BH661" s="52"/>
      <c r="BI661" s="52"/>
      <c r="BJ661" s="52"/>
      <c r="BK661" s="52"/>
      <c r="BM661" s="19">
        <f t="shared" si="396"/>
        <v>0</v>
      </c>
      <c r="BN661" s="19">
        <f t="shared" si="397"/>
        <v>0</v>
      </c>
      <c r="BO661" s="19">
        <f t="shared" si="398"/>
        <v>0</v>
      </c>
      <c r="BP661" s="19">
        <f t="shared" si="399"/>
        <v>0</v>
      </c>
      <c r="BQ661" s="19">
        <f t="shared" si="400"/>
        <v>0</v>
      </c>
      <c r="BR661" s="19">
        <f t="shared" si="401"/>
        <v>0</v>
      </c>
      <c r="BS661" s="19">
        <f t="shared" si="402"/>
        <v>0</v>
      </c>
      <c r="BT661" s="19">
        <f t="shared" si="403"/>
        <v>0</v>
      </c>
      <c r="BU661" s="19">
        <f t="shared" si="404"/>
        <v>0</v>
      </c>
      <c r="BV661" s="19">
        <f t="shared" si="405"/>
        <v>0</v>
      </c>
      <c r="BW661" s="19">
        <f t="shared" si="406"/>
        <v>0</v>
      </c>
      <c r="BX661" s="19">
        <f t="shared" si="407"/>
        <v>0</v>
      </c>
      <c r="BY661" s="19">
        <f t="shared" si="408"/>
        <v>0</v>
      </c>
      <c r="BZ661" s="19">
        <f t="shared" si="409"/>
        <v>0</v>
      </c>
      <c r="CA661" s="19">
        <f t="shared" si="410"/>
        <v>0</v>
      </c>
      <c r="CB661" s="19">
        <f t="shared" si="430"/>
        <v>0</v>
      </c>
      <c r="CC661" s="19">
        <f t="shared" si="411"/>
        <v>0</v>
      </c>
      <c r="CD661" s="19">
        <f t="shared" si="412"/>
        <v>0</v>
      </c>
      <c r="CE661" s="19">
        <f t="shared" si="413"/>
        <v>0</v>
      </c>
      <c r="CF661" s="19">
        <f t="shared" si="414"/>
        <v>0</v>
      </c>
      <c r="CG661" s="19">
        <f t="shared" si="415"/>
        <v>0</v>
      </c>
      <c r="CH661" s="19">
        <f t="shared" si="416"/>
        <v>0</v>
      </c>
      <c r="CI661" s="19">
        <f t="shared" si="417"/>
        <v>0</v>
      </c>
      <c r="CJ661" s="19">
        <f t="shared" si="418"/>
        <v>0</v>
      </c>
      <c r="CK661" s="19">
        <f t="shared" si="419"/>
        <v>0</v>
      </c>
      <c r="CL661" s="19">
        <f t="shared" si="420"/>
        <v>0</v>
      </c>
      <c r="CM661" s="19">
        <f t="shared" si="421"/>
        <v>0</v>
      </c>
      <c r="CN661" s="19">
        <f t="shared" si="422"/>
        <v>0</v>
      </c>
      <c r="CO661" s="19">
        <f t="shared" si="423"/>
        <v>0</v>
      </c>
      <c r="CP661" s="19">
        <f t="shared" si="424"/>
        <v>0</v>
      </c>
      <c r="CQ661" s="19">
        <f t="shared" si="425"/>
        <v>0</v>
      </c>
      <c r="CR661" s="19">
        <f t="shared" si="426"/>
        <v>0</v>
      </c>
      <c r="CS661" s="19">
        <f t="shared" si="427"/>
        <v>0</v>
      </c>
    </row>
    <row r="662" spans="2:97" ht="15" customHeight="1" x14ac:dyDescent="0.2">
      <c r="B662" s="53">
        <f t="shared" si="431"/>
        <v>654</v>
      </c>
      <c r="C662" s="197" t="str" cm="1">
        <f t="array" aca="1" ref="C662" ca="1">CELL("contents",BG662)</f>
        <v/>
      </c>
      <c r="D662" s="54" t="str">
        <f t="shared" si="428"/>
        <v>OK</v>
      </c>
      <c r="E662" s="55" t="e">
        <f>VLOOKUP('DATA SHEET'!$B$9,'Drill Size Info'!$T$2:$U$8,2,FALSE)</f>
        <v>#N/A</v>
      </c>
      <c r="F662" s="55" t="str">
        <f t="shared" si="432"/>
        <v/>
      </c>
      <c r="G662" s="161">
        <f t="shared" si="433"/>
        <v>0</v>
      </c>
      <c r="H662" s="56"/>
      <c r="I662" s="56"/>
      <c r="J662" s="54" t="s">
        <v>154</v>
      </c>
      <c r="K662" s="54" t="s">
        <v>154</v>
      </c>
      <c r="L662" s="56" t="s">
        <v>154</v>
      </c>
      <c r="M662" s="56" t="s">
        <v>154</v>
      </c>
      <c r="N662" s="47" t="str">
        <f>IF(CU662&lt;&gt;"",
    IF(INT('Drill Size Info'!$AA$19)=INT('Drill Size Info'!$AB$19),
        --(INT('Drill Size Info'!$AA$19) &amp; "." &amp; CU662),
        IF(AND((--(INT('Drill Size Info'!$AA$19) &amp; "." &amp; CU662)&gt;=--('Drill Size Info'!$AA$19)), (--(INT('Drill Size Info'!$AA$19) &amp; "." &amp; CU662)&lt;=--('Drill Size Info'!$AB$19))),
            --(INT('Drill Size Info'!$AA$19) &amp; "." &amp; CU662),
            --(INT('Drill Size Info'!$AB$19) &amp; "." &amp; CU662)
        )
    ),
    IF(CT662&lt;&gt;"",
        IF(INT('Drill Size Info'!$AA$19)=INT('Drill Size Info'!$AB$19),
            --(INT('Drill Size Info'!$AA$19) &amp; "." &amp; LEFT(CT662,3)),
            IF(AND((--(INT('Drill Size Info'!$AA$19) &amp; "." &amp; LEFT(CT662,3))&gt;=--('Drill Size Info'!$AA$19)), (--(INT('Drill Size Info'!$AA$19) &amp; "." &amp; LEFT(CT662,3))&lt;=--('Drill Size Info'!$AB$19))),
                --(INT('Drill Size Info'!$AA$19) &amp; "." &amp; LEFT(CT662,3)),
                --(INT('Drill Size Info'!$AB$19) &amp; "." &amp; LEFT(CT662,3))
            )
        ),
        "OK"
    )
)</f>
        <v>OK</v>
      </c>
      <c r="O662" s="163" t="str">
        <f>IF(CV662&lt;&gt;"",
    IF(INT('Drill Size Info'!$AA$19)=INT('Drill Size Info'!$AB$19),
        --(INT('Drill Size Info'!$AA$19) &amp; "." &amp; CV662),
        IF(AND((--(INT('Drill Size Info'!$AA$19) &amp; "." &amp; CV662)&gt;=--('Drill Size Info'!$AA$19)), (--(INT('Drill Size Info'!$AA$19) &amp; "." &amp; CV662)&lt;=--('Drill Size Info'!$AB$19))),
            --(INT('Drill Size Info'!$AA$19) &amp; "." &amp; CV662),
            --(INT('Drill Size Info'!$AB$19) &amp; "." &amp; CV662)
        )
    ),
    IF(CT662&lt;&gt;"",
        IF(INT('Drill Size Info'!$AA$19)=INT('Drill Size Info'!$AB$19),
            --(INT('Drill Size Info'!$AA$19) &amp; "." &amp; RIGHT(CT662,3)),
            IF(AND((--(INT('Drill Size Info'!$AA$19) &amp; "." &amp; RIGHT(CT662,3))&gt;=--('Drill Size Info'!$AA$19)), (--(INT('Drill Size Info'!$AA$19) &amp; "." &amp; RIGHT(CT662,3))&lt;=--('Drill Size Info'!$AB$19))),
                --(INT('Drill Size Info'!$AA$19) &amp; "." &amp; RIGHT(CT662,3)),
                --(INT('Drill Size Info'!$AB$19) &amp; "." &amp; RIGHT(CT662,3))
            )
        ),
        "N/A"
    )
)</f>
        <v>N/A</v>
      </c>
      <c r="P662" s="47" t="str">
        <f>IF(CX662&lt;&gt;"",
    IF(INT('Drill Size Info'!$AA$19)=INT('Drill Size Info'!$AB$15),
        --(INT('Drill Size Info'!$AA$15) &amp; "." &amp; CX662),
        IF(AND((--(INT('Drill Size Info'!$AA$15) &amp; "." &amp; CX662)&gt;=--('Drill Size Info'!$AA$15)), (--(INT('Drill Size Info'!$AA$15) &amp; "." &amp; CX662)&lt;=--('Drill Size Info'!$AB$15))),
            --(INT('Drill Size Info'!$AA$15) &amp; "." &amp; CX662),
            --(INT('Drill Size Info'!$AB$15) &amp; "." &amp; CX662)
        )
    ),
    IF(CW662&lt;&gt;"",
        IF(INT('Drill Size Info'!$AA$15)=INT('Drill Size Info'!$AB$15),
            --(INT('Drill Size Info'!$AA$15) &amp; "." &amp; LEFT(CW662,3)),
            IF(AND((--(INT('Drill Size Info'!$AA$15) &amp; "." &amp; LEFT(CW662,3))&gt;=--('Drill Size Info'!$AA$15)), (--(INT('Drill Size Info'!$AA$15) &amp; "." &amp; LEFT(CW662,3))&lt;=--('Drill Size Info'!$AB$15))),
                --(INT('Drill Size Info'!$AA$15) &amp; "." &amp; LEFT(CW662,3)),
                --(INT('Drill Size Info'!$AB$15) &amp; "." &amp; LEFT(CW662,3))
            )
        ),
        "OK"
    )
)</f>
        <v>OK</v>
      </c>
      <c r="Q662" s="163" t="str">
        <f>IF(CY662&lt;&gt;"",
    IF(INT('Drill Size Info'!$AA$19)=INT('Drill Size Info'!$AB$15),
        --(INT('Drill Size Info'!$AA$15) &amp; "." &amp; CY662),
        IF(AND((--(INT('Drill Size Info'!$AA$15) &amp; "." &amp; CY662)&gt;=--('Drill Size Info'!$AA$15)), (--(INT('Drill Size Info'!$AA$15) &amp; "." &amp; CY662)&lt;=--('Drill Size Info'!$AB$15))),
            --(INT('Drill Size Info'!$AA$15) &amp; "." &amp; CY662),
            --(INT('Drill Size Info'!$AB$15) &amp; "." &amp; CY662)
        )
    ),
    IF(CW662&lt;&gt;"",
        IF(INT('Drill Size Info'!$AA$15)=INT('Drill Size Info'!$AB$15),
            --(INT('Drill Size Info'!$AA$15) &amp; "." &amp; RIGHT(CW662,3)),
            IF(AND((--(INT('Drill Size Info'!$AA$15) &amp; "." &amp; RIGHT(CW662,3))&gt;=--('Drill Size Info'!$AA$15)), (--(INT('Drill Size Info'!$AA$15) &amp; "." &amp; RIGHT(CW662,3))&lt;=--('Drill Size Info'!$AB$15))),
                --(INT('Drill Size Info'!$AA$15) &amp; "." &amp; RIGHT(CW662,3)),
                --(INT('Drill Size Info'!$AB$15) &amp; "." &amp; RIGHT(CW662,3))
            )
        ),
        "N/A"
    )
)</f>
        <v>N/A</v>
      </c>
      <c r="R662" s="57"/>
      <c r="S662" s="57"/>
      <c r="T662" s="57"/>
      <c r="U662" s="57"/>
      <c r="V662" s="57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9"/>
      <c r="AX662" s="59"/>
      <c r="AY662" s="59"/>
      <c r="AZ662" s="60"/>
      <c r="BA662" s="52"/>
      <c r="BB662" s="52"/>
      <c r="BC662" s="52"/>
      <c r="BD662" s="52"/>
      <c r="BE662" s="52"/>
      <c r="BF662" s="52"/>
      <c r="BG662" s="192" t="str">
        <f t="shared" si="429"/>
        <v/>
      </c>
      <c r="BH662" s="52"/>
      <c r="BI662" s="52"/>
      <c r="BJ662" s="52"/>
      <c r="BK662" s="52"/>
      <c r="BM662" s="19">
        <f t="shared" si="396"/>
        <v>0</v>
      </c>
      <c r="BN662" s="19">
        <f t="shared" si="397"/>
        <v>0</v>
      </c>
      <c r="BO662" s="19">
        <f t="shared" si="398"/>
        <v>0</v>
      </c>
      <c r="BP662" s="19">
        <f t="shared" si="399"/>
        <v>0</v>
      </c>
      <c r="BQ662" s="19">
        <f t="shared" si="400"/>
        <v>0</v>
      </c>
      <c r="BR662" s="19">
        <f t="shared" si="401"/>
        <v>0</v>
      </c>
      <c r="BS662" s="19">
        <f t="shared" si="402"/>
        <v>0</v>
      </c>
      <c r="BT662" s="19">
        <f t="shared" si="403"/>
        <v>0</v>
      </c>
      <c r="BU662" s="19">
        <f t="shared" si="404"/>
        <v>0</v>
      </c>
      <c r="BV662" s="19">
        <f t="shared" si="405"/>
        <v>0</v>
      </c>
      <c r="BW662" s="19">
        <f t="shared" si="406"/>
        <v>0</v>
      </c>
      <c r="BX662" s="19">
        <f t="shared" si="407"/>
        <v>0</v>
      </c>
      <c r="BY662" s="19">
        <f t="shared" si="408"/>
        <v>0</v>
      </c>
      <c r="BZ662" s="19">
        <f t="shared" si="409"/>
        <v>0</v>
      </c>
      <c r="CA662" s="19">
        <f t="shared" si="410"/>
        <v>0</v>
      </c>
      <c r="CB662" s="19">
        <f t="shared" si="430"/>
        <v>0</v>
      </c>
      <c r="CC662" s="19">
        <f t="shared" si="411"/>
        <v>0</v>
      </c>
      <c r="CD662" s="19">
        <f t="shared" si="412"/>
        <v>0</v>
      </c>
      <c r="CE662" s="19">
        <f t="shared" si="413"/>
        <v>0</v>
      </c>
      <c r="CF662" s="19">
        <f t="shared" si="414"/>
        <v>0</v>
      </c>
      <c r="CG662" s="19">
        <f t="shared" si="415"/>
        <v>0</v>
      </c>
      <c r="CH662" s="19">
        <f t="shared" si="416"/>
        <v>0</v>
      </c>
      <c r="CI662" s="19">
        <f t="shared" si="417"/>
        <v>0</v>
      </c>
      <c r="CJ662" s="19">
        <f t="shared" si="418"/>
        <v>0</v>
      </c>
      <c r="CK662" s="19">
        <f t="shared" si="419"/>
        <v>0</v>
      </c>
      <c r="CL662" s="19">
        <f t="shared" si="420"/>
        <v>0</v>
      </c>
      <c r="CM662" s="19">
        <f t="shared" si="421"/>
        <v>0</v>
      </c>
      <c r="CN662" s="19">
        <f t="shared" si="422"/>
        <v>0</v>
      </c>
      <c r="CO662" s="19">
        <f t="shared" si="423"/>
        <v>0</v>
      </c>
      <c r="CP662" s="19">
        <f t="shared" si="424"/>
        <v>0</v>
      </c>
      <c r="CQ662" s="19">
        <f t="shared" si="425"/>
        <v>0</v>
      </c>
      <c r="CR662" s="19">
        <f t="shared" si="426"/>
        <v>0</v>
      </c>
      <c r="CS662" s="19">
        <f t="shared" si="427"/>
        <v>0</v>
      </c>
    </row>
    <row r="663" spans="2:97" ht="15" customHeight="1" x14ac:dyDescent="0.2">
      <c r="B663" s="53">
        <f t="shared" si="431"/>
        <v>655</v>
      </c>
      <c r="C663" s="197" t="str" cm="1">
        <f t="array" aca="1" ref="C663" ca="1">CELL("contents",BG663)</f>
        <v/>
      </c>
      <c r="D663" s="54" t="str">
        <f t="shared" si="428"/>
        <v>OK</v>
      </c>
      <c r="E663" s="55" t="e">
        <f>VLOOKUP('DATA SHEET'!$B$9,'Drill Size Info'!$T$2:$U$8,2,FALSE)</f>
        <v>#N/A</v>
      </c>
      <c r="F663" s="55" t="str">
        <f t="shared" si="432"/>
        <v/>
      </c>
      <c r="G663" s="161">
        <f t="shared" si="433"/>
        <v>0</v>
      </c>
      <c r="H663" s="56"/>
      <c r="I663" s="56"/>
      <c r="J663" s="54" t="s">
        <v>154</v>
      </c>
      <c r="K663" s="54" t="s">
        <v>154</v>
      </c>
      <c r="L663" s="56" t="s">
        <v>154</v>
      </c>
      <c r="M663" s="56" t="s">
        <v>154</v>
      </c>
      <c r="N663" s="47" t="str">
        <f>IF(CU663&lt;&gt;"",
    IF(INT('Drill Size Info'!$AA$19)=INT('Drill Size Info'!$AB$19),
        --(INT('Drill Size Info'!$AA$19) &amp; "." &amp; CU663),
        IF(AND((--(INT('Drill Size Info'!$AA$19) &amp; "." &amp; CU663)&gt;=--('Drill Size Info'!$AA$19)), (--(INT('Drill Size Info'!$AA$19) &amp; "." &amp; CU663)&lt;=--('Drill Size Info'!$AB$19))),
            --(INT('Drill Size Info'!$AA$19) &amp; "." &amp; CU663),
            --(INT('Drill Size Info'!$AB$19) &amp; "." &amp; CU663)
        )
    ),
    IF(CT663&lt;&gt;"",
        IF(INT('Drill Size Info'!$AA$19)=INT('Drill Size Info'!$AB$19),
            --(INT('Drill Size Info'!$AA$19) &amp; "." &amp; LEFT(CT663,3)),
            IF(AND((--(INT('Drill Size Info'!$AA$19) &amp; "." &amp; LEFT(CT663,3))&gt;=--('Drill Size Info'!$AA$19)), (--(INT('Drill Size Info'!$AA$19) &amp; "." &amp; LEFT(CT663,3))&lt;=--('Drill Size Info'!$AB$19))),
                --(INT('Drill Size Info'!$AA$19) &amp; "." &amp; LEFT(CT663,3)),
                --(INT('Drill Size Info'!$AB$19) &amp; "." &amp; LEFT(CT663,3))
            )
        ),
        "OK"
    )
)</f>
        <v>OK</v>
      </c>
      <c r="O663" s="163" t="str">
        <f>IF(CV663&lt;&gt;"",
    IF(INT('Drill Size Info'!$AA$19)=INT('Drill Size Info'!$AB$19),
        --(INT('Drill Size Info'!$AA$19) &amp; "." &amp; CV663),
        IF(AND((--(INT('Drill Size Info'!$AA$19) &amp; "." &amp; CV663)&gt;=--('Drill Size Info'!$AA$19)), (--(INT('Drill Size Info'!$AA$19) &amp; "." &amp; CV663)&lt;=--('Drill Size Info'!$AB$19))),
            --(INT('Drill Size Info'!$AA$19) &amp; "." &amp; CV663),
            --(INT('Drill Size Info'!$AB$19) &amp; "." &amp; CV663)
        )
    ),
    IF(CT663&lt;&gt;"",
        IF(INT('Drill Size Info'!$AA$19)=INT('Drill Size Info'!$AB$19),
            --(INT('Drill Size Info'!$AA$19) &amp; "." &amp; RIGHT(CT663,3)),
            IF(AND((--(INT('Drill Size Info'!$AA$19) &amp; "." &amp; RIGHT(CT663,3))&gt;=--('Drill Size Info'!$AA$19)), (--(INT('Drill Size Info'!$AA$19) &amp; "." &amp; RIGHT(CT663,3))&lt;=--('Drill Size Info'!$AB$19))),
                --(INT('Drill Size Info'!$AA$19) &amp; "." &amp; RIGHT(CT663,3)),
                --(INT('Drill Size Info'!$AB$19) &amp; "." &amp; RIGHT(CT663,3))
            )
        ),
        "N/A"
    )
)</f>
        <v>N/A</v>
      </c>
      <c r="P663" s="47" t="str">
        <f>IF(CX663&lt;&gt;"",
    IF(INT('Drill Size Info'!$AA$19)=INT('Drill Size Info'!$AB$15),
        --(INT('Drill Size Info'!$AA$15) &amp; "." &amp; CX663),
        IF(AND((--(INT('Drill Size Info'!$AA$15) &amp; "." &amp; CX663)&gt;=--('Drill Size Info'!$AA$15)), (--(INT('Drill Size Info'!$AA$15) &amp; "." &amp; CX663)&lt;=--('Drill Size Info'!$AB$15))),
            --(INT('Drill Size Info'!$AA$15) &amp; "." &amp; CX663),
            --(INT('Drill Size Info'!$AB$15) &amp; "." &amp; CX663)
        )
    ),
    IF(CW663&lt;&gt;"",
        IF(INT('Drill Size Info'!$AA$15)=INT('Drill Size Info'!$AB$15),
            --(INT('Drill Size Info'!$AA$15) &amp; "." &amp; LEFT(CW663,3)),
            IF(AND((--(INT('Drill Size Info'!$AA$15) &amp; "." &amp; LEFT(CW663,3))&gt;=--('Drill Size Info'!$AA$15)), (--(INT('Drill Size Info'!$AA$15) &amp; "." &amp; LEFT(CW663,3))&lt;=--('Drill Size Info'!$AB$15))),
                --(INT('Drill Size Info'!$AA$15) &amp; "." &amp; LEFT(CW663,3)),
                --(INT('Drill Size Info'!$AB$15) &amp; "." &amp; LEFT(CW663,3))
            )
        ),
        "OK"
    )
)</f>
        <v>OK</v>
      </c>
      <c r="Q663" s="163" t="str">
        <f>IF(CY663&lt;&gt;"",
    IF(INT('Drill Size Info'!$AA$19)=INT('Drill Size Info'!$AB$15),
        --(INT('Drill Size Info'!$AA$15) &amp; "." &amp; CY663),
        IF(AND((--(INT('Drill Size Info'!$AA$15) &amp; "." &amp; CY663)&gt;=--('Drill Size Info'!$AA$15)), (--(INT('Drill Size Info'!$AA$15) &amp; "." &amp; CY663)&lt;=--('Drill Size Info'!$AB$15))),
            --(INT('Drill Size Info'!$AA$15) &amp; "." &amp; CY663),
            --(INT('Drill Size Info'!$AB$15) &amp; "." &amp; CY663)
        )
    ),
    IF(CW663&lt;&gt;"",
        IF(INT('Drill Size Info'!$AA$15)=INT('Drill Size Info'!$AB$15),
            --(INT('Drill Size Info'!$AA$15) &amp; "." &amp; RIGHT(CW663,3)),
            IF(AND((--(INT('Drill Size Info'!$AA$15) &amp; "." &amp; RIGHT(CW663,3))&gt;=--('Drill Size Info'!$AA$15)), (--(INT('Drill Size Info'!$AA$15) &amp; "." &amp; RIGHT(CW663,3))&lt;=--('Drill Size Info'!$AB$15))),
                --(INT('Drill Size Info'!$AA$15) &amp; "." &amp; RIGHT(CW663,3)),
                --(INT('Drill Size Info'!$AB$15) &amp; "." &amp; RIGHT(CW663,3))
            )
        ),
        "N/A"
    )
)</f>
        <v>N/A</v>
      </c>
      <c r="R663" s="57"/>
      <c r="S663" s="57"/>
      <c r="T663" s="57"/>
      <c r="U663" s="57"/>
      <c r="V663" s="57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9"/>
      <c r="AX663" s="59"/>
      <c r="AY663" s="59"/>
      <c r="AZ663" s="60"/>
      <c r="BA663" s="52"/>
      <c r="BB663" s="52"/>
      <c r="BC663" s="52"/>
      <c r="BD663" s="52"/>
      <c r="BE663" s="52"/>
      <c r="BF663" s="52"/>
      <c r="BG663" s="192" t="str">
        <f t="shared" si="429"/>
        <v/>
      </c>
      <c r="BH663" s="52"/>
      <c r="BI663" s="52"/>
      <c r="BJ663" s="52"/>
      <c r="BK663" s="52"/>
      <c r="BM663" s="19">
        <f t="shared" si="396"/>
        <v>0</v>
      </c>
      <c r="BN663" s="19">
        <f t="shared" si="397"/>
        <v>0</v>
      </c>
      <c r="BO663" s="19">
        <f t="shared" si="398"/>
        <v>0</v>
      </c>
      <c r="BP663" s="19">
        <f t="shared" si="399"/>
        <v>0</v>
      </c>
      <c r="BQ663" s="19">
        <f t="shared" si="400"/>
        <v>0</v>
      </c>
      <c r="BR663" s="19">
        <f t="shared" si="401"/>
        <v>0</v>
      </c>
      <c r="BS663" s="19">
        <f t="shared" si="402"/>
        <v>0</v>
      </c>
      <c r="BT663" s="19">
        <f t="shared" si="403"/>
        <v>0</v>
      </c>
      <c r="BU663" s="19">
        <f t="shared" si="404"/>
        <v>0</v>
      </c>
      <c r="BV663" s="19">
        <f t="shared" si="405"/>
        <v>0</v>
      </c>
      <c r="BW663" s="19">
        <f t="shared" si="406"/>
        <v>0</v>
      </c>
      <c r="BX663" s="19">
        <f t="shared" si="407"/>
        <v>0</v>
      </c>
      <c r="BY663" s="19">
        <f t="shared" si="408"/>
        <v>0</v>
      </c>
      <c r="BZ663" s="19">
        <f t="shared" si="409"/>
        <v>0</v>
      </c>
      <c r="CA663" s="19">
        <f t="shared" si="410"/>
        <v>0</v>
      </c>
      <c r="CB663" s="19">
        <f t="shared" si="430"/>
        <v>0</v>
      </c>
      <c r="CC663" s="19">
        <f t="shared" si="411"/>
        <v>0</v>
      </c>
      <c r="CD663" s="19">
        <f t="shared" si="412"/>
        <v>0</v>
      </c>
      <c r="CE663" s="19">
        <f t="shared" si="413"/>
        <v>0</v>
      </c>
      <c r="CF663" s="19">
        <f t="shared" si="414"/>
        <v>0</v>
      </c>
      <c r="CG663" s="19">
        <f t="shared" si="415"/>
        <v>0</v>
      </c>
      <c r="CH663" s="19">
        <f t="shared" si="416"/>
        <v>0</v>
      </c>
      <c r="CI663" s="19">
        <f t="shared" si="417"/>
        <v>0</v>
      </c>
      <c r="CJ663" s="19">
        <f t="shared" si="418"/>
        <v>0</v>
      </c>
      <c r="CK663" s="19">
        <f t="shared" si="419"/>
        <v>0</v>
      </c>
      <c r="CL663" s="19">
        <f t="shared" si="420"/>
        <v>0</v>
      </c>
      <c r="CM663" s="19">
        <f t="shared" si="421"/>
        <v>0</v>
      </c>
      <c r="CN663" s="19">
        <f t="shared" si="422"/>
        <v>0</v>
      </c>
      <c r="CO663" s="19">
        <f t="shared" si="423"/>
        <v>0</v>
      </c>
      <c r="CP663" s="19">
        <f t="shared" si="424"/>
        <v>0</v>
      </c>
      <c r="CQ663" s="19">
        <f t="shared" si="425"/>
        <v>0</v>
      </c>
      <c r="CR663" s="19">
        <f t="shared" si="426"/>
        <v>0</v>
      </c>
      <c r="CS663" s="19">
        <f t="shared" si="427"/>
        <v>0</v>
      </c>
    </row>
    <row r="664" spans="2:97" ht="15" customHeight="1" x14ac:dyDescent="0.2">
      <c r="B664" s="53">
        <f t="shared" si="431"/>
        <v>656</v>
      </c>
      <c r="C664" s="197" t="str" cm="1">
        <f t="array" aca="1" ref="C664" ca="1">CELL("contents",BG664)</f>
        <v/>
      </c>
      <c r="D664" s="54" t="str">
        <f t="shared" si="428"/>
        <v>OK</v>
      </c>
      <c r="E664" s="55" t="e">
        <f>VLOOKUP('DATA SHEET'!$B$9,'Drill Size Info'!$T$2:$U$8,2,FALSE)</f>
        <v>#N/A</v>
      </c>
      <c r="F664" s="55" t="str">
        <f t="shared" si="432"/>
        <v/>
      </c>
      <c r="G664" s="161">
        <f t="shared" si="433"/>
        <v>0</v>
      </c>
      <c r="H664" s="56"/>
      <c r="I664" s="56"/>
      <c r="J664" s="54" t="s">
        <v>154</v>
      </c>
      <c r="K664" s="54" t="s">
        <v>154</v>
      </c>
      <c r="L664" s="56" t="s">
        <v>154</v>
      </c>
      <c r="M664" s="56" t="s">
        <v>154</v>
      </c>
      <c r="N664" s="47" t="str">
        <f>IF(CU664&lt;&gt;"",
    IF(INT('Drill Size Info'!$AA$19)=INT('Drill Size Info'!$AB$19),
        --(INT('Drill Size Info'!$AA$19) &amp; "." &amp; CU664),
        IF(AND((--(INT('Drill Size Info'!$AA$19) &amp; "." &amp; CU664)&gt;=--('Drill Size Info'!$AA$19)), (--(INT('Drill Size Info'!$AA$19) &amp; "." &amp; CU664)&lt;=--('Drill Size Info'!$AB$19))),
            --(INT('Drill Size Info'!$AA$19) &amp; "." &amp; CU664),
            --(INT('Drill Size Info'!$AB$19) &amp; "." &amp; CU664)
        )
    ),
    IF(CT664&lt;&gt;"",
        IF(INT('Drill Size Info'!$AA$19)=INT('Drill Size Info'!$AB$19),
            --(INT('Drill Size Info'!$AA$19) &amp; "." &amp; LEFT(CT664,3)),
            IF(AND((--(INT('Drill Size Info'!$AA$19) &amp; "." &amp; LEFT(CT664,3))&gt;=--('Drill Size Info'!$AA$19)), (--(INT('Drill Size Info'!$AA$19) &amp; "." &amp; LEFT(CT664,3))&lt;=--('Drill Size Info'!$AB$19))),
                --(INT('Drill Size Info'!$AA$19) &amp; "." &amp; LEFT(CT664,3)),
                --(INT('Drill Size Info'!$AB$19) &amp; "." &amp; LEFT(CT664,3))
            )
        ),
        "OK"
    )
)</f>
        <v>OK</v>
      </c>
      <c r="O664" s="163" t="str">
        <f>IF(CV664&lt;&gt;"",
    IF(INT('Drill Size Info'!$AA$19)=INT('Drill Size Info'!$AB$19),
        --(INT('Drill Size Info'!$AA$19) &amp; "." &amp; CV664),
        IF(AND((--(INT('Drill Size Info'!$AA$19) &amp; "." &amp; CV664)&gt;=--('Drill Size Info'!$AA$19)), (--(INT('Drill Size Info'!$AA$19) &amp; "." &amp; CV664)&lt;=--('Drill Size Info'!$AB$19))),
            --(INT('Drill Size Info'!$AA$19) &amp; "." &amp; CV664),
            --(INT('Drill Size Info'!$AB$19) &amp; "." &amp; CV664)
        )
    ),
    IF(CT664&lt;&gt;"",
        IF(INT('Drill Size Info'!$AA$19)=INT('Drill Size Info'!$AB$19),
            --(INT('Drill Size Info'!$AA$19) &amp; "." &amp; RIGHT(CT664,3)),
            IF(AND((--(INT('Drill Size Info'!$AA$19) &amp; "." &amp; RIGHT(CT664,3))&gt;=--('Drill Size Info'!$AA$19)), (--(INT('Drill Size Info'!$AA$19) &amp; "." &amp; RIGHT(CT664,3))&lt;=--('Drill Size Info'!$AB$19))),
                --(INT('Drill Size Info'!$AA$19) &amp; "." &amp; RIGHT(CT664,3)),
                --(INT('Drill Size Info'!$AB$19) &amp; "." &amp; RIGHT(CT664,3))
            )
        ),
        "N/A"
    )
)</f>
        <v>N/A</v>
      </c>
      <c r="P664" s="47" t="str">
        <f>IF(CX664&lt;&gt;"",
    IF(INT('Drill Size Info'!$AA$19)=INT('Drill Size Info'!$AB$15),
        --(INT('Drill Size Info'!$AA$15) &amp; "." &amp; CX664),
        IF(AND((--(INT('Drill Size Info'!$AA$15) &amp; "." &amp; CX664)&gt;=--('Drill Size Info'!$AA$15)), (--(INT('Drill Size Info'!$AA$15) &amp; "." &amp; CX664)&lt;=--('Drill Size Info'!$AB$15))),
            --(INT('Drill Size Info'!$AA$15) &amp; "." &amp; CX664),
            --(INT('Drill Size Info'!$AB$15) &amp; "." &amp; CX664)
        )
    ),
    IF(CW664&lt;&gt;"",
        IF(INT('Drill Size Info'!$AA$15)=INT('Drill Size Info'!$AB$15),
            --(INT('Drill Size Info'!$AA$15) &amp; "." &amp; LEFT(CW664,3)),
            IF(AND((--(INT('Drill Size Info'!$AA$15) &amp; "." &amp; LEFT(CW664,3))&gt;=--('Drill Size Info'!$AA$15)), (--(INT('Drill Size Info'!$AA$15) &amp; "." &amp; LEFT(CW664,3))&lt;=--('Drill Size Info'!$AB$15))),
                --(INT('Drill Size Info'!$AA$15) &amp; "." &amp; LEFT(CW664,3)),
                --(INT('Drill Size Info'!$AB$15) &amp; "." &amp; LEFT(CW664,3))
            )
        ),
        "OK"
    )
)</f>
        <v>OK</v>
      </c>
      <c r="Q664" s="163" t="str">
        <f>IF(CY664&lt;&gt;"",
    IF(INT('Drill Size Info'!$AA$19)=INT('Drill Size Info'!$AB$15),
        --(INT('Drill Size Info'!$AA$15) &amp; "." &amp; CY664),
        IF(AND((--(INT('Drill Size Info'!$AA$15) &amp; "." &amp; CY664)&gt;=--('Drill Size Info'!$AA$15)), (--(INT('Drill Size Info'!$AA$15) &amp; "." &amp; CY664)&lt;=--('Drill Size Info'!$AB$15))),
            --(INT('Drill Size Info'!$AA$15) &amp; "." &amp; CY664),
            --(INT('Drill Size Info'!$AB$15) &amp; "." &amp; CY664)
        )
    ),
    IF(CW664&lt;&gt;"",
        IF(INT('Drill Size Info'!$AA$15)=INT('Drill Size Info'!$AB$15),
            --(INT('Drill Size Info'!$AA$15) &amp; "." &amp; RIGHT(CW664,3)),
            IF(AND((--(INT('Drill Size Info'!$AA$15) &amp; "." &amp; RIGHT(CW664,3))&gt;=--('Drill Size Info'!$AA$15)), (--(INT('Drill Size Info'!$AA$15) &amp; "." &amp; RIGHT(CW664,3))&lt;=--('Drill Size Info'!$AB$15))),
                --(INT('Drill Size Info'!$AA$15) &amp; "." &amp; RIGHT(CW664,3)),
                --(INT('Drill Size Info'!$AB$15) &amp; "." &amp; RIGHT(CW664,3))
            )
        ),
        "N/A"
    )
)</f>
        <v>N/A</v>
      </c>
      <c r="R664" s="57"/>
      <c r="S664" s="57"/>
      <c r="T664" s="57"/>
      <c r="U664" s="57"/>
      <c r="V664" s="57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9"/>
      <c r="AX664" s="59"/>
      <c r="AY664" s="59"/>
      <c r="AZ664" s="60"/>
      <c r="BA664" s="52"/>
      <c r="BB664" s="52"/>
      <c r="BC664" s="52"/>
      <c r="BD664" s="52"/>
      <c r="BE664" s="52"/>
      <c r="BF664" s="52"/>
      <c r="BG664" s="192" t="str">
        <f t="shared" si="429"/>
        <v/>
      </c>
      <c r="BH664" s="52"/>
      <c r="BI664" s="52"/>
      <c r="BJ664" s="52"/>
      <c r="BK664" s="52"/>
      <c r="BM664" s="19">
        <f t="shared" si="396"/>
        <v>0</v>
      </c>
      <c r="BN664" s="19">
        <f t="shared" si="397"/>
        <v>0</v>
      </c>
      <c r="BO664" s="19">
        <f t="shared" si="398"/>
        <v>0</v>
      </c>
      <c r="BP664" s="19">
        <f t="shared" si="399"/>
        <v>0</v>
      </c>
      <c r="BQ664" s="19">
        <f t="shared" si="400"/>
        <v>0</v>
      </c>
      <c r="BR664" s="19">
        <f t="shared" si="401"/>
        <v>0</v>
      </c>
      <c r="BS664" s="19">
        <f t="shared" si="402"/>
        <v>0</v>
      </c>
      <c r="BT664" s="19">
        <f t="shared" si="403"/>
        <v>0</v>
      </c>
      <c r="BU664" s="19">
        <f t="shared" si="404"/>
        <v>0</v>
      </c>
      <c r="BV664" s="19">
        <f t="shared" si="405"/>
        <v>0</v>
      </c>
      <c r="BW664" s="19">
        <f t="shared" si="406"/>
        <v>0</v>
      </c>
      <c r="BX664" s="19">
        <f t="shared" si="407"/>
        <v>0</v>
      </c>
      <c r="BY664" s="19">
        <f t="shared" si="408"/>
        <v>0</v>
      </c>
      <c r="BZ664" s="19">
        <f t="shared" si="409"/>
        <v>0</v>
      </c>
      <c r="CA664" s="19">
        <f t="shared" si="410"/>
        <v>0</v>
      </c>
      <c r="CB664" s="19">
        <f t="shared" si="430"/>
        <v>0</v>
      </c>
      <c r="CC664" s="19">
        <f t="shared" si="411"/>
        <v>0</v>
      </c>
      <c r="CD664" s="19">
        <f t="shared" si="412"/>
        <v>0</v>
      </c>
      <c r="CE664" s="19">
        <f t="shared" si="413"/>
        <v>0</v>
      </c>
      <c r="CF664" s="19">
        <f t="shared" si="414"/>
        <v>0</v>
      </c>
      <c r="CG664" s="19">
        <f t="shared" si="415"/>
        <v>0</v>
      </c>
      <c r="CH664" s="19">
        <f t="shared" si="416"/>
        <v>0</v>
      </c>
      <c r="CI664" s="19">
        <f t="shared" si="417"/>
        <v>0</v>
      </c>
      <c r="CJ664" s="19">
        <f t="shared" si="418"/>
        <v>0</v>
      </c>
      <c r="CK664" s="19">
        <f t="shared" si="419"/>
        <v>0</v>
      </c>
      <c r="CL664" s="19">
        <f t="shared" si="420"/>
        <v>0</v>
      </c>
      <c r="CM664" s="19">
        <f t="shared" si="421"/>
        <v>0</v>
      </c>
      <c r="CN664" s="19">
        <f t="shared" si="422"/>
        <v>0</v>
      </c>
      <c r="CO664" s="19">
        <f t="shared" si="423"/>
        <v>0</v>
      </c>
      <c r="CP664" s="19">
        <f t="shared" si="424"/>
        <v>0</v>
      </c>
      <c r="CQ664" s="19">
        <f t="shared" si="425"/>
        <v>0</v>
      </c>
      <c r="CR664" s="19">
        <f t="shared" si="426"/>
        <v>0</v>
      </c>
      <c r="CS664" s="19">
        <f t="shared" si="427"/>
        <v>0</v>
      </c>
    </row>
    <row r="665" spans="2:97" ht="15" customHeight="1" x14ac:dyDescent="0.2">
      <c r="B665" s="53">
        <f t="shared" si="431"/>
        <v>657</v>
      </c>
      <c r="C665" s="197" t="str" cm="1">
        <f t="array" aca="1" ref="C665" ca="1">CELL("contents",BG665)</f>
        <v/>
      </c>
      <c r="D665" s="54" t="str">
        <f t="shared" si="428"/>
        <v>OK</v>
      </c>
      <c r="E665" s="55" t="e">
        <f>VLOOKUP('DATA SHEET'!$B$9,'Drill Size Info'!$T$2:$U$8,2,FALSE)</f>
        <v>#N/A</v>
      </c>
      <c r="F665" s="55" t="str">
        <f t="shared" si="432"/>
        <v/>
      </c>
      <c r="G665" s="161">
        <f t="shared" si="433"/>
        <v>0</v>
      </c>
      <c r="H665" s="56"/>
      <c r="I665" s="56"/>
      <c r="J665" s="54" t="s">
        <v>154</v>
      </c>
      <c r="K665" s="54" t="s">
        <v>154</v>
      </c>
      <c r="L665" s="56" t="s">
        <v>154</v>
      </c>
      <c r="M665" s="56" t="s">
        <v>154</v>
      </c>
      <c r="N665" s="47" t="str">
        <f>IF(CU665&lt;&gt;"",
    IF(INT('Drill Size Info'!$AA$19)=INT('Drill Size Info'!$AB$19),
        --(INT('Drill Size Info'!$AA$19) &amp; "." &amp; CU665),
        IF(AND((--(INT('Drill Size Info'!$AA$19) &amp; "." &amp; CU665)&gt;=--('Drill Size Info'!$AA$19)), (--(INT('Drill Size Info'!$AA$19) &amp; "." &amp; CU665)&lt;=--('Drill Size Info'!$AB$19))),
            --(INT('Drill Size Info'!$AA$19) &amp; "." &amp; CU665),
            --(INT('Drill Size Info'!$AB$19) &amp; "." &amp; CU665)
        )
    ),
    IF(CT665&lt;&gt;"",
        IF(INT('Drill Size Info'!$AA$19)=INT('Drill Size Info'!$AB$19),
            --(INT('Drill Size Info'!$AA$19) &amp; "." &amp; LEFT(CT665,3)),
            IF(AND((--(INT('Drill Size Info'!$AA$19) &amp; "." &amp; LEFT(CT665,3))&gt;=--('Drill Size Info'!$AA$19)), (--(INT('Drill Size Info'!$AA$19) &amp; "." &amp; LEFT(CT665,3))&lt;=--('Drill Size Info'!$AB$19))),
                --(INT('Drill Size Info'!$AA$19) &amp; "." &amp; LEFT(CT665,3)),
                --(INT('Drill Size Info'!$AB$19) &amp; "." &amp; LEFT(CT665,3))
            )
        ),
        "OK"
    )
)</f>
        <v>OK</v>
      </c>
      <c r="O665" s="163" t="str">
        <f>IF(CV665&lt;&gt;"",
    IF(INT('Drill Size Info'!$AA$19)=INT('Drill Size Info'!$AB$19),
        --(INT('Drill Size Info'!$AA$19) &amp; "." &amp; CV665),
        IF(AND((--(INT('Drill Size Info'!$AA$19) &amp; "." &amp; CV665)&gt;=--('Drill Size Info'!$AA$19)), (--(INT('Drill Size Info'!$AA$19) &amp; "." &amp; CV665)&lt;=--('Drill Size Info'!$AB$19))),
            --(INT('Drill Size Info'!$AA$19) &amp; "." &amp; CV665),
            --(INT('Drill Size Info'!$AB$19) &amp; "." &amp; CV665)
        )
    ),
    IF(CT665&lt;&gt;"",
        IF(INT('Drill Size Info'!$AA$19)=INT('Drill Size Info'!$AB$19),
            --(INT('Drill Size Info'!$AA$19) &amp; "." &amp; RIGHT(CT665,3)),
            IF(AND((--(INT('Drill Size Info'!$AA$19) &amp; "." &amp; RIGHT(CT665,3))&gt;=--('Drill Size Info'!$AA$19)), (--(INT('Drill Size Info'!$AA$19) &amp; "." &amp; RIGHT(CT665,3))&lt;=--('Drill Size Info'!$AB$19))),
                --(INT('Drill Size Info'!$AA$19) &amp; "." &amp; RIGHT(CT665,3)),
                --(INT('Drill Size Info'!$AB$19) &amp; "." &amp; RIGHT(CT665,3))
            )
        ),
        "N/A"
    )
)</f>
        <v>N/A</v>
      </c>
      <c r="P665" s="47" t="str">
        <f>IF(CX665&lt;&gt;"",
    IF(INT('Drill Size Info'!$AA$19)=INT('Drill Size Info'!$AB$15),
        --(INT('Drill Size Info'!$AA$15) &amp; "." &amp; CX665),
        IF(AND((--(INT('Drill Size Info'!$AA$15) &amp; "." &amp; CX665)&gt;=--('Drill Size Info'!$AA$15)), (--(INT('Drill Size Info'!$AA$15) &amp; "." &amp; CX665)&lt;=--('Drill Size Info'!$AB$15))),
            --(INT('Drill Size Info'!$AA$15) &amp; "." &amp; CX665),
            --(INT('Drill Size Info'!$AB$15) &amp; "." &amp; CX665)
        )
    ),
    IF(CW665&lt;&gt;"",
        IF(INT('Drill Size Info'!$AA$15)=INT('Drill Size Info'!$AB$15),
            --(INT('Drill Size Info'!$AA$15) &amp; "." &amp; LEFT(CW665,3)),
            IF(AND((--(INT('Drill Size Info'!$AA$15) &amp; "." &amp; LEFT(CW665,3))&gt;=--('Drill Size Info'!$AA$15)), (--(INT('Drill Size Info'!$AA$15) &amp; "." &amp; LEFT(CW665,3))&lt;=--('Drill Size Info'!$AB$15))),
                --(INT('Drill Size Info'!$AA$15) &amp; "." &amp; LEFT(CW665,3)),
                --(INT('Drill Size Info'!$AB$15) &amp; "." &amp; LEFT(CW665,3))
            )
        ),
        "OK"
    )
)</f>
        <v>OK</v>
      </c>
      <c r="Q665" s="163" t="str">
        <f>IF(CY665&lt;&gt;"",
    IF(INT('Drill Size Info'!$AA$19)=INT('Drill Size Info'!$AB$15),
        --(INT('Drill Size Info'!$AA$15) &amp; "." &amp; CY665),
        IF(AND((--(INT('Drill Size Info'!$AA$15) &amp; "." &amp; CY665)&gt;=--('Drill Size Info'!$AA$15)), (--(INT('Drill Size Info'!$AA$15) &amp; "." &amp; CY665)&lt;=--('Drill Size Info'!$AB$15))),
            --(INT('Drill Size Info'!$AA$15) &amp; "." &amp; CY665),
            --(INT('Drill Size Info'!$AB$15) &amp; "." &amp; CY665)
        )
    ),
    IF(CW665&lt;&gt;"",
        IF(INT('Drill Size Info'!$AA$15)=INT('Drill Size Info'!$AB$15),
            --(INT('Drill Size Info'!$AA$15) &amp; "." &amp; RIGHT(CW665,3)),
            IF(AND((--(INT('Drill Size Info'!$AA$15) &amp; "." &amp; RIGHT(CW665,3))&gt;=--('Drill Size Info'!$AA$15)), (--(INT('Drill Size Info'!$AA$15) &amp; "." &amp; RIGHT(CW665,3))&lt;=--('Drill Size Info'!$AB$15))),
                --(INT('Drill Size Info'!$AA$15) &amp; "." &amp; RIGHT(CW665,3)),
                --(INT('Drill Size Info'!$AB$15) &amp; "." &amp; RIGHT(CW665,3))
            )
        ),
        "N/A"
    )
)</f>
        <v>N/A</v>
      </c>
      <c r="R665" s="57"/>
      <c r="S665" s="57"/>
      <c r="T665" s="57"/>
      <c r="U665" s="57"/>
      <c r="V665" s="57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9"/>
      <c r="AX665" s="59"/>
      <c r="AY665" s="59"/>
      <c r="AZ665" s="60"/>
      <c r="BA665" s="52"/>
      <c r="BB665" s="52"/>
      <c r="BC665" s="52"/>
      <c r="BD665" s="52"/>
      <c r="BE665" s="52"/>
      <c r="BF665" s="52"/>
      <c r="BG665" s="192" t="str">
        <f t="shared" si="429"/>
        <v/>
      </c>
      <c r="BH665" s="52"/>
      <c r="BI665" s="52"/>
      <c r="BJ665" s="52"/>
      <c r="BK665" s="52"/>
      <c r="BM665" s="19">
        <f t="shared" si="396"/>
        <v>0</v>
      </c>
      <c r="BN665" s="19">
        <f t="shared" si="397"/>
        <v>0</v>
      </c>
      <c r="BO665" s="19">
        <f t="shared" si="398"/>
        <v>0</v>
      </c>
      <c r="BP665" s="19">
        <f t="shared" si="399"/>
        <v>0</v>
      </c>
      <c r="BQ665" s="19">
        <f t="shared" si="400"/>
        <v>0</v>
      </c>
      <c r="BR665" s="19">
        <f t="shared" si="401"/>
        <v>0</v>
      </c>
      <c r="BS665" s="19">
        <f t="shared" si="402"/>
        <v>0</v>
      </c>
      <c r="BT665" s="19">
        <f t="shared" si="403"/>
        <v>0</v>
      </c>
      <c r="BU665" s="19">
        <f t="shared" si="404"/>
        <v>0</v>
      </c>
      <c r="BV665" s="19">
        <f t="shared" si="405"/>
        <v>0</v>
      </c>
      <c r="BW665" s="19">
        <f t="shared" si="406"/>
        <v>0</v>
      </c>
      <c r="BX665" s="19">
        <f t="shared" si="407"/>
        <v>0</v>
      </c>
      <c r="BY665" s="19">
        <f t="shared" si="408"/>
        <v>0</v>
      </c>
      <c r="BZ665" s="19">
        <f t="shared" si="409"/>
        <v>0</v>
      </c>
      <c r="CA665" s="19">
        <f t="shared" si="410"/>
        <v>0</v>
      </c>
      <c r="CB665" s="19">
        <f t="shared" si="430"/>
        <v>0</v>
      </c>
      <c r="CC665" s="19">
        <f t="shared" si="411"/>
        <v>0</v>
      </c>
      <c r="CD665" s="19">
        <f t="shared" si="412"/>
        <v>0</v>
      </c>
      <c r="CE665" s="19">
        <f t="shared" si="413"/>
        <v>0</v>
      </c>
      <c r="CF665" s="19">
        <f t="shared" si="414"/>
        <v>0</v>
      </c>
      <c r="CG665" s="19">
        <f t="shared" si="415"/>
        <v>0</v>
      </c>
      <c r="CH665" s="19">
        <f t="shared" si="416"/>
        <v>0</v>
      </c>
      <c r="CI665" s="19">
        <f t="shared" si="417"/>
        <v>0</v>
      </c>
      <c r="CJ665" s="19">
        <f t="shared" si="418"/>
        <v>0</v>
      </c>
      <c r="CK665" s="19">
        <f t="shared" si="419"/>
        <v>0</v>
      </c>
      <c r="CL665" s="19">
        <f t="shared" si="420"/>
        <v>0</v>
      </c>
      <c r="CM665" s="19">
        <f t="shared" si="421"/>
        <v>0</v>
      </c>
      <c r="CN665" s="19">
        <f t="shared" si="422"/>
        <v>0</v>
      </c>
      <c r="CO665" s="19">
        <f t="shared" si="423"/>
        <v>0</v>
      </c>
      <c r="CP665" s="19">
        <f t="shared" si="424"/>
        <v>0</v>
      </c>
      <c r="CQ665" s="19">
        <f t="shared" si="425"/>
        <v>0</v>
      </c>
      <c r="CR665" s="19">
        <f t="shared" si="426"/>
        <v>0</v>
      </c>
      <c r="CS665" s="19">
        <f t="shared" si="427"/>
        <v>0</v>
      </c>
    </row>
    <row r="666" spans="2:97" ht="15" customHeight="1" x14ac:dyDescent="0.2">
      <c r="B666" s="53">
        <f t="shared" si="431"/>
        <v>658</v>
      </c>
      <c r="C666" s="197" t="str" cm="1">
        <f t="array" aca="1" ref="C666" ca="1">CELL("contents",BG666)</f>
        <v/>
      </c>
      <c r="D666" s="54" t="str">
        <f t="shared" si="428"/>
        <v>OK</v>
      </c>
      <c r="E666" s="55" t="e">
        <f>VLOOKUP('DATA SHEET'!$B$9,'Drill Size Info'!$T$2:$U$8,2,FALSE)</f>
        <v>#N/A</v>
      </c>
      <c r="F666" s="55" t="str">
        <f t="shared" si="432"/>
        <v/>
      </c>
      <c r="G666" s="161">
        <f t="shared" si="433"/>
        <v>0</v>
      </c>
      <c r="H666" s="56"/>
      <c r="I666" s="56"/>
      <c r="J666" s="54" t="s">
        <v>154</v>
      </c>
      <c r="K666" s="54" t="s">
        <v>154</v>
      </c>
      <c r="L666" s="56" t="s">
        <v>154</v>
      </c>
      <c r="M666" s="56" t="s">
        <v>154</v>
      </c>
      <c r="N666" s="47" t="str">
        <f>IF(CU666&lt;&gt;"",
    IF(INT('Drill Size Info'!$AA$19)=INT('Drill Size Info'!$AB$19),
        --(INT('Drill Size Info'!$AA$19) &amp; "." &amp; CU666),
        IF(AND((--(INT('Drill Size Info'!$AA$19) &amp; "." &amp; CU666)&gt;=--('Drill Size Info'!$AA$19)), (--(INT('Drill Size Info'!$AA$19) &amp; "." &amp; CU666)&lt;=--('Drill Size Info'!$AB$19))),
            --(INT('Drill Size Info'!$AA$19) &amp; "." &amp; CU666),
            --(INT('Drill Size Info'!$AB$19) &amp; "." &amp; CU666)
        )
    ),
    IF(CT666&lt;&gt;"",
        IF(INT('Drill Size Info'!$AA$19)=INT('Drill Size Info'!$AB$19),
            --(INT('Drill Size Info'!$AA$19) &amp; "." &amp; LEFT(CT666,3)),
            IF(AND((--(INT('Drill Size Info'!$AA$19) &amp; "." &amp; LEFT(CT666,3))&gt;=--('Drill Size Info'!$AA$19)), (--(INT('Drill Size Info'!$AA$19) &amp; "." &amp; LEFT(CT666,3))&lt;=--('Drill Size Info'!$AB$19))),
                --(INT('Drill Size Info'!$AA$19) &amp; "." &amp; LEFT(CT666,3)),
                --(INT('Drill Size Info'!$AB$19) &amp; "." &amp; LEFT(CT666,3))
            )
        ),
        "OK"
    )
)</f>
        <v>OK</v>
      </c>
      <c r="O666" s="163" t="str">
        <f>IF(CV666&lt;&gt;"",
    IF(INT('Drill Size Info'!$AA$19)=INT('Drill Size Info'!$AB$19),
        --(INT('Drill Size Info'!$AA$19) &amp; "." &amp; CV666),
        IF(AND((--(INT('Drill Size Info'!$AA$19) &amp; "." &amp; CV666)&gt;=--('Drill Size Info'!$AA$19)), (--(INT('Drill Size Info'!$AA$19) &amp; "." &amp; CV666)&lt;=--('Drill Size Info'!$AB$19))),
            --(INT('Drill Size Info'!$AA$19) &amp; "." &amp; CV666),
            --(INT('Drill Size Info'!$AB$19) &amp; "." &amp; CV666)
        )
    ),
    IF(CT666&lt;&gt;"",
        IF(INT('Drill Size Info'!$AA$19)=INT('Drill Size Info'!$AB$19),
            --(INT('Drill Size Info'!$AA$19) &amp; "." &amp; RIGHT(CT666,3)),
            IF(AND((--(INT('Drill Size Info'!$AA$19) &amp; "." &amp; RIGHT(CT666,3))&gt;=--('Drill Size Info'!$AA$19)), (--(INT('Drill Size Info'!$AA$19) &amp; "." &amp; RIGHT(CT666,3))&lt;=--('Drill Size Info'!$AB$19))),
                --(INT('Drill Size Info'!$AA$19) &amp; "." &amp; RIGHT(CT666,3)),
                --(INT('Drill Size Info'!$AB$19) &amp; "." &amp; RIGHT(CT666,3))
            )
        ),
        "N/A"
    )
)</f>
        <v>N/A</v>
      </c>
      <c r="P666" s="47" t="str">
        <f>IF(CX666&lt;&gt;"",
    IF(INT('Drill Size Info'!$AA$19)=INT('Drill Size Info'!$AB$15),
        --(INT('Drill Size Info'!$AA$15) &amp; "." &amp; CX666),
        IF(AND((--(INT('Drill Size Info'!$AA$15) &amp; "." &amp; CX666)&gt;=--('Drill Size Info'!$AA$15)), (--(INT('Drill Size Info'!$AA$15) &amp; "." &amp; CX666)&lt;=--('Drill Size Info'!$AB$15))),
            --(INT('Drill Size Info'!$AA$15) &amp; "." &amp; CX666),
            --(INT('Drill Size Info'!$AB$15) &amp; "." &amp; CX666)
        )
    ),
    IF(CW666&lt;&gt;"",
        IF(INT('Drill Size Info'!$AA$15)=INT('Drill Size Info'!$AB$15),
            --(INT('Drill Size Info'!$AA$15) &amp; "." &amp; LEFT(CW666,3)),
            IF(AND((--(INT('Drill Size Info'!$AA$15) &amp; "." &amp; LEFT(CW666,3))&gt;=--('Drill Size Info'!$AA$15)), (--(INT('Drill Size Info'!$AA$15) &amp; "." &amp; LEFT(CW666,3))&lt;=--('Drill Size Info'!$AB$15))),
                --(INT('Drill Size Info'!$AA$15) &amp; "." &amp; LEFT(CW666,3)),
                --(INT('Drill Size Info'!$AB$15) &amp; "." &amp; LEFT(CW666,3))
            )
        ),
        "OK"
    )
)</f>
        <v>OK</v>
      </c>
      <c r="Q666" s="163" t="str">
        <f>IF(CY666&lt;&gt;"",
    IF(INT('Drill Size Info'!$AA$19)=INT('Drill Size Info'!$AB$15),
        --(INT('Drill Size Info'!$AA$15) &amp; "." &amp; CY666),
        IF(AND((--(INT('Drill Size Info'!$AA$15) &amp; "." &amp; CY666)&gt;=--('Drill Size Info'!$AA$15)), (--(INT('Drill Size Info'!$AA$15) &amp; "." &amp; CY666)&lt;=--('Drill Size Info'!$AB$15))),
            --(INT('Drill Size Info'!$AA$15) &amp; "." &amp; CY666),
            --(INT('Drill Size Info'!$AB$15) &amp; "." &amp; CY666)
        )
    ),
    IF(CW666&lt;&gt;"",
        IF(INT('Drill Size Info'!$AA$15)=INT('Drill Size Info'!$AB$15),
            --(INT('Drill Size Info'!$AA$15) &amp; "." &amp; RIGHT(CW666,3)),
            IF(AND((--(INT('Drill Size Info'!$AA$15) &amp; "." &amp; RIGHT(CW666,3))&gt;=--('Drill Size Info'!$AA$15)), (--(INT('Drill Size Info'!$AA$15) &amp; "." &amp; RIGHT(CW666,3))&lt;=--('Drill Size Info'!$AB$15))),
                --(INT('Drill Size Info'!$AA$15) &amp; "." &amp; RIGHT(CW666,3)),
                --(INT('Drill Size Info'!$AB$15) &amp; "." &amp; RIGHT(CW666,3))
            )
        ),
        "N/A"
    )
)</f>
        <v>N/A</v>
      </c>
      <c r="R666" s="57"/>
      <c r="S666" s="57"/>
      <c r="T666" s="57"/>
      <c r="U666" s="57"/>
      <c r="V666" s="57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9"/>
      <c r="AX666" s="59"/>
      <c r="AY666" s="59"/>
      <c r="AZ666" s="60"/>
      <c r="BA666" s="52"/>
      <c r="BB666" s="52"/>
      <c r="BC666" s="52"/>
      <c r="BD666" s="52"/>
      <c r="BE666" s="52"/>
      <c r="BF666" s="52"/>
      <c r="BG666" s="192" t="str">
        <f t="shared" si="429"/>
        <v/>
      </c>
      <c r="BH666" s="52"/>
      <c r="BI666" s="52"/>
      <c r="BJ666" s="52"/>
      <c r="BK666" s="52"/>
      <c r="BM666" s="19">
        <f t="shared" si="396"/>
        <v>0</v>
      </c>
      <c r="BN666" s="19">
        <f t="shared" si="397"/>
        <v>0</v>
      </c>
      <c r="BO666" s="19">
        <f t="shared" si="398"/>
        <v>0</v>
      </c>
      <c r="BP666" s="19">
        <f t="shared" si="399"/>
        <v>0</v>
      </c>
      <c r="BQ666" s="19">
        <f t="shared" si="400"/>
        <v>0</v>
      </c>
      <c r="BR666" s="19">
        <f t="shared" si="401"/>
        <v>0</v>
      </c>
      <c r="BS666" s="19">
        <f t="shared" si="402"/>
        <v>0</v>
      </c>
      <c r="BT666" s="19">
        <f t="shared" si="403"/>
        <v>0</v>
      </c>
      <c r="BU666" s="19">
        <f t="shared" si="404"/>
        <v>0</v>
      </c>
      <c r="BV666" s="19">
        <f t="shared" si="405"/>
        <v>0</v>
      </c>
      <c r="BW666" s="19">
        <f t="shared" si="406"/>
        <v>0</v>
      </c>
      <c r="BX666" s="19">
        <f t="shared" si="407"/>
        <v>0</v>
      </c>
      <c r="BY666" s="19">
        <f t="shared" si="408"/>
        <v>0</v>
      </c>
      <c r="BZ666" s="19">
        <f t="shared" si="409"/>
        <v>0</v>
      </c>
      <c r="CA666" s="19">
        <f t="shared" si="410"/>
        <v>0</v>
      </c>
      <c r="CB666" s="19">
        <f t="shared" si="430"/>
        <v>0</v>
      </c>
      <c r="CC666" s="19">
        <f t="shared" si="411"/>
        <v>0</v>
      </c>
      <c r="CD666" s="19">
        <f t="shared" si="412"/>
        <v>0</v>
      </c>
      <c r="CE666" s="19">
        <f t="shared" si="413"/>
        <v>0</v>
      </c>
      <c r="CF666" s="19">
        <f t="shared" si="414"/>
        <v>0</v>
      </c>
      <c r="CG666" s="19">
        <f t="shared" si="415"/>
        <v>0</v>
      </c>
      <c r="CH666" s="19">
        <f t="shared" si="416"/>
        <v>0</v>
      </c>
      <c r="CI666" s="19">
        <f t="shared" si="417"/>
        <v>0</v>
      </c>
      <c r="CJ666" s="19">
        <f t="shared" si="418"/>
        <v>0</v>
      </c>
      <c r="CK666" s="19">
        <f t="shared" si="419"/>
        <v>0</v>
      </c>
      <c r="CL666" s="19">
        <f t="shared" si="420"/>
        <v>0</v>
      </c>
      <c r="CM666" s="19">
        <f t="shared" si="421"/>
        <v>0</v>
      </c>
      <c r="CN666" s="19">
        <f t="shared" si="422"/>
        <v>0</v>
      </c>
      <c r="CO666" s="19">
        <f t="shared" si="423"/>
        <v>0</v>
      </c>
      <c r="CP666" s="19">
        <f t="shared" si="424"/>
        <v>0</v>
      </c>
      <c r="CQ666" s="19">
        <f t="shared" si="425"/>
        <v>0</v>
      </c>
      <c r="CR666" s="19">
        <f t="shared" si="426"/>
        <v>0</v>
      </c>
      <c r="CS666" s="19">
        <f t="shared" si="427"/>
        <v>0</v>
      </c>
    </row>
    <row r="667" spans="2:97" ht="15" customHeight="1" x14ac:dyDescent="0.2">
      <c r="B667" s="53">
        <f t="shared" si="431"/>
        <v>659</v>
      </c>
      <c r="C667" s="197" t="str" cm="1">
        <f t="array" aca="1" ref="C667" ca="1">CELL("contents",BG667)</f>
        <v/>
      </c>
      <c r="D667" s="54" t="str">
        <f t="shared" si="428"/>
        <v>OK</v>
      </c>
      <c r="E667" s="55" t="e">
        <f>VLOOKUP('DATA SHEET'!$B$9,'Drill Size Info'!$T$2:$U$8,2,FALSE)</f>
        <v>#N/A</v>
      </c>
      <c r="F667" s="55" t="str">
        <f t="shared" si="432"/>
        <v/>
      </c>
      <c r="G667" s="161">
        <f t="shared" si="433"/>
        <v>0</v>
      </c>
      <c r="H667" s="56"/>
      <c r="I667" s="56"/>
      <c r="J667" s="54" t="s">
        <v>154</v>
      </c>
      <c r="K667" s="54" t="s">
        <v>154</v>
      </c>
      <c r="L667" s="56" t="s">
        <v>154</v>
      </c>
      <c r="M667" s="56" t="s">
        <v>154</v>
      </c>
      <c r="N667" s="47" t="str">
        <f>IF(CU667&lt;&gt;"",
    IF(INT('Drill Size Info'!$AA$19)=INT('Drill Size Info'!$AB$19),
        --(INT('Drill Size Info'!$AA$19) &amp; "." &amp; CU667),
        IF(AND((--(INT('Drill Size Info'!$AA$19) &amp; "." &amp; CU667)&gt;=--('Drill Size Info'!$AA$19)), (--(INT('Drill Size Info'!$AA$19) &amp; "." &amp; CU667)&lt;=--('Drill Size Info'!$AB$19))),
            --(INT('Drill Size Info'!$AA$19) &amp; "." &amp; CU667),
            --(INT('Drill Size Info'!$AB$19) &amp; "." &amp; CU667)
        )
    ),
    IF(CT667&lt;&gt;"",
        IF(INT('Drill Size Info'!$AA$19)=INT('Drill Size Info'!$AB$19),
            --(INT('Drill Size Info'!$AA$19) &amp; "." &amp; LEFT(CT667,3)),
            IF(AND((--(INT('Drill Size Info'!$AA$19) &amp; "." &amp; LEFT(CT667,3))&gt;=--('Drill Size Info'!$AA$19)), (--(INT('Drill Size Info'!$AA$19) &amp; "." &amp; LEFT(CT667,3))&lt;=--('Drill Size Info'!$AB$19))),
                --(INT('Drill Size Info'!$AA$19) &amp; "." &amp; LEFT(CT667,3)),
                --(INT('Drill Size Info'!$AB$19) &amp; "." &amp; LEFT(CT667,3))
            )
        ),
        "OK"
    )
)</f>
        <v>OK</v>
      </c>
      <c r="O667" s="163" t="str">
        <f>IF(CV667&lt;&gt;"",
    IF(INT('Drill Size Info'!$AA$19)=INT('Drill Size Info'!$AB$19),
        --(INT('Drill Size Info'!$AA$19) &amp; "." &amp; CV667),
        IF(AND((--(INT('Drill Size Info'!$AA$19) &amp; "." &amp; CV667)&gt;=--('Drill Size Info'!$AA$19)), (--(INT('Drill Size Info'!$AA$19) &amp; "." &amp; CV667)&lt;=--('Drill Size Info'!$AB$19))),
            --(INT('Drill Size Info'!$AA$19) &amp; "." &amp; CV667),
            --(INT('Drill Size Info'!$AB$19) &amp; "." &amp; CV667)
        )
    ),
    IF(CT667&lt;&gt;"",
        IF(INT('Drill Size Info'!$AA$19)=INT('Drill Size Info'!$AB$19),
            --(INT('Drill Size Info'!$AA$19) &amp; "." &amp; RIGHT(CT667,3)),
            IF(AND((--(INT('Drill Size Info'!$AA$19) &amp; "." &amp; RIGHT(CT667,3))&gt;=--('Drill Size Info'!$AA$19)), (--(INT('Drill Size Info'!$AA$19) &amp; "." &amp; RIGHT(CT667,3))&lt;=--('Drill Size Info'!$AB$19))),
                --(INT('Drill Size Info'!$AA$19) &amp; "." &amp; RIGHT(CT667,3)),
                --(INT('Drill Size Info'!$AB$19) &amp; "." &amp; RIGHT(CT667,3))
            )
        ),
        "N/A"
    )
)</f>
        <v>N/A</v>
      </c>
      <c r="P667" s="47" t="str">
        <f>IF(CX667&lt;&gt;"",
    IF(INT('Drill Size Info'!$AA$19)=INT('Drill Size Info'!$AB$15),
        --(INT('Drill Size Info'!$AA$15) &amp; "." &amp; CX667),
        IF(AND((--(INT('Drill Size Info'!$AA$15) &amp; "." &amp; CX667)&gt;=--('Drill Size Info'!$AA$15)), (--(INT('Drill Size Info'!$AA$15) &amp; "." &amp; CX667)&lt;=--('Drill Size Info'!$AB$15))),
            --(INT('Drill Size Info'!$AA$15) &amp; "." &amp; CX667),
            --(INT('Drill Size Info'!$AB$15) &amp; "." &amp; CX667)
        )
    ),
    IF(CW667&lt;&gt;"",
        IF(INT('Drill Size Info'!$AA$15)=INT('Drill Size Info'!$AB$15),
            --(INT('Drill Size Info'!$AA$15) &amp; "." &amp; LEFT(CW667,3)),
            IF(AND((--(INT('Drill Size Info'!$AA$15) &amp; "." &amp; LEFT(CW667,3))&gt;=--('Drill Size Info'!$AA$15)), (--(INT('Drill Size Info'!$AA$15) &amp; "." &amp; LEFT(CW667,3))&lt;=--('Drill Size Info'!$AB$15))),
                --(INT('Drill Size Info'!$AA$15) &amp; "." &amp; LEFT(CW667,3)),
                --(INT('Drill Size Info'!$AB$15) &amp; "." &amp; LEFT(CW667,3))
            )
        ),
        "OK"
    )
)</f>
        <v>OK</v>
      </c>
      <c r="Q667" s="163" t="str">
        <f>IF(CY667&lt;&gt;"",
    IF(INT('Drill Size Info'!$AA$19)=INT('Drill Size Info'!$AB$15),
        --(INT('Drill Size Info'!$AA$15) &amp; "." &amp; CY667),
        IF(AND((--(INT('Drill Size Info'!$AA$15) &amp; "." &amp; CY667)&gt;=--('Drill Size Info'!$AA$15)), (--(INT('Drill Size Info'!$AA$15) &amp; "." &amp; CY667)&lt;=--('Drill Size Info'!$AB$15))),
            --(INT('Drill Size Info'!$AA$15) &amp; "." &amp; CY667),
            --(INT('Drill Size Info'!$AB$15) &amp; "." &amp; CY667)
        )
    ),
    IF(CW667&lt;&gt;"",
        IF(INT('Drill Size Info'!$AA$15)=INT('Drill Size Info'!$AB$15),
            --(INT('Drill Size Info'!$AA$15) &amp; "." &amp; RIGHT(CW667,3)),
            IF(AND((--(INT('Drill Size Info'!$AA$15) &amp; "." &amp; RIGHT(CW667,3))&gt;=--('Drill Size Info'!$AA$15)), (--(INT('Drill Size Info'!$AA$15) &amp; "." &amp; RIGHT(CW667,3))&lt;=--('Drill Size Info'!$AB$15))),
                --(INT('Drill Size Info'!$AA$15) &amp; "." &amp; RIGHT(CW667,3)),
                --(INT('Drill Size Info'!$AB$15) &amp; "." &amp; RIGHT(CW667,3))
            )
        ),
        "N/A"
    )
)</f>
        <v>N/A</v>
      </c>
      <c r="R667" s="57"/>
      <c r="S667" s="57"/>
      <c r="T667" s="57"/>
      <c r="U667" s="57"/>
      <c r="V667" s="57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9"/>
      <c r="AX667" s="59"/>
      <c r="AY667" s="59"/>
      <c r="AZ667" s="60"/>
      <c r="BA667" s="52"/>
      <c r="BB667" s="52"/>
      <c r="BC667" s="52"/>
      <c r="BD667" s="52"/>
      <c r="BE667" s="52"/>
      <c r="BF667" s="52"/>
      <c r="BG667" s="192" t="str">
        <f t="shared" si="429"/>
        <v/>
      </c>
      <c r="BH667" s="52"/>
      <c r="BI667" s="52"/>
      <c r="BJ667" s="52"/>
      <c r="BK667" s="52"/>
      <c r="BM667" s="19">
        <f t="shared" si="396"/>
        <v>0</v>
      </c>
      <c r="BN667" s="19">
        <f t="shared" si="397"/>
        <v>0</v>
      </c>
      <c r="BO667" s="19">
        <f t="shared" si="398"/>
        <v>0</v>
      </c>
      <c r="BP667" s="19">
        <f t="shared" si="399"/>
        <v>0</v>
      </c>
      <c r="BQ667" s="19">
        <f t="shared" si="400"/>
        <v>0</v>
      </c>
      <c r="BR667" s="19">
        <f t="shared" si="401"/>
        <v>0</v>
      </c>
      <c r="BS667" s="19">
        <f t="shared" si="402"/>
        <v>0</v>
      </c>
      <c r="BT667" s="19">
        <f t="shared" si="403"/>
        <v>0</v>
      </c>
      <c r="BU667" s="19">
        <f t="shared" si="404"/>
        <v>0</v>
      </c>
      <c r="BV667" s="19">
        <f t="shared" si="405"/>
        <v>0</v>
      </c>
      <c r="BW667" s="19">
        <f t="shared" si="406"/>
        <v>0</v>
      </c>
      <c r="BX667" s="19">
        <f t="shared" si="407"/>
        <v>0</v>
      </c>
      <c r="BY667" s="19">
        <f t="shared" si="408"/>
        <v>0</v>
      </c>
      <c r="BZ667" s="19">
        <f t="shared" si="409"/>
        <v>0</v>
      </c>
      <c r="CA667" s="19">
        <f t="shared" si="410"/>
        <v>0</v>
      </c>
      <c r="CB667" s="19">
        <f t="shared" si="430"/>
        <v>0</v>
      </c>
      <c r="CC667" s="19">
        <f t="shared" si="411"/>
        <v>0</v>
      </c>
      <c r="CD667" s="19">
        <f t="shared" si="412"/>
        <v>0</v>
      </c>
      <c r="CE667" s="19">
        <f t="shared" si="413"/>
        <v>0</v>
      </c>
      <c r="CF667" s="19">
        <f t="shared" si="414"/>
        <v>0</v>
      </c>
      <c r="CG667" s="19">
        <f t="shared" si="415"/>
        <v>0</v>
      </c>
      <c r="CH667" s="19">
        <f t="shared" si="416"/>
        <v>0</v>
      </c>
      <c r="CI667" s="19">
        <f t="shared" si="417"/>
        <v>0</v>
      </c>
      <c r="CJ667" s="19">
        <f t="shared" si="418"/>
        <v>0</v>
      </c>
      <c r="CK667" s="19">
        <f t="shared" si="419"/>
        <v>0</v>
      </c>
      <c r="CL667" s="19">
        <f t="shared" si="420"/>
        <v>0</v>
      </c>
      <c r="CM667" s="19">
        <f t="shared" si="421"/>
        <v>0</v>
      </c>
      <c r="CN667" s="19">
        <f t="shared" si="422"/>
        <v>0</v>
      </c>
      <c r="CO667" s="19">
        <f t="shared" si="423"/>
        <v>0</v>
      </c>
      <c r="CP667" s="19">
        <f t="shared" si="424"/>
        <v>0</v>
      </c>
      <c r="CQ667" s="19">
        <f t="shared" si="425"/>
        <v>0</v>
      </c>
      <c r="CR667" s="19">
        <f t="shared" si="426"/>
        <v>0</v>
      </c>
      <c r="CS667" s="19">
        <f t="shared" si="427"/>
        <v>0</v>
      </c>
    </row>
    <row r="668" spans="2:97" ht="15" customHeight="1" x14ac:dyDescent="0.2">
      <c r="B668" s="53">
        <f t="shared" si="431"/>
        <v>660</v>
      </c>
      <c r="C668" s="197" t="str" cm="1">
        <f t="array" aca="1" ref="C668" ca="1">CELL("contents",BG668)</f>
        <v/>
      </c>
      <c r="D668" s="54" t="str">
        <f t="shared" si="428"/>
        <v>OK</v>
      </c>
      <c r="E668" s="55" t="e">
        <f>VLOOKUP('DATA SHEET'!$B$9,'Drill Size Info'!$T$2:$U$8,2,FALSE)</f>
        <v>#N/A</v>
      </c>
      <c r="F668" s="55" t="str">
        <f t="shared" si="432"/>
        <v/>
      </c>
      <c r="G668" s="161">
        <f t="shared" si="433"/>
        <v>0</v>
      </c>
      <c r="H668" s="56"/>
      <c r="I668" s="56"/>
      <c r="J668" s="54" t="s">
        <v>154</v>
      </c>
      <c r="K668" s="54" t="s">
        <v>154</v>
      </c>
      <c r="L668" s="56" t="s">
        <v>154</v>
      </c>
      <c r="M668" s="56" t="s">
        <v>154</v>
      </c>
      <c r="N668" s="47" t="str">
        <f>IF(CU668&lt;&gt;"",
    IF(INT('Drill Size Info'!$AA$19)=INT('Drill Size Info'!$AB$19),
        --(INT('Drill Size Info'!$AA$19) &amp; "." &amp; CU668),
        IF(AND((--(INT('Drill Size Info'!$AA$19) &amp; "." &amp; CU668)&gt;=--('Drill Size Info'!$AA$19)), (--(INT('Drill Size Info'!$AA$19) &amp; "." &amp; CU668)&lt;=--('Drill Size Info'!$AB$19))),
            --(INT('Drill Size Info'!$AA$19) &amp; "." &amp; CU668),
            --(INT('Drill Size Info'!$AB$19) &amp; "." &amp; CU668)
        )
    ),
    IF(CT668&lt;&gt;"",
        IF(INT('Drill Size Info'!$AA$19)=INT('Drill Size Info'!$AB$19),
            --(INT('Drill Size Info'!$AA$19) &amp; "." &amp; LEFT(CT668,3)),
            IF(AND((--(INT('Drill Size Info'!$AA$19) &amp; "." &amp; LEFT(CT668,3))&gt;=--('Drill Size Info'!$AA$19)), (--(INT('Drill Size Info'!$AA$19) &amp; "." &amp; LEFT(CT668,3))&lt;=--('Drill Size Info'!$AB$19))),
                --(INT('Drill Size Info'!$AA$19) &amp; "." &amp; LEFT(CT668,3)),
                --(INT('Drill Size Info'!$AB$19) &amp; "." &amp; LEFT(CT668,3))
            )
        ),
        "OK"
    )
)</f>
        <v>OK</v>
      </c>
      <c r="O668" s="163" t="str">
        <f>IF(CV668&lt;&gt;"",
    IF(INT('Drill Size Info'!$AA$19)=INT('Drill Size Info'!$AB$19),
        --(INT('Drill Size Info'!$AA$19) &amp; "." &amp; CV668),
        IF(AND((--(INT('Drill Size Info'!$AA$19) &amp; "." &amp; CV668)&gt;=--('Drill Size Info'!$AA$19)), (--(INT('Drill Size Info'!$AA$19) &amp; "." &amp; CV668)&lt;=--('Drill Size Info'!$AB$19))),
            --(INT('Drill Size Info'!$AA$19) &amp; "." &amp; CV668),
            --(INT('Drill Size Info'!$AB$19) &amp; "." &amp; CV668)
        )
    ),
    IF(CT668&lt;&gt;"",
        IF(INT('Drill Size Info'!$AA$19)=INT('Drill Size Info'!$AB$19),
            --(INT('Drill Size Info'!$AA$19) &amp; "." &amp; RIGHT(CT668,3)),
            IF(AND((--(INT('Drill Size Info'!$AA$19) &amp; "." &amp; RIGHT(CT668,3))&gt;=--('Drill Size Info'!$AA$19)), (--(INT('Drill Size Info'!$AA$19) &amp; "." &amp; RIGHT(CT668,3))&lt;=--('Drill Size Info'!$AB$19))),
                --(INT('Drill Size Info'!$AA$19) &amp; "." &amp; RIGHT(CT668,3)),
                --(INT('Drill Size Info'!$AB$19) &amp; "." &amp; RIGHT(CT668,3))
            )
        ),
        "N/A"
    )
)</f>
        <v>N/A</v>
      </c>
      <c r="P668" s="47" t="str">
        <f>IF(CX668&lt;&gt;"",
    IF(INT('Drill Size Info'!$AA$19)=INT('Drill Size Info'!$AB$15),
        --(INT('Drill Size Info'!$AA$15) &amp; "." &amp; CX668),
        IF(AND((--(INT('Drill Size Info'!$AA$15) &amp; "." &amp; CX668)&gt;=--('Drill Size Info'!$AA$15)), (--(INT('Drill Size Info'!$AA$15) &amp; "." &amp; CX668)&lt;=--('Drill Size Info'!$AB$15))),
            --(INT('Drill Size Info'!$AA$15) &amp; "." &amp; CX668),
            --(INT('Drill Size Info'!$AB$15) &amp; "." &amp; CX668)
        )
    ),
    IF(CW668&lt;&gt;"",
        IF(INT('Drill Size Info'!$AA$15)=INT('Drill Size Info'!$AB$15),
            --(INT('Drill Size Info'!$AA$15) &amp; "." &amp; LEFT(CW668,3)),
            IF(AND((--(INT('Drill Size Info'!$AA$15) &amp; "." &amp; LEFT(CW668,3))&gt;=--('Drill Size Info'!$AA$15)), (--(INT('Drill Size Info'!$AA$15) &amp; "." &amp; LEFT(CW668,3))&lt;=--('Drill Size Info'!$AB$15))),
                --(INT('Drill Size Info'!$AA$15) &amp; "." &amp; LEFT(CW668,3)),
                --(INT('Drill Size Info'!$AB$15) &amp; "." &amp; LEFT(CW668,3))
            )
        ),
        "OK"
    )
)</f>
        <v>OK</v>
      </c>
      <c r="Q668" s="163" t="str">
        <f>IF(CY668&lt;&gt;"",
    IF(INT('Drill Size Info'!$AA$19)=INT('Drill Size Info'!$AB$15),
        --(INT('Drill Size Info'!$AA$15) &amp; "." &amp; CY668),
        IF(AND((--(INT('Drill Size Info'!$AA$15) &amp; "." &amp; CY668)&gt;=--('Drill Size Info'!$AA$15)), (--(INT('Drill Size Info'!$AA$15) &amp; "." &amp; CY668)&lt;=--('Drill Size Info'!$AB$15))),
            --(INT('Drill Size Info'!$AA$15) &amp; "." &amp; CY668),
            --(INT('Drill Size Info'!$AB$15) &amp; "." &amp; CY668)
        )
    ),
    IF(CW668&lt;&gt;"",
        IF(INT('Drill Size Info'!$AA$15)=INT('Drill Size Info'!$AB$15),
            --(INT('Drill Size Info'!$AA$15) &amp; "." &amp; RIGHT(CW668,3)),
            IF(AND((--(INT('Drill Size Info'!$AA$15) &amp; "." &amp; RIGHT(CW668,3))&gt;=--('Drill Size Info'!$AA$15)), (--(INT('Drill Size Info'!$AA$15) &amp; "." &amp; RIGHT(CW668,3))&lt;=--('Drill Size Info'!$AB$15))),
                --(INT('Drill Size Info'!$AA$15) &amp; "." &amp; RIGHT(CW668,3)),
                --(INT('Drill Size Info'!$AB$15) &amp; "." &amp; RIGHT(CW668,3))
            )
        ),
        "N/A"
    )
)</f>
        <v>N/A</v>
      </c>
      <c r="R668" s="57"/>
      <c r="S668" s="57"/>
      <c r="T668" s="57"/>
      <c r="U668" s="57"/>
      <c r="V668" s="57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9"/>
      <c r="AX668" s="59"/>
      <c r="AY668" s="59"/>
      <c r="AZ668" s="60"/>
      <c r="BA668" s="52"/>
      <c r="BB668" s="52"/>
      <c r="BC668" s="52"/>
      <c r="BD668" s="52"/>
      <c r="BE668" s="52"/>
      <c r="BF668" s="52"/>
      <c r="BG668" s="192" t="str">
        <f t="shared" si="429"/>
        <v/>
      </c>
      <c r="BH668" s="52"/>
      <c r="BI668" s="52"/>
      <c r="BJ668" s="52"/>
      <c r="BK668" s="52"/>
      <c r="BM668" s="19">
        <f t="shared" si="396"/>
        <v>0</v>
      </c>
      <c r="BN668" s="19">
        <f t="shared" si="397"/>
        <v>0</v>
      </c>
      <c r="BO668" s="19">
        <f t="shared" si="398"/>
        <v>0</v>
      </c>
      <c r="BP668" s="19">
        <f t="shared" si="399"/>
        <v>0</v>
      </c>
      <c r="BQ668" s="19">
        <f t="shared" si="400"/>
        <v>0</v>
      </c>
      <c r="BR668" s="19">
        <f t="shared" si="401"/>
        <v>0</v>
      </c>
      <c r="BS668" s="19">
        <f t="shared" si="402"/>
        <v>0</v>
      </c>
      <c r="BT668" s="19">
        <f t="shared" si="403"/>
        <v>0</v>
      </c>
      <c r="BU668" s="19">
        <f t="shared" si="404"/>
        <v>0</v>
      </c>
      <c r="BV668" s="19">
        <f t="shared" si="405"/>
        <v>0</v>
      </c>
      <c r="BW668" s="19">
        <f t="shared" si="406"/>
        <v>0</v>
      </c>
      <c r="BX668" s="19">
        <f t="shared" si="407"/>
        <v>0</v>
      </c>
      <c r="BY668" s="19">
        <f t="shared" si="408"/>
        <v>0</v>
      </c>
      <c r="BZ668" s="19">
        <f t="shared" si="409"/>
        <v>0</v>
      </c>
      <c r="CA668" s="19">
        <f t="shared" si="410"/>
        <v>0</v>
      </c>
      <c r="CB668" s="19">
        <f t="shared" si="430"/>
        <v>0</v>
      </c>
      <c r="CC668" s="19">
        <f t="shared" si="411"/>
        <v>0</v>
      </c>
      <c r="CD668" s="19">
        <f t="shared" si="412"/>
        <v>0</v>
      </c>
      <c r="CE668" s="19">
        <f t="shared" si="413"/>
        <v>0</v>
      </c>
      <c r="CF668" s="19">
        <f t="shared" si="414"/>
        <v>0</v>
      </c>
      <c r="CG668" s="19">
        <f t="shared" si="415"/>
        <v>0</v>
      </c>
      <c r="CH668" s="19">
        <f t="shared" si="416"/>
        <v>0</v>
      </c>
      <c r="CI668" s="19">
        <f t="shared" si="417"/>
        <v>0</v>
      </c>
      <c r="CJ668" s="19">
        <f t="shared" si="418"/>
        <v>0</v>
      </c>
      <c r="CK668" s="19">
        <f t="shared" si="419"/>
        <v>0</v>
      </c>
      <c r="CL668" s="19">
        <f t="shared" si="420"/>
        <v>0</v>
      </c>
      <c r="CM668" s="19">
        <f t="shared" si="421"/>
        <v>0</v>
      </c>
      <c r="CN668" s="19">
        <f t="shared" si="422"/>
        <v>0</v>
      </c>
      <c r="CO668" s="19">
        <f t="shared" si="423"/>
        <v>0</v>
      </c>
      <c r="CP668" s="19">
        <f t="shared" si="424"/>
        <v>0</v>
      </c>
      <c r="CQ668" s="19">
        <f t="shared" si="425"/>
        <v>0</v>
      </c>
      <c r="CR668" s="19">
        <f t="shared" si="426"/>
        <v>0</v>
      </c>
      <c r="CS668" s="19">
        <f t="shared" si="427"/>
        <v>0</v>
      </c>
    </row>
    <row r="669" spans="2:97" ht="15" customHeight="1" x14ac:dyDescent="0.2">
      <c r="B669" s="53">
        <f t="shared" si="431"/>
        <v>661</v>
      </c>
      <c r="C669" s="197" t="str" cm="1">
        <f t="array" aca="1" ref="C669" ca="1">CELL("contents",BG669)</f>
        <v/>
      </c>
      <c r="D669" s="54" t="str">
        <f t="shared" si="428"/>
        <v>OK</v>
      </c>
      <c r="E669" s="55" t="e">
        <f>VLOOKUP('DATA SHEET'!$B$9,'Drill Size Info'!$T$2:$U$8,2,FALSE)</f>
        <v>#N/A</v>
      </c>
      <c r="F669" s="55" t="str">
        <f t="shared" si="432"/>
        <v/>
      </c>
      <c r="G669" s="161">
        <f t="shared" si="433"/>
        <v>0</v>
      </c>
      <c r="H669" s="56"/>
      <c r="I669" s="56"/>
      <c r="J669" s="54" t="s">
        <v>154</v>
      </c>
      <c r="K669" s="54" t="s">
        <v>154</v>
      </c>
      <c r="L669" s="56" t="s">
        <v>154</v>
      </c>
      <c r="M669" s="56" t="s">
        <v>154</v>
      </c>
      <c r="N669" s="47" t="str">
        <f>IF(CU669&lt;&gt;"",
    IF(INT('Drill Size Info'!$AA$19)=INT('Drill Size Info'!$AB$19),
        --(INT('Drill Size Info'!$AA$19) &amp; "." &amp; CU669),
        IF(AND((--(INT('Drill Size Info'!$AA$19) &amp; "." &amp; CU669)&gt;=--('Drill Size Info'!$AA$19)), (--(INT('Drill Size Info'!$AA$19) &amp; "." &amp; CU669)&lt;=--('Drill Size Info'!$AB$19))),
            --(INT('Drill Size Info'!$AA$19) &amp; "." &amp; CU669),
            --(INT('Drill Size Info'!$AB$19) &amp; "." &amp; CU669)
        )
    ),
    IF(CT669&lt;&gt;"",
        IF(INT('Drill Size Info'!$AA$19)=INT('Drill Size Info'!$AB$19),
            --(INT('Drill Size Info'!$AA$19) &amp; "." &amp; LEFT(CT669,3)),
            IF(AND((--(INT('Drill Size Info'!$AA$19) &amp; "." &amp; LEFT(CT669,3))&gt;=--('Drill Size Info'!$AA$19)), (--(INT('Drill Size Info'!$AA$19) &amp; "." &amp; LEFT(CT669,3))&lt;=--('Drill Size Info'!$AB$19))),
                --(INT('Drill Size Info'!$AA$19) &amp; "." &amp; LEFT(CT669,3)),
                --(INT('Drill Size Info'!$AB$19) &amp; "." &amp; LEFT(CT669,3))
            )
        ),
        "OK"
    )
)</f>
        <v>OK</v>
      </c>
      <c r="O669" s="163" t="str">
        <f>IF(CV669&lt;&gt;"",
    IF(INT('Drill Size Info'!$AA$19)=INT('Drill Size Info'!$AB$19),
        --(INT('Drill Size Info'!$AA$19) &amp; "." &amp; CV669),
        IF(AND((--(INT('Drill Size Info'!$AA$19) &amp; "." &amp; CV669)&gt;=--('Drill Size Info'!$AA$19)), (--(INT('Drill Size Info'!$AA$19) &amp; "." &amp; CV669)&lt;=--('Drill Size Info'!$AB$19))),
            --(INT('Drill Size Info'!$AA$19) &amp; "." &amp; CV669),
            --(INT('Drill Size Info'!$AB$19) &amp; "." &amp; CV669)
        )
    ),
    IF(CT669&lt;&gt;"",
        IF(INT('Drill Size Info'!$AA$19)=INT('Drill Size Info'!$AB$19),
            --(INT('Drill Size Info'!$AA$19) &amp; "." &amp; RIGHT(CT669,3)),
            IF(AND((--(INT('Drill Size Info'!$AA$19) &amp; "." &amp; RIGHT(CT669,3))&gt;=--('Drill Size Info'!$AA$19)), (--(INT('Drill Size Info'!$AA$19) &amp; "." &amp; RIGHT(CT669,3))&lt;=--('Drill Size Info'!$AB$19))),
                --(INT('Drill Size Info'!$AA$19) &amp; "." &amp; RIGHT(CT669,3)),
                --(INT('Drill Size Info'!$AB$19) &amp; "." &amp; RIGHT(CT669,3))
            )
        ),
        "N/A"
    )
)</f>
        <v>N/A</v>
      </c>
      <c r="P669" s="47" t="str">
        <f>IF(CX669&lt;&gt;"",
    IF(INT('Drill Size Info'!$AA$19)=INT('Drill Size Info'!$AB$15),
        --(INT('Drill Size Info'!$AA$15) &amp; "." &amp; CX669),
        IF(AND((--(INT('Drill Size Info'!$AA$15) &amp; "." &amp; CX669)&gt;=--('Drill Size Info'!$AA$15)), (--(INT('Drill Size Info'!$AA$15) &amp; "." &amp; CX669)&lt;=--('Drill Size Info'!$AB$15))),
            --(INT('Drill Size Info'!$AA$15) &amp; "." &amp; CX669),
            --(INT('Drill Size Info'!$AB$15) &amp; "." &amp; CX669)
        )
    ),
    IF(CW669&lt;&gt;"",
        IF(INT('Drill Size Info'!$AA$15)=INT('Drill Size Info'!$AB$15),
            --(INT('Drill Size Info'!$AA$15) &amp; "." &amp; LEFT(CW669,3)),
            IF(AND((--(INT('Drill Size Info'!$AA$15) &amp; "." &amp; LEFT(CW669,3))&gt;=--('Drill Size Info'!$AA$15)), (--(INT('Drill Size Info'!$AA$15) &amp; "." &amp; LEFT(CW669,3))&lt;=--('Drill Size Info'!$AB$15))),
                --(INT('Drill Size Info'!$AA$15) &amp; "." &amp; LEFT(CW669,3)),
                --(INT('Drill Size Info'!$AB$15) &amp; "." &amp; LEFT(CW669,3))
            )
        ),
        "OK"
    )
)</f>
        <v>OK</v>
      </c>
      <c r="Q669" s="163" t="str">
        <f>IF(CY669&lt;&gt;"",
    IF(INT('Drill Size Info'!$AA$19)=INT('Drill Size Info'!$AB$15),
        --(INT('Drill Size Info'!$AA$15) &amp; "." &amp; CY669),
        IF(AND((--(INT('Drill Size Info'!$AA$15) &amp; "." &amp; CY669)&gt;=--('Drill Size Info'!$AA$15)), (--(INT('Drill Size Info'!$AA$15) &amp; "." &amp; CY669)&lt;=--('Drill Size Info'!$AB$15))),
            --(INT('Drill Size Info'!$AA$15) &amp; "." &amp; CY669),
            --(INT('Drill Size Info'!$AB$15) &amp; "." &amp; CY669)
        )
    ),
    IF(CW669&lt;&gt;"",
        IF(INT('Drill Size Info'!$AA$15)=INT('Drill Size Info'!$AB$15),
            --(INT('Drill Size Info'!$AA$15) &amp; "." &amp; RIGHT(CW669,3)),
            IF(AND((--(INT('Drill Size Info'!$AA$15) &amp; "." &amp; RIGHT(CW669,3))&gt;=--('Drill Size Info'!$AA$15)), (--(INT('Drill Size Info'!$AA$15) &amp; "." &amp; RIGHT(CW669,3))&lt;=--('Drill Size Info'!$AB$15))),
                --(INT('Drill Size Info'!$AA$15) &amp; "." &amp; RIGHT(CW669,3)),
                --(INT('Drill Size Info'!$AB$15) &amp; "." &amp; RIGHT(CW669,3))
            )
        ),
        "N/A"
    )
)</f>
        <v>N/A</v>
      </c>
      <c r="R669" s="57"/>
      <c r="S669" s="57"/>
      <c r="T669" s="57"/>
      <c r="U669" s="57"/>
      <c r="V669" s="57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9"/>
      <c r="AX669" s="59"/>
      <c r="AY669" s="59"/>
      <c r="AZ669" s="60"/>
      <c r="BA669" s="52"/>
      <c r="BB669" s="52"/>
      <c r="BC669" s="52"/>
      <c r="BD669" s="52"/>
      <c r="BE669" s="52"/>
      <c r="BF669" s="52"/>
      <c r="BG669" s="192" t="str">
        <f t="shared" si="429"/>
        <v/>
      </c>
      <c r="BH669" s="52"/>
      <c r="BI669" s="52"/>
      <c r="BJ669" s="52"/>
      <c r="BK669" s="52"/>
      <c r="BM669" s="19">
        <f t="shared" si="396"/>
        <v>0</v>
      </c>
      <c r="BN669" s="19">
        <f t="shared" si="397"/>
        <v>0</v>
      </c>
      <c r="BO669" s="19">
        <f t="shared" si="398"/>
        <v>0</v>
      </c>
      <c r="BP669" s="19">
        <f t="shared" si="399"/>
        <v>0</v>
      </c>
      <c r="BQ669" s="19">
        <f t="shared" si="400"/>
        <v>0</v>
      </c>
      <c r="BR669" s="19">
        <f t="shared" si="401"/>
        <v>0</v>
      </c>
      <c r="BS669" s="19">
        <f t="shared" si="402"/>
        <v>0</v>
      </c>
      <c r="BT669" s="19">
        <f t="shared" si="403"/>
        <v>0</v>
      </c>
      <c r="BU669" s="19">
        <f t="shared" si="404"/>
        <v>0</v>
      </c>
      <c r="BV669" s="19">
        <f t="shared" si="405"/>
        <v>0</v>
      </c>
      <c r="BW669" s="19">
        <f t="shared" si="406"/>
        <v>0</v>
      </c>
      <c r="BX669" s="19">
        <f t="shared" si="407"/>
        <v>0</v>
      </c>
      <c r="BY669" s="19">
        <f t="shared" si="408"/>
        <v>0</v>
      </c>
      <c r="BZ669" s="19">
        <f t="shared" si="409"/>
        <v>0</v>
      </c>
      <c r="CA669" s="19">
        <f t="shared" si="410"/>
        <v>0</v>
      </c>
      <c r="CB669" s="19">
        <f t="shared" si="430"/>
        <v>0</v>
      </c>
      <c r="CC669" s="19">
        <f t="shared" si="411"/>
        <v>0</v>
      </c>
      <c r="CD669" s="19">
        <f t="shared" si="412"/>
        <v>0</v>
      </c>
      <c r="CE669" s="19">
        <f t="shared" si="413"/>
        <v>0</v>
      </c>
      <c r="CF669" s="19">
        <f t="shared" si="414"/>
        <v>0</v>
      </c>
      <c r="CG669" s="19">
        <f t="shared" si="415"/>
        <v>0</v>
      </c>
      <c r="CH669" s="19">
        <f t="shared" si="416"/>
        <v>0</v>
      </c>
      <c r="CI669" s="19">
        <f t="shared" si="417"/>
        <v>0</v>
      </c>
      <c r="CJ669" s="19">
        <f t="shared" si="418"/>
        <v>0</v>
      </c>
      <c r="CK669" s="19">
        <f t="shared" si="419"/>
        <v>0</v>
      </c>
      <c r="CL669" s="19">
        <f t="shared" si="420"/>
        <v>0</v>
      </c>
      <c r="CM669" s="19">
        <f t="shared" si="421"/>
        <v>0</v>
      </c>
      <c r="CN669" s="19">
        <f t="shared" si="422"/>
        <v>0</v>
      </c>
      <c r="CO669" s="19">
        <f t="shared" si="423"/>
        <v>0</v>
      </c>
      <c r="CP669" s="19">
        <f t="shared" si="424"/>
        <v>0</v>
      </c>
      <c r="CQ669" s="19">
        <f t="shared" si="425"/>
        <v>0</v>
      </c>
      <c r="CR669" s="19">
        <f t="shared" si="426"/>
        <v>0</v>
      </c>
      <c r="CS669" s="19">
        <f t="shared" si="427"/>
        <v>0</v>
      </c>
    </row>
    <row r="670" spans="2:97" ht="15" customHeight="1" x14ac:dyDescent="0.2">
      <c r="B670" s="53">
        <f t="shared" si="431"/>
        <v>662</v>
      </c>
      <c r="C670" s="197" t="str" cm="1">
        <f t="array" aca="1" ref="C670" ca="1">CELL("contents",BG670)</f>
        <v/>
      </c>
      <c r="D670" s="54" t="str">
        <f t="shared" si="428"/>
        <v>OK</v>
      </c>
      <c r="E670" s="55" t="e">
        <f>VLOOKUP('DATA SHEET'!$B$9,'Drill Size Info'!$T$2:$U$8,2,FALSE)</f>
        <v>#N/A</v>
      </c>
      <c r="F670" s="55" t="str">
        <f t="shared" si="432"/>
        <v/>
      </c>
      <c r="G670" s="161">
        <f t="shared" si="433"/>
        <v>0</v>
      </c>
      <c r="H670" s="56"/>
      <c r="I670" s="56"/>
      <c r="J670" s="54" t="s">
        <v>154</v>
      </c>
      <c r="K670" s="54" t="s">
        <v>154</v>
      </c>
      <c r="L670" s="56" t="s">
        <v>154</v>
      </c>
      <c r="M670" s="56" t="s">
        <v>154</v>
      </c>
      <c r="N670" s="47" t="str">
        <f>IF(CU670&lt;&gt;"",
    IF(INT('Drill Size Info'!$AA$19)=INT('Drill Size Info'!$AB$19),
        --(INT('Drill Size Info'!$AA$19) &amp; "." &amp; CU670),
        IF(AND((--(INT('Drill Size Info'!$AA$19) &amp; "." &amp; CU670)&gt;=--('Drill Size Info'!$AA$19)), (--(INT('Drill Size Info'!$AA$19) &amp; "." &amp; CU670)&lt;=--('Drill Size Info'!$AB$19))),
            --(INT('Drill Size Info'!$AA$19) &amp; "." &amp; CU670),
            --(INT('Drill Size Info'!$AB$19) &amp; "." &amp; CU670)
        )
    ),
    IF(CT670&lt;&gt;"",
        IF(INT('Drill Size Info'!$AA$19)=INT('Drill Size Info'!$AB$19),
            --(INT('Drill Size Info'!$AA$19) &amp; "." &amp; LEFT(CT670,3)),
            IF(AND((--(INT('Drill Size Info'!$AA$19) &amp; "." &amp; LEFT(CT670,3))&gt;=--('Drill Size Info'!$AA$19)), (--(INT('Drill Size Info'!$AA$19) &amp; "." &amp; LEFT(CT670,3))&lt;=--('Drill Size Info'!$AB$19))),
                --(INT('Drill Size Info'!$AA$19) &amp; "." &amp; LEFT(CT670,3)),
                --(INT('Drill Size Info'!$AB$19) &amp; "." &amp; LEFT(CT670,3))
            )
        ),
        "OK"
    )
)</f>
        <v>OK</v>
      </c>
      <c r="O670" s="163" t="str">
        <f>IF(CV670&lt;&gt;"",
    IF(INT('Drill Size Info'!$AA$19)=INT('Drill Size Info'!$AB$19),
        --(INT('Drill Size Info'!$AA$19) &amp; "." &amp; CV670),
        IF(AND((--(INT('Drill Size Info'!$AA$19) &amp; "." &amp; CV670)&gt;=--('Drill Size Info'!$AA$19)), (--(INT('Drill Size Info'!$AA$19) &amp; "." &amp; CV670)&lt;=--('Drill Size Info'!$AB$19))),
            --(INT('Drill Size Info'!$AA$19) &amp; "." &amp; CV670),
            --(INT('Drill Size Info'!$AB$19) &amp; "." &amp; CV670)
        )
    ),
    IF(CT670&lt;&gt;"",
        IF(INT('Drill Size Info'!$AA$19)=INT('Drill Size Info'!$AB$19),
            --(INT('Drill Size Info'!$AA$19) &amp; "." &amp; RIGHT(CT670,3)),
            IF(AND((--(INT('Drill Size Info'!$AA$19) &amp; "." &amp; RIGHT(CT670,3))&gt;=--('Drill Size Info'!$AA$19)), (--(INT('Drill Size Info'!$AA$19) &amp; "." &amp; RIGHT(CT670,3))&lt;=--('Drill Size Info'!$AB$19))),
                --(INT('Drill Size Info'!$AA$19) &amp; "." &amp; RIGHT(CT670,3)),
                --(INT('Drill Size Info'!$AB$19) &amp; "." &amp; RIGHT(CT670,3))
            )
        ),
        "N/A"
    )
)</f>
        <v>N/A</v>
      </c>
      <c r="P670" s="47" t="str">
        <f>IF(CX670&lt;&gt;"",
    IF(INT('Drill Size Info'!$AA$19)=INT('Drill Size Info'!$AB$15),
        --(INT('Drill Size Info'!$AA$15) &amp; "." &amp; CX670),
        IF(AND((--(INT('Drill Size Info'!$AA$15) &amp; "." &amp; CX670)&gt;=--('Drill Size Info'!$AA$15)), (--(INT('Drill Size Info'!$AA$15) &amp; "." &amp; CX670)&lt;=--('Drill Size Info'!$AB$15))),
            --(INT('Drill Size Info'!$AA$15) &amp; "." &amp; CX670),
            --(INT('Drill Size Info'!$AB$15) &amp; "." &amp; CX670)
        )
    ),
    IF(CW670&lt;&gt;"",
        IF(INT('Drill Size Info'!$AA$15)=INT('Drill Size Info'!$AB$15),
            --(INT('Drill Size Info'!$AA$15) &amp; "." &amp; LEFT(CW670,3)),
            IF(AND((--(INT('Drill Size Info'!$AA$15) &amp; "." &amp; LEFT(CW670,3))&gt;=--('Drill Size Info'!$AA$15)), (--(INT('Drill Size Info'!$AA$15) &amp; "." &amp; LEFT(CW670,3))&lt;=--('Drill Size Info'!$AB$15))),
                --(INT('Drill Size Info'!$AA$15) &amp; "." &amp; LEFT(CW670,3)),
                --(INT('Drill Size Info'!$AB$15) &amp; "." &amp; LEFT(CW670,3))
            )
        ),
        "OK"
    )
)</f>
        <v>OK</v>
      </c>
      <c r="Q670" s="163" t="str">
        <f>IF(CY670&lt;&gt;"",
    IF(INT('Drill Size Info'!$AA$19)=INT('Drill Size Info'!$AB$15),
        --(INT('Drill Size Info'!$AA$15) &amp; "." &amp; CY670),
        IF(AND((--(INT('Drill Size Info'!$AA$15) &amp; "." &amp; CY670)&gt;=--('Drill Size Info'!$AA$15)), (--(INT('Drill Size Info'!$AA$15) &amp; "." &amp; CY670)&lt;=--('Drill Size Info'!$AB$15))),
            --(INT('Drill Size Info'!$AA$15) &amp; "." &amp; CY670),
            --(INT('Drill Size Info'!$AB$15) &amp; "." &amp; CY670)
        )
    ),
    IF(CW670&lt;&gt;"",
        IF(INT('Drill Size Info'!$AA$15)=INT('Drill Size Info'!$AB$15),
            --(INT('Drill Size Info'!$AA$15) &amp; "." &amp; RIGHT(CW670,3)),
            IF(AND((--(INT('Drill Size Info'!$AA$15) &amp; "." &amp; RIGHT(CW670,3))&gt;=--('Drill Size Info'!$AA$15)), (--(INT('Drill Size Info'!$AA$15) &amp; "." &amp; RIGHT(CW670,3))&lt;=--('Drill Size Info'!$AB$15))),
                --(INT('Drill Size Info'!$AA$15) &amp; "." &amp; RIGHT(CW670,3)),
                --(INT('Drill Size Info'!$AB$15) &amp; "." &amp; RIGHT(CW670,3))
            )
        ),
        "N/A"
    )
)</f>
        <v>N/A</v>
      </c>
      <c r="R670" s="57"/>
      <c r="S670" s="57"/>
      <c r="T670" s="57"/>
      <c r="U670" s="57"/>
      <c r="V670" s="57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9"/>
      <c r="AX670" s="59"/>
      <c r="AY670" s="59"/>
      <c r="AZ670" s="60"/>
      <c r="BA670" s="52"/>
      <c r="BB670" s="52"/>
      <c r="BC670" s="52"/>
      <c r="BD670" s="52"/>
      <c r="BE670" s="52"/>
      <c r="BF670" s="52"/>
      <c r="BG670" s="192" t="str">
        <f t="shared" si="429"/>
        <v/>
      </c>
      <c r="BH670" s="52"/>
      <c r="BI670" s="52"/>
      <c r="BJ670" s="52"/>
      <c r="BK670" s="52"/>
      <c r="BM670" s="19">
        <f t="shared" si="396"/>
        <v>0</v>
      </c>
      <c r="BN670" s="19">
        <f t="shared" si="397"/>
        <v>0</v>
      </c>
      <c r="BO670" s="19">
        <f t="shared" si="398"/>
        <v>0</v>
      </c>
      <c r="BP670" s="19">
        <f t="shared" si="399"/>
        <v>0</v>
      </c>
      <c r="BQ670" s="19">
        <f t="shared" si="400"/>
        <v>0</v>
      </c>
      <c r="BR670" s="19">
        <f t="shared" si="401"/>
        <v>0</v>
      </c>
      <c r="BS670" s="19">
        <f t="shared" si="402"/>
        <v>0</v>
      </c>
      <c r="BT670" s="19">
        <f t="shared" si="403"/>
        <v>0</v>
      </c>
      <c r="BU670" s="19">
        <f t="shared" si="404"/>
        <v>0</v>
      </c>
      <c r="BV670" s="19">
        <f t="shared" si="405"/>
        <v>0</v>
      </c>
      <c r="BW670" s="19">
        <f t="shared" si="406"/>
        <v>0</v>
      </c>
      <c r="BX670" s="19">
        <f t="shared" si="407"/>
        <v>0</v>
      </c>
      <c r="BY670" s="19">
        <f t="shared" si="408"/>
        <v>0</v>
      </c>
      <c r="BZ670" s="19">
        <f t="shared" si="409"/>
        <v>0</v>
      </c>
      <c r="CA670" s="19">
        <f t="shared" si="410"/>
        <v>0</v>
      </c>
      <c r="CB670" s="19">
        <f t="shared" si="430"/>
        <v>0</v>
      </c>
      <c r="CC670" s="19">
        <f t="shared" si="411"/>
        <v>0</v>
      </c>
      <c r="CD670" s="19">
        <f t="shared" si="412"/>
        <v>0</v>
      </c>
      <c r="CE670" s="19">
        <f t="shared" si="413"/>
        <v>0</v>
      </c>
      <c r="CF670" s="19">
        <f t="shared" si="414"/>
        <v>0</v>
      </c>
      <c r="CG670" s="19">
        <f t="shared" si="415"/>
        <v>0</v>
      </c>
      <c r="CH670" s="19">
        <f t="shared" si="416"/>
        <v>0</v>
      </c>
      <c r="CI670" s="19">
        <f t="shared" si="417"/>
        <v>0</v>
      </c>
      <c r="CJ670" s="19">
        <f t="shared" si="418"/>
        <v>0</v>
      </c>
      <c r="CK670" s="19">
        <f t="shared" si="419"/>
        <v>0</v>
      </c>
      <c r="CL670" s="19">
        <f t="shared" si="420"/>
        <v>0</v>
      </c>
      <c r="CM670" s="19">
        <f t="shared" si="421"/>
        <v>0</v>
      </c>
      <c r="CN670" s="19">
        <f t="shared" si="422"/>
        <v>0</v>
      </c>
      <c r="CO670" s="19">
        <f t="shared" si="423"/>
        <v>0</v>
      </c>
      <c r="CP670" s="19">
        <f t="shared" si="424"/>
        <v>0</v>
      </c>
      <c r="CQ670" s="19">
        <f t="shared" si="425"/>
        <v>0</v>
      </c>
      <c r="CR670" s="19">
        <f t="shared" si="426"/>
        <v>0</v>
      </c>
      <c r="CS670" s="19">
        <f t="shared" si="427"/>
        <v>0</v>
      </c>
    </row>
    <row r="671" spans="2:97" ht="15" customHeight="1" x14ac:dyDescent="0.2">
      <c r="B671" s="53">
        <f t="shared" si="431"/>
        <v>663</v>
      </c>
      <c r="C671" s="197" t="str" cm="1">
        <f t="array" aca="1" ref="C671" ca="1">CELL("contents",BG671)</f>
        <v/>
      </c>
      <c r="D671" s="54" t="str">
        <f t="shared" si="428"/>
        <v>OK</v>
      </c>
      <c r="E671" s="55" t="e">
        <f>VLOOKUP('DATA SHEET'!$B$9,'Drill Size Info'!$T$2:$U$8,2,FALSE)</f>
        <v>#N/A</v>
      </c>
      <c r="F671" s="55" t="str">
        <f t="shared" si="432"/>
        <v/>
      </c>
      <c r="G671" s="161">
        <f t="shared" si="433"/>
        <v>0</v>
      </c>
      <c r="H671" s="56"/>
      <c r="I671" s="56"/>
      <c r="J671" s="54" t="s">
        <v>154</v>
      </c>
      <c r="K671" s="54" t="s">
        <v>154</v>
      </c>
      <c r="L671" s="56" t="s">
        <v>154</v>
      </c>
      <c r="M671" s="56" t="s">
        <v>154</v>
      </c>
      <c r="N671" s="47" t="str">
        <f>IF(CU671&lt;&gt;"",
    IF(INT('Drill Size Info'!$AA$19)=INT('Drill Size Info'!$AB$19),
        --(INT('Drill Size Info'!$AA$19) &amp; "." &amp; CU671),
        IF(AND((--(INT('Drill Size Info'!$AA$19) &amp; "." &amp; CU671)&gt;=--('Drill Size Info'!$AA$19)), (--(INT('Drill Size Info'!$AA$19) &amp; "." &amp; CU671)&lt;=--('Drill Size Info'!$AB$19))),
            --(INT('Drill Size Info'!$AA$19) &amp; "." &amp; CU671),
            --(INT('Drill Size Info'!$AB$19) &amp; "." &amp; CU671)
        )
    ),
    IF(CT671&lt;&gt;"",
        IF(INT('Drill Size Info'!$AA$19)=INT('Drill Size Info'!$AB$19),
            --(INT('Drill Size Info'!$AA$19) &amp; "." &amp; LEFT(CT671,3)),
            IF(AND((--(INT('Drill Size Info'!$AA$19) &amp; "." &amp; LEFT(CT671,3))&gt;=--('Drill Size Info'!$AA$19)), (--(INT('Drill Size Info'!$AA$19) &amp; "." &amp; LEFT(CT671,3))&lt;=--('Drill Size Info'!$AB$19))),
                --(INT('Drill Size Info'!$AA$19) &amp; "." &amp; LEFT(CT671,3)),
                --(INT('Drill Size Info'!$AB$19) &amp; "." &amp; LEFT(CT671,3))
            )
        ),
        "OK"
    )
)</f>
        <v>OK</v>
      </c>
      <c r="O671" s="163" t="str">
        <f>IF(CV671&lt;&gt;"",
    IF(INT('Drill Size Info'!$AA$19)=INT('Drill Size Info'!$AB$19),
        --(INT('Drill Size Info'!$AA$19) &amp; "." &amp; CV671),
        IF(AND((--(INT('Drill Size Info'!$AA$19) &amp; "." &amp; CV671)&gt;=--('Drill Size Info'!$AA$19)), (--(INT('Drill Size Info'!$AA$19) &amp; "." &amp; CV671)&lt;=--('Drill Size Info'!$AB$19))),
            --(INT('Drill Size Info'!$AA$19) &amp; "." &amp; CV671),
            --(INT('Drill Size Info'!$AB$19) &amp; "." &amp; CV671)
        )
    ),
    IF(CT671&lt;&gt;"",
        IF(INT('Drill Size Info'!$AA$19)=INT('Drill Size Info'!$AB$19),
            --(INT('Drill Size Info'!$AA$19) &amp; "." &amp; RIGHT(CT671,3)),
            IF(AND((--(INT('Drill Size Info'!$AA$19) &amp; "." &amp; RIGHT(CT671,3))&gt;=--('Drill Size Info'!$AA$19)), (--(INT('Drill Size Info'!$AA$19) &amp; "." &amp; RIGHT(CT671,3))&lt;=--('Drill Size Info'!$AB$19))),
                --(INT('Drill Size Info'!$AA$19) &amp; "." &amp; RIGHT(CT671,3)),
                --(INT('Drill Size Info'!$AB$19) &amp; "." &amp; RIGHT(CT671,3))
            )
        ),
        "N/A"
    )
)</f>
        <v>N/A</v>
      </c>
      <c r="P671" s="47" t="str">
        <f>IF(CX671&lt;&gt;"",
    IF(INT('Drill Size Info'!$AA$19)=INT('Drill Size Info'!$AB$15),
        --(INT('Drill Size Info'!$AA$15) &amp; "." &amp; CX671),
        IF(AND((--(INT('Drill Size Info'!$AA$15) &amp; "." &amp; CX671)&gt;=--('Drill Size Info'!$AA$15)), (--(INT('Drill Size Info'!$AA$15) &amp; "." &amp; CX671)&lt;=--('Drill Size Info'!$AB$15))),
            --(INT('Drill Size Info'!$AA$15) &amp; "." &amp; CX671),
            --(INT('Drill Size Info'!$AB$15) &amp; "." &amp; CX671)
        )
    ),
    IF(CW671&lt;&gt;"",
        IF(INT('Drill Size Info'!$AA$15)=INT('Drill Size Info'!$AB$15),
            --(INT('Drill Size Info'!$AA$15) &amp; "." &amp; LEFT(CW671,3)),
            IF(AND((--(INT('Drill Size Info'!$AA$15) &amp; "." &amp; LEFT(CW671,3))&gt;=--('Drill Size Info'!$AA$15)), (--(INT('Drill Size Info'!$AA$15) &amp; "." &amp; LEFT(CW671,3))&lt;=--('Drill Size Info'!$AB$15))),
                --(INT('Drill Size Info'!$AA$15) &amp; "." &amp; LEFT(CW671,3)),
                --(INT('Drill Size Info'!$AB$15) &amp; "." &amp; LEFT(CW671,3))
            )
        ),
        "OK"
    )
)</f>
        <v>OK</v>
      </c>
      <c r="Q671" s="163" t="str">
        <f>IF(CY671&lt;&gt;"",
    IF(INT('Drill Size Info'!$AA$19)=INT('Drill Size Info'!$AB$15),
        --(INT('Drill Size Info'!$AA$15) &amp; "." &amp; CY671),
        IF(AND((--(INT('Drill Size Info'!$AA$15) &amp; "." &amp; CY671)&gt;=--('Drill Size Info'!$AA$15)), (--(INT('Drill Size Info'!$AA$15) &amp; "." &amp; CY671)&lt;=--('Drill Size Info'!$AB$15))),
            --(INT('Drill Size Info'!$AA$15) &amp; "." &amp; CY671),
            --(INT('Drill Size Info'!$AB$15) &amp; "." &amp; CY671)
        )
    ),
    IF(CW671&lt;&gt;"",
        IF(INT('Drill Size Info'!$AA$15)=INT('Drill Size Info'!$AB$15),
            --(INT('Drill Size Info'!$AA$15) &amp; "." &amp; RIGHT(CW671,3)),
            IF(AND((--(INT('Drill Size Info'!$AA$15) &amp; "." &amp; RIGHT(CW671,3))&gt;=--('Drill Size Info'!$AA$15)), (--(INT('Drill Size Info'!$AA$15) &amp; "." &amp; RIGHT(CW671,3))&lt;=--('Drill Size Info'!$AB$15))),
                --(INT('Drill Size Info'!$AA$15) &amp; "." &amp; RIGHT(CW671,3)),
                --(INT('Drill Size Info'!$AB$15) &amp; "." &amp; RIGHT(CW671,3))
            )
        ),
        "N/A"
    )
)</f>
        <v>N/A</v>
      </c>
      <c r="R671" s="57"/>
      <c r="S671" s="57"/>
      <c r="T671" s="57"/>
      <c r="U671" s="57"/>
      <c r="V671" s="57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9"/>
      <c r="AX671" s="59"/>
      <c r="AY671" s="59"/>
      <c r="AZ671" s="60"/>
      <c r="BA671" s="52"/>
      <c r="BB671" s="52"/>
      <c r="BC671" s="52"/>
      <c r="BD671" s="52"/>
      <c r="BE671" s="52"/>
      <c r="BF671" s="52"/>
      <c r="BG671" s="192" t="str">
        <f t="shared" si="429"/>
        <v/>
      </c>
      <c r="BH671" s="52"/>
      <c r="BI671" s="52"/>
      <c r="BJ671" s="52"/>
      <c r="BK671" s="52"/>
      <c r="BM671" s="19">
        <f t="shared" si="396"/>
        <v>0</v>
      </c>
      <c r="BN671" s="19">
        <f t="shared" si="397"/>
        <v>0</v>
      </c>
      <c r="BO671" s="19">
        <f t="shared" si="398"/>
        <v>0</v>
      </c>
      <c r="BP671" s="19">
        <f t="shared" si="399"/>
        <v>0</v>
      </c>
      <c r="BQ671" s="19">
        <f t="shared" si="400"/>
        <v>0</v>
      </c>
      <c r="BR671" s="19">
        <f t="shared" si="401"/>
        <v>0</v>
      </c>
      <c r="BS671" s="19">
        <f t="shared" si="402"/>
        <v>0</v>
      </c>
      <c r="BT671" s="19">
        <f t="shared" si="403"/>
        <v>0</v>
      </c>
      <c r="BU671" s="19">
        <f t="shared" si="404"/>
        <v>0</v>
      </c>
      <c r="BV671" s="19">
        <f t="shared" si="405"/>
        <v>0</v>
      </c>
      <c r="BW671" s="19">
        <f t="shared" si="406"/>
        <v>0</v>
      </c>
      <c r="BX671" s="19">
        <f t="shared" si="407"/>
        <v>0</v>
      </c>
      <c r="BY671" s="19">
        <f t="shared" si="408"/>
        <v>0</v>
      </c>
      <c r="BZ671" s="19">
        <f t="shared" si="409"/>
        <v>0</v>
      </c>
      <c r="CA671" s="19">
        <f t="shared" si="410"/>
        <v>0</v>
      </c>
      <c r="CB671" s="19">
        <f t="shared" si="430"/>
        <v>0</v>
      </c>
      <c r="CC671" s="19">
        <f t="shared" si="411"/>
        <v>0</v>
      </c>
      <c r="CD671" s="19">
        <f t="shared" si="412"/>
        <v>0</v>
      </c>
      <c r="CE671" s="19">
        <f t="shared" si="413"/>
        <v>0</v>
      </c>
      <c r="CF671" s="19">
        <f t="shared" si="414"/>
        <v>0</v>
      </c>
      <c r="CG671" s="19">
        <f t="shared" si="415"/>
        <v>0</v>
      </c>
      <c r="CH671" s="19">
        <f t="shared" si="416"/>
        <v>0</v>
      </c>
      <c r="CI671" s="19">
        <f t="shared" si="417"/>
        <v>0</v>
      </c>
      <c r="CJ671" s="19">
        <f t="shared" si="418"/>
        <v>0</v>
      </c>
      <c r="CK671" s="19">
        <f t="shared" si="419"/>
        <v>0</v>
      </c>
      <c r="CL671" s="19">
        <f t="shared" si="420"/>
        <v>0</v>
      </c>
      <c r="CM671" s="19">
        <f t="shared" si="421"/>
        <v>0</v>
      </c>
      <c r="CN671" s="19">
        <f t="shared" si="422"/>
        <v>0</v>
      </c>
      <c r="CO671" s="19">
        <f t="shared" si="423"/>
        <v>0</v>
      </c>
      <c r="CP671" s="19">
        <f t="shared" si="424"/>
        <v>0</v>
      </c>
      <c r="CQ671" s="19">
        <f t="shared" si="425"/>
        <v>0</v>
      </c>
      <c r="CR671" s="19">
        <f t="shared" si="426"/>
        <v>0</v>
      </c>
      <c r="CS671" s="19">
        <f t="shared" si="427"/>
        <v>0</v>
      </c>
    </row>
    <row r="672" spans="2:97" ht="15" customHeight="1" x14ac:dyDescent="0.2">
      <c r="B672" s="53">
        <f t="shared" si="431"/>
        <v>664</v>
      </c>
      <c r="C672" s="197" t="str" cm="1">
        <f t="array" aca="1" ref="C672" ca="1">CELL("contents",BG672)</f>
        <v/>
      </c>
      <c r="D672" s="54" t="str">
        <f t="shared" si="428"/>
        <v>OK</v>
      </c>
      <c r="E672" s="55" t="e">
        <f>VLOOKUP('DATA SHEET'!$B$9,'Drill Size Info'!$T$2:$U$8,2,FALSE)</f>
        <v>#N/A</v>
      </c>
      <c r="F672" s="55" t="str">
        <f t="shared" si="432"/>
        <v/>
      </c>
      <c r="G672" s="161">
        <f t="shared" si="433"/>
        <v>0</v>
      </c>
      <c r="H672" s="56"/>
      <c r="I672" s="56"/>
      <c r="J672" s="54" t="s">
        <v>154</v>
      </c>
      <c r="K672" s="54" t="s">
        <v>154</v>
      </c>
      <c r="L672" s="56" t="s">
        <v>154</v>
      </c>
      <c r="M672" s="56" t="s">
        <v>154</v>
      </c>
      <c r="N672" s="47" t="str">
        <f>IF(CU672&lt;&gt;"",
    IF(INT('Drill Size Info'!$AA$19)=INT('Drill Size Info'!$AB$19),
        --(INT('Drill Size Info'!$AA$19) &amp; "." &amp; CU672),
        IF(AND((--(INT('Drill Size Info'!$AA$19) &amp; "." &amp; CU672)&gt;=--('Drill Size Info'!$AA$19)), (--(INT('Drill Size Info'!$AA$19) &amp; "." &amp; CU672)&lt;=--('Drill Size Info'!$AB$19))),
            --(INT('Drill Size Info'!$AA$19) &amp; "." &amp; CU672),
            --(INT('Drill Size Info'!$AB$19) &amp; "." &amp; CU672)
        )
    ),
    IF(CT672&lt;&gt;"",
        IF(INT('Drill Size Info'!$AA$19)=INT('Drill Size Info'!$AB$19),
            --(INT('Drill Size Info'!$AA$19) &amp; "." &amp; LEFT(CT672,3)),
            IF(AND((--(INT('Drill Size Info'!$AA$19) &amp; "." &amp; LEFT(CT672,3))&gt;=--('Drill Size Info'!$AA$19)), (--(INT('Drill Size Info'!$AA$19) &amp; "." &amp; LEFT(CT672,3))&lt;=--('Drill Size Info'!$AB$19))),
                --(INT('Drill Size Info'!$AA$19) &amp; "." &amp; LEFT(CT672,3)),
                --(INT('Drill Size Info'!$AB$19) &amp; "." &amp; LEFT(CT672,3))
            )
        ),
        "OK"
    )
)</f>
        <v>OK</v>
      </c>
      <c r="O672" s="163" t="str">
        <f>IF(CV672&lt;&gt;"",
    IF(INT('Drill Size Info'!$AA$19)=INT('Drill Size Info'!$AB$19),
        --(INT('Drill Size Info'!$AA$19) &amp; "." &amp; CV672),
        IF(AND((--(INT('Drill Size Info'!$AA$19) &amp; "." &amp; CV672)&gt;=--('Drill Size Info'!$AA$19)), (--(INT('Drill Size Info'!$AA$19) &amp; "." &amp; CV672)&lt;=--('Drill Size Info'!$AB$19))),
            --(INT('Drill Size Info'!$AA$19) &amp; "." &amp; CV672),
            --(INT('Drill Size Info'!$AB$19) &amp; "." &amp; CV672)
        )
    ),
    IF(CT672&lt;&gt;"",
        IF(INT('Drill Size Info'!$AA$19)=INT('Drill Size Info'!$AB$19),
            --(INT('Drill Size Info'!$AA$19) &amp; "." &amp; RIGHT(CT672,3)),
            IF(AND((--(INT('Drill Size Info'!$AA$19) &amp; "." &amp; RIGHT(CT672,3))&gt;=--('Drill Size Info'!$AA$19)), (--(INT('Drill Size Info'!$AA$19) &amp; "." &amp; RIGHT(CT672,3))&lt;=--('Drill Size Info'!$AB$19))),
                --(INT('Drill Size Info'!$AA$19) &amp; "." &amp; RIGHT(CT672,3)),
                --(INT('Drill Size Info'!$AB$19) &amp; "." &amp; RIGHT(CT672,3))
            )
        ),
        "N/A"
    )
)</f>
        <v>N/A</v>
      </c>
      <c r="P672" s="47" t="str">
        <f>IF(CX672&lt;&gt;"",
    IF(INT('Drill Size Info'!$AA$19)=INT('Drill Size Info'!$AB$15),
        --(INT('Drill Size Info'!$AA$15) &amp; "." &amp; CX672),
        IF(AND((--(INT('Drill Size Info'!$AA$15) &amp; "." &amp; CX672)&gt;=--('Drill Size Info'!$AA$15)), (--(INT('Drill Size Info'!$AA$15) &amp; "." &amp; CX672)&lt;=--('Drill Size Info'!$AB$15))),
            --(INT('Drill Size Info'!$AA$15) &amp; "." &amp; CX672),
            --(INT('Drill Size Info'!$AB$15) &amp; "." &amp; CX672)
        )
    ),
    IF(CW672&lt;&gt;"",
        IF(INT('Drill Size Info'!$AA$15)=INT('Drill Size Info'!$AB$15),
            --(INT('Drill Size Info'!$AA$15) &amp; "." &amp; LEFT(CW672,3)),
            IF(AND((--(INT('Drill Size Info'!$AA$15) &amp; "." &amp; LEFT(CW672,3))&gt;=--('Drill Size Info'!$AA$15)), (--(INT('Drill Size Info'!$AA$15) &amp; "." &amp; LEFT(CW672,3))&lt;=--('Drill Size Info'!$AB$15))),
                --(INT('Drill Size Info'!$AA$15) &amp; "." &amp; LEFT(CW672,3)),
                --(INT('Drill Size Info'!$AB$15) &amp; "." &amp; LEFT(CW672,3))
            )
        ),
        "OK"
    )
)</f>
        <v>OK</v>
      </c>
      <c r="Q672" s="163" t="str">
        <f>IF(CY672&lt;&gt;"",
    IF(INT('Drill Size Info'!$AA$19)=INT('Drill Size Info'!$AB$15),
        --(INT('Drill Size Info'!$AA$15) &amp; "." &amp; CY672),
        IF(AND((--(INT('Drill Size Info'!$AA$15) &amp; "." &amp; CY672)&gt;=--('Drill Size Info'!$AA$15)), (--(INT('Drill Size Info'!$AA$15) &amp; "." &amp; CY672)&lt;=--('Drill Size Info'!$AB$15))),
            --(INT('Drill Size Info'!$AA$15) &amp; "." &amp; CY672),
            --(INT('Drill Size Info'!$AB$15) &amp; "." &amp; CY672)
        )
    ),
    IF(CW672&lt;&gt;"",
        IF(INT('Drill Size Info'!$AA$15)=INT('Drill Size Info'!$AB$15),
            --(INT('Drill Size Info'!$AA$15) &amp; "." &amp; RIGHT(CW672,3)),
            IF(AND((--(INT('Drill Size Info'!$AA$15) &amp; "." &amp; RIGHT(CW672,3))&gt;=--('Drill Size Info'!$AA$15)), (--(INT('Drill Size Info'!$AA$15) &amp; "." &amp; RIGHT(CW672,3))&lt;=--('Drill Size Info'!$AB$15))),
                --(INT('Drill Size Info'!$AA$15) &amp; "." &amp; RIGHT(CW672,3)),
                --(INT('Drill Size Info'!$AB$15) &amp; "." &amp; RIGHT(CW672,3))
            )
        ),
        "N/A"
    )
)</f>
        <v>N/A</v>
      </c>
      <c r="R672" s="57"/>
      <c r="S672" s="57"/>
      <c r="T672" s="57"/>
      <c r="U672" s="57"/>
      <c r="V672" s="57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9"/>
      <c r="AX672" s="59"/>
      <c r="AY672" s="59"/>
      <c r="AZ672" s="60"/>
      <c r="BA672" s="52"/>
      <c r="BB672" s="52"/>
      <c r="BC672" s="52"/>
      <c r="BD672" s="52"/>
      <c r="BE672" s="52"/>
      <c r="BF672" s="52"/>
      <c r="BG672" s="192" t="str">
        <f t="shared" si="429"/>
        <v/>
      </c>
      <c r="BH672" s="52"/>
      <c r="BI672" s="52"/>
      <c r="BJ672" s="52"/>
      <c r="BK672" s="52"/>
      <c r="BM672" s="19">
        <f t="shared" si="396"/>
        <v>0</v>
      </c>
      <c r="BN672" s="19">
        <f t="shared" si="397"/>
        <v>0</v>
      </c>
      <c r="BO672" s="19">
        <f t="shared" si="398"/>
        <v>0</v>
      </c>
      <c r="BP672" s="19">
        <f t="shared" si="399"/>
        <v>0</v>
      </c>
      <c r="BQ672" s="19">
        <f t="shared" si="400"/>
        <v>0</v>
      </c>
      <c r="BR672" s="19">
        <f t="shared" si="401"/>
        <v>0</v>
      </c>
      <c r="BS672" s="19">
        <f t="shared" si="402"/>
        <v>0</v>
      </c>
      <c r="BT672" s="19">
        <f t="shared" si="403"/>
        <v>0</v>
      </c>
      <c r="BU672" s="19">
        <f t="shared" si="404"/>
        <v>0</v>
      </c>
      <c r="BV672" s="19">
        <f t="shared" si="405"/>
        <v>0</v>
      </c>
      <c r="BW672" s="19">
        <f t="shared" si="406"/>
        <v>0</v>
      </c>
      <c r="BX672" s="19">
        <f t="shared" si="407"/>
        <v>0</v>
      </c>
      <c r="BY672" s="19">
        <f t="shared" si="408"/>
        <v>0</v>
      </c>
      <c r="BZ672" s="19">
        <f t="shared" si="409"/>
        <v>0</v>
      </c>
      <c r="CA672" s="19">
        <f t="shared" si="410"/>
        <v>0</v>
      </c>
      <c r="CB672" s="19">
        <f t="shared" si="430"/>
        <v>0</v>
      </c>
      <c r="CC672" s="19">
        <f t="shared" si="411"/>
        <v>0</v>
      </c>
      <c r="CD672" s="19">
        <f t="shared" si="412"/>
        <v>0</v>
      </c>
      <c r="CE672" s="19">
        <f t="shared" si="413"/>
        <v>0</v>
      </c>
      <c r="CF672" s="19">
        <f t="shared" si="414"/>
        <v>0</v>
      </c>
      <c r="CG672" s="19">
        <f t="shared" si="415"/>
        <v>0</v>
      </c>
      <c r="CH672" s="19">
        <f t="shared" si="416"/>
        <v>0</v>
      </c>
      <c r="CI672" s="19">
        <f t="shared" si="417"/>
        <v>0</v>
      </c>
      <c r="CJ672" s="19">
        <f t="shared" si="418"/>
        <v>0</v>
      </c>
      <c r="CK672" s="19">
        <f t="shared" si="419"/>
        <v>0</v>
      </c>
      <c r="CL672" s="19">
        <f t="shared" si="420"/>
        <v>0</v>
      </c>
      <c r="CM672" s="19">
        <f t="shared" si="421"/>
        <v>0</v>
      </c>
      <c r="CN672" s="19">
        <f t="shared" si="422"/>
        <v>0</v>
      </c>
      <c r="CO672" s="19">
        <f t="shared" si="423"/>
        <v>0</v>
      </c>
      <c r="CP672" s="19">
        <f t="shared" si="424"/>
        <v>0</v>
      </c>
      <c r="CQ672" s="19">
        <f t="shared" si="425"/>
        <v>0</v>
      </c>
      <c r="CR672" s="19">
        <f t="shared" si="426"/>
        <v>0</v>
      </c>
      <c r="CS672" s="19">
        <f t="shared" si="427"/>
        <v>0</v>
      </c>
    </row>
    <row r="673" spans="2:97" ht="15" customHeight="1" x14ac:dyDescent="0.2">
      <c r="B673" s="53">
        <f t="shared" si="431"/>
        <v>665</v>
      </c>
      <c r="C673" s="197" t="str" cm="1">
        <f t="array" aca="1" ref="C673" ca="1">CELL("contents",BG673)</f>
        <v/>
      </c>
      <c r="D673" s="54" t="str">
        <f t="shared" si="428"/>
        <v>OK</v>
      </c>
      <c r="E673" s="55" t="e">
        <f>VLOOKUP('DATA SHEET'!$B$9,'Drill Size Info'!$T$2:$U$8,2,FALSE)</f>
        <v>#N/A</v>
      </c>
      <c r="F673" s="55" t="str">
        <f t="shared" si="432"/>
        <v/>
      </c>
      <c r="G673" s="161">
        <f t="shared" si="433"/>
        <v>0</v>
      </c>
      <c r="H673" s="56"/>
      <c r="I673" s="56"/>
      <c r="J673" s="54" t="s">
        <v>154</v>
      </c>
      <c r="K673" s="54" t="s">
        <v>154</v>
      </c>
      <c r="L673" s="56" t="s">
        <v>154</v>
      </c>
      <c r="M673" s="56" t="s">
        <v>154</v>
      </c>
      <c r="N673" s="47" t="str">
        <f>IF(CU673&lt;&gt;"",
    IF(INT('Drill Size Info'!$AA$19)=INT('Drill Size Info'!$AB$19),
        --(INT('Drill Size Info'!$AA$19) &amp; "." &amp; CU673),
        IF(AND((--(INT('Drill Size Info'!$AA$19) &amp; "." &amp; CU673)&gt;=--('Drill Size Info'!$AA$19)), (--(INT('Drill Size Info'!$AA$19) &amp; "." &amp; CU673)&lt;=--('Drill Size Info'!$AB$19))),
            --(INT('Drill Size Info'!$AA$19) &amp; "." &amp; CU673),
            --(INT('Drill Size Info'!$AB$19) &amp; "." &amp; CU673)
        )
    ),
    IF(CT673&lt;&gt;"",
        IF(INT('Drill Size Info'!$AA$19)=INT('Drill Size Info'!$AB$19),
            --(INT('Drill Size Info'!$AA$19) &amp; "." &amp; LEFT(CT673,3)),
            IF(AND((--(INT('Drill Size Info'!$AA$19) &amp; "." &amp; LEFT(CT673,3))&gt;=--('Drill Size Info'!$AA$19)), (--(INT('Drill Size Info'!$AA$19) &amp; "." &amp; LEFT(CT673,3))&lt;=--('Drill Size Info'!$AB$19))),
                --(INT('Drill Size Info'!$AA$19) &amp; "." &amp; LEFT(CT673,3)),
                --(INT('Drill Size Info'!$AB$19) &amp; "." &amp; LEFT(CT673,3))
            )
        ),
        "OK"
    )
)</f>
        <v>OK</v>
      </c>
      <c r="O673" s="163" t="str">
        <f>IF(CV673&lt;&gt;"",
    IF(INT('Drill Size Info'!$AA$19)=INT('Drill Size Info'!$AB$19),
        --(INT('Drill Size Info'!$AA$19) &amp; "." &amp; CV673),
        IF(AND((--(INT('Drill Size Info'!$AA$19) &amp; "." &amp; CV673)&gt;=--('Drill Size Info'!$AA$19)), (--(INT('Drill Size Info'!$AA$19) &amp; "." &amp; CV673)&lt;=--('Drill Size Info'!$AB$19))),
            --(INT('Drill Size Info'!$AA$19) &amp; "." &amp; CV673),
            --(INT('Drill Size Info'!$AB$19) &amp; "." &amp; CV673)
        )
    ),
    IF(CT673&lt;&gt;"",
        IF(INT('Drill Size Info'!$AA$19)=INT('Drill Size Info'!$AB$19),
            --(INT('Drill Size Info'!$AA$19) &amp; "." &amp; RIGHT(CT673,3)),
            IF(AND((--(INT('Drill Size Info'!$AA$19) &amp; "." &amp; RIGHT(CT673,3))&gt;=--('Drill Size Info'!$AA$19)), (--(INT('Drill Size Info'!$AA$19) &amp; "." &amp; RIGHT(CT673,3))&lt;=--('Drill Size Info'!$AB$19))),
                --(INT('Drill Size Info'!$AA$19) &amp; "." &amp; RIGHT(CT673,3)),
                --(INT('Drill Size Info'!$AB$19) &amp; "." &amp; RIGHT(CT673,3))
            )
        ),
        "N/A"
    )
)</f>
        <v>N/A</v>
      </c>
      <c r="P673" s="47" t="str">
        <f>IF(CX673&lt;&gt;"",
    IF(INT('Drill Size Info'!$AA$19)=INT('Drill Size Info'!$AB$15),
        --(INT('Drill Size Info'!$AA$15) &amp; "." &amp; CX673),
        IF(AND((--(INT('Drill Size Info'!$AA$15) &amp; "." &amp; CX673)&gt;=--('Drill Size Info'!$AA$15)), (--(INT('Drill Size Info'!$AA$15) &amp; "." &amp; CX673)&lt;=--('Drill Size Info'!$AB$15))),
            --(INT('Drill Size Info'!$AA$15) &amp; "." &amp; CX673),
            --(INT('Drill Size Info'!$AB$15) &amp; "." &amp; CX673)
        )
    ),
    IF(CW673&lt;&gt;"",
        IF(INT('Drill Size Info'!$AA$15)=INT('Drill Size Info'!$AB$15),
            --(INT('Drill Size Info'!$AA$15) &amp; "." &amp; LEFT(CW673,3)),
            IF(AND((--(INT('Drill Size Info'!$AA$15) &amp; "." &amp; LEFT(CW673,3))&gt;=--('Drill Size Info'!$AA$15)), (--(INT('Drill Size Info'!$AA$15) &amp; "." &amp; LEFT(CW673,3))&lt;=--('Drill Size Info'!$AB$15))),
                --(INT('Drill Size Info'!$AA$15) &amp; "." &amp; LEFT(CW673,3)),
                --(INT('Drill Size Info'!$AB$15) &amp; "." &amp; LEFT(CW673,3))
            )
        ),
        "OK"
    )
)</f>
        <v>OK</v>
      </c>
      <c r="Q673" s="163" t="str">
        <f>IF(CY673&lt;&gt;"",
    IF(INT('Drill Size Info'!$AA$19)=INT('Drill Size Info'!$AB$15),
        --(INT('Drill Size Info'!$AA$15) &amp; "." &amp; CY673),
        IF(AND((--(INT('Drill Size Info'!$AA$15) &amp; "." &amp; CY673)&gt;=--('Drill Size Info'!$AA$15)), (--(INT('Drill Size Info'!$AA$15) &amp; "." &amp; CY673)&lt;=--('Drill Size Info'!$AB$15))),
            --(INT('Drill Size Info'!$AA$15) &amp; "." &amp; CY673),
            --(INT('Drill Size Info'!$AB$15) &amp; "." &amp; CY673)
        )
    ),
    IF(CW673&lt;&gt;"",
        IF(INT('Drill Size Info'!$AA$15)=INT('Drill Size Info'!$AB$15),
            --(INT('Drill Size Info'!$AA$15) &amp; "." &amp; RIGHT(CW673,3)),
            IF(AND((--(INT('Drill Size Info'!$AA$15) &amp; "." &amp; RIGHT(CW673,3))&gt;=--('Drill Size Info'!$AA$15)), (--(INT('Drill Size Info'!$AA$15) &amp; "." &amp; RIGHT(CW673,3))&lt;=--('Drill Size Info'!$AB$15))),
                --(INT('Drill Size Info'!$AA$15) &amp; "." &amp; RIGHT(CW673,3)),
                --(INT('Drill Size Info'!$AB$15) &amp; "." &amp; RIGHT(CW673,3))
            )
        ),
        "N/A"
    )
)</f>
        <v>N/A</v>
      </c>
      <c r="R673" s="57"/>
      <c r="S673" s="57"/>
      <c r="T673" s="57"/>
      <c r="U673" s="57"/>
      <c r="V673" s="57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9"/>
      <c r="AX673" s="59"/>
      <c r="AY673" s="59"/>
      <c r="AZ673" s="60"/>
      <c r="BA673" s="52"/>
      <c r="BB673" s="52"/>
      <c r="BC673" s="52"/>
      <c r="BD673" s="52"/>
      <c r="BE673" s="52"/>
      <c r="BF673" s="52"/>
      <c r="BG673" s="192" t="str">
        <f t="shared" si="429"/>
        <v/>
      </c>
      <c r="BH673" s="52"/>
      <c r="BI673" s="52"/>
      <c r="BJ673" s="52"/>
      <c r="BK673" s="52"/>
      <c r="BM673" s="19">
        <f t="shared" si="396"/>
        <v>0</v>
      </c>
      <c r="BN673" s="19">
        <f t="shared" si="397"/>
        <v>0</v>
      </c>
      <c r="BO673" s="19">
        <f t="shared" si="398"/>
        <v>0</v>
      </c>
      <c r="BP673" s="19">
        <f t="shared" si="399"/>
        <v>0</v>
      </c>
      <c r="BQ673" s="19">
        <f t="shared" si="400"/>
        <v>0</v>
      </c>
      <c r="BR673" s="19">
        <f t="shared" si="401"/>
        <v>0</v>
      </c>
      <c r="BS673" s="19">
        <f t="shared" si="402"/>
        <v>0</v>
      </c>
      <c r="BT673" s="19">
        <f t="shared" si="403"/>
        <v>0</v>
      </c>
      <c r="BU673" s="19">
        <f t="shared" si="404"/>
        <v>0</v>
      </c>
      <c r="BV673" s="19">
        <f t="shared" si="405"/>
        <v>0</v>
      </c>
      <c r="BW673" s="19">
        <f t="shared" si="406"/>
        <v>0</v>
      </c>
      <c r="BX673" s="19">
        <f t="shared" si="407"/>
        <v>0</v>
      </c>
      <c r="BY673" s="19">
        <f t="shared" si="408"/>
        <v>0</v>
      </c>
      <c r="BZ673" s="19">
        <f t="shared" si="409"/>
        <v>0</v>
      </c>
      <c r="CA673" s="19">
        <f t="shared" si="410"/>
        <v>0</v>
      </c>
      <c r="CB673" s="19">
        <f t="shared" si="430"/>
        <v>0</v>
      </c>
      <c r="CC673" s="19">
        <f t="shared" si="411"/>
        <v>0</v>
      </c>
      <c r="CD673" s="19">
        <f t="shared" si="412"/>
        <v>0</v>
      </c>
      <c r="CE673" s="19">
        <f t="shared" si="413"/>
        <v>0</v>
      </c>
      <c r="CF673" s="19">
        <f t="shared" si="414"/>
        <v>0</v>
      </c>
      <c r="CG673" s="19">
        <f t="shared" si="415"/>
        <v>0</v>
      </c>
      <c r="CH673" s="19">
        <f t="shared" si="416"/>
        <v>0</v>
      </c>
      <c r="CI673" s="19">
        <f t="shared" si="417"/>
        <v>0</v>
      </c>
      <c r="CJ673" s="19">
        <f t="shared" si="418"/>
        <v>0</v>
      </c>
      <c r="CK673" s="19">
        <f t="shared" si="419"/>
        <v>0</v>
      </c>
      <c r="CL673" s="19">
        <f t="shared" si="420"/>
        <v>0</v>
      </c>
      <c r="CM673" s="19">
        <f t="shared" si="421"/>
        <v>0</v>
      </c>
      <c r="CN673" s="19">
        <f t="shared" si="422"/>
        <v>0</v>
      </c>
      <c r="CO673" s="19">
        <f t="shared" si="423"/>
        <v>0</v>
      </c>
      <c r="CP673" s="19">
        <f t="shared" si="424"/>
        <v>0</v>
      </c>
      <c r="CQ673" s="19">
        <f t="shared" si="425"/>
        <v>0</v>
      </c>
      <c r="CR673" s="19">
        <f t="shared" si="426"/>
        <v>0</v>
      </c>
      <c r="CS673" s="19">
        <f t="shared" si="427"/>
        <v>0</v>
      </c>
    </row>
    <row r="674" spans="2:97" ht="15" customHeight="1" x14ac:dyDescent="0.2">
      <c r="B674" s="53">
        <f t="shared" si="431"/>
        <v>666</v>
      </c>
      <c r="C674" s="197" t="str" cm="1">
        <f t="array" aca="1" ref="C674" ca="1">CELL("contents",BG674)</f>
        <v/>
      </c>
      <c r="D674" s="54" t="str">
        <f t="shared" si="428"/>
        <v>OK</v>
      </c>
      <c r="E674" s="55" t="e">
        <f>VLOOKUP('DATA SHEET'!$B$9,'Drill Size Info'!$T$2:$U$8,2,FALSE)</f>
        <v>#N/A</v>
      </c>
      <c r="F674" s="55" t="str">
        <f t="shared" si="432"/>
        <v/>
      </c>
      <c r="G674" s="161">
        <f t="shared" si="433"/>
        <v>0</v>
      </c>
      <c r="H674" s="56"/>
      <c r="I674" s="56"/>
      <c r="J674" s="54" t="s">
        <v>154</v>
      </c>
      <c r="K674" s="54" t="s">
        <v>154</v>
      </c>
      <c r="L674" s="56" t="s">
        <v>154</v>
      </c>
      <c r="M674" s="56" t="s">
        <v>154</v>
      </c>
      <c r="N674" s="47" t="str">
        <f>IF(CU674&lt;&gt;"",
    IF(INT('Drill Size Info'!$AA$19)=INT('Drill Size Info'!$AB$19),
        --(INT('Drill Size Info'!$AA$19) &amp; "." &amp; CU674),
        IF(AND((--(INT('Drill Size Info'!$AA$19) &amp; "." &amp; CU674)&gt;=--('Drill Size Info'!$AA$19)), (--(INT('Drill Size Info'!$AA$19) &amp; "." &amp; CU674)&lt;=--('Drill Size Info'!$AB$19))),
            --(INT('Drill Size Info'!$AA$19) &amp; "." &amp; CU674),
            --(INT('Drill Size Info'!$AB$19) &amp; "." &amp; CU674)
        )
    ),
    IF(CT674&lt;&gt;"",
        IF(INT('Drill Size Info'!$AA$19)=INT('Drill Size Info'!$AB$19),
            --(INT('Drill Size Info'!$AA$19) &amp; "." &amp; LEFT(CT674,3)),
            IF(AND((--(INT('Drill Size Info'!$AA$19) &amp; "." &amp; LEFT(CT674,3))&gt;=--('Drill Size Info'!$AA$19)), (--(INT('Drill Size Info'!$AA$19) &amp; "." &amp; LEFT(CT674,3))&lt;=--('Drill Size Info'!$AB$19))),
                --(INT('Drill Size Info'!$AA$19) &amp; "." &amp; LEFT(CT674,3)),
                --(INT('Drill Size Info'!$AB$19) &amp; "." &amp; LEFT(CT674,3))
            )
        ),
        "OK"
    )
)</f>
        <v>OK</v>
      </c>
      <c r="O674" s="163" t="str">
        <f>IF(CV674&lt;&gt;"",
    IF(INT('Drill Size Info'!$AA$19)=INT('Drill Size Info'!$AB$19),
        --(INT('Drill Size Info'!$AA$19) &amp; "." &amp; CV674),
        IF(AND((--(INT('Drill Size Info'!$AA$19) &amp; "." &amp; CV674)&gt;=--('Drill Size Info'!$AA$19)), (--(INT('Drill Size Info'!$AA$19) &amp; "." &amp; CV674)&lt;=--('Drill Size Info'!$AB$19))),
            --(INT('Drill Size Info'!$AA$19) &amp; "." &amp; CV674),
            --(INT('Drill Size Info'!$AB$19) &amp; "." &amp; CV674)
        )
    ),
    IF(CT674&lt;&gt;"",
        IF(INT('Drill Size Info'!$AA$19)=INT('Drill Size Info'!$AB$19),
            --(INT('Drill Size Info'!$AA$19) &amp; "." &amp; RIGHT(CT674,3)),
            IF(AND((--(INT('Drill Size Info'!$AA$19) &amp; "." &amp; RIGHT(CT674,3))&gt;=--('Drill Size Info'!$AA$19)), (--(INT('Drill Size Info'!$AA$19) &amp; "." &amp; RIGHT(CT674,3))&lt;=--('Drill Size Info'!$AB$19))),
                --(INT('Drill Size Info'!$AA$19) &amp; "." &amp; RIGHT(CT674,3)),
                --(INT('Drill Size Info'!$AB$19) &amp; "." &amp; RIGHT(CT674,3))
            )
        ),
        "N/A"
    )
)</f>
        <v>N/A</v>
      </c>
      <c r="P674" s="47" t="str">
        <f>IF(CX674&lt;&gt;"",
    IF(INT('Drill Size Info'!$AA$19)=INT('Drill Size Info'!$AB$15),
        --(INT('Drill Size Info'!$AA$15) &amp; "." &amp; CX674),
        IF(AND((--(INT('Drill Size Info'!$AA$15) &amp; "." &amp; CX674)&gt;=--('Drill Size Info'!$AA$15)), (--(INT('Drill Size Info'!$AA$15) &amp; "." &amp; CX674)&lt;=--('Drill Size Info'!$AB$15))),
            --(INT('Drill Size Info'!$AA$15) &amp; "." &amp; CX674),
            --(INT('Drill Size Info'!$AB$15) &amp; "." &amp; CX674)
        )
    ),
    IF(CW674&lt;&gt;"",
        IF(INT('Drill Size Info'!$AA$15)=INT('Drill Size Info'!$AB$15),
            --(INT('Drill Size Info'!$AA$15) &amp; "." &amp; LEFT(CW674,3)),
            IF(AND((--(INT('Drill Size Info'!$AA$15) &amp; "." &amp; LEFT(CW674,3))&gt;=--('Drill Size Info'!$AA$15)), (--(INT('Drill Size Info'!$AA$15) &amp; "." &amp; LEFT(CW674,3))&lt;=--('Drill Size Info'!$AB$15))),
                --(INT('Drill Size Info'!$AA$15) &amp; "." &amp; LEFT(CW674,3)),
                --(INT('Drill Size Info'!$AB$15) &amp; "." &amp; LEFT(CW674,3))
            )
        ),
        "OK"
    )
)</f>
        <v>OK</v>
      </c>
      <c r="Q674" s="163" t="str">
        <f>IF(CY674&lt;&gt;"",
    IF(INT('Drill Size Info'!$AA$19)=INT('Drill Size Info'!$AB$15),
        --(INT('Drill Size Info'!$AA$15) &amp; "." &amp; CY674),
        IF(AND((--(INT('Drill Size Info'!$AA$15) &amp; "." &amp; CY674)&gt;=--('Drill Size Info'!$AA$15)), (--(INT('Drill Size Info'!$AA$15) &amp; "." &amp; CY674)&lt;=--('Drill Size Info'!$AB$15))),
            --(INT('Drill Size Info'!$AA$15) &amp; "." &amp; CY674),
            --(INT('Drill Size Info'!$AB$15) &amp; "." &amp; CY674)
        )
    ),
    IF(CW674&lt;&gt;"",
        IF(INT('Drill Size Info'!$AA$15)=INT('Drill Size Info'!$AB$15),
            --(INT('Drill Size Info'!$AA$15) &amp; "." &amp; RIGHT(CW674,3)),
            IF(AND((--(INT('Drill Size Info'!$AA$15) &amp; "." &amp; RIGHT(CW674,3))&gt;=--('Drill Size Info'!$AA$15)), (--(INT('Drill Size Info'!$AA$15) &amp; "." &amp; RIGHT(CW674,3))&lt;=--('Drill Size Info'!$AB$15))),
                --(INT('Drill Size Info'!$AA$15) &amp; "." &amp; RIGHT(CW674,3)),
                --(INT('Drill Size Info'!$AB$15) &amp; "." &amp; RIGHT(CW674,3))
            )
        ),
        "N/A"
    )
)</f>
        <v>N/A</v>
      </c>
      <c r="R674" s="57"/>
      <c r="S674" s="57"/>
      <c r="T674" s="57"/>
      <c r="U674" s="57"/>
      <c r="V674" s="57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9"/>
      <c r="AX674" s="59"/>
      <c r="AY674" s="59"/>
      <c r="AZ674" s="60"/>
      <c r="BA674" s="52"/>
      <c r="BB674" s="52"/>
      <c r="BC674" s="52"/>
      <c r="BD674" s="52"/>
      <c r="BE674" s="52"/>
      <c r="BF674" s="52"/>
      <c r="BG674" s="192" t="str">
        <f t="shared" si="429"/>
        <v/>
      </c>
      <c r="BH674" s="52"/>
      <c r="BI674" s="52"/>
      <c r="BJ674" s="52"/>
      <c r="BK674" s="52"/>
      <c r="BM674" s="19">
        <f t="shared" si="396"/>
        <v>0</v>
      </c>
      <c r="BN674" s="19">
        <f t="shared" si="397"/>
        <v>0</v>
      </c>
      <c r="BO674" s="19">
        <f t="shared" si="398"/>
        <v>0</v>
      </c>
      <c r="BP674" s="19">
        <f t="shared" si="399"/>
        <v>0</v>
      </c>
      <c r="BQ674" s="19">
        <f t="shared" si="400"/>
        <v>0</v>
      </c>
      <c r="BR674" s="19">
        <f t="shared" si="401"/>
        <v>0</v>
      </c>
      <c r="BS674" s="19">
        <f t="shared" si="402"/>
        <v>0</v>
      </c>
      <c r="BT674" s="19">
        <f t="shared" si="403"/>
        <v>0</v>
      </c>
      <c r="BU674" s="19">
        <f t="shared" si="404"/>
        <v>0</v>
      </c>
      <c r="BV674" s="19">
        <f t="shared" si="405"/>
        <v>0</v>
      </c>
      <c r="BW674" s="19">
        <f t="shared" si="406"/>
        <v>0</v>
      </c>
      <c r="BX674" s="19">
        <f t="shared" si="407"/>
        <v>0</v>
      </c>
      <c r="BY674" s="19">
        <f t="shared" si="408"/>
        <v>0</v>
      </c>
      <c r="BZ674" s="19">
        <f t="shared" si="409"/>
        <v>0</v>
      </c>
      <c r="CA674" s="19">
        <f t="shared" si="410"/>
        <v>0</v>
      </c>
      <c r="CB674" s="19">
        <f t="shared" si="430"/>
        <v>0</v>
      </c>
      <c r="CC674" s="19">
        <f t="shared" si="411"/>
        <v>0</v>
      </c>
      <c r="CD674" s="19">
        <f t="shared" si="412"/>
        <v>0</v>
      </c>
      <c r="CE674" s="19">
        <f t="shared" si="413"/>
        <v>0</v>
      </c>
      <c r="CF674" s="19">
        <f t="shared" si="414"/>
        <v>0</v>
      </c>
      <c r="CG674" s="19">
        <f t="shared" si="415"/>
        <v>0</v>
      </c>
      <c r="CH674" s="19">
        <f t="shared" si="416"/>
        <v>0</v>
      </c>
      <c r="CI674" s="19">
        <f t="shared" si="417"/>
        <v>0</v>
      </c>
      <c r="CJ674" s="19">
        <f t="shared" si="418"/>
        <v>0</v>
      </c>
      <c r="CK674" s="19">
        <f t="shared" si="419"/>
        <v>0</v>
      </c>
      <c r="CL674" s="19">
        <f t="shared" si="420"/>
        <v>0</v>
      </c>
      <c r="CM674" s="19">
        <f t="shared" si="421"/>
        <v>0</v>
      </c>
      <c r="CN674" s="19">
        <f t="shared" si="422"/>
        <v>0</v>
      </c>
      <c r="CO674" s="19">
        <f t="shared" si="423"/>
        <v>0</v>
      </c>
      <c r="CP674" s="19">
        <f t="shared" si="424"/>
        <v>0</v>
      </c>
      <c r="CQ674" s="19">
        <f t="shared" si="425"/>
        <v>0</v>
      </c>
      <c r="CR674" s="19">
        <f t="shared" si="426"/>
        <v>0</v>
      </c>
      <c r="CS674" s="19">
        <f t="shared" si="427"/>
        <v>0</v>
      </c>
    </row>
    <row r="675" spans="2:97" ht="15" customHeight="1" x14ac:dyDescent="0.2">
      <c r="B675" s="53">
        <f t="shared" si="431"/>
        <v>667</v>
      </c>
      <c r="C675" s="197" t="str" cm="1">
        <f t="array" aca="1" ref="C675" ca="1">CELL("contents",BG675)</f>
        <v/>
      </c>
      <c r="D675" s="54" t="str">
        <f t="shared" si="428"/>
        <v>OK</v>
      </c>
      <c r="E675" s="55" t="e">
        <f>VLOOKUP('DATA SHEET'!$B$9,'Drill Size Info'!$T$2:$U$8,2,FALSE)</f>
        <v>#N/A</v>
      </c>
      <c r="F675" s="55" t="str">
        <f t="shared" si="432"/>
        <v/>
      </c>
      <c r="G675" s="161">
        <f t="shared" si="433"/>
        <v>0</v>
      </c>
      <c r="H675" s="56"/>
      <c r="I675" s="56"/>
      <c r="J675" s="54" t="s">
        <v>154</v>
      </c>
      <c r="K675" s="54" t="s">
        <v>154</v>
      </c>
      <c r="L675" s="56" t="s">
        <v>154</v>
      </c>
      <c r="M675" s="56" t="s">
        <v>154</v>
      </c>
      <c r="N675" s="47" t="str">
        <f>IF(CU675&lt;&gt;"",
    IF(INT('Drill Size Info'!$AA$19)=INT('Drill Size Info'!$AB$19),
        --(INT('Drill Size Info'!$AA$19) &amp; "." &amp; CU675),
        IF(AND((--(INT('Drill Size Info'!$AA$19) &amp; "." &amp; CU675)&gt;=--('Drill Size Info'!$AA$19)), (--(INT('Drill Size Info'!$AA$19) &amp; "." &amp; CU675)&lt;=--('Drill Size Info'!$AB$19))),
            --(INT('Drill Size Info'!$AA$19) &amp; "." &amp; CU675),
            --(INT('Drill Size Info'!$AB$19) &amp; "." &amp; CU675)
        )
    ),
    IF(CT675&lt;&gt;"",
        IF(INT('Drill Size Info'!$AA$19)=INT('Drill Size Info'!$AB$19),
            --(INT('Drill Size Info'!$AA$19) &amp; "." &amp; LEFT(CT675,3)),
            IF(AND((--(INT('Drill Size Info'!$AA$19) &amp; "." &amp; LEFT(CT675,3))&gt;=--('Drill Size Info'!$AA$19)), (--(INT('Drill Size Info'!$AA$19) &amp; "." &amp; LEFT(CT675,3))&lt;=--('Drill Size Info'!$AB$19))),
                --(INT('Drill Size Info'!$AA$19) &amp; "." &amp; LEFT(CT675,3)),
                --(INT('Drill Size Info'!$AB$19) &amp; "." &amp; LEFT(CT675,3))
            )
        ),
        "OK"
    )
)</f>
        <v>OK</v>
      </c>
      <c r="O675" s="163" t="str">
        <f>IF(CV675&lt;&gt;"",
    IF(INT('Drill Size Info'!$AA$19)=INT('Drill Size Info'!$AB$19),
        --(INT('Drill Size Info'!$AA$19) &amp; "." &amp; CV675),
        IF(AND((--(INT('Drill Size Info'!$AA$19) &amp; "." &amp; CV675)&gt;=--('Drill Size Info'!$AA$19)), (--(INT('Drill Size Info'!$AA$19) &amp; "." &amp; CV675)&lt;=--('Drill Size Info'!$AB$19))),
            --(INT('Drill Size Info'!$AA$19) &amp; "." &amp; CV675),
            --(INT('Drill Size Info'!$AB$19) &amp; "." &amp; CV675)
        )
    ),
    IF(CT675&lt;&gt;"",
        IF(INT('Drill Size Info'!$AA$19)=INT('Drill Size Info'!$AB$19),
            --(INT('Drill Size Info'!$AA$19) &amp; "." &amp; RIGHT(CT675,3)),
            IF(AND((--(INT('Drill Size Info'!$AA$19) &amp; "." &amp; RIGHT(CT675,3))&gt;=--('Drill Size Info'!$AA$19)), (--(INT('Drill Size Info'!$AA$19) &amp; "." &amp; RIGHT(CT675,3))&lt;=--('Drill Size Info'!$AB$19))),
                --(INT('Drill Size Info'!$AA$19) &amp; "." &amp; RIGHT(CT675,3)),
                --(INT('Drill Size Info'!$AB$19) &amp; "." &amp; RIGHT(CT675,3))
            )
        ),
        "N/A"
    )
)</f>
        <v>N/A</v>
      </c>
      <c r="P675" s="47" t="str">
        <f>IF(CX675&lt;&gt;"",
    IF(INT('Drill Size Info'!$AA$19)=INT('Drill Size Info'!$AB$15),
        --(INT('Drill Size Info'!$AA$15) &amp; "." &amp; CX675),
        IF(AND((--(INT('Drill Size Info'!$AA$15) &amp; "." &amp; CX675)&gt;=--('Drill Size Info'!$AA$15)), (--(INT('Drill Size Info'!$AA$15) &amp; "." &amp; CX675)&lt;=--('Drill Size Info'!$AB$15))),
            --(INT('Drill Size Info'!$AA$15) &amp; "." &amp; CX675),
            --(INT('Drill Size Info'!$AB$15) &amp; "." &amp; CX675)
        )
    ),
    IF(CW675&lt;&gt;"",
        IF(INT('Drill Size Info'!$AA$15)=INT('Drill Size Info'!$AB$15),
            --(INT('Drill Size Info'!$AA$15) &amp; "." &amp; LEFT(CW675,3)),
            IF(AND((--(INT('Drill Size Info'!$AA$15) &amp; "." &amp; LEFT(CW675,3))&gt;=--('Drill Size Info'!$AA$15)), (--(INT('Drill Size Info'!$AA$15) &amp; "." &amp; LEFT(CW675,3))&lt;=--('Drill Size Info'!$AB$15))),
                --(INT('Drill Size Info'!$AA$15) &amp; "." &amp; LEFT(CW675,3)),
                --(INT('Drill Size Info'!$AB$15) &amp; "." &amp; LEFT(CW675,3))
            )
        ),
        "OK"
    )
)</f>
        <v>OK</v>
      </c>
      <c r="Q675" s="163" t="str">
        <f>IF(CY675&lt;&gt;"",
    IF(INT('Drill Size Info'!$AA$19)=INT('Drill Size Info'!$AB$15),
        --(INT('Drill Size Info'!$AA$15) &amp; "." &amp; CY675),
        IF(AND((--(INT('Drill Size Info'!$AA$15) &amp; "." &amp; CY675)&gt;=--('Drill Size Info'!$AA$15)), (--(INT('Drill Size Info'!$AA$15) &amp; "." &amp; CY675)&lt;=--('Drill Size Info'!$AB$15))),
            --(INT('Drill Size Info'!$AA$15) &amp; "." &amp; CY675),
            --(INT('Drill Size Info'!$AB$15) &amp; "." &amp; CY675)
        )
    ),
    IF(CW675&lt;&gt;"",
        IF(INT('Drill Size Info'!$AA$15)=INT('Drill Size Info'!$AB$15),
            --(INT('Drill Size Info'!$AA$15) &amp; "." &amp; RIGHT(CW675,3)),
            IF(AND((--(INT('Drill Size Info'!$AA$15) &amp; "." &amp; RIGHT(CW675,3))&gt;=--('Drill Size Info'!$AA$15)), (--(INT('Drill Size Info'!$AA$15) &amp; "." &amp; RIGHT(CW675,3))&lt;=--('Drill Size Info'!$AB$15))),
                --(INT('Drill Size Info'!$AA$15) &amp; "." &amp; RIGHT(CW675,3)),
                --(INT('Drill Size Info'!$AB$15) &amp; "." &amp; RIGHT(CW675,3))
            )
        ),
        "N/A"
    )
)</f>
        <v>N/A</v>
      </c>
      <c r="R675" s="57"/>
      <c r="S675" s="57"/>
      <c r="T675" s="57"/>
      <c r="U675" s="57"/>
      <c r="V675" s="57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9"/>
      <c r="AX675" s="59"/>
      <c r="AY675" s="59"/>
      <c r="AZ675" s="60"/>
      <c r="BA675" s="52"/>
      <c r="BB675" s="52"/>
      <c r="BC675" s="52"/>
      <c r="BD675" s="52"/>
      <c r="BE675" s="52"/>
      <c r="BF675" s="52"/>
      <c r="BG675" s="192" t="str">
        <f t="shared" si="429"/>
        <v/>
      </c>
      <c r="BH675" s="52"/>
      <c r="BI675" s="52"/>
      <c r="BJ675" s="52"/>
      <c r="BK675" s="52"/>
      <c r="BM675" s="19">
        <f t="shared" si="396"/>
        <v>0</v>
      </c>
      <c r="BN675" s="19">
        <f t="shared" si="397"/>
        <v>0</v>
      </c>
      <c r="BO675" s="19">
        <f t="shared" si="398"/>
        <v>0</v>
      </c>
      <c r="BP675" s="19">
        <f t="shared" si="399"/>
        <v>0</v>
      </c>
      <c r="BQ675" s="19">
        <f t="shared" si="400"/>
        <v>0</v>
      </c>
      <c r="BR675" s="19">
        <f t="shared" si="401"/>
        <v>0</v>
      </c>
      <c r="BS675" s="19">
        <f t="shared" si="402"/>
        <v>0</v>
      </c>
      <c r="BT675" s="19">
        <f t="shared" si="403"/>
        <v>0</v>
      </c>
      <c r="BU675" s="19">
        <f t="shared" si="404"/>
        <v>0</v>
      </c>
      <c r="BV675" s="19">
        <f t="shared" si="405"/>
        <v>0</v>
      </c>
      <c r="BW675" s="19">
        <f t="shared" si="406"/>
        <v>0</v>
      </c>
      <c r="BX675" s="19">
        <f t="shared" si="407"/>
        <v>0</v>
      </c>
      <c r="BY675" s="19">
        <f t="shared" si="408"/>
        <v>0</v>
      </c>
      <c r="BZ675" s="19">
        <f t="shared" si="409"/>
        <v>0</v>
      </c>
      <c r="CA675" s="19">
        <f t="shared" si="410"/>
        <v>0</v>
      </c>
      <c r="CB675" s="19">
        <f t="shared" si="430"/>
        <v>0</v>
      </c>
      <c r="CC675" s="19">
        <f t="shared" si="411"/>
        <v>0</v>
      </c>
      <c r="CD675" s="19">
        <f t="shared" si="412"/>
        <v>0</v>
      </c>
      <c r="CE675" s="19">
        <f t="shared" si="413"/>
        <v>0</v>
      </c>
      <c r="CF675" s="19">
        <f t="shared" si="414"/>
        <v>0</v>
      </c>
      <c r="CG675" s="19">
        <f t="shared" si="415"/>
        <v>0</v>
      </c>
      <c r="CH675" s="19">
        <f t="shared" si="416"/>
        <v>0</v>
      </c>
      <c r="CI675" s="19">
        <f t="shared" si="417"/>
        <v>0</v>
      </c>
      <c r="CJ675" s="19">
        <f t="shared" si="418"/>
        <v>0</v>
      </c>
      <c r="CK675" s="19">
        <f t="shared" si="419"/>
        <v>0</v>
      </c>
      <c r="CL675" s="19">
        <f t="shared" si="420"/>
        <v>0</v>
      </c>
      <c r="CM675" s="19">
        <f t="shared" si="421"/>
        <v>0</v>
      </c>
      <c r="CN675" s="19">
        <f t="shared" si="422"/>
        <v>0</v>
      </c>
      <c r="CO675" s="19">
        <f t="shared" si="423"/>
        <v>0</v>
      </c>
      <c r="CP675" s="19">
        <f t="shared" si="424"/>
        <v>0</v>
      </c>
      <c r="CQ675" s="19">
        <f t="shared" si="425"/>
        <v>0</v>
      </c>
      <c r="CR675" s="19">
        <f t="shared" si="426"/>
        <v>0</v>
      </c>
      <c r="CS675" s="19">
        <f t="shared" si="427"/>
        <v>0</v>
      </c>
    </row>
    <row r="676" spans="2:97" ht="15" customHeight="1" x14ac:dyDescent="0.2">
      <c r="B676" s="53">
        <f t="shared" si="431"/>
        <v>668</v>
      </c>
      <c r="C676" s="197" t="str" cm="1">
        <f t="array" aca="1" ref="C676" ca="1">CELL("contents",BG676)</f>
        <v/>
      </c>
      <c r="D676" s="54" t="str">
        <f t="shared" si="428"/>
        <v>OK</v>
      </c>
      <c r="E676" s="55" t="e">
        <f>VLOOKUP('DATA SHEET'!$B$9,'Drill Size Info'!$T$2:$U$8,2,FALSE)</f>
        <v>#N/A</v>
      </c>
      <c r="F676" s="55" t="str">
        <f t="shared" si="432"/>
        <v/>
      </c>
      <c r="G676" s="161">
        <f t="shared" si="433"/>
        <v>0</v>
      </c>
      <c r="H676" s="56"/>
      <c r="I676" s="56"/>
      <c r="J676" s="54" t="s">
        <v>154</v>
      </c>
      <c r="K676" s="54" t="s">
        <v>154</v>
      </c>
      <c r="L676" s="56" t="s">
        <v>154</v>
      </c>
      <c r="M676" s="56" t="s">
        <v>154</v>
      </c>
      <c r="N676" s="47" t="str">
        <f>IF(CU676&lt;&gt;"",
    IF(INT('Drill Size Info'!$AA$19)=INT('Drill Size Info'!$AB$19),
        --(INT('Drill Size Info'!$AA$19) &amp; "." &amp; CU676),
        IF(AND((--(INT('Drill Size Info'!$AA$19) &amp; "." &amp; CU676)&gt;=--('Drill Size Info'!$AA$19)), (--(INT('Drill Size Info'!$AA$19) &amp; "." &amp; CU676)&lt;=--('Drill Size Info'!$AB$19))),
            --(INT('Drill Size Info'!$AA$19) &amp; "." &amp; CU676),
            --(INT('Drill Size Info'!$AB$19) &amp; "." &amp; CU676)
        )
    ),
    IF(CT676&lt;&gt;"",
        IF(INT('Drill Size Info'!$AA$19)=INT('Drill Size Info'!$AB$19),
            --(INT('Drill Size Info'!$AA$19) &amp; "." &amp; LEFT(CT676,3)),
            IF(AND((--(INT('Drill Size Info'!$AA$19) &amp; "." &amp; LEFT(CT676,3))&gt;=--('Drill Size Info'!$AA$19)), (--(INT('Drill Size Info'!$AA$19) &amp; "." &amp; LEFT(CT676,3))&lt;=--('Drill Size Info'!$AB$19))),
                --(INT('Drill Size Info'!$AA$19) &amp; "." &amp; LEFT(CT676,3)),
                --(INT('Drill Size Info'!$AB$19) &amp; "." &amp; LEFT(CT676,3))
            )
        ),
        "OK"
    )
)</f>
        <v>OK</v>
      </c>
      <c r="O676" s="163" t="str">
        <f>IF(CV676&lt;&gt;"",
    IF(INT('Drill Size Info'!$AA$19)=INT('Drill Size Info'!$AB$19),
        --(INT('Drill Size Info'!$AA$19) &amp; "." &amp; CV676),
        IF(AND((--(INT('Drill Size Info'!$AA$19) &amp; "." &amp; CV676)&gt;=--('Drill Size Info'!$AA$19)), (--(INT('Drill Size Info'!$AA$19) &amp; "." &amp; CV676)&lt;=--('Drill Size Info'!$AB$19))),
            --(INT('Drill Size Info'!$AA$19) &amp; "." &amp; CV676),
            --(INT('Drill Size Info'!$AB$19) &amp; "." &amp; CV676)
        )
    ),
    IF(CT676&lt;&gt;"",
        IF(INT('Drill Size Info'!$AA$19)=INT('Drill Size Info'!$AB$19),
            --(INT('Drill Size Info'!$AA$19) &amp; "." &amp; RIGHT(CT676,3)),
            IF(AND((--(INT('Drill Size Info'!$AA$19) &amp; "." &amp; RIGHT(CT676,3))&gt;=--('Drill Size Info'!$AA$19)), (--(INT('Drill Size Info'!$AA$19) &amp; "." &amp; RIGHT(CT676,3))&lt;=--('Drill Size Info'!$AB$19))),
                --(INT('Drill Size Info'!$AA$19) &amp; "." &amp; RIGHT(CT676,3)),
                --(INT('Drill Size Info'!$AB$19) &amp; "." &amp; RIGHT(CT676,3))
            )
        ),
        "N/A"
    )
)</f>
        <v>N/A</v>
      </c>
      <c r="P676" s="47" t="str">
        <f>IF(CX676&lt;&gt;"",
    IF(INT('Drill Size Info'!$AA$19)=INT('Drill Size Info'!$AB$15),
        --(INT('Drill Size Info'!$AA$15) &amp; "." &amp; CX676),
        IF(AND((--(INT('Drill Size Info'!$AA$15) &amp; "." &amp; CX676)&gt;=--('Drill Size Info'!$AA$15)), (--(INT('Drill Size Info'!$AA$15) &amp; "." &amp; CX676)&lt;=--('Drill Size Info'!$AB$15))),
            --(INT('Drill Size Info'!$AA$15) &amp; "." &amp; CX676),
            --(INT('Drill Size Info'!$AB$15) &amp; "." &amp; CX676)
        )
    ),
    IF(CW676&lt;&gt;"",
        IF(INT('Drill Size Info'!$AA$15)=INT('Drill Size Info'!$AB$15),
            --(INT('Drill Size Info'!$AA$15) &amp; "." &amp; LEFT(CW676,3)),
            IF(AND((--(INT('Drill Size Info'!$AA$15) &amp; "." &amp; LEFT(CW676,3))&gt;=--('Drill Size Info'!$AA$15)), (--(INT('Drill Size Info'!$AA$15) &amp; "." &amp; LEFT(CW676,3))&lt;=--('Drill Size Info'!$AB$15))),
                --(INT('Drill Size Info'!$AA$15) &amp; "." &amp; LEFT(CW676,3)),
                --(INT('Drill Size Info'!$AB$15) &amp; "." &amp; LEFT(CW676,3))
            )
        ),
        "OK"
    )
)</f>
        <v>OK</v>
      </c>
      <c r="Q676" s="163" t="str">
        <f>IF(CY676&lt;&gt;"",
    IF(INT('Drill Size Info'!$AA$19)=INT('Drill Size Info'!$AB$15),
        --(INT('Drill Size Info'!$AA$15) &amp; "." &amp; CY676),
        IF(AND((--(INT('Drill Size Info'!$AA$15) &amp; "." &amp; CY676)&gt;=--('Drill Size Info'!$AA$15)), (--(INT('Drill Size Info'!$AA$15) &amp; "." &amp; CY676)&lt;=--('Drill Size Info'!$AB$15))),
            --(INT('Drill Size Info'!$AA$15) &amp; "." &amp; CY676),
            --(INT('Drill Size Info'!$AB$15) &amp; "." &amp; CY676)
        )
    ),
    IF(CW676&lt;&gt;"",
        IF(INT('Drill Size Info'!$AA$15)=INT('Drill Size Info'!$AB$15),
            --(INT('Drill Size Info'!$AA$15) &amp; "." &amp; RIGHT(CW676,3)),
            IF(AND((--(INT('Drill Size Info'!$AA$15) &amp; "." &amp; RIGHT(CW676,3))&gt;=--('Drill Size Info'!$AA$15)), (--(INT('Drill Size Info'!$AA$15) &amp; "." &amp; RIGHT(CW676,3))&lt;=--('Drill Size Info'!$AB$15))),
                --(INT('Drill Size Info'!$AA$15) &amp; "." &amp; RIGHT(CW676,3)),
                --(INT('Drill Size Info'!$AB$15) &amp; "." &amp; RIGHT(CW676,3))
            )
        ),
        "N/A"
    )
)</f>
        <v>N/A</v>
      </c>
      <c r="R676" s="57"/>
      <c r="S676" s="57"/>
      <c r="T676" s="57"/>
      <c r="U676" s="57"/>
      <c r="V676" s="57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9"/>
      <c r="AX676" s="59"/>
      <c r="AY676" s="59"/>
      <c r="AZ676" s="60"/>
      <c r="BA676" s="52"/>
      <c r="BB676" s="52"/>
      <c r="BC676" s="52"/>
      <c r="BD676" s="52"/>
      <c r="BE676" s="52"/>
      <c r="BF676" s="52"/>
      <c r="BG676" s="192" t="str">
        <f t="shared" si="429"/>
        <v/>
      </c>
      <c r="BH676" s="52"/>
      <c r="BI676" s="52"/>
      <c r="BJ676" s="52"/>
      <c r="BK676" s="52"/>
      <c r="BM676" s="19">
        <f t="shared" si="396"/>
        <v>0</v>
      </c>
      <c r="BN676" s="19">
        <f t="shared" si="397"/>
        <v>0</v>
      </c>
      <c r="BO676" s="19">
        <f t="shared" si="398"/>
        <v>0</v>
      </c>
      <c r="BP676" s="19">
        <f t="shared" si="399"/>
        <v>0</v>
      </c>
      <c r="BQ676" s="19">
        <f t="shared" si="400"/>
        <v>0</v>
      </c>
      <c r="BR676" s="19">
        <f t="shared" si="401"/>
        <v>0</v>
      </c>
      <c r="BS676" s="19">
        <f t="shared" si="402"/>
        <v>0</v>
      </c>
      <c r="BT676" s="19">
        <f t="shared" si="403"/>
        <v>0</v>
      </c>
      <c r="BU676" s="19">
        <f t="shared" si="404"/>
        <v>0</v>
      </c>
      <c r="BV676" s="19">
        <f t="shared" si="405"/>
        <v>0</v>
      </c>
      <c r="BW676" s="19">
        <f t="shared" si="406"/>
        <v>0</v>
      </c>
      <c r="BX676" s="19">
        <f t="shared" si="407"/>
        <v>0</v>
      </c>
      <c r="BY676" s="19">
        <f t="shared" si="408"/>
        <v>0</v>
      </c>
      <c r="BZ676" s="19">
        <f t="shared" si="409"/>
        <v>0</v>
      </c>
      <c r="CA676" s="19">
        <f t="shared" si="410"/>
        <v>0</v>
      </c>
      <c r="CB676" s="19">
        <f t="shared" si="430"/>
        <v>0</v>
      </c>
      <c r="CC676" s="19">
        <f t="shared" si="411"/>
        <v>0</v>
      </c>
      <c r="CD676" s="19">
        <f t="shared" si="412"/>
        <v>0</v>
      </c>
      <c r="CE676" s="19">
        <f t="shared" si="413"/>
        <v>0</v>
      </c>
      <c r="CF676" s="19">
        <f t="shared" si="414"/>
        <v>0</v>
      </c>
      <c r="CG676" s="19">
        <f t="shared" si="415"/>
        <v>0</v>
      </c>
      <c r="CH676" s="19">
        <f t="shared" si="416"/>
        <v>0</v>
      </c>
      <c r="CI676" s="19">
        <f t="shared" si="417"/>
        <v>0</v>
      </c>
      <c r="CJ676" s="19">
        <f t="shared" si="418"/>
        <v>0</v>
      </c>
      <c r="CK676" s="19">
        <f t="shared" si="419"/>
        <v>0</v>
      </c>
      <c r="CL676" s="19">
        <f t="shared" si="420"/>
        <v>0</v>
      </c>
      <c r="CM676" s="19">
        <f t="shared" si="421"/>
        <v>0</v>
      </c>
      <c r="CN676" s="19">
        <f t="shared" si="422"/>
        <v>0</v>
      </c>
      <c r="CO676" s="19">
        <f t="shared" si="423"/>
        <v>0</v>
      </c>
      <c r="CP676" s="19">
        <f t="shared" si="424"/>
        <v>0</v>
      </c>
      <c r="CQ676" s="19">
        <f t="shared" si="425"/>
        <v>0</v>
      </c>
      <c r="CR676" s="19">
        <f t="shared" si="426"/>
        <v>0</v>
      </c>
      <c r="CS676" s="19">
        <f t="shared" si="427"/>
        <v>0</v>
      </c>
    </row>
    <row r="677" spans="2:97" ht="15" customHeight="1" x14ac:dyDescent="0.2">
      <c r="B677" s="53">
        <f t="shared" si="431"/>
        <v>669</v>
      </c>
      <c r="C677" s="197" t="str" cm="1">
        <f t="array" aca="1" ref="C677" ca="1">CELL("contents",BG677)</f>
        <v/>
      </c>
      <c r="D677" s="54" t="str">
        <f t="shared" si="428"/>
        <v>OK</v>
      </c>
      <c r="E677" s="55" t="e">
        <f>VLOOKUP('DATA SHEET'!$B$9,'Drill Size Info'!$T$2:$U$8,2,FALSE)</f>
        <v>#N/A</v>
      </c>
      <c r="F677" s="55" t="str">
        <f t="shared" si="432"/>
        <v/>
      </c>
      <c r="G677" s="161">
        <f t="shared" si="433"/>
        <v>0</v>
      </c>
      <c r="H677" s="56"/>
      <c r="I677" s="56"/>
      <c r="J677" s="54" t="s">
        <v>154</v>
      </c>
      <c r="K677" s="54" t="s">
        <v>154</v>
      </c>
      <c r="L677" s="56" t="s">
        <v>154</v>
      </c>
      <c r="M677" s="56" t="s">
        <v>154</v>
      </c>
      <c r="N677" s="47" t="str">
        <f>IF(CU677&lt;&gt;"",
    IF(INT('Drill Size Info'!$AA$19)=INT('Drill Size Info'!$AB$19),
        --(INT('Drill Size Info'!$AA$19) &amp; "." &amp; CU677),
        IF(AND((--(INT('Drill Size Info'!$AA$19) &amp; "." &amp; CU677)&gt;=--('Drill Size Info'!$AA$19)), (--(INT('Drill Size Info'!$AA$19) &amp; "." &amp; CU677)&lt;=--('Drill Size Info'!$AB$19))),
            --(INT('Drill Size Info'!$AA$19) &amp; "." &amp; CU677),
            --(INT('Drill Size Info'!$AB$19) &amp; "." &amp; CU677)
        )
    ),
    IF(CT677&lt;&gt;"",
        IF(INT('Drill Size Info'!$AA$19)=INT('Drill Size Info'!$AB$19),
            --(INT('Drill Size Info'!$AA$19) &amp; "." &amp; LEFT(CT677,3)),
            IF(AND((--(INT('Drill Size Info'!$AA$19) &amp; "." &amp; LEFT(CT677,3))&gt;=--('Drill Size Info'!$AA$19)), (--(INT('Drill Size Info'!$AA$19) &amp; "." &amp; LEFT(CT677,3))&lt;=--('Drill Size Info'!$AB$19))),
                --(INT('Drill Size Info'!$AA$19) &amp; "." &amp; LEFT(CT677,3)),
                --(INT('Drill Size Info'!$AB$19) &amp; "." &amp; LEFT(CT677,3))
            )
        ),
        "OK"
    )
)</f>
        <v>OK</v>
      </c>
      <c r="O677" s="163" t="str">
        <f>IF(CV677&lt;&gt;"",
    IF(INT('Drill Size Info'!$AA$19)=INT('Drill Size Info'!$AB$19),
        --(INT('Drill Size Info'!$AA$19) &amp; "." &amp; CV677),
        IF(AND((--(INT('Drill Size Info'!$AA$19) &amp; "." &amp; CV677)&gt;=--('Drill Size Info'!$AA$19)), (--(INT('Drill Size Info'!$AA$19) &amp; "." &amp; CV677)&lt;=--('Drill Size Info'!$AB$19))),
            --(INT('Drill Size Info'!$AA$19) &amp; "." &amp; CV677),
            --(INT('Drill Size Info'!$AB$19) &amp; "." &amp; CV677)
        )
    ),
    IF(CT677&lt;&gt;"",
        IF(INT('Drill Size Info'!$AA$19)=INT('Drill Size Info'!$AB$19),
            --(INT('Drill Size Info'!$AA$19) &amp; "." &amp; RIGHT(CT677,3)),
            IF(AND((--(INT('Drill Size Info'!$AA$19) &amp; "." &amp; RIGHT(CT677,3))&gt;=--('Drill Size Info'!$AA$19)), (--(INT('Drill Size Info'!$AA$19) &amp; "." &amp; RIGHT(CT677,3))&lt;=--('Drill Size Info'!$AB$19))),
                --(INT('Drill Size Info'!$AA$19) &amp; "." &amp; RIGHT(CT677,3)),
                --(INT('Drill Size Info'!$AB$19) &amp; "." &amp; RIGHT(CT677,3))
            )
        ),
        "N/A"
    )
)</f>
        <v>N/A</v>
      </c>
      <c r="P677" s="47" t="str">
        <f>IF(CX677&lt;&gt;"",
    IF(INT('Drill Size Info'!$AA$19)=INT('Drill Size Info'!$AB$15),
        --(INT('Drill Size Info'!$AA$15) &amp; "." &amp; CX677),
        IF(AND((--(INT('Drill Size Info'!$AA$15) &amp; "." &amp; CX677)&gt;=--('Drill Size Info'!$AA$15)), (--(INT('Drill Size Info'!$AA$15) &amp; "." &amp; CX677)&lt;=--('Drill Size Info'!$AB$15))),
            --(INT('Drill Size Info'!$AA$15) &amp; "." &amp; CX677),
            --(INT('Drill Size Info'!$AB$15) &amp; "." &amp; CX677)
        )
    ),
    IF(CW677&lt;&gt;"",
        IF(INT('Drill Size Info'!$AA$15)=INT('Drill Size Info'!$AB$15),
            --(INT('Drill Size Info'!$AA$15) &amp; "." &amp; LEFT(CW677,3)),
            IF(AND((--(INT('Drill Size Info'!$AA$15) &amp; "." &amp; LEFT(CW677,3))&gt;=--('Drill Size Info'!$AA$15)), (--(INT('Drill Size Info'!$AA$15) &amp; "." &amp; LEFT(CW677,3))&lt;=--('Drill Size Info'!$AB$15))),
                --(INT('Drill Size Info'!$AA$15) &amp; "." &amp; LEFT(CW677,3)),
                --(INT('Drill Size Info'!$AB$15) &amp; "." &amp; LEFT(CW677,3))
            )
        ),
        "OK"
    )
)</f>
        <v>OK</v>
      </c>
      <c r="Q677" s="163" t="str">
        <f>IF(CY677&lt;&gt;"",
    IF(INT('Drill Size Info'!$AA$19)=INT('Drill Size Info'!$AB$15),
        --(INT('Drill Size Info'!$AA$15) &amp; "." &amp; CY677),
        IF(AND((--(INT('Drill Size Info'!$AA$15) &amp; "." &amp; CY677)&gt;=--('Drill Size Info'!$AA$15)), (--(INT('Drill Size Info'!$AA$15) &amp; "." &amp; CY677)&lt;=--('Drill Size Info'!$AB$15))),
            --(INT('Drill Size Info'!$AA$15) &amp; "." &amp; CY677),
            --(INT('Drill Size Info'!$AB$15) &amp; "." &amp; CY677)
        )
    ),
    IF(CW677&lt;&gt;"",
        IF(INT('Drill Size Info'!$AA$15)=INT('Drill Size Info'!$AB$15),
            --(INT('Drill Size Info'!$AA$15) &amp; "." &amp; RIGHT(CW677,3)),
            IF(AND((--(INT('Drill Size Info'!$AA$15) &amp; "." &amp; RIGHT(CW677,3))&gt;=--('Drill Size Info'!$AA$15)), (--(INT('Drill Size Info'!$AA$15) &amp; "." &amp; RIGHT(CW677,3))&lt;=--('Drill Size Info'!$AB$15))),
                --(INT('Drill Size Info'!$AA$15) &amp; "." &amp; RIGHT(CW677,3)),
                --(INT('Drill Size Info'!$AB$15) &amp; "." &amp; RIGHT(CW677,3))
            )
        ),
        "N/A"
    )
)</f>
        <v>N/A</v>
      </c>
      <c r="R677" s="57"/>
      <c r="S677" s="57"/>
      <c r="T677" s="57"/>
      <c r="U677" s="57"/>
      <c r="V677" s="57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9"/>
      <c r="AX677" s="59"/>
      <c r="AY677" s="59"/>
      <c r="AZ677" s="60"/>
      <c r="BA677" s="52"/>
      <c r="BB677" s="52"/>
      <c r="BC677" s="52"/>
      <c r="BD677" s="52"/>
      <c r="BE677" s="52"/>
      <c r="BF677" s="52"/>
      <c r="BG677" s="192" t="str">
        <f t="shared" si="429"/>
        <v/>
      </c>
      <c r="BH677" s="52"/>
      <c r="BI677" s="52"/>
      <c r="BJ677" s="52"/>
      <c r="BK677" s="52"/>
      <c r="BM677" s="19">
        <f t="shared" si="396"/>
        <v>0</v>
      </c>
      <c r="BN677" s="19">
        <f t="shared" si="397"/>
        <v>0</v>
      </c>
      <c r="BO677" s="19">
        <f t="shared" si="398"/>
        <v>0</v>
      </c>
      <c r="BP677" s="19">
        <f t="shared" si="399"/>
        <v>0</v>
      </c>
      <c r="BQ677" s="19">
        <f t="shared" si="400"/>
        <v>0</v>
      </c>
      <c r="BR677" s="19">
        <f t="shared" si="401"/>
        <v>0</v>
      </c>
      <c r="BS677" s="19">
        <f t="shared" si="402"/>
        <v>0</v>
      </c>
      <c r="BT677" s="19">
        <f t="shared" si="403"/>
        <v>0</v>
      </c>
      <c r="BU677" s="19">
        <f t="shared" si="404"/>
        <v>0</v>
      </c>
      <c r="BV677" s="19">
        <f t="shared" si="405"/>
        <v>0</v>
      </c>
      <c r="BW677" s="19">
        <f t="shared" si="406"/>
        <v>0</v>
      </c>
      <c r="BX677" s="19">
        <f t="shared" si="407"/>
        <v>0</v>
      </c>
      <c r="BY677" s="19">
        <f t="shared" si="408"/>
        <v>0</v>
      </c>
      <c r="BZ677" s="19">
        <f t="shared" si="409"/>
        <v>0</v>
      </c>
      <c r="CA677" s="19">
        <f t="shared" si="410"/>
        <v>0</v>
      </c>
      <c r="CB677" s="19">
        <f t="shared" si="430"/>
        <v>0</v>
      </c>
      <c r="CC677" s="19">
        <f t="shared" si="411"/>
        <v>0</v>
      </c>
      <c r="CD677" s="19">
        <f t="shared" si="412"/>
        <v>0</v>
      </c>
      <c r="CE677" s="19">
        <f t="shared" si="413"/>
        <v>0</v>
      </c>
      <c r="CF677" s="19">
        <f t="shared" si="414"/>
        <v>0</v>
      </c>
      <c r="CG677" s="19">
        <f t="shared" si="415"/>
        <v>0</v>
      </c>
      <c r="CH677" s="19">
        <f t="shared" si="416"/>
        <v>0</v>
      </c>
      <c r="CI677" s="19">
        <f t="shared" si="417"/>
        <v>0</v>
      </c>
      <c r="CJ677" s="19">
        <f t="shared" si="418"/>
        <v>0</v>
      </c>
      <c r="CK677" s="19">
        <f t="shared" si="419"/>
        <v>0</v>
      </c>
      <c r="CL677" s="19">
        <f t="shared" si="420"/>
        <v>0</v>
      </c>
      <c r="CM677" s="19">
        <f t="shared" si="421"/>
        <v>0</v>
      </c>
      <c r="CN677" s="19">
        <f t="shared" si="422"/>
        <v>0</v>
      </c>
      <c r="CO677" s="19">
        <f t="shared" si="423"/>
        <v>0</v>
      </c>
      <c r="CP677" s="19">
        <f t="shared" si="424"/>
        <v>0</v>
      </c>
      <c r="CQ677" s="19">
        <f t="shared" si="425"/>
        <v>0</v>
      </c>
      <c r="CR677" s="19">
        <f t="shared" si="426"/>
        <v>0</v>
      </c>
      <c r="CS677" s="19">
        <f t="shared" si="427"/>
        <v>0</v>
      </c>
    </row>
    <row r="678" spans="2:97" ht="15" customHeight="1" x14ac:dyDescent="0.2">
      <c r="B678" s="53">
        <f t="shared" si="431"/>
        <v>670</v>
      </c>
      <c r="C678" s="197" t="str" cm="1">
        <f t="array" aca="1" ref="C678" ca="1">CELL("contents",BG678)</f>
        <v/>
      </c>
      <c r="D678" s="54" t="str">
        <f t="shared" si="428"/>
        <v>OK</v>
      </c>
      <c r="E678" s="55" t="e">
        <f>VLOOKUP('DATA SHEET'!$B$9,'Drill Size Info'!$T$2:$U$8,2,FALSE)</f>
        <v>#N/A</v>
      </c>
      <c r="F678" s="55" t="str">
        <f t="shared" si="432"/>
        <v/>
      </c>
      <c r="G678" s="161">
        <f t="shared" si="433"/>
        <v>0</v>
      </c>
      <c r="H678" s="56"/>
      <c r="I678" s="56"/>
      <c r="J678" s="54" t="s">
        <v>154</v>
      </c>
      <c r="K678" s="54" t="s">
        <v>154</v>
      </c>
      <c r="L678" s="56" t="s">
        <v>154</v>
      </c>
      <c r="M678" s="56" t="s">
        <v>154</v>
      </c>
      <c r="N678" s="47" t="str">
        <f>IF(CU678&lt;&gt;"",
    IF(INT('Drill Size Info'!$AA$19)=INT('Drill Size Info'!$AB$19),
        --(INT('Drill Size Info'!$AA$19) &amp; "." &amp; CU678),
        IF(AND((--(INT('Drill Size Info'!$AA$19) &amp; "." &amp; CU678)&gt;=--('Drill Size Info'!$AA$19)), (--(INT('Drill Size Info'!$AA$19) &amp; "." &amp; CU678)&lt;=--('Drill Size Info'!$AB$19))),
            --(INT('Drill Size Info'!$AA$19) &amp; "." &amp; CU678),
            --(INT('Drill Size Info'!$AB$19) &amp; "." &amp; CU678)
        )
    ),
    IF(CT678&lt;&gt;"",
        IF(INT('Drill Size Info'!$AA$19)=INT('Drill Size Info'!$AB$19),
            --(INT('Drill Size Info'!$AA$19) &amp; "." &amp; LEFT(CT678,3)),
            IF(AND((--(INT('Drill Size Info'!$AA$19) &amp; "." &amp; LEFT(CT678,3))&gt;=--('Drill Size Info'!$AA$19)), (--(INT('Drill Size Info'!$AA$19) &amp; "." &amp; LEFT(CT678,3))&lt;=--('Drill Size Info'!$AB$19))),
                --(INT('Drill Size Info'!$AA$19) &amp; "." &amp; LEFT(CT678,3)),
                --(INT('Drill Size Info'!$AB$19) &amp; "." &amp; LEFT(CT678,3))
            )
        ),
        "OK"
    )
)</f>
        <v>OK</v>
      </c>
      <c r="O678" s="163" t="str">
        <f>IF(CV678&lt;&gt;"",
    IF(INT('Drill Size Info'!$AA$19)=INT('Drill Size Info'!$AB$19),
        --(INT('Drill Size Info'!$AA$19) &amp; "." &amp; CV678),
        IF(AND((--(INT('Drill Size Info'!$AA$19) &amp; "." &amp; CV678)&gt;=--('Drill Size Info'!$AA$19)), (--(INT('Drill Size Info'!$AA$19) &amp; "." &amp; CV678)&lt;=--('Drill Size Info'!$AB$19))),
            --(INT('Drill Size Info'!$AA$19) &amp; "." &amp; CV678),
            --(INT('Drill Size Info'!$AB$19) &amp; "." &amp; CV678)
        )
    ),
    IF(CT678&lt;&gt;"",
        IF(INT('Drill Size Info'!$AA$19)=INT('Drill Size Info'!$AB$19),
            --(INT('Drill Size Info'!$AA$19) &amp; "." &amp; RIGHT(CT678,3)),
            IF(AND((--(INT('Drill Size Info'!$AA$19) &amp; "." &amp; RIGHT(CT678,3))&gt;=--('Drill Size Info'!$AA$19)), (--(INT('Drill Size Info'!$AA$19) &amp; "." &amp; RIGHT(CT678,3))&lt;=--('Drill Size Info'!$AB$19))),
                --(INT('Drill Size Info'!$AA$19) &amp; "." &amp; RIGHT(CT678,3)),
                --(INT('Drill Size Info'!$AB$19) &amp; "." &amp; RIGHT(CT678,3))
            )
        ),
        "N/A"
    )
)</f>
        <v>N/A</v>
      </c>
      <c r="P678" s="47" t="str">
        <f>IF(CX678&lt;&gt;"",
    IF(INT('Drill Size Info'!$AA$19)=INT('Drill Size Info'!$AB$15),
        --(INT('Drill Size Info'!$AA$15) &amp; "." &amp; CX678),
        IF(AND((--(INT('Drill Size Info'!$AA$15) &amp; "." &amp; CX678)&gt;=--('Drill Size Info'!$AA$15)), (--(INT('Drill Size Info'!$AA$15) &amp; "." &amp; CX678)&lt;=--('Drill Size Info'!$AB$15))),
            --(INT('Drill Size Info'!$AA$15) &amp; "." &amp; CX678),
            --(INT('Drill Size Info'!$AB$15) &amp; "." &amp; CX678)
        )
    ),
    IF(CW678&lt;&gt;"",
        IF(INT('Drill Size Info'!$AA$15)=INT('Drill Size Info'!$AB$15),
            --(INT('Drill Size Info'!$AA$15) &amp; "." &amp; LEFT(CW678,3)),
            IF(AND((--(INT('Drill Size Info'!$AA$15) &amp; "." &amp; LEFT(CW678,3))&gt;=--('Drill Size Info'!$AA$15)), (--(INT('Drill Size Info'!$AA$15) &amp; "." &amp; LEFT(CW678,3))&lt;=--('Drill Size Info'!$AB$15))),
                --(INT('Drill Size Info'!$AA$15) &amp; "." &amp; LEFT(CW678,3)),
                --(INT('Drill Size Info'!$AB$15) &amp; "." &amp; LEFT(CW678,3))
            )
        ),
        "OK"
    )
)</f>
        <v>OK</v>
      </c>
      <c r="Q678" s="163" t="str">
        <f>IF(CY678&lt;&gt;"",
    IF(INT('Drill Size Info'!$AA$19)=INT('Drill Size Info'!$AB$15),
        --(INT('Drill Size Info'!$AA$15) &amp; "." &amp; CY678),
        IF(AND((--(INT('Drill Size Info'!$AA$15) &amp; "." &amp; CY678)&gt;=--('Drill Size Info'!$AA$15)), (--(INT('Drill Size Info'!$AA$15) &amp; "." &amp; CY678)&lt;=--('Drill Size Info'!$AB$15))),
            --(INT('Drill Size Info'!$AA$15) &amp; "." &amp; CY678),
            --(INT('Drill Size Info'!$AB$15) &amp; "." &amp; CY678)
        )
    ),
    IF(CW678&lt;&gt;"",
        IF(INT('Drill Size Info'!$AA$15)=INT('Drill Size Info'!$AB$15),
            --(INT('Drill Size Info'!$AA$15) &amp; "." &amp; RIGHT(CW678,3)),
            IF(AND((--(INT('Drill Size Info'!$AA$15) &amp; "." &amp; RIGHT(CW678,3))&gt;=--('Drill Size Info'!$AA$15)), (--(INT('Drill Size Info'!$AA$15) &amp; "." &amp; RIGHT(CW678,3))&lt;=--('Drill Size Info'!$AB$15))),
                --(INT('Drill Size Info'!$AA$15) &amp; "." &amp; RIGHT(CW678,3)),
                --(INT('Drill Size Info'!$AB$15) &amp; "." &amp; RIGHT(CW678,3))
            )
        ),
        "N/A"
    )
)</f>
        <v>N/A</v>
      </c>
      <c r="R678" s="57"/>
      <c r="S678" s="57"/>
      <c r="T678" s="57"/>
      <c r="U678" s="57"/>
      <c r="V678" s="57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9"/>
      <c r="AX678" s="59"/>
      <c r="AY678" s="59"/>
      <c r="AZ678" s="60"/>
      <c r="BA678" s="52"/>
      <c r="BB678" s="52"/>
      <c r="BC678" s="52"/>
      <c r="BD678" s="52"/>
      <c r="BE678" s="52"/>
      <c r="BF678" s="52"/>
      <c r="BG678" s="192" t="str">
        <f t="shared" si="429"/>
        <v/>
      </c>
      <c r="BH678" s="52"/>
      <c r="BI678" s="52"/>
      <c r="BJ678" s="52"/>
      <c r="BK678" s="52"/>
      <c r="BM678" s="19">
        <f t="shared" si="396"/>
        <v>0</v>
      </c>
      <c r="BN678" s="19">
        <f t="shared" si="397"/>
        <v>0</v>
      </c>
      <c r="BO678" s="19">
        <f t="shared" si="398"/>
        <v>0</v>
      </c>
      <c r="BP678" s="19">
        <f t="shared" si="399"/>
        <v>0</v>
      </c>
      <c r="BQ678" s="19">
        <f t="shared" si="400"/>
        <v>0</v>
      </c>
      <c r="BR678" s="19">
        <f t="shared" si="401"/>
        <v>0</v>
      </c>
      <c r="BS678" s="19">
        <f t="shared" si="402"/>
        <v>0</v>
      </c>
      <c r="BT678" s="19">
        <f t="shared" si="403"/>
        <v>0</v>
      </c>
      <c r="BU678" s="19">
        <f t="shared" si="404"/>
        <v>0</v>
      </c>
      <c r="BV678" s="19">
        <f t="shared" si="405"/>
        <v>0</v>
      </c>
      <c r="BW678" s="19">
        <f t="shared" si="406"/>
        <v>0</v>
      </c>
      <c r="BX678" s="19">
        <f t="shared" si="407"/>
        <v>0</v>
      </c>
      <c r="BY678" s="19">
        <f t="shared" si="408"/>
        <v>0</v>
      </c>
      <c r="BZ678" s="19">
        <f t="shared" si="409"/>
        <v>0</v>
      </c>
      <c r="CA678" s="19">
        <f t="shared" si="410"/>
        <v>0</v>
      </c>
      <c r="CB678" s="19">
        <f t="shared" si="430"/>
        <v>0</v>
      </c>
      <c r="CC678" s="19">
        <f t="shared" si="411"/>
        <v>0</v>
      </c>
      <c r="CD678" s="19">
        <f t="shared" si="412"/>
        <v>0</v>
      </c>
      <c r="CE678" s="19">
        <f t="shared" si="413"/>
        <v>0</v>
      </c>
      <c r="CF678" s="19">
        <f t="shared" si="414"/>
        <v>0</v>
      </c>
      <c r="CG678" s="19">
        <f t="shared" si="415"/>
        <v>0</v>
      </c>
      <c r="CH678" s="19">
        <f t="shared" si="416"/>
        <v>0</v>
      </c>
      <c r="CI678" s="19">
        <f t="shared" si="417"/>
        <v>0</v>
      </c>
      <c r="CJ678" s="19">
        <f t="shared" si="418"/>
        <v>0</v>
      </c>
      <c r="CK678" s="19">
        <f t="shared" si="419"/>
        <v>0</v>
      </c>
      <c r="CL678" s="19">
        <f t="shared" si="420"/>
        <v>0</v>
      </c>
      <c r="CM678" s="19">
        <f t="shared" si="421"/>
        <v>0</v>
      </c>
      <c r="CN678" s="19">
        <f t="shared" si="422"/>
        <v>0</v>
      </c>
      <c r="CO678" s="19">
        <f t="shared" si="423"/>
        <v>0</v>
      </c>
      <c r="CP678" s="19">
        <f t="shared" si="424"/>
        <v>0</v>
      </c>
      <c r="CQ678" s="19">
        <f t="shared" si="425"/>
        <v>0</v>
      </c>
      <c r="CR678" s="19">
        <f t="shared" si="426"/>
        <v>0</v>
      </c>
      <c r="CS678" s="19">
        <f t="shared" si="427"/>
        <v>0</v>
      </c>
    </row>
    <row r="679" spans="2:97" ht="15" customHeight="1" x14ac:dyDescent="0.2">
      <c r="B679" s="53">
        <f t="shared" si="431"/>
        <v>671</v>
      </c>
      <c r="C679" s="197" t="str" cm="1">
        <f t="array" aca="1" ref="C679" ca="1">CELL("contents",BG679)</f>
        <v/>
      </c>
      <c r="D679" s="54" t="str">
        <f t="shared" si="428"/>
        <v>OK</v>
      </c>
      <c r="E679" s="55" t="e">
        <f>VLOOKUP('DATA SHEET'!$B$9,'Drill Size Info'!$T$2:$U$8,2,FALSE)</f>
        <v>#N/A</v>
      </c>
      <c r="F679" s="55" t="str">
        <f t="shared" si="432"/>
        <v/>
      </c>
      <c r="G679" s="161">
        <f t="shared" si="433"/>
        <v>0</v>
      </c>
      <c r="H679" s="56"/>
      <c r="I679" s="56"/>
      <c r="J679" s="54" t="s">
        <v>154</v>
      </c>
      <c r="K679" s="54" t="s">
        <v>154</v>
      </c>
      <c r="L679" s="56" t="s">
        <v>154</v>
      </c>
      <c r="M679" s="56" t="s">
        <v>154</v>
      </c>
      <c r="N679" s="47" t="str">
        <f>IF(CU679&lt;&gt;"",
    IF(INT('Drill Size Info'!$AA$19)=INT('Drill Size Info'!$AB$19),
        --(INT('Drill Size Info'!$AA$19) &amp; "." &amp; CU679),
        IF(AND((--(INT('Drill Size Info'!$AA$19) &amp; "." &amp; CU679)&gt;=--('Drill Size Info'!$AA$19)), (--(INT('Drill Size Info'!$AA$19) &amp; "." &amp; CU679)&lt;=--('Drill Size Info'!$AB$19))),
            --(INT('Drill Size Info'!$AA$19) &amp; "." &amp; CU679),
            --(INT('Drill Size Info'!$AB$19) &amp; "." &amp; CU679)
        )
    ),
    IF(CT679&lt;&gt;"",
        IF(INT('Drill Size Info'!$AA$19)=INT('Drill Size Info'!$AB$19),
            --(INT('Drill Size Info'!$AA$19) &amp; "." &amp; LEFT(CT679,3)),
            IF(AND((--(INT('Drill Size Info'!$AA$19) &amp; "." &amp; LEFT(CT679,3))&gt;=--('Drill Size Info'!$AA$19)), (--(INT('Drill Size Info'!$AA$19) &amp; "." &amp; LEFT(CT679,3))&lt;=--('Drill Size Info'!$AB$19))),
                --(INT('Drill Size Info'!$AA$19) &amp; "." &amp; LEFT(CT679,3)),
                --(INT('Drill Size Info'!$AB$19) &amp; "." &amp; LEFT(CT679,3))
            )
        ),
        "OK"
    )
)</f>
        <v>OK</v>
      </c>
      <c r="O679" s="163" t="str">
        <f>IF(CV679&lt;&gt;"",
    IF(INT('Drill Size Info'!$AA$19)=INT('Drill Size Info'!$AB$19),
        --(INT('Drill Size Info'!$AA$19) &amp; "." &amp; CV679),
        IF(AND((--(INT('Drill Size Info'!$AA$19) &amp; "." &amp; CV679)&gt;=--('Drill Size Info'!$AA$19)), (--(INT('Drill Size Info'!$AA$19) &amp; "." &amp; CV679)&lt;=--('Drill Size Info'!$AB$19))),
            --(INT('Drill Size Info'!$AA$19) &amp; "." &amp; CV679),
            --(INT('Drill Size Info'!$AB$19) &amp; "." &amp; CV679)
        )
    ),
    IF(CT679&lt;&gt;"",
        IF(INT('Drill Size Info'!$AA$19)=INT('Drill Size Info'!$AB$19),
            --(INT('Drill Size Info'!$AA$19) &amp; "." &amp; RIGHT(CT679,3)),
            IF(AND((--(INT('Drill Size Info'!$AA$19) &amp; "." &amp; RIGHT(CT679,3))&gt;=--('Drill Size Info'!$AA$19)), (--(INT('Drill Size Info'!$AA$19) &amp; "." &amp; RIGHT(CT679,3))&lt;=--('Drill Size Info'!$AB$19))),
                --(INT('Drill Size Info'!$AA$19) &amp; "." &amp; RIGHT(CT679,3)),
                --(INT('Drill Size Info'!$AB$19) &amp; "." &amp; RIGHT(CT679,3))
            )
        ),
        "N/A"
    )
)</f>
        <v>N/A</v>
      </c>
      <c r="P679" s="47" t="str">
        <f>IF(CX679&lt;&gt;"",
    IF(INT('Drill Size Info'!$AA$19)=INT('Drill Size Info'!$AB$15),
        --(INT('Drill Size Info'!$AA$15) &amp; "." &amp; CX679),
        IF(AND((--(INT('Drill Size Info'!$AA$15) &amp; "." &amp; CX679)&gt;=--('Drill Size Info'!$AA$15)), (--(INT('Drill Size Info'!$AA$15) &amp; "." &amp; CX679)&lt;=--('Drill Size Info'!$AB$15))),
            --(INT('Drill Size Info'!$AA$15) &amp; "." &amp; CX679),
            --(INT('Drill Size Info'!$AB$15) &amp; "." &amp; CX679)
        )
    ),
    IF(CW679&lt;&gt;"",
        IF(INT('Drill Size Info'!$AA$15)=INT('Drill Size Info'!$AB$15),
            --(INT('Drill Size Info'!$AA$15) &amp; "." &amp; LEFT(CW679,3)),
            IF(AND((--(INT('Drill Size Info'!$AA$15) &amp; "." &amp; LEFT(CW679,3))&gt;=--('Drill Size Info'!$AA$15)), (--(INT('Drill Size Info'!$AA$15) &amp; "." &amp; LEFT(CW679,3))&lt;=--('Drill Size Info'!$AB$15))),
                --(INT('Drill Size Info'!$AA$15) &amp; "." &amp; LEFT(CW679,3)),
                --(INT('Drill Size Info'!$AB$15) &amp; "." &amp; LEFT(CW679,3))
            )
        ),
        "OK"
    )
)</f>
        <v>OK</v>
      </c>
      <c r="Q679" s="163" t="str">
        <f>IF(CY679&lt;&gt;"",
    IF(INT('Drill Size Info'!$AA$19)=INT('Drill Size Info'!$AB$15),
        --(INT('Drill Size Info'!$AA$15) &amp; "." &amp; CY679),
        IF(AND((--(INT('Drill Size Info'!$AA$15) &amp; "." &amp; CY679)&gt;=--('Drill Size Info'!$AA$15)), (--(INT('Drill Size Info'!$AA$15) &amp; "." &amp; CY679)&lt;=--('Drill Size Info'!$AB$15))),
            --(INT('Drill Size Info'!$AA$15) &amp; "." &amp; CY679),
            --(INT('Drill Size Info'!$AB$15) &amp; "." &amp; CY679)
        )
    ),
    IF(CW679&lt;&gt;"",
        IF(INT('Drill Size Info'!$AA$15)=INT('Drill Size Info'!$AB$15),
            --(INT('Drill Size Info'!$AA$15) &amp; "." &amp; RIGHT(CW679,3)),
            IF(AND((--(INT('Drill Size Info'!$AA$15) &amp; "." &amp; RIGHT(CW679,3))&gt;=--('Drill Size Info'!$AA$15)), (--(INT('Drill Size Info'!$AA$15) &amp; "." &amp; RIGHT(CW679,3))&lt;=--('Drill Size Info'!$AB$15))),
                --(INT('Drill Size Info'!$AA$15) &amp; "." &amp; RIGHT(CW679,3)),
                --(INT('Drill Size Info'!$AB$15) &amp; "." &amp; RIGHT(CW679,3))
            )
        ),
        "N/A"
    )
)</f>
        <v>N/A</v>
      </c>
      <c r="R679" s="57"/>
      <c r="S679" s="57"/>
      <c r="T679" s="57"/>
      <c r="U679" s="57"/>
      <c r="V679" s="57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9"/>
      <c r="AX679" s="59"/>
      <c r="AY679" s="59"/>
      <c r="AZ679" s="60"/>
      <c r="BA679" s="52"/>
      <c r="BB679" s="52"/>
      <c r="BC679" s="52"/>
      <c r="BD679" s="52"/>
      <c r="BE679" s="52"/>
      <c r="BF679" s="52"/>
      <c r="BG679" s="192" t="str">
        <f t="shared" si="429"/>
        <v/>
      </c>
      <c r="BH679" s="52"/>
      <c r="BI679" s="52"/>
      <c r="BJ679" s="52"/>
      <c r="BK679" s="52"/>
      <c r="BM679" s="19">
        <f t="shared" si="396"/>
        <v>0</v>
      </c>
      <c r="BN679" s="19">
        <f t="shared" si="397"/>
        <v>0</v>
      </c>
      <c r="BO679" s="19">
        <f t="shared" si="398"/>
        <v>0</v>
      </c>
      <c r="BP679" s="19">
        <f t="shared" si="399"/>
        <v>0</v>
      </c>
      <c r="BQ679" s="19">
        <f t="shared" si="400"/>
        <v>0</v>
      </c>
      <c r="BR679" s="19">
        <f t="shared" si="401"/>
        <v>0</v>
      </c>
      <c r="BS679" s="19">
        <f t="shared" si="402"/>
        <v>0</v>
      </c>
      <c r="BT679" s="19">
        <f t="shared" si="403"/>
        <v>0</v>
      </c>
      <c r="BU679" s="19">
        <f t="shared" si="404"/>
        <v>0</v>
      </c>
      <c r="BV679" s="19">
        <f t="shared" si="405"/>
        <v>0</v>
      </c>
      <c r="BW679" s="19">
        <f t="shared" si="406"/>
        <v>0</v>
      </c>
      <c r="BX679" s="19">
        <f t="shared" si="407"/>
        <v>0</v>
      </c>
      <c r="BY679" s="19">
        <f t="shared" si="408"/>
        <v>0</v>
      </c>
      <c r="BZ679" s="19">
        <f t="shared" si="409"/>
        <v>0</v>
      </c>
      <c r="CA679" s="19">
        <f t="shared" si="410"/>
        <v>0</v>
      </c>
      <c r="CB679" s="19">
        <f t="shared" si="430"/>
        <v>0</v>
      </c>
      <c r="CC679" s="19">
        <f t="shared" si="411"/>
        <v>0</v>
      </c>
      <c r="CD679" s="19">
        <f t="shared" si="412"/>
        <v>0</v>
      </c>
      <c r="CE679" s="19">
        <f t="shared" si="413"/>
        <v>0</v>
      </c>
      <c r="CF679" s="19">
        <f t="shared" si="414"/>
        <v>0</v>
      </c>
      <c r="CG679" s="19">
        <f t="shared" si="415"/>
        <v>0</v>
      </c>
      <c r="CH679" s="19">
        <f t="shared" si="416"/>
        <v>0</v>
      </c>
      <c r="CI679" s="19">
        <f t="shared" si="417"/>
        <v>0</v>
      </c>
      <c r="CJ679" s="19">
        <f t="shared" si="418"/>
        <v>0</v>
      </c>
      <c r="CK679" s="19">
        <f t="shared" si="419"/>
        <v>0</v>
      </c>
      <c r="CL679" s="19">
        <f t="shared" si="420"/>
        <v>0</v>
      </c>
      <c r="CM679" s="19">
        <f t="shared" si="421"/>
        <v>0</v>
      </c>
      <c r="CN679" s="19">
        <f t="shared" si="422"/>
        <v>0</v>
      </c>
      <c r="CO679" s="19">
        <f t="shared" si="423"/>
        <v>0</v>
      </c>
      <c r="CP679" s="19">
        <f t="shared" si="424"/>
        <v>0</v>
      </c>
      <c r="CQ679" s="19">
        <f t="shared" si="425"/>
        <v>0</v>
      </c>
      <c r="CR679" s="19">
        <f t="shared" si="426"/>
        <v>0</v>
      </c>
      <c r="CS679" s="19">
        <f t="shared" si="427"/>
        <v>0</v>
      </c>
    </row>
    <row r="680" spans="2:97" ht="15" customHeight="1" x14ac:dyDescent="0.2">
      <c r="B680" s="53">
        <f t="shared" si="431"/>
        <v>672</v>
      </c>
      <c r="C680" s="197" t="str" cm="1">
        <f t="array" aca="1" ref="C680" ca="1">CELL("contents",BG680)</f>
        <v/>
      </c>
      <c r="D680" s="54" t="str">
        <f t="shared" si="428"/>
        <v>OK</v>
      </c>
      <c r="E680" s="55" t="e">
        <f>VLOOKUP('DATA SHEET'!$B$9,'Drill Size Info'!$T$2:$U$8,2,FALSE)</f>
        <v>#N/A</v>
      </c>
      <c r="F680" s="55" t="str">
        <f t="shared" si="432"/>
        <v/>
      </c>
      <c r="G680" s="161">
        <f t="shared" si="433"/>
        <v>0</v>
      </c>
      <c r="H680" s="56"/>
      <c r="I680" s="56"/>
      <c r="J680" s="54" t="s">
        <v>154</v>
      </c>
      <c r="K680" s="54" t="s">
        <v>154</v>
      </c>
      <c r="L680" s="56" t="s">
        <v>154</v>
      </c>
      <c r="M680" s="56" t="s">
        <v>154</v>
      </c>
      <c r="N680" s="47" t="str">
        <f>IF(CU680&lt;&gt;"",
    IF(INT('Drill Size Info'!$AA$19)=INT('Drill Size Info'!$AB$19),
        --(INT('Drill Size Info'!$AA$19) &amp; "." &amp; CU680),
        IF(AND((--(INT('Drill Size Info'!$AA$19) &amp; "." &amp; CU680)&gt;=--('Drill Size Info'!$AA$19)), (--(INT('Drill Size Info'!$AA$19) &amp; "." &amp; CU680)&lt;=--('Drill Size Info'!$AB$19))),
            --(INT('Drill Size Info'!$AA$19) &amp; "." &amp; CU680),
            --(INT('Drill Size Info'!$AB$19) &amp; "." &amp; CU680)
        )
    ),
    IF(CT680&lt;&gt;"",
        IF(INT('Drill Size Info'!$AA$19)=INT('Drill Size Info'!$AB$19),
            --(INT('Drill Size Info'!$AA$19) &amp; "." &amp; LEFT(CT680,3)),
            IF(AND((--(INT('Drill Size Info'!$AA$19) &amp; "." &amp; LEFT(CT680,3))&gt;=--('Drill Size Info'!$AA$19)), (--(INT('Drill Size Info'!$AA$19) &amp; "." &amp; LEFT(CT680,3))&lt;=--('Drill Size Info'!$AB$19))),
                --(INT('Drill Size Info'!$AA$19) &amp; "." &amp; LEFT(CT680,3)),
                --(INT('Drill Size Info'!$AB$19) &amp; "." &amp; LEFT(CT680,3))
            )
        ),
        "OK"
    )
)</f>
        <v>OK</v>
      </c>
      <c r="O680" s="163" t="str">
        <f>IF(CV680&lt;&gt;"",
    IF(INT('Drill Size Info'!$AA$19)=INT('Drill Size Info'!$AB$19),
        --(INT('Drill Size Info'!$AA$19) &amp; "." &amp; CV680),
        IF(AND((--(INT('Drill Size Info'!$AA$19) &amp; "." &amp; CV680)&gt;=--('Drill Size Info'!$AA$19)), (--(INT('Drill Size Info'!$AA$19) &amp; "." &amp; CV680)&lt;=--('Drill Size Info'!$AB$19))),
            --(INT('Drill Size Info'!$AA$19) &amp; "." &amp; CV680),
            --(INT('Drill Size Info'!$AB$19) &amp; "." &amp; CV680)
        )
    ),
    IF(CT680&lt;&gt;"",
        IF(INT('Drill Size Info'!$AA$19)=INT('Drill Size Info'!$AB$19),
            --(INT('Drill Size Info'!$AA$19) &amp; "." &amp; RIGHT(CT680,3)),
            IF(AND((--(INT('Drill Size Info'!$AA$19) &amp; "." &amp; RIGHT(CT680,3))&gt;=--('Drill Size Info'!$AA$19)), (--(INT('Drill Size Info'!$AA$19) &amp; "." &amp; RIGHT(CT680,3))&lt;=--('Drill Size Info'!$AB$19))),
                --(INT('Drill Size Info'!$AA$19) &amp; "." &amp; RIGHT(CT680,3)),
                --(INT('Drill Size Info'!$AB$19) &amp; "." &amp; RIGHT(CT680,3))
            )
        ),
        "N/A"
    )
)</f>
        <v>N/A</v>
      </c>
      <c r="P680" s="47" t="str">
        <f>IF(CX680&lt;&gt;"",
    IF(INT('Drill Size Info'!$AA$19)=INT('Drill Size Info'!$AB$15),
        --(INT('Drill Size Info'!$AA$15) &amp; "." &amp; CX680),
        IF(AND((--(INT('Drill Size Info'!$AA$15) &amp; "." &amp; CX680)&gt;=--('Drill Size Info'!$AA$15)), (--(INT('Drill Size Info'!$AA$15) &amp; "." &amp; CX680)&lt;=--('Drill Size Info'!$AB$15))),
            --(INT('Drill Size Info'!$AA$15) &amp; "." &amp; CX680),
            --(INT('Drill Size Info'!$AB$15) &amp; "." &amp; CX680)
        )
    ),
    IF(CW680&lt;&gt;"",
        IF(INT('Drill Size Info'!$AA$15)=INT('Drill Size Info'!$AB$15),
            --(INT('Drill Size Info'!$AA$15) &amp; "." &amp; LEFT(CW680,3)),
            IF(AND((--(INT('Drill Size Info'!$AA$15) &amp; "." &amp; LEFT(CW680,3))&gt;=--('Drill Size Info'!$AA$15)), (--(INT('Drill Size Info'!$AA$15) &amp; "." &amp; LEFT(CW680,3))&lt;=--('Drill Size Info'!$AB$15))),
                --(INT('Drill Size Info'!$AA$15) &amp; "." &amp; LEFT(CW680,3)),
                --(INT('Drill Size Info'!$AB$15) &amp; "." &amp; LEFT(CW680,3))
            )
        ),
        "OK"
    )
)</f>
        <v>OK</v>
      </c>
      <c r="Q680" s="163" t="str">
        <f>IF(CY680&lt;&gt;"",
    IF(INT('Drill Size Info'!$AA$19)=INT('Drill Size Info'!$AB$15),
        --(INT('Drill Size Info'!$AA$15) &amp; "." &amp; CY680),
        IF(AND((--(INT('Drill Size Info'!$AA$15) &amp; "." &amp; CY680)&gt;=--('Drill Size Info'!$AA$15)), (--(INT('Drill Size Info'!$AA$15) &amp; "." &amp; CY680)&lt;=--('Drill Size Info'!$AB$15))),
            --(INT('Drill Size Info'!$AA$15) &amp; "." &amp; CY680),
            --(INT('Drill Size Info'!$AB$15) &amp; "." &amp; CY680)
        )
    ),
    IF(CW680&lt;&gt;"",
        IF(INT('Drill Size Info'!$AA$15)=INT('Drill Size Info'!$AB$15),
            --(INT('Drill Size Info'!$AA$15) &amp; "." &amp; RIGHT(CW680,3)),
            IF(AND((--(INT('Drill Size Info'!$AA$15) &amp; "." &amp; RIGHT(CW680,3))&gt;=--('Drill Size Info'!$AA$15)), (--(INT('Drill Size Info'!$AA$15) &amp; "." &amp; RIGHT(CW680,3))&lt;=--('Drill Size Info'!$AB$15))),
                --(INT('Drill Size Info'!$AA$15) &amp; "." &amp; RIGHT(CW680,3)),
                --(INT('Drill Size Info'!$AB$15) &amp; "." &amp; RIGHT(CW680,3))
            )
        ),
        "N/A"
    )
)</f>
        <v>N/A</v>
      </c>
      <c r="R680" s="57"/>
      <c r="S680" s="57"/>
      <c r="T680" s="57"/>
      <c r="U680" s="57"/>
      <c r="V680" s="57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9"/>
      <c r="AX680" s="59"/>
      <c r="AY680" s="59"/>
      <c r="AZ680" s="60"/>
      <c r="BA680" s="52"/>
      <c r="BB680" s="52"/>
      <c r="BC680" s="52"/>
      <c r="BD680" s="52"/>
      <c r="BE680" s="52"/>
      <c r="BF680" s="52"/>
      <c r="BG680" s="192" t="str">
        <f t="shared" si="429"/>
        <v/>
      </c>
      <c r="BH680" s="52"/>
      <c r="BI680" s="52"/>
      <c r="BJ680" s="52"/>
      <c r="BK680" s="52"/>
      <c r="BM680" s="19">
        <f t="shared" si="396"/>
        <v>0</v>
      </c>
      <c r="BN680" s="19">
        <f t="shared" si="397"/>
        <v>0</v>
      </c>
      <c r="BO680" s="19">
        <f t="shared" si="398"/>
        <v>0</v>
      </c>
      <c r="BP680" s="19">
        <f t="shared" si="399"/>
        <v>0</v>
      </c>
      <c r="BQ680" s="19">
        <f t="shared" si="400"/>
        <v>0</v>
      </c>
      <c r="BR680" s="19">
        <f t="shared" si="401"/>
        <v>0</v>
      </c>
      <c r="BS680" s="19">
        <f t="shared" si="402"/>
        <v>0</v>
      </c>
      <c r="BT680" s="19">
        <f t="shared" si="403"/>
        <v>0</v>
      </c>
      <c r="BU680" s="19">
        <f t="shared" si="404"/>
        <v>0</v>
      </c>
      <c r="BV680" s="19">
        <f t="shared" si="405"/>
        <v>0</v>
      </c>
      <c r="BW680" s="19">
        <f t="shared" si="406"/>
        <v>0</v>
      </c>
      <c r="BX680" s="19">
        <f t="shared" si="407"/>
        <v>0</v>
      </c>
      <c r="BY680" s="19">
        <f t="shared" si="408"/>
        <v>0</v>
      </c>
      <c r="BZ680" s="19">
        <f t="shared" si="409"/>
        <v>0</v>
      </c>
      <c r="CA680" s="19">
        <f t="shared" si="410"/>
        <v>0</v>
      </c>
      <c r="CB680" s="19">
        <f t="shared" si="430"/>
        <v>0</v>
      </c>
      <c r="CC680" s="19">
        <f t="shared" si="411"/>
        <v>0</v>
      </c>
      <c r="CD680" s="19">
        <f t="shared" si="412"/>
        <v>0</v>
      </c>
      <c r="CE680" s="19">
        <f t="shared" si="413"/>
        <v>0</v>
      </c>
      <c r="CF680" s="19">
        <f t="shared" si="414"/>
        <v>0</v>
      </c>
      <c r="CG680" s="19">
        <f t="shared" si="415"/>
        <v>0</v>
      </c>
      <c r="CH680" s="19">
        <f t="shared" si="416"/>
        <v>0</v>
      </c>
      <c r="CI680" s="19">
        <f t="shared" si="417"/>
        <v>0</v>
      </c>
      <c r="CJ680" s="19">
        <f t="shared" si="418"/>
        <v>0</v>
      </c>
      <c r="CK680" s="19">
        <f t="shared" si="419"/>
        <v>0</v>
      </c>
      <c r="CL680" s="19">
        <f t="shared" si="420"/>
        <v>0</v>
      </c>
      <c r="CM680" s="19">
        <f t="shared" si="421"/>
        <v>0</v>
      </c>
      <c r="CN680" s="19">
        <f t="shared" si="422"/>
        <v>0</v>
      </c>
      <c r="CO680" s="19">
        <f t="shared" si="423"/>
        <v>0</v>
      </c>
      <c r="CP680" s="19">
        <f t="shared" si="424"/>
        <v>0</v>
      </c>
      <c r="CQ680" s="19">
        <f t="shared" si="425"/>
        <v>0</v>
      </c>
      <c r="CR680" s="19">
        <f t="shared" si="426"/>
        <v>0</v>
      </c>
      <c r="CS680" s="19">
        <f t="shared" si="427"/>
        <v>0</v>
      </c>
    </row>
    <row r="681" spans="2:97" ht="15" customHeight="1" x14ac:dyDescent="0.2">
      <c r="B681" s="53">
        <f t="shared" si="431"/>
        <v>673</v>
      </c>
      <c r="C681" s="197" t="str" cm="1">
        <f t="array" aca="1" ref="C681" ca="1">CELL("contents",BG681)</f>
        <v/>
      </c>
      <c r="D681" s="54" t="str">
        <f t="shared" si="428"/>
        <v>OK</v>
      </c>
      <c r="E681" s="55" t="e">
        <f>VLOOKUP('DATA SHEET'!$B$9,'Drill Size Info'!$T$2:$U$8,2,FALSE)</f>
        <v>#N/A</v>
      </c>
      <c r="F681" s="55" t="str">
        <f t="shared" si="432"/>
        <v/>
      </c>
      <c r="G681" s="161">
        <f t="shared" si="433"/>
        <v>0</v>
      </c>
      <c r="H681" s="56"/>
      <c r="I681" s="56"/>
      <c r="J681" s="54" t="s">
        <v>154</v>
      </c>
      <c r="K681" s="54" t="s">
        <v>154</v>
      </c>
      <c r="L681" s="56" t="s">
        <v>154</v>
      </c>
      <c r="M681" s="56" t="s">
        <v>154</v>
      </c>
      <c r="N681" s="47" t="str">
        <f>IF(CU681&lt;&gt;"",
    IF(INT('Drill Size Info'!$AA$19)=INT('Drill Size Info'!$AB$19),
        --(INT('Drill Size Info'!$AA$19) &amp; "." &amp; CU681),
        IF(AND((--(INT('Drill Size Info'!$AA$19) &amp; "." &amp; CU681)&gt;=--('Drill Size Info'!$AA$19)), (--(INT('Drill Size Info'!$AA$19) &amp; "." &amp; CU681)&lt;=--('Drill Size Info'!$AB$19))),
            --(INT('Drill Size Info'!$AA$19) &amp; "." &amp; CU681),
            --(INT('Drill Size Info'!$AB$19) &amp; "." &amp; CU681)
        )
    ),
    IF(CT681&lt;&gt;"",
        IF(INT('Drill Size Info'!$AA$19)=INT('Drill Size Info'!$AB$19),
            --(INT('Drill Size Info'!$AA$19) &amp; "." &amp; LEFT(CT681,3)),
            IF(AND((--(INT('Drill Size Info'!$AA$19) &amp; "." &amp; LEFT(CT681,3))&gt;=--('Drill Size Info'!$AA$19)), (--(INT('Drill Size Info'!$AA$19) &amp; "." &amp; LEFT(CT681,3))&lt;=--('Drill Size Info'!$AB$19))),
                --(INT('Drill Size Info'!$AA$19) &amp; "." &amp; LEFT(CT681,3)),
                --(INT('Drill Size Info'!$AB$19) &amp; "." &amp; LEFT(CT681,3))
            )
        ),
        "OK"
    )
)</f>
        <v>OK</v>
      </c>
      <c r="O681" s="163" t="str">
        <f>IF(CV681&lt;&gt;"",
    IF(INT('Drill Size Info'!$AA$19)=INT('Drill Size Info'!$AB$19),
        --(INT('Drill Size Info'!$AA$19) &amp; "." &amp; CV681),
        IF(AND((--(INT('Drill Size Info'!$AA$19) &amp; "." &amp; CV681)&gt;=--('Drill Size Info'!$AA$19)), (--(INT('Drill Size Info'!$AA$19) &amp; "." &amp; CV681)&lt;=--('Drill Size Info'!$AB$19))),
            --(INT('Drill Size Info'!$AA$19) &amp; "." &amp; CV681),
            --(INT('Drill Size Info'!$AB$19) &amp; "." &amp; CV681)
        )
    ),
    IF(CT681&lt;&gt;"",
        IF(INT('Drill Size Info'!$AA$19)=INT('Drill Size Info'!$AB$19),
            --(INT('Drill Size Info'!$AA$19) &amp; "." &amp; RIGHT(CT681,3)),
            IF(AND((--(INT('Drill Size Info'!$AA$19) &amp; "." &amp; RIGHT(CT681,3))&gt;=--('Drill Size Info'!$AA$19)), (--(INT('Drill Size Info'!$AA$19) &amp; "." &amp; RIGHT(CT681,3))&lt;=--('Drill Size Info'!$AB$19))),
                --(INT('Drill Size Info'!$AA$19) &amp; "." &amp; RIGHT(CT681,3)),
                --(INT('Drill Size Info'!$AB$19) &amp; "." &amp; RIGHT(CT681,3))
            )
        ),
        "N/A"
    )
)</f>
        <v>N/A</v>
      </c>
      <c r="P681" s="47" t="str">
        <f>IF(CX681&lt;&gt;"",
    IF(INT('Drill Size Info'!$AA$19)=INT('Drill Size Info'!$AB$15),
        --(INT('Drill Size Info'!$AA$15) &amp; "." &amp; CX681),
        IF(AND((--(INT('Drill Size Info'!$AA$15) &amp; "." &amp; CX681)&gt;=--('Drill Size Info'!$AA$15)), (--(INT('Drill Size Info'!$AA$15) &amp; "." &amp; CX681)&lt;=--('Drill Size Info'!$AB$15))),
            --(INT('Drill Size Info'!$AA$15) &amp; "." &amp; CX681),
            --(INT('Drill Size Info'!$AB$15) &amp; "." &amp; CX681)
        )
    ),
    IF(CW681&lt;&gt;"",
        IF(INT('Drill Size Info'!$AA$15)=INT('Drill Size Info'!$AB$15),
            --(INT('Drill Size Info'!$AA$15) &amp; "." &amp; LEFT(CW681,3)),
            IF(AND((--(INT('Drill Size Info'!$AA$15) &amp; "." &amp; LEFT(CW681,3))&gt;=--('Drill Size Info'!$AA$15)), (--(INT('Drill Size Info'!$AA$15) &amp; "." &amp; LEFT(CW681,3))&lt;=--('Drill Size Info'!$AB$15))),
                --(INT('Drill Size Info'!$AA$15) &amp; "." &amp; LEFT(CW681,3)),
                --(INT('Drill Size Info'!$AB$15) &amp; "." &amp; LEFT(CW681,3))
            )
        ),
        "OK"
    )
)</f>
        <v>OK</v>
      </c>
      <c r="Q681" s="163" t="str">
        <f>IF(CY681&lt;&gt;"",
    IF(INT('Drill Size Info'!$AA$19)=INT('Drill Size Info'!$AB$15),
        --(INT('Drill Size Info'!$AA$15) &amp; "." &amp; CY681),
        IF(AND((--(INT('Drill Size Info'!$AA$15) &amp; "." &amp; CY681)&gt;=--('Drill Size Info'!$AA$15)), (--(INT('Drill Size Info'!$AA$15) &amp; "." &amp; CY681)&lt;=--('Drill Size Info'!$AB$15))),
            --(INT('Drill Size Info'!$AA$15) &amp; "." &amp; CY681),
            --(INT('Drill Size Info'!$AB$15) &amp; "." &amp; CY681)
        )
    ),
    IF(CW681&lt;&gt;"",
        IF(INT('Drill Size Info'!$AA$15)=INT('Drill Size Info'!$AB$15),
            --(INT('Drill Size Info'!$AA$15) &amp; "." &amp; RIGHT(CW681,3)),
            IF(AND((--(INT('Drill Size Info'!$AA$15) &amp; "." &amp; RIGHT(CW681,3))&gt;=--('Drill Size Info'!$AA$15)), (--(INT('Drill Size Info'!$AA$15) &amp; "." &amp; RIGHT(CW681,3))&lt;=--('Drill Size Info'!$AB$15))),
                --(INT('Drill Size Info'!$AA$15) &amp; "." &amp; RIGHT(CW681,3)),
                --(INT('Drill Size Info'!$AB$15) &amp; "." &amp; RIGHT(CW681,3))
            )
        ),
        "N/A"
    )
)</f>
        <v>N/A</v>
      </c>
      <c r="R681" s="57"/>
      <c r="S681" s="57"/>
      <c r="T681" s="57"/>
      <c r="U681" s="57"/>
      <c r="V681" s="57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9"/>
      <c r="AX681" s="59"/>
      <c r="AY681" s="59"/>
      <c r="AZ681" s="60"/>
      <c r="BA681" s="52"/>
      <c r="BB681" s="52"/>
      <c r="BC681" s="52"/>
      <c r="BD681" s="52"/>
      <c r="BE681" s="52"/>
      <c r="BF681" s="52"/>
      <c r="BG681" s="192" t="str">
        <f t="shared" si="429"/>
        <v/>
      </c>
      <c r="BH681" s="52"/>
      <c r="BI681" s="52"/>
      <c r="BJ681" s="52"/>
      <c r="BK681" s="52"/>
      <c r="BM681" s="19">
        <f t="shared" si="396"/>
        <v>0</v>
      </c>
      <c r="BN681" s="19">
        <f t="shared" si="397"/>
        <v>0</v>
      </c>
      <c r="BO681" s="19">
        <f t="shared" si="398"/>
        <v>0</v>
      </c>
      <c r="BP681" s="19">
        <f t="shared" si="399"/>
        <v>0</v>
      </c>
      <c r="BQ681" s="19">
        <f t="shared" si="400"/>
        <v>0</v>
      </c>
      <c r="BR681" s="19">
        <f t="shared" si="401"/>
        <v>0</v>
      </c>
      <c r="BS681" s="19">
        <f t="shared" si="402"/>
        <v>0</v>
      </c>
      <c r="BT681" s="19">
        <f t="shared" si="403"/>
        <v>0</v>
      </c>
      <c r="BU681" s="19">
        <f t="shared" si="404"/>
        <v>0</v>
      </c>
      <c r="BV681" s="19">
        <f t="shared" si="405"/>
        <v>0</v>
      </c>
      <c r="BW681" s="19">
        <f t="shared" si="406"/>
        <v>0</v>
      </c>
      <c r="BX681" s="19">
        <f t="shared" si="407"/>
        <v>0</v>
      </c>
      <c r="BY681" s="19">
        <f t="shared" si="408"/>
        <v>0</v>
      </c>
      <c r="BZ681" s="19">
        <f t="shared" si="409"/>
        <v>0</v>
      </c>
      <c r="CA681" s="19">
        <f t="shared" si="410"/>
        <v>0</v>
      </c>
      <c r="CB681" s="19">
        <f t="shared" si="430"/>
        <v>0</v>
      </c>
      <c r="CC681" s="19">
        <f t="shared" si="411"/>
        <v>0</v>
      </c>
      <c r="CD681" s="19">
        <f t="shared" si="412"/>
        <v>0</v>
      </c>
      <c r="CE681" s="19">
        <f t="shared" si="413"/>
        <v>0</v>
      </c>
      <c r="CF681" s="19">
        <f t="shared" si="414"/>
        <v>0</v>
      </c>
      <c r="CG681" s="19">
        <f t="shared" si="415"/>
        <v>0</v>
      </c>
      <c r="CH681" s="19">
        <f t="shared" si="416"/>
        <v>0</v>
      </c>
      <c r="CI681" s="19">
        <f t="shared" si="417"/>
        <v>0</v>
      </c>
      <c r="CJ681" s="19">
        <f t="shared" si="418"/>
        <v>0</v>
      </c>
      <c r="CK681" s="19">
        <f t="shared" si="419"/>
        <v>0</v>
      </c>
      <c r="CL681" s="19">
        <f t="shared" si="420"/>
        <v>0</v>
      </c>
      <c r="CM681" s="19">
        <f t="shared" si="421"/>
        <v>0</v>
      </c>
      <c r="CN681" s="19">
        <f t="shared" si="422"/>
        <v>0</v>
      </c>
      <c r="CO681" s="19">
        <f t="shared" si="423"/>
        <v>0</v>
      </c>
      <c r="CP681" s="19">
        <f t="shared" si="424"/>
        <v>0</v>
      </c>
      <c r="CQ681" s="19">
        <f t="shared" si="425"/>
        <v>0</v>
      </c>
      <c r="CR681" s="19">
        <f t="shared" si="426"/>
        <v>0</v>
      </c>
      <c r="CS681" s="19">
        <f t="shared" si="427"/>
        <v>0</v>
      </c>
    </row>
    <row r="682" spans="2:97" ht="15" customHeight="1" x14ac:dyDescent="0.2">
      <c r="B682" s="53">
        <f t="shared" si="431"/>
        <v>674</v>
      </c>
      <c r="C682" s="197" t="str" cm="1">
        <f t="array" aca="1" ref="C682" ca="1">CELL("contents",BG682)</f>
        <v/>
      </c>
      <c r="D682" s="54" t="str">
        <f t="shared" si="428"/>
        <v>OK</v>
      </c>
      <c r="E682" s="55" t="e">
        <f>VLOOKUP('DATA SHEET'!$B$9,'Drill Size Info'!$T$2:$U$8,2,FALSE)</f>
        <v>#N/A</v>
      </c>
      <c r="F682" s="55" t="str">
        <f t="shared" si="432"/>
        <v/>
      </c>
      <c r="G682" s="161">
        <f t="shared" si="433"/>
        <v>0</v>
      </c>
      <c r="H682" s="56"/>
      <c r="I682" s="56"/>
      <c r="J682" s="54" t="s">
        <v>154</v>
      </c>
      <c r="K682" s="54" t="s">
        <v>154</v>
      </c>
      <c r="L682" s="56" t="s">
        <v>154</v>
      </c>
      <c r="M682" s="56" t="s">
        <v>154</v>
      </c>
      <c r="N682" s="47" t="str">
        <f>IF(CU682&lt;&gt;"",
    IF(INT('Drill Size Info'!$AA$19)=INT('Drill Size Info'!$AB$19),
        --(INT('Drill Size Info'!$AA$19) &amp; "." &amp; CU682),
        IF(AND((--(INT('Drill Size Info'!$AA$19) &amp; "." &amp; CU682)&gt;=--('Drill Size Info'!$AA$19)), (--(INT('Drill Size Info'!$AA$19) &amp; "." &amp; CU682)&lt;=--('Drill Size Info'!$AB$19))),
            --(INT('Drill Size Info'!$AA$19) &amp; "." &amp; CU682),
            --(INT('Drill Size Info'!$AB$19) &amp; "." &amp; CU682)
        )
    ),
    IF(CT682&lt;&gt;"",
        IF(INT('Drill Size Info'!$AA$19)=INT('Drill Size Info'!$AB$19),
            --(INT('Drill Size Info'!$AA$19) &amp; "." &amp; LEFT(CT682,3)),
            IF(AND((--(INT('Drill Size Info'!$AA$19) &amp; "." &amp; LEFT(CT682,3))&gt;=--('Drill Size Info'!$AA$19)), (--(INT('Drill Size Info'!$AA$19) &amp; "." &amp; LEFT(CT682,3))&lt;=--('Drill Size Info'!$AB$19))),
                --(INT('Drill Size Info'!$AA$19) &amp; "." &amp; LEFT(CT682,3)),
                --(INT('Drill Size Info'!$AB$19) &amp; "." &amp; LEFT(CT682,3))
            )
        ),
        "OK"
    )
)</f>
        <v>OK</v>
      </c>
      <c r="O682" s="163" t="str">
        <f>IF(CV682&lt;&gt;"",
    IF(INT('Drill Size Info'!$AA$19)=INT('Drill Size Info'!$AB$19),
        --(INT('Drill Size Info'!$AA$19) &amp; "." &amp; CV682),
        IF(AND((--(INT('Drill Size Info'!$AA$19) &amp; "." &amp; CV682)&gt;=--('Drill Size Info'!$AA$19)), (--(INT('Drill Size Info'!$AA$19) &amp; "." &amp; CV682)&lt;=--('Drill Size Info'!$AB$19))),
            --(INT('Drill Size Info'!$AA$19) &amp; "." &amp; CV682),
            --(INT('Drill Size Info'!$AB$19) &amp; "." &amp; CV682)
        )
    ),
    IF(CT682&lt;&gt;"",
        IF(INT('Drill Size Info'!$AA$19)=INT('Drill Size Info'!$AB$19),
            --(INT('Drill Size Info'!$AA$19) &amp; "." &amp; RIGHT(CT682,3)),
            IF(AND((--(INT('Drill Size Info'!$AA$19) &amp; "." &amp; RIGHT(CT682,3))&gt;=--('Drill Size Info'!$AA$19)), (--(INT('Drill Size Info'!$AA$19) &amp; "." &amp; RIGHT(CT682,3))&lt;=--('Drill Size Info'!$AB$19))),
                --(INT('Drill Size Info'!$AA$19) &amp; "." &amp; RIGHT(CT682,3)),
                --(INT('Drill Size Info'!$AB$19) &amp; "." &amp; RIGHT(CT682,3))
            )
        ),
        "N/A"
    )
)</f>
        <v>N/A</v>
      </c>
      <c r="P682" s="47" t="str">
        <f>IF(CX682&lt;&gt;"",
    IF(INT('Drill Size Info'!$AA$19)=INT('Drill Size Info'!$AB$15),
        --(INT('Drill Size Info'!$AA$15) &amp; "." &amp; CX682),
        IF(AND((--(INT('Drill Size Info'!$AA$15) &amp; "." &amp; CX682)&gt;=--('Drill Size Info'!$AA$15)), (--(INT('Drill Size Info'!$AA$15) &amp; "." &amp; CX682)&lt;=--('Drill Size Info'!$AB$15))),
            --(INT('Drill Size Info'!$AA$15) &amp; "." &amp; CX682),
            --(INT('Drill Size Info'!$AB$15) &amp; "." &amp; CX682)
        )
    ),
    IF(CW682&lt;&gt;"",
        IF(INT('Drill Size Info'!$AA$15)=INT('Drill Size Info'!$AB$15),
            --(INT('Drill Size Info'!$AA$15) &amp; "." &amp; LEFT(CW682,3)),
            IF(AND((--(INT('Drill Size Info'!$AA$15) &amp; "." &amp; LEFT(CW682,3))&gt;=--('Drill Size Info'!$AA$15)), (--(INT('Drill Size Info'!$AA$15) &amp; "." &amp; LEFT(CW682,3))&lt;=--('Drill Size Info'!$AB$15))),
                --(INT('Drill Size Info'!$AA$15) &amp; "." &amp; LEFT(CW682,3)),
                --(INT('Drill Size Info'!$AB$15) &amp; "." &amp; LEFT(CW682,3))
            )
        ),
        "OK"
    )
)</f>
        <v>OK</v>
      </c>
      <c r="Q682" s="163" t="str">
        <f>IF(CY682&lt;&gt;"",
    IF(INT('Drill Size Info'!$AA$19)=INT('Drill Size Info'!$AB$15),
        --(INT('Drill Size Info'!$AA$15) &amp; "." &amp; CY682),
        IF(AND((--(INT('Drill Size Info'!$AA$15) &amp; "." &amp; CY682)&gt;=--('Drill Size Info'!$AA$15)), (--(INT('Drill Size Info'!$AA$15) &amp; "." &amp; CY682)&lt;=--('Drill Size Info'!$AB$15))),
            --(INT('Drill Size Info'!$AA$15) &amp; "." &amp; CY682),
            --(INT('Drill Size Info'!$AB$15) &amp; "." &amp; CY682)
        )
    ),
    IF(CW682&lt;&gt;"",
        IF(INT('Drill Size Info'!$AA$15)=INT('Drill Size Info'!$AB$15),
            --(INT('Drill Size Info'!$AA$15) &amp; "." &amp; RIGHT(CW682,3)),
            IF(AND((--(INT('Drill Size Info'!$AA$15) &amp; "." &amp; RIGHT(CW682,3))&gt;=--('Drill Size Info'!$AA$15)), (--(INT('Drill Size Info'!$AA$15) &amp; "." &amp; RIGHT(CW682,3))&lt;=--('Drill Size Info'!$AB$15))),
                --(INT('Drill Size Info'!$AA$15) &amp; "." &amp; RIGHT(CW682,3)),
                --(INT('Drill Size Info'!$AB$15) &amp; "." &amp; RIGHT(CW682,3))
            )
        ),
        "N/A"
    )
)</f>
        <v>N/A</v>
      </c>
      <c r="R682" s="57"/>
      <c r="S682" s="57"/>
      <c r="T682" s="57"/>
      <c r="U682" s="57"/>
      <c r="V682" s="57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9"/>
      <c r="AX682" s="59"/>
      <c r="AY682" s="59"/>
      <c r="AZ682" s="60"/>
      <c r="BA682" s="52"/>
      <c r="BB682" s="52"/>
      <c r="BC682" s="52"/>
      <c r="BD682" s="52"/>
      <c r="BE682" s="52"/>
      <c r="BF682" s="52"/>
      <c r="BG682" s="192" t="str">
        <f t="shared" si="429"/>
        <v/>
      </c>
      <c r="BH682" s="52"/>
      <c r="BI682" s="52"/>
      <c r="BJ682" s="52"/>
      <c r="BK682" s="52"/>
      <c r="BM682" s="19">
        <f t="shared" si="396"/>
        <v>0</v>
      </c>
      <c r="BN682" s="19">
        <f t="shared" si="397"/>
        <v>0</v>
      </c>
      <c r="BO682" s="19">
        <f t="shared" si="398"/>
        <v>0</v>
      </c>
      <c r="BP682" s="19">
        <f t="shared" si="399"/>
        <v>0</v>
      </c>
      <c r="BQ682" s="19">
        <f t="shared" si="400"/>
        <v>0</v>
      </c>
      <c r="BR682" s="19">
        <f t="shared" si="401"/>
        <v>0</v>
      </c>
      <c r="BS682" s="19">
        <f t="shared" si="402"/>
        <v>0</v>
      </c>
      <c r="BT682" s="19">
        <f t="shared" si="403"/>
        <v>0</v>
      </c>
      <c r="BU682" s="19">
        <f t="shared" si="404"/>
        <v>0</v>
      </c>
      <c r="BV682" s="19">
        <f t="shared" si="405"/>
        <v>0</v>
      </c>
      <c r="BW682" s="19">
        <f t="shared" si="406"/>
        <v>0</v>
      </c>
      <c r="BX682" s="19">
        <f t="shared" si="407"/>
        <v>0</v>
      </c>
      <c r="BY682" s="19">
        <f t="shared" si="408"/>
        <v>0</v>
      </c>
      <c r="BZ682" s="19">
        <f t="shared" si="409"/>
        <v>0</v>
      </c>
      <c r="CA682" s="19">
        <f t="shared" si="410"/>
        <v>0</v>
      </c>
      <c r="CB682" s="19">
        <f t="shared" si="430"/>
        <v>0</v>
      </c>
      <c r="CC682" s="19">
        <f t="shared" si="411"/>
        <v>0</v>
      </c>
      <c r="CD682" s="19">
        <f t="shared" si="412"/>
        <v>0</v>
      </c>
      <c r="CE682" s="19">
        <f t="shared" si="413"/>
        <v>0</v>
      </c>
      <c r="CF682" s="19">
        <f t="shared" si="414"/>
        <v>0</v>
      </c>
      <c r="CG682" s="19">
        <f t="shared" si="415"/>
        <v>0</v>
      </c>
      <c r="CH682" s="19">
        <f t="shared" si="416"/>
        <v>0</v>
      </c>
      <c r="CI682" s="19">
        <f t="shared" si="417"/>
        <v>0</v>
      </c>
      <c r="CJ682" s="19">
        <f t="shared" si="418"/>
        <v>0</v>
      </c>
      <c r="CK682" s="19">
        <f t="shared" si="419"/>
        <v>0</v>
      </c>
      <c r="CL682" s="19">
        <f t="shared" si="420"/>
        <v>0</v>
      </c>
      <c r="CM682" s="19">
        <f t="shared" si="421"/>
        <v>0</v>
      </c>
      <c r="CN682" s="19">
        <f t="shared" si="422"/>
        <v>0</v>
      </c>
      <c r="CO682" s="19">
        <f t="shared" si="423"/>
        <v>0</v>
      </c>
      <c r="CP682" s="19">
        <f t="shared" si="424"/>
        <v>0</v>
      </c>
      <c r="CQ682" s="19">
        <f t="shared" si="425"/>
        <v>0</v>
      </c>
      <c r="CR682" s="19">
        <f t="shared" si="426"/>
        <v>0</v>
      </c>
      <c r="CS682" s="19">
        <f t="shared" si="427"/>
        <v>0</v>
      </c>
    </row>
    <row r="683" spans="2:97" ht="15" customHeight="1" x14ac:dyDescent="0.2">
      <c r="B683" s="53">
        <f t="shared" si="431"/>
        <v>675</v>
      </c>
      <c r="C683" s="197" t="str" cm="1">
        <f t="array" aca="1" ref="C683" ca="1">CELL("contents",BG683)</f>
        <v/>
      </c>
      <c r="D683" s="54" t="str">
        <f t="shared" si="428"/>
        <v>OK</v>
      </c>
      <c r="E683" s="55" t="e">
        <f>VLOOKUP('DATA SHEET'!$B$9,'Drill Size Info'!$T$2:$U$8,2,FALSE)</f>
        <v>#N/A</v>
      </c>
      <c r="F683" s="55" t="str">
        <f t="shared" si="432"/>
        <v/>
      </c>
      <c r="G683" s="161">
        <f t="shared" si="433"/>
        <v>0</v>
      </c>
      <c r="H683" s="56"/>
      <c r="I683" s="56"/>
      <c r="J683" s="54" t="s">
        <v>154</v>
      </c>
      <c r="K683" s="54" t="s">
        <v>154</v>
      </c>
      <c r="L683" s="56" t="s">
        <v>154</v>
      </c>
      <c r="M683" s="56" t="s">
        <v>154</v>
      </c>
      <c r="N683" s="47" t="str">
        <f>IF(CU683&lt;&gt;"",
    IF(INT('Drill Size Info'!$AA$19)=INT('Drill Size Info'!$AB$19),
        --(INT('Drill Size Info'!$AA$19) &amp; "." &amp; CU683),
        IF(AND((--(INT('Drill Size Info'!$AA$19) &amp; "." &amp; CU683)&gt;=--('Drill Size Info'!$AA$19)), (--(INT('Drill Size Info'!$AA$19) &amp; "." &amp; CU683)&lt;=--('Drill Size Info'!$AB$19))),
            --(INT('Drill Size Info'!$AA$19) &amp; "." &amp; CU683),
            --(INT('Drill Size Info'!$AB$19) &amp; "." &amp; CU683)
        )
    ),
    IF(CT683&lt;&gt;"",
        IF(INT('Drill Size Info'!$AA$19)=INT('Drill Size Info'!$AB$19),
            --(INT('Drill Size Info'!$AA$19) &amp; "." &amp; LEFT(CT683,3)),
            IF(AND((--(INT('Drill Size Info'!$AA$19) &amp; "." &amp; LEFT(CT683,3))&gt;=--('Drill Size Info'!$AA$19)), (--(INT('Drill Size Info'!$AA$19) &amp; "." &amp; LEFT(CT683,3))&lt;=--('Drill Size Info'!$AB$19))),
                --(INT('Drill Size Info'!$AA$19) &amp; "." &amp; LEFT(CT683,3)),
                --(INT('Drill Size Info'!$AB$19) &amp; "." &amp; LEFT(CT683,3))
            )
        ),
        "OK"
    )
)</f>
        <v>OK</v>
      </c>
      <c r="O683" s="163" t="str">
        <f>IF(CV683&lt;&gt;"",
    IF(INT('Drill Size Info'!$AA$19)=INT('Drill Size Info'!$AB$19),
        --(INT('Drill Size Info'!$AA$19) &amp; "." &amp; CV683),
        IF(AND((--(INT('Drill Size Info'!$AA$19) &amp; "." &amp; CV683)&gt;=--('Drill Size Info'!$AA$19)), (--(INT('Drill Size Info'!$AA$19) &amp; "." &amp; CV683)&lt;=--('Drill Size Info'!$AB$19))),
            --(INT('Drill Size Info'!$AA$19) &amp; "." &amp; CV683),
            --(INT('Drill Size Info'!$AB$19) &amp; "." &amp; CV683)
        )
    ),
    IF(CT683&lt;&gt;"",
        IF(INT('Drill Size Info'!$AA$19)=INT('Drill Size Info'!$AB$19),
            --(INT('Drill Size Info'!$AA$19) &amp; "." &amp; RIGHT(CT683,3)),
            IF(AND((--(INT('Drill Size Info'!$AA$19) &amp; "." &amp; RIGHT(CT683,3))&gt;=--('Drill Size Info'!$AA$19)), (--(INT('Drill Size Info'!$AA$19) &amp; "." &amp; RIGHT(CT683,3))&lt;=--('Drill Size Info'!$AB$19))),
                --(INT('Drill Size Info'!$AA$19) &amp; "." &amp; RIGHT(CT683,3)),
                --(INT('Drill Size Info'!$AB$19) &amp; "." &amp; RIGHT(CT683,3))
            )
        ),
        "N/A"
    )
)</f>
        <v>N/A</v>
      </c>
      <c r="P683" s="47" t="str">
        <f>IF(CX683&lt;&gt;"",
    IF(INT('Drill Size Info'!$AA$19)=INT('Drill Size Info'!$AB$15),
        --(INT('Drill Size Info'!$AA$15) &amp; "." &amp; CX683),
        IF(AND((--(INT('Drill Size Info'!$AA$15) &amp; "." &amp; CX683)&gt;=--('Drill Size Info'!$AA$15)), (--(INT('Drill Size Info'!$AA$15) &amp; "." &amp; CX683)&lt;=--('Drill Size Info'!$AB$15))),
            --(INT('Drill Size Info'!$AA$15) &amp; "." &amp; CX683),
            --(INT('Drill Size Info'!$AB$15) &amp; "." &amp; CX683)
        )
    ),
    IF(CW683&lt;&gt;"",
        IF(INT('Drill Size Info'!$AA$15)=INT('Drill Size Info'!$AB$15),
            --(INT('Drill Size Info'!$AA$15) &amp; "." &amp; LEFT(CW683,3)),
            IF(AND((--(INT('Drill Size Info'!$AA$15) &amp; "." &amp; LEFT(CW683,3))&gt;=--('Drill Size Info'!$AA$15)), (--(INT('Drill Size Info'!$AA$15) &amp; "." &amp; LEFT(CW683,3))&lt;=--('Drill Size Info'!$AB$15))),
                --(INT('Drill Size Info'!$AA$15) &amp; "." &amp; LEFT(CW683,3)),
                --(INT('Drill Size Info'!$AB$15) &amp; "." &amp; LEFT(CW683,3))
            )
        ),
        "OK"
    )
)</f>
        <v>OK</v>
      </c>
      <c r="Q683" s="163" t="str">
        <f>IF(CY683&lt;&gt;"",
    IF(INT('Drill Size Info'!$AA$19)=INT('Drill Size Info'!$AB$15),
        --(INT('Drill Size Info'!$AA$15) &amp; "." &amp; CY683),
        IF(AND((--(INT('Drill Size Info'!$AA$15) &amp; "." &amp; CY683)&gt;=--('Drill Size Info'!$AA$15)), (--(INT('Drill Size Info'!$AA$15) &amp; "." &amp; CY683)&lt;=--('Drill Size Info'!$AB$15))),
            --(INT('Drill Size Info'!$AA$15) &amp; "." &amp; CY683),
            --(INT('Drill Size Info'!$AB$15) &amp; "." &amp; CY683)
        )
    ),
    IF(CW683&lt;&gt;"",
        IF(INT('Drill Size Info'!$AA$15)=INT('Drill Size Info'!$AB$15),
            --(INT('Drill Size Info'!$AA$15) &amp; "." &amp; RIGHT(CW683,3)),
            IF(AND((--(INT('Drill Size Info'!$AA$15) &amp; "." &amp; RIGHT(CW683,3))&gt;=--('Drill Size Info'!$AA$15)), (--(INT('Drill Size Info'!$AA$15) &amp; "." &amp; RIGHT(CW683,3))&lt;=--('Drill Size Info'!$AB$15))),
                --(INT('Drill Size Info'!$AA$15) &amp; "." &amp; RIGHT(CW683,3)),
                --(INT('Drill Size Info'!$AB$15) &amp; "." &amp; RIGHT(CW683,3))
            )
        ),
        "N/A"
    )
)</f>
        <v>N/A</v>
      </c>
      <c r="R683" s="57"/>
      <c r="S683" s="57"/>
      <c r="T683" s="57"/>
      <c r="U683" s="57"/>
      <c r="V683" s="57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9"/>
      <c r="AX683" s="59"/>
      <c r="AY683" s="59"/>
      <c r="AZ683" s="60"/>
      <c r="BA683" s="52"/>
      <c r="BB683" s="52"/>
      <c r="BC683" s="52"/>
      <c r="BD683" s="52"/>
      <c r="BE683" s="52"/>
      <c r="BF683" s="52"/>
      <c r="BG683" s="192" t="str">
        <f t="shared" si="429"/>
        <v/>
      </c>
      <c r="BH683" s="52"/>
      <c r="BI683" s="52"/>
      <c r="BJ683" s="52"/>
      <c r="BK683" s="52"/>
      <c r="BM683" s="19">
        <f t="shared" si="396"/>
        <v>0</v>
      </c>
      <c r="BN683" s="19">
        <f t="shared" si="397"/>
        <v>0</v>
      </c>
      <c r="BO683" s="19">
        <f t="shared" si="398"/>
        <v>0</v>
      </c>
      <c r="BP683" s="19">
        <f t="shared" si="399"/>
        <v>0</v>
      </c>
      <c r="BQ683" s="19">
        <f t="shared" si="400"/>
        <v>0</v>
      </c>
      <c r="BR683" s="19">
        <f t="shared" si="401"/>
        <v>0</v>
      </c>
      <c r="BS683" s="19">
        <f t="shared" si="402"/>
        <v>0</v>
      </c>
      <c r="BT683" s="19">
        <f t="shared" si="403"/>
        <v>0</v>
      </c>
      <c r="BU683" s="19">
        <f t="shared" si="404"/>
        <v>0</v>
      </c>
      <c r="BV683" s="19">
        <f t="shared" si="405"/>
        <v>0</v>
      </c>
      <c r="BW683" s="19">
        <f t="shared" si="406"/>
        <v>0</v>
      </c>
      <c r="BX683" s="19">
        <f t="shared" si="407"/>
        <v>0</v>
      </c>
      <c r="BY683" s="19">
        <f t="shared" si="408"/>
        <v>0</v>
      </c>
      <c r="BZ683" s="19">
        <f t="shared" si="409"/>
        <v>0</v>
      </c>
      <c r="CA683" s="19">
        <f t="shared" si="410"/>
        <v>0</v>
      </c>
      <c r="CB683" s="19">
        <f t="shared" si="430"/>
        <v>0</v>
      </c>
      <c r="CC683" s="19">
        <f t="shared" si="411"/>
        <v>0</v>
      </c>
      <c r="CD683" s="19">
        <f t="shared" si="412"/>
        <v>0</v>
      </c>
      <c r="CE683" s="19">
        <f t="shared" si="413"/>
        <v>0</v>
      </c>
      <c r="CF683" s="19">
        <f t="shared" si="414"/>
        <v>0</v>
      </c>
      <c r="CG683" s="19">
        <f t="shared" si="415"/>
        <v>0</v>
      </c>
      <c r="CH683" s="19">
        <f t="shared" si="416"/>
        <v>0</v>
      </c>
      <c r="CI683" s="19">
        <f t="shared" si="417"/>
        <v>0</v>
      </c>
      <c r="CJ683" s="19">
        <f t="shared" si="418"/>
        <v>0</v>
      </c>
      <c r="CK683" s="19">
        <f t="shared" si="419"/>
        <v>0</v>
      </c>
      <c r="CL683" s="19">
        <f t="shared" si="420"/>
        <v>0</v>
      </c>
      <c r="CM683" s="19">
        <f t="shared" si="421"/>
        <v>0</v>
      </c>
      <c r="CN683" s="19">
        <f t="shared" si="422"/>
        <v>0</v>
      </c>
      <c r="CO683" s="19">
        <f t="shared" si="423"/>
        <v>0</v>
      </c>
      <c r="CP683" s="19">
        <f t="shared" si="424"/>
        <v>0</v>
      </c>
      <c r="CQ683" s="19">
        <f t="shared" si="425"/>
        <v>0</v>
      </c>
      <c r="CR683" s="19">
        <f t="shared" si="426"/>
        <v>0</v>
      </c>
      <c r="CS683" s="19">
        <f t="shared" si="427"/>
        <v>0</v>
      </c>
    </row>
    <row r="684" spans="2:97" ht="15" customHeight="1" x14ac:dyDescent="0.2">
      <c r="B684" s="53">
        <f t="shared" si="431"/>
        <v>676</v>
      </c>
      <c r="C684" s="197" t="str" cm="1">
        <f t="array" aca="1" ref="C684" ca="1">CELL("contents",BG684)</f>
        <v/>
      </c>
      <c r="D684" s="54" t="str">
        <f t="shared" si="428"/>
        <v>OK</v>
      </c>
      <c r="E684" s="55" t="e">
        <f>VLOOKUP('DATA SHEET'!$B$9,'Drill Size Info'!$T$2:$U$8,2,FALSE)</f>
        <v>#N/A</v>
      </c>
      <c r="F684" s="55" t="str">
        <f t="shared" si="432"/>
        <v/>
      </c>
      <c r="G684" s="161">
        <f t="shared" si="433"/>
        <v>0</v>
      </c>
      <c r="H684" s="56"/>
      <c r="I684" s="56"/>
      <c r="J684" s="54" t="s">
        <v>154</v>
      </c>
      <c r="K684" s="54" t="s">
        <v>154</v>
      </c>
      <c r="L684" s="56" t="s">
        <v>154</v>
      </c>
      <c r="M684" s="56" t="s">
        <v>154</v>
      </c>
      <c r="N684" s="47" t="str">
        <f>IF(CU684&lt;&gt;"",
    IF(INT('Drill Size Info'!$AA$19)=INT('Drill Size Info'!$AB$19),
        --(INT('Drill Size Info'!$AA$19) &amp; "." &amp; CU684),
        IF(AND((--(INT('Drill Size Info'!$AA$19) &amp; "." &amp; CU684)&gt;=--('Drill Size Info'!$AA$19)), (--(INT('Drill Size Info'!$AA$19) &amp; "." &amp; CU684)&lt;=--('Drill Size Info'!$AB$19))),
            --(INT('Drill Size Info'!$AA$19) &amp; "." &amp; CU684),
            --(INT('Drill Size Info'!$AB$19) &amp; "." &amp; CU684)
        )
    ),
    IF(CT684&lt;&gt;"",
        IF(INT('Drill Size Info'!$AA$19)=INT('Drill Size Info'!$AB$19),
            --(INT('Drill Size Info'!$AA$19) &amp; "." &amp; LEFT(CT684,3)),
            IF(AND((--(INT('Drill Size Info'!$AA$19) &amp; "." &amp; LEFT(CT684,3))&gt;=--('Drill Size Info'!$AA$19)), (--(INT('Drill Size Info'!$AA$19) &amp; "." &amp; LEFT(CT684,3))&lt;=--('Drill Size Info'!$AB$19))),
                --(INT('Drill Size Info'!$AA$19) &amp; "." &amp; LEFT(CT684,3)),
                --(INT('Drill Size Info'!$AB$19) &amp; "." &amp; LEFT(CT684,3))
            )
        ),
        "OK"
    )
)</f>
        <v>OK</v>
      </c>
      <c r="O684" s="163" t="str">
        <f>IF(CV684&lt;&gt;"",
    IF(INT('Drill Size Info'!$AA$19)=INT('Drill Size Info'!$AB$19),
        --(INT('Drill Size Info'!$AA$19) &amp; "." &amp; CV684),
        IF(AND((--(INT('Drill Size Info'!$AA$19) &amp; "." &amp; CV684)&gt;=--('Drill Size Info'!$AA$19)), (--(INT('Drill Size Info'!$AA$19) &amp; "." &amp; CV684)&lt;=--('Drill Size Info'!$AB$19))),
            --(INT('Drill Size Info'!$AA$19) &amp; "." &amp; CV684),
            --(INT('Drill Size Info'!$AB$19) &amp; "." &amp; CV684)
        )
    ),
    IF(CT684&lt;&gt;"",
        IF(INT('Drill Size Info'!$AA$19)=INT('Drill Size Info'!$AB$19),
            --(INT('Drill Size Info'!$AA$19) &amp; "." &amp; RIGHT(CT684,3)),
            IF(AND((--(INT('Drill Size Info'!$AA$19) &amp; "." &amp; RIGHT(CT684,3))&gt;=--('Drill Size Info'!$AA$19)), (--(INT('Drill Size Info'!$AA$19) &amp; "." &amp; RIGHT(CT684,3))&lt;=--('Drill Size Info'!$AB$19))),
                --(INT('Drill Size Info'!$AA$19) &amp; "." &amp; RIGHT(CT684,3)),
                --(INT('Drill Size Info'!$AB$19) &amp; "." &amp; RIGHT(CT684,3))
            )
        ),
        "N/A"
    )
)</f>
        <v>N/A</v>
      </c>
      <c r="P684" s="47" t="str">
        <f>IF(CX684&lt;&gt;"",
    IF(INT('Drill Size Info'!$AA$19)=INT('Drill Size Info'!$AB$15),
        --(INT('Drill Size Info'!$AA$15) &amp; "." &amp; CX684),
        IF(AND((--(INT('Drill Size Info'!$AA$15) &amp; "." &amp; CX684)&gt;=--('Drill Size Info'!$AA$15)), (--(INT('Drill Size Info'!$AA$15) &amp; "." &amp; CX684)&lt;=--('Drill Size Info'!$AB$15))),
            --(INT('Drill Size Info'!$AA$15) &amp; "." &amp; CX684),
            --(INT('Drill Size Info'!$AB$15) &amp; "." &amp; CX684)
        )
    ),
    IF(CW684&lt;&gt;"",
        IF(INT('Drill Size Info'!$AA$15)=INT('Drill Size Info'!$AB$15),
            --(INT('Drill Size Info'!$AA$15) &amp; "." &amp; LEFT(CW684,3)),
            IF(AND((--(INT('Drill Size Info'!$AA$15) &amp; "." &amp; LEFT(CW684,3))&gt;=--('Drill Size Info'!$AA$15)), (--(INT('Drill Size Info'!$AA$15) &amp; "." &amp; LEFT(CW684,3))&lt;=--('Drill Size Info'!$AB$15))),
                --(INT('Drill Size Info'!$AA$15) &amp; "." &amp; LEFT(CW684,3)),
                --(INT('Drill Size Info'!$AB$15) &amp; "." &amp; LEFT(CW684,3))
            )
        ),
        "OK"
    )
)</f>
        <v>OK</v>
      </c>
      <c r="Q684" s="163" t="str">
        <f>IF(CY684&lt;&gt;"",
    IF(INT('Drill Size Info'!$AA$19)=INT('Drill Size Info'!$AB$15),
        --(INT('Drill Size Info'!$AA$15) &amp; "." &amp; CY684),
        IF(AND((--(INT('Drill Size Info'!$AA$15) &amp; "." &amp; CY684)&gt;=--('Drill Size Info'!$AA$15)), (--(INT('Drill Size Info'!$AA$15) &amp; "." &amp; CY684)&lt;=--('Drill Size Info'!$AB$15))),
            --(INT('Drill Size Info'!$AA$15) &amp; "." &amp; CY684),
            --(INT('Drill Size Info'!$AB$15) &amp; "." &amp; CY684)
        )
    ),
    IF(CW684&lt;&gt;"",
        IF(INT('Drill Size Info'!$AA$15)=INT('Drill Size Info'!$AB$15),
            --(INT('Drill Size Info'!$AA$15) &amp; "." &amp; RIGHT(CW684,3)),
            IF(AND((--(INT('Drill Size Info'!$AA$15) &amp; "." &amp; RIGHT(CW684,3))&gt;=--('Drill Size Info'!$AA$15)), (--(INT('Drill Size Info'!$AA$15) &amp; "." &amp; RIGHT(CW684,3))&lt;=--('Drill Size Info'!$AB$15))),
                --(INT('Drill Size Info'!$AA$15) &amp; "." &amp; RIGHT(CW684,3)),
                --(INT('Drill Size Info'!$AB$15) &amp; "." &amp; RIGHT(CW684,3))
            )
        ),
        "N/A"
    )
)</f>
        <v>N/A</v>
      </c>
      <c r="R684" s="57"/>
      <c r="S684" s="57"/>
      <c r="T684" s="57"/>
      <c r="U684" s="57"/>
      <c r="V684" s="57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9"/>
      <c r="AX684" s="59"/>
      <c r="AY684" s="59"/>
      <c r="AZ684" s="60"/>
      <c r="BA684" s="52"/>
      <c r="BB684" s="52"/>
      <c r="BC684" s="52"/>
      <c r="BD684" s="52"/>
      <c r="BE684" s="52"/>
      <c r="BF684" s="52"/>
      <c r="BG684" s="192" t="str">
        <f t="shared" si="429"/>
        <v/>
      </c>
      <c r="BH684" s="52"/>
      <c r="BI684" s="52"/>
      <c r="BJ684" s="52"/>
      <c r="BK684" s="52"/>
      <c r="BM684" s="19">
        <f t="shared" si="396"/>
        <v>0</v>
      </c>
      <c r="BN684" s="19">
        <f t="shared" si="397"/>
        <v>0</v>
      </c>
      <c r="BO684" s="19">
        <f t="shared" si="398"/>
        <v>0</v>
      </c>
      <c r="BP684" s="19">
        <f t="shared" si="399"/>
        <v>0</v>
      </c>
      <c r="BQ684" s="19">
        <f t="shared" si="400"/>
        <v>0</v>
      </c>
      <c r="BR684" s="19">
        <f t="shared" si="401"/>
        <v>0</v>
      </c>
      <c r="BS684" s="19">
        <f t="shared" si="402"/>
        <v>0</v>
      </c>
      <c r="BT684" s="19">
        <f t="shared" si="403"/>
        <v>0</v>
      </c>
      <c r="BU684" s="19">
        <f t="shared" si="404"/>
        <v>0</v>
      </c>
      <c r="BV684" s="19">
        <f t="shared" si="405"/>
        <v>0</v>
      </c>
      <c r="BW684" s="19">
        <f t="shared" si="406"/>
        <v>0</v>
      </c>
      <c r="BX684" s="19">
        <f t="shared" si="407"/>
        <v>0</v>
      </c>
      <c r="BY684" s="19">
        <f t="shared" si="408"/>
        <v>0</v>
      </c>
      <c r="BZ684" s="19">
        <f t="shared" si="409"/>
        <v>0</v>
      </c>
      <c r="CA684" s="19">
        <f t="shared" si="410"/>
        <v>0</v>
      </c>
      <c r="CB684" s="19">
        <f t="shared" si="430"/>
        <v>0</v>
      </c>
      <c r="CC684" s="19">
        <f t="shared" si="411"/>
        <v>0</v>
      </c>
      <c r="CD684" s="19">
        <f t="shared" si="412"/>
        <v>0</v>
      </c>
      <c r="CE684" s="19">
        <f t="shared" si="413"/>
        <v>0</v>
      </c>
      <c r="CF684" s="19">
        <f t="shared" si="414"/>
        <v>0</v>
      </c>
      <c r="CG684" s="19">
        <f t="shared" si="415"/>
        <v>0</v>
      </c>
      <c r="CH684" s="19">
        <f t="shared" si="416"/>
        <v>0</v>
      </c>
      <c r="CI684" s="19">
        <f t="shared" si="417"/>
        <v>0</v>
      </c>
      <c r="CJ684" s="19">
        <f t="shared" si="418"/>
        <v>0</v>
      </c>
      <c r="CK684" s="19">
        <f t="shared" si="419"/>
        <v>0</v>
      </c>
      <c r="CL684" s="19">
        <f t="shared" si="420"/>
        <v>0</v>
      </c>
      <c r="CM684" s="19">
        <f t="shared" si="421"/>
        <v>0</v>
      </c>
      <c r="CN684" s="19">
        <f t="shared" si="422"/>
        <v>0</v>
      </c>
      <c r="CO684" s="19">
        <f t="shared" si="423"/>
        <v>0</v>
      </c>
      <c r="CP684" s="19">
        <f t="shared" si="424"/>
        <v>0</v>
      </c>
      <c r="CQ684" s="19">
        <f t="shared" si="425"/>
        <v>0</v>
      </c>
      <c r="CR684" s="19">
        <f t="shared" si="426"/>
        <v>0</v>
      </c>
      <c r="CS684" s="19">
        <f t="shared" si="427"/>
        <v>0</v>
      </c>
    </row>
    <row r="685" spans="2:97" ht="15" customHeight="1" x14ac:dyDescent="0.2">
      <c r="B685" s="53">
        <f t="shared" si="431"/>
        <v>677</v>
      </c>
      <c r="C685" s="197" t="str" cm="1">
        <f t="array" aca="1" ref="C685" ca="1">CELL("contents",BG685)</f>
        <v/>
      </c>
      <c r="D685" s="54" t="str">
        <f t="shared" si="428"/>
        <v>OK</v>
      </c>
      <c r="E685" s="55" t="e">
        <f>VLOOKUP('DATA SHEET'!$B$9,'Drill Size Info'!$T$2:$U$8,2,FALSE)</f>
        <v>#N/A</v>
      </c>
      <c r="F685" s="55" t="str">
        <f t="shared" si="432"/>
        <v/>
      </c>
      <c r="G685" s="161">
        <f t="shared" si="433"/>
        <v>0</v>
      </c>
      <c r="H685" s="56"/>
      <c r="I685" s="56"/>
      <c r="J685" s="54" t="s">
        <v>154</v>
      </c>
      <c r="K685" s="54" t="s">
        <v>154</v>
      </c>
      <c r="L685" s="56" t="s">
        <v>154</v>
      </c>
      <c r="M685" s="56" t="s">
        <v>154</v>
      </c>
      <c r="N685" s="47" t="str">
        <f>IF(CU685&lt;&gt;"",
    IF(INT('Drill Size Info'!$AA$19)=INT('Drill Size Info'!$AB$19),
        --(INT('Drill Size Info'!$AA$19) &amp; "." &amp; CU685),
        IF(AND((--(INT('Drill Size Info'!$AA$19) &amp; "." &amp; CU685)&gt;=--('Drill Size Info'!$AA$19)), (--(INT('Drill Size Info'!$AA$19) &amp; "." &amp; CU685)&lt;=--('Drill Size Info'!$AB$19))),
            --(INT('Drill Size Info'!$AA$19) &amp; "." &amp; CU685),
            --(INT('Drill Size Info'!$AB$19) &amp; "." &amp; CU685)
        )
    ),
    IF(CT685&lt;&gt;"",
        IF(INT('Drill Size Info'!$AA$19)=INT('Drill Size Info'!$AB$19),
            --(INT('Drill Size Info'!$AA$19) &amp; "." &amp; LEFT(CT685,3)),
            IF(AND((--(INT('Drill Size Info'!$AA$19) &amp; "." &amp; LEFT(CT685,3))&gt;=--('Drill Size Info'!$AA$19)), (--(INT('Drill Size Info'!$AA$19) &amp; "." &amp; LEFT(CT685,3))&lt;=--('Drill Size Info'!$AB$19))),
                --(INT('Drill Size Info'!$AA$19) &amp; "." &amp; LEFT(CT685,3)),
                --(INT('Drill Size Info'!$AB$19) &amp; "." &amp; LEFT(CT685,3))
            )
        ),
        "OK"
    )
)</f>
        <v>OK</v>
      </c>
      <c r="O685" s="163" t="str">
        <f>IF(CV685&lt;&gt;"",
    IF(INT('Drill Size Info'!$AA$19)=INT('Drill Size Info'!$AB$19),
        --(INT('Drill Size Info'!$AA$19) &amp; "." &amp; CV685),
        IF(AND((--(INT('Drill Size Info'!$AA$19) &amp; "." &amp; CV685)&gt;=--('Drill Size Info'!$AA$19)), (--(INT('Drill Size Info'!$AA$19) &amp; "." &amp; CV685)&lt;=--('Drill Size Info'!$AB$19))),
            --(INT('Drill Size Info'!$AA$19) &amp; "." &amp; CV685),
            --(INT('Drill Size Info'!$AB$19) &amp; "." &amp; CV685)
        )
    ),
    IF(CT685&lt;&gt;"",
        IF(INT('Drill Size Info'!$AA$19)=INT('Drill Size Info'!$AB$19),
            --(INT('Drill Size Info'!$AA$19) &amp; "." &amp; RIGHT(CT685,3)),
            IF(AND((--(INT('Drill Size Info'!$AA$19) &amp; "." &amp; RIGHT(CT685,3))&gt;=--('Drill Size Info'!$AA$19)), (--(INT('Drill Size Info'!$AA$19) &amp; "." &amp; RIGHT(CT685,3))&lt;=--('Drill Size Info'!$AB$19))),
                --(INT('Drill Size Info'!$AA$19) &amp; "." &amp; RIGHT(CT685,3)),
                --(INT('Drill Size Info'!$AB$19) &amp; "." &amp; RIGHT(CT685,3))
            )
        ),
        "N/A"
    )
)</f>
        <v>N/A</v>
      </c>
      <c r="P685" s="47" t="str">
        <f>IF(CX685&lt;&gt;"",
    IF(INT('Drill Size Info'!$AA$19)=INT('Drill Size Info'!$AB$15),
        --(INT('Drill Size Info'!$AA$15) &amp; "." &amp; CX685),
        IF(AND((--(INT('Drill Size Info'!$AA$15) &amp; "." &amp; CX685)&gt;=--('Drill Size Info'!$AA$15)), (--(INT('Drill Size Info'!$AA$15) &amp; "." &amp; CX685)&lt;=--('Drill Size Info'!$AB$15))),
            --(INT('Drill Size Info'!$AA$15) &amp; "." &amp; CX685),
            --(INT('Drill Size Info'!$AB$15) &amp; "." &amp; CX685)
        )
    ),
    IF(CW685&lt;&gt;"",
        IF(INT('Drill Size Info'!$AA$15)=INT('Drill Size Info'!$AB$15),
            --(INT('Drill Size Info'!$AA$15) &amp; "." &amp; LEFT(CW685,3)),
            IF(AND((--(INT('Drill Size Info'!$AA$15) &amp; "." &amp; LEFT(CW685,3))&gt;=--('Drill Size Info'!$AA$15)), (--(INT('Drill Size Info'!$AA$15) &amp; "." &amp; LEFT(CW685,3))&lt;=--('Drill Size Info'!$AB$15))),
                --(INT('Drill Size Info'!$AA$15) &amp; "." &amp; LEFT(CW685,3)),
                --(INT('Drill Size Info'!$AB$15) &amp; "." &amp; LEFT(CW685,3))
            )
        ),
        "OK"
    )
)</f>
        <v>OK</v>
      </c>
      <c r="Q685" s="163" t="str">
        <f>IF(CY685&lt;&gt;"",
    IF(INT('Drill Size Info'!$AA$19)=INT('Drill Size Info'!$AB$15),
        --(INT('Drill Size Info'!$AA$15) &amp; "." &amp; CY685),
        IF(AND((--(INT('Drill Size Info'!$AA$15) &amp; "." &amp; CY685)&gt;=--('Drill Size Info'!$AA$15)), (--(INT('Drill Size Info'!$AA$15) &amp; "." &amp; CY685)&lt;=--('Drill Size Info'!$AB$15))),
            --(INT('Drill Size Info'!$AA$15) &amp; "." &amp; CY685),
            --(INT('Drill Size Info'!$AB$15) &amp; "." &amp; CY685)
        )
    ),
    IF(CW685&lt;&gt;"",
        IF(INT('Drill Size Info'!$AA$15)=INT('Drill Size Info'!$AB$15),
            --(INT('Drill Size Info'!$AA$15) &amp; "." &amp; RIGHT(CW685,3)),
            IF(AND((--(INT('Drill Size Info'!$AA$15) &amp; "." &amp; RIGHT(CW685,3))&gt;=--('Drill Size Info'!$AA$15)), (--(INT('Drill Size Info'!$AA$15) &amp; "." &amp; RIGHT(CW685,3))&lt;=--('Drill Size Info'!$AB$15))),
                --(INT('Drill Size Info'!$AA$15) &amp; "." &amp; RIGHT(CW685,3)),
                --(INT('Drill Size Info'!$AB$15) &amp; "." &amp; RIGHT(CW685,3))
            )
        ),
        "N/A"
    )
)</f>
        <v>N/A</v>
      </c>
      <c r="R685" s="57"/>
      <c r="S685" s="57"/>
      <c r="T685" s="57"/>
      <c r="U685" s="57"/>
      <c r="V685" s="57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9"/>
      <c r="AX685" s="59"/>
      <c r="AY685" s="59"/>
      <c r="AZ685" s="60"/>
      <c r="BA685" s="52"/>
      <c r="BB685" s="52"/>
      <c r="BC685" s="52"/>
      <c r="BD685" s="52"/>
      <c r="BE685" s="52"/>
      <c r="BF685" s="52"/>
      <c r="BG685" s="192" t="str">
        <f t="shared" si="429"/>
        <v/>
      </c>
      <c r="BH685" s="52"/>
      <c r="BI685" s="52"/>
      <c r="BJ685" s="52"/>
      <c r="BK685" s="52"/>
      <c r="BM685" s="19">
        <f t="shared" si="396"/>
        <v>0</v>
      </c>
      <c r="BN685" s="19">
        <f t="shared" si="397"/>
        <v>0</v>
      </c>
      <c r="BO685" s="19">
        <f t="shared" si="398"/>
        <v>0</v>
      </c>
      <c r="BP685" s="19">
        <f t="shared" si="399"/>
        <v>0</v>
      </c>
      <c r="BQ685" s="19">
        <f t="shared" si="400"/>
        <v>0</v>
      </c>
      <c r="BR685" s="19">
        <f t="shared" si="401"/>
        <v>0</v>
      </c>
      <c r="BS685" s="19">
        <f t="shared" si="402"/>
        <v>0</v>
      </c>
      <c r="BT685" s="19">
        <f t="shared" si="403"/>
        <v>0</v>
      </c>
      <c r="BU685" s="19">
        <f t="shared" si="404"/>
        <v>0</v>
      </c>
      <c r="BV685" s="19">
        <f t="shared" si="405"/>
        <v>0</v>
      </c>
      <c r="BW685" s="19">
        <f t="shared" si="406"/>
        <v>0</v>
      </c>
      <c r="BX685" s="19">
        <f t="shared" si="407"/>
        <v>0</v>
      </c>
      <c r="BY685" s="19">
        <f t="shared" si="408"/>
        <v>0</v>
      </c>
      <c r="BZ685" s="19">
        <f t="shared" si="409"/>
        <v>0</v>
      </c>
      <c r="CA685" s="19">
        <f t="shared" si="410"/>
        <v>0</v>
      </c>
      <c r="CB685" s="19">
        <f t="shared" si="430"/>
        <v>0</v>
      </c>
      <c r="CC685" s="19">
        <f t="shared" si="411"/>
        <v>0</v>
      </c>
      <c r="CD685" s="19">
        <f t="shared" si="412"/>
        <v>0</v>
      </c>
      <c r="CE685" s="19">
        <f t="shared" si="413"/>
        <v>0</v>
      </c>
      <c r="CF685" s="19">
        <f t="shared" si="414"/>
        <v>0</v>
      </c>
      <c r="CG685" s="19">
        <f t="shared" si="415"/>
        <v>0</v>
      </c>
      <c r="CH685" s="19">
        <f t="shared" si="416"/>
        <v>0</v>
      </c>
      <c r="CI685" s="19">
        <f t="shared" si="417"/>
        <v>0</v>
      </c>
      <c r="CJ685" s="19">
        <f t="shared" si="418"/>
        <v>0</v>
      </c>
      <c r="CK685" s="19">
        <f t="shared" si="419"/>
        <v>0</v>
      </c>
      <c r="CL685" s="19">
        <f t="shared" si="420"/>
        <v>0</v>
      </c>
      <c r="CM685" s="19">
        <f t="shared" si="421"/>
        <v>0</v>
      </c>
      <c r="CN685" s="19">
        <f t="shared" si="422"/>
        <v>0</v>
      </c>
      <c r="CO685" s="19">
        <f t="shared" si="423"/>
        <v>0</v>
      </c>
      <c r="CP685" s="19">
        <f t="shared" si="424"/>
        <v>0</v>
      </c>
      <c r="CQ685" s="19">
        <f t="shared" si="425"/>
        <v>0</v>
      </c>
      <c r="CR685" s="19">
        <f t="shared" si="426"/>
        <v>0</v>
      </c>
      <c r="CS685" s="19">
        <f t="shared" si="427"/>
        <v>0</v>
      </c>
    </row>
    <row r="686" spans="2:97" ht="15" customHeight="1" x14ac:dyDescent="0.2">
      <c r="B686" s="53">
        <f t="shared" si="431"/>
        <v>678</v>
      </c>
      <c r="C686" s="197" t="str" cm="1">
        <f t="array" aca="1" ref="C686" ca="1">CELL("contents",BG686)</f>
        <v/>
      </c>
      <c r="D686" s="54" t="str">
        <f t="shared" si="428"/>
        <v>OK</v>
      </c>
      <c r="E686" s="55" t="e">
        <f>VLOOKUP('DATA SHEET'!$B$9,'Drill Size Info'!$T$2:$U$8,2,FALSE)</f>
        <v>#N/A</v>
      </c>
      <c r="F686" s="55" t="str">
        <f t="shared" si="432"/>
        <v/>
      </c>
      <c r="G686" s="161">
        <f t="shared" si="433"/>
        <v>0</v>
      </c>
      <c r="H686" s="56"/>
      <c r="I686" s="56"/>
      <c r="J686" s="54" t="s">
        <v>154</v>
      </c>
      <c r="K686" s="54" t="s">
        <v>154</v>
      </c>
      <c r="L686" s="56" t="s">
        <v>154</v>
      </c>
      <c r="M686" s="56" t="s">
        <v>154</v>
      </c>
      <c r="N686" s="47" t="str">
        <f>IF(CU686&lt;&gt;"",
    IF(INT('Drill Size Info'!$AA$19)=INT('Drill Size Info'!$AB$19),
        --(INT('Drill Size Info'!$AA$19) &amp; "." &amp; CU686),
        IF(AND((--(INT('Drill Size Info'!$AA$19) &amp; "." &amp; CU686)&gt;=--('Drill Size Info'!$AA$19)), (--(INT('Drill Size Info'!$AA$19) &amp; "." &amp; CU686)&lt;=--('Drill Size Info'!$AB$19))),
            --(INT('Drill Size Info'!$AA$19) &amp; "." &amp; CU686),
            --(INT('Drill Size Info'!$AB$19) &amp; "." &amp; CU686)
        )
    ),
    IF(CT686&lt;&gt;"",
        IF(INT('Drill Size Info'!$AA$19)=INT('Drill Size Info'!$AB$19),
            --(INT('Drill Size Info'!$AA$19) &amp; "." &amp; LEFT(CT686,3)),
            IF(AND((--(INT('Drill Size Info'!$AA$19) &amp; "." &amp; LEFT(CT686,3))&gt;=--('Drill Size Info'!$AA$19)), (--(INT('Drill Size Info'!$AA$19) &amp; "." &amp; LEFT(CT686,3))&lt;=--('Drill Size Info'!$AB$19))),
                --(INT('Drill Size Info'!$AA$19) &amp; "." &amp; LEFT(CT686,3)),
                --(INT('Drill Size Info'!$AB$19) &amp; "." &amp; LEFT(CT686,3))
            )
        ),
        "OK"
    )
)</f>
        <v>OK</v>
      </c>
      <c r="O686" s="163" t="str">
        <f>IF(CV686&lt;&gt;"",
    IF(INT('Drill Size Info'!$AA$19)=INT('Drill Size Info'!$AB$19),
        --(INT('Drill Size Info'!$AA$19) &amp; "." &amp; CV686),
        IF(AND((--(INT('Drill Size Info'!$AA$19) &amp; "." &amp; CV686)&gt;=--('Drill Size Info'!$AA$19)), (--(INT('Drill Size Info'!$AA$19) &amp; "." &amp; CV686)&lt;=--('Drill Size Info'!$AB$19))),
            --(INT('Drill Size Info'!$AA$19) &amp; "." &amp; CV686),
            --(INT('Drill Size Info'!$AB$19) &amp; "." &amp; CV686)
        )
    ),
    IF(CT686&lt;&gt;"",
        IF(INT('Drill Size Info'!$AA$19)=INT('Drill Size Info'!$AB$19),
            --(INT('Drill Size Info'!$AA$19) &amp; "." &amp; RIGHT(CT686,3)),
            IF(AND((--(INT('Drill Size Info'!$AA$19) &amp; "." &amp; RIGHT(CT686,3))&gt;=--('Drill Size Info'!$AA$19)), (--(INT('Drill Size Info'!$AA$19) &amp; "." &amp; RIGHT(CT686,3))&lt;=--('Drill Size Info'!$AB$19))),
                --(INT('Drill Size Info'!$AA$19) &amp; "." &amp; RIGHT(CT686,3)),
                --(INT('Drill Size Info'!$AB$19) &amp; "." &amp; RIGHT(CT686,3))
            )
        ),
        "N/A"
    )
)</f>
        <v>N/A</v>
      </c>
      <c r="P686" s="47" t="str">
        <f>IF(CX686&lt;&gt;"",
    IF(INT('Drill Size Info'!$AA$19)=INT('Drill Size Info'!$AB$15),
        --(INT('Drill Size Info'!$AA$15) &amp; "." &amp; CX686),
        IF(AND((--(INT('Drill Size Info'!$AA$15) &amp; "." &amp; CX686)&gt;=--('Drill Size Info'!$AA$15)), (--(INT('Drill Size Info'!$AA$15) &amp; "." &amp; CX686)&lt;=--('Drill Size Info'!$AB$15))),
            --(INT('Drill Size Info'!$AA$15) &amp; "." &amp; CX686),
            --(INT('Drill Size Info'!$AB$15) &amp; "." &amp; CX686)
        )
    ),
    IF(CW686&lt;&gt;"",
        IF(INT('Drill Size Info'!$AA$15)=INT('Drill Size Info'!$AB$15),
            --(INT('Drill Size Info'!$AA$15) &amp; "." &amp; LEFT(CW686,3)),
            IF(AND((--(INT('Drill Size Info'!$AA$15) &amp; "." &amp; LEFT(CW686,3))&gt;=--('Drill Size Info'!$AA$15)), (--(INT('Drill Size Info'!$AA$15) &amp; "." &amp; LEFT(CW686,3))&lt;=--('Drill Size Info'!$AB$15))),
                --(INT('Drill Size Info'!$AA$15) &amp; "." &amp; LEFT(CW686,3)),
                --(INT('Drill Size Info'!$AB$15) &amp; "." &amp; LEFT(CW686,3))
            )
        ),
        "OK"
    )
)</f>
        <v>OK</v>
      </c>
      <c r="Q686" s="163" t="str">
        <f>IF(CY686&lt;&gt;"",
    IF(INT('Drill Size Info'!$AA$19)=INT('Drill Size Info'!$AB$15),
        --(INT('Drill Size Info'!$AA$15) &amp; "." &amp; CY686),
        IF(AND((--(INT('Drill Size Info'!$AA$15) &amp; "." &amp; CY686)&gt;=--('Drill Size Info'!$AA$15)), (--(INT('Drill Size Info'!$AA$15) &amp; "." &amp; CY686)&lt;=--('Drill Size Info'!$AB$15))),
            --(INT('Drill Size Info'!$AA$15) &amp; "." &amp; CY686),
            --(INT('Drill Size Info'!$AB$15) &amp; "." &amp; CY686)
        )
    ),
    IF(CW686&lt;&gt;"",
        IF(INT('Drill Size Info'!$AA$15)=INT('Drill Size Info'!$AB$15),
            --(INT('Drill Size Info'!$AA$15) &amp; "." &amp; RIGHT(CW686,3)),
            IF(AND((--(INT('Drill Size Info'!$AA$15) &amp; "." &amp; RIGHT(CW686,3))&gt;=--('Drill Size Info'!$AA$15)), (--(INT('Drill Size Info'!$AA$15) &amp; "." &amp; RIGHT(CW686,3))&lt;=--('Drill Size Info'!$AB$15))),
                --(INT('Drill Size Info'!$AA$15) &amp; "." &amp; RIGHT(CW686,3)),
                --(INT('Drill Size Info'!$AB$15) &amp; "." &amp; RIGHT(CW686,3))
            )
        ),
        "N/A"
    )
)</f>
        <v>N/A</v>
      </c>
      <c r="R686" s="57"/>
      <c r="S686" s="57"/>
      <c r="T686" s="57"/>
      <c r="U686" s="57"/>
      <c r="V686" s="57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9"/>
      <c r="AX686" s="59"/>
      <c r="AY686" s="59"/>
      <c r="AZ686" s="60"/>
      <c r="BA686" s="52"/>
      <c r="BB686" s="52"/>
      <c r="BC686" s="52"/>
      <c r="BD686" s="52"/>
      <c r="BE686" s="52"/>
      <c r="BF686" s="52"/>
      <c r="BG686" s="192" t="str">
        <f t="shared" si="429"/>
        <v/>
      </c>
      <c r="BH686" s="52"/>
      <c r="BI686" s="52"/>
      <c r="BJ686" s="52"/>
      <c r="BK686" s="52"/>
      <c r="BM686" s="19">
        <f t="shared" si="396"/>
        <v>0</v>
      </c>
      <c r="BN686" s="19">
        <f t="shared" si="397"/>
        <v>0</v>
      </c>
      <c r="BO686" s="19">
        <f t="shared" si="398"/>
        <v>0</v>
      </c>
      <c r="BP686" s="19">
        <f t="shared" si="399"/>
        <v>0</v>
      </c>
      <c r="BQ686" s="19">
        <f t="shared" si="400"/>
        <v>0</v>
      </c>
      <c r="BR686" s="19">
        <f t="shared" si="401"/>
        <v>0</v>
      </c>
      <c r="BS686" s="19">
        <f t="shared" si="402"/>
        <v>0</v>
      </c>
      <c r="BT686" s="19">
        <f t="shared" si="403"/>
        <v>0</v>
      </c>
      <c r="BU686" s="19">
        <f t="shared" si="404"/>
        <v>0</v>
      </c>
      <c r="BV686" s="19">
        <f t="shared" si="405"/>
        <v>0</v>
      </c>
      <c r="BW686" s="19">
        <f t="shared" si="406"/>
        <v>0</v>
      </c>
      <c r="BX686" s="19">
        <f t="shared" si="407"/>
        <v>0</v>
      </c>
      <c r="BY686" s="19">
        <f t="shared" si="408"/>
        <v>0</v>
      </c>
      <c r="BZ686" s="19">
        <f t="shared" si="409"/>
        <v>0</v>
      </c>
      <c r="CA686" s="19">
        <f t="shared" si="410"/>
        <v>0</v>
      </c>
      <c r="CB686" s="19">
        <f t="shared" si="430"/>
        <v>0</v>
      </c>
      <c r="CC686" s="19">
        <f t="shared" si="411"/>
        <v>0</v>
      </c>
      <c r="CD686" s="19">
        <f t="shared" si="412"/>
        <v>0</v>
      </c>
      <c r="CE686" s="19">
        <f t="shared" si="413"/>
        <v>0</v>
      </c>
      <c r="CF686" s="19">
        <f t="shared" si="414"/>
        <v>0</v>
      </c>
      <c r="CG686" s="19">
        <f t="shared" si="415"/>
        <v>0</v>
      </c>
      <c r="CH686" s="19">
        <f t="shared" si="416"/>
        <v>0</v>
      </c>
      <c r="CI686" s="19">
        <f t="shared" si="417"/>
        <v>0</v>
      </c>
      <c r="CJ686" s="19">
        <f t="shared" si="418"/>
        <v>0</v>
      </c>
      <c r="CK686" s="19">
        <f t="shared" si="419"/>
        <v>0</v>
      </c>
      <c r="CL686" s="19">
        <f t="shared" si="420"/>
        <v>0</v>
      </c>
      <c r="CM686" s="19">
        <f t="shared" si="421"/>
        <v>0</v>
      </c>
      <c r="CN686" s="19">
        <f t="shared" si="422"/>
        <v>0</v>
      </c>
      <c r="CO686" s="19">
        <f t="shared" si="423"/>
        <v>0</v>
      </c>
      <c r="CP686" s="19">
        <f t="shared" si="424"/>
        <v>0</v>
      </c>
      <c r="CQ686" s="19">
        <f t="shared" si="425"/>
        <v>0</v>
      </c>
      <c r="CR686" s="19">
        <f t="shared" si="426"/>
        <v>0</v>
      </c>
      <c r="CS686" s="19">
        <f t="shared" si="427"/>
        <v>0</v>
      </c>
    </row>
    <row r="687" spans="2:97" ht="15" customHeight="1" x14ac:dyDescent="0.2">
      <c r="B687" s="53">
        <f t="shared" si="431"/>
        <v>679</v>
      </c>
      <c r="C687" s="197" t="str" cm="1">
        <f t="array" aca="1" ref="C687" ca="1">CELL("contents",BG687)</f>
        <v/>
      </c>
      <c r="D687" s="54" t="str">
        <f t="shared" si="428"/>
        <v>OK</v>
      </c>
      <c r="E687" s="55" t="e">
        <f>VLOOKUP('DATA SHEET'!$B$9,'Drill Size Info'!$T$2:$U$8,2,FALSE)</f>
        <v>#N/A</v>
      </c>
      <c r="F687" s="55" t="str">
        <f t="shared" si="432"/>
        <v/>
      </c>
      <c r="G687" s="161">
        <f t="shared" si="433"/>
        <v>0</v>
      </c>
      <c r="H687" s="56"/>
      <c r="I687" s="56"/>
      <c r="J687" s="54" t="s">
        <v>154</v>
      </c>
      <c r="K687" s="54" t="s">
        <v>154</v>
      </c>
      <c r="L687" s="56" t="s">
        <v>154</v>
      </c>
      <c r="M687" s="56" t="s">
        <v>154</v>
      </c>
      <c r="N687" s="47" t="str">
        <f>IF(CU687&lt;&gt;"",
    IF(INT('Drill Size Info'!$AA$19)=INT('Drill Size Info'!$AB$19),
        --(INT('Drill Size Info'!$AA$19) &amp; "." &amp; CU687),
        IF(AND((--(INT('Drill Size Info'!$AA$19) &amp; "." &amp; CU687)&gt;=--('Drill Size Info'!$AA$19)), (--(INT('Drill Size Info'!$AA$19) &amp; "." &amp; CU687)&lt;=--('Drill Size Info'!$AB$19))),
            --(INT('Drill Size Info'!$AA$19) &amp; "." &amp; CU687),
            --(INT('Drill Size Info'!$AB$19) &amp; "." &amp; CU687)
        )
    ),
    IF(CT687&lt;&gt;"",
        IF(INT('Drill Size Info'!$AA$19)=INT('Drill Size Info'!$AB$19),
            --(INT('Drill Size Info'!$AA$19) &amp; "." &amp; LEFT(CT687,3)),
            IF(AND((--(INT('Drill Size Info'!$AA$19) &amp; "." &amp; LEFT(CT687,3))&gt;=--('Drill Size Info'!$AA$19)), (--(INT('Drill Size Info'!$AA$19) &amp; "." &amp; LEFT(CT687,3))&lt;=--('Drill Size Info'!$AB$19))),
                --(INT('Drill Size Info'!$AA$19) &amp; "." &amp; LEFT(CT687,3)),
                --(INT('Drill Size Info'!$AB$19) &amp; "." &amp; LEFT(CT687,3))
            )
        ),
        "OK"
    )
)</f>
        <v>OK</v>
      </c>
      <c r="O687" s="163" t="str">
        <f>IF(CV687&lt;&gt;"",
    IF(INT('Drill Size Info'!$AA$19)=INT('Drill Size Info'!$AB$19),
        --(INT('Drill Size Info'!$AA$19) &amp; "." &amp; CV687),
        IF(AND((--(INT('Drill Size Info'!$AA$19) &amp; "." &amp; CV687)&gt;=--('Drill Size Info'!$AA$19)), (--(INT('Drill Size Info'!$AA$19) &amp; "." &amp; CV687)&lt;=--('Drill Size Info'!$AB$19))),
            --(INT('Drill Size Info'!$AA$19) &amp; "." &amp; CV687),
            --(INT('Drill Size Info'!$AB$19) &amp; "." &amp; CV687)
        )
    ),
    IF(CT687&lt;&gt;"",
        IF(INT('Drill Size Info'!$AA$19)=INT('Drill Size Info'!$AB$19),
            --(INT('Drill Size Info'!$AA$19) &amp; "." &amp; RIGHT(CT687,3)),
            IF(AND((--(INT('Drill Size Info'!$AA$19) &amp; "." &amp; RIGHT(CT687,3))&gt;=--('Drill Size Info'!$AA$19)), (--(INT('Drill Size Info'!$AA$19) &amp; "." &amp; RIGHT(CT687,3))&lt;=--('Drill Size Info'!$AB$19))),
                --(INT('Drill Size Info'!$AA$19) &amp; "." &amp; RIGHT(CT687,3)),
                --(INT('Drill Size Info'!$AB$19) &amp; "." &amp; RIGHT(CT687,3))
            )
        ),
        "N/A"
    )
)</f>
        <v>N/A</v>
      </c>
      <c r="P687" s="47" t="str">
        <f>IF(CX687&lt;&gt;"",
    IF(INT('Drill Size Info'!$AA$19)=INT('Drill Size Info'!$AB$15),
        --(INT('Drill Size Info'!$AA$15) &amp; "." &amp; CX687),
        IF(AND((--(INT('Drill Size Info'!$AA$15) &amp; "." &amp; CX687)&gt;=--('Drill Size Info'!$AA$15)), (--(INT('Drill Size Info'!$AA$15) &amp; "." &amp; CX687)&lt;=--('Drill Size Info'!$AB$15))),
            --(INT('Drill Size Info'!$AA$15) &amp; "." &amp; CX687),
            --(INT('Drill Size Info'!$AB$15) &amp; "." &amp; CX687)
        )
    ),
    IF(CW687&lt;&gt;"",
        IF(INT('Drill Size Info'!$AA$15)=INT('Drill Size Info'!$AB$15),
            --(INT('Drill Size Info'!$AA$15) &amp; "." &amp; LEFT(CW687,3)),
            IF(AND((--(INT('Drill Size Info'!$AA$15) &amp; "." &amp; LEFT(CW687,3))&gt;=--('Drill Size Info'!$AA$15)), (--(INT('Drill Size Info'!$AA$15) &amp; "." &amp; LEFT(CW687,3))&lt;=--('Drill Size Info'!$AB$15))),
                --(INT('Drill Size Info'!$AA$15) &amp; "." &amp; LEFT(CW687,3)),
                --(INT('Drill Size Info'!$AB$15) &amp; "." &amp; LEFT(CW687,3))
            )
        ),
        "OK"
    )
)</f>
        <v>OK</v>
      </c>
      <c r="Q687" s="163" t="str">
        <f>IF(CY687&lt;&gt;"",
    IF(INT('Drill Size Info'!$AA$19)=INT('Drill Size Info'!$AB$15),
        --(INT('Drill Size Info'!$AA$15) &amp; "." &amp; CY687),
        IF(AND((--(INT('Drill Size Info'!$AA$15) &amp; "." &amp; CY687)&gt;=--('Drill Size Info'!$AA$15)), (--(INT('Drill Size Info'!$AA$15) &amp; "." &amp; CY687)&lt;=--('Drill Size Info'!$AB$15))),
            --(INT('Drill Size Info'!$AA$15) &amp; "." &amp; CY687),
            --(INT('Drill Size Info'!$AB$15) &amp; "." &amp; CY687)
        )
    ),
    IF(CW687&lt;&gt;"",
        IF(INT('Drill Size Info'!$AA$15)=INT('Drill Size Info'!$AB$15),
            --(INT('Drill Size Info'!$AA$15) &amp; "." &amp; RIGHT(CW687,3)),
            IF(AND((--(INT('Drill Size Info'!$AA$15) &amp; "." &amp; RIGHT(CW687,3))&gt;=--('Drill Size Info'!$AA$15)), (--(INT('Drill Size Info'!$AA$15) &amp; "." &amp; RIGHT(CW687,3))&lt;=--('Drill Size Info'!$AB$15))),
                --(INT('Drill Size Info'!$AA$15) &amp; "." &amp; RIGHT(CW687,3)),
                --(INT('Drill Size Info'!$AB$15) &amp; "." &amp; RIGHT(CW687,3))
            )
        ),
        "N/A"
    )
)</f>
        <v>N/A</v>
      </c>
      <c r="R687" s="57"/>
      <c r="S687" s="57"/>
      <c r="T687" s="57"/>
      <c r="U687" s="57"/>
      <c r="V687" s="57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9"/>
      <c r="AX687" s="59"/>
      <c r="AY687" s="59"/>
      <c r="AZ687" s="60"/>
      <c r="BA687" s="52"/>
      <c r="BB687" s="52"/>
      <c r="BC687" s="52"/>
      <c r="BD687" s="52"/>
      <c r="BE687" s="52"/>
      <c r="BF687" s="52"/>
      <c r="BG687" s="192" t="str">
        <f t="shared" si="429"/>
        <v/>
      </c>
      <c r="BH687" s="52"/>
      <c r="BI687" s="52"/>
      <c r="BJ687" s="52"/>
      <c r="BK687" s="52"/>
      <c r="BM687" s="19">
        <f t="shared" si="396"/>
        <v>0</v>
      </c>
      <c r="BN687" s="19">
        <f t="shared" si="397"/>
        <v>0</v>
      </c>
      <c r="BO687" s="19">
        <f t="shared" si="398"/>
        <v>0</v>
      </c>
      <c r="BP687" s="19">
        <f t="shared" si="399"/>
        <v>0</v>
      </c>
      <c r="BQ687" s="19">
        <f t="shared" si="400"/>
        <v>0</v>
      </c>
      <c r="BR687" s="19">
        <f t="shared" si="401"/>
        <v>0</v>
      </c>
      <c r="BS687" s="19">
        <f t="shared" si="402"/>
        <v>0</v>
      </c>
      <c r="BT687" s="19">
        <f t="shared" si="403"/>
        <v>0</v>
      </c>
      <c r="BU687" s="19">
        <f t="shared" si="404"/>
        <v>0</v>
      </c>
      <c r="BV687" s="19">
        <f t="shared" si="405"/>
        <v>0</v>
      </c>
      <c r="BW687" s="19">
        <f t="shared" si="406"/>
        <v>0</v>
      </c>
      <c r="BX687" s="19">
        <f t="shared" si="407"/>
        <v>0</v>
      </c>
      <c r="BY687" s="19">
        <f t="shared" si="408"/>
        <v>0</v>
      </c>
      <c r="BZ687" s="19">
        <f t="shared" si="409"/>
        <v>0</v>
      </c>
      <c r="CA687" s="19">
        <f t="shared" si="410"/>
        <v>0</v>
      </c>
      <c r="CB687" s="19">
        <f t="shared" si="430"/>
        <v>0</v>
      </c>
      <c r="CC687" s="19">
        <f t="shared" si="411"/>
        <v>0</v>
      </c>
      <c r="CD687" s="19">
        <f t="shared" si="412"/>
        <v>0</v>
      </c>
      <c r="CE687" s="19">
        <f t="shared" si="413"/>
        <v>0</v>
      </c>
      <c r="CF687" s="19">
        <f t="shared" si="414"/>
        <v>0</v>
      </c>
      <c r="CG687" s="19">
        <f t="shared" si="415"/>
        <v>0</v>
      </c>
      <c r="CH687" s="19">
        <f t="shared" si="416"/>
        <v>0</v>
      </c>
      <c r="CI687" s="19">
        <f t="shared" si="417"/>
        <v>0</v>
      </c>
      <c r="CJ687" s="19">
        <f t="shared" si="418"/>
        <v>0</v>
      </c>
      <c r="CK687" s="19">
        <f t="shared" si="419"/>
        <v>0</v>
      </c>
      <c r="CL687" s="19">
        <f t="shared" si="420"/>
        <v>0</v>
      </c>
      <c r="CM687" s="19">
        <f t="shared" si="421"/>
        <v>0</v>
      </c>
      <c r="CN687" s="19">
        <f t="shared" si="422"/>
        <v>0</v>
      </c>
      <c r="CO687" s="19">
        <f t="shared" si="423"/>
        <v>0</v>
      </c>
      <c r="CP687" s="19">
        <f t="shared" si="424"/>
        <v>0</v>
      </c>
      <c r="CQ687" s="19">
        <f t="shared" si="425"/>
        <v>0</v>
      </c>
      <c r="CR687" s="19">
        <f t="shared" si="426"/>
        <v>0</v>
      </c>
      <c r="CS687" s="19">
        <f t="shared" si="427"/>
        <v>0</v>
      </c>
    </row>
    <row r="688" spans="2:97" ht="15" customHeight="1" x14ac:dyDescent="0.2">
      <c r="B688" s="53">
        <f t="shared" si="431"/>
        <v>680</v>
      </c>
      <c r="C688" s="197" t="str" cm="1">
        <f t="array" aca="1" ref="C688" ca="1">CELL("contents",BG688)</f>
        <v/>
      </c>
      <c r="D688" s="54" t="str">
        <f t="shared" si="428"/>
        <v>OK</v>
      </c>
      <c r="E688" s="55" t="e">
        <f>VLOOKUP('DATA SHEET'!$B$9,'Drill Size Info'!$T$2:$U$8,2,FALSE)</f>
        <v>#N/A</v>
      </c>
      <c r="F688" s="55" t="str">
        <f t="shared" si="432"/>
        <v/>
      </c>
      <c r="G688" s="161">
        <f t="shared" si="433"/>
        <v>0</v>
      </c>
      <c r="H688" s="56"/>
      <c r="I688" s="56"/>
      <c r="J688" s="54" t="s">
        <v>154</v>
      </c>
      <c r="K688" s="54" t="s">
        <v>154</v>
      </c>
      <c r="L688" s="56" t="s">
        <v>154</v>
      </c>
      <c r="M688" s="56" t="s">
        <v>154</v>
      </c>
      <c r="N688" s="47" t="str">
        <f>IF(CU688&lt;&gt;"",
    IF(INT('Drill Size Info'!$AA$19)=INT('Drill Size Info'!$AB$19),
        --(INT('Drill Size Info'!$AA$19) &amp; "." &amp; CU688),
        IF(AND((--(INT('Drill Size Info'!$AA$19) &amp; "." &amp; CU688)&gt;=--('Drill Size Info'!$AA$19)), (--(INT('Drill Size Info'!$AA$19) &amp; "." &amp; CU688)&lt;=--('Drill Size Info'!$AB$19))),
            --(INT('Drill Size Info'!$AA$19) &amp; "." &amp; CU688),
            --(INT('Drill Size Info'!$AB$19) &amp; "." &amp; CU688)
        )
    ),
    IF(CT688&lt;&gt;"",
        IF(INT('Drill Size Info'!$AA$19)=INT('Drill Size Info'!$AB$19),
            --(INT('Drill Size Info'!$AA$19) &amp; "." &amp; LEFT(CT688,3)),
            IF(AND((--(INT('Drill Size Info'!$AA$19) &amp; "." &amp; LEFT(CT688,3))&gt;=--('Drill Size Info'!$AA$19)), (--(INT('Drill Size Info'!$AA$19) &amp; "." &amp; LEFT(CT688,3))&lt;=--('Drill Size Info'!$AB$19))),
                --(INT('Drill Size Info'!$AA$19) &amp; "." &amp; LEFT(CT688,3)),
                --(INT('Drill Size Info'!$AB$19) &amp; "." &amp; LEFT(CT688,3))
            )
        ),
        "OK"
    )
)</f>
        <v>OK</v>
      </c>
      <c r="O688" s="163" t="str">
        <f>IF(CV688&lt;&gt;"",
    IF(INT('Drill Size Info'!$AA$19)=INT('Drill Size Info'!$AB$19),
        --(INT('Drill Size Info'!$AA$19) &amp; "." &amp; CV688),
        IF(AND((--(INT('Drill Size Info'!$AA$19) &amp; "." &amp; CV688)&gt;=--('Drill Size Info'!$AA$19)), (--(INT('Drill Size Info'!$AA$19) &amp; "." &amp; CV688)&lt;=--('Drill Size Info'!$AB$19))),
            --(INT('Drill Size Info'!$AA$19) &amp; "." &amp; CV688),
            --(INT('Drill Size Info'!$AB$19) &amp; "." &amp; CV688)
        )
    ),
    IF(CT688&lt;&gt;"",
        IF(INT('Drill Size Info'!$AA$19)=INT('Drill Size Info'!$AB$19),
            --(INT('Drill Size Info'!$AA$19) &amp; "." &amp; RIGHT(CT688,3)),
            IF(AND((--(INT('Drill Size Info'!$AA$19) &amp; "." &amp; RIGHT(CT688,3))&gt;=--('Drill Size Info'!$AA$19)), (--(INT('Drill Size Info'!$AA$19) &amp; "." &amp; RIGHT(CT688,3))&lt;=--('Drill Size Info'!$AB$19))),
                --(INT('Drill Size Info'!$AA$19) &amp; "." &amp; RIGHT(CT688,3)),
                --(INT('Drill Size Info'!$AB$19) &amp; "." &amp; RIGHT(CT688,3))
            )
        ),
        "N/A"
    )
)</f>
        <v>N/A</v>
      </c>
      <c r="P688" s="47" t="str">
        <f>IF(CX688&lt;&gt;"",
    IF(INT('Drill Size Info'!$AA$19)=INT('Drill Size Info'!$AB$15),
        --(INT('Drill Size Info'!$AA$15) &amp; "." &amp; CX688),
        IF(AND((--(INT('Drill Size Info'!$AA$15) &amp; "." &amp; CX688)&gt;=--('Drill Size Info'!$AA$15)), (--(INT('Drill Size Info'!$AA$15) &amp; "." &amp; CX688)&lt;=--('Drill Size Info'!$AB$15))),
            --(INT('Drill Size Info'!$AA$15) &amp; "." &amp; CX688),
            --(INT('Drill Size Info'!$AB$15) &amp; "." &amp; CX688)
        )
    ),
    IF(CW688&lt;&gt;"",
        IF(INT('Drill Size Info'!$AA$15)=INT('Drill Size Info'!$AB$15),
            --(INT('Drill Size Info'!$AA$15) &amp; "." &amp; LEFT(CW688,3)),
            IF(AND((--(INT('Drill Size Info'!$AA$15) &amp; "." &amp; LEFT(CW688,3))&gt;=--('Drill Size Info'!$AA$15)), (--(INT('Drill Size Info'!$AA$15) &amp; "." &amp; LEFT(CW688,3))&lt;=--('Drill Size Info'!$AB$15))),
                --(INT('Drill Size Info'!$AA$15) &amp; "." &amp; LEFT(CW688,3)),
                --(INT('Drill Size Info'!$AB$15) &amp; "." &amp; LEFT(CW688,3))
            )
        ),
        "OK"
    )
)</f>
        <v>OK</v>
      </c>
      <c r="Q688" s="163" t="str">
        <f>IF(CY688&lt;&gt;"",
    IF(INT('Drill Size Info'!$AA$19)=INT('Drill Size Info'!$AB$15),
        --(INT('Drill Size Info'!$AA$15) &amp; "." &amp; CY688),
        IF(AND((--(INT('Drill Size Info'!$AA$15) &amp; "." &amp; CY688)&gt;=--('Drill Size Info'!$AA$15)), (--(INT('Drill Size Info'!$AA$15) &amp; "." &amp; CY688)&lt;=--('Drill Size Info'!$AB$15))),
            --(INT('Drill Size Info'!$AA$15) &amp; "." &amp; CY688),
            --(INT('Drill Size Info'!$AB$15) &amp; "." &amp; CY688)
        )
    ),
    IF(CW688&lt;&gt;"",
        IF(INT('Drill Size Info'!$AA$15)=INT('Drill Size Info'!$AB$15),
            --(INT('Drill Size Info'!$AA$15) &amp; "." &amp; RIGHT(CW688,3)),
            IF(AND((--(INT('Drill Size Info'!$AA$15) &amp; "." &amp; RIGHT(CW688,3))&gt;=--('Drill Size Info'!$AA$15)), (--(INT('Drill Size Info'!$AA$15) &amp; "." &amp; RIGHT(CW688,3))&lt;=--('Drill Size Info'!$AB$15))),
                --(INT('Drill Size Info'!$AA$15) &amp; "." &amp; RIGHT(CW688,3)),
                --(INT('Drill Size Info'!$AB$15) &amp; "." &amp; RIGHT(CW688,3))
            )
        ),
        "N/A"
    )
)</f>
        <v>N/A</v>
      </c>
      <c r="R688" s="57"/>
      <c r="S688" s="57"/>
      <c r="T688" s="57"/>
      <c r="U688" s="57"/>
      <c r="V688" s="57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9"/>
      <c r="AX688" s="59"/>
      <c r="AY688" s="59"/>
      <c r="AZ688" s="60"/>
      <c r="BA688" s="52"/>
      <c r="BB688" s="52"/>
      <c r="BC688" s="52"/>
      <c r="BD688" s="52"/>
      <c r="BE688" s="52"/>
      <c r="BF688" s="52"/>
      <c r="BG688" s="192" t="str">
        <f t="shared" si="429"/>
        <v/>
      </c>
      <c r="BH688" s="52"/>
      <c r="BI688" s="52"/>
      <c r="BJ688" s="52"/>
      <c r="BK688" s="52"/>
      <c r="BM688" s="19">
        <f t="shared" si="396"/>
        <v>0</v>
      </c>
      <c r="BN688" s="19">
        <f t="shared" si="397"/>
        <v>0</v>
      </c>
      <c r="BO688" s="19">
        <f t="shared" si="398"/>
        <v>0</v>
      </c>
      <c r="BP688" s="19">
        <f t="shared" si="399"/>
        <v>0</v>
      </c>
      <c r="BQ688" s="19">
        <f t="shared" si="400"/>
        <v>0</v>
      </c>
      <c r="BR688" s="19">
        <f t="shared" si="401"/>
        <v>0</v>
      </c>
      <c r="BS688" s="19">
        <f t="shared" si="402"/>
        <v>0</v>
      </c>
      <c r="BT688" s="19">
        <f t="shared" si="403"/>
        <v>0</v>
      </c>
      <c r="BU688" s="19">
        <f t="shared" si="404"/>
        <v>0</v>
      </c>
      <c r="BV688" s="19">
        <f t="shared" si="405"/>
        <v>0</v>
      </c>
      <c r="BW688" s="19">
        <f t="shared" si="406"/>
        <v>0</v>
      </c>
      <c r="BX688" s="19">
        <f t="shared" si="407"/>
        <v>0</v>
      </c>
      <c r="BY688" s="19">
        <f t="shared" si="408"/>
        <v>0</v>
      </c>
      <c r="BZ688" s="19">
        <f t="shared" si="409"/>
        <v>0</v>
      </c>
      <c r="CA688" s="19">
        <f t="shared" si="410"/>
        <v>0</v>
      </c>
      <c r="CB688" s="19">
        <f t="shared" si="430"/>
        <v>0</v>
      </c>
      <c r="CC688" s="19">
        <f t="shared" si="411"/>
        <v>0</v>
      </c>
      <c r="CD688" s="19">
        <f t="shared" si="412"/>
        <v>0</v>
      </c>
      <c r="CE688" s="19">
        <f t="shared" si="413"/>
        <v>0</v>
      </c>
      <c r="CF688" s="19">
        <f t="shared" si="414"/>
        <v>0</v>
      </c>
      <c r="CG688" s="19">
        <f t="shared" si="415"/>
        <v>0</v>
      </c>
      <c r="CH688" s="19">
        <f t="shared" si="416"/>
        <v>0</v>
      </c>
      <c r="CI688" s="19">
        <f t="shared" si="417"/>
        <v>0</v>
      </c>
      <c r="CJ688" s="19">
        <f t="shared" si="418"/>
        <v>0</v>
      </c>
      <c r="CK688" s="19">
        <f t="shared" si="419"/>
        <v>0</v>
      </c>
      <c r="CL688" s="19">
        <f t="shared" si="420"/>
        <v>0</v>
      </c>
      <c r="CM688" s="19">
        <f t="shared" si="421"/>
        <v>0</v>
      </c>
      <c r="CN688" s="19">
        <f t="shared" si="422"/>
        <v>0</v>
      </c>
      <c r="CO688" s="19">
        <f t="shared" si="423"/>
        <v>0</v>
      </c>
      <c r="CP688" s="19">
        <f t="shared" si="424"/>
        <v>0</v>
      </c>
      <c r="CQ688" s="19">
        <f t="shared" si="425"/>
        <v>0</v>
      </c>
      <c r="CR688" s="19">
        <f t="shared" si="426"/>
        <v>0</v>
      </c>
      <c r="CS688" s="19">
        <f t="shared" si="427"/>
        <v>0</v>
      </c>
    </row>
    <row r="689" spans="2:97" ht="15" customHeight="1" x14ac:dyDescent="0.2">
      <c r="B689" s="53">
        <f t="shared" si="431"/>
        <v>681</v>
      </c>
      <c r="C689" s="197" t="str" cm="1">
        <f t="array" aca="1" ref="C689" ca="1">CELL("contents",BG689)</f>
        <v/>
      </c>
      <c r="D689" s="54" t="str">
        <f t="shared" si="428"/>
        <v>OK</v>
      </c>
      <c r="E689" s="55" t="e">
        <f>VLOOKUP('DATA SHEET'!$B$9,'Drill Size Info'!$T$2:$U$8,2,FALSE)</f>
        <v>#N/A</v>
      </c>
      <c r="F689" s="55" t="str">
        <f t="shared" si="432"/>
        <v/>
      </c>
      <c r="G689" s="161">
        <f t="shared" si="433"/>
        <v>0</v>
      </c>
      <c r="H689" s="56"/>
      <c r="I689" s="56"/>
      <c r="J689" s="54" t="s">
        <v>154</v>
      </c>
      <c r="K689" s="54" t="s">
        <v>154</v>
      </c>
      <c r="L689" s="56" t="s">
        <v>154</v>
      </c>
      <c r="M689" s="56" t="s">
        <v>154</v>
      </c>
      <c r="N689" s="47" t="str">
        <f>IF(CU689&lt;&gt;"",
    IF(INT('Drill Size Info'!$AA$19)=INT('Drill Size Info'!$AB$19),
        --(INT('Drill Size Info'!$AA$19) &amp; "." &amp; CU689),
        IF(AND((--(INT('Drill Size Info'!$AA$19) &amp; "." &amp; CU689)&gt;=--('Drill Size Info'!$AA$19)), (--(INT('Drill Size Info'!$AA$19) &amp; "." &amp; CU689)&lt;=--('Drill Size Info'!$AB$19))),
            --(INT('Drill Size Info'!$AA$19) &amp; "." &amp; CU689),
            --(INT('Drill Size Info'!$AB$19) &amp; "." &amp; CU689)
        )
    ),
    IF(CT689&lt;&gt;"",
        IF(INT('Drill Size Info'!$AA$19)=INT('Drill Size Info'!$AB$19),
            --(INT('Drill Size Info'!$AA$19) &amp; "." &amp; LEFT(CT689,3)),
            IF(AND((--(INT('Drill Size Info'!$AA$19) &amp; "." &amp; LEFT(CT689,3))&gt;=--('Drill Size Info'!$AA$19)), (--(INT('Drill Size Info'!$AA$19) &amp; "." &amp; LEFT(CT689,3))&lt;=--('Drill Size Info'!$AB$19))),
                --(INT('Drill Size Info'!$AA$19) &amp; "." &amp; LEFT(CT689,3)),
                --(INT('Drill Size Info'!$AB$19) &amp; "." &amp; LEFT(CT689,3))
            )
        ),
        "OK"
    )
)</f>
        <v>OK</v>
      </c>
      <c r="O689" s="163" t="str">
        <f>IF(CV689&lt;&gt;"",
    IF(INT('Drill Size Info'!$AA$19)=INT('Drill Size Info'!$AB$19),
        --(INT('Drill Size Info'!$AA$19) &amp; "." &amp; CV689),
        IF(AND((--(INT('Drill Size Info'!$AA$19) &amp; "." &amp; CV689)&gt;=--('Drill Size Info'!$AA$19)), (--(INT('Drill Size Info'!$AA$19) &amp; "." &amp; CV689)&lt;=--('Drill Size Info'!$AB$19))),
            --(INT('Drill Size Info'!$AA$19) &amp; "." &amp; CV689),
            --(INT('Drill Size Info'!$AB$19) &amp; "." &amp; CV689)
        )
    ),
    IF(CT689&lt;&gt;"",
        IF(INT('Drill Size Info'!$AA$19)=INT('Drill Size Info'!$AB$19),
            --(INT('Drill Size Info'!$AA$19) &amp; "." &amp; RIGHT(CT689,3)),
            IF(AND((--(INT('Drill Size Info'!$AA$19) &amp; "." &amp; RIGHT(CT689,3))&gt;=--('Drill Size Info'!$AA$19)), (--(INT('Drill Size Info'!$AA$19) &amp; "." &amp; RIGHT(CT689,3))&lt;=--('Drill Size Info'!$AB$19))),
                --(INT('Drill Size Info'!$AA$19) &amp; "." &amp; RIGHT(CT689,3)),
                --(INT('Drill Size Info'!$AB$19) &amp; "." &amp; RIGHT(CT689,3))
            )
        ),
        "N/A"
    )
)</f>
        <v>N/A</v>
      </c>
      <c r="P689" s="47" t="str">
        <f>IF(CX689&lt;&gt;"",
    IF(INT('Drill Size Info'!$AA$19)=INT('Drill Size Info'!$AB$15),
        --(INT('Drill Size Info'!$AA$15) &amp; "." &amp; CX689),
        IF(AND((--(INT('Drill Size Info'!$AA$15) &amp; "." &amp; CX689)&gt;=--('Drill Size Info'!$AA$15)), (--(INT('Drill Size Info'!$AA$15) &amp; "." &amp; CX689)&lt;=--('Drill Size Info'!$AB$15))),
            --(INT('Drill Size Info'!$AA$15) &amp; "." &amp; CX689),
            --(INT('Drill Size Info'!$AB$15) &amp; "." &amp; CX689)
        )
    ),
    IF(CW689&lt;&gt;"",
        IF(INT('Drill Size Info'!$AA$15)=INT('Drill Size Info'!$AB$15),
            --(INT('Drill Size Info'!$AA$15) &amp; "." &amp; LEFT(CW689,3)),
            IF(AND((--(INT('Drill Size Info'!$AA$15) &amp; "." &amp; LEFT(CW689,3))&gt;=--('Drill Size Info'!$AA$15)), (--(INT('Drill Size Info'!$AA$15) &amp; "." &amp; LEFT(CW689,3))&lt;=--('Drill Size Info'!$AB$15))),
                --(INT('Drill Size Info'!$AA$15) &amp; "." &amp; LEFT(CW689,3)),
                --(INT('Drill Size Info'!$AB$15) &amp; "." &amp; LEFT(CW689,3))
            )
        ),
        "OK"
    )
)</f>
        <v>OK</v>
      </c>
      <c r="Q689" s="163" t="str">
        <f>IF(CY689&lt;&gt;"",
    IF(INT('Drill Size Info'!$AA$19)=INT('Drill Size Info'!$AB$15),
        --(INT('Drill Size Info'!$AA$15) &amp; "." &amp; CY689),
        IF(AND((--(INT('Drill Size Info'!$AA$15) &amp; "." &amp; CY689)&gt;=--('Drill Size Info'!$AA$15)), (--(INT('Drill Size Info'!$AA$15) &amp; "." &amp; CY689)&lt;=--('Drill Size Info'!$AB$15))),
            --(INT('Drill Size Info'!$AA$15) &amp; "." &amp; CY689),
            --(INT('Drill Size Info'!$AB$15) &amp; "." &amp; CY689)
        )
    ),
    IF(CW689&lt;&gt;"",
        IF(INT('Drill Size Info'!$AA$15)=INT('Drill Size Info'!$AB$15),
            --(INT('Drill Size Info'!$AA$15) &amp; "." &amp; RIGHT(CW689,3)),
            IF(AND((--(INT('Drill Size Info'!$AA$15) &amp; "." &amp; RIGHT(CW689,3))&gt;=--('Drill Size Info'!$AA$15)), (--(INT('Drill Size Info'!$AA$15) &amp; "." &amp; RIGHT(CW689,3))&lt;=--('Drill Size Info'!$AB$15))),
                --(INT('Drill Size Info'!$AA$15) &amp; "." &amp; RIGHT(CW689,3)),
                --(INT('Drill Size Info'!$AB$15) &amp; "." &amp; RIGHT(CW689,3))
            )
        ),
        "N/A"
    )
)</f>
        <v>N/A</v>
      </c>
      <c r="R689" s="57"/>
      <c r="S689" s="57"/>
      <c r="T689" s="57"/>
      <c r="U689" s="57"/>
      <c r="V689" s="57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9"/>
      <c r="AX689" s="59"/>
      <c r="AY689" s="59"/>
      <c r="AZ689" s="60"/>
      <c r="BA689" s="52"/>
      <c r="BB689" s="52"/>
      <c r="BC689" s="52"/>
      <c r="BD689" s="52"/>
      <c r="BE689" s="52"/>
      <c r="BF689" s="52"/>
      <c r="BG689" s="192" t="str">
        <f t="shared" si="429"/>
        <v/>
      </c>
      <c r="BH689" s="52"/>
      <c r="BI689" s="52"/>
      <c r="BJ689" s="52"/>
      <c r="BK689" s="52"/>
      <c r="BM689" s="19">
        <f t="shared" si="396"/>
        <v>0</v>
      </c>
      <c r="BN689" s="19">
        <f t="shared" si="397"/>
        <v>0</v>
      </c>
      <c r="BO689" s="19">
        <f t="shared" si="398"/>
        <v>0</v>
      </c>
      <c r="BP689" s="19">
        <f t="shared" si="399"/>
        <v>0</v>
      </c>
      <c r="BQ689" s="19">
        <f t="shared" si="400"/>
        <v>0</v>
      </c>
      <c r="BR689" s="19">
        <f t="shared" si="401"/>
        <v>0</v>
      </c>
      <c r="BS689" s="19">
        <f t="shared" si="402"/>
        <v>0</v>
      </c>
      <c r="BT689" s="19">
        <f t="shared" si="403"/>
        <v>0</v>
      </c>
      <c r="BU689" s="19">
        <f t="shared" si="404"/>
        <v>0</v>
      </c>
      <c r="BV689" s="19">
        <f t="shared" si="405"/>
        <v>0</v>
      </c>
      <c r="BW689" s="19">
        <f t="shared" si="406"/>
        <v>0</v>
      </c>
      <c r="BX689" s="19">
        <f t="shared" si="407"/>
        <v>0</v>
      </c>
      <c r="BY689" s="19">
        <f t="shared" si="408"/>
        <v>0</v>
      </c>
      <c r="BZ689" s="19">
        <f t="shared" si="409"/>
        <v>0</v>
      </c>
      <c r="CA689" s="19">
        <f t="shared" si="410"/>
        <v>0</v>
      </c>
      <c r="CB689" s="19">
        <f t="shared" si="430"/>
        <v>0</v>
      </c>
      <c r="CC689" s="19">
        <f t="shared" si="411"/>
        <v>0</v>
      </c>
      <c r="CD689" s="19">
        <f t="shared" si="412"/>
        <v>0</v>
      </c>
      <c r="CE689" s="19">
        <f t="shared" si="413"/>
        <v>0</v>
      </c>
      <c r="CF689" s="19">
        <f t="shared" si="414"/>
        <v>0</v>
      </c>
      <c r="CG689" s="19">
        <f t="shared" si="415"/>
        <v>0</v>
      </c>
      <c r="CH689" s="19">
        <f t="shared" si="416"/>
        <v>0</v>
      </c>
      <c r="CI689" s="19">
        <f t="shared" si="417"/>
        <v>0</v>
      </c>
      <c r="CJ689" s="19">
        <f t="shared" si="418"/>
        <v>0</v>
      </c>
      <c r="CK689" s="19">
        <f t="shared" si="419"/>
        <v>0</v>
      </c>
      <c r="CL689" s="19">
        <f t="shared" si="420"/>
        <v>0</v>
      </c>
      <c r="CM689" s="19">
        <f t="shared" si="421"/>
        <v>0</v>
      </c>
      <c r="CN689" s="19">
        <f t="shared" si="422"/>
        <v>0</v>
      </c>
      <c r="CO689" s="19">
        <f t="shared" si="423"/>
        <v>0</v>
      </c>
      <c r="CP689" s="19">
        <f t="shared" si="424"/>
        <v>0</v>
      </c>
      <c r="CQ689" s="19">
        <f t="shared" si="425"/>
        <v>0</v>
      </c>
      <c r="CR689" s="19">
        <f t="shared" si="426"/>
        <v>0</v>
      </c>
      <c r="CS689" s="19">
        <f t="shared" si="427"/>
        <v>0</v>
      </c>
    </row>
    <row r="690" spans="2:97" ht="15" customHeight="1" x14ac:dyDescent="0.2">
      <c r="B690" s="53">
        <f t="shared" si="431"/>
        <v>682</v>
      </c>
      <c r="C690" s="197" t="str" cm="1">
        <f t="array" aca="1" ref="C690" ca="1">CELL("contents",BG690)</f>
        <v/>
      </c>
      <c r="D690" s="54" t="str">
        <f t="shared" si="428"/>
        <v>OK</v>
      </c>
      <c r="E690" s="55" t="e">
        <f>VLOOKUP('DATA SHEET'!$B$9,'Drill Size Info'!$T$2:$U$8,2,FALSE)</f>
        <v>#N/A</v>
      </c>
      <c r="F690" s="55" t="str">
        <f t="shared" si="432"/>
        <v/>
      </c>
      <c r="G690" s="161">
        <f t="shared" si="433"/>
        <v>0</v>
      </c>
      <c r="H690" s="56"/>
      <c r="I690" s="56"/>
      <c r="J690" s="54" t="s">
        <v>154</v>
      </c>
      <c r="K690" s="54" t="s">
        <v>154</v>
      </c>
      <c r="L690" s="56" t="s">
        <v>154</v>
      </c>
      <c r="M690" s="56" t="s">
        <v>154</v>
      </c>
      <c r="N690" s="47" t="str">
        <f>IF(CU690&lt;&gt;"",
    IF(INT('Drill Size Info'!$AA$19)=INT('Drill Size Info'!$AB$19),
        --(INT('Drill Size Info'!$AA$19) &amp; "." &amp; CU690),
        IF(AND((--(INT('Drill Size Info'!$AA$19) &amp; "." &amp; CU690)&gt;=--('Drill Size Info'!$AA$19)), (--(INT('Drill Size Info'!$AA$19) &amp; "." &amp; CU690)&lt;=--('Drill Size Info'!$AB$19))),
            --(INT('Drill Size Info'!$AA$19) &amp; "." &amp; CU690),
            --(INT('Drill Size Info'!$AB$19) &amp; "." &amp; CU690)
        )
    ),
    IF(CT690&lt;&gt;"",
        IF(INT('Drill Size Info'!$AA$19)=INT('Drill Size Info'!$AB$19),
            --(INT('Drill Size Info'!$AA$19) &amp; "." &amp; LEFT(CT690,3)),
            IF(AND((--(INT('Drill Size Info'!$AA$19) &amp; "." &amp; LEFT(CT690,3))&gt;=--('Drill Size Info'!$AA$19)), (--(INT('Drill Size Info'!$AA$19) &amp; "." &amp; LEFT(CT690,3))&lt;=--('Drill Size Info'!$AB$19))),
                --(INT('Drill Size Info'!$AA$19) &amp; "." &amp; LEFT(CT690,3)),
                --(INT('Drill Size Info'!$AB$19) &amp; "." &amp; LEFT(CT690,3))
            )
        ),
        "OK"
    )
)</f>
        <v>OK</v>
      </c>
      <c r="O690" s="163" t="str">
        <f>IF(CV690&lt;&gt;"",
    IF(INT('Drill Size Info'!$AA$19)=INT('Drill Size Info'!$AB$19),
        --(INT('Drill Size Info'!$AA$19) &amp; "." &amp; CV690),
        IF(AND((--(INT('Drill Size Info'!$AA$19) &amp; "." &amp; CV690)&gt;=--('Drill Size Info'!$AA$19)), (--(INT('Drill Size Info'!$AA$19) &amp; "." &amp; CV690)&lt;=--('Drill Size Info'!$AB$19))),
            --(INT('Drill Size Info'!$AA$19) &amp; "." &amp; CV690),
            --(INT('Drill Size Info'!$AB$19) &amp; "." &amp; CV690)
        )
    ),
    IF(CT690&lt;&gt;"",
        IF(INT('Drill Size Info'!$AA$19)=INT('Drill Size Info'!$AB$19),
            --(INT('Drill Size Info'!$AA$19) &amp; "." &amp; RIGHT(CT690,3)),
            IF(AND((--(INT('Drill Size Info'!$AA$19) &amp; "." &amp; RIGHT(CT690,3))&gt;=--('Drill Size Info'!$AA$19)), (--(INT('Drill Size Info'!$AA$19) &amp; "." &amp; RIGHT(CT690,3))&lt;=--('Drill Size Info'!$AB$19))),
                --(INT('Drill Size Info'!$AA$19) &amp; "." &amp; RIGHT(CT690,3)),
                --(INT('Drill Size Info'!$AB$19) &amp; "." &amp; RIGHT(CT690,3))
            )
        ),
        "N/A"
    )
)</f>
        <v>N/A</v>
      </c>
      <c r="P690" s="47" t="str">
        <f>IF(CX690&lt;&gt;"",
    IF(INT('Drill Size Info'!$AA$19)=INT('Drill Size Info'!$AB$15),
        --(INT('Drill Size Info'!$AA$15) &amp; "." &amp; CX690),
        IF(AND((--(INT('Drill Size Info'!$AA$15) &amp; "." &amp; CX690)&gt;=--('Drill Size Info'!$AA$15)), (--(INT('Drill Size Info'!$AA$15) &amp; "." &amp; CX690)&lt;=--('Drill Size Info'!$AB$15))),
            --(INT('Drill Size Info'!$AA$15) &amp; "." &amp; CX690),
            --(INT('Drill Size Info'!$AB$15) &amp; "." &amp; CX690)
        )
    ),
    IF(CW690&lt;&gt;"",
        IF(INT('Drill Size Info'!$AA$15)=INT('Drill Size Info'!$AB$15),
            --(INT('Drill Size Info'!$AA$15) &amp; "." &amp; LEFT(CW690,3)),
            IF(AND((--(INT('Drill Size Info'!$AA$15) &amp; "." &amp; LEFT(CW690,3))&gt;=--('Drill Size Info'!$AA$15)), (--(INT('Drill Size Info'!$AA$15) &amp; "." &amp; LEFT(CW690,3))&lt;=--('Drill Size Info'!$AB$15))),
                --(INT('Drill Size Info'!$AA$15) &amp; "." &amp; LEFT(CW690,3)),
                --(INT('Drill Size Info'!$AB$15) &amp; "." &amp; LEFT(CW690,3))
            )
        ),
        "OK"
    )
)</f>
        <v>OK</v>
      </c>
      <c r="Q690" s="163" t="str">
        <f>IF(CY690&lt;&gt;"",
    IF(INT('Drill Size Info'!$AA$19)=INT('Drill Size Info'!$AB$15),
        --(INT('Drill Size Info'!$AA$15) &amp; "." &amp; CY690),
        IF(AND((--(INT('Drill Size Info'!$AA$15) &amp; "." &amp; CY690)&gt;=--('Drill Size Info'!$AA$15)), (--(INT('Drill Size Info'!$AA$15) &amp; "." &amp; CY690)&lt;=--('Drill Size Info'!$AB$15))),
            --(INT('Drill Size Info'!$AA$15) &amp; "." &amp; CY690),
            --(INT('Drill Size Info'!$AB$15) &amp; "." &amp; CY690)
        )
    ),
    IF(CW690&lt;&gt;"",
        IF(INT('Drill Size Info'!$AA$15)=INT('Drill Size Info'!$AB$15),
            --(INT('Drill Size Info'!$AA$15) &amp; "." &amp; RIGHT(CW690,3)),
            IF(AND((--(INT('Drill Size Info'!$AA$15) &amp; "." &amp; RIGHT(CW690,3))&gt;=--('Drill Size Info'!$AA$15)), (--(INT('Drill Size Info'!$AA$15) &amp; "." &amp; RIGHT(CW690,3))&lt;=--('Drill Size Info'!$AB$15))),
                --(INT('Drill Size Info'!$AA$15) &amp; "." &amp; RIGHT(CW690,3)),
                --(INT('Drill Size Info'!$AB$15) &amp; "." &amp; RIGHT(CW690,3))
            )
        ),
        "N/A"
    )
)</f>
        <v>N/A</v>
      </c>
      <c r="R690" s="57"/>
      <c r="S690" s="57"/>
      <c r="T690" s="57"/>
      <c r="U690" s="57"/>
      <c r="V690" s="57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9"/>
      <c r="AX690" s="59"/>
      <c r="AY690" s="59"/>
      <c r="AZ690" s="60"/>
      <c r="BA690" s="52"/>
      <c r="BB690" s="52"/>
      <c r="BC690" s="52"/>
      <c r="BD690" s="52"/>
      <c r="BE690" s="52"/>
      <c r="BF690" s="52"/>
      <c r="BG690" s="192" t="str">
        <f t="shared" si="429"/>
        <v/>
      </c>
      <c r="BH690" s="52"/>
      <c r="BI690" s="52"/>
      <c r="BJ690" s="52"/>
      <c r="BK690" s="52"/>
      <c r="BM690" s="19">
        <f t="shared" si="396"/>
        <v>0</v>
      </c>
      <c r="BN690" s="19">
        <f t="shared" si="397"/>
        <v>0</v>
      </c>
      <c r="BO690" s="19">
        <f t="shared" si="398"/>
        <v>0</v>
      </c>
      <c r="BP690" s="19">
        <f t="shared" si="399"/>
        <v>0</v>
      </c>
      <c r="BQ690" s="19">
        <f t="shared" si="400"/>
        <v>0</v>
      </c>
      <c r="BR690" s="19">
        <f t="shared" si="401"/>
        <v>0</v>
      </c>
      <c r="BS690" s="19">
        <f t="shared" si="402"/>
        <v>0</v>
      </c>
      <c r="BT690" s="19">
        <f t="shared" si="403"/>
        <v>0</v>
      </c>
      <c r="BU690" s="19">
        <f t="shared" si="404"/>
        <v>0</v>
      </c>
      <c r="BV690" s="19">
        <f t="shared" si="405"/>
        <v>0</v>
      </c>
      <c r="BW690" s="19">
        <f t="shared" si="406"/>
        <v>0</v>
      </c>
      <c r="BX690" s="19">
        <f t="shared" si="407"/>
        <v>0</v>
      </c>
      <c r="BY690" s="19">
        <f t="shared" si="408"/>
        <v>0</v>
      </c>
      <c r="BZ690" s="19">
        <f t="shared" si="409"/>
        <v>0</v>
      </c>
      <c r="CA690" s="19">
        <f t="shared" si="410"/>
        <v>0</v>
      </c>
      <c r="CB690" s="19">
        <f t="shared" si="430"/>
        <v>0</v>
      </c>
      <c r="CC690" s="19">
        <f t="shared" si="411"/>
        <v>0</v>
      </c>
      <c r="CD690" s="19">
        <f t="shared" si="412"/>
        <v>0</v>
      </c>
      <c r="CE690" s="19">
        <f t="shared" si="413"/>
        <v>0</v>
      </c>
      <c r="CF690" s="19">
        <f t="shared" si="414"/>
        <v>0</v>
      </c>
      <c r="CG690" s="19">
        <f t="shared" si="415"/>
        <v>0</v>
      </c>
      <c r="CH690" s="19">
        <f t="shared" si="416"/>
        <v>0</v>
      </c>
      <c r="CI690" s="19">
        <f t="shared" si="417"/>
        <v>0</v>
      </c>
      <c r="CJ690" s="19">
        <f t="shared" si="418"/>
        <v>0</v>
      </c>
      <c r="CK690" s="19">
        <f t="shared" si="419"/>
        <v>0</v>
      </c>
      <c r="CL690" s="19">
        <f t="shared" si="420"/>
        <v>0</v>
      </c>
      <c r="CM690" s="19">
        <f t="shared" si="421"/>
        <v>0</v>
      </c>
      <c r="CN690" s="19">
        <f t="shared" si="422"/>
        <v>0</v>
      </c>
      <c r="CO690" s="19">
        <f t="shared" si="423"/>
        <v>0</v>
      </c>
      <c r="CP690" s="19">
        <f t="shared" si="424"/>
        <v>0</v>
      </c>
      <c r="CQ690" s="19">
        <f t="shared" si="425"/>
        <v>0</v>
      </c>
      <c r="CR690" s="19">
        <f t="shared" si="426"/>
        <v>0</v>
      </c>
      <c r="CS690" s="19">
        <f t="shared" si="427"/>
        <v>0</v>
      </c>
    </row>
    <row r="691" spans="2:97" ht="15" customHeight="1" x14ac:dyDescent="0.2">
      <c r="B691" s="53">
        <f t="shared" si="431"/>
        <v>683</v>
      </c>
      <c r="C691" s="197" t="str" cm="1">
        <f t="array" aca="1" ref="C691" ca="1">CELL("contents",BG691)</f>
        <v/>
      </c>
      <c r="D691" s="54" t="str">
        <f t="shared" si="428"/>
        <v>OK</v>
      </c>
      <c r="E691" s="55" t="e">
        <f>VLOOKUP('DATA SHEET'!$B$9,'Drill Size Info'!$T$2:$U$8,2,FALSE)</f>
        <v>#N/A</v>
      </c>
      <c r="F691" s="55" t="str">
        <f t="shared" si="432"/>
        <v/>
      </c>
      <c r="G691" s="161">
        <f t="shared" si="433"/>
        <v>0</v>
      </c>
      <c r="H691" s="56"/>
      <c r="I691" s="56"/>
      <c r="J691" s="54" t="s">
        <v>154</v>
      </c>
      <c r="K691" s="54" t="s">
        <v>154</v>
      </c>
      <c r="L691" s="56" t="s">
        <v>154</v>
      </c>
      <c r="M691" s="56" t="s">
        <v>154</v>
      </c>
      <c r="N691" s="47" t="str">
        <f>IF(CU691&lt;&gt;"",
    IF(INT('Drill Size Info'!$AA$19)=INT('Drill Size Info'!$AB$19),
        --(INT('Drill Size Info'!$AA$19) &amp; "." &amp; CU691),
        IF(AND((--(INT('Drill Size Info'!$AA$19) &amp; "." &amp; CU691)&gt;=--('Drill Size Info'!$AA$19)), (--(INT('Drill Size Info'!$AA$19) &amp; "." &amp; CU691)&lt;=--('Drill Size Info'!$AB$19))),
            --(INT('Drill Size Info'!$AA$19) &amp; "." &amp; CU691),
            --(INT('Drill Size Info'!$AB$19) &amp; "." &amp; CU691)
        )
    ),
    IF(CT691&lt;&gt;"",
        IF(INT('Drill Size Info'!$AA$19)=INT('Drill Size Info'!$AB$19),
            --(INT('Drill Size Info'!$AA$19) &amp; "." &amp; LEFT(CT691,3)),
            IF(AND((--(INT('Drill Size Info'!$AA$19) &amp; "." &amp; LEFT(CT691,3))&gt;=--('Drill Size Info'!$AA$19)), (--(INT('Drill Size Info'!$AA$19) &amp; "." &amp; LEFT(CT691,3))&lt;=--('Drill Size Info'!$AB$19))),
                --(INT('Drill Size Info'!$AA$19) &amp; "." &amp; LEFT(CT691,3)),
                --(INT('Drill Size Info'!$AB$19) &amp; "." &amp; LEFT(CT691,3))
            )
        ),
        "OK"
    )
)</f>
        <v>OK</v>
      </c>
      <c r="O691" s="163" t="str">
        <f>IF(CV691&lt;&gt;"",
    IF(INT('Drill Size Info'!$AA$19)=INT('Drill Size Info'!$AB$19),
        --(INT('Drill Size Info'!$AA$19) &amp; "." &amp; CV691),
        IF(AND((--(INT('Drill Size Info'!$AA$19) &amp; "." &amp; CV691)&gt;=--('Drill Size Info'!$AA$19)), (--(INT('Drill Size Info'!$AA$19) &amp; "." &amp; CV691)&lt;=--('Drill Size Info'!$AB$19))),
            --(INT('Drill Size Info'!$AA$19) &amp; "." &amp; CV691),
            --(INT('Drill Size Info'!$AB$19) &amp; "." &amp; CV691)
        )
    ),
    IF(CT691&lt;&gt;"",
        IF(INT('Drill Size Info'!$AA$19)=INT('Drill Size Info'!$AB$19),
            --(INT('Drill Size Info'!$AA$19) &amp; "." &amp; RIGHT(CT691,3)),
            IF(AND((--(INT('Drill Size Info'!$AA$19) &amp; "." &amp; RIGHT(CT691,3))&gt;=--('Drill Size Info'!$AA$19)), (--(INT('Drill Size Info'!$AA$19) &amp; "." &amp; RIGHT(CT691,3))&lt;=--('Drill Size Info'!$AB$19))),
                --(INT('Drill Size Info'!$AA$19) &amp; "." &amp; RIGHT(CT691,3)),
                --(INT('Drill Size Info'!$AB$19) &amp; "." &amp; RIGHT(CT691,3))
            )
        ),
        "N/A"
    )
)</f>
        <v>N/A</v>
      </c>
      <c r="P691" s="47" t="str">
        <f>IF(CX691&lt;&gt;"",
    IF(INT('Drill Size Info'!$AA$19)=INT('Drill Size Info'!$AB$15),
        --(INT('Drill Size Info'!$AA$15) &amp; "." &amp; CX691),
        IF(AND((--(INT('Drill Size Info'!$AA$15) &amp; "." &amp; CX691)&gt;=--('Drill Size Info'!$AA$15)), (--(INT('Drill Size Info'!$AA$15) &amp; "." &amp; CX691)&lt;=--('Drill Size Info'!$AB$15))),
            --(INT('Drill Size Info'!$AA$15) &amp; "." &amp; CX691),
            --(INT('Drill Size Info'!$AB$15) &amp; "." &amp; CX691)
        )
    ),
    IF(CW691&lt;&gt;"",
        IF(INT('Drill Size Info'!$AA$15)=INT('Drill Size Info'!$AB$15),
            --(INT('Drill Size Info'!$AA$15) &amp; "." &amp; LEFT(CW691,3)),
            IF(AND((--(INT('Drill Size Info'!$AA$15) &amp; "." &amp; LEFT(CW691,3))&gt;=--('Drill Size Info'!$AA$15)), (--(INT('Drill Size Info'!$AA$15) &amp; "." &amp; LEFT(CW691,3))&lt;=--('Drill Size Info'!$AB$15))),
                --(INT('Drill Size Info'!$AA$15) &amp; "." &amp; LEFT(CW691,3)),
                --(INT('Drill Size Info'!$AB$15) &amp; "." &amp; LEFT(CW691,3))
            )
        ),
        "OK"
    )
)</f>
        <v>OK</v>
      </c>
      <c r="Q691" s="163" t="str">
        <f>IF(CY691&lt;&gt;"",
    IF(INT('Drill Size Info'!$AA$19)=INT('Drill Size Info'!$AB$15),
        --(INT('Drill Size Info'!$AA$15) &amp; "." &amp; CY691),
        IF(AND((--(INT('Drill Size Info'!$AA$15) &amp; "." &amp; CY691)&gt;=--('Drill Size Info'!$AA$15)), (--(INT('Drill Size Info'!$AA$15) &amp; "." &amp; CY691)&lt;=--('Drill Size Info'!$AB$15))),
            --(INT('Drill Size Info'!$AA$15) &amp; "." &amp; CY691),
            --(INT('Drill Size Info'!$AB$15) &amp; "." &amp; CY691)
        )
    ),
    IF(CW691&lt;&gt;"",
        IF(INT('Drill Size Info'!$AA$15)=INT('Drill Size Info'!$AB$15),
            --(INT('Drill Size Info'!$AA$15) &amp; "." &amp; RIGHT(CW691,3)),
            IF(AND((--(INT('Drill Size Info'!$AA$15) &amp; "." &amp; RIGHT(CW691,3))&gt;=--('Drill Size Info'!$AA$15)), (--(INT('Drill Size Info'!$AA$15) &amp; "." &amp; RIGHT(CW691,3))&lt;=--('Drill Size Info'!$AB$15))),
                --(INT('Drill Size Info'!$AA$15) &amp; "." &amp; RIGHT(CW691,3)),
                --(INT('Drill Size Info'!$AB$15) &amp; "." &amp; RIGHT(CW691,3))
            )
        ),
        "N/A"
    )
)</f>
        <v>N/A</v>
      </c>
      <c r="R691" s="57"/>
      <c r="S691" s="57"/>
      <c r="T691" s="57"/>
      <c r="U691" s="57"/>
      <c r="V691" s="57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9"/>
      <c r="AX691" s="59"/>
      <c r="AY691" s="59"/>
      <c r="AZ691" s="60"/>
      <c r="BA691" s="52"/>
      <c r="BB691" s="52"/>
      <c r="BC691" s="52"/>
      <c r="BD691" s="52"/>
      <c r="BE691" s="52"/>
      <c r="BF691" s="52"/>
      <c r="BG691" s="192" t="str">
        <f t="shared" si="429"/>
        <v/>
      </c>
      <c r="BH691" s="52"/>
      <c r="BI691" s="52"/>
      <c r="BJ691" s="52"/>
      <c r="BK691" s="52"/>
      <c r="BM691" s="19">
        <f t="shared" si="396"/>
        <v>0</v>
      </c>
      <c r="BN691" s="19">
        <f t="shared" si="397"/>
        <v>0</v>
      </c>
      <c r="BO691" s="19">
        <f t="shared" si="398"/>
        <v>0</v>
      </c>
      <c r="BP691" s="19">
        <f t="shared" si="399"/>
        <v>0</v>
      </c>
      <c r="BQ691" s="19">
        <f t="shared" si="400"/>
        <v>0</v>
      </c>
      <c r="BR691" s="19">
        <f t="shared" si="401"/>
        <v>0</v>
      </c>
      <c r="BS691" s="19">
        <f t="shared" si="402"/>
        <v>0</v>
      </c>
      <c r="BT691" s="19">
        <f t="shared" si="403"/>
        <v>0</v>
      </c>
      <c r="BU691" s="19">
        <f t="shared" si="404"/>
        <v>0</v>
      </c>
      <c r="BV691" s="19">
        <f t="shared" si="405"/>
        <v>0</v>
      </c>
      <c r="BW691" s="19">
        <f t="shared" si="406"/>
        <v>0</v>
      </c>
      <c r="BX691" s="19">
        <f t="shared" si="407"/>
        <v>0</v>
      </c>
      <c r="BY691" s="19">
        <f t="shared" si="408"/>
        <v>0</v>
      </c>
      <c r="BZ691" s="19">
        <f t="shared" si="409"/>
        <v>0</v>
      </c>
      <c r="CA691" s="19">
        <f t="shared" si="410"/>
        <v>0</v>
      </c>
      <c r="CB691" s="19">
        <f t="shared" si="430"/>
        <v>0</v>
      </c>
      <c r="CC691" s="19">
        <f t="shared" si="411"/>
        <v>0</v>
      </c>
      <c r="CD691" s="19">
        <f t="shared" si="412"/>
        <v>0</v>
      </c>
      <c r="CE691" s="19">
        <f t="shared" si="413"/>
        <v>0</v>
      </c>
      <c r="CF691" s="19">
        <f t="shared" si="414"/>
        <v>0</v>
      </c>
      <c r="CG691" s="19">
        <f t="shared" si="415"/>
        <v>0</v>
      </c>
      <c r="CH691" s="19">
        <f t="shared" si="416"/>
        <v>0</v>
      </c>
      <c r="CI691" s="19">
        <f t="shared" si="417"/>
        <v>0</v>
      </c>
      <c r="CJ691" s="19">
        <f t="shared" si="418"/>
        <v>0</v>
      </c>
      <c r="CK691" s="19">
        <f t="shared" si="419"/>
        <v>0</v>
      </c>
      <c r="CL691" s="19">
        <f t="shared" si="420"/>
        <v>0</v>
      </c>
      <c r="CM691" s="19">
        <f t="shared" si="421"/>
        <v>0</v>
      </c>
      <c r="CN691" s="19">
        <f t="shared" si="422"/>
        <v>0</v>
      </c>
      <c r="CO691" s="19">
        <f t="shared" si="423"/>
        <v>0</v>
      </c>
      <c r="CP691" s="19">
        <f t="shared" si="424"/>
        <v>0</v>
      </c>
      <c r="CQ691" s="19">
        <f t="shared" si="425"/>
        <v>0</v>
      </c>
      <c r="CR691" s="19">
        <f t="shared" si="426"/>
        <v>0</v>
      </c>
      <c r="CS691" s="19">
        <f t="shared" si="427"/>
        <v>0</v>
      </c>
    </row>
    <row r="692" spans="2:97" ht="15" customHeight="1" x14ac:dyDescent="0.2">
      <c r="B692" s="53">
        <f t="shared" si="431"/>
        <v>684</v>
      </c>
      <c r="C692" s="197" t="str" cm="1">
        <f t="array" aca="1" ref="C692" ca="1">CELL("contents",BG692)</f>
        <v/>
      </c>
      <c r="D692" s="54" t="str">
        <f t="shared" si="428"/>
        <v>OK</v>
      </c>
      <c r="E692" s="55" t="e">
        <f>VLOOKUP('DATA SHEET'!$B$9,'Drill Size Info'!$T$2:$U$8,2,FALSE)</f>
        <v>#N/A</v>
      </c>
      <c r="F692" s="55" t="str">
        <f t="shared" si="432"/>
        <v/>
      </c>
      <c r="G692" s="161">
        <f t="shared" si="433"/>
        <v>0</v>
      </c>
      <c r="H692" s="56"/>
      <c r="I692" s="56"/>
      <c r="J692" s="54" t="s">
        <v>154</v>
      </c>
      <c r="K692" s="54" t="s">
        <v>154</v>
      </c>
      <c r="L692" s="56" t="s">
        <v>154</v>
      </c>
      <c r="M692" s="56" t="s">
        <v>154</v>
      </c>
      <c r="N692" s="47" t="str">
        <f>IF(CU692&lt;&gt;"",
    IF(INT('Drill Size Info'!$AA$19)=INT('Drill Size Info'!$AB$19),
        --(INT('Drill Size Info'!$AA$19) &amp; "." &amp; CU692),
        IF(AND((--(INT('Drill Size Info'!$AA$19) &amp; "." &amp; CU692)&gt;=--('Drill Size Info'!$AA$19)), (--(INT('Drill Size Info'!$AA$19) &amp; "." &amp; CU692)&lt;=--('Drill Size Info'!$AB$19))),
            --(INT('Drill Size Info'!$AA$19) &amp; "." &amp; CU692),
            --(INT('Drill Size Info'!$AB$19) &amp; "." &amp; CU692)
        )
    ),
    IF(CT692&lt;&gt;"",
        IF(INT('Drill Size Info'!$AA$19)=INT('Drill Size Info'!$AB$19),
            --(INT('Drill Size Info'!$AA$19) &amp; "." &amp; LEFT(CT692,3)),
            IF(AND((--(INT('Drill Size Info'!$AA$19) &amp; "." &amp; LEFT(CT692,3))&gt;=--('Drill Size Info'!$AA$19)), (--(INT('Drill Size Info'!$AA$19) &amp; "." &amp; LEFT(CT692,3))&lt;=--('Drill Size Info'!$AB$19))),
                --(INT('Drill Size Info'!$AA$19) &amp; "." &amp; LEFT(CT692,3)),
                --(INT('Drill Size Info'!$AB$19) &amp; "." &amp; LEFT(CT692,3))
            )
        ),
        "OK"
    )
)</f>
        <v>OK</v>
      </c>
      <c r="O692" s="163" t="str">
        <f>IF(CV692&lt;&gt;"",
    IF(INT('Drill Size Info'!$AA$19)=INT('Drill Size Info'!$AB$19),
        --(INT('Drill Size Info'!$AA$19) &amp; "." &amp; CV692),
        IF(AND((--(INT('Drill Size Info'!$AA$19) &amp; "." &amp; CV692)&gt;=--('Drill Size Info'!$AA$19)), (--(INT('Drill Size Info'!$AA$19) &amp; "." &amp; CV692)&lt;=--('Drill Size Info'!$AB$19))),
            --(INT('Drill Size Info'!$AA$19) &amp; "." &amp; CV692),
            --(INT('Drill Size Info'!$AB$19) &amp; "." &amp; CV692)
        )
    ),
    IF(CT692&lt;&gt;"",
        IF(INT('Drill Size Info'!$AA$19)=INT('Drill Size Info'!$AB$19),
            --(INT('Drill Size Info'!$AA$19) &amp; "." &amp; RIGHT(CT692,3)),
            IF(AND((--(INT('Drill Size Info'!$AA$19) &amp; "." &amp; RIGHT(CT692,3))&gt;=--('Drill Size Info'!$AA$19)), (--(INT('Drill Size Info'!$AA$19) &amp; "." &amp; RIGHT(CT692,3))&lt;=--('Drill Size Info'!$AB$19))),
                --(INT('Drill Size Info'!$AA$19) &amp; "." &amp; RIGHT(CT692,3)),
                --(INT('Drill Size Info'!$AB$19) &amp; "." &amp; RIGHT(CT692,3))
            )
        ),
        "N/A"
    )
)</f>
        <v>N/A</v>
      </c>
      <c r="P692" s="47" t="str">
        <f>IF(CX692&lt;&gt;"",
    IF(INT('Drill Size Info'!$AA$19)=INT('Drill Size Info'!$AB$15),
        --(INT('Drill Size Info'!$AA$15) &amp; "." &amp; CX692),
        IF(AND((--(INT('Drill Size Info'!$AA$15) &amp; "." &amp; CX692)&gt;=--('Drill Size Info'!$AA$15)), (--(INT('Drill Size Info'!$AA$15) &amp; "." &amp; CX692)&lt;=--('Drill Size Info'!$AB$15))),
            --(INT('Drill Size Info'!$AA$15) &amp; "." &amp; CX692),
            --(INT('Drill Size Info'!$AB$15) &amp; "." &amp; CX692)
        )
    ),
    IF(CW692&lt;&gt;"",
        IF(INT('Drill Size Info'!$AA$15)=INT('Drill Size Info'!$AB$15),
            --(INT('Drill Size Info'!$AA$15) &amp; "." &amp; LEFT(CW692,3)),
            IF(AND((--(INT('Drill Size Info'!$AA$15) &amp; "." &amp; LEFT(CW692,3))&gt;=--('Drill Size Info'!$AA$15)), (--(INT('Drill Size Info'!$AA$15) &amp; "." &amp; LEFT(CW692,3))&lt;=--('Drill Size Info'!$AB$15))),
                --(INT('Drill Size Info'!$AA$15) &amp; "." &amp; LEFT(CW692,3)),
                --(INT('Drill Size Info'!$AB$15) &amp; "." &amp; LEFT(CW692,3))
            )
        ),
        "OK"
    )
)</f>
        <v>OK</v>
      </c>
      <c r="Q692" s="163" t="str">
        <f>IF(CY692&lt;&gt;"",
    IF(INT('Drill Size Info'!$AA$19)=INT('Drill Size Info'!$AB$15),
        --(INT('Drill Size Info'!$AA$15) &amp; "." &amp; CY692),
        IF(AND((--(INT('Drill Size Info'!$AA$15) &amp; "." &amp; CY692)&gt;=--('Drill Size Info'!$AA$15)), (--(INT('Drill Size Info'!$AA$15) &amp; "." &amp; CY692)&lt;=--('Drill Size Info'!$AB$15))),
            --(INT('Drill Size Info'!$AA$15) &amp; "." &amp; CY692),
            --(INT('Drill Size Info'!$AB$15) &amp; "." &amp; CY692)
        )
    ),
    IF(CW692&lt;&gt;"",
        IF(INT('Drill Size Info'!$AA$15)=INT('Drill Size Info'!$AB$15),
            --(INT('Drill Size Info'!$AA$15) &amp; "." &amp; RIGHT(CW692,3)),
            IF(AND((--(INT('Drill Size Info'!$AA$15) &amp; "." &amp; RIGHT(CW692,3))&gt;=--('Drill Size Info'!$AA$15)), (--(INT('Drill Size Info'!$AA$15) &amp; "." &amp; RIGHT(CW692,3))&lt;=--('Drill Size Info'!$AB$15))),
                --(INT('Drill Size Info'!$AA$15) &amp; "." &amp; RIGHT(CW692,3)),
                --(INT('Drill Size Info'!$AB$15) &amp; "." &amp; RIGHT(CW692,3))
            )
        ),
        "N/A"
    )
)</f>
        <v>N/A</v>
      </c>
      <c r="R692" s="57"/>
      <c r="S692" s="57"/>
      <c r="T692" s="57"/>
      <c r="U692" s="57"/>
      <c r="V692" s="57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9"/>
      <c r="AX692" s="59"/>
      <c r="AY692" s="59"/>
      <c r="AZ692" s="60"/>
      <c r="BA692" s="52"/>
      <c r="BB692" s="52"/>
      <c r="BC692" s="52"/>
      <c r="BD692" s="52"/>
      <c r="BE692" s="52"/>
      <c r="BF692" s="52"/>
      <c r="BG692" s="192" t="str">
        <f t="shared" si="429"/>
        <v/>
      </c>
      <c r="BH692" s="52"/>
      <c r="BI692" s="52"/>
      <c r="BJ692" s="52"/>
      <c r="BK692" s="52"/>
      <c r="BM692" s="19">
        <f t="shared" ref="BM692:BM755" si="434">IF(R692="x",1,0)</f>
        <v>0</v>
      </c>
      <c r="BN692" s="19">
        <f t="shared" ref="BN692:BN755" si="435">IF(T692="x",1,0)</f>
        <v>0</v>
      </c>
      <c r="BO692" s="19">
        <f t="shared" ref="BO692:BO755" si="436">IF(V692="x",1,0)</f>
        <v>0</v>
      </c>
      <c r="BP692" s="19">
        <f t="shared" ref="BP692:BP755" si="437">IF(W692="x",1,0)</f>
        <v>0</v>
      </c>
      <c r="BQ692" s="19">
        <f t="shared" ref="BQ692:BQ755" si="438">IF(X692="x",1,0)</f>
        <v>0</v>
      </c>
      <c r="BR692" s="19">
        <f t="shared" ref="BR692:BR755" si="439">IF(Y692="x",1,0)</f>
        <v>0</v>
      </c>
      <c r="BS692" s="19">
        <f t="shared" ref="BS692:BS755" si="440">IF(Z692="x",1,0)</f>
        <v>0</v>
      </c>
      <c r="BT692" s="19">
        <f t="shared" ref="BT692:BT755" si="441">IF(AA692="x",1,0)</f>
        <v>0</v>
      </c>
      <c r="BU692" s="19">
        <f t="shared" ref="BU692:BU755" si="442">IF(AB692="x",1,0)</f>
        <v>0</v>
      </c>
      <c r="BV692" s="19">
        <f t="shared" ref="BV692:BV755" si="443">IF(AC692="x",1,0)</f>
        <v>0</v>
      </c>
      <c r="BW692" s="19">
        <f t="shared" ref="BW692:BW755" si="444">IF(AD692="x",1,0)</f>
        <v>0</v>
      </c>
      <c r="BX692" s="19">
        <f t="shared" ref="BX692:BX755" si="445">IF(AE692="x",1,0)</f>
        <v>0</v>
      </c>
      <c r="BY692" s="19">
        <f t="shared" ref="BY692:BY755" si="446">IF(AF692="x",1,0)</f>
        <v>0</v>
      </c>
      <c r="BZ692" s="19">
        <f t="shared" ref="BZ692:BZ755" si="447">IF(AG692="x",1,0)</f>
        <v>0</v>
      </c>
      <c r="CA692" s="19">
        <f t="shared" ref="CA692:CA755" si="448">IF(AH692="x",1,0)</f>
        <v>0</v>
      </c>
      <c r="CB692" s="19">
        <f t="shared" si="430"/>
        <v>0</v>
      </c>
      <c r="CC692" s="19">
        <f t="shared" ref="CC692:CC755" si="449">IF(AJ692="x",1,0)</f>
        <v>0</v>
      </c>
      <c r="CD692" s="19">
        <f t="shared" ref="CD692:CD755" si="450">IF(AK692="x",1,0)</f>
        <v>0</v>
      </c>
      <c r="CE692" s="19">
        <f t="shared" ref="CE692:CE755" si="451">IF(AL692="x",1,0)</f>
        <v>0</v>
      </c>
      <c r="CF692" s="19">
        <f t="shared" ref="CF692:CF755" si="452">IF(AM692="x",1,0)</f>
        <v>0</v>
      </c>
      <c r="CG692" s="19">
        <f t="shared" ref="CG692:CG755" si="453">IF(AN692="x",1,0)</f>
        <v>0</v>
      </c>
      <c r="CH692" s="19">
        <f t="shared" ref="CH692:CH755" si="454">IF(AO692="x",1,0)</f>
        <v>0</v>
      </c>
      <c r="CI692" s="19">
        <f t="shared" ref="CI692:CI755" si="455">IF(AP692="x",1,0)</f>
        <v>0</v>
      </c>
      <c r="CJ692" s="19">
        <f t="shared" ref="CJ692:CJ755" si="456">IF(AQ692="x",1,0)</f>
        <v>0</v>
      </c>
      <c r="CK692" s="19">
        <f t="shared" ref="CK692:CK755" si="457">IF(AR692="x",1,0)</f>
        <v>0</v>
      </c>
      <c r="CL692" s="19">
        <f t="shared" ref="CL692:CL755" si="458">IF(AS692="x",1,0)</f>
        <v>0</v>
      </c>
      <c r="CM692" s="19">
        <f t="shared" ref="CM692:CM755" si="459">IF(AT692="x",1,0)</f>
        <v>0</v>
      </c>
      <c r="CN692" s="19">
        <f t="shared" ref="CN692:CN755" si="460">IF(AU692="x",1,0)</f>
        <v>0</v>
      </c>
      <c r="CO692" s="19">
        <f t="shared" ref="CO692:CO755" si="461">IF(AV692="x",1,0)</f>
        <v>0</v>
      </c>
      <c r="CP692" s="19">
        <f t="shared" ref="CP692:CP755" si="462">IF(AW692="x",1,0)</f>
        <v>0</v>
      </c>
      <c r="CQ692" s="19">
        <f t="shared" ref="CQ692:CQ755" si="463">IF(AX692="x",1,0)</f>
        <v>0</v>
      </c>
      <c r="CR692" s="19">
        <f t="shared" ref="CR692:CR755" si="464">IF(AY692="x",1,0)</f>
        <v>0</v>
      </c>
      <c r="CS692" s="19">
        <f t="shared" ref="CS692:CS755" si="465">IF(AZ692="x",1,0)</f>
        <v>0</v>
      </c>
    </row>
    <row r="693" spans="2:97" ht="15" customHeight="1" x14ac:dyDescent="0.2">
      <c r="B693" s="53">
        <f t="shared" si="431"/>
        <v>685</v>
      </c>
      <c r="C693" s="197" t="str" cm="1">
        <f t="array" aca="1" ref="C693" ca="1">CELL("contents",BG693)</f>
        <v/>
      </c>
      <c r="D693" s="54" t="str">
        <f t="shared" si="428"/>
        <v>OK</v>
      </c>
      <c r="E693" s="55" t="e">
        <f>VLOOKUP('DATA SHEET'!$B$9,'Drill Size Info'!$T$2:$U$8,2,FALSE)</f>
        <v>#N/A</v>
      </c>
      <c r="F693" s="55" t="str">
        <f t="shared" si="432"/>
        <v/>
      </c>
      <c r="G693" s="161">
        <f t="shared" si="433"/>
        <v>0</v>
      </c>
      <c r="H693" s="56"/>
      <c r="I693" s="56"/>
      <c r="J693" s="54" t="s">
        <v>154</v>
      </c>
      <c r="K693" s="54" t="s">
        <v>154</v>
      </c>
      <c r="L693" s="56" t="s">
        <v>154</v>
      </c>
      <c r="M693" s="56" t="s">
        <v>154</v>
      </c>
      <c r="N693" s="47" t="str">
        <f>IF(CU693&lt;&gt;"",
    IF(INT('Drill Size Info'!$AA$19)=INT('Drill Size Info'!$AB$19),
        --(INT('Drill Size Info'!$AA$19) &amp; "." &amp; CU693),
        IF(AND((--(INT('Drill Size Info'!$AA$19) &amp; "." &amp; CU693)&gt;=--('Drill Size Info'!$AA$19)), (--(INT('Drill Size Info'!$AA$19) &amp; "." &amp; CU693)&lt;=--('Drill Size Info'!$AB$19))),
            --(INT('Drill Size Info'!$AA$19) &amp; "." &amp; CU693),
            --(INT('Drill Size Info'!$AB$19) &amp; "." &amp; CU693)
        )
    ),
    IF(CT693&lt;&gt;"",
        IF(INT('Drill Size Info'!$AA$19)=INT('Drill Size Info'!$AB$19),
            --(INT('Drill Size Info'!$AA$19) &amp; "." &amp; LEFT(CT693,3)),
            IF(AND((--(INT('Drill Size Info'!$AA$19) &amp; "." &amp; LEFT(CT693,3))&gt;=--('Drill Size Info'!$AA$19)), (--(INT('Drill Size Info'!$AA$19) &amp; "." &amp; LEFT(CT693,3))&lt;=--('Drill Size Info'!$AB$19))),
                --(INT('Drill Size Info'!$AA$19) &amp; "." &amp; LEFT(CT693,3)),
                --(INT('Drill Size Info'!$AB$19) &amp; "." &amp; LEFT(CT693,3))
            )
        ),
        "OK"
    )
)</f>
        <v>OK</v>
      </c>
      <c r="O693" s="163" t="str">
        <f>IF(CV693&lt;&gt;"",
    IF(INT('Drill Size Info'!$AA$19)=INT('Drill Size Info'!$AB$19),
        --(INT('Drill Size Info'!$AA$19) &amp; "." &amp; CV693),
        IF(AND((--(INT('Drill Size Info'!$AA$19) &amp; "." &amp; CV693)&gt;=--('Drill Size Info'!$AA$19)), (--(INT('Drill Size Info'!$AA$19) &amp; "." &amp; CV693)&lt;=--('Drill Size Info'!$AB$19))),
            --(INT('Drill Size Info'!$AA$19) &amp; "." &amp; CV693),
            --(INT('Drill Size Info'!$AB$19) &amp; "." &amp; CV693)
        )
    ),
    IF(CT693&lt;&gt;"",
        IF(INT('Drill Size Info'!$AA$19)=INT('Drill Size Info'!$AB$19),
            --(INT('Drill Size Info'!$AA$19) &amp; "." &amp; RIGHT(CT693,3)),
            IF(AND((--(INT('Drill Size Info'!$AA$19) &amp; "." &amp; RIGHT(CT693,3))&gt;=--('Drill Size Info'!$AA$19)), (--(INT('Drill Size Info'!$AA$19) &amp; "." &amp; RIGHT(CT693,3))&lt;=--('Drill Size Info'!$AB$19))),
                --(INT('Drill Size Info'!$AA$19) &amp; "." &amp; RIGHT(CT693,3)),
                --(INT('Drill Size Info'!$AB$19) &amp; "." &amp; RIGHT(CT693,3))
            )
        ),
        "N/A"
    )
)</f>
        <v>N/A</v>
      </c>
      <c r="P693" s="47" t="str">
        <f>IF(CX693&lt;&gt;"",
    IF(INT('Drill Size Info'!$AA$19)=INT('Drill Size Info'!$AB$15),
        --(INT('Drill Size Info'!$AA$15) &amp; "." &amp; CX693),
        IF(AND((--(INT('Drill Size Info'!$AA$15) &amp; "." &amp; CX693)&gt;=--('Drill Size Info'!$AA$15)), (--(INT('Drill Size Info'!$AA$15) &amp; "." &amp; CX693)&lt;=--('Drill Size Info'!$AB$15))),
            --(INT('Drill Size Info'!$AA$15) &amp; "." &amp; CX693),
            --(INT('Drill Size Info'!$AB$15) &amp; "." &amp; CX693)
        )
    ),
    IF(CW693&lt;&gt;"",
        IF(INT('Drill Size Info'!$AA$15)=INT('Drill Size Info'!$AB$15),
            --(INT('Drill Size Info'!$AA$15) &amp; "." &amp; LEFT(CW693,3)),
            IF(AND((--(INT('Drill Size Info'!$AA$15) &amp; "." &amp; LEFT(CW693,3))&gt;=--('Drill Size Info'!$AA$15)), (--(INT('Drill Size Info'!$AA$15) &amp; "." &amp; LEFT(CW693,3))&lt;=--('Drill Size Info'!$AB$15))),
                --(INT('Drill Size Info'!$AA$15) &amp; "." &amp; LEFT(CW693,3)),
                --(INT('Drill Size Info'!$AB$15) &amp; "." &amp; LEFT(CW693,3))
            )
        ),
        "OK"
    )
)</f>
        <v>OK</v>
      </c>
      <c r="Q693" s="163" t="str">
        <f>IF(CY693&lt;&gt;"",
    IF(INT('Drill Size Info'!$AA$19)=INT('Drill Size Info'!$AB$15),
        --(INT('Drill Size Info'!$AA$15) &amp; "." &amp; CY693),
        IF(AND((--(INT('Drill Size Info'!$AA$15) &amp; "." &amp; CY693)&gt;=--('Drill Size Info'!$AA$15)), (--(INT('Drill Size Info'!$AA$15) &amp; "." &amp; CY693)&lt;=--('Drill Size Info'!$AB$15))),
            --(INT('Drill Size Info'!$AA$15) &amp; "." &amp; CY693),
            --(INT('Drill Size Info'!$AB$15) &amp; "." &amp; CY693)
        )
    ),
    IF(CW693&lt;&gt;"",
        IF(INT('Drill Size Info'!$AA$15)=INT('Drill Size Info'!$AB$15),
            --(INT('Drill Size Info'!$AA$15) &amp; "." &amp; RIGHT(CW693,3)),
            IF(AND((--(INT('Drill Size Info'!$AA$15) &amp; "." &amp; RIGHT(CW693,3))&gt;=--('Drill Size Info'!$AA$15)), (--(INT('Drill Size Info'!$AA$15) &amp; "." &amp; RIGHT(CW693,3))&lt;=--('Drill Size Info'!$AB$15))),
                --(INT('Drill Size Info'!$AA$15) &amp; "." &amp; RIGHT(CW693,3)),
                --(INT('Drill Size Info'!$AB$15) &amp; "." &amp; RIGHT(CW693,3))
            )
        ),
        "N/A"
    )
)</f>
        <v>N/A</v>
      </c>
      <c r="R693" s="57"/>
      <c r="S693" s="57"/>
      <c r="T693" s="57"/>
      <c r="U693" s="57"/>
      <c r="V693" s="57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9"/>
      <c r="AX693" s="59"/>
      <c r="AY693" s="59"/>
      <c r="AZ693" s="60"/>
      <c r="BA693" s="52"/>
      <c r="BB693" s="52"/>
      <c r="BC693" s="52"/>
      <c r="BD693" s="52"/>
      <c r="BE693" s="52"/>
      <c r="BF693" s="52"/>
      <c r="BG693" s="192" t="str">
        <f t="shared" si="429"/>
        <v/>
      </c>
      <c r="BH693" s="52"/>
      <c r="BI693" s="52"/>
      <c r="BJ693" s="52"/>
      <c r="BK693" s="52"/>
      <c r="BM693" s="19">
        <f t="shared" si="434"/>
        <v>0</v>
      </c>
      <c r="BN693" s="19">
        <f t="shared" si="435"/>
        <v>0</v>
      </c>
      <c r="BO693" s="19">
        <f t="shared" si="436"/>
        <v>0</v>
      </c>
      <c r="BP693" s="19">
        <f t="shared" si="437"/>
        <v>0</v>
      </c>
      <c r="BQ693" s="19">
        <f t="shared" si="438"/>
        <v>0</v>
      </c>
      <c r="BR693" s="19">
        <f t="shared" si="439"/>
        <v>0</v>
      </c>
      <c r="BS693" s="19">
        <f t="shared" si="440"/>
        <v>0</v>
      </c>
      <c r="BT693" s="19">
        <f t="shared" si="441"/>
        <v>0</v>
      </c>
      <c r="BU693" s="19">
        <f t="shared" si="442"/>
        <v>0</v>
      </c>
      <c r="BV693" s="19">
        <f t="shared" si="443"/>
        <v>0</v>
      </c>
      <c r="BW693" s="19">
        <f t="shared" si="444"/>
        <v>0</v>
      </c>
      <c r="BX693" s="19">
        <f t="shared" si="445"/>
        <v>0</v>
      </c>
      <c r="BY693" s="19">
        <f t="shared" si="446"/>
        <v>0</v>
      </c>
      <c r="BZ693" s="19">
        <f t="shared" si="447"/>
        <v>0</v>
      </c>
      <c r="CA693" s="19">
        <f t="shared" si="448"/>
        <v>0</v>
      </c>
      <c r="CB693" s="19">
        <f t="shared" si="430"/>
        <v>0</v>
      </c>
      <c r="CC693" s="19">
        <f t="shared" si="449"/>
        <v>0</v>
      </c>
      <c r="CD693" s="19">
        <f t="shared" si="450"/>
        <v>0</v>
      </c>
      <c r="CE693" s="19">
        <f t="shared" si="451"/>
        <v>0</v>
      </c>
      <c r="CF693" s="19">
        <f t="shared" si="452"/>
        <v>0</v>
      </c>
      <c r="CG693" s="19">
        <f t="shared" si="453"/>
        <v>0</v>
      </c>
      <c r="CH693" s="19">
        <f t="shared" si="454"/>
        <v>0</v>
      </c>
      <c r="CI693" s="19">
        <f t="shared" si="455"/>
        <v>0</v>
      </c>
      <c r="CJ693" s="19">
        <f t="shared" si="456"/>
        <v>0</v>
      </c>
      <c r="CK693" s="19">
        <f t="shared" si="457"/>
        <v>0</v>
      </c>
      <c r="CL693" s="19">
        <f t="shared" si="458"/>
        <v>0</v>
      </c>
      <c r="CM693" s="19">
        <f t="shared" si="459"/>
        <v>0</v>
      </c>
      <c r="CN693" s="19">
        <f t="shared" si="460"/>
        <v>0</v>
      </c>
      <c r="CO693" s="19">
        <f t="shared" si="461"/>
        <v>0</v>
      </c>
      <c r="CP693" s="19">
        <f t="shared" si="462"/>
        <v>0</v>
      </c>
      <c r="CQ693" s="19">
        <f t="shared" si="463"/>
        <v>0</v>
      </c>
      <c r="CR693" s="19">
        <f t="shared" si="464"/>
        <v>0</v>
      </c>
      <c r="CS693" s="19">
        <f t="shared" si="465"/>
        <v>0</v>
      </c>
    </row>
    <row r="694" spans="2:97" ht="15" customHeight="1" x14ac:dyDescent="0.2">
      <c r="B694" s="53">
        <f t="shared" si="431"/>
        <v>686</v>
      </c>
      <c r="C694" s="197" t="str" cm="1">
        <f t="array" aca="1" ref="C694" ca="1">CELL("contents",BG694)</f>
        <v/>
      </c>
      <c r="D694" s="54" t="str">
        <f t="shared" si="428"/>
        <v>OK</v>
      </c>
      <c r="E694" s="55" t="e">
        <f>VLOOKUP('DATA SHEET'!$B$9,'Drill Size Info'!$T$2:$U$8,2,FALSE)</f>
        <v>#N/A</v>
      </c>
      <c r="F694" s="55" t="str">
        <f t="shared" si="432"/>
        <v/>
      </c>
      <c r="G694" s="161">
        <f t="shared" si="433"/>
        <v>0</v>
      </c>
      <c r="H694" s="56"/>
      <c r="I694" s="56"/>
      <c r="J694" s="54" t="s">
        <v>154</v>
      </c>
      <c r="K694" s="54" t="s">
        <v>154</v>
      </c>
      <c r="L694" s="56" t="s">
        <v>154</v>
      </c>
      <c r="M694" s="56" t="s">
        <v>154</v>
      </c>
      <c r="N694" s="47" t="str">
        <f>IF(CU694&lt;&gt;"",
    IF(INT('Drill Size Info'!$AA$19)=INT('Drill Size Info'!$AB$19),
        --(INT('Drill Size Info'!$AA$19) &amp; "." &amp; CU694),
        IF(AND((--(INT('Drill Size Info'!$AA$19) &amp; "." &amp; CU694)&gt;=--('Drill Size Info'!$AA$19)), (--(INT('Drill Size Info'!$AA$19) &amp; "." &amp; CU694)&lt;=--('Drill Size Info'!$AB$19))),
            --(INT('Drill Size Info'!$AA$19) &amp; "." &amp; CU694),
            --(INT('Drill Size Info'!$AB$19) &amp; "." &amp; CU694)
        )
    ),
    IF(CT694&lt;&gt;"",
        IF(INT('Drill Size Info'!$AA$19)=INT('Drill Size Info'!$AB$19),
            --(INT('Drill Size Info'!$AA$19) &amp; "." &amp; LEFT(CT694,3)),
            IF(AND((--(INT('Drill Size Info'!$AA$19) &amp; "." &amp; LEFT(CT694,3))&gt;=--('Drill Size Info'!$AA$19)), (--(INT('Drill Size Info'!$AA$19) &amp; "." &amp; LEFT(CT694,3))&lt;=--('Drill Size Info'!$AB$19))),
                --(INT('Drill Size Info'!$AA$19) &amp; "." &amp; LEFT(CT694,3)),
                --(INT('Drill Size Info'!$AB$19) &amp; "." &amp; LEFT(CT694,3))
            )
        ),
        "OK"
    )
)</f>
        <v>OK</v>
      </c>
      <c r="O694" s="163" t="str">
        <f>IF(CV694&lt;&gt;"",
    IF(INT('Drill Size Info'!$AA$19)=INT('Drill Size Info'!$AB$19),
        --(INT('Drill Size Info'!$AA$19) &amp; "." &amp; CV694),
        IF(AND((--(INT('Drill Size Info'!$AA$19) &amp; "." &amp; CV694)&gt;=--('Drill Size Info'!$AA$19)), (--(INT('Drill Size Info'!$AA$19) &amp; "." &amp; CV694)&lt;=--('Drill Size Info'!$AB$19))),
            --(INT('Drill Size Info'!$AA$19) &amp; "." &amp; CV694),
            --(INT('Drill Size Info'!$AB$19) &amp; "." &amp; CV694)
        )
    ),
    IF(CT694&lt;&gt;"",
        IF(INT('Drill Size Info'!$AA$19)=INT('Drill Size Info'!$AB$19),
            --(INT('Drill Size Info'!$AA$19) &amp; "." &amp; RIGHT(CT694,3)),
            IF(AND((--(INT('Drill Size Info'!$AA$19) &amp; "." &amp; RIGHT(CT694,3))&gt;=--('Drill Size Info'!$AA$19)), (--(INT('Drill Size Info'!$AA$19) &amp; "." &amp; RIGHT(CT694,3))&lt;=--('Drill Size Info'!$AB$19))),
                --(INT('Drill Size Info'!$AA$19) &amp; "." &amp; RIGHT(CT694,3)),
                --(INT('Drill Size Info'!$AB$19) &amp; "." &amp; RIGHT(CT694,3))
            )
        ),
        "N/A"
    )
)</f>
        <v>N/A</v>
      </c>
      <c r="P694" s="47" t="str">
        <f>IF(CX694&lt;&gt;"",
    IF(INT('Drill Size Info'!$AA$19)=INT('Drill Size Info'!$AB$15),
        --(INT('Drill Size Info'!$AA$15) &amp; "." &amp; CX694),
        IF(AND((--(INT('Drill Size Info'!$AA$15) &amp; "." &amp; CX694)&gt;=--('Drill Size Info'!$AA$15)), (--(INT('Drill Size Info'!$AA$15) &amp; "." &amp; CX694)&lt;=--('Drill Size Info'!$AB$15))),
            --(INT('Drill Size Info'!$AA$15) &amp; "." &amp; CX694),
            --(INT('Drill Size Info'!$AB$15) &amp; "." &amp; CX694)
        )
    ),
    IF(CW694&lt;&gt;"",
        IF(INT('Drill Size Info'!$AA$15)=INT('Drill Size Info'!$AB$15),
            --(INT('Drill Size Info'!$AA$15) &amp; "." &amp; LEFT(CW694,3)),
            IF(AND((--(INT('Drill Size Info'!$AA$15) &amp; "." &amp; LEFT(CW694,3))&gt;=--('Drill Size Info'!$AA$15)), (--(INT('Drill Size Info'!$AA$15) &amp; "." &amp; LEFT(CW694,3))&lt;=--('Drill Size Info'!$AB$15))),
                --(INT('Drill Size Info'!$AA$15) &amp; "." &amp; LEFT(CW694,3)),
                --(INT('Drill Size Info'!$AB$15) &amp; "." &amp; LEFT(CW694,3))
            )
        ),
        "OK"
    )
)</f>
        <v>OK</v>
      </c>
      <c r="Q694" s="163" t="str">
        <f>IF(CY694&lt;&gt;"",
    IF(INT('Drill Size Info'!$AA$19)=INT('Drill Size Info'!$AB$15),
        --(INT('Drill Size Info'!$AA$15) &amp; "." &amp; CY694),
        IF(AND((--(INT('Drill Size Info'!$AA$15) &amp; "." &amp; CY694)&gt;=--('Drill Size Info'!$AA$15)), (--(INT('Drill Size Info'!$AA$15) &amp; "." &amp; CY694)&lt;=--('Drill Size Info'!$AB$15))),
            --(INT('Drill Size Info'!$AA$15) &amp; "." &amp; CY694),
            --(INT('Drill Size Info'!$AB$15) &amp; "." &amp; CY694)
        )
    ),
    IF(CW694&lt;&gt;"",
        IF(INT('Drill Size Info'!$AA$15)=INT('Drill Size Info'!$AB$15),
            --(INT('Drill Size Info'!$AA$15) &amp; "." &amp; RIGHT(CW694,3)),
            IF(AND((--(INT('Drill Size Info'!$AA$15) &amp; "." &amp; RIGHT(CW694,3))&gt;=--('Drill Size Info'!$AA$15)), (--(INT('Drill Size Info'!$AA$15) &amp; "." &amp; RIGHT(CW694,3))&lt;=--('Drill Size Info'!$AB$15))),
                --(INT('Drill Size Info'!$AA$15) &amp; "." &amp; RIGHT(CW694,3)),
                --(INT('Drill Size Info'!$AB$15) &amp; "." &amp; RIGHT(CW694,3))
            )
        ),
        "N/A"
    )
)</f>
        <v>N/A</v>
      </c>
      <c r="R694" s="57"/>
      <c r="S694" s="57"/>
      <c r="T694" s="57"/>
      <c r="U694" s="57"/>
      <c r="V694" s="57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9"/>
      <c r="AX694" s="59"/>
      <c r="AY694" s="59"/>
      <c r="AZ694" s="60"/>
      <c r="BA694" s="52"/>
      <c r="BB694" s="52"/>
      <c r="BC694" s="52"/>
      <c r="BD694" s="52"/>
      <c r="BE694" s="52"/>
      <c r="BF694" s="52"/>
      <c r="BG694" s="192" t="str">
        <f t="shared" si="429"/>
        <v/>
      </c>
      <c r="BH694" s="52"/>
      <c r="BI694" s="52"/>
      <c r="BJ694" s="52"/>
      <c r="BK694" s="52"/>
      <c r="BM694" s="19">
        <f t="shared" si="434"/>
        <v>0</v>
      </c>
      <c r="BN694" s="19">
        <f t="shared" si="435"/>
        <v>0</v>
      </c>
      <c r="BO694" s="19">
        <f t="shared" si="436"/>
        <v>0</v>
      </c>
      <c r="BP694" s="19">
        <f t="shared" si="437"/>
        <v>0</v>
      </c>
      <c r="BQ694" s="19">
        <f t="shared" si="438"/>
        <v>0</v>
      </c>
      <c r="BR694" s="19">
        <f t="shared" si="439"/>
        <v>0</v>
      </c>
      <c r="BS694" s="19">
        <f t="shared" si="440"/>
        <v>0</v>
      </c>
      <c r="BT694" s="19">
        <f t="shared" si="441"/>
        <v>0</v>
      </c>
      <c r="BU694" s="19">
        <f t="shared" si="442"/>
        <v>0</v>
      </c>
      <c r="BV694" s="19">
        <f t="shared" si="443"/>
        <v>0</v>
      </c>
      <c r="BW694" s="19">
        <f t="shared" si="444"/>
        <v>0</v>
      </c>
      <c r="BX694" s="19">
        <f t="shared" si="445"/>
        <v>0</v>
      </c>
      <c r="BY694" s="19">
        <f t="shared" si="446"/>
        <v>0</v>
      </c>
      <c r="BZ694" s="19">
        <f t="shared" si="447"/>
        <v>0</v>
      </c>
      <c r="CA694" s="19">
        <f t="shared" si="448"/>
        <v>0</v>
      </c>
      <c r="CB694" s="19">
        <f t="shared" si="430"/>
        <v>0</v>
      </c>
      <c r="CC694" s="19">
        <f t="shared" si="449"/>
        <v>0</v>
      </c>
      <c r="CD694" s="19">
        <f t="shared" si="450"/>
        <v>0</v>
      </c>
      <c r="CE694" s="19">
        <f t="shared" si="451"/>
        <v>0</v>
      </c>
      <c r="CF694" s="19">
        <f t="shared" si="452"/>
        <v>0</v>
      </c>
      <c r="CG694" s="19">
        <f t="shared" si="453"/>
        <v>0</v>
      </c>
      <c r="CH694" s="19">
        <f t="shared" si="454"/>
        <v>0</v>
      </c>
      <c r="CI694" s="19">
        <f t="shared" si="455"/>
        <v>0</v>
      </c>
      <c r="CJ694" s="19">
        <f t="shared" si="456"/>
        <v>0</v>
      </c>
      <c r="CK694" s="19">
        <f t="shared" si="457"/>
        <v>0</v>
      </c>
      <c r="CL694" s="19">
        <f t="shared" si="458"/>
        <v>0</v>
      </c>
      <c r="CM694" s="19">
        <f t="shared" si="459"/>
        <v>0</v>
      </c>
      <c r="CN694" s="19">
        <f t="shared" si="460"/>
        <v>0</v>
      </c>
      <c r="CO694" s="19">
        <f t="shared" si="461"/>
        <v>0</v>
      </c>
      <c r="CP694" s="19">
        <f t="shared" si="462"/>
        <v>0</v>
      </c>
      <c r="CQ694" s="19">
        <f t="shared" si="463"/>
        <v>0</v>
      </c>
      <c r="CR694" s="19">
        <f t="shared" si="464"/>
        <v>0</v>
      </c>
      <c r="CS694" s="19">
        <f t="shared" si="465"/>
        <v>0</v>
      </c>
    </row>
    <row r="695" spans="2:97" ht="15" customHeight="1" x14ac:dyDescent="0.2">
      <c r="B695" s="53">
        <f t="shared" si="431"/>
        <v>687</v>
      </c>
      <c r="C695" s="197" t="str" cm="1">
        <f t="array" aca="1" ref="C695" ca="1">CELL("contents",BG695)</f>
        <v/>
      </c>
      <c r="D695" s="54" t="str">
        <f t="shared" si="428"/>
        <v>OK</v>
      </c>
      <c r="E695" s="55" t="e">
        <f>VLOOKUP('DATA SHEET'!$B$9,'Drill Size Info'!$T$2:$U$8,2,FALSE)</f>
        <v>#N/A</v>
      </c>
      <c r="F695" s="55" t="str">
        <f t="shared" si="432"/>
        <v/>
      </c>
      <c r="G695" s="161">
        <f t="shared" si="433"/>
        <v>0</v>
      </c>
      <c r="H695" s="56"/>
      <c r="I695" s="56"/>
      <c r="J695" s="54" t="s">
        <v>154</v>
      </c>
      <c r="K695" s="54" t="s">
        <v>154</v>
      </c>
      <c r="L695" s="56" t="s">
        <v>154</v>
      </c>
      <c r="M695" s="56" t="s">
        <v>154</v>
      </c>
      <c r="N695" s="47" t="str">
        <f>IF(CU695&lt;&gt;"",
    IF(INT('Drill Size Info'!$AA$19)=INT('Drill Size Info'!$AB$19),
        --(INT('Drill Size Info'!$AA$19) &amp; "." &amp; CU695),
        IF(AND((--(INT('Drill Size Info'!$AA$19) &amp; "." &amp; CU695)&gt;=--('Drill Size Info'!$AA$19)), (--(INT('Drill Size Info'!$AA$19) &amp; "." &amp; CU695)&lt;=--('Drill Size Info'!$AB$19))),
            --(INT('Drill Size Info'!$AA$19) &amp; "." &amp; CU695),
            --(INT('Drill Size Info'!$AB$19) &amp; "." &amp; CU695)
        )
    ),
    IF(CT695&lt;&gt;"",
        IF(INT('Drill Size Info'!$AA$19)=INT('Drill Size Info'!$AB$19),
            --(INT('Drill Size Info'!$AA$19) &amp; "." &amp; LEFT(CT695,3)),
            IF(AND((--(INT('Drill Size Info'!$AA$19) &amp; "." &amp; LEFT(CT695,3))&gt;=--('Drill Size Info'!$AA$19)), (--(INT('Drill Size Info'!$AA$19) &amp; "." &amp; LEFT(CT695,3))&lt;=--('Drill Size Info'!$AB$19))),
                --(INT('Drill Size Info'!$AA$19) &amp; "." &amp; LEFT(CT695,3)),
                --(INT('Drill Size Info'!$AB$19) &amp; "." &amp; LEFT(CT695,3))
            )
        ),
        "OK"
    )
)</f>
        <v>OK</v>
      </c>
      <c r="O695" s="163" t="str">
        <f>IF(CV695&lt;&gt;"",
    IF(INT('Drill Size Info'!$AA$19)=INT('Drill Size Info'!$AB$19),
        --(INT('Drill Size Info'!$AA$19) &amp; "." &amp; CV695),
        IF(AND((--(INT('Drill Size Info'!$AA$19) &amp; "." &amp; CV695)&gt;=--('Drill Size Info'!$AA$19)), (--(INT('Drill Size Info'!$AA$19) &amp; "." &amp; CV695)&lt;=--('Drill Size Info'!$AB$19))),
            --(INT('Drill Size Info'!$AA$19) &amp; "." &amp; CV695),
            --(INT('Drill Size Info'!$AB$19) &amp; "." &amp; CV695)
        )
    ),
    IF(CT695&lt;&gt;"",
        IF(INT('Drill Size Info'!$AA$19)=INT('Drill Size Info'!$AB$19),
            --(INT('Drill Size Info'!$AA$19) &amp; "." &amp; RIGHT(CT695,3)),
            IF(AND((--(INT('Drill Size Info'!$AA$19) &amp; "." &amp; RIGHT(CT695,3))&gt;=--('Drill Size Info'!$AA$19)), (--(INT('Drill Size Info'!$AA$19) &amp; "." &amp; RIGHT(CT695,3))&lt;=--('Drill Size Info'!$AB$19))),
                --(INT('Drill Size Info'!$AA$19) &amp; "." &amp; RIGHT(CT695,3)),
                --(INT('Drill Size Info'!$AB$19) &amp; "." &amp; RIGHT(CT695,3))
            )
        ),
        "N/A"
    )
)</f>
        <v>N/A</v>
      </c>
      <c r="P695" s="47" t="str">
        <f>IF(CX695&lt;&gt;"",
    IF(INT('Drill Size Info'!$AA$19)=INT('Drill Size Info'!$AB$15),
        --(INT('Drill Size Info'!$AA$15) &amp; "." &amp; CX695),
        IF(AND((--(INT('Drill Size Info'!$AA$15) &amp; "." &amp; CX695)&gt;=--('Drill Size Info'!$AA$15)), (--(INT('Drill Size Info'!$AA$15) &amp; "." &amp; CX695)&lt;=--('Drill Size Info'!$AB$15))),
            --(INT('Drill Size Info'!$AA$15) &amp; "." &amp; CX695),
            --(INT('Drill Size Info'!$AB$15) &amp; "." &amp; CX695)
        )
    ),
    IF(CW695&lt;&gt;"",
        IF(INT('Drill Size Info'!$AA$15)=INT('Drill Size Info'!$AB$15),
            --(INT('Drill Size Info'!$AA$15) &amp; "." &amp; LEFT(CW695,3)),
            IF(AND((--(INT('Drill Size Info'!$AA$15) &amp; "." &amp; LEFT(CW695,3))&gt;=--('Drill Size Info'!$AA$15)), (--(INT('Drill Size Info'!$AA$15) &amp; "." &amp; LEFT(CW695,3))&lt;=--('Drill Size Info'!$AB$15))),
                --(INT('Drill Size Info'!$AA$15) &amp; "." &amp; LEFT(CW695,3)),
                --(INT('Drill Size Info'!$AB$15) &amp; "." &amp; LEFT(CW695,3))
            )
        ),
        "OK"
    )
)</f>
        <v>OK</v>
      </c>
      <c r="Q695" s="163" t="str">
        <f>IF(CY695&lt;&gt;"",
    IF(INT('Drill Size Info'!$AA$19)=INT('Drill Size Info'!$AB$15),
        --(INT('Drill Size Info'!$AA$15) &amp; "." &amp; CY695),
        IF(AND((--(INT('Drill Size Info'!$AA$15) &amp; "." &amp; CY695)&gt;=--('Drill Size Info'!$AA$15)), (--(INT('Drill Size Info'!$AA$15) &amp; "." &amp; CY695)&lt;=--('Drill Size Info'!$AB$15))),
            --(INT('Drill Size Info'!$AA$15) &amp; "." &amp; CY695),
            --(INT('Drill Size Info'!$AB$15) &amp; "." &amp; CY695)
        )
    ),
    IF(CW695&lt;&gt;"",
        IF(INT('Drill Size Info'!$AA$15)=INT('Drill Size Info'!$AB$15),
            --(INT('Drill Size Info'!$AA$15) &amp; "." &amp; RIGHT(CW695,3)),
            IF(AND((--(INT('Drill Size Info'!$AA$15) &amp; "." &amp; RIGHT(CW695,3))&gt;=--('Drill Size Info'!$AA$15)), (--(INT('Drill Size Info'!$AA$15) &amp; "." &amp; RIGHT(CW695,3))&lt;=--('Drill Size Info'!$AB$15))),
                --(INT('Drill Size Info'!$AA$15) &amp; "." &amp; RIGHT(CW695,3)),
                --(INT('Drill Size Info'!$AB$15) &amp; "." &amp; RIGHT(CW695,3))
            )
        ),
        "N/A"
    )
)</f>
        <v>N/A</v>
      </c>
      <c r="R695" s="57"/>
      <c r="S695" s="57"/>
      <c r="T695" s="57"/>
      <c r="U695" s="57"/>
      <c r="V695" s="57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9"/>
      <c r="AX695" s="59"/>
      <c r="AY695" s="59"/>
      <c r="AZ695" s="60"/>
      <c r="BA695" s="52"/>
      <c r="BB695" s="52"/>
      <c r="BC695" s="52"/>
      <c r="BD695" s="52"/>
      <c r="BE695" s="52"/>
      <c r="BF695" s="52"/>
      <c r="BG695" s="192" t="str">
        <f t="shared" si="429"/>
        <v/>
      </c>
      <c r="BH695" s="52"/>
      <c r="BI695" s="52"/>
      <c r="BJ695" s="52"/>
      <c r="BK695" s="52"/>
      <c r="BM695" s="19">
        <f t="shared" si="434"/>
        <v>0</v>
      </c>
      <c r="BN695" s="19">
        <f t="shared" si="435"/>
        <v>0</v>
      </c>
      <c r="BO695" s="19">
        <f t="shared" si="436"/>
        <v>0</v>
      </c>
      <c r="BP695" s="19">
        <f t="shared" si="437"/>
        <v>0</v>
      </c>
      <c r="BQ695" s="19">
        <f t="shared" si="438"/>
        <v>0</v>
      </c>
      <c r="BR695" s="19">
        <f t="shared" si="439"/>
        <v>0</v>
      </c>
      <c r="BS695" s="19">
        <f t="shared" si="440"/>
        <v>0</v>
      </c>
      <c r="BT695" s="19">
        <f t="shared" si="441"/>
        <v>0</v>
      </c>
      <c r="BU695" s="19">
        <f t="shared" si="442"/>
        <v>0</v>
      </c>
      <c r="BV695" s="19">
        <f t="shared" si="443"/>
        <v>0</v>
      </c>
      <c r="BW695" s="19">
        <f t="shared" si="444"/>
        <v>0</v>
      </c>
      <c r="BX695" s="19">
        <f t="shared" si="445"/>
        <v>0</v>
      </c>
      <c r="BY695" s="19">
        <f t="shared" si="446"/>
        <v>0</v>
      </c>
      <c r="BZ695" s="19">
        <f t="shared" si="447"/>
        <v>0</v>
      </c>
      <c r="CA695" s="19">
        <f t="shared" si="448"/>
        <v>0</v>
      </c>
      <c r="CB695" s="19">
        <f t="shared" si="430"/>
        <v>0</v>
      </c>
      <c r="CC695" s="19">
        <f t="shared" si="449"/>
        <v>0</v>
      </c>
      <c r="CD695" s="19">
        <f t="shared" si="450"/>
        <v>0</v>
      </c>
      <c r="CE695" s="19">
        <f t="shared" si="451"/>
        <v>0</v>
      </c>
      <c r="CF695" s="19">
        <f t="shared" si="452"/>
        <v>0</v>
      </c>
      <c r="CG695" s="19">
        <f t="shared" si="453"/>
        <v>0</v>
      </c>
      <c r="CH695" s="19">
        <f t="shared" si="454"/>
        <v>0</v>
      </c>
      <c r="CI695" s="19">
        <f t="shared" si="455"/>
        <v>0</v>
      </c>
      <c r="CJ695" s="19">
        <f t="shared" si="456"/>
        <v>0</v>
      </c>
      <c r="CK695" s="19">
        <f t="shared" si="457"/>
        <v>0</v>
      </c>
      <c r="CL695" s="19">
        <f t="shared" si="458"/>
        <v>0</v>
      </c>
      <c r="CM695" s="19">
        <f t="shared" si="459"/>
        <v>0</v>
      </c>
      <c r="CN695" s="19">
        <f t="shared" si="460"/>
        <v>0</v>
      </c>
      <c r="CO695" s="19">
        <f t="shared" si="461"/>
        <v>0</v>
      </c>
      <c r="CP695" s="19">
        <f t="shared" si="462"/>
        <v>0</v>
      </c>
      <c r="CQ695" s="19">
        <f t="shared" si="463"/>
        <v>0</v>
      </c>
      <c r="CR695" s="19">
        <f t="shared" si="464"/>
        <v>0</v>
      </c>
      <c r="CS695" s="19">
        <f t="shared" si="465"/>
        <v>0</v>
      </c>
    </row>
    <row r="696" spans="2:97" ht="15" customHeight="1" x14ac:dyDescent="0.2">
      <c r="B696" s="53">
        <f t="shared" si="431"/>
        <v>688</v>
      </c>
      <c r="C696" s="197" t="str" cm="1">
        <f t="array" aca="1" ref="C696" ca="1">CELL("contents",BG696)</f>
        <v/>
      </c>
      <c r="D696" s="54" t="str">
        <f t="shared" si="428"/>
        <v>OK</v>
      </c>
      <c r="E696" s="55" t="e">
        <f>VLOOKUP('DATA SHEET'!$B$9,'Drill Size Info'!$T$2:$U$8,2,FALSE)</f>
        <v>#N/A</v>
      </c>
      <c r="F696" s="55" t="str">
        <f t="shared" si="432"/>
        <v/>
      </c>
      <c r="G696" s="161">
        <f t="shared" si="433"/>
        <v>0</v>
      </c>
      <c r="H696" s="56"/>
      <c r="I696" s="56"/>
      <c r="J696" s="54" t="s">
        <v>154</v>
      </c>
      <c r="K696" s="54" t="s">
        <v>154</v>
      </c>
      <c r="L696" s="56" t="s">
        <v>154</v>
      </c>
      <c r="M696" s="56" t="s">
        <v>154</v>
      </c>
      <c r="N696" s="47" t="str">
        <f>IF(CU696&lt;&gt;"",
    IF(INT('Drill Size Info'!$AA$19)=INT('Drill Size Info'!$AB$19),
        --(INT('Drill Size Info'!$AA$19) &amp; "." &amp; CU696),
        IF(AND((--(INT('Drill Size Info'!$AA$19) &amp; "." &amp; CU696)&gt;=--('Drill Size Info'!$AA$19)), (--(INT('Drill Size Info'!$AA$19) &amp; "." &amp; CU696)&lt;=--('Drill Size Info'!$AB$19))),
            --(INT('Drill Size Info'!$AA$19) &amp; "." &amp; CU696),
            --(INT('Drill Size Info'!$AB$19) &amp; "." &amp; CU696)
        )
    ),
    IF(CT696&lt;&gt;"",
        IF(INT('Drill Size Info'!$AA$19)=INT('Drill Size Info'!$AB$19),
            --(INT('Drill Size Info'!$AA$19) &amp; "." &amp; LEFT(CT696,3)),
            IF(AND((--(INT('Drill Size Info'!$AA$19) &amp; "." &amp; LEFT(CT696,3))&gt;=--('Drill Size Info'!$AA$19)), (--(INT('Drill Size Info'!$AA$19) &amp; "." &amp; LEFT(CT696,3))&lt;=--('Drill Size Info'!$AB$19))),
                --(INT('Drill Size Info'!$AA$19) &amp; "." &amp; LEFT(CT696,3)),
                --(INT('Drill Size Info'!$AB$19) &amp; "." &amp; LEFT(CT696,3))
            )
        ),
        "OK"
    )
)</f>
        <v>OK</v>
      </c>
      <c r="O696" s="163" t="str">
        <f>IF(CV696&lt;&gt;"",
    IF(INT('Drill Size Info'!$AA$19)=INT('Drill Size Info'!$AB$19),
        --(INT('Drill Size Info'!$AA$19) &amp; "." &amp; CV696),
        IF(AND((--(INT('Drill Size Info'!$AA$19) &amp; "." &amp; CV696)&gt;=--('Drill Size Info'!$AA$19)), (--(INT('Drill Size Info'!$AA$19) &amp; "." &amp; CV696)&lt;=--('Drill Size Info'!$AB$19))),
            --(INT('Drill Size Info'!$AA$19) &amp; "." &amp; CV696),
            --(INT('Drill Size Info'!$AB$19) &amp; "." &amp; CV696)
        )
    ),
    IF(CT696&lt;&gt;"",
        IF(INT('Drill Size Info'!$AA$19)=INT('Drill Size Info'!$AB$19),
            --(INT('Drill Size Info'!$AA$19) &amp; "." &amp; RIGHT(CT696,3)),
            IF(AND((--(INT('Drill Size Info'!$AA$19) &amp; "." &amp; RIGHT(CT696,3))&gt;=--('Drill Size Info'!$AA$19)), (--(INT('Drill Size Info'!$AA$19) &amp; "." &amp; RIGHT(CT696,3))&lt;=--('Drill Size Info'!$AB$19))),
                --(INT('Drill Size Info'!$AA$19) &amp; "." &amp; RIGHT(CT696,3)),
                --(INT('Drill Size Info'!$AB$19) &amp; "." &amp; RIGHT(CT696,3))
            )
        ),
        "N/A"
    )
)</f>
        <v>N/A</v>
      </c>
      <c r="P696" s="47" t="str">
        <f>IF(CX696&lt;&gt;"",
    IF(INT('Drill Size Info'!$AA$19)=INT('Drill Size Info'!$AB$15),
        --(INT('Drill Size Info'!$AA$15) &amp; "." &amp; CX696),
        IF(AND((--(INT('Drill Size Info'!$AA$15) &amp; "." &amp; CX696)&gt;=--('Drill Size Info'!$AA$15)), (--(INT('Drill Size Info'!$AA$15) &amp; "." &amp; CX696)&lt;=--('Drill Size Info'!$AB$15))),
            --(INT('Drill Size Info'!$AA$15) &amp; "." &amp; CX696),
            --(INT('Drill Size Info'!$AB$15) &amp; "." &amp; CX696)
        )
    ),
    IF(CW696&lt;&gt;"",
        IF(INT('Drill Size Info'!$AA$15)=INT('Drill Size Info'!$AB$15),
            --(INT('Drill Size Info'!$AA$15) &amp; "." &amp; LEFT(CW696,3)),
            IF(AND((--(INT('Drill Size Info'!$AA$15) &amp; "." &amp; LEFT(CW696,3))&gt;=--('Drill Size Info'!$AA$15)), (--(INT('Drill Size Info'!$AA$15) &amp; "." &amp; LEFT(CW696,3))&lt;=--('Drill Size Info'!$AB$15))),
                --(INT('Drill Size Info'!$AA$15) &amp; "." &amp; LEFT(CW696,3)),
                --(INT('Drill Size Info'!$AB$15) &amp; "." &amp; LEFT(CW696,3))
            )
        ),
        "OK"
    )
)</f>
        <v>OK</v>
      </c>
      <c r="Q696" s="163" t="str">
        <f>IF(CY696&lt;&gt;"",
    IF(INT('Drill Size Info'!$AA$19)=INT('Drill Size Info'!$AB$15),
        --(INT('Drill Size Info'!$AA$15) &amp; "." &amp; CY696),
        IF(AND((--(INT('Drill Size Info'!$AA$15) &amp; "." &amp; CY696)&gt;=--('Drill Size Info'!$AA$15)), (--(INT('Drill Size Info'!$AA$15) &amp; "." &amp; CY696)&lt;=--('Drill Size Info'!$AB$15))),
            --(INT('Drill Size Info'!$AA$15) &amp; "." &amp; CY696),
            --(INT('Drill Size Info'!$AB$15) &amp; "." &amp; CY696)
        )
    ),
    IF(CW696&lt;&gt;"",
        IF(INT('Drill Size Info'!$AA$15)=INT('Drill Size Info'!$AB$15),
            --(INT('Drill Size Info'!$AA$15) &amp; "." &amp; RIGHT(CW696,3)),
            IF(AND((--(INT('Drill Size Info'!$AA$15) &amp; "." &amp; RIGHT(CW696,3))&gt;=--('Drill Size Info'!$AA$15)), (--(INT('Drill Size Info'!$AA$15) &amp; "." &amp; RIGHT(CW696,3))&lt;=--('Drill Size Info'!$AB$15))),
                --(INT('Drill Size Info'!$AA$15) &amp; "." &amp; RIGHT(CW696,3)),
                --(INT('Drill Size Info'!$AB$15) &amp; "." &amp; RIGHT(CW696,3))
            )
        ),
        "N/A"
    )
)</f>
        <v>N/A</v>
      </c>
      <c r="R696" s="57"/>
      <c r="S696" s="57"/>
      <c r="T696" s="57"/>
      <c r="U696" s="57"/>
      <c r="V696" s="57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9"/>
      <c r="AX696" s="59"/>
      <c r="AY696" s="59"/>
      <c r="AZ696" s="60"/>
      <c r="BA696" s="52"/>
      <c r="BB696" s="52"/>
      <c r="BC696" s="52"/>
      <c r="BD696" s="52"/>
      <c r="BE696" s="52"/>
      <c r="BF696" s="52"/>
      <c r="BG696" s="192" t="str">
        <f t="shared" si="429"/>
        <v/>
      </c>
      <c r="BH696" s="52"/>
      <c r="BI696" s="52"/>
      <c r="BJ696" s="52"/>
      <c r="BK696" s="52"/>
      <c r="BM696" s="19">
        <f t="shared" si="434"/>
        <v>0</v>
      </c>
      <c r="BN696" s="19">
        <f t="shared" si="435"/>
        <v>0</v>
      </c>
      <c r="BO696" s="19">
        <f t="shared" si="436"/>
        <v>0</v>
      </c>
      <c r="BP696" s="19">
        <f t="shared" si="437"/>
        <v>0</v>
      </c>
      <c r="BQ696" s="19">
        <f t="shared" si="438"/>
        <v>0</v>
      </c>
      <c r="BR696" s="19">
        <f t="shared" si="439"/>
        <v>0</v>
      </c>
      <c r="BS696" s="19">
        <f t="shared" si="440"/>
        <v>0</v>
      </c>
      <c r="BT696" s="19">
        <f t="shared" si="441"/>
        <v>0</v>
      </c>
      <c r="BU696" s="19">
        <f t="shared" si="442"/>
        <v>0</v>
      </c>
      <c r="BV696" s="19">
        <f t="shared" si="443"/>
        <v>0</v>
      </c>
      <c r="BW696" s="19">
        <f t="shared" si="444"/>
        <v>0</v>
      </c>
      <c r="BX696" s="19">
        <f t="shared" si="445"/>
        <v>0</v>
      </c>
      <c r="BY696" s="19">
        <f t="shared" si="446"/>
        <v>0</v>
      </c>
      <c r="BZ696" s="19">
        <f t="shared" si="447"/>
        <v>0</v>
      </c>
      <c r="CA696" s="19">
        <f t="shared" si="448"/>
        <v>0</v>
      </c>
      <c r="CB696" s="19">
        <f t="shared" si="430"/>
        <v>0</v>
      </c>
      <c r="CC696" s="19">
        <f t="shared" si="449"/>
        <v>0</v>
      </c>
      <c r="CD696" s="19">
        <f t="shared" si="450"/>
        <v>0</v>
      </c>
      <c r="CE696" s="19">
        <f t="shared" si="451"/>
        <v>0</v>
      </c>
      <c r="CF696" s="19">
        <f t="shared" si="452"/>
        <v>0</v>
      </c>
      <c r="CG696" s="19">
        <f t="shared" si="453"/>
        <v>0</v>
      </c>
      <c r="CH696" s="19">
        <f t="shared" si="454"/>
        <v>0</v>
      </c>
      <c r="CI696" s="19">
        <f t="shared" si="455"/>
        <v>0</v>
      </c>
      <c r="CJ696" s="19">
        <f t="shared" si="456"/>
        <v>0</v>
      </c>
      <c r="CK696" s="19">
        <f t="shared" si="457"/>
        <v>0</v>
      </c>
      <c r="CL696" s="19">
        <f t="shared" si="458"/>
        <v>0</v>
      </c>
      <c r="CM696" s="19">
        <f t="shared" si="459"/>
        <v>0</v>
      </c>
      <c r="CN696" s="19">
        <f t="shared" si="460"/>
        <v>0</v>
      </c>
      <c r="CO696" s="19">
        <f t="shared" si="461"/>
        <v>0</v>
      </c>
      <c r="CP696" s="19">
        <f t="shared" si="462"/>
        <v>0</v>
      </c>
      <c r="CQ696" s="19">
        <f t="shared" si="463"/>
        <v>0</v>
      </c>
      <c r="CR696" s="19">
        <f t="shared" si="464"/>
        <v>0</v>
      </c>
      <c r="CS696" s="19">
        <f t="shared" si="465"/>
        <v>0</v>
      </c>
    </row>
    <row r="697" spans="2:97" ht="15" customHeight="1" x14ac:dyDescent="0.2">
      <c r="B697" s="53">
        <f t="shared" si="431"/>
        <v>689</v>
      </c>
      <c r="C697" s="197" t="str" cm="1">
        <f t="array" aca="1" ref="C697" ca="1">CELL("contents",BG697)</f>
        <v/>
      </c>
      <c r="D697" s="54" t="str">
        <f t="shared" si="428"/>
        <v>OK</v>
      </c>
      <c r="E697" s="55" t="e">
        <f>VLOOKUP('DATA SHEET'!$B$9,'Drill Size Info'!$T$2:$U$8,2,FALSE)</f>
        <v>#N/A</v>
      </c>
      <c r="F697" s="55" t="str">
        <f t="shared" si="432"/>
        <v/>
      </c>
      <c r="G697" s="161">
        <f t="shared" si="433"/>
        <v>0</v>
      </c>
      <c r="H697" s="56"/>
      <c r="I697" s="56"/>
      <c r="J697" s="54" t="s">
        <v>154</v>
      </c>
      <c r="K697" s="54" t="s">
        <v>154</v>
      </c>
      <c r="L697" s="56" t="s">
        <v>154</v>
      </c>
      <c r="M697" s="56" t="s">
        <v>154</v>
      </c>
      <c r="N697" s="47" t="str">
        <f>IF(CU697&lt;&gt;"",
    IF(INT('Drill Size Info'!$AA$19)=INT('Drill Size Info'!$AB$19),
        --(INT('Drill Size Info'!$AA$19) &amp; "." &amp; CU697),
        IF(AND((--(INT('Drill Size Info'!$AA$19) &amp; "." &amp; CU697)&gt;=--('Drill Size Info'!$AA$19)), (--(INT('Drill Size Info'!$AA$19) &amp; "." &amp; CU697)&lt;=--('Drill Size Info'!$AB$19))),
            --(INT('Drill Size Info'!$AA$19) &amp; "." &amp; CU697),
            --(INT('Drill Size Info'!$AB$19) &amp; "." &amp; CU697)
        )
    ),
    IF(CT697&lt;&gt;"",
        IF(INT('Drill Size Info'!$AA$19)=INT('Drill Size Info'!$AB$19),
            --(INT('Drill Size Info'!$AA$19) &amp; "." &amp; LEFT(CT697,3)),
            IF(AND((--(INT('Drill Size Info'!$AA$19) &amp; "." &amp; LEFT(CT697,3))&gt;=--('Drill Size Info'!$AA$19)), (--(INT('Drill Size Info'!$AA$19) &amp; "." &amp; LEFT(CT697,3))&lt;=--('Drill Size Info'!$AB$19))),
                --(INT('Drill Size Info'!$AA$19) &amp; "." &amp; LEFT(CT697,3)),
                --(INT('Drill Size Info'!$AB$19) &amp; "." &amp; LEFT(CT697,3))
            )
        ),
        "OK"
    )
)</f>
        <v>OK</v>
      </c>
      <c r="O697" s="163" t="str">
        <f>IF(CV697&lt;&gt;"",
    IF(INT('Drill Size Info'!$AA$19)=INT('Drill Size Info'!$AB$19),
        --(INT('Drill Size Info'!$AA$19) &amp; "." &amp; CV697),
        IF(AND((--(INT('Drill Size Info'!$AA$19) &amp; "." &amp; CV697)&gt;=--('Drill Size Info'!$AA$19)), (--(INT('Drill Size Info'!$AA$19) &amp; "." &amp; CV697)&lt;=--('Drill Size Info'!$AB$19))),
            --(INT('Drill Size Info'!$AA$19) &amp; "." &amp; CV697),
            --(INT('Drill Size Info'!$AB$19) &amp; "." &amp; CV697)
        )
    ),
    IF(CT697&lt;&gt;"",
        IF(INT('Drill Size Info'!$AA$19)=INT('Drill Size Info'!$AB$19),
            --(INT('Drill Size Info'!$AA$19) &amp; "." &amp; RIGHT(CT697,3)),
            IF(AND((--(INT('Drill Size Info'!$AA$19) &amp; "." &amp; RIGHT(CT697,3))&gt;=--('Drill Size Info'!$AA$19)), (--(INT('Drill Size Info'!$AA$19) &amp; "." &amp; RIGHT(CT697,3))&lt;=--('Drill Size Info'!$AB$19))),
                --(INT('Drill Size Info'!$AA$19) &amp; "." &amp; RIGHT(CT697,3)),
                --(INT('Drill Size Info'!$AB$19) &amp; "." &amp; RIGHT(CT697,3))
            )
        ),
        "N/A"
    )
)</f>
        <v>N/A</v>
      </c>
      <c r="P697" s="47" t="str">
        <f>IF(CX697&lt;&gt;"",
    IF(INT('Drill Size Info'!$AA$19)=INT('Drill Size Info'!$AB$15),
        --(INT('Drill Size Info'!$AA$15) &amp; "." &amp; CX697),
        IF(AND((--(INT('Drill Size Info'!$AA$15) &amp; "." &amp; CX697)&gt;=--('Drill Size Info'!$AA$15)), (--(INT('Drill Size Info'!$AA$15) &amp; "." &amp; CX697)&lt;=--('Drill Size Info'!$AB$15))),
            --(INT('Drill Size Info'!$AA$15) &amp; "." &amp; CX697),
            --(INT('Drill Size Info'!$AB$15) &amp; "." &amp; CX697)
        )
    ),
    IF(CW697&lt;&gt;"",
        IF(INT('Drill Size Info'!$AA$15)=INT('Drill Size Info'!$AB$15),
            --(INT('Drill Size Info'!$AA$15) &amp; "." &amp; LEFT(CW697,3)),
            IF(AND((--(INT('Drill Size Info'!$AA$15) &amp; "." &amp; LEFT(CW697,3))&gt;=--('Drill Size Info'!$AA$15)), (--(INT('Drill Size Info'!$AA$15) &amp; "." &amp; LEFT(CW697,3))&lt;=--('Drill Size Info'!$AB$15))),
                --(INT('Drill Size Info'!$AA$15) &amp; "." &amp; LEFT(CW697,3)),
                --(INT('Drill Size Info'!$AB$15) &amp; "." &amp; LEFT(CW697,3))
            )
        ),
        "OK"
    )
)</f>
        <v>OK</v>
      </c>
      <c r="Q697" s="163" t="str">
        <f>IF(CY697&lt;&gt;"",
    IF(INT('Drill Size Info'!$AA$19)=INT('Drill Size Info'!$AB$15),
        --(INT('Drill Size Info'!$AA$15) &amp; "." &amp; CY697),
        IF(AND((--(INT('Drill Size Info'!$AA$15) &amp; "." &amp; CY697)&gt;=--('Drill Size Info'!$AA$15)), (--(INT('Drill Size Info'!$AA$15) &amp; "." &amp; CY697)&lt;=--('Drill Size Info'!$AB$15))),
            --(INT('Drill Size Info'!$AA$15) &amp; "." &amp; CY697),
            --(INT('Drill Size Info'!$AB$15) &amp; "." &amp; CY697)
        )
    ),
    IF(CW697&lt;&gt;"",
        IF(INT('Drill Size Info'!$AA$15)=INT('Drill Size Info'!$AB$15),
            --(INT('Drill Size Info'!$AA$15) &amp; "." &amp; RIGHT(CW697,3)),
            IF(AND((--(INT('Drill Size Info'!$AA$15) &amp; "." &amp; RIGHT(CW697,3))&gt;=--('Drill Size Info'!$AA$15)), (--(INT('Drill Size Info'!$AA$15) &amp; "." &amp; RIGHT(CW697,3))&lt;=--('Drill Size Info'!$AB$15))),
                --(INT('Drill Size Info'!$AA$15) &amp; "." &amp; RIGHT(CW697,3)),
                --(INT('Drill Size Info'!$AB$15) &amp; "." &amp; RIGHT(CW697,3))
            )
        ),
        "N/A"
    )
)</f>
        <v>N/A</v>
      </c>
      <c r="R697" s="57"/>
      <c r="S697" s="57"/>
      <c r="T697" s="57"/>
      <c r="U697" s="57"/>
      <c r="V697" s="57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9"/>
      <c r="AX697" s="59"/>
      <c r="AY697" s="59"/>
      <c r="AZ697" s="60"/>
      <c r="BA697" s="52"/>
      <c r="BB697" s="52"/>
      <c r="BC697" s="52"/>
      <c r="BD697" s="52"/>
      <c r="BE697" s="52"/>
      <c r="BF697" s="52"/>
      <c r="BG697" s="192" t="str">
        <f t="shared" si="429"/>
        <v/>
      </c>
      <c r="BH697" s="52"/>
      <c r="BI697" s="52"/>
      <c r="BJ697" s="52"/>
      <c r="BK697" s="52"/>
      <c r="BM697" s="19">
        <f t="shared" si="434"/>
        <v>0</v>
      </c>
      <c r="BN697" s="19">
        <f t="shared" si="435"/>
        <v>0</v>
      </c>
      <c r="BO697" s="19">
        <f t="shared" si="436"/>
        <v>0</v>
      </c>
      <c r="BP697" s="19">
        <f t="shared" si="437"/>
        <v>0</v>
      </c>
      <c r="BQ697" s="19">
        <f t="shared" si="438"/>
        <v>0</v>
      </c>
      <c r="BR697" s="19">
        <f t="shared" si="439"/>
        <v>0</v>
      </c>
      <c r="BS697" s="19">
        <f t="shared" si="440"/>
        <v>0</v>
      </c>
      <c r="BT697" s="19">
        <f t="shared" si="441"/>
        <v>0</v>
      </c>
      <c r="BU697" s="19">
        <f t="shared" si="442"/>
        <v>0</v>
      </c>
      <c r="BV697" s="19">
        <f t="shared" si="443"/>
        <v>0</v>
      </c>
      <c r="BW697" s="19">
        <f t="shared" si="444"/>
        <v>0</v>
      </c>
      <c r="BX697" s="19">
        <f t="shared" si="445"/>
        <v>0</v>
      </c>
      <c r="BY697" s="19">
        <f t="shared" si="446"/>
        <v>0</v>
      </c>
      <c r="BZ697" s="19">
        <f t="shared" si="447"/>
        <v>0</v>
      </c>
      <c r="CA697" s="19">
        <f t="shared" si="448"/>
        <v>0</v>
      </c>
      <c r="CB697" s="19">
        <f t="shared" si="430"/>
        <v>0</v>
      </c>
      <c r="CC697" s="19">
        <f t="shared" si="449"/>
        <v>0</v>
      </c>
      <c r="CD697" s="19">
        <f t="shared" si="450"/>
        <v>0</v>
      </c>
      <c r="CE697" s="19">
        <f t="shared" si="451"/>
        <v>0</v>
      </c>
      <c r="CF697" s="19">
        <f t="shared" si="452"/>
        <v>0</v>
      </c>
      <c r="CG697" s="19">
        <f t="shared" si="453"/>
        <v>0</v>
      </c>
      <c r="CH697" s="19">
        <f t="shared" si="454"/>
        <v>0</v>
      </c>
      <c r="CI697" s="19">
        <f t="shared" si="455"/>
        <v>0</v>
      </c>
      <c r="CJ697" s="19">
        <f t="shared" si="456"/>
        <v>0</v>
      </c>
      <c r="CK697" s="19">
        <f t="shared" si="457"/>
        <v>0</v>
      </c>
      <c r="CL697" s="19">
        <f t="shared" si="458"/>
        <v>0</v>
      </c>
      <c r="CM697" s="19">
        <f t="shared" si="459"/>
        <v>0</v>
      </c>
      <c r="CN697" s="19">
        <f t="shared" si="460"/>
        <v>0</v>
      </c>
      <c r="CO697" s="19">
        <f t="shared" si="461"/>
        <v>0</v>
      </c>
      <c r="CP697" s="19">
        <f t="shared" si="462"/>
        <v>0</v>
      </c>
      <c r="CQ697" s="19">
        <f t="shared" si="463"/>
        <v>0</v>
      </c>
      <c r="CR697" s="19">
        <f t="shared" si="464"/>
        <v>0</v>
      </c>
      <c r="CS697" s="19">
        <f t="shared" si="465"/>
        <v>0</v>
      </c>
    </row>
    <row r="698" spans="2:97" ht="15" customHeight="1" x14ac:dyDescent="0.2">
      <c r="B698" s="53">
        <f t="shared" si="431"/>
        <v>690</v>
      </c>
      <c r="C698" s="197" t="str" cm="1">
        <f t="array" aca="1" ref="C698" ca="1">CELL("contents",BG698)</f>
        <v/>
      </c>
      <c r="D698" s="54" t="str">
        <f t="shared" si="428"/>
        <v>OK</v>
      </c>
      <c r="E698" s="55" t="e">
        <f>VLOOKUP('DATA SHEET'!$B$9,'Drill Size Info'!$T$2:$U$8,2,FALSE)</f>
        <v>#N/A</v>
      </c>
      <c r="F698" s="55" t="str">
        <f t="shared" si="432"/>
        <v/>
      </c>
      <c r="G698" s="161">
        <f t="shared" si="433"/>
        <v>0</v>
      </c>
      <c r="H698" s="56"/>
      <c r="I698" s="56"/>
      <c r="J698" s="54" t="s">
        <v>154</v>
      </c>
      <c r="K698" s="54" t="s">
        <v>154</v>
      </c>
      <c r="L698" s="56" t="s">
        <v>154</v>
      </c>
      <c r="M698" s="56" t="s">
        <v>154</v>
      </c>
      <c r="N698" s="47" t="str">
        <f>IF(CU698&lt;&gt;"",
    IF(INT('Drill Size Info'!$AA$19)=INT('Drill Size Info'!$AB$19),
        --(INT('Drill Size Info'!$AA$19) &amp; "." &amp; CU698),
        IF(AND((--(INT('Drill Size Info'!$AA$19) &amp; "." &amp; CU698)&gt;=--('Drill Size Info'!$AA$19)), (--(INT('Drill Size Info'!$AA$19) &amp; "." &amp; CU698)&lt;=--('Drill Size Info'!$AB$19))),
            --(INT('Drill Size Info'!$AA$19) &amp; "." &amp; CU698),
            --(INT('Drill Size Info'!$AB$19) &amp; "." &amp; CU698)
        )
    ),
    IF(CT698&lt;&gt;"",
        IF(INT('Drill Size Info'!$AA$19)=INT('Drill Size Info'!$AB$19),
            --(INT('Drill Size Info'!$AA$19) &amp; "." &amp; LEFT(CT698,3)),
            IF(AND((--(INT('Drill Size Info'!$AA$19) &amp; "." &amp; LEFT(CT698,3))&gt;=--('Drill Size Info'!$AA$19)), (--(INT('Drill Size Info'!$AA$19) &amp; "." &amp; LEFT(CT698,3))&lt;=--('Drill Size Info'!$AB$19))),
                --(INT('Drill Size Info'!$AA$19) &amp; "." &amp; LEFT(CT698,3)),
                --(INT('Drill Size Info'!$AB$19) &amp; "." &amp; LEFT(CT698,3))
            )
        ),
        "OK"
    )
)</f>
        <v>OK</v>
      </c>
      <c r="O698" s="163" t="str">
        <f>IF(CV698&lt;&gt;"",
    IF(INT('Drill Size Info'!$AA$19)=INT('Drill Size Info'!$AB$19),
        --(INT('Drill Size Info'!$AA$19) &amp; "." &amp; CV698),
        IF(AND((--(INT('Drill Size Info'!$AA$19) &amp; "." &amp; CV698)&gt;=--('Drill Size Info'!$AA$19)), (--(INT('Drill Size Info'!$AA$19) &amp; "." &amp; CV698)&lt;=--('Drill Size Info'!$AB$19))),
            --(INT('Drill Size Info'!$AA$19) &amp; "." &amp; CV698),
            --(INT('Drill Size Info'!$AB$19) &amp; "." &amp; CV698)
        )
    ),
    IF(CT698&lt;&gt;"",
        IF(INT('Drill Size Info'!$AA$19)=INT('Drill Size Info'!$AB$19),
            --(INT('Drill Size Info'!$AA$19) &amp; "." &amp; RIGHT(CT698,3)),
            IF(AND((--(INT('Drill Size Info'!$AA$19) &amp; "." &amp; RIGHT(CT698,3))&gt;=--('Drill Size Info'!$AA$19)), (--(INT('Drill Size Info'!$AA$19) &amp; "." &amp; RIGHT(CT698,3))&lt;=--('Drill Size Info'!$AB$19))),
                --(INT('Drill Size Info'!$AA$19) &amp; "." &amp; RIGHT(CT698,3)),
                --(INT('Drill Size Info'!$AB$19) &amp; "." &amp; RIGHT(CT698,3))
            )
        ),
        "N/A"
    )
)</f>
        <v>N/A</v>
      </c>
      <c r="P698" s="47" t="str">
        <f>IF(CX698&lt;&gt;"",
    IF(INT('Drill Size Info'!$AA$19)=INT('Drill Size Info'!$AB$15),
        --(INT('Drill Size Info'!$AA$15) &amp; "." &amp; CX698),
        IF(AND((--(INT('Drill Size Info'!$AA$15) &amp; "." &amp; CX698)&gt;=--('Drill Size Info'!$AA$15)), (--(INT('Drill Size Info'!$AA$15) &amp; "." &amp; CX698)&lt;=--('Drill Size Info'!$AB$15))),
            --(INT('Drill Size Info'!$AA$15) &amp; "." &amp; CX698),
            --(INT('Drill Size Info'!$AB$15) &amp; "." &amp; CX698)
        )
    ),
    IF(CW698&lt;&gt;"",
        IF(INT('Drill Size Info'!$AA$15)=INT('Drill Size Info'!$AB$15),
            --(INT('Drill Size Info'!$AA$15) &amp; "." &amp; LEFT(CW698,3)),
            IF(AND((--(INT('Drill Size Info'!$AA$15) &amp; "." &amp; LEFT(CW698,3))&gt;=--('Drill Size Info'!$AA$15)), (--(INT('Drill Size Info'!$AA$15) &amp; "." &amp; LEFT(CW698,3))&lt;=--('Drill Size Info'!$AB$15))),
                --(INT('Drill Size Info'!$AA$15) &amp; "." &amp; LEFT(CW698,3)),
                --(INT('Drill Size Info'!$AB$15) &amp; "." &amp; LEFT(CW698,3))
            )
        ),
        "OK"
    )
)</f>
        <v>OK</v>
      </c>
      <c r="Q698" s="163" t="str">
        <f>IF(CY698&lt;&gt;"",
    IF(INT('Drill Size Info'!$AA$19)=INT('Drill Size Info'!$AB$15),
        --(INT('Drill Size Info'!$AA$15) &amp; "." &amp; CY698),
        IF(AND((--(INT('Drill Size Info'!$AA$15) &amp; "." &amp; CY698)&gt;=--('Drill Size Info'!$AA$15)), (--(INT('Drill Size Info'!$AA$15) &amp; "." &amp; CY698)&lt;=--('Drill Size Info'!$AB$15))),
            --(INT('Drill Size Info'!$AA$15) &amp; "." &amp; CY698),
            --(INT('Drill Size Info'!$AB$15) &amp; "." &amp; CY698)
        )
    ),
    IF(CW698&lt;&gt;"",
        IF(INT('Drill Size Info'!$AA$15)=INT('Drill Size Info'!$AB$15),
            --(INT('Drill Size Info'!$AA$15) &amp; "." &amp; RIGHT(CW698,3)),
            IF(AND((--(INT('Drill Size Info'!$AA$15) &amp; "." &amp; RIGHT(CW698,3))&gt;=--('Drill Size Info'!$AA$15)), (--(INT('Drill Size Info'!$AA$15) &amp; "." &amp; RIGHT(CW698,3))&lt;=--('Drill Size Info'!$AB$15))),
                --(INT('Drill Size Info'!$AA$15) &amp; "." &amp; RIGHT(CW698,3)),
                --(INT('Drill Size Info'!$AB$15) &amp; "." &amp; RIGHT(CW698,3))
            )
        ),
        "N/A"
    )
)</f>
        <v>N/A</v>
      </c>
      <c r="R698" s="57"/>
      <c r="S698" s="57"/>
      <c r="T698" s="57"/>
      <c r="U698" s="57"/>
      <c r="V698" s="57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9"/>
      <c r="AX698" s="59"/>
      <c r="AY698" s="59"/>
      <c r="AZ698" s="60"/>
      <c r="BA698" s="52"/>
      <c r="BB698" s="52"/>
      <c r="BC698" s="52"/>
      <c r="BD698" s="52"/>
      <c r="BE698" s="52"/>
      <c r="BF698" s="52"/>
      <c r="BG698" s="192" t="str">
        <f t="shared" si="429"/>
        <v/>
      </c>
      <c r="BH698" s="52"/>
      <c r="BI698" s="52"/>
      <c r="BJ698" s="52"/>
      <c r="BK698" s="52"/>
      <c r="BM698" s="19">
        <f t="shared" si="434"/>
        <v>0</v>
      </c>
      <c r="BN698" s="19">
        <f t="shared" si="435"/>
        <v>0</v>
      </c>
      <c r="BO698" s="19">
        <f t="shared" si="436"/>
        <v>0</v>
      </c>
      <c r="BP698" s="19">
        <f t="shared" si="437"/>
        <v>0</v>
      </c>
      <c r="BQ698" s="19">
        <f t="shared" si="438"/>
        <v>0</v>
      </c>
      <c r="BR698" s="19">
        <f t="shared" si="439"/>
        <v>0</v>
      </c>
      <c r="BS698" s="19">
        <f t="shared" si="440"/>
        <v>0</v>
      </c>
      <c r="BT698" s="19">
        <f t="shared" si="441"/>
        <v>0</v>
      </c>
      <c r="BU698" s="19">
        <f t="shared" si="442"/>
        <v>0</v>
      </c>
      <c r="BV698" s="19">
        <f t="shared" si="443"/>
        <v>0</v>
      </c>
      <c r="BW698" s="19">
        <f t="shared" si="444"/>
        <v>0</v>
      </c>
      <c r="BX698" s="19">
        <f t="shared" si="445"/>
        <v>0</v>
      </c>
      <c r="BY698" s="19">
        <f t="shared" si="446"/>
        <v>0</v>
      </c>
      <c r="BZ698" s="19">
        <f t="shared" si="447"/>
        <v>0</v>
      </c>
      <c r="CA698" s="19">
        <f t="shared" si="448"/>
        <v>0</v>
      </c>
      <c r="CB698" s="19">
        <f t="shared" si="430"/>
        <v>0</v>
      </c>
      <c r="CC698" s="19">
        <f t="shared" si="449"/>
        <v>0</v>
      </c>
      <c r="CD698" s="19">
        <f t="shared" si="450"/>
        <v>0</v>
      </c>
      <c r="CE698" s="19">
        <f t="shared" si="451"/>
        <v>0</v>
      </c>
      <c r="CF698" s="19">
        <f t="shared" si="452"/>
        <v>0</v>
      </c>
      <c r="CG698" s="19">
        <f t="shared" si="453"/>
        <v>0</v>
      </c>
      <c r="CH698" s="19">
        <f t="shared" si="454"/>
        <v>0</v>
      </c>
      <c r="CI698" s="19">
        <f t="shared" si="455"/>
        <v>0</v>
      </c>
      <c r="CJ698" s="19">
        <f t="shared" si="456"/>
        <v>0</v>
      </c>
      <c r="CK698" s="19">
        <f t="shared" si="457"/>
        <v>0</v>
      </c>
      <c r="CL698" s="19">
        <f t="shared" si="458"/>
        <v>0</v>
      </c>
      <c r="CM698" s="19">
        <f t="shared" si="459"/>
        <v>0</v>
      </c>
      <c r="CN698" s="19">
        <f t="shared" si="460"/>
        <v>0</v>
      </c>
      <c r="CO698" s="19">
        <f t="shared" si="461"/>
        <v>0</v>
      </c>
      <c r="CP698" s="19">
        <f t="shared" si="462"/>
        <v>0</v>
      </c>
      <c r="CQ698" s="19">
        <f t="shared" si="463"/>
        <v>0</v>
      </c>
      <c r="CR698" s="19">
        <f t="shared" si="464"/>
        <v>0</v>
      </c>
      <c r="CS698" s="19">
        <f t="shared" si="465"/>
        <v>0</v>
      </c>
    </row>
    <row r="699" spans="2:97" ht="15" customHeight="1" x14ac:dyDescent="0.2">
      <c r="B699" s="53">
        <f t="shared" si="431"/>
        <v>691</v>
      </c>
      <c r="C699" s="197" t="str" cm="1">
        <f t="array" aca="1" ref="C699" ca="1">CELL("contents",BG699)</f>
        <v/>
      </c>
      <c r="D699" s="54" t="str">
        <f t="shared" si="428"/>
        <v>OK</v>
      </c>
      <c r="E699" s="55" t="e">
        <f>VLOOKUP('DATA SHEET'!$B$9,'Drill Size Info'!$T$2:$U$8,2,FALSE)</f>
        <v>#N/A</v>
      </c>
      <c r="F699" s="55" t="str">
        <f t="shared" si="432"/>
        <v/>
      </c>
      <c r="G699" s="161">
        <f t="shared" si="433"/>
        <v>0</v>
      </c>
      <c r="H699" s="56"/>
      <c r="I699" s="56"/>
      <c r="J699" s="54" t="s">
        <v>154</v>
      </c>
      <c r="K699" s="54" t="s">
        <v>154</v>
      </c>
      <c r="L699" s="56" t="s">
        <v>154</v>
      </c>
      <c r="M699" s="56" t="s">
        <v>154</v>
      </c>
      <c r="N699" s="47" t="str">
        <f>IF(CU699&lt;&gt;"",
    IF(INT('Drill Size Info'!$AA$19)=INT('Drill Size Info'!$AB$19),
        --(INT('Drill Size Info'!$AA$19) &amp; "." &amp; CU699),
        IF(AND((--(INT('Drill Size Info'!$AA$19) &amp; "." &amp; CU699)&gt;=--('Drill Size Info'!$AA$19)), (--(INT('Drill Size Info'!$AA$19) &amp; "." &amp; CU699)&lt;=--('Drill Size Info'!$AB$19))),
            --(INT('Drill Size Info'!$AA$19) &amp; "." &amp; CU699),
            --(INT('Drill Size Info'!$AB$19) &amp; "." &amp; CU699)
        )
    ),
    IF(CT699&lt;&gt;"",
        IF(INT('Drill Size Info'!$AA$19)=INT('Drill Size Info'!$AB$19),
            --(INT('Drill Size Info'!$AA$19) &amp; "." &amp; LEFT(CT699,3)),
            IF(AND((--(INT('Drill Size Info'!$AA$19) &amp; "." &amp; LEFT(CT699,3))&gt;=--('Drill Size Info'!$AA$19)), (--(INT('Drill Size Info'!$AA$19) &amp; "." &amp; LEFT(CT699,3))&lt;=--('Drill Size Info'!$AB$19))),
                --(INT('Drill Size Info'!$AA$19) &amp; "." &amp; LEFT(CT699,3)),
                --(INT('Drill Size Info'!$AB$19) &amp; "." &amp; LEFT(CT699,3))
            )
        ),
        "OK"
    )
)</f>
        <v>OK</v>
      </c>
      <c r="O699" s="163" t="str">
        <f>IF(CV699&lt;&gt;"",
    IF(INT('Drill Size Info'!$AA$19)=INT('Drill Size Info'!$AB$19),
        --(INT('Drill Size Info'!$AA$19) &amp; "." &amp; CV699),
        IF(AND((--(INT('Drill Size Info'!$AA$19) &amp; "." &amp; CV699)&gt;=--('Drill Size Info'!$AA$19)), (--(INT('Drill Size Info'!$AA$19) &amp; "." &amp; CV699)&lt;=--('Drill Size Info'!$AB$19))),
            --(INT('Drill Size Info'!$AA$19) &amp; "." &amp; CV699),
            --(INT('Drill Size Info'!$AB$19) &amp; "." &amp; CV699)
        )
    ),
    IF(CT699&lt;&gt;"",
        IF(INT('Drill Size Info'!$AA$19)=INT('Drill Size Info'!$AB$19),
            --(INT('Drill Size Info'!$AA$19) &amp; "." &amp; RIGHT(CT699,3)),
            IF(AND((--(INT('Drill Size Info'!$AA$19) &amp; "." &amp; RIGHT(CT699,3))&gt;=--('Drill Size Info'!$AA$19)), (--(INT('Drill Size Info'!$AA$19) &amp; "." &amp; RIGHT(CT699,3))&lt;=--('Drill Size Info'!$AB$19))),
                --(INT('Drill Size Info'!$AA$19) &amp; "." &amp; RIGHT(CT699,3)),
                --(INT('Drill Size Info'!$AB$19) &amp; "." &amp; RIGHT(CT699,3))
            )
        ),
        "N/A"
    )
)</f>
        <v>N/A</v>
      </c>
      <c r="P699" s="47" t="str">
        <f>IF(CX699&lt;&gt;"",
    IF(INT('Drill Size Info'!$AA$19)=INT('Drill Size Info'!$AB$15),
        --(INT('Drill Size Info'!$AA$15) &amp; "." &amp; CX699),
        IF(AND((--(INT('Drill Size Info'!$AA$15) &amp; "." &amp; CX699)&gt;=--('Drill Size Info'!$AA$15)), (--(INT('Drill Size Info'!$AA$15) &amp; "." &amp; CX699)&lt;=--('Drill Size Info'!$AB$15))),
            --(INT('Drill Size Info'!$AA$15) &amp; "." &amp; CX699),
            --(INT('Drill Size Info'!$AB$15) &amp; "." &amp; CX699)
        )
    ),
    IF(CW699&lt;&gt;"",
        IF(INT('Drill Size Info'!$AA$15)=INT('Drill Size Info'!$AB$15),
            --(INT('Drill Size Info'!$AA$15) &amp; "." &amp; LEFT(CW699,3)),
            IF(AND((--(INT('Drill Size Info'!$AA$15) &amp; "." &amp; LEFT(CW699,3))&gt;=--('Drill Size Info'!$AA$15)), (--(INT('Drill Size Info'!$AA$15) &amp; "." &amp; LEFT(CW699,3))&lt;=--('Drill Size Info'!$AB$15))),
                --(INT('Drill Size Info'!$AA$15) &amp; "." &amp; LEFT(CW699,3)),
                --(INT('Drill Size Info'!$AB$15) &amp; "." &amp; LEFT(CW699,3))
            )
        ),
        "OK"
    )
)</f>
        <v>OK</v>
      </c>
      <c r="Q699" s="163" t="str">
        <f>IF(CY699&lt;&gt;"",
    IF(INT('Drill Size Info'!$AA$19)=INT('Drill Size Info'!$AB$15),
        --(INT('Drill Size Info'!$AA$15) &amp; "." &amp; CY699),
        IF(AND((--(INT('Drill Size Info'!$AA$15) &amp; "." &amp; CY699)&gt;=--('Drill Size Info'!$AA$15)), (--(INT('Drill Size Info'!$AA$15) &amp; "." &amp; CY699)&lt;=--('Drill Size Info'!$AB$15))),
            --(INT('Drill Size Info'!$AA$15) &amp; "." &amp; CY699),
            --(INT('Drill Size Info'!$AB$15) &amp; "." &amp; CY699)
        )
    ),
    IF(CW699&lt;&gt;"",
        IF(INT('Drill Size Info'!$AA$15)=INT('Drill Size Info'!$AB$15),
            --(INT('Drill Size Info'!$AA$15) &amp; "." &amp; RIGHT(CW699,3)),
            IF(AND((--(INT('Drill Size Info'!$AA$15) &amp; "." &amp; RIGHT(CW699,3))&gt;=--('Drill Size Info'!$AA$15)), (--(INT('Drill Size Info'!$AA$15) &amp; "." &amp; RIGHT(CW699,3))&lt;=--('Drill Size Info'!$AB$15))),
                --(INT('Drill Size Info'!$AA$15) &amp; "." &amp; RIGHT(CW699,3)),
                --(INT('Drill Size Info'!$AB$15) &amp; "." &amp; RIGHT(CW699,3))
            )
        ),
        "N/A"
    )
)</f>
        <v>N/A</v>
      </c>
      <c r="R699" s="57"/>
      <c r="S699" s="57"/>
      <c r="T699" s="57"/>
      <c r="U699" s="57"/>
      <c r="V699" s="57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9"/>
      <c r="AX699" s="59"/>
      <c r="AY699" s="59"/>
      <c r="AZ699" s="60"/>
      <c r="BA699" s="52"/>
      <c r="BB699" s="52"/>
      <c r="BC699" s="52"/>
      <c r="BD699" s="52"/>
      <c r="BE699" s="52"/>
      <c r="BF699" s="52"/>
      <c r="BG699" s="192" t="str">
        <f t="shared" si="429"/>
        <v/>
      </c>
      <c r="BH699" s="52"/>
      <c r="BI699" s="52"/>
      <c r="BJ699" s="52"/>
      <c r="BK699" s="52"/>
      <c r="BM699" s="19">
        <f t="shared" si="434"/>
        <v>0</v>
      </c>
      <c r="BN699" s="19">
        <f t="shared" si="435"/>
        <v>0</v>
      </c>
      <c r="BO699" s="19">
        <f t="shared" si="436"/>
        <v>0</v>
      </c>
      <c r="BP699" s="19">
        <f t="shared" si="437"/>
        <v>0</v>
      </c>
      <c r="BQ699" s="19">
        <f t="shared" si="438"/>
        <v>0</v>
      </c>
      <c r="BR699" s="19">
        <f t="shared" si="439"/>
        <v>0</v>
      </c>
      <c r="BS699" s="19">
        <f t="shared" si="440"/>
        <v>0</v>
      </c>
      <c r="BT699" s="19">
        <f t="shared" si="441"/>
        <v>0</v>
      </c>
      <c r="BU699" s="19">
        <f t="shared" si="442"/>
        <v>0</v>
      </c>
      <c r="BV699" s="19">
        <f t="shared" si="443"/>
        <v>0</v>
      </c>
      <c r="BW699" s="19">
        <f t="shared" si="444"/>
        <v>0</v>
      </c>
      <c r="BX699" s="19">
        <f t="shared" si="445"/>
        <v>0</v>
      </c>
      <c r="BY699" s="19">
        <f t="shared" si="446"/>
        <v>0</v>
      </c>
      <c r="BZ699" s="19">
        <f t="shared" si="447"/>
        <v>0</v>
      </c>
      <c r="CA699" s="19">
        <f t="shared" si="448"/>
        <v>0</v>
      </c>
      <c r="CB699" s="19">
        <f t="shared" si="430"/>
        <v>0</v>
      </c>
      <c r="CC699" s="19">
        <f t="shared" si="449"/>
        <v>0</v>
      </c>
      <c r="CD699" s="19">
        <f t="shared" si="450"/>
        <v>0</v>
      </c>
      <c r="CE699" s="19">
        <f t="shared" si="451"/>
        <v>0</v>
      </c>
      <c r="CF699" s="19">
        <f t="shared" si="452"/>
        <v>0</v>
      </c>
      <c r="CG699" s="19">
        <f t="shared" si="453"/>
        <v>0</v>
      </c>
      <c r="CH699" s="19">
        <f t="shared" si="454"/>
        <v>0</v>
      </c>
      <c r="CI699" s="19">
        <f t="shared" si="455"/>
        <v>0</v>
      </c>
      <c r="CJ699" s="19">
        <f t="shared" si="456"/>
        <v>0</v>
      </c>
      <c r="CK699" s="19">
        <f t="shared" si="457"/>
        <v>0</v>
      </c>
      <c r="CL699" s="19">
        <f t="shared" si="458"/>
        <v>0</v>
      </c>
      <c r="CM699" s="19">
        <f t="shared" si="459"/>
        <v>0</v>
      </c>
      <c r="CN699" s="19">
        <f t="shared" si="460"/>
        <v>0</v>
      </c>
      <c r="CO699" s="19">
        <f t="shared" si="461"/>
        <v>0</v>
      </c>
      <c r="CP699" s="19">
        <f t="shared" si="462"/>
        <v>0</v>
      </c>
      <c r="CQ699" s="19">
        <f t="shared" si="463"/>
        <v>0</v>
      </c>
      <c r="CR699" s="19">
        <f t="shared" si="464"/>
        <v>0</v>
      </c>
      <c r="CS699" s="19">
        <f t="shared" si="465"/>
        <v>0</v>
      </c>
    </row>
    <row r="700" spans="2:97" ht="15" customHeight="1" x14ac:dyDescent="0.2">
      <c r="B700" s="53">
        <f t="shared" si="431"/>
        <v>692</v>
      </c>
      <c r="C700" s="197" t="str" cm="1">
        <f t="array" aca="1" ref="C700" ca="1">CELL("contents",BG700)</f>
        <v/>
      </c>
      <c r="D700" s="54" t="str">
        <f t="shared" si="428"/>
        <v>OK</v>
      </c>
      <c r="E700" s="55" t="e">
        <f>VLOOKUP('DATA SHEET'!$B$9,'Drill Size Info'!$T$2:$U$8,2,FALSE)</f>
        <v>#N/A</v>
      </c>
      <c r="F700" s="55" t="str">
        <f t="shared" si="432"/>
        <v/>
      </c>
      <c r="G700" s="161">
        <f t="shared" si="433"/>
        <v>0</v>
      </c>
      <c r="H700" s="56"/>
      <c r="I700" s="56"/>
      <c r="J700" s="54" t="s">
        <v>154</v>
      </c>
      <c r="K700" s="54" t="s">
        <v>154</v>
      </c>
      <c r="L700" s="56" t="s">
        <v>154</v>
      </c>
      <c r="M700" s="56" t="s">
        <v>154</v>
      </c>
      <c r="N700" s="47" t="str">
        <f>IF(CU700&lt;&gt;"",
    IF(INT('Drill Size Info'!$AA$19)=INT('Drill Size Info'!$AB$19),
        --(INT('Drill Size Info'!$AA$19) &amp; "." &amp; CU700),
        IF(AND((--(INT('Drill Size Info'!$AA$19) &amp; "." &amp; CU700)&gt;=--('Drill Size Info'!$AA$19)), (--(INT('Drill Size Info'!$AA$19) &amp; "." &amp; CU700)&lt;=--('Drill Size Info'!$AB$19))),
            --(INT('Drill Size Info'!$AA$19) &amp; "." &amp; CU700),
            --(INT('Drill Size Info'!$AB$19) &amp; "." &amp; CU700)
        )
    ),
    IF(CT700&lt;&gt;"",
        IF(INT('Drill Size Info'!$AA$19)=INT('Drill Size Info'!$AB$19),
            --(INT('Drill Size Info'!$AA$19) &amp; "." &amp; LEFT(CT700,3)),
            IF(AND((--(INT('Drill Size Info'!$AA$19) &amp; "." &amp; LEFT(CT700,3))&gt;=--('Drill Size Info'!$AA$19)), (--(INT('Drill Size Info'!$AA$19) &amp; "." &amp; LEFT(CT700,3))&lt;=--('Drill Size Info'!$AB$19))),
                --(INT('Drill Size Info'!$AA$19) &amp; "." &amp; LEFT(CT700,3)),
                --(INT('Drill Size Info'!$AB$19) &amp; "." &amp; LEFT(CT700,3))
            )
        ),
        "OK"
    )
)</f>
        <v>OK</v>
      </c>
      <c r="O700" s="163" t="str">
        <f>IF(CV700&lt;&gt;"",
    IF(INT('Drill Size Info'!$AA$19)=INT('Drill Size Info'!$AB$19),
        --(INT('Drill Size Info'!$AA$19) &amp; "." &amp; CV700),
        IF(AND((--(INT('Drill Size Info'!$AA$19) &amp; "." &amp; CV700)&gt;=--('Drill Size Info'!$AA$19)), (--(INT('Drill Size Info'!$AA$19) &amp; "." &amp; CV700)&lt;=--('Drill Size Info'!$AB$19))),
            --(INT('Drill Size Info'!$AA$19) &amp; "." &amp; CV700),
            --(INT('Drill Size Info'!$AB$19) &amp; "." &amp; CV700)
        )
    ),
    IF(CT700&lt;&gt;"",
        IF(INT('Drill Size Info'!$AA$19)=INT('Drill Size Info'!$AB$19),
            --(INT('Drill Size Info'!$AA$19) &amp; "." &amp; RIGHT(CT700,3)),
            IF(AND((--(INT('Drill Size Info'!$AA$19) &amp; "." &amp; RIGHT(CT700,3))&gt;=--('Drill Size Info'!$AA$19)), (--(INT('Drill Size Info'!$AA$19) &amp; "." &amp; RIGHT(CT700,3))&lt;=--('Drill Size Info'!$AB$19))),
                --(INT('Drill Size Info'!$AA$19) &amp; "." &amp; RIGHT(CT700,3)),
                --(INT('Drill Size Info'!$AB$19) &amp; "." &amp; RIGHT(CT700,3))
            )
        ),
        "N/A"
    )
)</f>
        <v>N/A</v>
      </c>
      <c r="P700" s="47" t="str">
        <f>IF(CX700&lt;&gt;"",
    IF(INT('Drill Size Info'!$AA$19)=INT('Drill Size Info'!$AB$15),
        --(INT('Drill Size Info'!$AA$15) &amp; "." &amp; CX700),
        IF(AND((--(INT('Drill Size Info'!$AA$15) &amp; "." &amp; CX700)&gt;=--('Drill Size Info'!$AA$15)), (--(INT('Drill Size Info'!$AA$15) &amp; "." &amp; CX700)&lt;=--('Drill Size Info'!$AB$15))),
            --(INT('Drill Size Info'!$AA$15) &amp; "." &amp; CX700),
            --(INT('Drill Size Info'!$AB$15) &amp; "." &amp; CX700)
        )
    ),
    IF(CW700&lt;&gt;"",
        IF(INT('Drill Size Info'!$AA$15)=INT('Drill Size Info'!$AB$15),
            --(INT('Drill Size Info'!$AA$15) &amp; "." &amp; LEFT(CW700,3)),
            IF(AND((--(INT('Drill Size Info'!$AA$15) &amp; "." &amp; LEFT(CW700,3))&gt;=--('Drill Size Info'!$AA$15)), (--(INT('Drill Size Info'!$AA$15) &amp; "." &amp; LEFT(CW700,3))&lt;=--('Drill Size Info'!$AB$15))),
                --(INT('Drill Size Info'!$AA$15) &amp; "." &amp; LEFT(CW700,3)),
                --(INT('Drill Size Info'!$AB$15) &amp; "." &amp; LEFT(CW700,3))
            )
        ),
        "OK"
    )
)</f>
        <v>OK</v>
      </c>
      <c r="Q700" s="163" t="str">
        <f>IF(CY700&lt;&gt;"",
    IF(INT('Drill Size Info'!$AA$19)=INT('Drill Size Info'!$AB$15),
        --(INT('Drill Size Info'!$AA$15) &amp; "." &amp; CY700),
        IF(AND((--(INT('Drill Size Info'!$AA$15) &amp; "." &amp; CY700)&gt;=--('Drill Size Info'!$AA$15)), (--(INT('Drill Size Info'!$AA$15) &amp; "." &amp; CY700)&lt;=--('Drill Size Info'!$AB$15))),
            --(INT('Drill Size Info'!$AA$15) &amp; "." &amp; CY700),
            --(INT('Drill Size Info'!$AB$15) &amp; "." &amp; CY700)
        )
    ),
    IF(CW700&lt;&gt;"",
        IF(INT('Drill Size Info'!$AA$15)=INT('Drill Size Info'!$AB$15),
            --(INT('Drill Size Info'!$AA$15) &amp; "." &amp; RIGHT(CW700,3)),
            IF(AND((--(INT('Drill Size Info'!$AA$15) &amp; "." &amp; RIGHT(CW700,3))&gt;=--('Drill Size Info'!$AA$15)), (--(INT('Drill Size Info'!$AA$15) &amp; "." &amp; RIGHT(CW700,3))&lt;=--('Drill Size Info'!$AB$15))),
                --(INT('Drill Size Info'!$AA$15) &amp; "." &amp; RIGHT(CW700,3)),
                --(INT('Drill Size Info'!$AB$15) &amp; "." &amp; RIGHT(CW700,3))
            )
        ),
        "N/A"
    )
)</f>
        <v>N/A</v>
      </c>
      <c r="R700" s="57"/>
      <c r="S700" s="57"/>
      <c r="T700" s="57"/>
      <c r="U700" s="57"/>
      <c r="V700" s="57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9"/>
      <c r="AX700" s="59"/>
      <c r="AY700" s="59"/>
      <c r="AZ700" s="60"/>
      <c r="BA700" s="52"/>
      <c r="BB700" s="52"/>
      <c r="BC700" s="52"/>
      <c r="BD700" s="52"/>
      <c r="BE700" s="52"/>
      <c r="BF700" s="52"/>
      <c r="BG700" s="192" t="str">
        <f t="shared" si="429"/>
        <v/>
      </c>
      <c r="BH700" s="52"/>
      <c r="BI700" s="52"/>
      <c r="BJ700" s="52"/>
      <c r="BK700" s="52"/>
      <c r="BM700" s="19">
        <f t="shared" si="434"/>
        <v>0</v>
      </c>
      <c r="BN700" s="19">
        <f t="shared" si="435"/>
        <v>0</v>
      </c>
      <c r="BO700" s="19">
        <f t="shared" si="436"/>
        <v>0</v>
      </c>
      <c r="BP700" s="19">
        <f t="shared" si="437"/>
        <v>0</v>
      </c>
      <c r="BQ700" s="19">
        <f t="shared" si="438"/>
        <v>0</v>
      </c>
      <c r="BR700" s="19">
        <f t="shared" si="439"/>
        <v>0</v>
      </c>
      <c r="BS700" s="19">
        <f t="shared" si="440"/>
        <v>0</v>
      </c>
      <c r="BT700" s="19">
        <f t="shared" si="441"/>
        <v>0</v>
      </c>
      <c r="BU700" s="19">
        <f t="shared" si="442"/>
        <v>0</v>
      </c>
      <c r="BV700" s="19">
        <f t="shared" si="443"/>
        <v>0</v>
      </c>
      <c r="BW700" s="19">
        <f t="shared" si="444"/>
        <v>0</v>
      </c>
      <c r="BX700" s="19">
        <f t="shared" si="445"/>
        <v>0</v>
      </c>
      <c r="BY700" s="19">
        <f t="shared" si="446"/>
        <v>0</v>
      </c>
      <c r="BZ700" s="19">
        <f t="shared" si="447"/>
        <v>0</v>
      </c>
      <c r="CA700" s="19">
        <f t="shared" si="448"/>
        <v>0</v>
      </c>
      <c r="CB700" s="19">
        <f t="shared" si="430"/>
        <v>0</v>
      </c>
      <c r="CC700" s="19">
        <f t="shared" si="449"/>
        <v>0</v>
      </c>
      <c r="CD700" s="19">
        <f t="shared" si="450"/>
        <v>0</v>
      </c>
      <c r="CE700" s="19">
        <f t="shared" si="451"/>
        <v>0</v>
      </c>
      <c r="CF700" s="19">
        <f t="shared" si="452"/>
        <v>0</v>
      </c>
      <c r="CG700" s="19">
        <f t="shared" si="453"/>
        <v>0</v>
      </c>
      <c r="CH700" s="19">
        <f t="shared" si="454"/>
        <v>0</v>
      </c>
      <c r="CI700" s="19">
        <f t="shared" si="455"/>
        <v>0</v>
      </c>
      <c r="CJ700" s="19">
        <f t="shared" si="456"/>
        <v>0</v>
      </c>
      <c r="CK700" s="19">
        <f t="shared" si="457"/>
        <v>0</v>
      </c>
      <c r="CL700" s="19">
        <f t="shared" si="458"/>
        <v>0</v>
      </c>
      <c r="CM700" s="19">
        <f t="shared" si="459"/>
        <v>0</v>
      </c>
      <c r="CN700" s="19">
        <f t="shared" si="460"/>
        <v>0</v>
      </c>
      <c r="CO700" s="19">
        <f t="shared" si="461"/>
        <v>0</v>
      </c>
      <c r="CP700" s="19">
        <f t="shared" si="462"/>
        <v>0</v>
      </c>
      <c r="CQ700" s="19">
        <f t="shared" si="463"/>
        <v>0</v>
      </c>
      <c r="CR700" s="19">
        <f t="shared" si="464"/>
        <v>0</v>
      </c>
      <c r="CS700" s="19">
        <f t="shared" si="465"/>
        <v>0</v>
      </c>
    </row>
    <row r="701" spans="2:97" ht="15" customHeight="1" x14ac:dyDescent="0.2">
      <c r="B701" s="53">
        <f t="shared" si="431"/>
        <v>693</v>
      </c>
      <c r="C701" s="197" t="str" cm="1">
        <f t="array" aca="1" ref="C701" ca="1">CELL("contents",BG701)</f>
        <v/>
      </c>
      <c r="D701" s="54" t="str">
        <f t="shared" si="428"/>
        <v>OK</v>
      </c>
      <c r="E701" s="55" t="e">
        <f>VLOOKUP('DATA SHEET'!$B$9,'Drill Size Info'!$T$2:$U$8,2,FALSE)</f>
        <v>#N/A</v>
      </c>
      <c r="F701" s="55" t="str">
        <f t="shared" si="432"/>
        <v/>
      </c>
      <c r="G701" s="161">
        <f t="shared" si="433"/>
        <v>0</v>
      </c>
      <c r="H701" s="56"/>
      <c r="I701" s="56"/>
      <c r="J701" s="54" t="s">
        <v>154</v>
      </c>
      <c r="K701" s="54" t="s">
        <v>154</v>
      </c>
      <c r="L701" s="56" t="s">
        <v>154</v>
      </c>
      <c r="M701" s="56" t="s">
        <v>154</v>
      </c>
      <c r="N701" s="47" t="str">
        <f>IF(CU701&lt;&gt;"",
    IF(INT('Drill Size Info'!$AA$19)=INT('Drill Size Info'!$AB$19),
        --(INT('Drill Size Info'!$AA$19) &amp; "." &amp; CU701),
        IF(AND((--(INT('Drill Size Info'!$AA$19) &amp; "." &amp; CU701)&gt;=--('Drill Size Info'!$AA$19)), (--(INT('Drill Size Info'!$AA$19) &amp; "." &amp; CU701)&lt;=--('Drill Size Info'!$AB$19))),
            --(INT('Drill Size Info'!$AA$19) &amp; "." &amp; CU701),
            --(INT('Drill Size Info'!$AB$19) &amp; "." &amp; CU701)
        )
    ),
    IF(CT701&lt;&gt;"",
        IF(INT('Drill Size Info'!$AA$19)=INT('Drill Size Info'!$AB$19),
            --(INT('Drill Size Info'!$AA$19) &amp; "." &amp; LEFT(CT701,3)),
            IF(AND((--(INT('Drill Size Info'!$AA$19) &amp; "." &amp; LEFT(CT701,3))&gt;=--('Drill Size Info'!$AA$19)), (--(INT('Drill Size Info'!$AA$19) &amp; "." &amp; LEFT(CT701,3))&lt;=--('Drill Size Info'!$AB$19))),
                --(INT('Drill Size Info'!$AA$19) &amp; "." &amp; LEFT(CT701,3)),
                --(INT('Drill Size Info'!$AB$19) &amp; "." &amp; LEFT(CT701,3))
            )
        ),
        "OK"
    )
)</f>
        <v>OK</v>
      </c>
      <c r="O701" s="163" t="str">
        <f>IF(CV701&lt;&gt;"",
    IF(INT('Drill Size Info'!$AA$19)=INT('Drill Size Info'!$AB$19),
        --(INT('Drill Size Info'!$AA$19) &amp; "." &amp; CV701),
        IF(AND((--(INT('Drill Size Info'!$AA$19) &amp; "." &amp; CV701)&gt;=--('Drill Size Info'!$AA$19)), (--(INT('Drill Size Info'!$AA$19) &amp; "." &amp; CV701)&lt;=--('Drill Size Info'!$AB$19))),
            --(INT('Drill Size Info'!$AA$19) &amp; "." &amp; CV701),
            --(INT('Drill Size Info'!$AB$19) &amp; "." &amp; CV701)
        )
    ),
    IF(CT701&lt;&gt;"",
        IF(INT('Drill Size Info'!$AA$19)=INT('Drill Size Info'!$AB$19),
            --(INT('Drill Size Info'!$AA$19) &amp; "." &amp; RIGHT(CT701,3)),
            IF(AND((--(INT('Drill Size Info'!$AA$19) &amp; "." &amp; RIGHT(CT701,3))&gt;=--('Drill Size Info'!$AA$19)), (--(INT('Drill Size Info'!$AA$19) &amp; "." &amp; RIGHT(CT701,3))&lt;=--('Drill Size Info'!$AB$19))),
                --(INT('Drill Size Info'!$AA$19) &amp; "." &amp; RIGHT(CT701,3)),
                --(INT('Drill Size Info'!$AB$19) &amp; "." &amp; RIGHT(CT701,3))
            )
        ),
        "N/A"
    )
)</f>
        <v>N/A</v>
      </c>
      <c r="P701" s="47" t="str">
        <f>IF(CX701&lt;&gt;"",
    IF(INT('Drill Size Info'!$AA$19)=INT('Drill Size Info'!$AB$15),
        --(INT('Drill Size Info'!$AA$15) &amp; "." &amp; CX701),
        IF(AND((--(INT('Drill Size Info'!$AA$15) &amp; "." &amp; CX701)&gt;=--('Drill Size Info'!$AA$15)), (--(INT('Drill Size Info'!$AA$15) &amp; "." &amp; CX701)&lt;=--('Drill Size Info'!$AB$15))),
            --(INT('Drill Size Info'!$AA$15) &amp; "." &amp; CX701),
            --(INT('Drill Size Info'!$AB$15) &amp; "." &amp; CX701)
        )
    ),
    IF(CW701&lt;&gt;"",
        IF(INT('Drill Size Info'!$AA$15)=INT('Drill Size Info'!$AB$15),
            --(INT('Drill Size Info'!$AA$15) &amp; "." &amp; LEFT(CW701,3)),
            IF(AND((--(INT('Drill Size Info'!$AA$15) &amp; "." &amp; LEFT(CW701,3))&gt;=--('Drill Size Info'!$AA$15)), (--(INT('Drill Size Info'!$AA$15) &amp; "." &amp; LEFT(CW701,3))&lt;=--('Drill Size Info'!$AB$15))),
                --(INT('Drill Size Info'!$AA$15) &amp; "." &amp; LEFT(CW701,3)),
                --(INT('Drill Size Info'!$AB$15) &amp; "." &amp; LEFT(CW701,3))
            )
        ),
        "OK"
    )
)</f>
        <v>OK</v>
      </c>
      <c r="Q701" s="163" t="str">
        <f>IF(CY701&lt;&gt;"",
    IF(INT('Drill Size Info'!$AA$19)=INT('Drill Size Info'!$AB$15),
        --(INT('Drill Size Info'!$AA$15) &amp; "." &amp; CY701),
        IF(AND((--(INT('Drill Size Info'!$AA$15) &amp; "." &amp; CY701)&gt;=--('Drill Size Info'!$AA$15)), (--(INT('Drill Size Info'!$AA$15) &amp; "." &amp; CY701)&lt;=--('Drill Size Info'!$AB$15))),
            --(INT('Drill Size Info'!$AA$15) &amp; "." &amp; CY701),
            --(INT('Drill Size Info'!$AB$15) &amp; "." &amp; CY701)
        )
    ),
    IF(CW701&lt;&gt;"",
        IF(INT('Drill Size Info'!$AA$15)=INT('Drill Size Info'!$AB$15),
            --(INT('Drill Size Info'!$AA$15) &amp; "." &amp; RIGHT(CW701,3)),
            IF(AND((--(INT('Drill Size Info'!$AA$15) &amp; "." &amp; RIGHT(CW701,3))&gt;=--('Drill Size Info'!$AA$15)), (--(INT('Drill Size Info'!$AA$15) &amp; "." &amp; RIGHT(CW701,3))&lt;=--('Drill Size Info'!$AB$15))),
                --(INT('Drill Size Info'!$AA$15) &amp; "." &amp; RIGHT(CW701,3)),
                --(INT('Drill Size Info'!$AB$15) &amp; "." &amp; RIGHT(CW701,3))
            )
        ),
        "N/A"
    )
)</f>
        <v>N/A</v>
      </c>
      <c r="R701" s="57"/>
      <c r="S701" s="57"/>
      <c r="T701" s="57"/>
      <c r="U701" s="57"/>
      <c r="V701" s="57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9"/>
      <c r="AX701" s="59"/>
      <c r="AY701" s="59"/>
      <c r="AZ701" s="60"/>
      <c r="BA701" s="52"/>
      <c r="BB701" s="52"/>
      <c r="BC701" s="52"/>
      <c r="BD701" s="52"/>
      <c r="BE701" s="52"/>
      <c r="BF701" s="52"/>
      <c r="BG701" s="192" t="str">
        <f t="shared" si="429"/>
        <v/>
      </c>
      <c r="BH701" s="52"/>
      <c r="BI701" s="52"/>
      <c r="BJ701" s="52"/>
      <c r="BK701" s="52"/>
      <c r="BM701" s="19">
        <f t="shared" si="434"/>
        <v>0</v>
      </c>
      <c r="BN701" s="19">
        <f t="shared" si="435"/>
        <v>0</v>
      </c>
      <c r="BO701" s="19">
        <f t="shared" si="436"/>
        <v>0</v>
      </c>
      <c r="BP701" s="19">
        <f t="shared" si="437"/>
        <v>0</v>
      </c>
      <c r="BQ701" s="19">
        <f t="shared" si="438"/>
        <v>0</v>
      </c>
      <c r="BR701" s="19">
        <f t="shared" si="439"/>
        <v>0</v>
      </c>
      <c r="BS701" s="19">
        <f t="shared" si="440"/>
        <v>0</v>
      </c>
      <c r="BT701" s="19">
        <f t="shared" si="441"/>
        <v>0</v>
      </c>
      <c r="BU701" s="19">
        <f t="shared" si="442"/>
        <v>0</v>
      </c>
      <c r="BV701" s="19">
        <f t="shared" si="443"/>
        <v>0</v>
      </c>
      <c r="BW701" s="19">
        <f t="shared" si="444"/>
        <v>0</v>
      </c>
      <c r="BX701" s="19">
        <f t="shared" si="445"/>
        <v>0</v>
      </c>
      <c r="BY701" s="19">
        <f t="shared" si="446"/>
        <v>0</v>
      </c>
      <c r="BZ701" s="19">
        <f t="shared" si="447"/>
        <v>0</v>
      </c>
      <c r="CA701" s="19">
        <f t="shared" si="448"/>
        <v>0</v>
      </c>
      <c r="CB701" s="19">
        <f t="shared" si="430"/>
        <v>0</v>
      </c>
      <c r="CC701" s="19">
        <f t="shared" si="449"/>
        <v>0</v>
      </c>
      <c r="CD701" s="19">
        <f t="shared" si="450"/>
        <v>0</v>
      </c>
      <c r="CE701" s="19">
        <f t="shared" si="451"/>
        <v>0</v>
      </c>
      <c r="CF701" s="19">
        <f t="shared" si="452"/>
        <v>0</v>
      </c>
      <c r="CG701" s="19">
        <f t="shared" si="453"/>
        <v>0</v>
      </c>
      <c r="CH701" s="19">
        <f t="shared" si="454"/>
        <v>0</v>
      </c>
      <c r="CI701" s="19">
        <f t="shared" si="455"/>
        <v>0</v>
      </c>
      <c r="CJ701" s="19">
        <f t="shared" si="456"/>
        <v>0</v>
      </c>
      <c r="CK701" s="19">
        <f t="shared" si="457"/>
        <v>0</v>
      </c>
      <c r="CL701" s="19">
        <f t="shared" si="458"/>
        <v>0</v>
      </c>
      <c r="CM701" s="19">
        <f t="shared" si="459"/>
        <v>0</v>
      </c>
      <c r="CN701" s="19">
        <f t="shared" si="460"/>
        <v>0</v>
      </c>
      <c r="CO701" s="19">
        <f t="shared" si="461"/>
        <v>0</v>
      </c>
      <c r="CP701" s="19">
        <f t="shared" si="462"/>
        <v>0</v>
      </c>
      <c r="CQ701" s="19">
        <f t="shared" si="463"/>
        <v>0</v>
      </c>
      <c r="CR701" s="19">
        <f t="shared" si="464"/>
        <v>0</v>
      </c>
      <c r="CS701" s="19">
        <f t="shared" si="465"/>
        <v>0</v>
      </c>
    </row>
    <row r="702" spans="2:97" ht="15" customHeight="1" x14ac:dyDescent="0.2">
      <c r="B702" s="53">
        <f t="shared" si="431"/>
        <v>694</v>
      </c>
      <c r="C702" s="197" t="str" cm="1">
        <f t="array" aca="1" ref="C702" ca="1">CELL("contents",BG702)</f>
        <v/>
      </c>
      <c r="D702" s="54" t="str">
        <f t="shared" si="428"/>
        <v>OK</v>
      </c>
      <c r="E702" s="55" t="e">
        <f>VLOOKUP('DATA SHEET'!$B$9,'Drill Size Info'!$T$2:$U$8,2,FALSE)</f>
        <v>#N/A</v>
      </c>
      <c r="F702" s="55" t="str">
        <f t="shared" si="432"/>
        <v/>
      </c>
      <c r="G702" s="161">
        <f t="shared" si="433"/>
        <v>0</v>
      </c>
      <c r="H702" s="56"/>
      <c r="I702" s="56"/>
      <c r="J702" s="54" t="s">
        <v>154</v>
      </c>
      <c r="K702" s="54" t="s">
        <v>154</v>
      </c>
      <c r="L702" s="56" t="s">
        <v>154</v>
      </c>
      <c r="M702" s="56" t="s">
        <v>154</v>
      </c>
      <c r="N702" s="47" t="str">
        <f>IF(CU702&lt;&gt;"",
    IF(INT('Drill Size Info'!$AA$19)=INT('Drill Size Info'!$AB$19),
        --(INT('Drill Size Info'!$AA$19) &amp; "." &amp; CU702),
        IF(AND((--(INT('Drill Size Info'!$AA$19) &amp; "." &amp; CU702)&gt;=--('Drill Size Info'!$AA$19)), (--(INT('Drill Size Info'!$AA$19) &amp; "." &amp; CU702)&lt;=--('Drill Size Info'!$AB$19))),
            --(INT('Drill Size Info'!$AA$19) &amp; "." &amp; CU702),
            --(INT('Drill Size Info'!$AB$19) &amp; "." &amp; CU702)
        )
    ),
    IF(CT702&lt;&gt;"",
        IF(INT('Drill Size Info'!$AA$19)=INT('Drill Size Info'!$AB$19),
            --(INT('Drill Size Info'!$AA$19) &amp; "." &amp; LEFT(CT702,3)),
            IF(AND((--(INT('Drill Size Info'!$AA$19) &amp; "." &amp; LEFT(CT702,3))&gt;=--('Drill Size Info'!$AA$19)), (--(INT('Drill Size Info'!$AA$19) &amp; "." &amp; LEFT(CT702,3))&lt;=--('Drill Size Info'!$AB$19))),
                --(INT('Drill Size Info'!$AA$19) &amp; "." &amp; LEFT(CT702,3)),
                --(INT('Drill Size Info'!$AB$19) &amp; "." &amp; LEFT(CT702,3))
            )
        ),
        "OK"
    )
)</f>
        <v>OK</v>
      </c>
      <c r="O702" s="163" t="str">
        <f>IF(CV702&lt;&gt;"",
    IF(INT('Drill Size Info'!$AA$19)=INT('Drill Size Info'!$AB$19),
        --(INT('Drill Size Info'!$AA$19) &amp; "." &amp; CV702),
        IF(AND((--(INT('Drill Size Info'!$AA$19) &amp; "." &amp; CV702)&gt;=--('Drill Size Info'!$AA$19)), (--(INT('Drill Size Info'!$AA$19) &amp; "." &amp; CV702)&lt;=--('Drill Size Info'!$AB$19))),
            --(INT('Drill Size Info'!$AA$19) &amp; "." &amp; CV702),
            --(INT('Drill Size Info'!$AB$19) &amp; "." &amp; CV702)
        )
    ),
    IF(CT702&lt;&gt;"",
        IF(INT('Drill Size Info'!$AA$19)=INT('Drill Size Info'!$AB$19),
            --(INT('Drill Size Info'!$AA$19) &amp; "." &amp; RIGHT(CT702,3)),
            IF(AND((--(INT('Drill Size Info'!$AA$19) &amp; "." &amp; RIGHT(CT702,3))&gt;=--('Drill Size Info'!$AA$19)), (--(INT('Drill Size Info'!$AA$19) &amp; "." &amp; RIGHT(CT702,3))&lt;=--('Drill Size Info'!$AB$19))),
                --(INT('Drill Size Info'!$AA$19) &amp; "." &amp; RIGHT(CT702,3)),
                --(INT('Drill Size Info'!$AB$19) &amp; "." &amp; RIGHT(CT702,3))
            )
        ),
        "N/A"
    )
)</f>
        <v>N/A</v>
      </c>
      <c r="P702" s="47" t="str">
        <f>IF(CX702&lt;&gt;"",
    IF(INT('Drill Size Info'!$AA$19)=INT('Drill Size Info'!$AB$15),
        --(INT('Drill Size Info'!$AA$15) &amp; "." &amp; CX702),
        IF(AND((--(INT('Drill Size Info'!$AA$15) &amp; "." &amp; CX702)&gt;=--('Drill Size Info'!$AA$15)), (--(INT('Drill Size Info'!$AA$15) &amp; "." &amp; CX702)&lt;=--('Drill Size Info'!$AB$15))),
            --(INT('Drill Size Info'!$AA$15) &amp; "." &amp; CX702),
            --(INT('Drill Size Info'!$AB$15) &amp; "." &amp; CX702)
        )
    ),
    IF(CW702&lt;&gt;"",
        IF(INT('Drill Size Info'!$AA$15)=INT('Drill Size Info'!$AB$15),
            --(INT('Drill Size Info'!$AA$15) &amp; "." &amp; LEFT(CW702,3)),
            IF(AND((--(INT('Drill Size Info'!$AA$15) &amp; "." &amp; LEFT(CW702,3))&gt;=--('Drill Size Info'!$AA$15)), (--(INT('Drill Size Info'!$AA$15) &amp; "." &amp; LEFT(CW702,3))&lt;=--('Drill Size Info'!$AB$15))),
                --(INT('Drill Size Info'!$AA$15) &amp; "." &amp; LEFT(CW702,3)),
                --(INT('Drill Size Info'!$AB$15) &amp; "." &amp; LEFT(CW702,3))
            )
        ),
        "OK"
    )
)</f>
        <v>OK</v>
      </c>
      <c r="Q702" s="163" t="str">
        <f>IF(CY702&lt;&gt;"",
    IF(INT('Drill Size Info'!$AA$19)=INT('Drill Size Info'!$AB$15),
        --(INT('Drill Size Info'!$AA$15) &amp; "." &amp; CY702),
        IF(AND((--(INT('Drill Size Info'!$AA$15) &amp; "." &amp; CY702)&gt;=--('Drill Size Info'!$AA$15)), (--(INT('Drill Size Info'!$AA$15) &amp; "." &amp; CY702)&lt;=--('Drill Size Info'!$AB$15))),
            --(INT('Drill Size Info'!$AA$15) &amp; "." &amp; CY702),
            --(INT('Drill Size Info'!$AB$15) &amp; "." &amp; CY702)
        )
    ),
    IF(CW702&lt;&gt;"",
        IF(INT('Drill Size Info'!$AA$15)=INT('Drill Size Info'!$AB$15),
            --(INT('Drill Size Info'!$AA$15) &amp; "." &amp; RIGHT(CW702,3)),
            IF(AND((--(INT('Drill Size Info'!$AA$15) &amp; "." &amp; RIGHT(CW702,3))&gt;=--('Drill Size Info'!$AA$15)), (--(INT('Drill Size Info'!$AA$15) &amp; "." &amp; RIGHT(CW702,3))&lt;=--('Drill Size Info'!$AB$15))),
                --(INT('Drill Size Info'!$AA$15) &amp; "." &amp; RIGHT(CW702,3)),
                --(INT('Drill Size Info'!$AB$15) &amp; "." &amp; RIGHT(CW702,3))
            )
        ),
        "N/A"
    )
)</f>
        <v>N/A</v>
      </c>
      <c r="R702" s="57"/>
      <c r="S702" s="57"/>
      <c r="T702" s="57"/>
      <c r="U702" s="57"/>
      <c r="V702" s="57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9"/>
      <c r="AX702" s="59"/>
      <c r="AY702" s="59"/>
      <c r="AZ702" s="60"/>
      <c r="BA702" s="52"/>
      <c r="BB702" s="52"/>
      <c r="BC702" s="52"/>
      <c r="BD702" s="52"/>
      <c r="BE702" s="52"/>
      <c r="BF702" s="52"/>
      <c r="BG702" s="192" t="str">
        <f t="shared" si="429"/>
        <v/>
      </c>
      <c r="BH702" s="52"/>
      <c r="BI702" s="52"/>
      <c r="BJ702" s="52"/>
      <c r="BK702" s="52"/>
      <c r="BM702" s="19">
        <f t="shared" si="434"/>
        <v>0</v>
      </c>
      <c r="BN702" s="19">
        <f t="shared" si="435"/>
        <v>0</v>
      </c>
      <c r="BO702" s="19">
        <f t="shared" si="436"/>
        <v>0</v>
      </c>
      <c r="BP702" s="19">
        <f t="shared" si="437"/>
        <v>0</v>
      </c>
      <c r="BQ702" s="19">
        <f t="shared" si="438"/>
        <v>0</v>
      </c>
      <c r="BR702" s="19">
        <f t="shared" si="439"/>
        <v>0</v>
      </c>
      <c r="BS702" s="19">
        <f t="shared" si="440"/>
        <v>0</v>
      </c>
      <c r="BT702" s="19">
        <f t="shared" si="441"/>
        <v>0</v>
      </c>
      <c r="BU702" s="19">
        <f t="shared" si="442"/>
        <v>0</v>
      </c>
      <c r="BV702" s="19">
        <f t="shared" si="443"/>
        <v>0</v>
      </c>
      <c r="BW702" s="19">
        <f t="shared" si="444"/>
        <v>0</v>
      </c>
      <c r="BX702" s="19">
        <f t="shared" si="445"/>
        <v>0</v>
      </c>
      <c r="BY702" s="19">
        <f t="shared" si="446"/>
        <v>0</v>
      </c>
      <c r="BZ702" s="19">
        <f t="shared" si="447"/>
        <v>0</v>
      </c>
      <c r="CA702" s="19">
        <f t="shared" si="448"/>
        <v>0</v>
      </c>
      <c r="CB702" s="19">
        <f t="shared" si="430"/>
        <v>0</v>
      </c>
      <c r="CC702" s="19">
        <f t="shared" si="449"/>
        <v>0</v>
      </c>
      <c r="CD702" s="19">
        <f t="shared" si="450"/>
        <v>0</v>
      </c>
      <c r="CE702" s="19">
        <f t="shared" si="451"/>
        <v>0</v>
      </c>
      <c r="CF702" s="19">
        <f t="shared" si="452"/>
        <v>0</v>
      </c>
      <c r="CG702" s="19">
        <f t="shared" si="453"/>
        <v>0</v>
      </c>
      <c r="CH702" s="19">
        <f t="shared" si="454"/>
        <v>0</v>
      </c>
      <c r="CI702" s="19">
        <f t="shared" si="455"/>
        <v>0</v>
      </c>
      <c r="CJ702" s="19">
        <f t="shared" si="456"/>
        <v>0</v>
      </c>
      <c r="CK702" s="19">
        <f t="shared" si="457"/>
        <v>0</v>
      </c>
      <c r="CL702" s="19">
        <f t="shared" si="458"/>
        <v>0</v>
      </c>
      <c r="CM702" s="19">
        <f t="shared" si="459"/>
        <v>0</v>
      </c>
      <c r="CN702" s="19">
        <f t="shared" si="460"/>
        <v>0</v>
      </c>
      <c r="CO702" s="19">
        <f t="shared" si="461"/>
        <v>0</v>
      </c>
      <c r="CP702" s="19">
        <f t="shared" si="462"/>
        <v>0</v>
      </c>
      <c r="CQ702" s="19">
        <f t="shared" si="463"/>
        <v>0</v>
      </c>
      <c r="CR702" s="19">
        <f t="shared" si="464"/>
        <v>0</v>
      </c>
      <c r="CS702" s="19">
        <f t="shared" si="465"/>
        <v>0</v>
      </c>
    </row>
    <row r="703" spans="2:97" ht="15" customHeight="1" x14ac:dyDescent="0.2">
      <c r="B703" s="53">
        <f t="shared" si="431"/>
        <v>695</v>
      </c>
      <c r="C703" s="197" t="str" cm="1">
        <f t="array" aca="1" ref="C703" ca="1">CELL("contents",BG703)</f>
        <v/>
      </c>
      <c r="D703" s="54" t="str">
        <f t="shared" si="428"/>
        <v>OK</v>
      </c>
      <c r="E703" s="55" t="e">
        <f>VLOOKUP('DATA SHEET'!$B$9,'Drill Size Info'!$T$2:$U$8,2,FALSE)</f>
        <v>#N/A</v>
      </c>
      <c r="F703" s="55" t="str">
        <f t="shared" si="432"/>
        <v/>
      </c>
      <c r="G703" s="161">
        <f t="shared" si="433"/>
        <v>0</v>
      </c>
      <c r="H703" s="56"/>
      <c r="I703" s="56"/>
      <c r="J703" s="54" t="s">
        <v>154</v>
      </c>
      <c r="K703" s="54" t="s">
        <v>154</v>
      </c>
      <c r="L703" s="56" t="s">
        <v>154</v>
      </c>
      <c r="M703" s="56" t="s">
        <v>154</v>
      </c>
      <c r="N703" s="47" t="str">
        <f>IF(CU703&lt;&gt;"",
    IF(INT('Drill Size Info'!$AA$19)=INT('Drill Size Info'!$AB$19),
        --(INT('Drill Size Info'!$AA$19) &amp; "." &amp; CU703),
        IF(AND((--(INT('Drill Size Info'!$AA$19) &amp; "." &amp; CU703)&gt;=--('Drill Size Info'!$AA$19)), (--(INT('Drill Size Info'!$AA$19) &amp; "." &amp; CU703)&lt;=--('Drill Size Info'!$AB$19))),
            --(INT('Drill Size Info'!$AA$19) &amp; "." &amp; CU703),
            --(INT('Drill Size Info'!$AB$19) &amp; "." &amp; CU703)
        )
    ),
    IF(CT703&lt;&gt;"",
        IF(INT('Drill Size Info'!$AA$19)=INT('Drill Size Info'!$AB$19),
            --(INT('Drill Size Info'!$AA$19) &amp; "." &amp; LEFT(CT703,3)),
            IF(AND((--(INT('Drill Size Info'!$AA$19) &amp; "." &amp; LEFT(CT703,3))&gt;=--('Drill Size Info'!$AA$19)), (--(INT('Drill Size Info'!$AA$19) &amp; "." &amp; LEFT(CT703,3))&lt;=--('Drill Size Info'!$AB$19))),
                --(INT('Drill Size Info'!$AA$19) &amp; "." &amp; LEFT(CT703,3)),
                --(INT('Drill Size Info'!$AB$19) &amp; "." &amp; LEFT(CT703,3))
            )
        ),
        "OK"
    )
)</f>
        <v>OK</v>
      </c>
      <c r="O703" s="163" t="str">
        <f>IF(CV703&lt;&gt;"",
    IF(INT('Drill Size Info'!$AA$19)=INT('Drill Size Info'!$AB$19),
        --(INT('Drill Size Info'!$AA$19) &amp; "." &amp; CV703),
        IF(AND((--(INT('Drill Size Info'!$AA$19) &amp; "." &amp; CV703)&gt;=--('Drill Size Info'!$AA$19)), (--(INT('Drill Size Info'!$AA$19) &amp; "." &amp; CV703)&lt;=--('Drill Size Info'!$AB$19))),
            --(INT('Drill Size Info'!$AA$19) &amp; "." &amp; CV703),
            --(INT('Drill Size Info'!$AB$19) &amp; "." &amp; CV703)
        )
    ),
    IF(CT703&lt;&gt;"",
        IF(INT('Drill Size Info'!$AA$19)=INT('Drill Size Info'!$AB$19),
            --(INT('Drill Size Info'!$AA$19) &amp; "." &amp; RIGHT(CT703,3)),
            IF(AND((--(INT('Drill Size Info'!$AA$19) &amp; "." &amp; RIGHT(CT703,3))&gt;=--('Drill Size Info'!$AA$19)), (--(INT('Drill Size Info'!$AA$19) &amp; "." &amp; RIGHT(CT703,3))&lt;=--('Drill Size Info'!$AB$19))),
                --(INT('Drill Size Info'!$AA$19) &amp; "." &amp; RIGHT(CT703,3)),
                --(INT('Drill Size Info'!$AB$19) &amp; "." &amp; RIGHT(CT703,3))
            )
        ),
        "N/A"
    )
)</f>
        <v>N/A</v>
      </c>
      <c r="P703" s="47" t="str">
        <f>IF(CX703&lt;&gt;"",
    IF(INT('Drill Size Info'!$AA$19)=INT('Drill Size Info'!$AB$15),
        --(INT('Drill Size Info'!$AA$15) &amp; "." &amp; CX703),
        IF(AND((--(INT('Drill Size Info'!$AA$15) &amp; "." &amp; CX703)&gt;=--('Drill Size Info'!$AA$15)), (--(INT('Drill Size Info'!$AA$15) &amp; "." &amp; CX703)&lt;=--('Drill Size Info'!$AB$15))),
            --(INT('Drill Size Info'!$AA$15) &amp; "." &amp; CX703),
            --(INT('Drill Size Info'!$AB$15) &amp; "." &amp; CX703)
        )
    ),
    IF(CW703&lt;&gt;"",
        IF(INT('Drill Size Info'!$AA$15)=INT('Drill Size Info'!$AB$15),
            --(INT('Drill Size Info'!$AA$15) &amp; "." &amp; LEFT(CW703,3)),
            IF(AND((--(INT('Drill Size Info'!$AA$15) &amp; "." &amp; LEFT(CW703,3))&gt;=--('Drill Size Info'!$AA$15)), (--(INT('Drill Size Info'!$AA$15) &amp; "." &amp; LEFT(CW703,3))&lt;=--('Drill Size Info'!$AB$15))),
                --(INT('Drill Size Info'!$AA$15) &amp; "." &amp; LEFT(CW703,3)),
                --(INT('Drill Size Info'!$AB$15) &amp; "." &amp; LEFT(CW703,3))
            )
        ),
        "OK"
    )
)</f>
        <v>OK</v>
      </c>
      <c r="Q703" s="163" t="str">
        <f>IF(CY703&lt;&gt;"",
    IF(INT('Drill Size Info'!$AA$19)=INT('Drill Size Info'!$AB$15),
        --(INT('Drill Size Info'!$AA$15) &amp; "." &amp; CY703),
        IF(AND((--(INT('Drill Size Info'!$AA$15) &amp; "." &amp; CY703)&gt;=--('Drill Size Info'!$AA$15)), (--(INT('Drill Size Info'!$AA$15) &amp; "." &amp; CY703)&lt;=--('Drill Size Info'!$AB$15))),
            --(INT('Drill Size Info'!$AA$15) &amp; "." &amp; CY703),
            --(INT('Drill Size Info'!$AB$15) &amp; "." &amp; CY703)
        )
    ),
    IF(CW703&lt;&gt;"",
        IF(INT('Drill Size Info'!$AA$15)=INT('Drill Size Info'!$AB$15),
            --(INT('Drill Size Info'!$AA$15) &amp; "." &amp; RIGHT(CW703,3)),
            IF(AND((--(INT('Drill Size Info'!$AA$15) &amp; "." &amp; RIGHT(CW703,3))&gt;=--('Drill Size Info'!$AA$15)), (--(INT('Drill Size Info'!$AA$15) &amp; "." &amp; RIGHT(CW703,3))&lt;=--('Drill Size Info'!$AB$15))),
                --(INT('Drill Size Info'!$AA$15) &amp; "." &amp; RIGHT(CW703,3)),
                --(INT('Drill Size Info'!$AB$15) &amp; "." &amp; RIGHT(CW703,3))
            )
        ),
        "N/A"
    )
)</f>
        <v>N/A</v>
      </c>
      <c r="R703" s="57"/>
      <c r="S703" s="57"/>
      <c r="T703" s="57"/>
      <c r="U703" s="57"/>
      <c r="V703" s="57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9"/>
      <c r="AX703" s="59"/>
      <c r="AY703" s="59"/>
      <c r="AZ703" s="60"/>
      <c r="BA703" s="52"/>
      <c r="BB703" s="52"/>
      <c r="BC703" s="52"/>
      <c r="BD703" s="52"/>
      <c r="BE703" s="52"/>
      <c r="BF703" s="52"/>
      <c r="BG703" s="192" t="str">
        <f t="shared" si="429"/>
        <v/>
      </c>
      <c r="BH703" s="52"/>
      <c r="BI703" s="52"/>
      <c r="BJ703" s="52"/>
      <c r="BK703" s="52"/>
      <c r="BM703" s="19">
        <f t="shared" si="434"/>
        <v>0</v>
      </c>
      <c r="BN703" s="19">
        <f t="shared" si="435"/>
        <v>0</v>
      </c>
      <c r="BO703" s="19">
        <f t="shared" si="436"/>
        <v>0</v>
      </c>
      <c r="BP703" s="19">
        <f t="shared" si="437"/>
        <v>0</v>
      </c>
      <c r="BQ703" s="19">
        <f t="shared" si="438"/>
        <v>0</v>
      </c>
      <c r="BR703" s="19">
        <f t="shared" si="439"/>
        <v>0</v>
      </c>
      <c r="BS703" s="19">
        <f t="shared" si="440"/>
        <v>0</v>
      </c>
      <c r="BT703" s="19">
        <f t="shared" si="441"/>
        <v>0</v>
      </c>
      <c r="BU703" s="19">
        <f t="shared" si="442"/>
        <v>0</v>
      </c>
      <c r="BV703" s="19">
        <f t="shared" si="443"/>
        <v>0</v>
      </c>
      <c r="BW703" s="19">
        <f t="shared" si="444"/>
        <v>0</v>
      </c>
      <c r="BX703" s="19">
        <f t="shared" si="445"/>
        <v>0</v>
      </c>
      <c r="BY703" s="19">
        <f t="shared" si="446"/>
        <v>0</v>
      </c>
      <c r="BZ703" s="19">
        <f t="shared" si="447"/>
        <v>0</v>
      </c>
      <c r="CA703" s="19">
        <f t="shared" si="448"/>
        <v>0</v>
      </c>
      <c r="CB703" s="19">
        <f t="shared" si="430"/>
        <v>0</v>
      </c>
      <c r="CC703" s="19">
        <f t="shared" si="449"/>
        <v>0</v>
      </c>
      <c r="CD703" s="19">
        <f t="shared" si="450"/>
        <v>0</v>
      </c>
      <c r="CE703" s="19">
        <f t="shared" si="451"/>
        <v>0</v>
      </c>
      <c r="CF703" s="19">
        <f t="shared" si="452"/>
        <v>0</v>
      </c>
      <c r="CG703" s="19">
        <f t="shared" si="453"/>
        <v>0</v>
      </c>
      <c r="CH703" s="19">
        <f t="shared" si="454"/>
        <v>0</v>
      </c>
      <c r="CI703" s="19">
        <f t="shared" si="455"/>
        <v>0</v>
      </c>
      <c r="CJ703" s="19">
        <f t="shared" si="456"/>
        <v>0</v>
      </c>
      <c r="CK703" s="19">
        <f t="shared" si="457"/>
        <v>0</v>
      </c>
      <c r="CL703" s="19">
        <f t="shared" si="458"/>
        <v>0</v>
      </c>
      <c r="CM703" s="19">
        <f t="shared" si="459"/>
        <v>0</v>
      </c>
      <c r="CN703" s="19">
        <f t="shared" si="460"/>
        <v>0</v>
      </c>
      <c r="CO703" s="19">
        <f t="shared" si="461"/>
        <v>0</v>
      </c>
      <c r="CP703" s="19">
        <f t="shared" si="462"/>
        <v>0</v>
      </c>
      <c r="CQ703" s="19">
        <f t="shared" si="463"/>
        <v>0</v>
      </c>
      <c r="CR703" s="19">
        <f t="shared" si="464"/>
        <v>0</v>
      </c>
      <c r="CS703" s="19">
        <f t="shared" si="465"/>
        <v>0</v>
      </c>
    </row>
    <row r="704" spans="2:97" ht="15" customHeight="1" x14ac:dyDescent="0.2">
      <c r="B704" s="53">
        <f t="shared" si="431"/>
        <v>696</v>
      </c>
      <c r="C704" s="197" t="str" cm="1">
        <f t="array" aca="1" ref="C704" ca="1">CELL("contents",BG704)</f>
        <v/>
      </c>
      <c r="D704" s="54" t="str">
        <f t="shared" si="428"/>
        <v>OK</v>
      </c>
      <c r="E704" s="55" t="e">
        <f>VLOOKUP('DATA SHEET'!$B$9,'Drill Size Info'!$T$2:$U$8,2,FALSE)</f>
        <v>#N/A</v>
      </c>
      <c r="F704" s="55" t="str">
        <f t="shared" si="432"/>
        <v/>
      </c>
      <c r="G704" s="161">
        <f t="shared" si="433"/>
        <v>0</v>
      </c>
      <c r="H704" s="56"/>
      <c r="I704" s="56"/>
      <c r="J704" s="54" t="s">
        <v>154</v>
      </c>
      <c r="K704" s="54" t="s">
        <v>154</v>
      </c>
      <c r="L704" s="56" t="s">
        <v>154</v>
      </c>
      <c r="M704" s="56" t="s">
        <v>154</v>
      </c>
      <c r="N704" s="47" t="str">
        <f>IF(CU704&lt;&gt;"",
    IF(INT('Drill Size Info'!$AA$19)=INT('Drill Size Info'!$AB$19),
        --(INT('Drill Size Info'!$AA$19) &amp; "." &amp; CU704),
        IF(AND((--(INT('Drill Size Info'!$AA$19) &amp; "." &amp; CU704)&gt;=--('Drill Size Info'!$AA$19)), (--(INT('Drill Size Info'!$AA$19) &amp; "." &amp; CU704)&lt;=--('Drill Size Info'!$AB$19))),
            --(INT('Drill Size Info'!$AA$19) &amp; "." &amp; CU704),
            --(INT('Drill Size Info'!$AB$19) &amp; "." &amp; CU704)
        )
    ),
    IF(CT704&lt;&gt;"",
        IF(INT('Drill Size Info'!$AA$19)=INT('Drill Size Info'!$AB$19),
            --(INT('Drill Size Info'!$AA$19) &amp; "." &amp; LEFT(CT704,3)),
            IF(AND((--(INT('Drill Size Info'!$AA$19) &amp; "." &amp; LEFT(CT704,3))&gt;=--('Drill Size Info'!$AA$19)), (--(INT('Drill Size Info'!$AA$19) &amp; "." &amp; LEFT(CT704,3))&lt;=--('Drill Size Info'!$AB$19))),
                --(INT('Drill Size Info'!$AA$19) &amp; "." &amp; LEFT(CT704,3)),
                --(INT('Drill Size Info'!$AB$19) &amp; "." &amp; LEFT(CT704,3))
            )
        ),
        "OK"
    )
)</f>
        <v>OK</v>
      </c>
      <c r="O704" s="163" t="str">
        <f>IF(CV704&lt;&gt;"",
    IF(INT('Drill Size Info'!$AA$19)=INT('Drill Size Info'!$AB$19),
        --(INT('Drill Size Info'!$AA$19) &amp; "." &amp; CV704),
        IF(AND((--(INT('Drill Size Info'!$AA$19) &amp; "." &amp; CV704)&gt;=--('Drill Size Info'!$AA$19)), (--(INT('Drill Size Info'!$AA$19) &amp; "." &amp; CV704)&lt;=--('Drill Size Info'!$AB$19))),
            --(INT('Drill Size Info'!$AA$19) &amp; "." &amp; CV704),
            --(INT('Drill Size Info'!$AB$19) &amp; "." &amp; CV704)
        )
    ),
    IF(CT704&lt;&gt;"",
        IF(INT('Drill Size Info'!$AA$19)=INT('Drill Size Info'!$AB$19),
            --(INT('Drill Size Info'!$AA$19) &amp; "." &amp; RIGHT(CT704,3)),
            IF(AND((--(INT('Drill Size Info'!$AA$19) &amp; "." &amp; RIGHT(CT704,3))&gt;=--('Drill Size Info'!$AA$19)), (--(INT('Drill Size Info'!$AA$19) &amp; "." &amp; RIGHT(CT704,3))&lt;=--('Drill Size Info'!$AB$19))),
                --(INT('Drill Size Info'!$AA$19) &amp; "." &amp; RIGHT(CT704,3)),
                --(INT('Drill Size Info'!$AB$19) &amp; "." &amp; RIGHT(CT704,3))
            )
        ),
        "N/A"
    )
)</f>
        <v>N/A</v>
      </c>
      <c r="P704" s="47" t="str">
        <f>IF(CX704&lt;&gt;"",
    IF(INT('Drill Size Info'!$AA$19)=INT('Drill Size Info'!$AB$15),
        --(INT('Drill Size Info'!$AA$15) &amp; "." &amp; CX704),
        IF(AND((--(INT('Drill Size Info'!$AA$15) &amp; "." &amp; CX704)&gt;=--('Drill Size Info'!$AA$15)), (--(INT('Drill Size Info'!$AA$15) &amp; "." &amp; CX704)&lt;=--('Drill Size Info'!$AB$15))),
            --(INT('Drill Size Info'!$AA$15) &amp; "." &amp; CX704),
            --(INT('Drill Size Info'!$AB$15) &amp; "." &amp; CX704)
        )
    ),
    IF(CW704&lt;&gt;"",
        IF(INT('Drill Size Info'!$AA$15)=INT('Drill Size Info'!$AB$15),
            --(INT('Drill Size Info'!$AA$15) &amp; "." &amp; LEFT(CW704,3)),
            IF(AND((--(INT('Drill Size Info'!$AA$15) &amp; "." &amp; LEFT(CW704,3))&gt;=--('Drill Size Info'!$AA$15)), (--(INT('Drill Size Info'!$AA$15) &amp; "." &amp; LEFT(CW704,3))&lt;=--('Drill Size Info'!$AB$15))),
                --(INT('Drill Size Info'!$AA$15) &amp; "." &amp; LEFT(CW704,3)),
                --(INT('Drill Size Info'!$AB$15) &amp; "." &amp; LEFT(CW704,3))
            )
        ),
        "OK"
    )
)</f>
        <v>OK</v>
      </c>
      <c r="Q704" s="163" t="str">
        <f>IF(CY704&lt;&gt;"",
    IF(INT('Drill Size Info'!$AA$19)=INT('Drill Size Info'!$AB$15),
        --(INT('Drill Size Info'!$AA$15) &amp; "." &amp; CY704),
        IF(AND((--(INT('Drill Size Info'!$AA$15) &amp; "." &amp; CY704)&gt;=--('Drill Size Info'!$AA$15)), (--(INT('Drill Size Info'!$AA$15) &amp; "." &amp; CY704)&lt;=--('Drill Size Info'!$AB$15))),
            --(INT('Drill Size Info'!$AA$15) &amp; "." &amp; CY704),
            --(INT('Drill Size Info'!$AB$15) &amp; "." &amp; CY704)
        )
    ),
    IF(CW704&lt;&gt;"",
        IF(INT('Drill Size Info'!$AA$15)=INT('Drill Size Info'!$AB$15),
            --(INT('Drill Size Info'!$AA$15) &amp; "." &amp; RIGHT(CW704,3)),
            IF(AND((--(INT('Drill Size Info'!$AA$15) &amp; "." &amp; RIGHT(CW704,3))&gt;=--('Drill Size Info'!$AA$15)), (--(INT('Drill Size Info'!$AA$15) &amp; "." &amp; RIGHT(CW704,3))&lt;=--('Drill Size Info'!$AB$15))),
                --(INT('Drill Size Info'!$AA$15) &amp; "." &amp; RIGHT(CW704,3)),
                --(INT('Drill Size Info'!$AB$15) &amp; "." &amp; RIGHT(CW704,3))
            )
        ),
        "N/A"
    )
)</f>
        <v>N/A</v>
      </c>
      <c r="R704" s="57"/>
      <c r="S704" s="57"/>
      <c r="T704" s="57"/>
      <c r="U704" s="57"/>
      <c r="V704" s="57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9"/>
      <c r="AX704" s="59"/>
      <c r="AY704" s="59"/>
      <c r="AZ704" s="60"/>
      <c r="BA704" s="52"/>
      <c r="BB704" s="52"/>
      <c r="BC704" s="52"/>
      <c r="BD704" s="52"/>
      <c r="BE704" s="52"/>
      <c r="BF704" s="52"/>
      <c r="BG704" s="192" t="str">
        <f t="shared" si="429"/>
        <v/>
      </c>
      <c r="BH704" s="52"/>
      <c r="BI704" s="52"/>
      <c r="BJ704" s="52"/>
      <c r="BK704" s="52"/>
      <c r="BM704" s="19">
        <f t="shared" si="434"/>
        <v>0</v>
      </c>
      <c r="BN704" s="19">
        <f t="shared" si="435"/>
        <v>0</v>
      </c>
      <c r="BO704" s="19">
        <f t="shared" si="436"/>
        <v>0</v>
      </c>
      <c r="BP704" s="19">
        <f t="shared" si="437"/>
        <v>0</v>
      </c>
      <c r="BQ704" s="19">
        <f t="shared" si="438"/>
        <v>0</v>
      </c>
      <c r="BR704" s="19">
        <f t="shared" si="439"/>
        <v>0</v>
      </c>
      <c r="BS704" s="19">
        <f t="shared" si="440"/>
        <v>0</v>
      </c>
      <c r="BT704" s="19">
        <f t="shared" si="441"/>
        <v>0</v>
      </c>
      <c r="BU704" s="19">
        <f t="shared" si="442"/>
        <v>0</v>
      </c>
      <c r="BV704" s="19">
        <f t="shared" si="443"/>
        <v>0</v>
      </c>
      <c r="BW704" s="19">
        <f t="shared" si="444"/>
        <v>0</v>
      </c>
      <c r="BX704" s="19">
        <f t="shared" si="445"/>
        <v>0</v>
      </c>
      <c r="BY704" s="19">
        <f t="shared" si="446"/>
        <v>0</v>
      </c>
      <c r="BZ704" s="19">
        <f t="shared" si="447"/>
        <v>0</v>
      </c>
      <c r="CA704" s="19">
        <f t="shared" si="448"/>
        <v>0</v>
      </c>
      <c r="CB704" s="19">
        <f t="shared" si="430"/>
        <v>0</v>
      </c>
      <c r="CC704" s="19">
        <f t="shared" si="449"/>
        <v>0</v>
      </c>
      <c r="CD704" s="19">
        <f t="shared" si="450"/>
        <v>0</v>
      </c>
      <c r="CE704" s="19">
        <f t="shared" si="451"/>
        <v>0</v>
      </c>
      <c r="CF704" s="19">
        <f t="shared" si="452"/>
        <v>0</v>
      </c>
      <c r="CG704" s="19">
        <f t="shared" si="453"/>
        <v>0</v>
      </c>
      <c r="CH704" s="19">
        <f t="shared" si="454"/>
        <v>0</v>
      </c>
      <c r="CI704" s="19">
        <f t="shared" si="455"/>
        <v>0</v>
      </c>
      <c r="CJ704" s="19">
        <f t="shared" si="456"/>
        <v>0</v>
      </c>
      <c r="CK704" s="19">
        <f t="shared" si="457"/>
        <v>0</v>
      </c>
      <c r="CL704" s="19">
        <f t="shared" si="458"/>
        <v>0</v>
      </c>
      <c r="CM704" s="19">
        <f t="shared" si="459"/>
        <v>0</v>
      </c>
      <c r="CN704" s="19">
        <f t="shared" si="460"/>
        <v>0</v>
      </c>
      <c r="CO704" s="19">
        <f t="shared" si="461"/>
        <v>0</v>
      </c>
      <c r="CP704" s="19">
        <f t="shared" si="462"/>
        <v>0</v>
      </c>
      <c r="CQ704" s="19">
        <f t="shared" si="463"/>
        <v>0</v>
      </c>
      <c r="CR704" s="19">
        <f t="shared" si="464"/>
        <v>0</v>
      </c>
      <c r="CS704" s="19">
        <f t="shared" si="465"/>
        <v>0</v>
      </c>
    </row>
    <row r="705" spans="2:97" ht="15" customHeight="1" x14ac:dyDescent="0.2">
      <c r="B705" s="53">
        <f t="shared" si="431"/>
        <v>697</v>
      </c>
      <c r="C705" s="197" t="str" cm="1">
        <f t="array" aca="1" ref="C705" ca="1">CELL("contents",BG705)</f>
        <v/>
      </c>
      <c r="D705" s="54" t="str">
        <f t="shared" si="428"/>
        <v>OK</v>
      </c>
      <c r="E705" s="55" t="e">
        <f>VLOOKUP('DATA SHEET'!$B$9,'Drill Size Info'!$T$2:$U$8,2,FALSE)</f>
        <v>#N/A</v>
      </c>
      <c r="F705" s="55" t="str">
        <f t="shared" si="432"/>
        <v/>
      </c>
      <c r="G705" s="161">
        <f t="shared" si="433"/>
        <v>0</v>
      </c>
      <c r="H705" s="56"/>
      <c r="I705" s="56"/>
      <c r="J705" s="54" t="s">
        <v>154</v>
      </c>
      <c r="K705" s="54" t="s">
        <v>154</v>
      </c>
      <c r="L705" s="56" t="s">
        <v>154</v>
      </c>
      <c r="M705" s="56" t="s">
        <v>154</v>
      </c>
      <c r="N705" s="47" t="str">
        <f>IF(CU705&lt;&gt;"",
    IF(INT('Drill Size Info'!$AA$19)=INT('Drill Size Info'!$AB$19),
        --(INT('Drill Size Info'!$AA$19) &amp; "." &amp; CU705),
        IF(AND((--(INT('Drill Size Info'!$AA$19) &amp; "." &amp; CU705)&gt;=--('Drill Size Info'!$AA$19)), (--(INT('Drill Size Info'!$AA$19) &amp; "." &amp; CU705)&lt;=--('Drill Size Info'!$AB$19))),
            --(INT('Drill Size Info'!$AA$19) &amp; "." &amp; CU705),
            --(INT('Drill Size Info'!$AB$19) &amp; "." &amp; CU705)
        )
    ),
    IF(CT705&lt;&gt;"",
        IF(INT('Drill Size Info'!$AA$19)=INT('Drill Size Info'!$AB$19),
            --(INT('Drill Size Info'!$AA$19) &amp; "." &amp; LEFT(CT705,3)),
            IF(AND((--(INT('Drill Size Info'!$AA$19) &amp; "." &amp; LEFT(CT705,3))&gt;=--('Drill Size Info'!$AA$19)), (--(INT('Drill Size Info'!$AA$19) &amp; "." &amp; LEFT(CT705,3))&lt;=--('Drill Size Info'!$AB$19))),
                --(INT('Drill Size Info'!$AA$19) &amp; "." &amp; LEFT(CT705,3)),
                --(INT('Drill Size Info'!$AB$19) &amp; "." &amp; LEFT(CT705,3))
            )
        ),
        "OK"
    )
)</f>
        <v>OK</v>
      </c>
      <c r="O705" s="163" t="str">
        <f>IF(CV705&lt;&gt;"",
    IF(INT('Drill Size Info'!$AA$19)=INT('Drill Size Info'!$AB$19),
        --(INT('Drill Size Info'!$AA$19) &amp; "." &amp; CV705),
        IF(AND((--(INT('Drill Size Info'!$AA$19) &amp; "." &amp; CV705)&gt;=--('Drill Size Info'!$AA$19)), (--(INT('Drill Size Info'!$AA$19) &amp; "." &amp; CV705)&lt;=--('Drill Size Info'!$AB$19))),
            --(INT('Drill Size Info'!$AA$19) &amp; "." &amp; CV705),
            --(INT('Drill Size Info'!$AB$19) &amp; "." &amp; CV705)
        )
    ),
    IF(CT705&lt;&gt;"",
        IF(INT('Drill Size Info'!$AA$19)=INT('Drill Size Info'!$AB$19),
            --(INT('Drill Size Info'!$AA$19) &amp; "." &amp; RIGHT(CT705,3)),
            IF(AND((--(INT('Drill Size Info'!$AA$19) &amp; "." &amp; RIGHT(CT705,3))&gt;=--('Drill Size Info'!$AA$19)), (--(INT('Drill Size Info'!$AA$19) &amp; "." &amp; RIGHT(CT705,3))&lt;=--('Drill Size Info'!$AB$19))),
                --(INT('Drill Size Info'!$AA$19) &amp; "." &amp; RIGHT(CT705,3)),
                --(INT('Drill Size Info'!$AB$19) &amp; "." &amp; RIGHT(CT705,3))
            )
        ),
        "N/A"
    )
)</f>
        <v>N/A</v>
      </c>
      <c r="P705" s="47" t="str">
        <f>IF(CX705&lt;&gt;"",
    IF(INT('Drill Size Info'!$AA$19)=INT('Drill Size Info'!$AB$15),
        --(INT('Drill Size Info'!$AA$15) &amp; "." &amp; CX705),
        IF(AND((--(INT('Drill Size Info'!$AA$15) &amp; "." &amp; CX705)&gt;=--('Drill Size Info'!$AA$15)), (--(INT('Drill Size Info'!$AA$15) &amp; "." &amp; CX705)&lt;=--('Drill Size Info'!$AB$15))),
            --(INT('Drill Size Info'!$AA$15) &amp; "." &amp; CX705),
            --(INT('Drill Size Info'!$AB$15) &amp; "." &amp; CX705)
        )
    ),
    IF(CW705&lt;&gt;"",
        IF(INT('Drill Size Info'!$AA$15)=INT('Drill Size Info'!$AB$15),
            --(INT('Drill Size Info'!$AA$15) &amp; "." &amp; LEFT(CW705,3)),
            IF(AND((--(INT('Drill Size Info'!$AA$15) &amp; "." &amp; LEFT(CW705,3))&gt;=--('Drill Size Info'!$AA$15)), (--(INT('Drill Size Info'!$AA$15) &amp; "." &amp; LEFT(CW705,3))&lt;=--('Drill Size Info'!$AB$15))),
                --(INT('Drill Size Info'!$AA$15) &amp; "." &amp; LEFT(CW705,3)),
                --(INT('Drill Size Info'!$AB$15) &amp; "." &amp; LEFT(CW705,3))
            )
        ),
        "OK"
    )
)</f>
        <v>OK</v>
      </c>
      <c r="Q705" s="163" t="str">
        <f>IF(CY705&lt;&gt;"",
    IF(INT('Drill Size Info'!$AA$19)=INT('Drill Size Info'!$AB$15),
        --(INT('Drill Size Info'!$AA$15) &amp; "." &amp; CY705),
        IF(AND((--(INT('Drill Size Info'!$AA$15) &amp; "." &amp; CY705)&gt;=--('Drill Size Info'!$AA$15)), (--(INT('Drill Size Info'!$AA$15) &amp; "." &amp; CY705)&lt;=--('Drill Size Info'!$AB$15))),
            --(INT('Drill Size Info'!$AA$15) &amp; "." &amp; CY705),
            --(INT('Drill Size Info'!$AB$15) &amp; "." &amp; CY705)
        )
    ),
    IF(CW705&lt;&gt;"",
        IF(INT('Drill Size Info'!$AA$15)=INT('Drill Size Info'!$AB$15),
            --(INT('Drill Size Info'!$AA$15) &amp; "." &amp; RIGHT(CW705,3)),
            IF(AND((--(INT('Drill Size Info'!$AA$15) &amp; "." &amp; RIGHT(CW705,3))&gt;=--('Drill Size Info'!$AA$15)), (--(INT('Drill Size Info'!$AA$15) &amp; "." &amp; RIGHT(CW705,3))&lt;=--('Drill Size Info'!$AB$15))),
                --(INT('Drill Size Info'!$AA$15) &amp; "." &amp; RIGHT(CW705,3)),
                --(INT('Drill Size Info'!$AB$15) &amp; "." &amp; RIGHT(CW705,3))
            )
        ),
        "N/A"
    )
)</f>
        <v>N/A</v>
      </c>
      <c r="R705" s="57"/>
      <c r="S705" s="57"/>
      <c r="T705" s="57"/>
      <c r="U705" s="57"/>
      <c r="V705" s="57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9"/>
      <c r="AX705" s="59"/>
      <c r="AY705" s="59"/>
      <c r="AZ705" s="60"/>
      <c r="BA705" s="52"/>
      <c r="BB705" s="52"/>
      <c r="BC705" s="52"/>
      <c r="BD705" s="52"/>
      <c r="BE705" s="52"/>
      <c r="BF705" s="52"/>
      <c r="BG705" s="192" t="str">
        <f t="shared" si="429"/>
        <v/>
      </c>
      <c r="BH705" s="52"/>
      <c r="BI705" s="52"/>
      <c r="BJ705" s="52"/>
      <c r="BK705" s="52"/>
      <c r="BM705" s="19">
        <f t="shared" si="434"/>
        <v>0</v>
      </c>
      <c r="BN705" s="19">
        <f t="shared" si="435"/>
        <v>0</v>
      </c>
      <c r="BO705" s="19">
        <f t="shared" si="436"/>
        <v>0</v>
      </c>
      <c r="BP705" s="19">
        <f t="shared" si="437"/>
        <v>0</v>
      </c>
      <c r="BQ705" s="19">
        <f t="shared" si="438"/>
        <v>0</v>
      </c>
      <c r="BR705" s="19">
        <f t="shared" si="439"/>
        <v>0</v>
      </c>
      <c r="BS705" s="19">
        <f t="shared" si="440"/>
        <v>0</v>
      </c>
      <c r="BT705" s="19">
        <f t="shared" si="441"/>
        <v>0</v>
      </c>
      <c r="BU705" s="19">
        <f t="shared" si="442"/>
        <v>0</v>
      </c>
      <c r="BV705" s="19">
        <f t="shared" si="443"/>
        <v>0</v>
      </c>
      <c r="BW705" s="19">
        <f t="shared" si="444"/>
        <v>0</v>
      </c>
      <c r="BX705" s="19">
        <f t="shared" si="445"/>
        <v>0</v>
      </c>
      <c r="BY705" s="19">
        <f t="shared" si="446"/>
        <v>0</v>
      </c>
      <c r="BZ705" s="19">
        <f t="shared" si="447"/>
        <v>0</v>
      </c>
      <c r="CA705" s="19">
        <f t="shared" si="448"/>
        <v>0</v>
      </c>
      <c r="CB705" s="19">
        <f t="shared" si="430"/>
        <v>0</v>
      </c>
      <c r="CC705" s="19">
        <f t="shared" si="449"/>
        <v>0</v>
      </c>
      <c r="CD705" s="19">
        <f t="shared" si="450"/>
        <v>0</v>
      </c>
      <c r="CE705" s="19">
        <f t="shared" si="451"/>
        <v>0</v>
      </c>
      <c r="CF705" s="19">
        <f t="shared" si="452"/>
        <v>0</v>
      </c>
      <c r="CG705" s="19">
        <f t="shared" si="453"/>
        <v>0</v>
      </c>
      <c r="CH705" s="19">
        <f t="shared" si="454"/>
        <v>0</v>
      </c>
      <c r="CI705" s="19">
        <f t="shared" si="455"/>
        <v>0</v>
      </c>
      <c r="CJ705" s="19">
        <f t="shared" si="456"/>
        <v>0</v>
      </c>
      <c r="CK705" s="19">
        <f t="shared" si="457"/>
        <v>0</v>
      </c>
      <c r="CL705" s="19">
        <f t="shared" si="458"/>
        <v>0</v>
      </c>
      <c r="CM705" s="19">
        <f t="shared" si="459"/>
        <v>0</v>
      </c>
      <c r="CN705" s="19">
        <f t="shared" si="460"/>
        <v>0</v>
      </c>
      <c r="CO705" s="19">
        <f t="shared" si="461"/>
        <v>0</v>
      </c>
      <c r="CP705" s="19">
        <f t="shared" si="462"/>
        <v>0</v>
      </c>
      <c r="CQ705" s="19">
        <f t="shared" si="463"/>
        <v>0</v>
      </c>
      <c r="CR705" s="19">
        <f t="shared" si="464"/>
        <v>0</v>
      </c>
      <c r="CS705" s="19">
        <f t="shared" si="465"/>
        <v>0</v>
      </c>
    </row>
    <row r="706" spans="2:97" ht="15" customHeight="1" x14ac:dyDescent="0.2">
      <c r="B706" s="53">
        <f t="shared" si="431"/>
        <v>698</v>
      </c>
      <c r="C706" s="197" t="str" cm="1">
        <f t="array" aca="1" ref="C706" ca="1">CELL("contents",BG706)</f>
        <v/>
      </c>
      <c r="D706" s="54" t="str">
        <f t="shared" si="428"/>
        <v>OK</v>
      </c>
      <c r="E706" s="55" t="e">
        <f>VLOOKUP('DATA SHEET'!$B$9,'Drill Size Info'!$T$2:$U$8,2,FALSE)</f>
        <v>#N/A</v>
      </c>
      <c r="F706" s="55" t="str">
        <f t="shared" si="432"/>
        <v/>
      </c>
      <c r="G706" s="161">
        <f t="shared" si="433"/>
        <v>0</v>
      </c>
      <c r="H706" s="56"/>
      <c r="I706" s="56"/>
      <c r="J706" s="54" t="s">
        <v>154</v>
      </c>
      <c r="K706" s="54" t="s">
        <v>154</v>
      </c>
      <c r="L706" s="56" t="s">
        <v>154</v>
      </c>
      <c r="M706" s="56" t="s">
        <v>154</v>
      </c>
      <c r="N706" s="47" t="str">
        <f>IF(CU706&lt;&gt;"",
    IF(INT('Drill Size Info'!$AA$19)=INT('Drill Size Info'!$AB$19),
        --(INT('Drill Size Info'!$AA$19) &amp; "." &amp; CU706),
        IF(AND((--(INT('Drill Size Info'!$AA$19) &amp; "." &amp; CU706)&gt;=--('Drill Size Info'!$AA$19)), (--(INT('Drill Size Info'!$AA$19) &amp; "." &amp; CU706)&lt;=--('Drill Size Info'!$AB$19))),
            --(INT('Drill Size Info'!$AA$19) &amp; "." &amp; CU706),
            --(INT('Drill Size Info'!$AB$19) &amp; "." &amp; CU706)
        )
    ),
    IF(CT706&lt;&gt;"",
        IF(INT('Drill Size Info'!$AA$19)=INT('Drill Size Info'!$AB$19),
            --(INT('Drill Size Info'!$AA$19) &amp; "." &amp; LEFT(CT706,3)),
            IF(AND((--(INT('Drill Size Info'!$AA$19) &amp; "." &amp; LEFT(CT706,3))&gt;=--('Drill Size Info'!$AA$19)), (--(INT('Drill Size Info'!$AA$19) &amp; "." &amp; LEFT(CT706,3))&lt;=--('Drill Size Info'!$AB$19))),
                --(INT('Drill Size Info'!$AA$19) &amp; "." &amp; LEFT(CT706,3)),
                --(INT('Drill Size Info'!$AB$19) &amp; "." &amp; LEFT(CT706,3))
            )
        ),
        "OK"
    )
)</f>
        <v>OK</v>
      </c>
      <c r="O706" s="163" t="str">
        <f>IF(CV706&lt;&gt;"",
    IF(INT('Drill Size Info'!$AA$19)=INT('Drill Size Info'!$AB$19),
        --(INT('Drill Size Info'!$AA$19) &amp; "." &amp; CV706),
        IF(AND((--(INT('Drill Size Info'!$AA$19) &amp; "." &amp; CV706)&gt;=--('Drill Size Info'!$AA$19)), (--(INT('Drill Size Info'!$AA$19) &amp; "." &amp; CV706)&lt;=--('Drill Size Info'!$AB$19))),
            --(INT('Drill Size Info'!$AA$19) &amp; "." &amp; CV706),
            --(INT('Drill Size Info'!$AB$19) &amp; "." &amp; CV706)
        )
    ),
    IF(CT706&lt;&gt;"",
        IF(INT('Drill Size Info'!$AA$19)=INT('Drill Size Info'!$AB$19),
            --(INT('Drill Size Info'!$AA$19) &amp; "." &amp; RIGHT(CT706,3)),
            IF(AND((--(INT('Drill Size Info'!$AA$19) &amp; "." &amp; RIGHT(CT706,3))&gt;=--('Drill Size Info'!$AA$19)), (--(INT('Drill Size Info'!$AA$19) &amp; "." &amp; RIGHT(CT706,3))&lt;=--('Drill Size Info'!$AB$19))),
                --(INT('Drill Size Info'!$AA$19) &amp; "." &amp; RIGHT(CT706,3)),
                --(INT('Drill Size Info'!$AB$19) &amp; "." &amp; RIGHT(CT706,3))
            )
        ),
        "N/A"
    )
)</f>
        <v>N/A</v>
      </c>
      <c r="P706" s="47" t="str">
        <f>IF(CX706&lt;&gt;"",
    IF(INT('Drill Size Info'!$AA$19)=INT('Drill Size Info'!$AB$15),
        --(INT('Drill Size Info'!$AA$15) &amp; "." &amp; CX706),
        IF(AND((--(INT('Drill Size Info'!$AA$15) &amp; "." &amp; CX706)&gt;=--('Drill Size Info'!$AA$15)), (--(INT('Drill Size Info'!$AA$15) &amp; "." &amp; CX706)&lt;=--('Drill Size Info'!$AB$15))),
            --(INT('Drill Size Info'!$AA$15) &amp; "." &amp; CX706),
            --(INT('Drill Size Info'!$AB$15) &amp; "." &amp; CX706)
        )
    ),
    IF(CW706&lt;&gt;"",
        IF(INT('Drill Size Info'!$AA$15)=INT('Drill Size Info'!$AB$15),
            --(INT('Drill Size Info'!$AA$15) &amp; "." &amp; LEFT(CW706,3)),
            IF(AND((--(INT('Drill Size Info'!$AA$15) &amp; "." &amp; LEFT(CW706,3))&gt;=--('Drill Size Info'!$AA$15)), (--(INT('Drill Size Info'!$AA$15) &amp; "." &amp; LEFT(CW706,3))&lt;=--('Drill Size Info'!$AB$15))),
                --(INT('Drill Size Info'!$AA$15) &amp; "." &amp; LEFT(CW706,3)),
                --(INT('Drill Size Info'!$AB$15) &amp; "." &amp; LEFT(CW706,3))
            )
        ),
        "OK"
    )
)</f>
        <v>OK</v>
      </c>
      <c r="Q706" s="163" t="str">
        <f>IF(CY706&lt;&gt;"",
    IF(INT('Drill Size Info'!$AA$19)=INT('Drill Size Info'!$AB$15),
        --(INT('Drill Size Info'!$AA$15) &amp; "." &amp; CY706),
        IF(AND((--(INT('Drill Size Info'!$AA$15) &amp; "." &amp; CY706)&gt;=--('Drill Size Info'!$AA$15)), (--(INT('Drill Size Info'!$AA$15) &amp; "." &amp; CY706)&lt;=--('Drill Size Info'!$AB$15))),
            --(INT('Drill Size Info'!$AA$15) &amp; "." &amp; CY706),
            --(INT('Drill Size Info'!$AB$15) &amp; "." &amp; CY706)
        )
    ),
    IF(CW706&lt;&gt;"",
        IF(INT('Drill Size Info'!$AA$15)=INT('Drill Size Info'!$AB$15),
            --(INT('Drill Size Info'!$AA$15) &amp; "." &amp; RIGHT(CW706,3)),
            IF(AND((--(INT('Drill Size Info'!$AA$15) &amp; "." &amp; RIGHT(CW706,3))&gt;=--('Drill Size Info'!$AA$15)), (--(INT('Drill Size Info'!$AA$15) &amp; "." &amp; RIGHT(CW706,3))&lt;=--('Drill Size Info'!$AB$15))),
                --(INT('Drill Size Info'!$AA$15) &amp; "." &amp; RIGHT(CW706,3)),
                --(INT('Drill Size Info'!$AB$15) &amp; "." &amp; RIGHT(CW706,3))
            )
        ),
        "N/A"
    )
)</f>
        <v>N/A</v>
      </c>
      <c r="R706" s="57"/>
      <c r="S706" s="57"/>
      <c r="T706" s="57"/>
      <c r="U706" s="57"/>
      <c r="V706" s="57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9"/>
      <c r="AX706" s="59"/>
      <c r="AY706" s="59"/>
      <c r="AZ706" s="60"/>
      <c r="BA706" s="52"/>
      <c r="BB706" s="52"/>
      <c r="BC706" s="52"/>
      <c r="BD706" s="52"/>
      <c r="BE706" s="52"/>
      <c r="BF706" s="52"/>
      <c r="BG706" s="192" t="str">
        <f t="shared" si="429"/>
        <v/>
      </c>
      <c r="BH706" s="52"/>
      <c r="BI706" s="52"/>
      <c r="BJ706" s="52"/>
      <c r="BK706" s="52"/>
      <c r="BM706" s="19">
        <f t="shared" si="434"/>
        <v>0</v>
      </c>
      <c r="BN706" s="19">
        <f t="shared" si="435"/>
        <v>0</v>
      </c>
      <c r="BO706" s="19">
        <f t="shared" si="436"/>
        <v>0</v>
      </c>
      <c r="BP706" s="19">
        <f t="shared" si="437"/>
        <v>0</v>
      </c>
      <c r="BQ706" s="19">
        <f t="shared" si="438"/>
        <v>0</v>
      </c>
      <c r="BR706" s="19">
        <f t="shared" si="439"/>
        <v>0</v>
      </c>
      <c r="BS706" s="19">
        <f t="shared" si="440"/>
        <v>0</v>
      </c>
      <c r="BT706" s="19">
        <f t="shared" si="441"/>
        <v>0</v>
      </c>
      <c r="BU706" s="19">
        <f t="shared" si="442"/>
        <v>0</v>
      </c>
      <c r="BV706" s="19">
        <f t="shared" si="443"/>
        <v>0</v>
      </c>
      <c r="BW706" s="19">
        <f t="shared" si="444"/>
        <v>0</v>
      </c>
      <c r="BX706" s="19">
        <f t="shared" si="445"/>
        <v>0</v>
      </c>
      <c r="BY706" s="19">
        <f t="shared" si="446"/>
        <v>0</v>
      </c>
      <c r="BZ706" s="19">
        <f t="shared" si="447"/>
        <v>0</v>
      </c>
      <c r="CA706" s="19">
        <f t="shared" si="448"/>
        <v>0</v>
      </c>
      <c r="CB706" s="19">
        <f t="shared" si="430"/>
        <v>0</v>
      </c>
      <c r="CC706" s="19">
        <f t="shared" si="449"/>
        <v>0</v>
      </c>
      <c r="CD706" s="19">
        <f t="shared" si="450"/>
        <v>0</v>
      </c>
      <c r="CE706" s="19">
        <f t="shared" si="451"/>
        <v>0</v>
      </c>
      <c r="CF706" s="19">
        <f t="shared" si="452"/>
        <v>0</v>
      </c>
      <c r="CG706" s="19">
        <f t="shared" si="453"/>
        <v>0</v>
      </c>
      <c r="CH706" s="19">
        <f t="shared" si="454"/>
        <v>0</v>
      </c>
      <c r="CI706" s="19">
        <f t="shared" si="455"/>
        <v>0</v>
      </c>
      <c r="CJ706" s="19">
        <f t="shared" si="456"/>
        <v>0</v>
      </c>
      <c r="CK706" s="19">
        <f t="shared" si="457"/>
        <v>0</v>
      </c>
      <c r="CL706" s="19">
        <f t="shared" si="458"/>
        <v>0</v>
      </c>
      <c r="CM706" s="19">
        <f t="shared" si="459"/>
        <v>0</v>
      </c>
      <c r="CN706" s="19">
        <f t="shared" si="460"/>
        <v>0</v>
      </c>
      <c r="CO706" s="19">
        <f t="shared" si="461"/>
        <v>0</v>
      </c>
      <c r="CP706" s="19">
        <f t="shared" si="462"/>
        <v>0</v>
      </c>
      <c r="CQ706" s="19">
        <f t="shared" si="463"/>
        <v>0</v>
      </c>
      <c r="CR706" s="19">
        <f t="shared" si="464"/>
        <v>0</v>
      </c>
      <c r="CS706" s="19">
        <f t="shared" si="465"/>
        <v>0</v>
      </c>
    </row>
    <row r="707" spans="2:97" ht="15" customHeight="1" x14ac:dyDescent="0.2">
      <c r="B707" s="53">
        <f t="shared" si="431"/>
        <v>699</v>
      </c>
      <c r="C707" s="197" t="str" cm="1">
        <f t="array" aca="1" ref="C707" ca="1">CELL("contents",BG707)</f>
        <v/>
      </c>
      <c r="D707" s="54" t="str">
        <f t="shared" si="428"/>
        <v>OK</v>
      </c>
      <c r="E707" s="55" t="e">
        <f>VLOOKUP('DATA SHEET'!$B$9,'Drill Size Info'!$T$2:$U$8,2,FALSE)</f>
        <v>#N/A</v>
      </c>
      <c r="F707" s="55" t="str">
        <f t="shared" si="432"/>
        <v/>
      </c>
      <c r="G707" s="161">
        <f t="shared" si="433"/>
        <v>0</v>
      </c>
      <c r="H707" s="56"/>
      <c r="I707" s="56"/>
      <c r="J707" s="54" t="s">
        <v>154</v>
      </c>
      <c r="K707" s="54" t="s">
        <v>154</v>
      </c>
      <c r="L707" s="56" t="s">
        <v>154</v>
      </c>
      <c r="M707" s="56" t="s">
        <v>154</v>
      </c>
      <c r="N707" s="47" t="str">
        <f>IF(CU707&lt;&gt;"",
    IF(INT('Drill Size Info'!$AA$19)=INT('Drill Size Info'!$AB$19),
        --(INT('Drill Size Info'!$AA$19) &amp; "." &amp; CU707),
        IF(AND((--(INT('Drill Size Info'!$AA$19) &amp; "." &amp; CU707)&gt;=--('Drill Size Info'!$AA$19)), (--(INT('Drill Size Info'!$AA$19) &amp; "." &amp; CU707)&lt;=--('Drill Size Info'!$AB$19))),
            --(INT('Drill Size Info'!$AA$19) &amp; "." &amp; CU707),
            --(INT('Drill Size Info'!$AB$19) &amp; "." &amp; CU707)
        )
    ),
    IF(CT707&lt;&gt;"",
        IF(INT('Drill Size Info'!$AA$19)=INT('Drill Size Info'!$AB$19),
            --(INT('Drill Size Info'!$AA$19) &amp; "." &amp; LEFT(CT707,3)),
            IF(AND((--(INT('Drill Size Info'!$AA$19) &amp; "." &amp; LEFT(CT707,3))&gt;=--('Drill Size Info'!$AA$19)), (--(INT('Drill Size Info'!$AA$19) &amp; "." &amp; LEFT(CT707,3))&lt;=--('Drill Size Info'!$AB$19))),
                --(INT('Drill Size Info'!$AA$19) &amp; "." &amp; LEFT(CT707,3)),
                --(INT('Drill Size Info'!$AB$19) &amp; "." &amp; LEFT(CT707,3))
            )
        ),
        "OK"
    )
)</f>
        <v>OK</v>
      </c>
      <c r="O707" s="163" t="str">
        <f>IF(CV707&lt;&gt;"",
    IF(INT('Drill Size Info'!$AA$19)=INT('Drill Size Info'!$AB$19),
        --(INT('Drill Size Info'!$AA$19) &amp; "." &amp; CV707),
        IF(AND((--(INT('Drill Size Info'!$AA$19) &amp; "." &amp; CV707)&gt;=--('Drill Size Info'!$AA$19)), (--(INT('Drill Size Info'!$AA$19) &amp; "." &amp; CV707)&lt;=--('Drill Size Info'!$AB$19))),
            --(INT('Drill Size Info'!$AA$19) &amp; "." &amp; CV707),
            --(INT('Drill Size Info'!$AB$19) &amp; "." &amp; CV707)
        )
    ),
    IF(CT707&lt;&gt;"",
        IF(INT('Drill Size Info'!$AA$19)=INT('Drill Size Info'!$AB$19),
            --(INT('Drill Size Info'!$AA$19) &amp; "." &amp; RIGHT(CT707,3)),
            IF(AND((--(INT('Drill Size Info'!$AA$19) &amp; "." &amp; RIGHT(CT707,3))&gt;=--('Drill Size Info'!$AA$19)), (--(INT('Drill Size Info'!$AA$19) &amp; "." &amp; RIGHT(CT707,3))&lt;=--('Drill Size Info'!$AB$19))),
                --(INT('Drill Size Info'!$AA$19) &amp; "." &amp; RIGHT(CT707,3)),
                --(INT('Drill Size Info'!$AB$19) &amp; "." &amp; RIGHT(CT707,3))
            )
        ),
        "N/A"
    )
)</f>
        <v>N/A</v>
      </c>
      <c r="P707" s="47" t="str">
        <f>IF(CX707&lt;&gt;"",
    IF(INT('Drill Size Info'!$AA$19)=INT('Drill Size Info'!$AB$15),
        --(INT('Drill Size Info'!$AA$15) &amp; "." &amp; CX707),
        IF(AND((--(INT('Drill Size Info'!$AA$15) &amp; "." &amp; CX707)&gt;=--('Drill Size Info'!$AA$15)), (--(INT('Drill Size Info'!$AA$15) &amp; "." &amp; CX707)&lt;=--('Drill Size Info'!$AB$15))),
            --(INT('Drill Size Info'!$AA$15) &amp; "." &amp; CX707),
            --(INT('Drill Size Info'!$AB$15) &amp; "." &amp; CX707)
        )
    ),
    IF(CW707&lt;&gt;"",
        IF(INT('Drill Size Info'!$AA$15)=INT('Drill Size Info'!$AB$15),
            --(INT('Drill Size Info'!$AA$15) &amp; "." &amp; LEFT(CW707,3)),
            IF(AND((--(INT('Drill Size Info'!$AA$15) &amp; "." &amp; LEFT(CW707,3))&gt;=--('Drill Size Info'!$AA$15)), (--(INT('Drill Size Info'!$AA$15) &amp; "." &amp; LEFT(CW707,3))&lt;=--('Drill Size Info'!$AB$15))),
                --(INT('Drill Size Info'!$AA$15) &amp; "." &amp; LEFT(CW707,3)),
                --(INT('Drill Size Info'!$AB$15) &amp; "." &amp; LEFT(CW707,3))
            )
        ),
        "OK"
    )
)</f>
        <v>OK</v>
      </c>
      <c r="Q707" s="163" t="str">
        <f>IF(CY707&lt;&gt;"",
    IF(INT('Drill Size Info'!$AA$19)=INT('Drill Size Info'!$AB$15),
        --(INT('Drill Size Info'!$AA$15) &amp; "." &amp; CY707),
        IF(AND((--(INT('Drill Size Info'!$AA$15) &amp; "." &amp; CY707)&gt;=--('Drill Size Info'!$AA$15)), (--(INT('Drill Size Info'!$AA$15) &amp; "." &amp; CY707)&lt;=--('Drill Size Info'!$AB$15))),
            --(INT('Drill Size Info'!$AA$15) &amp; "." &amp; CY707),
            --(INT('Drill Size Info'!$AB$15) &amp; "." &amp; CY707)
        )
    ),
    IF(CW707&lt;&gt;"",
        IF(INT('Drill Size Info'!$AA$15)=INT('Drill Size Info'!$AB$15),
            --(INT('Drill Size Info'!$AA$15) &amp; "." &amp; RIGHT(CW707,3)),
            IF(AND((--(INT('Drill Size Info'!$AA$15) &amp; "." &amp; RIGHT(CW707,3))&gt;=--('Drill Size Info'!$AA$15)), (--(INT('Drill Size Info'!$AA$15) &amp; "." &amp; RIGHT(CW707,3))&lt;=--('Drill Size Info'!$AB$15))),
                --(INT('Drill Size Info'!$AA$15) &amp; "." &amp; RIGHT(CW707,3)),
                --(INT('Drill Size Info'!$AB$15) &amp; "." &amp; RIGHT(CW707,3))
            )
        ),
        "N/A"
    )
)</f>
        <v>N/A</v>
      </c>
      <c r="R707" s="57"/>
      <c r="S707" s="57"/>
      <c r="T707" s="57"/>
      <c r="U707" s="57"/>
      <c r="V707" s="57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9"/>
      <c r="AX707" s="59"/>
      <c r="AY707" s="59"/>
      <c r="AZ707" s="60"/>
      <c r="BA707" s="52"/>
      <c r="BB707" s="52"/>
      <c r="BC707" s="52"/>
      <c r="BD707" s="52"/>
      <c r="BE707" s="52"/>
      <c r="BF707" s="52"/>
      <c r="BG707" s="192" t="str">
        <f t="shared" si="429"/>
        <v/>
      </c>
      <c r="BH707" s="52"/>
      <c r="BI707" s="52"/>
      <c r="BJ707" s="52"/>
      <c r="BK707" s="52"/>
      <c r="BM707" s="19">
        <f t="shared" si="434"/>
        <v>0</v>
      </c>
      <c r="BN707" s="19">
        <f t="shared" si="435"/>
        <v>0</v>
      </c>
      <c r="BO707" s="19">
        <f t="shared" si="436"/>
        <v>0</v>
      </c>
      <c r="BP707" s="19">
        <f t="shared" si="437"/>
        <v>0</v>
      </c>
      <c r="BQ707" s="19">
        <f t="shared" si="438"/>
        <v>0</v>
      </c>
      <c r="BR707" s="19">
        <f t="shared" si="439"/>
        <v>0</v>
      </c>
      <c r="BS707" s="19">
        <f t="shared" si="440"/>
        <v>0</v>
      </c>
      <c r="BT707" s="19">
        <f t="shared" si="441"/>
        <v>0</v>
      </c>
      <c r="BU707" s="19">
        <f t="shared" si="442"/>
        <v>0</v>
      </c>
      <c r="BV707" s="19">
        <f t="shared" si="443"/>
        <v>0</v>
      </c>
      <c r="BW707" s="19">
        <f t="shared" si="444"/>
        <v>0</v>
      </c>
      <c r="BX707" s="19">
        <f t="shared" si="445"/>
        <v>0</v>
      </c>
      <c r="BY707" s="19">
        <f t="shared" si="446"/>
        <v>0</v>
      </c>
      <c r="BZ707" s="19">
        <f t="shared" si="447"/>
        <v>0</v>
      </c>
      <c r="CA707" s="19">
        <f t="shared" si="448"/>
        <v>0</v>
      </c>
      <c r="CB707" s="19">
        <f t="shared" si="430"/>
        <v>0</v>
      </c>
      <c r="CC707" s="19">
        <f t="shared" si="449"/>
        <v>0</v>
      </c>
      <c r="CD707" s="19">
        <f t="shared" si="450"/>
        <v>0</v>
      </c>
      <c r="CE707" s="19">
        <f t="shared" si="451"/>
        <v>0</v>
      </c>
      <c r="CF707" s="19">
        <f t="shared" si="452"/>
        <v>0</v>
      </c>
      <c r="CG707" s="19">
        <f t="shared" si="453"/>
        <v>0</v>
      </c>
      <c r="CH707" s="19">
        <f t="shared" si="454"/>
        <v>0</v>
      </c>
      <c r="CI707" s="19">
        <f t="shared" si="455"/>
        <v>0</v>
      </c>
      <c r="CJ707" s="19">
        <f t="shared" si="456"/>
        <v>0</v>
      </c>
      <c r="CK707" s="19">
        <f t="shared" si="457"/>
        <v>0</v>
      </c>
      <c r="CL707" s="19">
        <f t="shared" si="458"/>
        <v>0</v>
      </c>
      <c r="CM707" s="19">
        <f t="shared" si="459"/>
        <v>0</v>
      </c>
      <c r="CN707" s="19">
        <f t="shared" si="460"/>
        <v>0</v>
      </c>
      <c r="CO707" s="19">
        <f t="shared" si="461"/>
        <v>0</v>
      </c>
      <c r="CP707" s="19">
        <f t="shared" si="462"/>
        <v>0</v>
      </c>
      <c r="CQ707" s="19">
        <f t="shared" si="463"/>
        <v>0</v>
      </c>
      <c r="CR707" s="19">
        <f t="shared" si="464"/>
        <v>0</v>
      </c>
      <c r="CS707" s="19">
        <f t="shared" si="465"/>
        <v>0</v>
      </c>
    </row>
    <row r="708" spans="2:97" ht="15" customHeight="1" x14ac:dyDescent="0.2">
      <c r="B708" s="53">
        <f t="shared" si="431"/>
        <v>700</v>
      </c>
      <c r="C708" s="197" t="str" cm="1">
        <f t="array" aca="1" ref="C708" ca="1">CELL("contents",BG708)</f>
        <v/>
      </c>
      <c r="D708" s="54" t="str">
        <f t="shared" si="428"/>
        <v>OK</v>
      </c>
      <c r="E708" s="55" t="e">
        <f>VLOOKUP('DATA SHEET'!$B$9,'Drill Size Info'!$T$2:$U$8,2,FALSE)</f>
        <v>#N/A</v>
      </c>
      <c r="F708" s="55" t="str">
        <f t="shared" si="432"/>
        <v/>
      </c>
      <c r="G708" s="161">
        <f t="shared" si="433"/>
        <v>0</v>
      </c>
      <c r="H708" s="56"/>
      <c r="I708" s="56"/>
      <c r="J708" s="54" t="s">
        <v>154</v>
      </c>
      <c r="K708" s="54" t="s">
        <v>154</v>
      </c>
      <c r="L708" s="56" t="s">
        <v>154</v>
      </c>
      <c r="M708" s="56" t="s">
        <v>154</v>
      </c>
      <c r="N708" s="47" t="str">
        <f>IF(CU708&lt;&gt;"",
    IF(INT('Drill Size Info'!$AA$19)=INT('Drill Size Info'!$AB$19),
        --(INT('Drill Size Info'!$AA$19) &amp; "." &amp; CU708),
        IF(AND((--(INT('Drill Size Info'!$AA$19) &amp; "." &amp; CU708)&gt;=--('Drill Size Info'!$AA$19)), (--(INT('Drill Size Info'!$AA$19) &amp; "." &amp; CU708)&lt;=--('Drill Size Info'!$AB$19))),
            --(INT('Drill Size Info'!$AA$19) &amp; "." &amp; CU708),
            --(INT('Drill Size Info'!$AB$19) &amp; "." &amp; CU708)
        )
    ),
    IF(CT708&lt;&gt;"",
        IF(INT('Drill Size Info'!$AA$19)=INT('Drill Size Info'!$AB$19),
            --(INT('Drill Size Info'!$AA$19) &amp; "." &amp; LEFT(CT708,3)),
            IF(AND((--(INT('Drill Size Info'!$AA$19) &amp; "." &amp; LEFT(CT708,3))&gt;=--('Drill Size Info'!$AA$19)), (--(INT('Drill Size Info'!$AA$19) &amp; "." &amp; LEFT(CT708,3))&lt;=--('Drill Size Info'!$AB$19))),
                --(INT('Drill Size Info'!$AA$19) &amp; "." &amp; LEFT(CT708,3)),
                --(INT('Drill Size Info'!$AB$19) &amp; "." &amp; LEFT(CT708,3))
            )
        ),
        "OK"
    )
)</f>
        <v>OK</v>
      </c>
      <c r="O708" s="163" t="str">
        <f>IF(CV708&lt;&gt;"",
    IF(INT('Drill Size Info'!$AA$19)=INT('Drill Size Info'!$AB$19),
        --(INT('Drill Size Info'!$AA$19) &amp; "." &amp; CV708),
        IF(AND((--(INT('Drill Size Info'!$AA$19) &amp; "." &amp; CV708)&gt;=--('Drill Size Info'!$AA$19)), (--(INT('Drill Size Info'!$AA$19) &amp; "." &amp; CV708)&lt;=--('Drill Size Info'!$AB$19))),
            --(INT('Drill Size Info'!$AA$19) &amp; "." &amp; CV708),
            --(INT('Drill Size Info'!$AB$19) &amp; "." &amp; CV708)
        )
    ),
    IF(CT708&lt;&gt;"",
        IF(INT('Drill Size Info'!$AA$19)=INT('Drill Size Info'!$AB$19),
            --(INT('Drill Size Info'!$AA$19) &amp; "." &amp; RIGHT(CT708,3)),
            IF(AND((--(INT('Drill Size Info'!$AA$19) &amp; "." &amp; RIGHT(CT708,3))&gt;=--('Drill Size Info'!$AA$19)), (--(INT('Drill Size Info'!$AA$19) &amp; "." &amp; RIGHT(CT708,3))&lt;=--('Drill Size Info'!$AB$19))),
                --(INT('Drill Size Info'!$AA$19) &amp; "." &amp; RIGHT(CT708,3)),
                --(INT('Drill Size Info'!$AB$19) &amp; "." &amp; RIGHT(CT708,3))
            )
        ),
        "N/A"
    )
)</f>
        <v>N/A</v>
      </c>
      <c r="P708" s="47" t="str">
        <f>IF(CX708&lt;&gt;"",
    IF(INT('Drill Size Info'!$AA$19)=INT('Drill Size Info'!$AB$15),
        --(INT('Drill Size Info'!$AA$15) &amp; "." &amp; CX708),
        IF(AND((--(INT('Drill Size Info'!$AA$15) &amp; "." &amp; CX708)&gt;=--('Drill Size Info'!$AA$15)), (--(INT('Drill Size Info'!$AA$15) &amp; "." &amp; CX708)&lt;=--('Drill Size Info'!$AB$15))),
            --(INT('Drill Size Info'!$AA$15) &amp; "." &amp; CX708),
            --(INT('Drill Size Info'!$AB$15) &amp; "." &amp; CX708)
        )
    ),
    IF(CW708&lt;&gt;"",
        IF(INT('Drill Size Info'!$AA$15)=INT('Drill Size Info'!$AB$15),
            --(INT('Drill Size Info'!$AA$15) &amp; "." &amp; LEFT(CW708,3)),
            IF(AND((--(INT('Drill Size Info'!$AA$15) &amp; "." &amp; LEFT(CW708,3))&gt;=--('Drill Size Info'!$AA$15)), (--(INT('Drill Size Info'!$AA$15) &amp; "." &amp; LEFT(CW708,3))&lt;=--('Drill Size Info'!$AB$15))),
                --(INT('Drill Size Info'!$AA$15) &amp; "." &amp; LEFT(CW708,3)),
                --(INT('Drill Size Info'!$AB$15) &amp; "." &amp; LEFT(CW708,3))
            )
        ),
        "OK"
    )
)</f>
        <v>OK</v>
      </c>
      <c r="Q708" s="163" t="str">
        <f>IF(CY708&lt;&gt;"",
    IF(INT('Drill Size Info'!$AA$19)=INT('Drill Size Info'!$AB$15),
        --(INT('Drill Size Info'!$AA$15) &amp; "." &amp; CY708),
        IF(AND((--(INT('Drill Size Info'!$AA$15) &amp; "." &amp; CY708)&gt;=--('Drill Size Info'!$AA$15)), (--(INT('Drill Size Info'!$AA$15) &amp; "." &amp; CY708)&lt;=--('Drill Size Info'!$AB$15))),
            --(INT('Drill Size Info'!$AA$15) &amp; "." &amp; CY708),
            --(INT('Drill Size Info'!$AB$15) &amp; "." &amp; CY708)
        )
    ),
    IF(CW708&lt;&gt;"",
        IF(INT('Drill Size Info'!$AA$15)=INT('Drill Size Info'!$AB$15),
            --(INT('Drill Size Info'!$AA$15) &amp; "." &amp; RIGHT(CW708,3)),
            IF(AND((--(INT('Drill Size Info'!$AA$15) &amp; "." &amp; RIGHT(CW708,3))&gt;=--('Drill Size Info'!$AA$15)), (--(INT('Drill Size Info'!$AA$15) &amp; "." &amp; RIGHT(CW708,3))&lt;=--('Drill Size Info'!$AB$15))),
                --(INT('Drill Size Info'!$AA$15) &amp; "." &amp; RIGHT(CW708,3)),
                --(INT('Drill Size Info'!$AB$15) &amp; "." &amp; RIGHT(CW708,3))
            )
        ),
        "N/A"
    )
)</f>
        <v>N/A</v>
      </c>
      <c r="R708" s="57"/>
      <c r="S708" s="57"/>
      <c r="T708" s="57"/>
      <c r="U708" s="57"/>
      <c r="V708" s="57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9"/>
      <c r="AX708" s="59"/>
      <c r="AY708" s="59"/>
      <c r="AZ708" s="60"/>
      <c r="BA708" s="52"/>
      <c r="BB708" s="52"/>
      <c r="BC708" s="52"/>
      <c r="BD708" s="52"/>
      <c r="BE708" s="52"/>
      <c r="BF708" s="52"/>
      <c r="BG708" s="192" t="str">
        <f t="shared" si="429"/>
        <v/>
      </c>
      <c r="BH708" s="52"/>
      <c r="BI708" s="52"/>
      <c r="BJ708" s="52"/>
      <c r="BK708" s="52"/>
      <c r="BM708" s="19">
        <f t="shared" si="434"/>
        <v>0</v>
      </c>
      <c r="BN708" s="19">
        <f t="shared" si="435"/>
        <v>0</v>
      </c>
      <c r="BO708" s="19">
        <f t="shared" si="436"/>
        <v>0</v>
      </c>
      <c r="BP708" s="19">
        <f t="shared" si="437"/>
        <v>0</v>
      </c>
      <c r="BQ708" s="19">
        <f t="shared" si="438"/>
        <v>0</v>
      </c>
      <c r="BR708" s="19">
        <f t="shared" si="439"/>
        <v>0</v>
      </c>
      <c r="BS708" s="19">
        <f t="shared" si="440"/>
        <v>0</v>
      </c>
      <c r="BT708" s="19">
        <f t="shared" si="441"/>
        <v>0</v>
      </c>
      <c r="BU708" s="19">
        <f t="shared" si="442"/>
        <v>0</v>
      </c>
      <c r="BV708" s="19">
        <f t="shared" si="443"/>
        <v>0</v>
      </c>
      <c r="BW708" s="19">
        <f t="shared" si="444"/>
        <v>0</v>
      </c>
      <c r="BX708" s="19">
        <f t="shared" si="445"/>
        <v>0</v>
      </c>
      <c r="BY708" s="19">
        <f t="shared" si="446"/>
        <v>0</v>
      </c>
      <c r="BZ708" s="19">
        <f t="shared" si="447"/>
        <v>0</v>
      </c>
      <c r="CA708" s="19">
        <f t="shared" si="448"/>
        <v>0</v>
      </c>
      <c r="CB708" s="19">
        <f t="shared" si="430"/>
        <v>0</v>
      </c>
      <c r="CC708" s="19">
        <f t="shared" si="449"/>
        <v>0</v>
      </c>
      <c r="CD708" s="19">
        <f t="shared" si="450"/>
        <v>0</v>
      </c>
      <c r="CE708" s="19">
        <f t="shared" si="451"/>
        <v>0</v>
      </c>
      <c r="CF708" s="19">
        <f t="shared" si="452"/>
        <v>0</v>
      </c>
      <c r="CG708" s="19">
        <f t="shared" si="453"/>
        <v>0</v>
      </c>
      <c r="CH708" s="19">
        <f t="shared" si="454"/>
        <v>0</v>
      </c>
      <c r="CI708" s="19">
        <f t="shared" si="455"/>
        <v>0</v>
      </c>
      <c r="CJ708" s="19">
        <f t="shared" si="456"/>
        <v>0</v>
      </c>
      <c r="CK708" s="19">
        <f t="shared" si="457"/>
        <v>0</v>
      </c>
      <c r="CL708" s="19">
        <f t="shared" si="458"/>
        <v>0</v>
      </c>
      <c r="CM708" s="19">
        <f t="shared" si="459"/>
        <v>0</v>
      </c>
      <c r="CN708" s="19">
        <f t="shared" si="460"/>
        <v>0</v>
      </c>
      <c r="CO708" s="19">
        <f t="shared" si="461"/>
        <v>0</v>
      </c>
      <c r="CP708" s="19">
        <f t="shared" si="462"/>
        <v>0</v>
      </c>
      <c r="CQ708" s="19">
        <f t="shared" si="463"/>
        <v>0</v>
      </c>
      <c r="CR708" s="19">
        <f t="shared" si="464"/>
        <v>0</v>
      </c>
      <c r="CS708" s="19">
        <f t="shared" si="465"/>
        <v>0</v>
      </c>
    </row>
    <row r="709" spans="2:97" ht="15" customHeight="1" x14ac:dyDescent="0.2">
      <c r="B709" s="53">
        <f t="shared" si="431"/>
        <v>701</v>
      </c>
      <c r="C709" s="197" t="str" cm="1">
        <f t="array" aca="1" ref="C709" ca="1">CELL("contents",BG709)</f>
        <v/>
      </c>
      <c r="D709" s="54" t="str">
        <f t="shared" si="428"/>
        <v>OK</v>
      </c>
      <c r="E709" s="55" t="e">
        <f>VLOOKUP('DATA SHEET'!$B$9,'Drill Size Info'!$T$2:$U$8,2,FALSE)</f>
        <v>#N/A</v>
      </c>
      <c r="F709" s="55" t="str">
        <f t="shared" si="432"/>
        <v/>
      </c>
      <c r="G709" s="161">
        <f t="shared" si="433"/>
        <v>0</v>
      </c>
      <c r="H709" s="56"/>
      <c r="I709" s="56"/>
      <c r="J709" s="54" t="s">
        <v>154</v>
      </c>
      <c r="K709" s="54" t="s">
        <v>154</v>
      </c>
      <c r="L709" s="56" t="s">
        <v>154</v>
      </c>
      <c r="M709" s="56" t="s">
        <v>154</v>
      </c>
      <c r="N709" s="47" t="str">
        <f>IF(CU709&lt;&gt;"",
    IF(INT('Drill Size Info'!$AA$19)=INT('Drill Size Info'!$AB$19),
        --(INT('Drill Size Info'!$AA$19) &amp; "." &amp; CU709),
        IF(AND((--(INT('Drill Size Info'!$AA$19) &amp; "." &amp; CU709)&gt;=--('Drill Size Info'!$AA$19)), (--(INT('Drill Size Info'!$AA$19) &amp; "." &amp; CU709)&lt;=--('Drill Size Info'!$AB$19))),
            --(INT('Drill Size Info'!$AA$19) &amp; "." &amp; CU709),
            --(INT('Drill Size Info'!$AB$19) &amp; "." &amp; CU709)
        )
    ),
    IF(CT709&lt;&gt;"",
        IF(INT('Drill Size Info'!$AA$19)=INT('Drill Size Info'!$AB$19),
            --(INT('Drill Size Info'!$AA$19) &amp; "." &amp; LEFT(CT709,3)),
            IF(AND((--(INT('Drill Size Info'!$AA$19) &amp; "." &amp; LEFT(CT709,3))&gt;=--('Drill Size Info'!$AA$19)), (--(INT('Drill Size Info'!$AA$19) &amp; "." &amp; LEFT(CT709,3))&lt;=--('Drill Size Info'!$AB$19))),
                --(INT('Drill Size Info'!$AA$19) &amp; "." &amp; LEFT(CT709,3)),
                --(INT('Drill Size Info'!$AB$19) &amp; "." &amp; LEFT(CT709,3))
            )
        ),
        "OK"
    )
)</f>
        <v>OK</v>
      </c>
      <c r="O709" s="163" t="str">
        <f>IF(CV709&lt;&gt;"",
    IF(INT('Drill Size Info'!$AA$19)=INT('Drill Size Info'!$AB$19),
        --(INT('Drill Size Info'!$AA$19) &amp; "." &amp; CV709),
        IF(AND((--(INT('Drill Size Info'!$AA$19) &amp; "." &amp; CV709)&gt;=--('Drill Size Info'!$AA$19)), (--(INT('Drill Size Info'!$AA$19) &amp; "." &amp; CV709)&lt;=--('Drill Size Info'!$AB$19))),
            --(INT('Drill Size Info'!$AA$19) &amp; "." &amp; CV709),
            --(INT('Drill Size Info'!$AB$19) &amp; "." &amp; CV709)
        )
    ),
    IF(CT709&lt;&gt;"",
        IF(INT('Drill Size Info'!$AA$19)=INT('Drill Size Info'!$AB$19),
            --(INT('Drill Size Info'!$AA$19) &amp; "." &amp; RIGHT(CT709,3)),
            IF(AND((--(INT('Drill Size Info'!$AA$19) &amp; "." &amp; RIGHT(CT709,3))&gt;=--('Drill Size Info'!$AA$19)), (--(INT('Drill Size Info'!$AA$19) &amp; "." &amp; RIGHT(CT709,3))&lt;=--('Drill Size Info'!$AB$19))),
                --(INT('Drill Size Info'!$AA$19) &amp; "." &amp; RIGHT(CT709,3)),
                --(INT('Drill Size Info'!$AB$19) &amp; "." &amp; RIGHT(CT709,3))
            )
        ),
        "N/A"
    )
)</f>
        <v>N/A</v>
      </c>
      <c r="P709" s="47" t="str">
        <f>IF(CX709&lt;&gt;"",
    IF(INT('Drill Size Info'!$AA$19)=INT('Drill Size Info'!$AB$15),
        --(INT('Drill Size Info'!$AA$15) &amp; "." &amp; CX709),
        IF(AND((--(INT('Drill Size Info'!$AA$15) &amp; "." &amp; CX709)&gt;=--('Drill Size Info'!$AA$15)), (--(INT('Drill Size Info'!$AA$15) &amp; "." &amp; CX709)&lt;=--('Drill Size Info'!$AB$15))),
            --(INT('Drill Size Info'!$AA$15) &amp; "." &amp; CX709),
            --(INT('Drill Size Info'!$AB$15) &amp; "." &amp; CX709)
        )
    ),
    IF(CW709&lt;&gt;"",
        IF(INT('Drill Size Info'!$AA$15)=INT('Drill Size Info'!$AB$15),
            --(INT('Drill Size Info'!$AA$15) &amp; "." &amp; LEFT(CW709,3)),
            IF(AND((--(INT('Drill Size Info'!$AA$15) &amp; "." &amp; LEFT(CW709,3))&gt;=--('Drill Size Info'!$AA$15)), (--(INT('Drill Size Info'!$AA$15) &amp; "." &amp; LEFT(CW709,3))&lt;=--('Drill Size Info'!$AB$15))),
                --(INT('Drill Size Info'!$AA$15) &amp; "." &amp; LEFT(CW709,3)),
                --(INT('Drill Size Info'!$AB$15) &amp; "." &amp; LEFT(CW709,3))
            )
        ),
        "OK"
    )
)</f>
        <v>OK</v>
      </c>
      <c r="Q709" s="163" t="str">
        <f>IF(CY709&lt;&gt;"",
    IF(INT('Drill Size Info'!$AA$19)=INT('Drill Size Info'!$AB$15),
        --(INT('Drill Size Info'!$AA$15) &amp; "." &amp; CY709),
        IF(AND((--(INT('Drill Size Info'!$AA$15) &amp; "." &amp; CY709)&gt;=--('Drill Size Info'!$AA$15)), (--(INT('Drill Size Info'!$AA$15) &amp; "." &amp; CY709)&lt;=--('Drill Size Info'!$AB$15))),
            --(INT('Drill Size Info'!$AA$15) &amp; "." &amp; CY709),
            --(INT('Drill Size Info'!$AB$15) &amp; "." &amp; CY709)
        )
    ),
    IF(CW709&lt;&gt;"",
        IF(INT('Drill Size Info'!$AA$15)=INT('Drill Size Info'!$AB$15),
            --(INT('Drill Size Info'!$AA$15) &amp; "." &amp; RIGHT(CW709,3)),
            IF(AND((--(INT('Drill Size Info'!$AA$15) &amp; "." &amp; RIGHT(CW709,3))&gt;=--('Drill Size Info'!$AA$15)), (--(INT('Drill Size Info'!$AA$15) &amp; "." &amp; RIGHT(CW709,3))&lt;=--('Drill Size Info'!$AB$15))),
                --(INT('Drill Size Info'!$AA$15) &amp; "." &amp; RIGHT(CW709,3)),
                --(INT('Drill Size Info'!$AB$15) &amp; "." &amp; RIGHT(CW709,3))
            )
        ),
        "N/A"
    )
)</f>
        <v>N/A</v>
      </c>
      <c r="R709" s="57"/>
      <c r="S709" s="57"/>
      <c r="T709" s="57"/>
      <c r="U709" s="57"/>
      <c r="V709" s="57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9"/>
      <c r="AX709" s="59"/>
      <c r="AY709" s="59"/>
      <c r="AZ709" s="60"/>
      <c r="BA709" s="52"/>
      <c r="BB709" s="52"/>
      <c r="BC709" s="52"/>
      <c r="BD709" s="52"/>
      <c r="BE709" s="52"/>
      <c r="BF709" s="52"/>
      <c r="BG709" s="192" t="str">
        <f t="shared" si="429"/>
        <v/>
      </c>
      <c r="BH709" s="52"/>
      <c r="BI709" s="52"/>
      <c r="BJ709" s="52"/>
      <c r="BK709" s="52"/>
      <c r="BM709" s="19">
        <f t="shared" si="434"/>
        <v>0</v>
      </c>
      <c r="BN709" s="19">
        <f t="shared" si="435"/>
        <v>0</v>
      </c>
      <c r="BO709" s="19">
        <f t="shared" si="436"/>
        <v>0</v>
      </c>
      <c r="BP709" s="19">
        <f t="shared" si="437"/>
        <v>0</v>
      </c>
      <c r="BQ709" s="19">
        <f t="shared" si="438"/>
        <v>0</v>
      </c>
      <c r="BR709" s="19">
        <f t="shared" si="439"/>
        <v>0</v>
      </c>
      <c r="BS709" s="19">
        <f t="shared" si="440"/>
        <v>0</v>
      </c>
      <c r="BT709" s="19">
        <f t="shared" si="441"/>
        <v>0</v>
      </c>
      <c r="BU709" s="19">
        <f t="shared" si="442"/>
        <v>0</v>
      </c>
      <c r="BV709" s="19">
        <f t="shared" si="443"/>
        <v>0</v>
      </c>
      <c r="BW709" s="19">
        <f t="shared" si="444"/>
        <v>0</v>
      </c>
      <c r="BX709" s="19">
        <f t="shared" si="445"/>
        <v>0</v>
      </c>
      <c r="BY709" s="19">
        <f t="shared" si="446"/>
        <v>0</v>
      </c>
      <c r="BZ709" s="19">
        <f t="shared" si="447"/>
        <v>0</v>
      </c>
      <c r="CA709" s="19">
        <f t="shared" si="448"/>
        <v>0</v>
      </c>
      <c r="CB709" s="19">
        <f t="shared" si="430"/>
        <v>0</v>
      </c>
      <c r="CC709" s="19">
        <f t="shared" si="449"/>
        <v>0</v>
      </c>
      <c r="CD709" s="19">
        <f t="shared" si="450"/>
        <v>0</v>
      </c>
      <c r="CE709" s="19">
        <f t="shared" si="451"/>
        <v>0</v>
      </c>
      <c r="CF709" s="19">
        <f t="shared" si="452"/>
        <v>0</v>
      </c>
      <c r="CG709" s="19">
        <f t="shared" si="453"/>
        <v>0</v>
      </c>
      <c r="CH709" s="19">
        <f t="shared" si="454"/>
        <v>0</v>
      </c>
      <c r="CI709" s="19">
        <f t="shared" si="455"/>
        <v>0</v>
      </c>
      <c r="CJ709" s="19">
        <f t="shared" si="456"/>
        <v>0</v>
      </c>
      <c r="CK709" s="19">
        <f t="shared" si="457"/>
        <v>0</v>
      </c>
      <c r="CL709" s="19">
        <f t="shared" si="458"/>
        <v>0</v>
      </c>
      <c r="CM709" s="19">
        <f t="shared" si="459"/>
        <v>0</v>
      </c>
      <c r="CN709" s="19">
        <f t="shared" si="460"/>
        <v>0</v>
      </c>
      <c r="CO709" s="19">
        <f t="shared" si="461"/>
        <v>0</v>
      </c>
      <c r="CP709" s="19">
        <f t="shared" si="462"/>
        <v>0</v>
      </c>
      <c r="CQ709" s="19">
        <f t="shared" si="463"/>
        <v>0</v>
      </c>
      <c r="CR709" s="19">
        <f t="shared" si="464"/>
        <v>0</v>
      </c>
      <c r="CS709" s="19">
        <f t="shared" si="465"/>
        <v>0</v>
      </c>
    </row>
    <row r="710" spans="2:97" ht="15" customHeight="1" x14ac:dyDescent="0.2">
      <c r="B710" s="53">
        <f t="shared" si="431"/>
        <v>702</v>
      </c>
      <c r="C710" s="197" t="str" cm="1">
        <f t="array" aca="1" ref="C710" ca="1">CELL("contents",BG710)</f>
        <v/>
      </c>
      <c r="D710" s="54" t="str">
        <f t="shared" si="428"/>
        <v>OK</v>
      </c>
      <c r="E710" s="55" t="e">
        <f>VLOOKUP('DATA SHEET'!$B$9,'Drill Size Info'!$T$2:$U$8,2,FALSE)</f>
        <v>#N/A</v>
      </c>
      <c r="F710" s="55" t="str">
        <f t="shared" si="432"/>
        <v/>
      </c>
      <c r="G710" s="161">
        <f t="shared" si="433"/>
        <v>0</v>
      </c>
      <c r="H710" s="56"/>
      <c r="I710" s="56"/>
      <c r="J710" s="54" t="s">
        <v>154</v>
      </c>
      <c r="K710" s="54" t="s">
        <v>154</v>
      </c>
      <c r="L710" s="56" t="s">
        <v>154</v>
      </c>
      <c r="M710" s="56" t="s">
        <v>154</v>
      </c>
      <c r="N710" s="47" t="str">
        <f>IF(CU710&lt;&gt;"",
    IF(INT('Drill Size Info'!$AA$19)=INT('Drill Size Info'!$AB$19),
        --(INT('Drill Size Info'!$AA$19) &amp; "." &amp; CU710),
        IF(AND((--(INT('Drill Size Info'!$AA$19) &amp; "." &amp; CU710)&gt;=--('Drill Size Info'!$AA$19)), (--(INT('Drill Size Info'!$AA$19) &amp; "." &amp; CU710)&lt;=--('Drill Size Info'!$AB$19))),
            --(INT('Drill Size Info'!$AA$19) &amp; "." &amp; CU710),
            --(INT('Drill Size Info'!$AB$19) &amp; "." &amp; CU710)
        )
    ),
    IF(CT710&lt;&gt;"",
        IF(INT('Drill Size Info'!$AA$19)=INT('Drill Size Info'!$AB$19),
            --(INT('Drill Size Info'!$AA$19) &amp; "." &amp; LEFT(CT710,3)),
            IF(AND((--(INT('Drill Size Info'!$AA$19) &amp; "." &amp; LEFT(CT710,3))&gt;=--('Drill Size Info'!$AA$19)), (--(INT('Drill Size Info'!$AA$19) &amp; "." &amp; LEFT(CT710,3))&lt;=--('Drill Size Info'!$AB$19))),
                --(INT('Drill Size Info'!$AA$19) &amp; "." &amp; LEFT(CT710,3)),
                --(INT('Drill Size Info'!$AB$19) &amp; "." &amp; LEFT(CT710,3))
            )
        ),
        "OK"
    )
)</f>
        <v>OK</v>
      </c>
      <c r="O710" s="163" t="str">
        <f>IF(CV710&lt;&gt;"",
    IF(INT('Drill Size Info'!$AA$19)=INT('Drill Size Info'!$AB$19),
        --(INT('Drill Size Info'!$AA$19) &amp; "." &amp; CV710),
        IF(AND((--(INT('Drill Size Info'!$AA$19) &amp; "." &amp; CV710)&gt;=--('Drill Size Info'!$AA$19)), (--(INT('Drill Size Info'!$AA$19) &amp; "." &amp; CV710)&lt;=--('Drill Size Info'!$AB$19))),
            --(INT('Drill Size Info'!$AA$19) &amp; "." &amp; CV710),
            --(INT('Drill Size Info'!$AB$19) &amp; "." &amp; CV710)
        )
    ),
    IF(CT710&lt;&gt;"",
        IF(INT('Drill Size Info'!$AA$19)=INT('Drill Size Info'!$AB$19),
            --(INT('Drill Size Info'!$AA$19) &amp; "." &amp; RIGHT(CT710,3)),
            IF(AND((--(INT('Drill Size Info'!$AA$19) &amp; "." &amp; RIGHT(CT710,3))&gt;=--('Drill Size Info'!$AA$19)), (--(INT('Drill Size Info'!$AA$19) &amp; "." &amp; RIGHT(CT710,3))&lt;=--('Drill Size Info'!$AB$19))),
                --(INT('Drill Size Info'!$AA$19) &amp; "." &amp; RIGHT(CT710,3)),
                --(INT('Drill Size Info'!$AB$19) &amp; "." &amp; RIGHT(CT710,3))
            )
        ),
        "N/A"
    )
)</f>
        <v>N/A</v>
      </c>
      <c r="P710" s="47" t="str">
        <f>IF(CX710&lt;&gt;"",
    IF(INT('Drill Size Info'!$AA$19)=INT('Drill Size Info'!$AB$15),
        --(INT('Drill Size Info'!$AA$15) &amp; "." &amp; CX710),
        IF(AND((--(INT('Drill Size Info'!$AA$15) &amp; "." &amp; CX710)&gt;=--('Drill Size Info'!$AA$15)), (--(INT('Drill Size Info'!$AA$15) &amp; "." &amp; CX710)&lt;=--('Drill Size Info'!$AB$15))),
            --(INT('Drill Size Info'!$AA$15) &amp; "." &amp; CX710),
            --(INT('Drill Size Info'!$AB$15) &amp; "." &amp; CX710)
        )
    ),
    IF(CW710&lt;&gt;"",
        IF(INT('Drill Size Info'!$AA$15)=INT('Drill Size Info'!$AB$15),
            --(INT('Drill Size Info'!$AA$15) &amp; "." &amp; LEFT(CW710,3)),
            IF(AND((--(INT('Drill Size Info'!$AA$15) &amp; "." &amp; LEFT(CW710,3))&gt;=--('Drill Size Info'!$AA$15)), (--(INT('Drill Size Info'!$AA$15) &amp; "." &amp; LEFT(CW710,3))&lt;=--('Drill Size Info'!$AB$15))),
                --(INT('Drill Size Info'!$AA$15) &amp; "." &amp; LEFT(CW710,3)),
                --(INT('Drill Size Info'!$AB$15) &amp; "." &amp; LEFT(CW710,3))
            )
        ),
        "OK"
    )
)</f>
        <v>OK</v>
      </c>
      <c r="Q710" s="163" t="str">
        <f>IF(CY710&lt;&gt;"",
    IF(INT('Drill Size Info'!$AA$19)=INT('Drill Size Info'!$AB$15),
        --(INT('Drill Size Info'!$AA$15) &amp; "." &amp; CY710),
        IF(AND((--(INT('Drill Size Info'!$AA$15) &amp; "." &amp; CY710)&gt;=--('Drill Size Info'!$AA$15)), (--(INT('Drill Size Info'!$AA$15) &amp; "." &amp; CY710)&lt;=--('Drill Size Info'!$AB$15))),
            --(INT('Drill Size Info'!$AA$15) &amp; "." &amp; CY710),
            --(INT('Drill Size Info'!$AB$15) &amp; "." &amp; CY710)
        )
    ),
    IF(CW710&lt;&gt;"",
        IF(INT('Drill Size Info'!$AA$15)=INT('Drill Size Info'!$AB$15),
            --(INT('Drill Size Info'!$AA$15) &amp; "." &amp; RIGHT(CW710,3)),
            IF(AND((--(INT('Drill Size Info'!$AA$15) &amp; "." &amp; RIGHT(CW710,3))&gt;=--('Drill Size Info'!$AA$15)), (--(INT('Drill Size Info'!$AA$15) &amp; "." &amp; RIGHT(CW710,3))&lt;=--('Drill Size Info'!$AB$15))),
                --(INT('Drill Size Info'!$AA$15) &amp; "." &amp; RIGHT(CW710,3)),
                --(INT('Drill Size Info'!$AB$15) &amp; "." &amp; RIGHT(CW710,3))
            )
        ),
        "N/A"
    )
)</f>
        <v>N/A</v>
      </c>
      <c r="R710" s="57"/>
      <c r="S710" s="57"/>
      <c r="T710" s="57"/>
      <c r="U710" s="57"/>
      <c r="V710" s="57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9"/>
      <c r="AX710" s="59"/>
      <c r="AY710" s="59"/>
      <c r="AZ710" s="60"/>
      <c r="BA710" s="52"/>
      <c r="BB710" s="52"/>
      <c r="BC710" s="52"/>
      <c r="BD710" s="52"/>
      <c r="BE710" s="52"/>
      <c r="BF710" s="52"/>
      <c r="BG710" s="192" t="str">
        <f t="shared" si="429"/>
        <v/>
      </c>
      <c r="BH710" s="52"/>
      <c r="BI710" s="52"/>
      <c r="BJ710" s="52"/>
      <c r="BK710" s="52"/>
      <c r="BM710" s="19">
        <f t="shared" si="434"/>
        <v>0</v>
      </c>
      <c r="BN710" s="19">
        <f t="shared" si="435"/>
        <v>0</v>
      </c>
      <c r="BO710" s="19">
        <f t="shared" si="436"/>
        <v>0</v>
      </c>
      <c r="BP710" s="19">
        <f t="shared" si="437"/>
        <v>0</v>
      </c>
      <c r="BQ710" s="19">
        <f t="shared" si="438"/>
        <v>0</v>
      </c>
      <c r="BR710" s="19">
        <f t="shared" si="439"/>
        <v>0</v>
      </c>
      <c r="BS710" s="19">
        <f t="shared" si="440"/>
        <v>0</v>
      </c>
      <c r="BT710" s="19">
        <f t="shared" si="441"/>
        <v>0</v>
      </c>
      <c r="BU710" s="19">
        <f t="shared" si="442"/>
        <v>0</v>
      </c>
      <c r="BV710" s="19">
        <f t="shared" si="443"/>
        <v>0</v>
      </c>
      <c r="BW710" s="19">
        <f t="shared" si="444"/>
        <v>0</v>
      </c>
      <c r="BX710" s="19">
        <f t="shared" si="445"/>
        <v>0</v>
      </c>
      <c r="BY710" s="19">
        <f t="shared" si="446"/>
        <v>0</v>
      </c>
      <c r="BZ710" s="19">
        <f t="shared" si="447"/>
        <v>0</v>
      </c>
      <c r="CA710" s="19">
        <f t="shared" si="448"/>
        <v>0</v>
      </c>
      <c r="CB710" s="19">
        <f t="shared" si="430"/>
        <v>0</v>
      </c>
      <c r="CC710" s="19">
        <f t="shared" si="449"/>
        <v>0</v>
      </c>
      <c r="CD710" s="19">
        <f t="shared" si="450"/>
        <v>0</v>
      </c>
      <c r="CE710" s="19">
        <f t="shared" si="451"/>
        <v>0</v>
      </c>
      <c r="CF710" s="19">
        <f t="shared" si="452"/>
        <v>0</v>
      </c>
      <c r="CG710" s="19">
        <f t="shared" si="453"/>
        <v>0</v>
      </c>
      <c r="CH710" s="19">
        <f t="shared" si="454"/>
        <v>0</v>
      </c>
      <c r="CI710" s="19">
        <f t="shared" si="455"/>
        <v>0</v>
      </c>
      <c r="CJ710" s="19">
        <f t="shared" si="456"/>
        <v>0</v>
      </c>
      <c r="CK710" s="19">
        <f t="shared" si="457"/>
        <v>0</v>
      </c>
      <c r="CL710" s="19">
        <f t="shared" si="458"/>
        <v>0</v>
      </c>
      <c r="CM710" s="19">
        <f t="shared" si="459"/>
        <v>0</v>
      </c>
      <c r="CN710" s="19">
        <f t="shared" si="460"/>
        <v>0</v>
      </c>
      <c r="CO710" s="19">
        <f t="shared" si="461"/>
        <v>0</v>
      </c>
      <c r="CP710" s="19">
        <f t="shared" si="462"/>
        <v>0</v>
      </c>
      <c r="CQ710" s="19">
        <f t="shared" si="463"/>
        <v>0</v>
      </c>
      <c r="CR710" s="19">
        <f t="shared" si="464"/>
        <v>0</v>
      </c>
      <c r="CS710" s="19">
        <f t="shared" si="465"/>
        <v>0</v>
      </c>
    </row>
    <row r="711" spans="2:97" ht="15" customHeight="1" x14ac:dyDescent="0.2">
      <c r="B711" s="53">
        <f t="shared" si="431"/>
        <v>703</v>
      </c>
      <c r="C711" s="197" t="str" cm="1">
        <f t="array" aca="1" ref="C711" ca="1">CELL("contents",BG711)</f>
        <v/>
      </c>
      <c r="D711" s="54" t="str">
        <f t="shared" si="428"/>
        <v>OK</v>
      </c>
      <c r="E711" s="55" t="e">
        <f>VLOOKUP('DATA SHEET'!$B$9,'Drill Size Info'!$T$2:$U$8,2,FALSE)</f>
        <v>#N/A</v>
      </c>
      <c r="F711" s="55" t="str">
        <f t="shared" si="432"/>
        <v/>
      </c>
      <c r="G711" s="161">
        <f t="shared" si="433"/>
        <v>0</v>
      </c>
      <c r="H711" s="56"/>
      <c r="I711" s="56"/>
      <c r="J711" s="54" t="s">
        <v>154</v>
      </c>
      <c r="K711" s="54" t="s">
        <v>154</v>
      </c>
      <c r="L711" s="56" t="s">
        <v>154</v>
      </c>
      <c r="M711" s="56" t="s">
        <v>154</v>
      </c>
      <c r="N711" s="47" t="str">
        <f>IF(CU711&lt;&gt;"",
    IF(INT('Drill Size Info'!$AA$19)=INT('Drill Size Info'!$AB$19),
        --(INT('Drill Size Info'!$AA$19) &amp; "." &amp; CU711),
        IF(AND((--(INT('Drill Size Info'!$AA$19) &amp; "." &amp; CU711)&gt;=--('Drill Size Info'!$AA$19)), (--(INT('Drill Size Info'!$AA$19) &amp; "." &amp; CU711)&lt;=--('Drill Size Info'!$AB$19))),
            --(INT('Drill Size Info'!$AA$19) &amp; "." &amp; CU711),
            --(INT('Drill Size Info'!$AB$19) &amp; "." &amp; CU711)
        )
    ),
    IF(CT711&lt;&gt;"",
        IF(INT('Drill Size Info'!$AA$19)=INT('Drill Size Info'!$AB$19),
            --(INT('Drill Size Info'!$AA$19) &amp; "." &amp; LEFT(CT711,3)),
            IF(AND((--(INT('Drill Size Info'!$AA$19) &amp; "." &amp; LEFT(CT711,3))&gt;=--('Drill Size Info'!$AA$19)), (--(INT('Drill Size Info'!$AA$19) &amp; "." &amp; LEFT(CT711,3))&lt;=--('Drill Size Info'!$AB$19))),
                --(INT('Drill Size Info'!$AA$19) &amp; "." &amp; LEFT(CT711,3)),
                --(INT('Drill Size Info'!$AB$19) &amp; "." &amp; LEFT(CT711,3))
            )
        ),
        "OK"
    )
)</f>
        <v>OK</v>
      </c>
      <c r="O711" s="163" t="str">
        <f>IF(CV711&lt;&gt;"",
    IF(INT('Drill Size Info'!$AA$19)=INT('Drill Size Info'!$AB$19),
        --(INT('Drill Size Info'!$AA$19) &amp; "." &amp; CV711),
        IF(AND((--(INT('Drill Size Info'!$AA$19) &amp; "." &amp; CV711)&gt;=--('Drill Size Info'!$AA$19)), (--(INT('Drill Size Info'!$AA$19) &amp; "." &amp; CV711)&lt;=--('Drill Size Info'!$AB$19))),
            --(INT('Drill Size Info'!$AA$19) &amp; "." &amp; CV711),
            --(INT('Drill Size Info'!$AB$19) &amp; "." &amp; CV711)
        )
    ),
    IF(CT711&lt;&gt;"",
        IF(INT('Drill Size Info'!$AA$19)=INT('Drill Size Info'!$AB$19),
            --(INT('Drill Size Info'!$AA$19) &amp; "." &amp; RIGHT(CT711,3)),
            IF(AND((--(INT('Drill Size Info'!$AA$19) &amp; "." &amp; RIGHT(CT711,3))&gt;=--('Drill Size Info'!$AA$19)), (--(INT('Drill Size Info'!$AA$19) &amp; "." &amp; RIGHT(CT711,3))&lt;=--('Drill Size Info'!$AB$19))),
                --(INT('Drill Size Info'!$AA$19) &amp; "." &amp; RIGHT(CT711,3)),
                --(INT('Drill Size Info'!$AB$19) &amp; "." &amp; RIGHT(CT711,3))
            )
        ),
        "N/A"
    )
)</f>
        <v>N/A</v>
      </c>
      <c r="P711" s="47" t="str">
        <f>IF(CX711&lt;&gt;"",
    IF(INT('Drill Size Info'!$AA$19)=INT('Drill Size Info'!$AB$15),
        --(INT('Drill Size Info'!$AA$15) &amp; "." &amp; CX711),
        IF(AND((--(INT('Drill Size Info'!$AA$15) &amp; "." &amp; CX711)&gt;=--('Drill Size Info'!$AA$15)), (--(INT('Drill Size Info'!$AA$15) &amp; "." &amp; CX711)&lt;=--('Drill Size Info'!$AB$15))),
            --(INT('Drill Size Info'!$AA$15) &amp; "." &amp; CX711),
            --(INT('Drill Size Info'!$AB$15) &amp; "." &amp; CX711)
        )
    ),
    IF(CW711&lt;&gt;"",
        IF(INT('Drill Size Info'!$AA$15)=INT('Drill Size Info'!$AB$15),
            --(INT('Drill Size Info'!$AA$15) &amp; "." &amp; LEFT(CW711,3)),
            IF(AND((--(INT('Drill Size Info'!$AA$15) &amp; "." &amp; LEFT(CW711,3))&gt;=--('Drill Size Info'!$AA$15)), (--(INT('Drill Size Info'!$AA$15) &amp; "." &amp; LEFT(CW711,3))&lt;=--('Drill Size Info'!$AB$15))),
                --(INT('Drill Size Info'!$AA$15) &amp; "." &amp; LEFT(CW711,3)),
                --(INT('Drill Size Info'!$AB$15) &amp; "." &amp; LEFT(CW711,3))
            )
        ),
        "OK"
    )
)</f>
        <v>OK</v>
      </c>
      <c r="Q711" s="163" t="str">
        <f>IF(CY711&lt;&gt;"",
    IF(INT('Drill Size Info'!$AA$19)=INT('Drill Size Info'!$AB$15),
        --(INT('Drill Size Info'!$AA$15) &amp; "." &amp; CY711),
        IF(AND((--(INT('Drill Size Info'!$AA$15) &amp; "." &amp; CY711)&gt;=--('Drill Size Info'!$AA$15)), (--(INT('Drill Size Info'!$AA$15) &amp; "." &amp; CY711)&lt;=--('Drill Size Info'!$AB$15))),
            --(INT('Drill Size Info'!$AA$15) &amp; "." &amp; CY711),
            --(INT('Drill Size Info'!$AB$15) &amp; "." &amp; CY711)
        )
    ),
    IF(CW711&lt;&gt;"",
        IF(INT('Drill Size Info'!$AA$15)=INT('Drill Size Info'!$AB$15),
            --(INT('Drill Size Info'!$AA$15) &amp; "." &amp; RIGHT(CW711,3)),
            IF(AND((--(INT('Drill Size Info'!$AA$15) &amp; "." &amp; RIGHT(CW711,3))&gt;=--('Drill Size Info'!$AA$15)), (--(INT('Drill Size Info'!$AA$15) &amp; "." &amp; RIGHT(CW711,3))&lt;=--('Drill Size Info'!$AB$15))),
                --(INT('Drill Size Info'!$AA$15) &amp; "." &amp; RIGHT(CW711,3)),
                --(INT('Drill Size Info'!$AB$15) &amp; "." &amp; RIGHT(CW711,3))
            )
        ),
        "N/A"
    )
)</f>
        <v>N/A</v>
      </c>
      <c r="R711" s="57"/>
      <c r="S711" s="57"/>
      <c r="T711" s="57"/>
      <c r="U711" s="57"/>
      <c r="V711" s="57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9"/>
      <c r="AX711" s="59"/>
      <c r="AY711" s="59"/>
      <c r="AZ711" s="60"/>
      <c r="BA711" s="52"/>
      <c r="BB711" s="52"/>
      <c r="BC711" s="52"/>
      <c r="BD711" s="52"/>
      <c r="BE711" s="52"/>
      <c r="BF711" s="52"/>
      <c r="BG711" s="192" t="str">
        <f t="shared" si="429"/>
        <v/>
      </c>
      <c r="BH711" s="52"/>
      <c r="BI711" s="52"/>
      <c r="BJ711" s="52"/>
      <c r="BK711" s="52"/>
      <c r="BM711" s="19">
        <f t="shared" si="434"/>
        <v>0</v>
      </c>
      <c r="BN711" s="19">
        <f t="shared" si="435"/>
        <v>0</v>
      </c>
      <c r="BO711" s="19">
        <f t="shared" si="436"/>
        <v>0</v>
      </c>
      <c r="BP711" s="19">
        <f t="shared" si="437"/>
        <v>0</v>
      </c>
      <c r="BQ711" s="19">
        <f t="shared" si="438"/>
        <v>0</v>
      </c>
      <c r="BR711" s="19">
        <f t="shared" si="439"/>
        <v>0</v>
      </c>
      <c r="BS711" s="19">
        <f t="shared" si="440"/>
        <v>0</v>
      </c>
      <c r="BT711" s="19">
        <f t="shared" si="441"/>
        <v>0</v>
      </c>
      <c r="BU711" s="19">
        <f t="shared" si="442"/>
        <v>0</v>
      </c>
      <c r="BV711" s="19">
        <f t="shared" si="443"/>
        <v>0</v>
      </c>
      <c r="BW711" s="19">
        <f t="shared" si="444"/>
        <v>0</v>
      </c>
      <c r="BX711" s="19">
        <f t="shared" si="445"/>
        <v>0</v>
      </c>
      <c r="BY711" s="19">
        <f t="shared" si="446"/>
        <v>0</v>
      </c>
      <c r="BZ711" s="19">
        <f t="shared" si="447"/>
        <v>0</v>
      </c>
      <c r="CA711" s="19">
        <f t="shared" si="448"/>
        <v>0</v>
      </c>
      <c r="CB711" s="19">
        <f t="shared" si="430"/>
        <v>0</v>
      </c>
      <c r="CC711" s="19">
        <f t="shared" si="449"/>
        <v>0</v>
      </c>
      <c r="CD711" s="19">
        <f t="shared" si="450"/>
        <v>0</v>
      </c>
      <c r="CE711" s="19">
        <f t="shared" si="451"/>
        <v>0</v>
      </c>
      <c r="CF711" s="19">
        <f t="shared" si="452"/>
        <v>0</v>
      </c>
      <c r="CG711" s="19">
        <f t="shared" si="453"/>
        <v>0</v>
      </c>
      <c r="CH711" s="19">
        <f t="shared" si="454"/>
        <v>0</v>
      </c>
      <c r="CI711" s="19">
        <f t="shared" si="455"/>
        <v>0</v>
      </c>
      <c r="CJ711" s="19">
        <f t="shared" si="456"/>
        <v>0</v>
      </c>
      <c r="CK711" s="19">
        <f t="shared" si="457"/>
        <v>0</v>
      </c>
      <c r="CL711" s="19">
        <f t="shared" si="458"/>
        <v>0</v>
      </c>
      <c r="CM711" s="19">
        <f t="shared" si="459"/>
        <v>0</v>
      </c>
      <c r="CN711" s="19">
        <f t="shared" si="460"/>
        <v>0</v>
      </c>
      <c r="CO711" s="19">
        <f t="shared" si="461"/>
        <v>0</v>
      </c>
      <c r="CP711" s="19">
        <f t="shared" si="462"/>
        <v>0</v>
      </c>
      <c r="CQ711" s="19">
        <f t="shared" si="463"/>
        <v>0</v>
      </c>
      <c r="CR711" s="19">
        <f t="shared" si="464"/>
        <v>0</v>
      </c>
      <c r="CS711" s="19">
        <f t="shared" si="465"/>
        <v>0</v>
      </c>
    </row>
    <row r="712" spans="2:97" ht="15" customHeight="1" x14ac:dyDescent="0.2">
      <c r="B712" s="53">
        <f t="shared" si="431"/>
        <v>704</v>
      </c>
      <c r="C712" s="197" t="str" cm="1">
        <f t="array" aca="1" ref="C712" ca="1">CELL("contents",BG712)</f>
        <v/>
      </c>
      <c r="D712" s="54" t="str">
        <f t="shared" si="428"/>
        <v>OK</v>
      </c>
      <c r="E712" s="55" t="e">
        <f>VLOOKUP('DATA SHEET'!$B$9,'Drill Size Info'!$T$2:$U$8,2,FALSE)</f>
        <v>#N/A</v>
      </c>
      <c r="F712" s="55" t="str">
        <f t="shared" si="432"/>
        <v/>
      </c>
      <c r="G712" s="161">
        <f t="shared" si="433"/>
        <v>0</v>
      </c>
      <c r="H712" s="56"/>
      <c r="I712" s="56"/>
      <c r="J712" s="54" t="s">
        <v>154</v>
      </c>
      <c r="K712" s="54" t="s">
        <v>154</v>
      </c>
      <c r="L712" s="56" t="s">
        <v>154</v>
      </c>
      <c r="M712" s="56" t="s">
        <v>154</v>
      </c>
      <c r="N712" s="47" t="str">
        <f>IF(CU712&lt;&gt;"",
    IF(INT('Drill Size Info'!$AA$19)=INT('Drill Size Info'!$AB$19),
        --(INT('Drill Size Info'!$AA$19) &amp; "." &amp; CU712),
        IF(AND((--(INT('Drill Size Info'!$AA$19) &amp; "." &amp; CU712)&gt;=--('Drill Size Info'!$AA$19)), (--(INT('Drill Size Info'!$AA$19) &amp; "." &amp; CU712)&lt;=--('Drill Size Info'!$AB$19))),
            --(INT('Drill Size Info'!$AA$19) &amp; "." &amp; CU712),
            --(INT('Drill Size Info'!$AB$19) &amp; "." &amp; CU712)
        )
    ),
    IF(CT712&lt;&gt;"",
        IF(INT('Drill Size Info'!$AA$19)=INT('Drill Size Info'!$AB$19),
            --(INT('Drill Size Info'!$AA$19) &amp; "." &amp; LEFT(CT712,3)),
            IF(AND((--(INT('Drill Size Info'!$AA$19) &amp; "." &amp; LEFT(CT712,3))&gt;=--('Drill Size Info'!$AA$19)), (--(INT('Drill Size Info'!$AA$19) &amp; "." &amp; LEFT(CT712,3))&lt;=--('Drill Size Info'!$AB$19))),
                --(INT('Drill Size Info'!$AA$19) &amp; "." &amp; LEFT(CT712,3)),
                --(INT('Drill Size Info'!$AB$19) &amp; "." &amp; LEFT(CT712,3))
            )
        ),
        "OK"
    )
)</f>
        <v>OK</v>
      </c>
      <c r="O712" s="163" t="str">
        <f>IF(CV712&lt;&gt;"",
    IF(INT('Drill Size Info'!$AA$19)=INT('Drill Size Info'!$AB$19),
        --(INT('Drill Size Info'!$AA$19) &amp; "." &amp; CV712),
        IF(AND((--(INT('Drill Size Info'!$AA$19) &amp; "." &amp; CV712)&gt;=--('Drill Size Info'!$AA$19)), (--(INT('Drill Size Info'!$AA$19) &amp; "." &amp; CV712)&lt;=--('Drill Size Info'!$AB$19))),
            --(INT('Drill Size Info'!$AA$19) &amp; "." &amp; CV712),
            --(INT('Drill Size Info'!$AB$19) &amp; "." &amp; CV712)
        )
    ),
    IF(CT712&lt;&gt;"",
        IF(INT('Drill Size Info'!$AA$19)=INT('Drill Size Info'!$AB$19),
            --(INT('Drill Size Info'!$AA$19) &amp; "." &amp; RIGHT(CT712,3)),
            IF(AND((--(INT('Drill Size Info'!$AA$19) &amp; "." &amp; RIGHT(CT712,3))&gt;=--('Drill Size Info'!$AA$19)), (--(INT('Drill Size Info'!$AA$19) &amp; "." &amp; RIGHT(CT712,3))&lt;=--('Drill Size Info'!$AB$19))),
                --(INT('Drill Size Info'!$AA$19) &amp; "." &amp; RIGHT(CT712,3)),
                --(INT('Drill Size Info'!$AB$19) &amp; "." &amp; RIGHT(CT712,3))
            )
        ),
        "N/A"
    )
)</f>
        <v>N/A</v>
      </c>
      <c r="P712" s="47" t="str">
        <f>IF(CX712&lt;&gt;"",
    IF(INT('Drill Size Info'!$AA$19)=INT('Drill Size Info'!$AB$15),
        --(INT('Drill Size Info'!$AA$15) &amp; "." &amp; CX712),
        IF(AND((--(INT('Drill Size Info'!$AA$15) &amp; "." &amp; CX712)&gt;=--('Drill Size Info'!$AA$15)), (--(INT('Drill Size Info'!$AA$15) &amp; "." &amp; CX712)&lt;=--('Drill Size Info'!$AB$15))),
            --(INT('Drill Size Info'!$AA$15) &amp; "." &amp; CX712),
            --(INT('Drill Size Info'!$AB$15) &amp; "." &amp; CX712)
        )
    ),
    IF(CW712&lt;&gt;"",
        IF(INT('Drill Size Info'!$AA$15)=INT('Drill Size Info'!$AB$15),
            --(INT('Drill Size Info'!$AA$15) &amp; "." &amp; LEFT(CW712,3)),
            IF(AND((--(INT('Drill Size Info'!$AA$15) &amp; "." &amp; LEFT(CW712,3))&gt;=--('Drill Size Info'!$AA$15)), (--(INT('Drill Size Info'!$AA$15) &amp; "." &amp; LEFT(CW712,3))&lt;=--('Drill Size Info'!$AB$15))),
                --(INT('Drill Size Info'!$AA$15) &amp; "." &amp; LEFT(CW712,3)),
                --(INT('Drill Size Info'!$AB$15) &amp; "." &amp; LEFT(CW712,3))
            )
        ),
        "OK"
    )
)</f>
        <v>OK</v>
      </c>
      <c r="Q712" s="163" t="str">
        <f>IF(CY712&lt;&gt;"",
    IF(INT('Drill Size Info'!$AA$19)=INT('Drill Size Info'!$AB$15),
        --(INT('Drill Size Info'!$AA$15) &amp; "." &amp; CY712),
        IF(AND((--(INT('Drill Size Info'!$AA$15) &amp; "." &amp; CY712)&gt;=--('Drill Size Info'!$AA$15)), (--(INT('Drill Size Info'!$AA$15) &amp; "." &amp; CY712)&lt;=--('Drill Size Info'!$AB$15))),
            --(INT('Drill Size Info'!$AA$15) &amp; "." &amp; CY712),
            --(INT('Drill Size Info'!$AB$15) &amp; "." &amp; CY712)
        )
    ),
    IF(CW712&lt;&gt;"",
        IF(INT('Drill Size Info'!$AA$15)=INT('Drill Size Info'!$AB$15),
            --(INT('Drill Size Info'!$AA$15) &amp; "." &amp; RIGHT(CW712,3)),
            IF(AND((--(INT('Drill Size Info'!$AA$15) &amp; "." &amp; RIGHT(CW712,3))&gt;=--('Drill Size Info'!$AA$15)), (--(INT('Drill Size Info'!$AA$15) &amp; "." &amp; RIGHT(CW712,3))&lt;=--('Drill Size Info'!$AB$15))),
                --(INT('Drill Size Info'!$AA$15) &amp; "." &amp; RIGHT(CW712,3)),
                --(INT('Drill Size Info'!$AB$15) &amp; "." &amp; RIGHT(CW712,3))
            )
        ),
        "N/A"
    )
)</f>
        <v>N/A</v>
      </c>
      <c r="R712" s="57"/>
      <c r="S712" s="57"/>
      <c r="T712" s="57"/>
      <c r="U712" s="57"/>
      <c r="V712" s="57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9"/>
      <c r="AX712" s="59"/>
      <c r="AY712" s="59"/>
      <c r="AZ712" s="60"/>
      <c r="BA712" s="52"/>
      <c r="BB712" s="52"/>
      <c r="BC712" s="52"/>
      <c r="BD712" s="52"/>
      <c r="BE712" s="52"/>
      <c r="BF712" s="52"/>
      <c r="BG712" s="192" t="str">
        <f t="shared" si="429"/>
        <v/>
      </c>
      <c r="BH712" s="52"/>
      <c r="BI712" s="52"/>
      <c r="BJ712" s="52"/>
      <c r="BK712" s="52"/>
      <c r="BM712" s="19">
        <f t="shared" si="434"/>
        <v>0</v>
      </c>
      <c r="BN712" s="19">
        <f t="shared" si="435"/>
        <v>0</v>
      </c>
      <c r="BO712" s="19">
        <f t="shared" si="436"/>
        <v>0</v>
      </c>
      <c r="BP712" s="19">
        <f t="shared" si="437"/>
        <v>0</v>
      </c>
      <c r="BQ712" s="19">
        <f t="shared" si="438"/>
        <v>0</v>
      </c>
      <c r="BR712" s="19">
        <f t="shared" si="439"/>
        <v>0</v>
      </c>
      <c r="BS712" s="19">
        <f t="shared" si="440"/>
        <v>0</v>
      </c>
      <c r="BT712" s="19">
        <f t="shared" si="441"/>
        <v>0</v>
      </c>
      <c r="BU712" s="19">
        <f t="shared" si="442"/>
        <v>0</v>
      </c>
      <c r="BV712" s="19">
        <f t="shared" si="443"/>
        <v>0</v>
      </c>
      <c r="BW712" s="19">
        <f t="shared" si="444"/>
        <v>0</v>
      </c>
      <c r="BX712" s="19">
        <f t="shared" si="445"/>
        <v>0</v>
      </c>
      <c r="BY712" s="19">
        <f t="shared" si="446"/>
        <v>0</v>
      </c>
      <c r="BZ712" s="19">
        <f t="shared" si="447"/>
        <v>0</v>
      </c>
      <c r="CA712" s="19">
        <f t="shared" si="448"/>
        <v>0</v>
      </c>
      <c r="CB712" s="19">
        <f t="shared" si="430"/>
        <v>0</v>
      </c>
      <c r="CC712" s="19">
        <f t="shared" si="449"/>
        <v>0</v>
      </c>
      <c r="CD712" s="19">
        <f t="shared" si="450"/>
        <v>0</v>
      </c>
      <c r="CE712" s="19">
        <f t="shared" si="451"/>
        <v>0</v>
      </c>
      <c r="CF712" s="19">
        <f t="shared" si="452"/>
        <v>0</v>
      </c>
      <c r="CG712" s="19">
        <f t="shared" si="453"/>
        <v>0</v>
      </c>
      <c r="CH712" s="19">
        <f t="shared" si="454"/>
        <v>0</v>
      </c>
      <c r="CI712" s="19">
        <f t="shared" si="455"/>
        <v>0</v>
      </c>
      <c r="CJ712" s="19">
        <f t="shared" si="456"/>
        <v>0</v>
      </c>
      <c r="CK712" s="19">
        <f t="shared" si="457"/>
        <v>0</v>
      </c>
      <c r="CL712" s="19">
        <f t="shared" si="458"/>
        <v>0</v>
      </c>
      <c r="CM712" s="19">
        <f t="shared" si="459"/>
        <v>0</v>
      </c>
      <c r="CN712" s="19">
        <f t="shared" si="460"/>
        <v>0</v>
      </c>
      <c r="CO712" s="19">
        <f t="shared" si="461"/>
        <v>0</v>
      </c>
      <c r="CP712" s="19">
        <f t="shared" si="462"/>
        <v>0</v>
      </c>
      <c r="CQ712" s="19">
        <f t="shared" si="463"/>
        <v>0</v>
      </c>
      <c r="CR712" s="19">
        <f t="shared" si="464"/>
        <v>0</v>
      </c>
      <c r="CS712" s="19">
        <f t="shared" si="465"/>
        <v>0</v>
      </c>
    </row>
    <row r="713" spans="2:97" ht="15" customHeight="1" x14ac:dyDescent="0.2">
      <c r="B713" s="53">
        <f t="shared" si="431"/>
        <v>705</v>
      </c>
      <c r="C713" s="197" t="str" cm="1">
        <f t="array" aca="1" ref="C713" ca="1">CELL("contents",BG713)</f>
        <v/>
      </c>
      <c r="D713" s="54" t="str">
        <f t="shared" ref="D713:D776" si="466">IF(AP713="x","-","OK")</f>
        <v>OK</v>
      </c>
      <c r="E713" s="55" t="e">
        <f>VLOOKUP('DATA SHEET'!$B$9,'Drill Size Info'!$T$2:$U$8,2,FALSE)</f>
        <v>#N/A</v>
      </c>
      <c r="F713" s="55" t="str">
        <f t="shared" si="432"/>
        <v/>
      </c>
      <c r="G713" s="161">
        <f t="shared" si="433"/>
        <v>0</v>
      </c>
      <c r="H713" s="56"/>
      <c r="I713" s="56"/>
      <c r="J713" s="54" t="s">
        <v>154</v>
      </c>
      <c r="K713" s="54" t="s">
        <v>154</v>
      </c>
      <c r="L713" s="56" t="s">
        <v>154</v>
      </c>
      <c r="M713" s="56" t="s">
        <v>154</v>
      </c>
      <c r="N713" s="47" t="str">
        <f>IF(CU713&lt;&gt;"",
    IF(INT('Drill Size Info'!$AA$19)=INT('Drill Size Info'!$AB$19),
        --(INT('Drill Size Info'!$AA$19) &amp; "." &amp; CU713),
        IF(AND((--(INT('Drill Size Info'!$AA$19) &amp; "." &amp; CU713)&gt;=--('Drill Size Info'!$AA$19)), (--(INT('Drill Size Info'!$AA$19) &amp; "." &amp; CU713)&lt;=--('Drill Size Info'!$AB$19))),
            --(INT('Drill Size Info'!$AA$19) &amp; "." &amp; CU713),
            --(INT('Drill Size Info'!$AB$19) &amp; "." &amp; CU713)
        )
    ),
    IF(CT713&lt;&gt;"",
        IF(INT('Drill Size Info'!$AA$19)=INT('Drill Size Info'!$AB$19),
            --(INT('Drill Size Info'!$AA$19) &amp; "." &amp; LEFT(CT713,3)),
            IF(AND((--(INT('Drill Size Info'!$AA$19) &amp; "." &amp; LEFT(CT713,3))&gt;=--('Drill Size Info'!$AA$19)), (--(INT('Drill Size Info'!$AA$19) &amp; "." &amp; LEFT(CT713,3))&lt;=--('Drill Size Info'!$AB$19))),
                --(INT('Drill Size Info'!$AA$19) &amp; "." &amp; LEFT(CT713,3)),
                --(INT('Drill Size Info'!$AB$19) &amp; "." &amp; LEFT(CT713,3))
            )
        ),
        "OK"
    )
)</f>
        <v>OK</v>
      </c>
      <c r="O713" s="163" t="str">
        <f>IF(CV713&lt;&gt;"",
    IF(INT('Drill Size Info'!$AA$19)=INT('Drill Size Info'!$AB$19),
        --(INT('Drill Size Info'!$AA$19) &amp; "." &amp; CV713),
        IF(AND((--(INT('Drill Size Info'!$AA$19) &amp; "." &amp; CV713)&gt;=--('Drill Size Info'!$AA$19)), (--(INT('Drill Size Info'!$AA$19) &amp; "." &amp; CV713)&lt;=--('Drill Size Info'!$AB$19))),
            --(INT('Drill Size Info'!$AA$19) &amp; "." &amp; CV713),
            --(INT('Drill Size Info'!$AB$19) &amp; "." &amp; CV713)
        )
    ),
    IF(CT713&lt;&gt;"",
        IF(INT('Drill Size Info'!$AA$19)=INT('Drill Size Info'!$AB$19),
            --(INT('Drill Size Info'!$AA$19) &amp; "." &amp; RIGHT(CT713,3)),
            IF(AND((--(INT('Drill Size Info'!$AA$19) &amp; "." &amp; RIGHT(CT713,3))&gt;=--('Drill Size Info'!$AA$19)), (--(INT('Drill Size Info'!$AA$19) &amp; "." &amp; RIGHT(CT713,3))&lt;=--('Drill Size Info'!$AB$19))),
                --(INT('Drill Size Info'!$AA$19) &amp; "." &amp; RIGHT(CT713,3)),
                --(INT('Drill Size Info'!$AB$19) &amp; "." &amp; RIGHT(CT713,3))
            )
        ),
        "N/A"
    )
)</f>
        <v>N/A</v>
      </c>
      <c r="P713" s="47" t="str">
        <f>IF(CX713&lt;&gt;"",
    IF(INT('Drill Size Info'!$AA$19)=INT('Drill Size Info'!$AB$15),
        --(INT('Drill Size Info'!$AA$15) &amp; "." &amp; CX713),
        IF(AND((--(INT('Drill Size Info'!$AA$15) &amp; "." &amp; CX713)&gt;=--('Drill Size Info'!$AA$15)), (--(INT('Drill Size Info'!$AA$15) &amp; "." &amp; CX713)&lt;=--('Drill Size Info'!$AB$15))),
            --(INT('Drill Size Info'!$AA$15) &amp; "." &amp; CX713),
            --(INT('Drill Size Info'!$AB$15) &amp; "." &amp; CX713)
        )
    ),
    IF(CW713&lt;&gt;"",
        IF(INT('Drill Size Info'!$AA$15)=INT('Drill Size Info'!$AB$15),
            --(INT('Drill Size Info'!$AA$15) &amp; "." &amp; LEFT(CW713,3)),
            IF(AND((--(INT('Drill Size Info'!$AA$15) &amp; "." &amp; LEFT(CW713,3))&gt;=--('Drill Size Info'!$AA$15)), (--(INT('Drill Size Info'!$AA$15) &amp; "." &amp; LEFT(CW713,3))&lt;=--('Drill Size Info'!$AB$15))),
                --(INT('Drill Size Info'!$AA$15) &amp; "." &amp; LEFT(CW713,3)),
                --(INT('Drill Size Info'!$AB$15) &amp; "." &amp; LEFT(CW713,3))
            )
        ),
        "OK"
    )
)</f>
        <v>OK</v>
      </c>
      <c r="Q713" s="163" t="str">
        <f>IF(CY713&lt;&gt;"",
    IF(INT('Drill Size Info'!$AA$19)=INT('Drill Size Info'!$AB$15),
        --(INT('Drill Size Info'!$AA$15) &amp; "." &amp; CY713),
        IF(AND((--(INT('Drill Size Info'!$AA$15) &amp; "." &amp; CY713)&gt;=--('Drill Size Info'!$AA$15)), (--(INT('Drill Size Info'!$AA$15) &amp; "." &amp; CY713)&lt;=--('Drill Size Info'!$AB$15))),
            --(INT('Drill Size Info'!$AA$15) &amp; "." &amp; CY713),
            --(INT('Drill Size Info'!$AB$15) &amp; "." &amp; CY713)
        )
    ),
    IF(CW713&lt;&gt;"",
        IF(INT('Drill Size Info'!$AA$15)=INT('Drill Size Info'!$AB$15),
            --(INT('Drill Size Info'!$AA$15) &amp; "." &amp; RIGHT(CW713,3)),
            IF(AND((--(INT('Drill Size Info'!$AA$15) &amp; "." &amp; RIGHT(CW713,3))&gt;=--('Drill Size Info'!$AA$15)), (--(INT('Drill Size Info'!$AA$15) &amp; "." &amp; RIGHT(CW713,3))&lt;=--('Drill Size Info'!$AB$15))),
                --(INT('Drill Size Info'!$AA$15) &amp; "." &amp; RIGHT(CW713,3)),
                --(INT('Drill Size Info'!$AB$15) &amp; "." &amp; RIGHT(CW713,3))
            )
        ),
        "N/A"
    )
)</f>
        <v>N/A</v>
      </c>
      <c r="R713" s="57"/>
      <c r="S713" s="57"/>
      <c r="T713" s="57"/>
      <c r="U713" s="57"/>
      <c r="V713" s="57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9"/>
      <c r="AX713" s="59"/>
      <c r="AY713" s="59"/>
      <c r="AZ713" s="60"/>
      <c r="BA713" s="52"/>
      <c r="BB713" s="52"/>
      <c r="BC713" s="52"/>
      <c r="BD713" s="52"/>
      <c r="BE713" s="52"/>
      <c r="BF713" s="52"/>
      <c r="BG713" s="192" t="str">
        <f t="shared" si="429"/>
        <v/>
      </c>
      <c r="BH713" s="52"/>
      <c r="BI713" s="52"/>
      <c r="BJ713" s="52"/>
      <c r="BK713" s="52"/>
      <c r="BM713" s="19">
        <f t="shared" si="434"/>
        <v>0</v>
      </c>
      <c r="BN713" s="19">
        <f t="shared" si="435"/>
        <v>0</v>
      </c>
      <c r="BO713" s="19">
        <f t="shared" si="436"/>
        <v>0</v>
      </c>
      <c r="BP713" s="19">
        <f t="shared" si="437"/>
        <v>0</v>
      </c>
      <c r="BQ713" s="19">
        <f t="shared" si="438"/>
        <v>0</v>
      </c>
      <c r="BR713" s="19">
        <f t="shared" si="439"/>
        <v>0</v>
      </c>
      <c r="BS713" s="19">
        <f t="shared" si="440"/>
        <v>0</v>
      </c>
      <c r="BT713" s="19">
        <f t="shared" si="441"/>
        <v>0</v>
      </c>
      <c r="BU713" s="19">
        <f t="shared" si="442"/>
        <v>0</v>
      </c>
      <c r="BV713" s="19">
        <f t="shared" si="443"/>
        <v>0</v>
      </c>
      <c r="BW713" s="19">
        <f t="shared" si="444"/>
        <v>0</v>
      </c>
      <c r="BX713" s="19">
        <f t="shared" si="445"/>
        <v>0</v>
      </c>
      <c r="BY713" s="19">
        <f t="shared" si="446"/>
        <v>0</v>
      </c>
      <c r="BZ713" s="19">
        <f t="shared" si="447"/>
        <v>0</v>
      </c>
      <c r="CA713" s="19">
        <f t="shared" si="448"/>
        <v>0</v>
      </c>
      <c r="CB713" s="19">
        <f t="shared" si="430"/>
        <v>0</v>
      </c>
      <c r="CC713" s="19">
        <f t="shared" si="449"/>
        <v>0</v>
      </c>
      <c r="CD713" s="19">
        <f t="shared" si="450"/>
        <v>0</v>
      </c>
      <c r="CE713" s="19">
        <f t="shared" si="451"/>
        <v>0</v>
      </c>
      <c r="CF713" s="19">
        <f t="shared" si="452"/>
        <v>0</v>
      </c>
      <c r="CG713" s="19">
        <f t="shared" si="453"/>
        <v>0</v>
      </c>
      <c r="CH713" s="19">
        <f t="shared" si="454"/>
        <v>0</v>
      </c>
      <c r="CI713" s="19">
        <f t="shared" si="455"/>
        <v>0</v>
      </c>
      <c r="CJ713" s="19">
        <f t="shared" si="456"/>
        <v>0</v>
      </c>
      <c r="CK713" s="19">
        <f t="shared" si="457"/>
        <v>0</v>
      </c>
      <c r="CL713" s="19">
        <f t="shared" si="458"/>
        <v>0</v>
      </c>
      <c r="CM713" s="19">
        <f t="shared" si="459"/>
        <v>0</v>
      </c>
      <c r="CN713" s="19">
        <f t="shared" si="460"/>
        <v>0</v>
      </c>
      <c r="CO713" s="19">
        <f t="shared" si="461"/>
        <v>0</v>
      </c>
      <c r="CP713" s="19">
        <f t="shared" si="462"/>
        <v>0</v>
      </c>
      <c r="CQ713" s="19">
        <f t="shared" si="463"/>
        <v>0</v>
      </c>
      <c r="CR713" s="19">
        <f t="shared" si="464"/>
        <v>0</v>
      </c>
      <c r="CS713" s="19">
        <f t="shared" si="465"/>
        <v>0</v>
      </c>
    </row>
    <row r="714" spans="2:97" ht="15" customHeight="1" x14ac:dyDescent="0.2">
      <c r="B714" s="53">
        <f t="shared" si="431"/>
        <v>706</v>
      </c>
      <c r="C714" s="197" t="str" cm="1">
        <f t="array" aca="1" ref="C714" ca="1">CELL("contents",BG714)</f>
        <v/>
      </c>
      <c r="D714" s="54" t="str">
        <f t="shared" si="466"/>
        <v>OK</v>
      </c>
      <c r="E714" s="55" t="e">
        <f>VLOOKUP('DATA SHEET'!$B$9,'Drill Size Info'!$T$2:$U$8,2,FALSE)</f>
        <v>#N/A</v>
      </c>
      <c r="F714" s="55" t="str">
        <f t="shared" si="432"/>
        <v/>
      </c>
      <c r="G714" s="161">
        <f t="shared" si="433"/>
        <v>0</v>
      </c>
      <c r="H714" s="56"/>
      <c r="I714" s="56"/>
      <c r="J714" s="54" t="s">
        <v>154</v>
      </c>
      <c r="K714" s="54" t="s">
        <v>154</v>
      </c>
      <c r="L714" s="56" t="s">
        <v>154</v>
      </c>
      <c r="M714" s="56" t="s">
        <v>154</v>
      </c>
      <c r="N714" s="47" t="str">
        <f>IF(CU714&lt;&gt;"",
    IF(INT('Drill Size Info'!$AA$19)=INT('Drill Size Info'!$AB$19),
        --(INT('Drill Size Info'!$AA$19) &amp; "." &amp; CU714),
        IF(AND((--(INT('Drill Size Info'!$AA$19) &amp; "." &amp; CU714)&gt;=--('Drill Size Info'!$AA$19)), (--(INT('Drill Size Info'!$AA$19) &amp; "." &amp; CU714)&lt;=--('Drill Size Info'!$AB$19))),
            --(INT('Drill Size Info'!$AA$19) &amp; "." &amp; CU714),
            --(INT('Drill Size Info'!$AB$19) &amp; "." &amp; CU714)
        )
    ),
    IF(CT714&lt;&gt;"",
        IF(INT('Drill Size Info'!$AA$19)=INT('Drill Size Info'!$AB$19),
            --(INT('Drill Size Info'!$AA$19) &amp; "." &amp; LEFT(CT714,3)),
            IF(AND((--(INT('Drill Size Info'!$AA$19) &amp; "." &amp; LEFT(CT714,3))&gt;=--('Drill Size Info'!$AA$19)), (--(INT('Drill Size Info'!$AA$19) &amp; "." &amp; LEFT(CT714,3))&lt;=--('Drill Size Info'!$AB$19))),
                --(INT('Drill Size Info'!$AA$19) &amp; "." &amp; LEFT(CT714,3)),
                --(INT('Drill Size Info'!$AB$19) &amp; "." &amp; LEFT(CT714,3))
            )
        ),
        "OK"
    )
)</f>
        <v>OK</v>
      </c>
      <c r="O714" s="163" t="str">
        <f>IF(CV714&lt;&gt;"",
    IF(INT('Drill Size Info'!$AA$19)=INT('Drill Size Info'!$AB$19),
        --(INT('Drill Size Info'!$AA$19) &amp; "." &amp; CV714),
        IF(AND((--(INT('Drill Size Info'!$AA$19) &amp; "." &amp; CV714)&gt;=--('Drill Size Info'!$AA$19)), (--(INT('Drill Size Info'!$AA$19) &amp; "." &amp; CV714)&lt;=--('Drill Size Info'!$AB$19))),
            --(INT('Drill Size Info'!$AA$19) &amp; "." &amp; CV714),
            --(INT('Drill Size Info'!$AB$19) &amp; "." &amp; CV714)
        )
    ),
    IF(CT714&lt;&gt;"",
        IF(INT('Drill Size Info'!$AA$19)=INT('Drill Size Info'!$AB$19),
            --(INT('Drill Size Info'!$AA$19) &amp; "." &amp; RIGHT(CT714,3)),
            IF(AND((--(INT('Drill Size Info'!$AA$19) &amp; "." &amp; RIGHT(CT714,3))&gt;=--('Drill Size Info'!$AA$19)), (--(INT('Drill Size Info'!$AA$19) &amp; "." &amp; RIGHT(CT714,3))&lt;=--('Drill Size Info'!$AB$19))),
                --(INT('Drill Size Info'!$AA$19) &amp; "." &amp; RIGHT(CT714,3)),
                --(INT('Drill Size Info'!$AB$19) &amp; "." &amp; RIGHT(CT714,3))
            )
        ),
        "N/A"
    )
)</f>
        <v>N/A</v>
      </c>
      <c r="P714" s="47" t="str">
        <f>IF(CX714&lt;&gt;"",
    IF(INT('Drill Size Info'!$AA$19)=INT('Drill Size Info'!$AB$15),
        --(INT('Drill Size Info'!$AA$15) &amp; "." &amp; CX714),
        IF(AND((--(INT('Drill Size Info'!$AA$15) &amp; "." &amp; CX714)&gt;=--('Drill Size Info'!$AA$15)), (--(INT('Drill Size Info'!$AA$15) &amp; "." &amp; CX714)&lt;=--('Drill Size Info'!$AB$15))),
            --(INT('Drill Size Info'!$AA$15) &amp; "." &amp; CX714),
            --(INT('Drill Size Info'!$AB$15) &amp; "." &amp; CX714)
        )
    ),
    IF(CW714&lt;&gt;"",
        IF(INT('Drill Size Info'!$AA$15)=INT('Drill Size Info'!$AB$15),
            --(INT('Drill Size Info'!$AA$15) &amp; "." &amp; LEFT(CW714,3)),
            IF(AND((--(INT('Drill Size Info'!$AA$15) &amp; "." &amp; LEFT(CW714,3))&gt;=--('Drill Size Info'!$AA$15)), (--(INT('Drill Size Info'!$AA$15) &amp; "." &amp; LEFT(CW714,3))&lt;=--('Drill Size Info'!$AB$15))),
                --(INT('Drill Size Info'!$AA$15) &amp; "." &amp; LEFT(CW714,3)),
                --(INT('Drill Size Info'!$AB$15) &amp; "." &amp; LEFT(CW714,3))
            )
        ),
        "OK"
    )
)</f>
        <v>OK</v>
      </c>
      <c r="Q714" s="163" t="str">
        <f>IF(CY714&lt;&gt;"",
    IF(INT('Drill Size Info'!$AA$19)=INT('Drill Size Info'!$AB$15),
        --(INT('Drill Size Info'!$AA$15) &amp; "." &amp; CY714),
        IF(AND((--(INT('Drill Size Info'!$AA$15) &amp; "." &amp; CY714)&gt;=--('Drill Size Info'!$AA$15)), (--(INT('Drill Size Info'!$AA$15) &amp; "." &amp; CY714)&lt;=--('Drill Size Info'!$AB$15))),
            --(INT('Drill Size Info'!$AA$15) &amp; "." &amp; CY714),
            --(INT('Drill Size Info'!$AB$15) &amp; "." &amp; CY714)
        )
    ),
    IF(CW714&lt;&gt;"",
        IF(INT('Drill Size Info'!$AA$15)=INT('Drill Size Info'!$AB$15),
            --(INT('Drill Size Info'!$AA$15) &amp; "." &amp; RIGHT(CW714,3)),
            IF(AND((--(INT('Drill Size Info'!$AA$15) &amp; "." &amp; RIGHT(CW714,3))&gt;=--('Drill Size Info'!$AA$15)), (--(INT('Drill Size Info'!$AA$15) &amp; "." &amp; RIGHT(CW714,3))&lt;=--('Drill Size Info'!$AB$15))),
                --(INT('Drill Size Info'!$AA$15) &amp; "." &amp; RIGHT(CW714,3)),
                --(INT('Drill Size Info'!$AB$15) &amp; "." &amp; RIGHT(CW714,3))
            )
        ),
        "N/A"
    )
)</f>
        <v>N/A</v>
      </c>
      <c r="R714" s="57"/>
      <c r="S714" s="57"/>
      <c r="T714" s="57"/>
      <c r="U714" s="57"/>
      <c r="V714" s="57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9"/>
      <c r="AX714" s="59"/>
      <c r="AY714" s="59"/>
      <c r="AZ714" s="60"/>
      <c r="BA714" s="52"/>
      <c r="BB714" s="52"/>
      <c r="BC714" s="52"/>
      <c r="BD714" s="52"/>
      <c r="BE714" s="52"/>
      <c r="BF714" s="52"/>
      <c r="BG714" s="192" t="str">
        <f t="shared" ref="BG714:BG777" si="467">CONCATENATE(BC714,BD714,BE714,BF714)</f>
        <v/>
      </c>
      <c r="BH714" s="52"/>
      <c r="BI714" s="52"/>
      <c r="BJ714" s="52"/>
      <c r="BK714" s="52"/>
      <c r="BM714" s="19">
        <f t="shared" si="434"/>
        <v>0</v>
      </c>
      <c r="BN714" s="19">
        <f t="shared" si="435"/>
        <v>0</v>
      </c>
      <c r="BO714" s="19">
        <f t="shared" si="436"/>
        <v>0</v>
      </c>
      <c r="BP714" s="19">
        <f t="shared" si="437"/>
        <v>0</v>
      </c>
      <c r="BQ714" s="19">
        <f t="shared" si="438"/>
        <v>0</v>
      </c>
      <c r="BR714" s="19">
        <f t="shared" si="439"/>
        <v>0</v>
      </c>
      <c r="BS714" s="19">
        <f t="shared" si="440"/>
        <v>0</v>
      </c>
      <c r="BT714" s="19">
        <f t="shared" si="441"/>
        <v>0</v>
      </c>
      <c r="BU714" s="19">
        <f t="shared" si="442"/>
        <v>0</v>
      </c>
      <c r="BV714" s="19">
        <f t="shared" si="443"/>
        <v>0</v>
      </c>
      <c r="BW714" s="19">
        <f t="shared" si="444"/>
        <v>0</v>
      </c>
      <c r="BX714" s="19">
        <f t="shared" si="445"/>
        <v>0</v>
      </c>
      <c r="BY714" s="19">
        <f t="shared" si="446"/>
        <v>0</v>
      </c>
      <c r="BZ714" s="19">
        <f t="shared" si="447"/>
        <v>0</v>
      </c>
      <c r="CA714" s="19">
        <f t="shared" si="448"/>
        <v>0</v>
      </c>
      <c r="CB714" s="19">
        <f t="shared" ref="CB714:CB777" si="468">IF(AI714="x",1,0)</f>
        <v>0</v>
      </c>
      <c r="CC714" s="19">
        <f t="shared" si="449"/>
        <v>0</v>
      </c>
      <c r="CD714" s="19">
        <f t="shared" si="450"/>
        <v>0</v>
      </c>
      <c r="CE714" s="19">
        <f t="shared" si="451"/>
        <v>0</v>
      </c>
      <c r="CF714" s="19">
        <f t="shared" si="452"/>
        <v>0</v>
      </c>
      <c r="CG714" s="19">
        <f t="shared" si="453"/>
        <v>0</v>
      </c>
      <c r="CH714" s="19">
        <f t="shared" si="454"/>
        <v>0</v>
      </c>
      <c r="CI714" s="19">
        <f t="shared" si="455"/>
        <v>0</v>
      </c>
      <c r="CJ714" s="19">
        <f t="shared" si="456"/>
        <v>0</v>
      </c>
      <c r="CK714" s="19">
        <f t="shared" si="457"/>
        <v>0</v>
      </c>
      <c r="CL714" s="19">
        <f t="shared" si="458"/>
        <v>0</v>
      </c>
      <c r="CM714" s="19">
        <f t="shared" si="459"/>
        <v>0</v>
      </c>
      <c r="CN714" s="19">
        <f t="shared" si="460"/>
        <v>0</v>
      </c>
      <c r="CO714" s="19">
        <f t="shared" si="461"/>
        <v>0</v>
      </c>
      <c r="CP714" s="19">
        <f t="shared" si="462"/>
        <v>0</v>
      </c>
      <c r="CQ714" s="19">
        <f t="shared" si="463"/>
        <v>0</v>
      </c>
      <c r="CR714" s="19">
        <f t="shared" si="464"/>
        <v>0</v>
      </c>
      <c r="CS714" s="19">
        <f t="shared" si="465"/>
        <v>0</v>
      </c>
    </row>
    <row r="715" spans="2:97" ht="15" customHeight="1" x14ac:dyDescent="0.2">
      <c r="B715" s="53">
        <f t="shared" ref="B715:B778" si="469">B714+1</f>
        <v>707</v>
      </c>
      <c r="C715" s="197" t="str" cm="1">
        <f t="array" aca="1" ref="C715" ca="1">CELL("contents",BG715)</f>
        <v/>
      </c>
      <c r="D715" s="54" t="str">
        <f t="shared" si="466"/>
        <v>OK</v>
      </c>
      <c r="E715" s="55" t="e">
        <f>VLOOKUP('DATA SHEET'!$B$9,'Drill Size Info'!$T$2:$U$8,2,FALSE)</f>
        <v>#N/A</v>
      </c>
      <c r="F715" s="55" t="str">
        <f t="shared" ref="F715:F778" si="470">IF(CZ715="", "", --("0."&amp;CZ715))</f>
        <v/>
      </c>
      <c r="G715" s="161">
        <f t="shared" ref="G715:G778" si="471">IF(F715="", 0, F715/E715)</f>
        <v>0</v>
      </c>
      <c r="H715" s="56"/>
      <c r="I715" s="56"/>
      <c r="J715" s="54" t="s">
        <v>154</v>
      </c>
      <c r="K715" s="54" t="s">
        <v>154</v>
      </c>
      <c r="L715" s="56" t="s">
        <v>154</v>
      </c>
      <c r="M715" s="56" t="s">
        <v>154</v>
      </c>
      <c r="N715" s="47" t="str">
        <f>IF(CU715&lt;&gt;"",
    IF(INT('Drill Size Info'!$AA$19)=INT('Drill Size Info'!$AB$19),
        --(INT('Drill Size Info'!$AA$19) &amp; "." &amp; CU715),
        IF(AND((--(INT('Drill Size Info'!$AA$19) &amp; "." &amp; CU715)&gt;=--('Drill Size Info'!$AA$19)), (--(INT('Drill Size Info'!$AA$19) &amp; "." &amp; CU715)&lt;=--('Drill Size Info'!$AB$19))),
            --(INT('Drill Size Info'!$AA$19) &amp; "." &amp; CU715),
            --(INT('Drill Size Info'!$AB$19) &amp; "." &amp; CU715)
        )
    ),
    IF(CT715&lt;&gt;"",
        IF(INT('Drill Size Info'!$AA$19)=INT('Drill Size Info'!$AB$19),
            --(INT('Drill Size Info'!$AA$19) &amp; "." &amp; LEFT(CT715,3)),
            IF(AND((--(INT('Drill Size Info'!$AA$19) &amp; "." &amp; LEFT(CT715,3))&gt;=--('Drill Size Info'!$AA$19)), (--(INT('Drill Size Info'!$AA$19) &amp; "." &amp; LEFT(CT715,3))&lt;=--('Drill Size Info'!$AB$19))),
                --(INT('Drill Size Info'!$AA$19) &amp; "." &amp; LEFT(CT715,3)),
                --(INT('Drill Size Info'!$AB$19) &amp; "." &amp; LEFT(CT715,3))
            )
        ),
        "OK"
    )
)</f>
        <v>OK</v>
      </c>
      <c r="O715" s="163" t="str">
        <f>IF(CV715&lt;&gt;"",
    IF(INT('Drill Size Info'!$AA$19)=INT('Drill Size Info'!$AB$19),
        --(INT('Drill Size Info'!$AA$19) &amp; "." &amp; CV715),
        IF(AND((--(INT('Drill Size Info'!$AA$19) &amp; "." &amp; CV715)&gt;=--('Drill Size Info'!$AA$19)), (--(INT('Drill Size Info'!$AA$19) &amp; "." &amp; CV715)&lt;=--('Drill Size Info'!$AB$19))),
            --(INT('Drill Size Info'!$AA$19) &amp; "." &amp; CV715),
            --(INT('Drill Size Info'!$AB$19) &amp; "." &amp; CV715)
        )
    ),
    IF(CT715&lt;&gt;"",
        IF(INT('Drill Size Info'!$AA$19)=INT('Drill Size Info'!$AB$19),
            --(INT('Drill Size Info'!$AA$19) &amp; "." &amp; RIGHT(CT715,3)),
            IF(AND((--(INT('Drill Size Info'!$AA$19) &amp; "." &amp; RIGHT(CT715,3))&gt;=--('Drill Size Info'!$AA$19)), (--(INT('Drill Size Info'!$AA$19) &amp; "." &amp; RIGHT(CT715,3))&lt;=--('Drill Size Info'!$AB$19))),
                --(INT('Drill Size Info'!$AA$19) &amp; "." &amp; RIGHT(CT715,3)),
                --(INT('Drill Size Info'!$AB$19) &amp; "." &amp; RIGHT(CT715,3))
            )
        ),
        "N/A"
    )
)</f>
        <v>N/A</v>
      </c>
      <c r="P715" s="47" t="str">
        <f>IF(CX715&lt;&gt;"",
    IF(INT('Drill Size Info'!$AA$19)=INT('Drill Size Info'!$AB$15),
        --(INT('Drill Size Info'!$AA$15) &amp; "." &amp; CX715),
        IF(AND((--(INT('Drill Size Info'!$AA$15) &amp; "." &amp; CX715)&gt;=--('Drill Size Info'!$AA$15)), (--(INT('Drill Size Info'!$AA$15) &amp; "." &amp; CX715)&lt;=--('Drill Size Info'!$AB$15))),
            --(INT('Drill Size Info'!$AA$15) &amp; "." &amp; CX715),
            --(INT('Drill Size Info'!$AB$15) &amp; "." &amp; CX715)
        )
    ),
    IF(CW715&lt;&gt;"",
        IF(INT('Drill Size Info'!$AA$15)=INT('Drill Size Info'!$AB$15),
            --(INT('Drill Size Info'!$AA$15) &amp; "." &amp; LEFT(CW715,3)),
            IF(AND((--(INT('Drill Size Info'!$AA$15) &amp; "." &amp; LEFT(CW715,3))&gt;=--('Drill Size Info'!$AA$15)), (--(INT('Drill Size Info'!$AA$15) &amp; "." &amp; LEFT(CW715,3))&lt;=--('Drill Size Info'!$AB$15))),
                --(INT('Drill Size Info'!$AA$15) &amp; "." &amp; LEFT(CW715,3)),
                --(INT('Drill Size Info'!$AB$15) &amp; "." &amp; LEFT(CW715,3))
            )
        ),
        "OK"
    )
)</f>
        <v>OK</v>
      </c>
      <c r="Q715" s="163" t="str">
        <f>IF(CY715&lt;&gt;"",
    IF(INT('Drill Size Info'!$AA$19)=INT('Drill Size Info'!$AB$15),
        --(INT('Drill Size Info'!$AA$15) &amp; "." &amp; CY715),
        IF(AND((--(INT('Drill Size Info'!$AA$15) &amp; "." &amp; CY715)&gt;=--('Drill Size Info'!$AA$15)), (--(INT('Drill Size Info'!$AA$15) &amp; "." &amp; CY715)&lt;=--('Drill Size Info'!$AB$15))),
            --(INT('Drill Size Info'!$AA$15) &amp; "." &amp; CY715),
            --(INT('Drill Size Info'!$AB$15) &amp; "." &amp; CY715)
        )
    ),
    IF(CW715&lt;&gt;"",
        IF(INT('Drill Size Info'!$AA$15)=INT('Drill Size Info'!$AB$15),
            --(INT('Drill Size Info'!$AA$15) &amp; "." &amp; RIGHT(CW715,3)),
            IF(AND((--(INT('Drill Size Info'!$AA$15) &amp; "." &amp; RIGHT(CW715,3))&gt;=--('Drill Size Info'!$AA$15)), (--(INT('Drill Size Info'!$AA$15) &amp; "." &amp; RIGHT(CW715,3))&lt;=--('Drill Size Info'!$AB$15))),
                --(INT('Drill Size Info'!$AA$15) &amp; "." &amp; RIGHT(CW715,3)),
                --(INT('Drill Size Info'!$AB$15) &amp; "." &amp; RIGHT(CW715,3))
            )
        ),
        "N/A"
    )
)</f>
        <v>N/A</v>
      </c>
      <c r="R715" s="57"/>
      <c r="S715" s="57"/>
      <c r="T715" s="57"/>
      <c r="U715" s="57"/>
      <c r="V715" s="57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9"/>
      <c r="AX715" s="59"/>
      <c r="AY715" s="59"/>
      <c r="AZ715" s="60"/>
      <c r="BA715" s="52"/>
      <c r="BB715" s="52"/>
      <c r="BC715" s="52"/>
      <c r="BD715" s="52"/>
      <c r="BE715" s="52"/>
      <c r="BF715" s="52"/>
      <c r="BG715" s="192" t="str">
        <f t="shared" si="467"/>
        <v/>
      </c>
      <c r="BH715" s="52"/>
      <c r="BI715" s="52"/>
      <c r="BJ715" s="52"/>
      <c r="BK715" s="52"/>
      <c r="BM715" s="19">
        <f t="shared" si="434"/>
        <v>0</v>
      </c>
      <c r="BN715" s="19">
        <f t="shared" si="435"/>
        <v>0</v>
      </c>
      <c r="BO715" s="19">
        <f t="shared" si="436"/>
        <v>0</v>
      </c>
      <c r="BP715" s="19">
        <f t="shared" si="437"/>
        <v>0</v>
      </c>
      <c r="BQ715" s="19">
        <f t="shared" si="438"/>
        <v>0</v>
      </c>
      <c r="BR715" s="19">
        <f t="shared" si="439"/>
        <v>0</v>
      </c>
      <c r="BS715" s="19">
        <f t="shared" si="440"/>
        <v>0</v>
      </c>
      <c r="BT715" s="19">
        <f t="shared" si="441"/>
        <v>0</v>
      </c>
      <c r="BU715" s="19">
        <f t="shared" si="442"/>
        <v>0</v>
      </c>
      <c r="BV715" s="19">
        <f t="shared" si="443"/>
        <v>0</v>
      </c>
      <c r="BW715" s="19">
        <f t="shared" si="444"/>
        <v>0</v>
      </c>
      <c r="BX715" s="19">
        <f t="shared" si="445"/>
        <v>0</v>
      </c>
      <c r="BY715" s="19">
        <f t="shared" si="446"/>
        <v>0</v>
      </c>
      <c r="BZ715" s="19">
        <f t="shared" si="447"/>
        <v>0</v>
      </c>
      <c r="CA715" s="19">
        <f t="shared" si="448"/>
        <v>0</v>
      </c>
      <c r="CB715" s="19">
        <f t="shared" si="468"/>
        <v>0</v>
      </c>
      <c r="CC715" s="19">
        <f t="shared" si="449"/>
        <v>0</v>
      </c>
      <c r="CD715" s="19">
        <f t="shared" si="450"/>
        <v>0</v>
      </c>
      <c r="CE715" s="19">
        <f t="shared" si="451"/>
        <v>0</v>
      </c>
      <c r="CF715" s="19">
        <f t="shared" si="452"/>
        <v>0</v>
      </c>
      <c r="CG715" s="19">
        <f t="shared" si="453"/>
        <v>0</v>
      </c>
      <c r="CH715" s="19">
        <f t="shared" si="454"/>
        <v>0</v>
      </c>
      <c r="CI715" s="19">
        <f t="shared" si="455"/>
        <v>0</v>
      </c>
      <c r="CJ715" s="19">
        <f t="shared" si="456"/>
        <v>0</v>
      </c>
      <c r="CK715" s="19">
        <f t="shared" si="457"/>
        <v>0</v>
      </c>
      <c r="CL715" s="19">
        <f t="shared" si="458"/>
        <v>0</v>
      </c>
      <c r="CM715" s="19">
        <f t="shared" si="459"/>
        <v>0</v>
      </c>
      <c r="CN715" s="19">
        <f t="shared" si="460"/>
        <v>0</v>
      </c>
      <c r="CO715" s="19">
        <f t="shared" si="461"/>
        <v>0</v>
      </c>
      <c r="CP715" s="19">
        <f t="shared" si="462"/>
        <v>0</v>
      </c>
      <c r="CQ715" s="19">
        <f t="shared" si="463"/>
        <v>0</v>
      </c>
      <c r="CR715" s="19">
        <f t="shared" si="464"/>
        <v>0</v>
      </c>
      <c r="CS715" s="19">
        <f t="shared" si="465"/>
        <v>0</v>
      </c>
    </row>
    <row r="716" spans="2:97" ht="15" customHeight="1" x14ac:dyDescent="0.2">
      <c r="B716" s="53">
        <f t="shared" si="469"/>
        <v>708</v>
      </c>
      <c r="C716" s="197" t="str" cm="1">
        <f t="array" aca="1" ref="C716" ca="1">CELL("contents",BG716)</f>
        <v/>
      </c>
      <c r="D716" s="54" t="str">
        <f t="shared" si="466"/>
        <v>OK</v>
      </c>
      <c r="E716" s="55" t="e">
        <f>VLOOKUP('DATA SHEET'!$B$9,'Drill Size Info'!$T$2:$U$8,2,FALSE)</f>
        <v>#N/A</v>
      </c>
      <c r="F716" s="55" t="str">
        <f t="shared" si="470"/>
        <v/>
      </c>
      <c r="G716" s="161">
        <f t="shared" si="471"/>
        <v>0</v>
      </c>
      <c r="H716" s="56"/>
      <c r="I716" s="56"/>
      <c r="J716" s="54" t="s">
        <v>154</v>
      </c>
      <c r="K716" s="54" t="s">
        <v>154</v>
      </c>
      <c r="L716" s="56" t="s">
        <v>154</v>
      </c>
      <c r="M716" s="56" t="s">
        <v>154</v>
      </c>
      <c r="N716" s="47" t="str">
        <f>IF(CU716&lt;&gt;"",
    IF(INT('Drill Size Info'!$AA$19)=INT('Drill Size Info'!$AB$19),
        --(INT('Drill Size Info'!$AA$19) &amp; "." &amp; CU716),
        IF(AND((--(INT('Drill Size Info'!$AA$19) &amp; "." &amp; CU716)&gt;=--('Drill Size Info'!$AA$19)), (--(INT('Drill Size Info'!$AA$19) &amp; "." &amp; CU716)&lt;=--('Drill Size Info'!$AB$19))),
            --(INT('Drill Size Info'!$AA$19) &amp; "." &amp; CU716),
            --(INT('Drill Size Info'!$AB$19) &amp; "." &amp; CU716)
        )
    ),
    IF(CT716&lt;&gt;"",
        IF(INT('Drill Size Info'!$AA$19)=INT('Drill Size Info'!$AB$19),
            --(INT('Drill Size Info'!$AA$19) &amp; "." &amp; LEFT(CT716,3)),
            IF(AND((--(INT('Drill Size Info'!$AA$19) &amp; "." &amp; LEFT(CT716,3))&gt;=--('Drill Size Info'!$AA$19)), (--(INT('Drill Size Info'!$AA$19) &amp; "." &amp; LEFT(CT716,3))&lt;=--('Drill Size Info'!$AB$19))),
                --(INT('Drill Size Info'!$AA$19) &amp; "." &amp; LEFT(CT716,3)),
                --(INT('Drill Size Info'!$AB$19) &amp; "." &amp; LEFT(CT716,3))
            )
        ),
        "OK"
    )
)</f>
        <v>OK</v>
      </c>
      <c r="O716" s="163" t="str">
        <f>IF(CV716&lt;&gt;"",
    IF(INT('Drill Size Info'!$AA$19)=INT('Drill Size Info'!$AB$19),
        --(INT('Drill Size Info'!$AA$19) &amp; "." &amp; CV716),
        IF(AND((--(INT('Drill Size Info'!$AA$19) &amp; "." &amp; CV716)&gt;=--('Drill Size Info'!$AA$19)), (--(INT('Drill Size Info'!$AA$19) &amp; "." &amp; CV716)&lt;=--('Drill Size Info'!$AB$19))),
            --(INT('Drill Size Info'!$AA$19) &amp; "." &amp; CV716),
            --(INT('Drill Size Info'!$AB$19) &amp; "." &amp; CV716)
        )
    ),
    IF(CT716&lt;&gt;"",
        IF(INT('Drill Size Info'!$AA$19)=INT('Drill Size Info'!$AB$19),
            --(INT('Drill Size Info'!$AA$19) &amp; "." &amp; RIGHT(CT716,3)),
            IF(AND((--(INT('Drill Size Info'!$AA$19) &amp; "." &amp; RIGHT(CT716,3))&gt;=--('Drill Size Info'!$AA$19)), (--(INT('Drill Size Info'!$AA$19) &amp; "." &amp; RIGHT(CT716,3))&lt;=--('Drill Size Info'!$AB$19))),
                --(INT('Drill Size Info'!$AA$19) &amp; "." &amp; RIGHT(CT716,3)),
                --(INT('Drill Size Info'!$AB$19) &amp; "." &amp; RIGHT(CT716,3))
            )
        ),
        "N/A"
    )
)</f>
        <v>N/A</v>
      </c>
      <c r="P716" s="47" t="str">
        <f>IF(CX716&lt;&gt;"",
    IF(INT('Drill Size Info'!$AA$19)=INT('Drill Size Info'!$AB$15),
        --(INT('Drill Size Info'!$AA$15) &amp; "." &amp; CX716),
        IF(AND((--(INT('Drill Size Info'!$AA$15) &amp; "." &amp; CX716)&gt;=--('Drill Size Info'!$AA$15)), (--(INT('Drill Size Info'!$AA$15) &amp; "." &amp; CX716)&lt;=--('Drill Size Info'!$AB$15))),
            --(INT('Drill Size Info'!$AA$15) &amp; "." &amp; CX716),
            --(INT('Drill Size Info'!$AB$15) &amp; "." &amp; CX716)
        )
    ),
    IF(CW716&lt;&gt;"",
        IF(INT('Drill Size Info'!$AA$15)=INT('Drill Size Info'!$AB$15),
            --(INT('Drill Size Info'!$AA$15) &amp; "." &amp; LEFT(CW716,3)),
            IF(AND((--(INT('Drill Size Info'!$AA$15) &amp; "." &amp; LEFT(CW716,3))&gt;=--('Drill Size Info'!$AA$15)), (--(INT('Drill Size Info'!$AA$15) &amp; "." &amp; LEFT(CW716,3))&lt;=--('Drill Size Info'!$AB$15))),
                --(INT('Drill Size Info'!$AA$15) &amp; "." &amp; LEFT(CW716,3)),
                --(INT('Drill Size Info'!$AB$15) &amp; "." &amp; LEFT(CW716,3))
            )
        ),
        "OK"
    )
)</f>
        <v>OK</v>
      </c>
      <c r="Q716" s="163" t="str">
        <f>IF(CY716&lt;&gt;"",
    IF(INT('Drill Size Info'!$AA$19)=INT('Drill Size Info'!$AB$15),
        --(INT('Drill Size Info'!$AA$15) &amp; "." &amp; CY716),
        IF(AND((--(INT('Drill Size Info'!$AA$15) &amp; "." &amp; CY716)&gt;=--('Drill Size Info'!$AA$15)), (--(INT('Drill Size Info'!$AA$15) &amp; "." &amp; CY716)&lt;=--('Drill Size Info'!$AB$15))),
            --(INT('Drill Size Info'!$AA$15) &amp; "." &amp; CY716),
            --(INT('Drill Size Info'!$AB$15) &amp; "." &amp; CY716)
        )
    ),
    IF(CW716&lt;&gt;"",
        IF(INT('Drill Size Info'!$AA$15)=INT('Drill Size Info'!$AB$15),
            --(INT('Drill Size Info'!$AA$15) &amp; "." &amp; RIGHT(CW716,3)),
            IF(AND((--(INT('Drill Size Info'!$AA$15) &amp; "." &amp; RIGHT(CW716,3))&gt;=--('Drill Size Info'!$AA$15)), (--(INT('Drill Size Info'!$AA$15) &amp; "." &amp; RIGHT(CW716,3))&lt;=--('Drill Size Info'!$AB$15))),
                --(INT('Drill Size Info'!$AA$15) &amp; "." &amp; RIGHT(CW716,3)),
                --(INT('Drill Size Info'!$AB$15) &amp; "." &amp; RIGHT(CW716,3))
            )
        ),
        "N/A"
    )
)</f>
        <v>N/A</v>
      </c>
      <c r="R716" s="57"/>
      <c r="S716" s="57"/>
      <c r="T716" s="57"/>
      <c r="U716" s="57"/>
      <c r="V716" s="57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9"/>
      <c r="AX716" s="59"/>
      <c r="AY716" s="59"/>
      <c r="AZ716" s="60"/>
      <c r="BA716" s="52"/>
      <c r="BB716" s="52"/>
      <c r="BC716" s="52"/>
      <c r="BD716" s="52"/>
      <c r="BE716" s="52"/>
      <c r="BF716" s="52"/>
      <c r="BG716" s="192" t="str">
        <f t="shared" si="467"/>
        <v/>
      </c>
      <c r="BH716" s="52"/>
      <c r="BI716" s="52"/>
      <c r="BJ716" s="52"/>
      <c r="BK716" s="52"/>
      <c r="BM716" s="19">
        <f t="shared" si="434"/>
        <v>0</v>
      </c>
      <c r="BN716" s="19">
        <f t="shared" si="435"/>
        <v>0</v>
      </c>
      <c r="BO716" s="19">
        <f t="shared" si="436"/>
        <v>0</v>
      </c>
      <c r="BP716" s="19">
        <f t="shared" si="437"/>
        <v>0</v>
      </c>
      <c r="BQ716" s="19">
        <f t="shared" si="438"/>
        <v>0</v>
      </c>
      <c r="BR716" s="19">
        <f t="shared" si="439"/>
        <v>0</v>
      </c>
      <c r="BS716" s="19">
        <f t="shared" si="440"/>
        <v>0</v>
      </c>
      <c r="BT716" s="19">
        <f t="shared" si="441"/>
        <v>0</v>
      </c>
      <c r="BU716" s="19">
        <f t="shared" si="442"/>
        <v>0</v>
      </c>
      <c r="BV716" s="19">
        <f t="shared" si="443"/>
        <v>0</v>
      </c>
      <c r="BW716" s="19">
        <f t="shared" si="444"/>
        <v>0</v>
      </c>
      <c r="BX716" s="19">
        <f t="shared" si="445"/>
        <v>0</v>
      </c>
      <c r="BY716" s="19">
        <f t="shared" si="446"/>
        <v>0</v>
      </c>
      <c r="BZ716" s="19">
        <f t="shared" si="447"/>
        <v>0</v>
      </c>
      <c r="CA716" s="19">
        <f t="shared" si="448"/>
        <v>0</v>
      </c>
      <c r="CB716" s="19">
        <f t="shared" si="468"/>
        <v>0</v>
      </c>
      <c r="CC716" s="19">
        <f t="shared" si="449"/>
        <v>0</v>
      </c>
      <c r="CD716" s="19">
        <f t="shared" si="450"/>
        <v>0</v>
      </c>
      <c r="CE716" s="19">
        <f t="shared" si="451"/>
        <v>0</v>
      </c>
      <c r="CF716" s="19">
        <f t="shared" si="452"/>
        <v>0</v>
      </c>
      <c r="CG716" s="19">
        <f t="shared" si="453"/>
        <v>0</v>
      </c>
      <c r="CH716" s="19">
        <f t="shared" si="454"/>
        <v>0</v>
      </c>
      <c r="CI716" s="19">
        <f t="shared" si="455"/>
        <v>0</v>
      </c>
      <c r="CJ716" s="19">
        <f t="shared" si="456"/>
        <v>0</v>
      </c>
      <c r="CK716" s="19">
        <f t="shared" si="457"/>
        <v>0</v>
      </c>
      <c r="CL716" s="19">
        <f t="shared" si="458"/>
        <v>0</v>
      </c>
      <c r="CM716" s="19">
        <f t="shared" si="459"/>
        <v>0</v>
      </c>
      <c r="CN716" s="19">
        <f t="shared" si="460"/>
        <v>0</v>
      </c>
      <c r="CO716" s="19">
        <f t="shared" si="461"/>
        <v>0</v>
      </c>
      <c r="CP716" s="19">
        <f t="shared" si="462"/>
        <v>0</v>
      </c>
      <c r="CQ716" s="19">
        <f t="shared" si="463"/>
        <v>0</v>
      </c>
      <c r="CR716" s="19">
        <f t="shared" si="464"/>
        <v>0</v>
      </c>
      <c r="CS716" s="19">
        <f t="shared" si="465"/>
        <v>0</v>
      </c>
    </row>
    <row r="717" spans="2:97" ht="15" customHeight="1" x14ac:dyDescent="0.2">
      <c r="B717" s="53">
        <f t="shared" si="469"/>
        <v>709</v>
      </c>
      <c r="C717" s="197" t="str" cm="1">
        <f t="array" aca="1" ref="C717" ca="1">CELL("contents",BG717)</f>
        <v/>
      </c>
      <c r="D717" s="54" t="str">
        <f t="shared" si="466"/>
        <v>OK</v>
      </c>
      <c r="E717" s="55" t="e">
        <f>VLOOKUP('DATA SHEET'!$B$9,'Drill Size Info'!$T$2:$U$8,2,FALSE)</f>
        <v>#N/A</v>
      </c>
      <c r="F717" s="55" t="str">
        <f t="shared" si="470"/>
        <v/>
      </c>
      <c r="G717" s="161">
        <f t="shared" si="471"/>
        <v>0</v>
      </c>
      <c r="H717" s="56"/>
      <c r="I717" s="56"/>
      <c r="J717" s="54" t="s">
        <v>154</v>
      </c>
      <c r="K717" s="54" t="s">
        <v>154</v>
      </c>
      <c r="L717" s="56" t="s">
        <v>154</v>
      </c>
      <c r="M717" s="56" t="s">
        <v>154</v>
      </c>
      <c r="N717" s="47" t="str">
        <f>IF(CU717&lt;&gt;"",
    IF(INT('Drill Size Info'!$AA$19)=INT('Drill Size Info'!$AB$19),
        --(INT('Drill Size Info'!$AA$19) &amp; "." &amp; CU717),
        IF(AND((--(INT('Drill Size Info'!$AA$19) &amp; "." &amp; CU717)&gt;=--('Drill Size Info'!$AA$19)), (--(INT('Drill Size Info'!$AA$19) &amp; "." &amp; CU717)&lt;=--('Drill Size Info'!$AB$19))),
            --(INT('Drill Size Info'!$AA$19) &amp; "." &amp; CU717),
            --(INT('Drill Size Info'!$AB$19) &amp; "." &amp; CU717)
        )
    ),
    IF(CT717&lt;&gt;"",
        IF(INT('Drill Size Info'!$AA$19)=INT('Drill Size Info'!$AB$19),
            --(INT('Drill Size Info'!$AA$19) &amp; "." &amp; LEFT(CT717,3)),
            IF(AND((--(INT('Drill Size Info'!$AA$19) &amp; "." &amp; LEFT(CT717,3))&gt;=--('Drill Size Info'!$AA$19)), (--(INT('Drill Size Info'!$AA$19) &amp; "." &amp; LEFT(CT717,3))&lt;=--('Drill Size Info'!$AB$19))),
                --(INT('Drill Size Info'!$AA$19) &amp; "." &amp; LEFT(CT717,3)),
                --(INT('Drill Size Info'!$AB$19) &amp; "." &amp; LEFT(CT717,3))
            )
        ),
        "OK"
    )
)</f>
        <v>OK</v>
      </c>
      <c r="O717" s="163" t="str">
        <f>IF(CV717&lt;&gt;"",
    IF(INT('Drill Size Info'!$AA$19)=INT('Drill Size Info'!$AB$19),
        --(INT('Drill Size Info'!$AA$19) &amp; "." &amp; CV717),
        IF(AND((--(INT('Drill Size Info'!$AA$19) &amp; "." &amp; CV717)&gt;=--('Drill Size Info'!$AA$19)), (--(INT('Drill Size Info'!$AA$19) &amp; "." &amp; CV717)&lt;=--('Drill Size Info'!$AB$19))),
            --(INT('Drill Size Info'!$AA$19) &amp; "." &amp; CV717),
            --(INT('Drill Size Info'!$AB$19) &amp; "." &amp; CV717)
        )
    ),
    IF(CT717&lt;&gt;"",
        IF(INT('Drill Size Info'!$AA$19)=INT('Drill Size Info'!$AB$19),
            --(INT('Drill Size Info'!$AA$19) &amp; "." &amp; RIGHT(CT717,3)),
            IF(AND((--(INT('Drill Size Info'!$AA$19) &amp; "." &amp; RIGHT(CT717,3))&gt;=--('Drill Size Info'!$AA$19)), (--(INT('Drill Size Info'!$AA$19) &amp; "." &amp; RIGHT(CT717,3))&lt;=--('Drill Size Info'!$AB$19))),
                --(INT('Drill Size Info'!$AA$19) &amp; "." &amp; RIGHT(CT717,3)),
                --(INT('Drill Size Info'!$AB$19) &amp; "." &amp; RIGHT(CT717,3))
            )
        ),
        "N/A"
    )
)</f>
        <v>N/A</v>
      </c>
      <c r="P717" s="47" t="str">
        <f>IF(CX717&lt;&gt;"",
    IF(INT('Drill Size Info'!$AA$19)=INT('Drill Size Info'!$AB$15),
        --(INT('Drill Size Info'!$AA$15) &amp; "." &amp; CX717),
        IF(AND((--(INT('Drill Size Info'!$AA$15) &amp; "." &amp; CX717)&gt;=--('Drill Size Info'!$AA$15)), (--(INT('Drill Size Info'!$AA$15) &amp; "." &amp; CX717)&lt;=--('Drill Size Info'!$AB$15))),
            --(INT('Drill Size Info'!$AA$15) &amp; "." &amp; CX717),
            --(INT('Drill Size Info'!$AB$15) &amp; "." &amp; CX717)
        )
    ),
    IF(CW717&lt;&gt;"",
        IF(INT('Drill Size Info'!$AA$15)=INT('Drill Size Info'!$AB$15),
            --(INT('Drill Size Info'!$AA$15) &amp; "." &amp; LEFT(CW717,3)),
            IF(AND((--(INT('Drill Size Info'!$AA$15) &amp; "." &amp; LEFT(CW717,3))&gt;=--('Drill Size Info'!$AA$15)), (--(INT('Drill Size Info'!$AA$15) &amp; "." &amp; LEFT(CW717,3))&lt;=--('Drill Size Info'!$AB$15))),
                --(INT('Drill Size Info'!$AA$15) &amp; "." &amp; LEFT(CW717,3)),
                --(INT('Drill Size Info'!$AB$15) &amp; "." &amp; LEFT(CW717,3))
            )
        ),
        "OK"
    )
)</f>
        <v>OK</v>
      </c>
      <c r="Q717" s="163" t="str">
        <f>IF(CY717&lt;&gt;"",
    IF(INT('Drill Size Info'!$AA$19)=INT('Drill Size Info'!$AB$15),
        --(INT('Drill Size Info'!$AA$15) &amp; "." &amp; CY717),
        IF(AND((--(INT('Drill Size Info'!$AA$15) &amp; "." &amp; CY717)&gt;=--('Drill Size Info'!$AA$15)), (--(INT('Drill Size Info'!$AA$15) &amp; "." &amp; CY717)&lt;=--('Drill Size Info'!$AB$15))),
            --(INT('Drill Size Info'!$AA$15) &amp; "." &amp; CY717),
            --(INT('Drill Size Info'!$AB$15) &amp; "." &amp; CY717)
        )
    ),
    IF(CW717&lt;&gt;"",
        IF(INT('Drill Size Info'!$AA$15)=INT('Drill Size Info'!$AB$15),
            --(INT('Drill Size Info'!$AA$15) &amp; "." &amp; RIGHT(CW717,3)),
            IF(AND((--(INT('Drill Size Info'!$AA$15) &amp; "." &amp; RIGHT(CW717,3))&gt;=--('Drill Size Info'!$AA$15)), (--(INT('Drill Size Info'!$AA$15) &amp; "." &amp; RIGHT(CW717,3))&lt;=--('Drill Size Info'!$AB$15))),
                --(INT('Drill Size Info'!$AA$15) &amp; "." &amp; RIGHT(CW717,3)),
                --(INT('Drill Size Info'!$AB$15) &amp; "." &amp; RIGHT(CW717,3))
            )
        ),
        "N/A"
    )
)</f>
        <v>N/A</v>
      </c>
      <c r="R717" s="57"/>
      <c r="S717" s="57"/>
      <c r="T717" s="57"/>
      <c r="U717" s="57"/>
      <c r="V717" s="57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9"/>
      <c r="AX717" s="59"/>
      <c r="AY717" s="59"/>
      <c r="AZ717" s="60"/>
      <c r="BA717" s="52"/>
      <c r="BB717" s="52"/>
      <c r="BC717" s="52"/>
      <c r="BD717" s="52"/>
      <c r="BE717" s="52"/>
      <c r="BF717" s="52"/>
      <c r="BG717" s="192" t="str">
        <f t="shared" si="467"/>
        <v/>
      </c>
      <c r="BH717" s="52"/>
      <c r="BI717" s="52"/>
      <c r="BJ717" s="52"/>
      <c r="BK717" s="52"/>
      <c r="BM717" s="19">
        <f t="shared" si="434"/>
        <v>0</v>
      </c>
      <c r="BN717" s="19">
        <f t="shared" si="435"/>
        <v>0</v>
      </c>
      <c r="BO717" s="19">
        <f t="shared" si="436"/>
        <v>0</v>
      </c>
      <c r="BP717" s="19">
        <f t="shared" si="437"/>
        <v>0</v>
      </c>
      <c r="BQ717" s="19">
        <f t="shared" si="438"/>
        <v>0</v>
      </c>
      <c r="BR717" s="19">
        <f t="shared" si="439"/>
        <v>0</v>
      </c>
      <c r="BS717" s="19">
        <f t="shared" si="440"/>
        <v>0</v>
      </c>
      <c r="BT717" s="19">
        <f t="shared" si="441"/>
        <v>0</v>
      </c>
      <c r="BU717" s="19">
        <f t="shared" si="442"/>
        <v>0</v>
      </c>
      <c r="BV717" s="19">
        <f t="shared" si="443"/>
        <v>0</v>
      </c>
      <c r="BW717" s="19">
        <f t="shared" si="444"/>
        <v>0</v>
      </c>
      <c r="BX717" s="19">
        <f t="shared" si="445"/>
        <v>0</v>
      </c>
      <c r="BY717" s="19">
        <f t="shared" si="446"/>
        <v>0</v>
      </c>
      <c r="BZ717" s="19">
        <f t="shared" si="447"/>
        <v>0</v>
      </c>
      <c r="CA717" s="19">
        <f t="shared" si="448"/>
        <v>0</v>
      </c>
      <c r="CB717" s="19">
        <f t="shared" si="468"/>
        <v>0</v>
      </c>
      <c r="CC717" s="19">
        <f t="shared" si="449"/>
        <v>0</v>
      </c>
      <c r="CD717" s="19">
        <f t="shared" si="450"/>
        <v>0</v>
      </c>
      <c r="CE717" s="19">
        <f t="shared" si="451"/>
        <v>0</v>
      </c>
      <c r="CF717" s="19">
        <f t="shared" si="452"/>
        <v>0</v>
      </c>
      <c r="CG717" s="19">
        <f t="shared" si="453"/>
        <v>0</v>
      </c>
      <c r="CH717" s="19">
        <f t="shared" si="454"/>
        <v>0</v>
      </c>
      <c r="CI717" s="19">
        <f t="shared" si="455"/>
        <v>0</v>
      </c>
      <c r="CJ717" s="19">
        <f t="shared" si="456"/>
        <v>0</v>
      </c>
      <c r="CK717" s="19">
        <f t="shared" si="457"/>
        <v>0</v>
      </c>
      <c r="CL717" s="19">
        <f t="shared" si="458"/>
        <v>0</v>
      </c>
      <c r="CM717" s="19">
        <f t="shared" si="459"/>
        <v>0</v>
      </c>
      <c r="CN717" s="19">
        <f t="shared" si="460"/>
        <v>0</v>
      </c>
      <c r="CO717" s="19">
        <f t="shared" si="461"/>
        <v>0</v>
      </c>
      <c r="CP717" s="19">
        <f t="shared" si="462"/>
        <v>0</v>
      </c>
      <c r="CQ717" s="19">
        <f t="shared" si="463"/>
        <v>0</v>
      </c>
      <c r="CR717" s="19">
        <f t="shared" si="464"/>
        <v>0</v>
      </c>
      <c r="CS717" s="19">
        <f t="shared" si="465"/>
        <v>0</v>
      </c>
    </row>
    <row r="718" spans="2:97" ht="15" customHeight="1" x14ac:dyDescent="0.2">
      <c r="B718" s="53">
        <f t="shared" si="469"/>
        <v>710</v>
      </c>
      <c r="C718" s="197" t="str" cm="1">
        <f t="array" aca="1" ref="C718" ca="1">CELL("contents",BG718)</f>
        <v/>
      </c>
      <c r="D718" s="54" t="str">
        <f t="shared" si="466"/>
        <v>OK</v>
      </c>
      <c r="E718" s="55" t="e">
        <f>VLOOKUP('DATA SHEET'!$B$9,'Drill Size Info'!$T$2:$U$8,2,FALSE)</f>
        <v>#N/A</v>
      </c>
      <c r="F718" s="55" t="str">
        <f t="shared" si="470"/>
        <v/>
      </c>
      <c r="G718" s="161">
        <f t="shared" si="471"/>
        <v>0</v>
      </c>
      <c r="H718" s="56"/>
      <c r="I718" s="56"/>
      <c r="J718" s="54" t="s">
        <v>154</v>
      </c>
      <c r="K718" s="54" t="s">
        <v>154</v>
      </c>
      <c r="L718" s="56" t="s">
        <v>154</v>
      </c>
      <c r="M718" s="56" t="s">
        <v>154</v>
      </c>
      <c r="N718" s="47" t="str">
        <f>IF(CU718&lt;&gt;"",
    IF(INT('Drill Size Info'!$AA$19)=INT('Drill Size Info'!$AB$19),
        --(INT('Drill Size Info'!$AA$19) &amp; "." &amp; CU718),
        IF(AND((--(INT('Drill Size Info'!$AA$19) &amp; "." &amp; CU718)&gt;=--('Drill Size Info'!$AA$19)), (--(INT('Drill Size Info'!$AA$19) &amp; "." &amp; CU718)&lt;=--('Drill Size Info'!$AB$19))),
            --(INT('Drill Size Info'!$AA$19) &amp; "." &amp; CU718),
            --(INT('Drill Size Info'!$AB$19) &amp; "." &amp; CU718)
        )
    ),
    IF(CT718&lt;&gt;"",
        IF(INT('Drill Size Info'!$AA$19)=INT('Drill Size Info'!$AB$19),
            --(INT('Drill Size Info'!$AA$19) &amp; "." &amp; LEFT(CT718,3)),
            IF(AND((--(INT('Drill Size Info'!$AA$19) &amp; "." &amp; LEFT(CT718,3))&gt;=--('Drill Size Info'!$AA$19)), (--(INT('Drill Size Info'!$AA$19) &amp; "." &amp; LEFT(CT718,3))&lt;=--('Drill Size Info'!$AB$19))),
                --(INT('Drill Size Info'!$AA$19) &amp; "." &amp; LEFT(CT718,3)),
                --(INT('Drill Size Info'!$AB$19) &amp; "." &amp; LEFT(CT718,3))
            )
        ),
        "OK"
    )
)</f>
        <v>OK</v>
      </c>
      <c r="O718" s="163" t="str">
        <f>IF(CV718&lt;&gt;"",
    IF(INT('Drill Size Info'!$AA$19)=INT('Drill Size Info'!$AB$19),
        --(INT('Drill Size Info'!$AA$19) &amp; "." &amp; CV718),
        IF(AND((--(INT('Drill Size Info'!$AA$19) &amp; "." &amp; CV718)&gt;=--('Drill Size Info'!$AA$19)), (--(INT('Drill Size Info'!$AA$19) &amp; "." &amp; CV718)&lt;=--('Drill Size Info'!$AB$19))),
            --(INT('Drill Size Info'!$AA$19) &amp; "." &amp; CV718),
            --(INT('Drill Size Info'!$AB$19) &amp; "." &amp; CV718)
        )
    ),
    IF(CT718&lt;&gt;"",
        IF(INT('Drill Size Info'!$AA$19)=INT('Drill Size Info'!$AB$19),
            --(INT('Drill Size Info'!$AA$19) &amp; "." &amp; RIGHT(CT718,3)),
            IF(AND((--(INT('Drill Size Info'!$AA$19) &amp; "." &amp; RIGHT(CT718,3))&gt;=--('Drill Size Info'!$AA$19)), (--(INT('Drill Size Info'!$AA$19) &amp; "." &amp; RIGHT(CT718,3))&lt;=--('Drill Size Info'!$AB$19))),
                --(INT('Drill Size Info'!$AA$19) &amp; "." &amp; RIGHT(CT718,3)),
                --(INT('Drill Size Info'!$AB$19) &amp; "." &amp; RIGHT(CT718,3))
            )
        ),
        "N/A"
    )
)</f>
        <v>N/A</v>
      </c>
      <c r="P718" s="47" t="str">
        <f>IF(CX718&lt;&gt;"",
    IF(INT('Drill Size Info'!$AA$19)=INT('Drill Size Info'!$AB$15),
        --(INT('Drill Size Info'!$AA$15) &amp; "." &amp; CX718),
        IF(AND((--(INT('Drill Size Info'!$AA$15) &amp; "." &amp; CX718)&gt;=--('Drill Size Info'!$AA$15)), (--(INT('Drill Size Info'!$AA$15) &amp; "." &amp; CX718)&lt;=--('Drill Size Info'!$AB$15))),
            --(INT('Drill Size Info'!$AA$15) &amp; "." &amp; CX718),
            --(INT('Drill Size Info'!$AB$15) &amp; "." &amp; CX718)
        )
    ),
    IF(CW718&lt;&gt;"",
        IF(INT('Drill Size Info'!$AA$15)=INT('Drill Size Info'!$AB$15),
            --(INT('Drill Size Info'!$AA$15) &amp; "." &amp; LEFT(CW718,3)),
            IF(AND((--(INT('Drill Size Info'!$AA$15) &amp; "." &amp; LEFT(CW718,3))&gt;=--('Drill Size Info'!$AA$15)), (--(INT('Drill Size Info'!$AA$15) &amp; "." &amp; LEFT(CW718,3))&lt;=--('Drill Size Info'!$AB$15))),
                --(INT('Drill Size Info'!$AA$15) &amp; "." &amp; LEFT(CW718,3)),
                --(INT('Drill Size Info'!$AB$15) &amp; "." &amp; LEFT(CW718,3))
            )
        ),
        "OK"
    )
)</f>
        <v>OK</v>
      </c>
      <c r="Q718" s="163" t="str">
        <f>IF(CY718&lt;&gt;"",
    IF(INT('Drill Size Info'!$AA$19)=INT('Drill Size Info'!$AB$15),
        --(INT('Drill Size Info'!$AA$15) &amp; "." &amp; CY718),
        IF(AND((--(INT('Drill Size Info'!$AA$15) &amp; "." &amp; CY718)&gt;=--('Drill Size Info'!$AA$15)), (--(INT('Drill Size Info'!$AA$15) &amp; "." &amp; CY718)&lt;=--('Drill Size Info'!$AB$15))),
            --(INT('Drill Size Info'!$AA$15) &amp; "." &amp; CY718),
            --(INT('Drill Size Info'!$AB$15) &amp; "." &amp; CY718)
        )
    ),
    IF(CW718&lt;&gt;"",
        IF(INT('Drill Size Info'!$AA$15)=INT('Drill Size Info'!$AB$15),
            --(INT('Drill Size Info'!$AA$15) &amp; "." &amp; RIGHT(CW718,3)),
            IF(AND((--(INT('Drill Size Info'!$AA$15) &amp; "." &amp; RIGHT(CW718,3))&gt;=--('Drill Size Info'!$AA$15)), (--(INT('Drill Size Info'!$AA$15) &amp; "." &amp; RIGHT(CW718,3))&lt;=--('Drill Size Info'!$AB$15))),
                --(INT('Drill Size Info'!$AA$15) &amp; "." &amp; RIGHT(CW718,3)),
                --(INT('Drill Size Info'!$AB$15) &amp; "." &amp; RIGHT(CW718,3))
            )
        ),
        "N/A"
    )
)</f>
        <v>N/A</v>
      </c>
      <c r="R718" s="57"/>
      <c r="S718" s="57"/>
      <c r="T718" s="57"/>
      <c r="U718" s="57"/>
      <c r="V718" s="57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9"/>
      <c r="AX718" s="59"/>
      <c r="AY718" s="59"/>
      <c r="AZ718" s="60"/>
      <c r="BA718" s="52"/>
      <c r="BB718" s="52"/>
      <c r="BC718" s="52"/>
      <c r="BD718" s="52"/>
      <c r="BE718" s="52"/>
      <c r="BF718" s="52"/>
      <c r="BG718" s="192" t="str">
        <f t="shared" si="467"/>
        <v/>
      </c>
      <c r="BH718" s="52"/>
      <c r="BI718" s="52"/>
      <c r="BJ718" s="52"/>
      <c r="BK718" s="52"/>
      <c r="BM718" s="19">
        <f t="shared" si="434"/>
        <v>0</v>
      </c>
      <c r="BN718" s="19">
        <f t="shared" si="435"/>
        <v>0</v>
      </c>
      <c r="BO718" s="19">
        <f t="shared" si="436"/>
        <v>0</v>
      </c>
      <c r="BP718" s="19">
        <f t="shared" si="437"/>
        <v>0</v>
      </c>
      <c r="BQ718" s="19">
        <f t="shared" si="438"/>
        <v>0</v>
      </c>
      <c r="BR718" s="19">
        <f t="shared" si="439"/>
        <v>0</v>
      </c>
      <c r="BS718" s="19">
        <f t="shared" si="440"/>
        <v>0</v>
      </c>
      <c r="BT718" s="19">
        <f t="shared" si="441"/>
        <v>0</v>
      </c>
      <c r="BU718" s="19">
        <f t="shared" si="442"/>
        <v>0</v>
      </c>
      <c r="BV718" s="19">
        <f t="shared" si="443"/>
        <v>0</v>
      </c>
      <c r="BW718" s="19">
        <f t="shared" si="444"/>
        <v>0</v>
      </c>
      <c r="BX718" s="19">
        <f t="shared" si="445"/>
        <v>0</v>
      </c>
      <c r="BY718" s="19">
        <f t="shared" si="446"/>
        <v>0</v>
      </c>
      <c r="BZ718" s="19">
        <f t="shared" si="447"/>
        <v>0</v>
      </c>
      <c r="CA718" s="19">
        <f t="shared" si="448"/>
        <v>0</v>
      </c>
      <c r="CB718" s="19">
        <f t="shared" si="468"/>
        <v>0</v>
      </c>
      <c r="CC718" s="19">
        <f t="shared" si="449"/>
        <v>0</v>
      </c>
      <c r="CD718" s="19">
        <f t="shared" si="450"/>
        <v>0</v>
      </c>
      <c r="CE718" s="19">
        <f t="shared" si="451"/>
        <v>0</v>
      </c>
      <c r="CF718" s="19">
        <f t="shared" si="452"/>
        <v>0</v>
      </c>
      <c r="CG718" s="19">
        <f t="shared" si="453"/>
        <v>0</v>
      </c>
      <c r="CH718" s="19">
        <f t="shared" si="454"/>
        <v>0</v>
      </c>
      <c r="CI718" s="19">
        <f t="shared" si="455"/>
        <v>0</v>
      </c>
      <c r="CJ718" s="19">
        <f t="shared" si="456"/>
        <v>0</v>
      </c>
      <c r="CK718" s="19">
        <f t="shared" si="457"/>
        <v>0</v>
      </c>
      <c r="CL718" s="19">
        <f t="shared" si="458"/>
        <v>0</v>
      </c>
      <c r="CM718" s="19">
        <f t="shared" si="459"/>
        <v>0</v>
      </c>
      <c r="CN718" s="19">
        <f t="shared" si="460"/>
        <v>0</v>
      </c>
      <c r="CO718" s="19">
        <f t="shared" si="461"/>
        <v>0</v>
      </c>
      <c r="CP718" s="19">
        <f t="shared" si="462"/>
        <v>0</v>
      </c>
      <c r="CQ718" s="19">
        <f t="shared" si="463"/>
        <v>0</v>
      </c>
      <c r="CR718" s="19">
        <f t="shared" si="464"/>
        <v>0</v>
      </c>
      <c r="CS718" s="19">
        <f t="shared" si="465"/>
        <v>0</v>
      </c>
    </row>
    <row r="719" spans="2:97" ht="15" customHeight="1" x14ac:dyDescent="0.2">
      <c r="B719" s="53">
        <f t="shared" si="469"/>
        <v>711</v>
      </c>
      <c r="C719" s="197" t="str" cm="1">
        <f t="array" aca="1" ref="C719" ca="1">CELL("contents",BG719)</f>
        <v/>
      </c>
      <c r="D719" s="54" t="str">
        <f t="shared" si="466"/>
        <v>OK</v>
      </c>
      <c r="E719" s="55" t="e">
        <f>VLOOKUP('DATA SHEET'!$B$9,'Drill Size Info'!$T$2:$U$8,2,FALSE)</f>
        <v>#N/A</v>
      </c>
      <c r="F719" s="55" t="str">
        <f t="shared" si="470"/>
        <v/>
      </c>
      <c r="G719" s="161">
        <f t="shared" si="471"/>
        <v>0</v>
      </c>
      <c r="H719" s="56"/>
      <c r="I719" s="56"/>
      <c r="J719" s="54" t="s">
        <v>154</v>
      </c>
      <c r="K719" s="54" t="s">
        <v>154</v>
      </c>
      <c r="L719" s="56" t="s">
        <v>154</v>
      </c>
      <c r="M719" s="56" t="s">
        <v>154</v>
      </c>
      <c r="N719" s="47" t="str">
        <f>IF(CU719&lt;&gt;"",
    IF(INT('Drill Size Info'!$AA$19)=INT('Drill Size Info'!$AB$19),
        --(INT('Drill Size Info'!$AA$19) &amp; "." &amp; CU719),
        IF(AND((--(INT('Drill Size Info'!$AA$19) &amp; "." &amp; CU719)&gt;=--('Drill Size Info'!$AA$19)), (--(INT('Drill Size Info'!$AA$19) &amp; "." &amp; CU719)&lt;=--('Drill Size Info'!$AB$19))),
            --(INT('Drill Size Info'!$AA$19) &amp; "." &amp; CU719),
            --(INT('Drill Size Info'!$AB$19) &amp; "." &amp; CU719)
        )
    ),
    IF(CT719&lt;&gt;"",
        IF(INT('Drill Size Info'!$AA$19)=INT('Drill Size Info'!$AB$19),
            --(INT('Drill Size Info'!$AA$19) &amp; "." &amp; LEFT(CT719,3)),
            IF(AND((--(INT('Drill Size Info'!$AA$19) &amp; "." &amp; LEFT(CT719,3))&gt;=--('Drill Size Info'!$AA$19)), (--(INT('Drill Size Info'!$AA$19) &amp; "." &amp; LEFT(CT719,3))&lt;=--('Drill Size Info'!$AB$19))),
                --(INT('Drill Size Info'!$AA$19) &amp; "." &amp; LEFT(CT719,3)),
                --(INT('Drill Size Info'!$AB$19) &amp; "." &amp; LEFT(CT719,3))
            )
        ),
        "OK"
    )
)</f>
        <v>OK</v>
      </c>
      <c r="O719" s="163" t="str">
        <f>IF(CV719&lt;&gt;"",
    IF(INT('Drill Size Info'!$AA$19)=INT('Drill Size Info'!$AB$19),
        --(INT('Drill Size Info'!$AA$19) &amp; "." &amp; CV719),
        IF(AND((--(INT('Drill Size Info'!$AA$19) &amp; "." &amp; CV719)&gt;=--('Drill Size Info'!$AA$19)), (--(INT('Drill Size Info'!$AA$19) &amp; "." &amp; CV719)&lt;=--('Drill Size Info'!$AB$19))),
            --(INT('Drill Size Info'!$AA$19) &amp; "." &amp; CV719),
            --(INT('Drill Size Info'!$AB$19) &amp; "." &amp; CV719)
        )
    ),
    IF(CT719&lt;&gt;"",
        IF(INT('Drill Size Info'!$AA$19)=INT('Drill Size Info'!$AB$19),
            --(INT('Drill Size Info'!$AA$19) &amp; "." &amp; RIGHT(CT719,3)),
            IF(AND((--(INT('Drill Size Info'!$AA$19) &amp; "." &amp; RIGHT(CT719,3))&gt;=--('Drill Size Info'!$AA$19)), (--(INT('Drill Size Info'!$AA$19) &amp; "." &amp; RIGHT(CT719,3))&lt;=--('Drill Size Info'!$AB$19))),
                --(INT('Drill Size Info'!$AA$19) &amp; "." &amp; RIGHT(CT719,3)),
                --(INT('Drill Size Info'!$AB$19) &amp; "." &amp; RIGHT(CT719,3))
            )
        ),
        "N/A"
    )
)</f>
        <v>N/A</v>
      </c>
      <c r="P719" s="47" t="str">
        <f>IF(CX719&lt;&gt;"",
    IF(INT('Drill Size Info'!$AA$19)=INT('Drill Size Info'!$AB$15),
        --(INT('Drill Size Info'!$AA$15) &amp; "." &amp; CX719),
        IF(AND((--(INT('Drill Size Info'!$AA$15) &amp; "." &amp; CX719)&gt;=--('Drill Size Info'!$AA$15)), (--(INT('Drill Size Info'!$AA$15) &amp; "." &amp; CX719)&lt;=--('Drill Size Info'!$AB$15))),
            --(INT('Drill Size Info'!$AA$15) &amp; "." &amp; CX719),
            --(INT('Drill Size Info'!$AB$15) &amp; "." &amp; CX719)
        )
    ),
    IF(CW719&lt;&gt;"",
        IF(INT('Drill Size Info'!$AA$15)=INT('Drill Size Info'!$AB$15),
            --(INT('Drill Size Info'!$AA$15) &amp; "." &amp; LEFT(CW719,3)),
            IF(AND((--(INT('Drill Size Info'!$AA$15) &amp; "." &amp; LEFT(CW719,3))&gt;=--('Drill Size Info'!$AA$15)), (--(INT('Drill Size Info'!$AA$15) &amp; "." &amp; LEFT(CW719,3))&lt;=--('Drill Size Info'!$AB$15))),
                --(INT('Drill Size Info'!$AA$15) &amp; "." &amp; LEFT(CW719,3)),
                --(INT('Drill Size Info'!$AB$15) &amp; "." &amp; LEFT(CW719,3))
            )
        ),
        "OK"
    )
)</f>
        <v>OK</v>
      </c>
      <c r="Q719" s="163" t="str">
        <f>IF(CY719&lt;&gt;"",
    IF(INT('Drill Size Info'!$AA$19)=INT('Drill Size Info'!$AB$15),
        --(INT('Drill Size Info'!$AA$15) &amp; "." &amp; CY719),
        IF(AND((--(INT('Drill Size Info'!$AA$15) &amp; "." &amp; CY719)&gt;=--('Drill Size Info'!$AA$15)), (--(INT('Drill Size Info'!$AA$15) &amp; "." &amp; CY719)&lt;=--('Drill Size Info'!$AB$15))),
            --(INT('Drill Size Info'!$AA$15) &amp; "." &amp; CY719),
            --(INT('Drill Size Info'!$AB$15) &amp; "." &amp; CY719)
        )
    ),
    IF(CW719&lt;&gt;"",
        IF(INT('Drill Size Info'!$AA$15)=INT('Drill Size Info'!$AB$15),
            --(INT('Drill Size Info'!$AA$15) &amp; "." &amp; RIGHT(CW719,3)),
            IF(AND((--(INT('Drill Size Info'!$AA$15) &amp; "." &amp; RIGHT(CW719,3))&gt;=--('Drill Size Info'!$AA$15)), (--(INT('Drill Size Info'!$AA$15) &amp; "." &amp; RIGHT(CW719,3))&lt;=--('Drill Size Info'!$AB$15))),
                --(INT('Drill Size Info'!$AA$15) &amp; "." &amp; RIGHT(CW719,3)),
                --(INT('Drill Size Info'!$AB$15) &amp; "." &amp; RIGHT(CW719,3))
            )
        ),
        "N/A"
    )
)</f>
        <v>N/A</v>
      </c>
      <c r="R719" s="57"/>
      <c r="S719" s="57"/>
      <c r="T719" s="57"/>
      <c r="U719" s="57"/>
      <c r="V719" s="57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9"/>
      <c r="AX719" s="59"/>
      <c r="AY719" s="59"/>
      <c r="AZ719" s="60"/>
      <c r="BA719" s="52"/>
      <c r="BB719" s="52"/>
      <c r="BC719" s="52"/>
      <c r="BD719" s="52"/>
      <c r="BE719" s="52"/>
      <c r="BF719" s="52"/>
      <c r="BG719" s="192" t="str">
        <f t="shared" si="467"/>
        <v/>
      </c>
      <c r="BH719" s="52"/>
      <c r="BI719" s="52"/>
      <c r="BJ719" s="52"/>
      <c r="BK719" s="52"/>
      <c r="BM719" s="19">
        <f t="shared" si="434"/>
        <v>0</v>
      </c>
      <c r="BN719" s="19">
        <f t="shared" si="435"/>
        <v>0</v>
      </c>
      <c r="BO719" s="19">
        <f t="shared" si="436"/>
        <v>0</v>
      </c>
      <c r="BP719" s="19">
        <f t="shared" si="437"/>
        <v>0</v>
      </c>
      <c r="BQ719" s="19">
        <f t="shared" si="438"/>
        <v>0</v>
      </c>
      <c r="BR719" s="19">
        <f t="shared" si="439"/>
        <v>0</v>
      </c>
      <c r="BS719" s="19">
        <f t="shared" si="440"/>
        <v>0</v>
      </c>
      <c r="BT719" s="19">
        <f t="shared" si="441"/>
        <v>0</v>
      </c>
      <c r="BU719" s="19">
        <f t="shared" si="442"/>
        <v>0</v>
      </c>
      <c r="BV719" s="19">
        <f t="shared" si="443"/>
        <v>0</v>
      </c>
      <c r="BW719" s="19">
        <f t="shared" si="444"/>
        <v>0</v>
      </c>
      <c r="BX719" s="19">
        <f t="shared" si="445"/>
        <v>0</v>
      </c>
      <c r="BY719" s="19">
        <f t="shared" si="446"/>
        <v>0</v>
      </c>
      <c r="BZ719" s="19">
        <f t="shared" si="447"/>
        <v>0</v>
      </c>
      <c r="CA719" s="19">
        <f t="shared" si="448"/>
        <v>0</v>
      </c>
      <c r="CB719" s="19">
        <f t="shared" si="468"/>
        <v>0</v>
      </c>
      <c r="CC719" s="19">
        <f t="shared" si="449"/>
        <v>0</v>
      </c>
      <c r="CD719" s="19">
        <f t="shared" si="450"/>
        <v>0</v>
      </c>
      <c r="CE719" s="19">
        <f t="shared" si="451"/>
        <v>0</v>
      </c>
      <c r="CF719" s="19">
        <f t="shared" si="452"/>
        <v>0</v>
      </c>
      <c r="CG719" s="19">
        <f t="shared" si="453"/>
        <v>0</v>
      </c>
      <c r="CH719" s="19">
        <f t="shared" si="454"/>
        <v>0</v>
      </c>
      <c r="CI719" s="19">
        <f t="shared" si="455"/>
        <v>0</v>
      </c>
      <c r="CJ719" s="19">
        <f t="shared" si="456"/>
        <v>0</v>
      </c>
      <c r="CK719" s="19">
        <f t="shared" si="457"/>
        <v>0</v>
      </c>
      <c r="CL719" s="19">
        <f t="shared" si="458"/>
        <v>0</v>
      </c>
      <c r="CM719" s="19">
        <f t="shared" si="459"/>
        <v>0</v>
      </c>
      <c r="CN719" s="19">
        <f t="shared" si="460"/>
        <v>0</v>
      </c>
      <c r="CO719" s="19">
        <f t="shared" si="461"/>
        <v>0</v>
      </c>
      <c r="CP719" s="19">
        <f t="shared" si="462"/>
        <v>0</v>
      </c>
      <c r="CQ719" s="19">
        <f t="shared" si="463"/>
        <v>0</v>
      </c>
      <c r="CR719" s="19">
        <f t="shared" si="464"/>
        <v>0</v>
      </c>
      <c r="CS719" s="19">
        <f t="shared" si="465"/>
        <v>0</v>
      </c>
    </row>
    <row r="720" spans="2:97" ht="15" customHeight="1" x14ac:dyDescent="0.2">
      <c r="B720" s="53">
        <f t="shared" si="469"/>
        <v>712</v>
      </c>
      <c r="C720" s="197" t="str" cm="1">
        <f t="array" aca="1" ref="C720" ca="1">CELL("contents",BG720)</f>
        <v/>
      </c>
      <c r="D720" s="54" t="str">
        <f t="shared" si="466"/>
        <v>OK</v>
      </c>
      <c r="E720" s="55" t="e">
        <f>VLOOKUP('DATA SHEET'!$B$9,'Drill Size Info'!$T$2:$U$8,2,FALSE)</f>
        <v>#N/A</v>
      </c>
      <c r="F720" s="55" t="str">
        <f t="shared" si="470"/>
        <v/>
      </c>
      <c r="G720" s="161">
        <f t="shared" si="471"/>
        <v>0</v>
      </c>
      <c r="H720" s="56"/>
      <c r="I720" s="56"/>
      <c r="J720" s="54" t="s">
        <v>154</v>
      </c>
      <c r="K720" s="54" t="s">
        <v>154</v>
      </c>
      <c r="L720" s="56" t="s">
        <v>154</v>
      </c>
      <c r="M720" s="56" t="s">
        <v>154</v>
      </c>
      <c r="N720" s="47" t="str">
        <f>IF(CU720&lt;&gt;"",
    IF(INT('Drill Size Info'!$AA$19)=INT('Drill Size Info'!$AB$19),
        --(INT('Drill Size Info'!$AA$19) &amp; "." &amp; CU720),
        IF(AND((--(INT('Drill Size Info'!$AA$19) &amp; "." &amp; CU720)&gt;=--('Drill Size Info'!$AA$19)), (--(INT('Drill Size Info'!$AA$19) &amp; "." &amp; CU720)&lt;=--('Drill Size Info'!$AB$19))),
            --(INT('Drill Size Info'!$AA$19) &amp; "." &amp; CU720),
            --(INT('Drill Size Info'!$AB$19) &amp; "." &amp; CU720)
        )
    ),
    IF(CT720&lt;&gt;"",
        IF(INT('Drill Size Info'!$AA$19)=INT('Drill Size Info'!$AB$19),
            --(INT('Drill Size Info'!$AA$19) &amp; "." &amp; LEFT(CT720,3)),
            IF(AND((--(INT('Drill Size Info'!$AA$19) &amp; "." &amp; LEFT(CT720,3))&gt;=--('Drill Size Info'!$AA$19)), (--(INT('Drill Size Info'!$AA$19) &amp; "." &amp; LEFT(CT720,3))&lt;=--('Drill Size Info'!$AB$19))),
                --(INT('Drill Size Info'!$AA$19) &amp; "." &amp; LEFT(CT720,3)),
                --(INT('Drill Size Info'!$AB$19) &amp; "." &amp; LEFT(CT720,3))
            )
        ),
        "OK"
    )
)</f>
        <v>OK</v>
      </c>
      <c r="O720" s="163" t="str">
        <f>IF(CV720&lt;&gt;"",
    IF(INT('Drill Size Info'!$AA$19)=INT('Drill Size Info'!$AB$19),
        --(INT('Drill Size Info'!$AA$19) &amp; "." &amp; CV720),
        IF(AND((--(INT('Drill Size Info'!$AA$19) &amp; "." &amp; CV720)&gt;=--('Drill Size Info'!$AA$19)), (--(INT('Drill Size Info'!$AA$19) &amp; "." &amp; CV720)&lt;=--('Drill Size Info'!$AB$19))),
            --(INT('Drill Size Info'!$AA$19) &amp; "." &amp; CV720),
            --(INT('Drill Size Info'!$AB$19) &amp; "." &amp; CV720)
        )
    ),
    IF(CT720&lt;&gt;"",
        IF(INT('Drill Size Info'!$AA$19)=INT('Drill Size Info'!$AB$19),
            --(INT('Drill Size Info'!$AA$19) &amp; "." &amp; RIGHT(CT720,3)),
            IF(AND((--(INT('Drill Size Info'!$AA$19) &amp; "." &amp; RIGHT(CT720,3))&gt;=--('Drill Size Info'!$AA$19)), (--(INT('Drill Size Info'!$AA$19) &amp; "." &amp; RIGHT(CT720,3))&lt;=--('Drill Size Info'!$AB$19))),
                --(INT('Drill Size Info'!$AA$19) &amp; "." &amp; RIGHT(CT720,3)),
                --(INT('Drill Size Info'!$AB$19) &amp; "." &amp; RIGHT(CT720,3))
            )
        ),
        "N/A"
    )
)</f>
        <v>N/A</v>
      </c>
      <c r="P720" s="47" t="str">
        <f>IF(CX720&lt;&gt;"",
    IF(INT('Drill Size Info'!$AA$19)=INT('Drill Size Info'!$AB$15),
        --(INT('Drill Size Info'!$AA$15) &amp; "." &amp; CX720),
        IF(AND((--(INT('Drill Size Info'!$AA$15) &amp; "." &amp; CX720)&gt;=--('Drill Size Info'!$AA$15)), (--(INT('Drill Size Info'!$AA$15) &amp; "." &amp; CX720)&lt;=--('Drill Size Info'!$AB$15))),
            --(INT('Drill Size Info'!$AA$15) &amp; "." &amp; CX720),
            --(INT('Drill Size Info'!$AB$15) &amp; "." &amp; CX720)
        )
    ),
    IF(CW720&lt;&gt;"",
        IF(INT('Drill Size Info'!$AA$15)=INT('Drill Size Info'!$AB$15),
            --(INT('Drill Size Info'!$AA$15) &amp; "." &amp; LEFT(CW720,3)),
            IF(AND((--(INT('Drill Size Info'!$AA$15) &amp; "." &amp; LEFT(CW720,3))&gt;=--('Drill Size Info'!$AA$15)), (--(INT('Drill Size Info'!$AA$15) &amp; "." &amp; LEFT(CW720,3))&lt;=--('Drill Size Info'!$AB$15))),
                --(INT('Drill Size Info'!$AA$15) &amp; "." &amp; LEFT(CW720,3)),
                --(INT('Drill Size Info'!$AB$15) &amp; "." &amp; LEFT(CW720,3))
            )
        ),
        "OK"
    )
)</f>
        <v>OK</v>
      </c>
      <c r="Q720" s="163" t="str">
        <f>IF(CY720&lt;&gt;"",
    IF(INT('Drill Size Info'!$AA$19)=INT('Drill Size Info'!$AB$15),
        --(INT('Drill Size Info'!$AA$15) &amp; "." &amp; CY720),
        IF(AND((--(INT('Drill Size Info'!$AA$15) &amp; "." &amp; CY720)&gt;=--('Drill Size Info'!$AA$15)), (--(INT('Drill Size Info'!$AA$15) &amp; "." &amp; CY720)&lt;=--('Drill Size Info'!$AB$15))),
            --(INT('Drill Size Info'!$AA$15) &amp; "." &amp; CY720),
            --(INT('Drill Size Info'!$AB$15) &amp; "." &amp; CY720)
        )
    ),
    IF(CW720&lt;&gt;"",
        IF(INT('Drill Size Info'!$AA$15)=INT('Drill Size Info'!$AB$15),
            --(INT('Drill Size Info'!$AA$15) &amp; "." &amp; RIGHT(CW720,3)),
            IF(AND((--(INT('Drill Size Info'!$AA$15) &amp; "." &amp; RIGHT(CW720,3))&gt;=--('Drill Size Info'!$AA$15)), (--(INT('Drill Size Info'!$AA$15) &amp; "." &amp; RIGHT(CW720,3))&lt;=--('Drill Size Info'!$AB$15))),
                --(INT('Drill Size Info'!$AA$15) &amp; "." &amp; RIGHT(CW720,3)),
                --(INT('Drill Size Info'!$AB$15) &amp; "." &amp; RIGHT(CW720,3))
            )
        ),
        "N/A"
    )
)</f>
        <v>N/A</v>
      </c>
      <c r="R720" s="57"/>
      <c r="S720" s="57"/>
      <c r="T720" s="57"/>
      <c r="U720" s="57"/>
      <c r="V720" s="57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9"/>
      <c r="AX720" s="59"/>
      <c r="AY720" s="59"/>
      <c r="AZ720" s="60"/>
      <c r="BA720" s="52"/>
      <c r="BB720" s="52"/>
      <c r="BC720" s="52"/>
      <c r="BD720" s="52"/>
      <c r="BE720" s="52"/>
      <c r="BF720" s="52"/>
      <c r="BG720" s="192" t="str">
        <f t="shared" si="467"/>
        <v/>
      </c>
      <c r="BH720" s="52"/>
      <c r="BI720" s="52"/>
      <c r="BJ720" s="52"/>
      <c r="BK720" s="52"/>
      <c r="BM720" s="19">
        <f t="shared" si="434"/>
        <v>0</v>
      </c>
      <c r="BN720" s="19">
        <f t="shared" si="435"/>
        <v>0</v>
      </c>
      <c r="BO720" s="19">
        <f t="shared" si="436"/>
        <v>0</v>
      </c>
      <c r="BP720" s="19">
        <f t="shared" si="437"/>
        <v>0</v>
      </c>
      <c r="BQ720" s="19">
        <f t="shared" si="438"/>
        <v>0</v>
      </c>
      <c r="BR720" s="19">
        <f t="shared" si="439"/>
        <v>0</v>
      </c>
      <c r="BS720" s="19">
        <f t="shared" si="440"/>
        <v>0</v>
      </c>
      <c r="BT720" s="19">
        <f t="shared" si="441"/>
        <v>0</v>
      </c>
      <c r="BU720" s="19">
        <f t="shared" si="442"/>
        <v>0</v>
      </c>
      <c r="BV720" s="19">
        <f t="shared" si="443"/>
        <v>0</v>
      </c>
      <c r="BW720" s="19">
        <f t="shared" si="444"/>
        <v>0</v>
      </c>
      <c r="BX720" s="19">
        <f t="shared" si="445"/>
        <v>0</v>
      </c>
      <c r="BY720" s="19">
        <f t="shared" si="446"/>
        <v>0</v>
      </c>
      <c r="BZ720" s="19">
        <f t="shared" si="447"/>
        <v>0</v>
      </c>
      <c r="CA720" s="19">
        <f t="shared" si="448"/>
        <v>0</v>
      </c>
      <c r="CB720" s="19">
        <f t="shared" si="468"/>
        <v>0</v>
      </c>
      <c r="CC720" s="19">
        <f t="shared" si="449"/>
        <v>0</v>
      </c>
      <c r="CD720" s="19">
        <f t="shared" si="450"/>
        <v>0</v>
      </c>
      <c r="CE720" s="19">
        <f t="shared" si="451"/>
        <v>0</v>
      </c>
      <c r="CF720" s="19">
        <f t="shared" si="452"/>
        <v>0</v>
      </c>
      <c r="CG720" s="19">
        <f t="shared" si="453"/>
        <v>0</v>
      </c>
      <c r="CH720" s="19">
        <f t="shared" si="454"/>
        <v>0</v>
      </c>
      <c r="CI720" s="19">
        <f t="shared" si="455"/>
        <v>0</v>
      </c>
      <c r="CJ720" s="19">
        <f t="shared" si="456"/>
        <v>0</v>
      </c>
      <c r="CK720" s="19">
        <f t="shared" si="457"/>
        <v>0</v>
      </c>
      <c r="CL720" s="19">
        <f t="shared" si="458"/>
        <v>0</v>
      </c>
      <c r="CM720" s="19">
        <f t="shared" si="459"/>
        <v>0</v>
      </c>
      <c r="CN720" s="19">
        <f t="shared" si="460"/>
        <v>0</v>
      </c>
      <c r="CO720" s="19">
        <f t="shared" si="461"/>
        <v>0</v>
      </c>
      <c r="CP720" s="19">
        <f t="shared" si="462"/>
        <v>0</v>
      </c>
      <c r="CQ720" s="19">
        <f t="shared" si="463"/>
        <v>0</v>
      </c>
      <c r="CR720" s="19">
        <f t="shared" si="464"/>
        <v>0</v>
      </c>
      <c r="CS720" s="19">
        <f t="shared" si="465"/>
        <v>0</v>
      </c>
    </row>
    <row r="721" spans="2:97" ht="15" customHeight="1" x14ac:dyDescent="0.2">
      <c r="B721" s="53">
        <f t="shared" si="469"/>
        <v>713</v>
      </c>
      <c r="C721" s="197" t="str" cm="1">
        <f t="array" aca="1" ref="C721" ca="1">CELL("contents",BG721)</f>
        <v/>
      </c>
      <c r="D721" s="54" t="str">
        <f t="shared" si="466"/>
        <v>OK</v>
      </c>
      <c r="E721" s="55" t="e">
        <f>VLOOKUP('DATA SHEET'!$B$9,'Drill Size Info'!$T$2:$U$8,2,FALSE)</f>
        <v>#N/A</v>
      </c>
      <c r="F721" s="55" t="str">
        <f t="shared" si="470"/>
        <v/>
      </c>
      <c r="G721" s="161">
        <f t="shared" si="471"/>
        <v>0</v>
      </c>
      <c r="H721" s="56"/>
      <c r="I721" s="56"/>
      <c r="J721" s="54" t="s">
        <v>154</v>
      </c>
      <c r="K721" s="54" t="s">
        <v>154</v>
      </c>
      <c r="L721" s="56" t="s">
        <v>154</v>
      </c>
      <c r="M721" s="56" t="s">
        <v>154</v>
      </c>
      <c r="N721" s="47" t="str">
        <f>IF(CU721&lt;&gt;"",
    IF(INT('Drill Size Info'!$AA$19)=INT('Drill Size Info'!$AB$19),
        --(INT('Drill Size Info'!$AA$19) &amp; "." &amp; CU721),
        IF(AND((--(INT('Drill Size Info'!$AA$19) &amp; "." &amp; CU721)&gt;=--('Drill Size Info'!$AA$19)), (--(INT('Drill Size Info'!$AA$19) &amp; "." &amp; CU721)&lt;=--('Drill Size Info'!$AB$19))),
            --(INT('Drill Size Info'!$AA$19) &amp; "." &amp; CU721),
            --(INT('Drill Size Info'!$AB$19) &amp; "." &amp; CU721)
        )
    ),
    IF(CT721&lt;&gt;"",
        IF(INT('Drill Size Info'!$AA$19)=INT('Drill Size Info'!$AB$19),
            --(INT('Drill Size Info'!$AA$19) &amp; "." &amp; LEFT(CT721,3)),
            IF(AND((--(INT('Drill Size Info'!$AA$19) &amp; "." &amp; LEFT(CT721,3))&gt;=--('Drill Size Info'!$AA$19)), (--(INT('Drill Size Info'!$AA$19) &amp; "." &amp; LEFT(CT721,3))&lt;=--('Drill Size Info'!$AB$19))),
                --(INT('Drill Size Info'!$AA$19) &amp; "." &amp; LEFT(CT721,3)),
                --(INT('Drill Size Info'!$AB$19) &amp; "." &amp; LEFT(CT721,3))
            )
        ),
        "OK"
    )
)</f>
        <v>OK</v>
      </c>
      <c r="O721" s="163" t="str">
        <f>IF(CV721&lt;&gt;"",
    IF(INT('Drill Size Info'!$AA$19)=INT('Drill Size Info'!$AB$19),
        --(INT('Drill Size Info'!$AA$19) &amp; "." &amp; CV721),
        IF(AND((--(INT('Drill Size Info'!$AA$19) &amp; "." &amp; CV721)&gt;=--('Drill Size Info'!$AA$19)), (--(INT('Drill Size Info'!$AA$19) &amp; "." &amp; CV721)&lt;=--('Drill Size Info'!$AB$19))),
            --(INT('Drill Size Info'!$AA$19) &amp; "." &amp; CV721),
            --(INT('Drill Size Info'!$AB$19) &amp; "." &amp; CV721)
        )
    ),
    IF(CT721&lt;&gt;"",
        IF(INT('Drill Size Info'!$AA$19)=INT('Drill Size Info'!$AB$19),
            --(INT('Drill Size Info'!$AA$19) &amp; "." &amp; RIGHT(CT721,3)),
            IF(AND((--(INT('Drill Size Info'!$AA$19) &amp; "." &amp; RIGHT(CT721,3))&gt;=--('Drill Size Info'!$AA$19)), (--(INT('Drill Size Info'!$AA$19) &amp; "." &amp; RIGHT(CT721,3))&lt;=--('Drill Size Info'!$AB$19))),
                --(INT('Drill Size Info'!$AA$19) &amp; "." &amp; RIGHT(CT721,3)),
                --(INT('Drill Size Info'!$AB$19) &amp; "." &amp; RIGHT(CT721,3))
            )
        ),
        "N/A"
    )
)</f>
        <v>N/A</v>
      </c>
      <c r="P721" s="47" t="str">
        <f>IF(CX721&lt;&gt;"",
    IF(INT('Drill Size Info'!$AA$19)=INT('Drill Size Info'!$AB$15),
        --(INT('Drill Size Info'!$AA$15) &amp; "." &amp; CX721),
        IF(AND((--(INT('Drill Size Info'!$AA$15) &amp; "." &amp; CX721)&gt;=--('Drill Size Info'!$AA$15)), (--(INT('Drill Size Info'!$AA$15) &amp; "." &amp; CX721)&lt;=--('Drill Size Info'!$AB$15))),
            --(INT('Drill Size Info'!$AA$15) &amp; "." &amp; CX721),
            --(INT('Drill Size Info'!$AB$15) &amp; "." &amp; CX721)
        )
    ),
    IF(CW721&lt;&gt;"",
        IF(INT('Drill Size Info'!$AA$15)=INT('Drill Size Info'!$AB$15),
            --(INT('Drill Size Info'!$AA$15) &amp; "." &amp; LEFT(CW721,3)),
            IF(AND((--(INT('Drill Size Info'!$AA$15) &amp; "." &amp; LEFT(CW721,3))&gt;=--('Drill Size Info'!$AA$15)), (--(INT('Drill Size Info'!$AA$15) &amp; "." &amp; LEFT(CW721,3))&lt;=--('Drill Size Info'!$AB$15))),
                --(INT('Drill Size Info'!$AA$15) &amp; "." &amp; LEFT(CW721,3)),
                --(INT('Drill Size Info'!$AB$15) &amp; "." &amp; LEFT(CW721,3))
            )
        ),
        "OK"
    )
)</f>
        <v>OK</v>
      </c>
      <c r="Q721" s="163" t="str">
        <f>IF(CY721&lt;&gt;"",
    IF(INT('Drill Size Info'!$AA$19)=INT('Drill Size Info'!$AB$15),
        --(INT('Drill Size Info'!$AA$15) &amp; "." &amp; CY721),
        IF(AND((--(INT('Drill Size Info'!$AA$15) &amp; "." &amp; CY721)&gt;=--('Drill Size Info'!$AA$15)), (--(INT('Drill Size Info'!$AA$15) &amp; "." &amp; CY721)&lt;=--('Drill Size Info'!$AB$15))),
            --(INT('Drill Size Info'!$AA$15) &amp; "." &amp; CY721),
            --(INT('Drill Size Info'!$AB$15) &amp; "." &amp; CY721)
        )
    ),
    IF(CW721&lt;&gt;"",
        IF(INT('Drill Size Info'!$AA$15)=INT('Drill Size Info'!$AB$15),
            --(INT('Drill Size Info'!$AA$15) &amp; "." &amp; RIGHT(CW721,3)),
            IF(AND((--(INT('Drill Size Info'!$AA$15) &amp; "." &amp; RIGHT(CW721,3))&gt;=--('Drill Size Info'!$AA$15)), (--(INT('Drill Size Info'!$AA$15) &amp; "." &amp; RIGHT(CW721,3))&lt;=--('Drill Size Info'!$AB$15))),
                --(INT('Drill Size Info'!$AA$15) &amp; "." &amp; RIGHT(CW721,3)),
                --(INT('Drill Size Info'!$AB$15) &amp; "." &amp; RIGHT(CW721,3))
            )
        ),
        "N/A"
    )
)</f>
        <v>N/A</v>
      </c>
      <c r="R721" s="57"/>
      <c r="S721" s="57"/>
      <c r="T721" s="57"/>
      <c r="U721" s="57"/>
      <c r="V721" s="57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9"/>
      <c r="AX721" s="59"/>
      <c r="AY721" s="59"/>
      <c r="AZ721" s="60"/>
      <c r="BA721" s="52"/>
      <c r="BB721" s="52"/>
      <c r="BC721" s="52"/>
      <c r="BD721" s="52"/>
      <c r="BE721" s="52"/>
      <c r="BF721" s="52"/>
      <c r="BG721" s="192" t="str">
        <f t="shared" si="467"/>
        <v/>
      </c>
      <c r="BH721" s="52"/>
      <c r="BI721" s="52"/>
      <c r="BJ721" s="52"/>
      <c r="BK721" s="52"/>
      <c r="BM721" s="19">
        <f t="shared" si="434"/>
        <v>0</v>
      </c>
      <c r="BN721" s="19">
        <f t="shared" si="435"/>
        <v>0</v>
      </c>
      <c r="BO721" s="19">
        <f t="shared" si="436"/>
        <v>0</v>
      </c>
      <c r="BP721" s="19">
        <f t="shared" si="437"/>
        <v>0</v>
      </c>
      <c r="BQ721" s="19">
        <f t="shared" si="438"/>
        <v>0</v>
      </c>
      <c r="BR721" s="19">
        <f t="shared" si="439"/>
        <v>0</v>
      </c>
      <c r="BS721" s="19">
        <f t="shared" si="440"/>
        <v>0</v>
      </c>
      <c r="BT721" s="19">
        <f t="shared" si="441"/>
        <v>0</v>
      </c>
      <c r="BU721" s="19">
        <f t="shared" si="442"/>
        <v>0</v>
      </c>
      <c r="BV721" s="19">
        <f t="shared" si="443"/>
        <v>0</v>
      </c>
      <c r="BW721" s="19">
        <f t="shared" si="444"/>
        <v>0</v>
      </c>
      <c r="BX721" s="19">
        <f t="shared" si="445"/>
        <v>0</v>
      </c>
      <c r="BY721" s="19">
        <f t="shared" si="446"/>
        <v>0</v>
      </c>
      <c r="BZ721" s="19">
        <f t="shared" si="447"/>
        <v>0</v>
      </c>
      <c r="CA721" s="19">
        <f t="shared" si="448"/>
        <v>0</v>
      </c>
      <c r="CB721" s="19">
        <f t="shared" si="468"/>
        <v>0</v>
      </c>
      <c r="CC721" s="19">
        <f t="shared" si="449"/>
        <v>0</v>
      </c>
      <c r="CD721" s="19">
        <f t="shared" si="450"/>
        <v>0</v>
      </c>
      <c r="CE721" s="19">
        <f t="shared" si="451"/>
        <v>0</v>
      </c>
      <c r="CF721" s="19">
        <f t="shared" si="452"/>
        <v>0</v>
      </c>
      <c r="CG721" s="19">
        <f t="shared" si="453"/>
        <v>0</v>
      </c>
      <c r="CH721" s="19">
        <f t="shared" si="454"/>
        <v>0</v>
      </c>
      <c r="CI721" s="19">
        <f t="shared" si="455"/>
        <v>0</v>
      </c>
      <c r="CJ721" s="19">
        <f t="shared" si="456"/>
        <v>0</v>
      </c>
      <c r="CK721" s="19">
        <f t="shared" si="457"/>
        <v>0</v>
      </c>
      <c r="CL721" s="19">
        <f t="shared" si="458"/>
        <v>0</v>
      </c>
      <c r="CM721" s="19">
        <f t="shared" si="459"/>
        <v>0</v>
      </c>
      <c r="CN721" s="19">
        <f t="shared" si="460"/>
        <v>0</v>
      </c>
      <c r="CO721" s="19">
        <f t="shared" si="461"/>
        <v>0</v>
      </c>
      <c r="CP721" s="19">
        <f t="shared" si="462"/>
        <v>0</v>
      </c>
      <c r="CQ721" s="19">
        <f t="shared" si="463"/>
        <v>0</v>
      </c>
      <c r="CR721" s="19">
        <f t="shared" si="464"/>
        <v>0</v>
      </c>
      <c r="CS721" s="19">
        <f t="shared" si="465"/>
        <v>0</v>
      </c>
    </row>
    <row r="722" spans="2:97" ht="15" customHeight="1" x14ac:dyDescent="0.2">
      <c r="B722" s="53">
        <f t="shared" si="469"/>
        <v>714</v>
      </c>
      <c r="C722" s="197" t="str" cm="1">
        <f t="array" aca="1" ref="C722" ca="1">CELL("contents",BG722)</f>
        <v/>
      </c>
      <c r="D722" s="54" t="str">
        <f t="shared" si="466"/>
        <v>OK</v>
      </c>
      <c r="E722" s="55" t="e">
        <f>VLOOKUP('DATA SHEET'!$B$9,'Drill Size Info'!$T$2:$U$8,2,FALSE)</f>
        <v>#N/A</v>
      </c>
      <c r="F722" s="55" t="str">
        <f t="shared" si="470"/>
        <v/>
      </c>
      <c r="G722" s="161">
        <f t="shared" si="471"/>
        <v>0</v>
      </c>
      <c r="H722" s="56"/>
      <c r="I722" s="56"/>
      <c r="J722" s="54" t="s">
        <v>154</v>
      </c>
      <c r="K722" s="54" t="s">
        <v>154</v>
      </c>
      <c r="L722" s="56" t="s">
        <v>154</v>
      </c>
      <c r="M722" s="56" t="s">
        <v>154</v>
      </c>
      <c r="N722" s="47" t="str">
        <f>IF(CU722&lt;&gt;"",
    IF(INT('Drill Size Info'!$AA$19)=INT('Drill Size Info'!$AB$19),
        --(INT('Drill Size Info'!$AA$19) &amp; "." &amp; CU722),
        IF(AND((--(INT('Drill Size Info'!$AA$19) &amp; "." &amp; CU722)&gt;=--('Drill Size Info'!$AA$19)), (--(INT('Drill Size Info'!$AA$19) &amp; "." &amp; CU722)&lt;=--('Drill Size Info'!$AB$19))),
            --(INT('Drill Size Info'!$AA$19) &amp; "." &amp; CU722),
            --(INT('Drill Size Info'!$AB$19) &amp; "." &amp; CU722)
        )
    ),
    IF(CT722&lt;&gt;"",
        IF(INT('Drill Size Info'!$AA$19)=INT('Drill Size Info'!$AB$19),
            --(INT('Drill Size Info'!$AA$19) &amp; "." &amp; LEFT(CT722,3)),
            IF(AND((--(INT('Drill Size Info'!$AA$19) &amp; "." &amp; LEFT(CT722,3))&gt;=--('Drill Size Info'!$AA$19)), (--(INT('Drill Size Info'!$AA$19) &amp; "." &amp; LEFT(CT722,3))&lt;=--('Drill Size Info'!$AB$19))),
                --(INT('Drill Size Info'!$AA$19) &amp; "." &amp; LEFT(CT722,3)),
                --(INT('Drill Size Info'!$AB$19) &amp; "." &amp; LEFT(CT722,3))
            )
        ),
        "OK"
    )
)</f>
        <v>OK</v>
      </c>
      <c r="O722" s="163" t="str">
        <f>IF(CV722&lt;&gt;"",
    IF(INT('Drill Size Info'!$AA$19)=INT('Drill Size Info'!$AB$19),
        --(INT('Drill Size Info'!$AA$19) &amp; "." &amp; CV722),
        IF(AND((--(INT('Drill Size Info'!$AA$19) &amp; "." &amp; CV722)&gt;=--('Drill Size Info'!$AA$19)), (--(INT('Drill Size Info'!$AA$19) &amp; "." &amp; CV722)&lt;=--('Drill Size Info'!$AB$19))),
            --(INT('Drill Size Info'!$AA$19) &amp; "." &amp; CV722),
            --(INT('Drill Size Info'!$AB$19) &amp; "." &amp; CV722)
        )
    ),
    IF(CT722&lt;&gt;"",
        IF(INT('Drill Size Info'!$AA$19)=INT('Drill Size Info'!$AB$19),
            --(INT('Drill Size Info'!$AA$19) &amp; "." &amp; RIGHT(CT722,3)),
            IF(AND((--(INT('Drill Size Info'!$AA$19) &amp; "." &amp; RIGHT(CT722,3))&gt;=--('Drill Size Info'!$AA$19)), (--(INT('Drill Size Info'!$AA$19) &amp; "." &amp; RIGHT(CT722,3))&lt;=--('Drill Size Info'!$AB$19))),
                --(INT('Drill Size Info'!$AA$19) &amp; "." &amp; RIGHT(CT722,3)),
                --(INT('Drill Size Info'!$AB$19) &amp; "." &amp; RIGHT(CT722,3))
            )
        ),
        "N/A"
    )
)</f>
        <v>N/A</v>
      </c>
      <c r="P722" s="47" t="str">
        <f>IF(CX722&lt;&gt;"",
    IF(INT('Drill Size Info'!$AA$19)=INT('Drill Size Info'!$AB$15),
        --(INT('Drill Size Info'!$AA$15) &amp; "." &amp; CX722),
        IF(AND((--(INT('Drill Size Info'!$AA$15) &amp; "." &amp; CX722)&gt;=--('Drill Size Info'!$AA$15)), (--(INT('Drill Size Info'!$AA$15) &amp; "." &amp; CX722)&lt;=--('Drill Size Info'!$AB$15))),
            --(INT('Drill Size Info'!$AA$15) &amp; "." &amp; CX722),
            --(INT('Drill Size Info'!$AB$15) &amp; "." &amp; CX722)
        )
    ),
    IF(CW722&lt;&gt;"",
        IF(INT('Drill Size Info'!$AA$15)=INT('Drill Size Info'!$AB$15),
            --(INT('Drill Size Info'!$AA$15) &amp; "." &amp; LEFT(CW722,3)),
            IF(AND((--(INT('Drill Size Info'!$AA$15) &amp; "." &amp; LEFT(CW722,3))&gt;=--('Drill Size Info'!$AA$15)), (--(INT('Drill Size Info'!$AA$15) &amp; "." &amp; LEFT(CW722,3))&lt;=--('Drill Size Info'!$AB$15))),
                --(INT('Drill Size Info'!$AA$15) &amp; "." &amp; LEFT(CW722,3)),
                --(INT('Drill Size Info'!$AB$15) &amp; "." &amp; LEFT(CW722,3))
            )
        ),
        "OK"
    )
)</f>
        <v>OK</v>
      </c>
      <c r="Q722" s="163" t="str">
        <f>IF(CY722&lt;&gt;"",
    IF(INT('Drill Size Info'!$AA$19)=INT('Drill Size Info'!$AB$15),
        --(INT('Drill Size Info'!$AA$15) &amp; "." &amp; CY722),
        IF(AND((--(INT('Drill Size Info'!$AA$15) &amp; "." &amp; CY722)&gt;=--('Drill Size Info'!$AA$15)), (--(INT('Drill Size Info'!$AA$15) &amp; "." &amp; CY722)&lt;=--('Drill Size Info'!$AB$15))),
            --(INT('Drill Size Info'!$AA$15) &amp; "." &amp; CY722),
            --(INT('Drill Size Info'!$AB$15) &amp; "." &amp; CY722)
        )
    ),
    IF(CW722&lt;&gt;"",
        IF(INT('Drill Size Info'!$AA$15)=INT('Drill Size Info'!$AB$15),
            --(INT('Drill Size Info'!$AA$15) &amp; "." &amp; RIGHT(CW722,3)),
            IF(AND((--(INT('Drill Size Info'!$AA$15) &amp; "." &amp; RIGHT(CW722,3))&gt;=--('Drill Size Info'!$AA$15)), (--(INT('Drill Size Info'!$AA$15) &amp; "." &amp; RIGHT(CW722,3))&lt;=--('Drill Size Info'!$AB$15))),
                --(INT('Drill Size Info'!$AA$15) &amp; "." &amp; RIGHT(CW722,3)),
                --(INT('Drill Size Info'!$AB$15) &amp; "." &amp; RIGHT(CW722,3))
            )
        ),
        "N/A"
    )
)</f>
        <v>N/A</v>
      </c>
      <c r="R722" s="57"/>
      <c r="S722" s="57"/>
      <c r="T722" s="57"/>
      <c r="U722" s="57"/>
      <c r="V722" s="57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9"/>
      <c r="AX722" s="59"/>
      <c r="AY722" s="59"/>
      <c r="AZ722" s="60"/>
      <c r="BA722" s="52"/>
      <c r="BB722" s="52"/>
      <c r="BC722" s="52"/>
      <c r="BD722" s="52"/>
      <c r="BE722" s="52"/>
      <c r="BF722" s="52"/>
      <c r="BG722" s="192" t="str">
        <f t="shared" si="467"/>
        <v/>
      </c>
      <c r="BH722" s="52"/>
      <c r="BI722" s="52"/>
      <c r="BJ722" s="52"/>
      <c r="BK722" s="52"/>
      <c r="BM722" s="19">
        <f t="shared" si="434"/>
        <v>0</v>
      </c>
      <c r="BN722" s="19">
        <f t="shared" si="435"/>
        <v>0</v>
      </c>
      <c r="BO722" s="19">
        <f t="shared" si="436"/>
        <v>0</v>
      </c>
      <c r="BP722" s="19">
        <f t="shared" si="437"/>
        <v>0</v>
      </c>
      <c r="BQ722" s="19">
        <f t="shared" si="438"/>
        <v>0</v>
      </c>
      <c r="BR722" s="19">
        <f t="shared" si="439"/>
        <v>0</v>
      </c>
      <c r="BS722" s="19">
        <f t="shared" si="440"/>
        <v>0</v>
      </c>
      <c r="BT722" s="19">
        <f t="shared" si="441"/>
        <v>0</v>
      </c>
      <c r="BU722" s="19">
        <f t="shared" si="442"/>
        <v>0</v>
      </c>
      <c r="BV722" s="19">
        <f t="shared" si="443"/>
        <v>0</v>
      </c>
      <c r="BW722" s="19">
        <f t="shared" si="444"/>
        <v>0</v>
      </c>
      <c r="BX722" s="19">
        <f t="shared" si="445"/>
        <v>0</v>
      </c>
      <c r="BY722" s="19">
        <f t="shared" si="446"/>
        <v>0</v>
      </c>
      <c r="BZ722" s="19">
        <f t="shared" si="447"/>
        <v>0</v>
      </c>
      <c r="CA722" s="19">
        <f t="shared" si="448"/>
        <v>0</v>
      </c>
      <c r="CB722" s="19">
        <f t="shared" si="468"/>
        <v>0</v>
      </c>
      <c r="CC722" s="19">
        <f t="shared" si="449"/>
        <v>0</v>
      </c>
      <c r="CD722" s="19">
        <f t="shared" si="450"/>
        <v>0</v>
      </c>
      <c r="CE722" s="19">
        <f t="shared" si="451"/>
        <v>0</v>
      </c>
      <c r="CF722" s="19">
        <f t="shared" si="452"/>
        <v>0</v>
      </c>
      <c r="CG722" s="19">
        <f t="shared" si="453"/>
        <v>0</v>
      </c>
      <c r="CH722" s="19">
        <f t="shared" si="454"/>
        <v>0</v>
      </c>
      <c r="CI722" s="19">
        <f t="shared" si="455"/>
        <v>0</v>
      </c>
      <c r="CJ722" s="19">
        <f t="shared" si="456"/>
        <v>0</v>
      </c>
      <c r="CK722" s="19">
        <f t="shared" si="457"/>
        <v>0</v>
      </c>
      <c r="CL722" s="19">
        <f t="shared" si="458"/>
        <v>0</v>
      </c>
      <c r="CM722" s="19">
        <f t="shared" si="459"/>
        <v>0</v>
      </c>
      <c r="CN722" s="19">
        <f t="shared" si="460"/>
        <v>0</v>
      </c>
      <c r="CO722" s="19">
        <f t="shared" si="461"/>
        <v>0</v>
      </c>
      <c r="CP722" s="19">
        <f t="shared" si="462"/>
        <v>0</v>
      </c>
      <c r="CQ722" s="19">
        <f t="shared" si="463"/>
        <v>0</v>
      </c>
      <c r="CR722" s="19">
        <f t="shared" si="464"/>
        <v>0</v>
      </c>
      <c r="CS722" s="19">
        <f t="shared" si="465"/>
        <v>0</v>
      </c>
    </row>
    <row r="723" spans="2:97" ht="15" customHeight="1" x14ac:dyDescent="0.2">
      <c r="B723" s="53">
        <f t="shared" si="469"/>
        <v>715</v>
      </c>
      <c r="C723" s="197" t="str" cm="1">
        <f t="array" aca="1" ref="C723" ca="1">CELL("contents",BG723)</f>
        <v/>
      </c>
      <c r="D723" s="54" t="str">
        <f t="shared" si="466"/>
        <v>OK</v>
      </c>
      <c r="E723" s="55" t="e">
        <f>VLOOKUP('DATA SHEET'!$B$9,'Drill Size Info'!$T$2:$U$8,2,FALSE)</f>
        <v>#N/A</v>
      </c>
      <c r="F723" s="55" t="str">
        <f t="shared" si="470"/>
        <v/>
      </c>
      <c r="G723" s="161">
        <f t="shared" si="471"/>
        <v>0</v>
      </c>
      <c r="H723" s="56"/>
      <c r="I723" s="56"/>
      <c r="J723" s="54" t="s">
        <v>154</v>
      </c>
      <c r="K723" s="54" t="s">
        <v>154</v>
      </c>
      <c r="L723" s="56" t="s">
        <v>154</v>
      </c>
      <c r="M723" s="56" t="s">
        <v>154</v>
      </c>
      <c r="N723" s="47" t="str">
        <f>IF(CU723&lt;&gt;"",
    IF(INT('Drill Size Info'!$AA$19)=INT('Drill Size Info'!$AB$19),
        --(INT('Drill Size Info'!$AA$19) &amp; "." &amp; CU723),
        IF(AND((--(INT('Drill Size Info'!$AA$19) &amp; "." &amp; CU723)&gt;=--('Drill Size Info'!$AA$19)), (--(INT('Drill Size Info'!$AA$19) &amp; "." &amp; CU723)&lt;=--('Drill Size Info'!$AB$19))),
            --(INT('Drill Size Info'!$AA$19) &amp; "." &amp; CU723),
            --(INT('Drill Size Info'!$AB$19) &amp; "." &amp; CU723)
        )
    ),
    IF(CT723&lt;&gt;"",
        IF(INT('Drill Size Info'!$AA$19)=INT('Drill Size Info'!$AB$19),
            --(INT('Drill Size Info'!$AA$19) &amp; "." &amp; LEFT(CT723,3)),
            IF(AND((--(INT('Drill Size Info'!$AA$19) &amp; "." &amp; LEFT(CT723,3))&gt;=--('Drill Size Info'!$AA$19)), (--(INT('Drill Size Info'!$AA$19) &amp; "." &amp; LEFT(CT723,3))&lt;=--('Drill Size Info'!$AB$19))),
                --(INT('Drill Size Info'!$AA$19) &amp; "." &amp; LEFT(CT723,3)),
                --(INT('Drill Size Info'!$AB$19) &amp; "." &amp; LEFT(CT723,3))
            )
        ),
        "OK"
    )
)</f>
        <v>OK</v>
      </c>
      <c r="O723" s="163" t="str">
        <f>IF(CV723&lt;&gt;"",
    IF(INT('Drill Size Info'!$AA$19)=INT('Drill Size Info'!$AB$19),
        --(INT('Drill Size Info'!$AA$19) &amp; "." &amp; CV723),
        IF(AND((--(INT('Drill Size Info'!$AA$19) &amp; "." &amp; CV723)&gt;=--('Drill Size Info'!$AA$19)), (--(INT('Drill Size Info'!$AA$19) &amp; "." &amp; CV723)&lt;=--('Drill Size Info'!$AB$19))),
            --(INT('Drill Size Info'!$AA$19) &amp; "." &amp; CV723),
            --(INT('Drill Size Info'!$AB$19) &amp; "." &amp; CV723)
        )
    ),
    IF(CT723&lt;&gt;"",
        IF(INT('Drill Size Info'!$AA$19)=INT('Drill Size Info'!$AB$19),
            --(INT('Drill Size Info'!$AA$19) &amp; "." &amp; RIGHT(CT723,3)),
            IF(AND((--(INT('Drill Size Info'!$AA$19) &amp; "." &amp; RIGHT(CT723,3))&gt;=--('Drill Size Info'!$AA$19)), (--(INT('Drill Size Info'!$AA$19) &amp; "." &amp; RIGHT(CT723,3))&lt;=--('Drill Size Info'!$AB$19))),
                --(INT('Drill Size Info'!$AA$19) &amp; "." &amp; RIGHT(CT723,3)),
                --(INT('Drill Size Info'!$AB$19) &amp; "." &amp; RIGHT(CT723,3))
            )
        ),
        "N/A"
    )
)</f>
        <v>N/A</v>
      </c>
      <c r="P723" s="47" t="str">
        <f>IF(CX723&lt;&gt;"",
    IF(INT('Drill Size Info'!$AA$19)=INT('Drill Size Info'!$AB$15),
        --(INT('Drill Size Info'!$AA$15) &amp; "." &amp; CX723),
        IF(AND((--(INT('Drill Size Info'!$AA$15) &amp; "." &amp; CX723)&gt;=--('Drill Size Info'!$AA$15)), (--(INT('Drill Size Info'!$AA$15) &amp; "." &amp; CX723)&lt;=--('Drill Size Info'!$AB$15))),
            --(INT('Drill Size Info'!$AA$15) &amp; "." &amp; CX723),
            --(INT('Drill Size Info'!$AB$15) &amp; "." &amp; CX723)
        )
    ),
    IF(CW723&lt;&gt;"",
        IF(INT('Drill Size Info'!$AA$15)=INT('Drill Size Info'!$AB$15),
            --(INT('Drill Size Info'!$AA$15) &amp; "." &amp; LEFT(CW723,3)),
            IF(AND((--(INT('Drill Size Info'!$AA$15) &amp; "." &amp; LEFT(CW723,3))&gt;=--('Drill Size Info'!$AA$15)), (--(INT('Drill Size Info'!$AA$15) &amp; "." &amp; LEFT(CW723,3))&lt;=--('Drill Size Info'!$AB$15))),
                --(INT('Drill Size Info'!$AA$15) &amp; "." &amp; LEFT(CW723,3)),
                --(INT('Drill Size Info'!$AB$15) &amp; "." &amp; LEFT(CW723,3))
            )
        ),
        "OK"
    )
)</f>
        <v>OK</v>
      </c>
      <c r="Q723" s="163" t="str">
        <f>IF(CY723&lt;&gt;"",
    IF(INT('Drill Size Info'!$AA$19)=INT('Drill Size Info'!$AB$15),
        --(INT('Drill Size Info'!$AA$15) &amp; "." &amp; CY723),
        IF(AND((--(INT('Drill Size Info'!$AA$15) &amp; "." &amp; CY723)&gt;=--('Drill Size Info'!$AA$15)), (--(INT('Drill Size Info'!$AA$15) &amp; "." &amp; CY723)&lt;=--('Drill Size Info'!$AB$15))),
            --(INT('Drill Size Info'!$AA$15) &amp; "." &amp; CY723),
            --(INT('Drill Size Info'!$AB$15) &amp; "." &amp; CY723)
        )
    ),
    IF(CW723&lt;&gt;"",
        IF(INT('Drill Size Info'!$AA$15)=INT('Drill Size Info'!$AB$15),
            --(INT('Drill Size Info'!$AA$15) &amp; "." &amp; RIGHT(CW723,3)),
            IF(AND((--(INT('Drill Size Info'!$AA$15) &amp; "." &amp; RIGHT(CW723,3))&gt;=--('Drill Size Info'!$AA$15)), (--(INT('Drill Size Info'!$AA$15) &amp; "." &amp; RIGHT(CW723,3))&lt;=--('Drill Size Info'!$AB$15))),
                --(INT('Drill Size Info'!$AA$15) &amp; "." &amp; RIGHT(CW723,3)),
                --(INT('Drill Size Info'!$AB$15) &amp; "." &amp; RIGHT(CW723,3))
            )
        ),
        "N/A"
    )
)</f>
        <v>N/A</v>
      </c>
      <c r="R723" s="57"/>
      <c r="S723" s="57"/>
      <c r="T723" s="57"/>
      <c r="U723" s="57"/>
      <c r="V723" s="57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9"/>
      <c r="AX723" s="59"/>
      <c r="AY723" s="59"/>
      <c r="AZ723" s="60"/>
      <c r="BA723" s="52"/>
      <c r="BB723" s="52"/>
      <c r="BC723" s="52"/>
      <c r="BD723" s="52"/>
      <c r="BE723" s="52"/>
      <c r="BF723" s="52"/>
      <c r="BG723" s="192" t="str">
        <f t="shared" si="467"/>
        <v/>
      </c>
      <c r="BH723" s="52"/>
      <c r="BI723" s="52"/>
      <c r="BJ723" s="52"/>
      <c r="BK723" s="52"/>
      <c r="BM723" s="19">
        <f t="shared" si="434"/>
        <v>0</v>
      </c>
      <c r="BN723" s="19">
        <f t="shared" si="435"/>
        <v>0</v>
      </c>
      <c r="BO723" s="19">
        <f t="shared" si="436"/>
        <v>0</v>
      </c>
      <c r="BP723" s="19">
        <f t="shared" si="437"/>
        <v>0</v>
      </c>
      <c r="BQ723" s="19">
        <f t="shared" si="438"/>
        <v>0</v>
      </c>
      <c r="BR723" s="19">
        <f t="shared" si="439"/>
        <v>0</v>
      </c>
      <c r="BS723" s="19">
        <f t="shared" si="440"/>
        <v>0</v>
      </c>
      <c r="BT723" s="19">
        <f t="shared" si="441"/>
        <v>0</v>
      </c>
      <c r="BU723" s="19">
        <f t="shared" si="442"/>
        <v>0</v>
      </c>
      <c r="BV723" s="19">
        <f t="shared" si="443"/>
        <v>0</v>
      </c>
      <c r="BW723" s="19">
        <f t="shared" si="444"/>
        <v>0</v>
      </c>
      <c r="BX723" s="19">
        <f t="shared" si="445"/>
        <v>0</v>
      </c>
      <c r="BY723" s="19">
        <f t="shared" si="446"/>
        <v>0</v>
      </c>
      <c r="BZ723" s="19">
        <f t="shared" si="447"/>
        <v>0</v>
      </c>
      <c r="CA723" s="19">
        <f t="shared" si="448"/>
        <v>0</v>
      </c>
      <c r="CB723" s="19">
        <f t="shared" si="468"/>
        <v>0</v>
      </c>
      <c r="CC723" s="19">
        <f t="shared" si="449"/>
        <v>0</v>
      </c>
      <c r="CD723" s="19">
        <f t="shared" si="450"/>
        <v>0</v>
      </c>
      <c r="CE723" s="19">
        <f t="shared" si="451"/>
        <v>0</v>
      </c>
      <c r="CF723" s="19">
        <f t="shared" si="452"/>
        <v>0</v>
      </c>
      <c r="CG723" s="19">
        <f t="shared" si="453"/>
        <v>0</v>
      </c>
      <c r="CH723" s="19">
        <f t="shared" si="454"/>
        <v>0</v>
      </c>
      <c r="CI723" s="19">
        <f t="shared" si="455"/>
        <v>0</v>
      </c>
      <c r="CJ723" s="19">
        <f t="shared" si="456"/>
        <v>0</v>
      </c>
      <c r="CK723" s="19">
        <f t="shared" si="457"/>
        <v>0</v>
      </c>
      <c r="CL723" s="19">
        <f t="shared" si="458"/>
        <v>0</v>
      </c>
      <c r="CM723" s="19">
        <f t="shared" si="459"/>
        <v>0</v>
      </c>
      <c r="CN723" s="19">
        <f t="shared" si="460"/>
        <v>0</v>
      </c>
      <c r="CO723" s="19">
        <f t="shared" si="461"/>
        <v>0</v>
      </c>
      <c r="CP723" s="19">
        <f t="shared" si="462"/>
        <v>0</v>
      </c>
      <c r="CQ723" s="19">
        <f t="shared" si="463"/>
        <v>0</v>
      </c>
      <c r="CR723" s="19">
        <f t="shared" si="464"/>
        <v>0</v>
      </c>
      <c r="CS723" s="19">
        <f t="shared" si="465"/>
        <v>0</v>
      </c>
    </row>
    <row r="724" spans="2:97" ht="15" customHeight="1" x14ac:dyDescent="0.2">
      <c r="B724" s="53">
        <f t="shared" si="469"/>
        <v>716</v>
      </c>
      <c r="C724" s="197" t="str" cm="1">
        <f t="array" aca="1" ref="C724" ca="1">CELL("contents",BG724)</f>
        <v/>
      </c>
      <c r="D724" s="54" t="str">
        <f t="shared" si="466"/>
        <v>OK</v>
      </c>
      <c r="E724" s="55" t="e">
        <f>VLOOKUP('DATA SHEET'!$B$9,'Drill Size Info'!$T$2:$U$8,2,FALSE)</f>
        <v>#N/A</v>
      </c>
      <c r="F724" s="55" t="str">
        <f t="shared" si="470"/>
        <v/>
      </c>
      <c r="G724" s="161">
        <f t="shared" si="471"/>
        <v>0</v>
      </c>
      <c r="H724" s="56"/>
      <c r="I724" s="56"/>
      <c r="J724" s="54" t="s">
        <v>154</v>
      </c>
      <c r="K724" s="54" t="s">
        <v>154</v>
      </c>
      <c r="L724" s="56" t="s">
        <v>154</v>
      </c>
      <c r="M724" s="56" t="s">
        <v>154</v>
      </c>
      <c r="N724" s="47" t="str">
        <f>IF(CU724&lt;&gt;"",
    IF(INT('Drill Size Info'!$AA$19)=INT('Drill Size Info'!$AB$19),
        --(INT('Drill Size Info'!$AA$19) &amp; "." &amp; CU724),
        IF(AND((--(INT('Drill Size Info'!$AA$19) &amp; "." &amp; CU724)&gt;=--('Drill Size Info'!$AA$19)), (--(INT('Drill Size Info'!$AA$19) &amp; "." &amp; CU724)&lt;=--('Drill Size Info'!$AB$19))),
            --(INT('Drill Size Info'!$AA$19) &amp; "." &amp; CU724),
            --(INT('Drill Size Info'!$AB$19) &amp; "." &amp; CU724)
        )
    ),
    IF(CT724&lt;&gt;"",
        IF(INT('Drill Size Info'!$AA$19)=INT('Drill Size Info'!$AB$19),
            --(INT('Drill Size Info'!$AA$19) &amp; "." &amp; LEFT(CT724,3)),
            IF(AND((--(INT('Drill Size Info'!$AA$19) &amp; "." &amp; LEFT(CT724,3))&gt;=--('Drill Size Info'!$AA$19)), (--(INT('Drill Size Info'!$AA$19) &amp; "." &amp; LEFT(CT724,3))&lt;=--('Drill Size Info'!$AB$19))),
                --(INT('Drill Size Info'!$AA$19) &amp; "." &amp; LEFT(CT724,3)),
                --(INT('Drill Size Info'!$AB$19) &amp; "." &amp; LEFT(CT724,3))
            )
        ),
        "OK"
    )
)</f>
        <v>OK</v>
      </c>
      <c r="O724" s="163" t="str">
        <f>IF(CV724&lt;&gt;"",
    IF(INT('Drill Size Info'!$AA$19)=INT('Drill Size Info'!$AB$19),
        --(INT('Drill Size Info'!$AA$19) &amp; "." &amp; CV724),
        IF(AND((--(INT('Drill Size Info'!$AA$19) &amp; "." &amp; CV724)&gt;=--('Drill Size Info'!$AA$19)), (--(INT('Drill Size Info'!$AA$19) &amp; "." &amp; CV724)&lt;=--('Drill Size Info'!$AB$19))),
            --(INT('Drill Size Info'!$AA$19) &amp; "." &amp; CV724),
            --(INT('Drill Size Info'!$AB$19) &amp; "." &amp; CV724)
        )
    ),
    IF(CT724&lt;&gt;"",
        IF(INT('Drill Size Info'!$AA$19)=INT('Drill Size Info'!$AB$19),
            --(INT('Drill Size Info'!$AA$19) &amp; "." &amp; RIGHT(CT724,3)),
            IF(AND((--(INT('Drill Size Info'!$AA$19) &amp; "." &amp; RIGHT(CT724,3))&gt;=--('Drill Size Info'!$AA$19)), (--(INT('Drill Size Info'!$AA$19) &amp; "." &amp; RIGHT(CT724,3))&lt;=--('Drill Size Info'!$AB$19))),
                --(INT('Drill Size Info'!$AA$19) &amp; "." &amp; RIGHT(CT724,3)),
                --(INT('Drill Size Info'!$AB$19) &amp; "." &amp; RIGHT(CT724,3))
            )
        ),
        "N/A"
    )
)</f>
        <v>N/A</v>
      </c>
      <c r="P724" s="47" t="str">
        <f>IF(CX724&lt;&gt;"",
    IF(INT('Drill Size Info'!$AA$19)=INT('Drill Size Info'!$AB$15),
        --(INT('Drill Size Info'!$AA$15) &amp; "." &amp; CX724),
        IF(AND((--(INT('Drill Size Info'!$AA$15) &amp; "." &amp; CX724)&gt;=--('Drill Size Info'!$AA$15)), (--(INT('Drill Size Info'!$AA$15) &amp; "." &amp; CX724)&lt;=--('Drill Size Info'!$AB$15))),
            --(INT('Drill Size Info'!$AA$15) &amp; "." &amp; CX724),
            --(INT('Drill Size Info'!$AB$15) &amp; "." &amp; CX724)
        )
    ),
    IF(CW724&lt;&gt;"",
        IF(INT('Drill Size Info'!$AA$15)=INT('Drill Size Info'!$AB$15),
            --(INT('Drill Size Info'!$AA$15) &amp; "." &amp; LEFT(CW724,3)),
            IF(AND((--(INT('Drill Size Info'!$AA$15) &amp; "." &amp; LEFT(CW724,3))&gt;=--('Drill Size Info'!$AA$15)), (--(INT('Drill Size Info'!$AA$15) &amp; "." &amp; LEFT(CW724,3))&lt;=--('Drill Size Info'!$AB$15))),
                --(INT('Drill Size Info'!$AA$15) &amp; "." &amp; LEFT(CW724,3)),
                --(INT('Drill Size Info'!$AB$15) &amp; "." &amp; LEFT(CW724,3))
            )
        ),
        "OK"
    )
)</f>
        <v>OK</v>
      </c>
      <c r="Q724" s="163" t="str">
        <f>IF(CY724&lt;&gt;"",
    IF(INT('Drill Size Info'!$AA$19)=INT('Drill Size Info'!$AB$15),
        --(INT('Drill Size Info'!$AA$15) &amp; "." &amp; CY724),
        IF(AND((--(INT('Drill Size Info'!$AA$15) &amp; "." &amp; CY724)&gt;=--('Drill Size Info'!$AA$15)), (--(INT('Drill Size Info'!$AA$15) &amp; "." &amp; CY724)&lt;=--('Drill Size Info'!$AB$15))),
            --(INT('Drill Size Info'!$AA$15) &amp; "." &amp; CY724),
            --(INT('Drill Size Info'!$AB$15) &amp; "." &amp; CY724)
        )
    ),
    IF(CW724&lt;&gt;"",
        IF(INT('Drill Size Info'!$AA$15)=INT('Drill Size Info'!$AB$15),
            --(INT('Drill Size Info'!$AA$15) &amp; "." &amp; RIGHT(CW724,3)),
            IF(AND((--(INT('Drill Size Info'!$AA$15) &amp; "." &amp; RIGHT(CW724,3))&gt;=--('Drill Size Info'!$AA$15)), (--(INT('Drill Size Info'!$AA$15) &amp; "." &amp; RIGHT(CW724,3))&lt;=--('Drill Size Info'!$AB$15))),
                --(INT('Drill Size Info'!$AA$15) &amp; "." &amp; RIGHT(CW724,3)),
                --(INT('Drill Size Info'!$AB$15) &amp; "." &amp; RIGHT(CW724,3))
            )
        ),
        "N/A"
    )
)</f>
        <v>N/A</v>
      </c>
      <c r="R724" s="57"/>
      <c r="S724" s="57"/>
      <c r="T724" s="57"/>
      <c r="U724" s="57"/>
      <c r="V724" s="57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9"/>
      <c r="AX724" s="59"/>
      <c r="AY724" s="59"/>
      <c r="AZ724" s="60"/>
      <c r="BA724" s="52"/>
      <c r="BB724" s="52"/>
      <c r="BC724" s="52"/>
      <c r="BD724" s="52"/>
      <c r="BE724" s="52"/>
      <c r="BF724" s="52"/>
      <c r="BG724" s="192" t="str">
        <f t="shared" si="467"/>
        <v/>
      </c>
      <c r="BH724" s="52"/>
      <c r="BI724" s="52"/>
      <c r="BJ724" s="52"/>
      <c r="BK724" s="52"/>
      <c r="BM724" s="19">
        <f t="shared" si="434"/>
        <v>0</v>
      </c>
      <c r="BN724" s="19">
        <f t="shared" si="435"/>
        <v>0</v>
      </c>
      <c r="BO724" s="19">
        <f t="shared" si="436"/>
        <v>0</v>
      </c>
      <c r="BP724" s="19">
        <f t="shared" si="437"/>
        <v>0</v>
      </c>
      <c r="BQ724" s="19">
        <f t="shared" si="438"/>
        <v>0</v>
      </c>
      <c r="BR724" s="19">
        <f t="shared" si="439"/>
        <v>0</v>
      </c>
      <c r="BS724" s="19">
        <f t="shared" si="440"/>
        <v>0</v>
      </c>
      <c r="BT724" s="19">
        <f t="shared" si="441"/>
        <v>0</v>
      </c>
      <c r="BU724" s="19">
        <f t="shared" si="442"/>
        <v>0</v>
      </c>
      <c r="BV724" s="19">
        <f t="shared" si="443"/>
        <v>0</v>
      </c>
      <c r="BW724" s="19">
        <f t="shared" si="444"/>
        <v>0</v>
      </c>
      <c r="BX724" s="19">
        <f t="shared" si="445"/>
        <v>0</v>
      </c>
      <c r="BY724" s="19">
        <f t="shared" si="446"/>
        <v>0</v>
      </c>
      <c r="BZ724" s="19">
        <f t="shared" si="447"/>
        <v>0</v>
      </c>
      <c r="CA724" s="19">
        <f t="shared" si="448"/>
        <v>0</v>
      </c>
      <c r="CB724" s="19">
        <f t="shared" si="468"/>
        <v>0</v>
      </c>
      <c r="CC724" s="19">
        <f t="shared" si="449"/>
        <v>0</v>
      </c>
      <c r="CD724" s="19">
        <f t="shared" si="450"/>
        <v>0</v>
      </c>
      <c r="CE724" s="19">
        <f t="shared" si="451"/>
        <v>0</v>
      </c>
      <c r="CF724" s="19">
        <f t="shared" si="452"/>
        <v>0</v>
      </c>
      <c r="CG724" s="19">
        <f t="shared" si="453"/>
        <v>0</v>
      </c>
      <c r="CH724" s="19">
        <f t="shared" si="454"/>
        <v>0</v>
      </c>
      <c r="CI724" s="19">
        <f t="shared" si="455"/>
        <v>0</v>
      </c>
      <c r="CJ724" s="19">
        <f t="shared" si="456"/>
        <v>0</v>
      </c>
      <c r="CK724" s="19">
        <f t="shared" si="457"/>
        <v>0</v>
      </c>
      <c r="CL724" s="19">
        <f t="shared" si="458"/>
        <v>0</v>
      </c>
      <c r="CM724" s="19">
        <f t="shared" si="459"/>
        <v>0</v>
      </c>
      <c r="CN724" s="19">
        <f t="shared" si="460"/>
        <v>0</v>
      </c>
      <c r="CO724" s="19">
        <f t="shared" si="461"/>
        <v>0</v>
      </c>
      <c r="CP724" s="19">
        <f t="shared" si="462"/>
        <v>0</v>
      </c>
      <c r="CQ724" s="19">
        <f t="shared" si="463"/>
        <v>0</v>
      </c>
      <c r="CR724" s="19">
        <f t="shared" si="464"/>
        <v>0</v>
      </c>
      <c r="CS724" s="19">
        <f t="shared" si="465"/>
        <v>0</v>
      </c>
    </row>
    <row r="725" spans="2:97" ht="15" customHeight="1" x14ac:dyDescent="0.2">
      <c r="B725" s="53">
        <f t="shared" si="469"/>
        <v>717</v>
      </c>
      <c r="C725" s="197" t="str" cm="1">
        <f t="array" aca="1" ref="C725" ca="1">CELL("contents",BG725)</f>
        <v/>
      </c>
      <c r="D725" s="54" t="str">
        <f t="shared" si="466"/>
        <v>OK</v>
      </c>
      <c r="E725" s="55" t="e">
        <f>VLOOKUP('DATA SHEET'!$B$9,'Drill Size Info'!$T$2:$U$8,2,FALSE)</f>
        <v>#N/A</v>
      </c>
      <c r="F725" s="55" t="str">
        <f t="shared" si="470"/>
        <v/>
      </c>
      <c r="G725" s="161">
        <f t="shared" si="471"/>
        <v>0</v>
      </c>
      <c r="H725" s="56"/>
      <c r="I725" s="56"/>
      <c r="J725" s="54" t="s">
        <v>154</v>
      </c>
      <c r="K725" s="54" t="s">
        <v>154</v>
      </c>
      <c r="L725" s="56" t="s">
        <v>154</v>
      </c>
      <c r="M725" s="56" t="s">
        <v>154</v>
      </c>
      <c r="N725" s="47" t="str">
        <f>IF(CU725&lt;&gt;"",
    IF(INT('Drill Size Info'!$AA$19)=INT('Drill Size Info'!$AB$19),
        --(INT('Drill Size Info'!$AA$19) &amp; "." &amp; CU725),
        IF(AND((--(INT('Drill Size Info'!$AA$19) &amp; "." &amp; CU725)&gt;=--('Drill Size Info'!$AA$19)), (--(INT('Drill Size Info'!$AA$19) &amp; "." &amp; CU725)&lt;=--('Drill Size Info'!$AB$19))),
            --(INT('Drill Size Info'!$AA$19) &amp; "." &amp; CU725),
            --(INT('Drill Size Info'!$AB$19) &amp; "." &amp; CU725)
        )
    ),
    IF(CT725&lt;&gt;"",
        IF(INT('Drill Size Info'!$AA$19)=INT('Drill Size Info'!$AB$19),
            --(INT('Drill Size Info'!$AA$19) &amp; "." &amp; LEFT(CT725,3)),
            IF(AND((--(INT('Drill Size Info'!$AA$19) &amp; "." &amp; LEFT(CT725,3))&gt;=--('Drill Size Info'!$AA$19)), (--(INT('Drill Size Info'!$AA$19) &amp; "." &amp; LEFT(CT725,3))&lt;=--('Drill Size Info'!$AB$19))),
                --(INT('Drill Size Info'!$AA$19) &amp; "." &amp; LEFT(CT725,3)),
                --(INT('Drill Size Info'!$AB$19) &amp; "." &amp; LEFT(CT725,3))
            )
        ),
        "OK"
    )
)</f>
        <v>OK</v>
      </c>
      <c r="O725" s="163" t="str">
        <f>IF(CV725&lt;&gt;"",
    IF(INT('Drill Size Info'!$AA$19)=INT('Drill Size Info'!$AB$19),
        --(INT('Drill Size Info'!$AA$19) &amp; "." &amp; CV725),
        IF(AND((--(INT('Drill Size Info'!$AA$19) &amp; "." &amp; CV725)&gt;=--('Drill Size Info'!$AA$19)), (--(INT('Drill Size Info'!$AA$19) &amp; "." &amp; CV725)&lt;=--('Drill Size Info'!$AB$19))),
            --(INT('Drill Size Info'!$AA$19) &amp; "." &amp; CV725),
            --(INT('Drill Size Info'!$AB$19) &amp; "." &amp; CV725)
        )
    ),
    IF(CT725&lt;&gt;"",
        IF(INT('Drill Size Info'!$AA$19)=INT('Drill Size Info'!$AB$19),
            --(INT('Drill Size Info'!$AA$19) &amp; "." &amp; RIGHT(CT725,3)),
            IF(AND((--(INT('Drill Size Info'!$AA$19) &amp; "." &amp; RIGHT(CT725,3))&gt;=--('Drill Size Info'!$AA$19)), (--(INT('Drill Size Info'!$AA$19) &amp; "." &amp; RIGHT(CT725,3))&lt;=--('Drill Size Info'!$AB$19))),
                --(INT('Drill Size Info'!$AA$19) &amp; "." &amp; RIGHT(CT725,3)),
                --(INT('Drill Size Info'!$AB$19) &amp; "." &amp; RIGHT(CT725,3))
            )
        ),
        "N/A"
    )
)</f>
        <v>N/A</v>
      </c>
      <c r="P725" s="47" t="str">
        <f>IF(CX725&lt;&gt;"",
    IF(INT('Drill Size Info'!$AA$19)=INT('Drill Size Info'!$AB$15),
        --(INT('Drill Size Info'!$AA$15) &amp; "." &amp; CX725),
        IF(AND((--(INT('Drill Size Info'!$AA$15) &amp; "." &amp; CX725)&gt;=--('Drill Size Info'!$AA$15)), (--(INT('Drill Size Info'!$AA$15) &amp; "." &amp; CX725)&lt;=--('Drill Size Info'!$AB$15))),
            --(INT('Drill Size Info'!$AA$15) &amp; "." &amp; CX725),
            --(INT('Drill Size Info'!$AB$15) &amp; "." &amp; CX725)
        )
    ),
    IF(CW725&lt;&gt;"",
        IF(INT('Drill Size Info'!$AA$15)=INT('Drill Size Info'!$AB$15),
            --(INT('Drill Size Info'!$AA$15) &amp; "." &amp; LEFT(CW725,3)),
            IF(AND((--(INT('Drill Size Info'!$AA$15) &amp; "." &amp; LEFT(CW725,3))&gt;=--('Drill Size Info'!$AA$15)), (--(INT('Drill Size Info'!$AA$15) &amp; "." &amp; LEFT(CW725,3))&lt;=--('Drill Size Info'!$AB$15))),
                --(INT('Drill Size Info'!$AA$15) &amp; "." &amp; LEFT(CW725,3)),
                --(INT('Drill Size Info'!$AB$15) &amp; "." &amp; LEFT(CW725,3))
            )
        ),
        "OK"
    )
)</f>
        <v>OK</v>
      </c>
      <c r="Q725" s="163" t="str">
        <f>IF(CY725&lt;&gt;"",
    IF(INT('Drill Size Info'!$AA$19)=INT('Drill Size Info'!$AB$15),
        --(INT('Drill Size Info'!$AA$15) &amp; "." &amp; CY725),
        IF(AND((--(INT('Drill Size Info'!$AA$15) &amp; "." &amp; CY725)&gt;=--('Drill Size Info'!$AA$15)), (--(INT('Drill Size Info'!$AA$15) &amp; "." &amp; CY725)&lt;=--('Drill Size Info'!$AB$15))),
            --(INT('Drill Size Info'!$AA$15) &amp; "." &amp; CY725),
            --(INT('Drill Size Info'!$AB$15) &amp; "." &amp; CY725)
        )
    ),
    IF(CW725&lt;&gt;"",
        IF(INT('Drill Size Info'!$AA$15)=INT('Drill Size Info'!$AB$15),
            --(INT('Drill Size Info'!$AA$15) &amp; "." &amp; RIGHT(CW725,3)),
            IF(AND((--(INT('Drill Size Info'!$AA$15) &amp; "." &amp; RIGHT(CW725,3))&gt;=--('Drill Size Info'!$AA$15)), (--(INT('Drill Size Info'!$AA$15) &amp; "." &amp; RIGHT(CW725,3))&lt;=--('Drill Size Info'!$AB$15))),
                --(INT('Drill Size Info'!$AA$15) &amp; "." &amp; RIGHT(CW725,3)),
                --(INT('Drill Size Info'!$AB$15) &amp; "." &amp; RIGHT(CW725,3))
            )
        ),
        "N/A"
    )
)</f>
        <v>N/A</v>
      </c>
      <c r="R725" s="57"/>
      <c r="S725" s="57"/>
      <c r="T725" s="57"/>
      <c r="U725" s="57"/>
      <c r="V725" s="57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9"/>
      <c r="AX725" s="59"/>
      <c r="AY725" s="59"/>
      <c r="AZ725" s="60"/>
      <c r="BA725" s="52"/>
      <c r="BB725" s="52"/>
      <c r="BC725" s="52"/>
      <c r="BD725" s="52"/>
      <c r="BE725" s="52"/>
      <c r="BF725" s="52"/>
      <c r="BG725" s="192" t="str">
        <f t="shared" si="467"/>
        <v/>
      </c>
      <c r="BH725" s="52"/>
      <c r="BI725" s="52"/>
      <c r="BJ725" s="52"/>
      <c r="BK725" s="52"/>
      <c r="BM725" s="19">
        <f t="shared" si="434"/>
        <v>0</v>
      </c>
      <c r="BN725" s="19">
        <f t="shared" si="435"/>
        <v>0</v>
      </c>
      <c r="BO725" s="19">
        <f t="shared" si="436"/>
        <v>0</v>
      </c>
      <c r="BP725" s="19">
        <f t="shared" si="437"/>
        <v>0</v>
      </c>
      <c r="BQ725" s="19">
        <f t="shared" si="438"/>
        <v>0</v>
      </c>
      <c r="BR725" s="19">
        <f t="shared" si="439"/>
        <v>0</v>
      </c>
      <c r="BS725" s="19">
        <f t="shared" si="440"/>
        <v>0</v>
      </c>
      <c r="BT725" s="19">
        <f t="shared" si="441"/>
        <v>0</v>
      </c>
      <c r="BU725" s="19">
        <f t="shared" si="442"/>
        <v>0</v>
      </c>
      <c r="BV725" s="19">
        <f t="shared" si="443"/>
        <v>0</v>
      </c>
      <c r="BW725" s="19">
        <f t="shared" si="444"/>
        <v>0</v>
      </c>
      <c r="BX725" s="19">
        <f t="shared" si="445"/>
        <v>0</v>
      </c>
      <c r="BY725" s="19">
        <f t="shared" si="446"/>
        <v>0</v>
      </c>
      <c r="BZ725" s="19">
        <f t="shared" si="447"/>
        <v>0</v>
      </c>
      <c r="CA725" s="19">
        <f t="shared" si="448"/>
        <v>0</v>
      </c>
      <c r="CB725" s="19">
        <f t="shared" si="468"/>
        <v>0</v>
      </c>
      <c r="CC725" s="19">
        <f t="shared" si="449"/>
        <v>0</v>
      </c>
      <c r="CD725" s="19">
        <f t="shared" si="450"/>
        <v>0</v>
      </c>
      <c r="CE725" s="19">
        <f t="shared" si="451"/>
        <v>0</v>
      </c>
      <c r="CF725" s="19">
        <f t="shared" si="452"/>
        <v>0</v>
      </c>
      <c r="CG725" s="19">
        <f t="shared" si="453"/>
        <v>0</v>
      </c>
      <c r="CH725" s="19">
        <f t="shared" si="454"/>
        <v>0</v>
      </c>
      <c r="CI725" s="19">
        <f t="shared" si="455"/>
        <v>0</v>
      </c>
      <c r="CJ725" s="19">
        <f t="shared" si="456"/>
        <v>0</v>
      </c>
      <c r="CK725" s="19">
        <f t="shared" si="457"/>
        <v>0</v>
      </c>
      <c r="CL725" s="19">
        <f t="shared" si="458"/>
        <v>0</v>
      </c>
      <c r="CM725" s="19">
        <f t="shared" si="459"/>
        <v>0</v>
      </c>
      <c r="CN725" s="19">
        <f t="shared" si="460"/>
        <v>0</v>
      </c>
      <c r="CO725" s="19">
        <f t="shared" si="461"/>
        <v>0</v>
      </c>
      <c r="CP725" s="19">
        <f t="shared" si="462"/>
        <v>0</v>
      </c>
      <c r="CQ725" s="19">
        <f t="shared" si="463"/>
        <v>0</v>
      </c>
      <c r="CR725" s="19">
        <f t="shared" si="464"/>
        <v>0</v>
      </c>
      <c r="CS725" s="19">
        <f t="shared" si="465"/>
        <v>0</v>
      </c>
    </row>
    <row r="726" spans="2:97" ht="15" customHeight="1" x14ac:dyDescent="0.2">
      <c r="B726" s="53">
        <f t="shared" si="469"/>
        <v>718</v>
      </c>
      <c r="C726" s="197" t="str" cm="1">
        <f t="array" aca="1" ref="C726" ca="1">CELL("contents",BG726)</f>
        <v/>
      </c>
      <c r="D726" s="54" t="str">
        <f t="shared" si="466"/>
        <v>OK</v>
      </c>
      <c r="E726" s="55" t="e">
        <f>VLOOKUP('DATA SHEET'!$B$9,'Drill Size Info'!$T$2:$U$8,2,FALSE)</f>
        <v>#N/A</v>
      </c>
      <c r="F726" s="55" t="str">
        <f t="shared" si="470"/>
        <v/>
      </c>
      <c r="G726" s="161">
        <f t="shared" si="471"/>
        <v>0</v>
      </c>
      <c r="H726" s="56"/>
      <c r="I726" s="56"/>
      <c r="J726" s="54" t="s">
        <v>154</v>
      </c>
      <c r="K726" s="54" t="s">
        <v>154</v>
      </c>
      <c r="L726" s="56" t="s">
        <v>154</v>
      </c>
      <c r="M726" s="56" t="s">
        <v>154</v>
      </c>
      <c r="N726" s="47" t="str">
        <f>IF(CU726&lt;&gt;"",
    IF(INT('Drill Size Info'!$AA$19)=INT('Drill Size Info'!$AB$19),
        --(INT('Drill Size Info'!$AA$19) &amp; "." &amp; CU726),
        IF(AND((--(INT('Drill Size Info'!$AA$19) &amp; "." &amp; CU726)&gt;=--('Drill Size Info'!$AA$19)), (--(INT('Drill Size Info'!$AA$19) &amp; "." &amp; CU726)&lt;=--('Drill Size Info'!$AB$19))),
            --(INT('Drill Size Info'!$AA$19) &amp; "." &amp; CU726),
            --(INT('Drill Size Info'!$AB$19) &amp; "." &amp; CU726)
        )
    ),
    IF(CT726&lt;&gt;"",
        IF(INT('Drill Size Info'!$AA$19)=INT('Drill Size Info'!$AB$19),
            --(INT('Drill Size Info'!$AA$19) &amp; "." &amp; LEFT(CT726,3)),
            IF(AND((--(INT('Drill Size Info'!$AA$19) &amp; "." &amp; LEFT(CT726,3))&gt;=--('Drill Size Info'!$AA$19)), (--(INT('Drill Size Info'!$AA$19) &amp; "." &amp; LEFT(CT726,3))&lt;=--('Drill Size Info'!$AB$19))),
                --(INT('Drill Size Info'!$AA$19) &amp; "." &amp; LEFT(CT726,3)),
                --(INT('Drill Size Info'!$AB$19) &amp; "." &amp; LEFT(CT726,3))
            )
        ),
        "OK"
    )
)</f>
        <v>OK</v>
      </c>
      <c r="O726" s="163" t="str">
        <f>IF(CV726&lt;&gt;"",
    IF(INT('Drill Size Info'!$AA$19)=INT('Drill Size Info'!$AB$19),
        --(INT('Drill Size Info'!$AA$19) &amp; "." &amp; CV726),
        IF(AND((--(INT('Drill Size Info'!$AA$19) &amp; "." &amp; CV726)&gt;=--('Drill Size Info'!$AA$19)), (--(INT('Drill Size Info'!$AA$19) &amp; "." &amp; CV726)&lt;=--('Drill Size Info'!$AB$19))),
            --(INT('Drill Size Info'!$AA$19) &amp; "." &amp; CV726),
            --(INT('Drill Size Info'!$AB$19) &amp; "." &amp; CV726)
        )
    ),
    IF(CT726&lt;&gt;"",
        IF(INT('Drill Size Info'!$AA$19)=INT('Drill Size Info'!$AB$19),
            --(INT('Drill Size Info'!$AA$19) &amp; "." &amp; RIGHT(CT726,3)),
            IF(AND((--(INT('Drill Size Info'!$AA$19) &amp; "." &amp; RIGHT(CT726,3))&gt;=--('Drill Size Info'!$AA$19)), (--(INT('Drill Size Info'!$AA$19) &amp; "." &amp; RIGHT(CT726,3))&lt;=--('Drill Size Info'!$AB$19))),
                --(INT('Drill Size Info'!$AA$19) &amp; "." &amp; RIGHT(CT726,3)),
                --(INT('Drill Size Info'!$AB$19) &amp; "." &amp; RIGHT(CT726,3))
            )
        ),
        "N/A"
    )
)</f>
        <v>N/A</v>
      </c>
      <c r="P726" s="47" t="str">
        <f>IF(CX726&lt;&gt;"",
    IF(INT('Drill Size Info'!$AA$19)=INT('Drill Size Info'!$AB$15),
        --(INT('Drill Size Info'!$AA$15) &amp; "." &amp; CX726),
        IF(AND((--(INT('Drill Size Info'!$AA$15) &amp; "." &amp; CX726)&gt;=--('Drill Size Info'!$AA$15)), (--(INT('Drill Size Info'!$AA$15) &amp; "." &amp; CX726)&lt;=--('Drill Size Info'!$AB$15))),
            --(INT('Drill Size Info'!$AA$15) &amp; "." &amp; CX726),
            --(INT('Drill Size Info'!$AB$15) &amp; "." &amp; CX726)
        )
    ),
    IF(CW726&lt;&gt;"",
        IF(INT('Drill Size Info'!$AA$15)=INT('Drill Size Info'!$AB$15),
            --(INT('Drill Size Info'!$AA$15) &amp; "." &amp; LEFT(CW726,3)),
            IF(AND((--(INT('Drill Size Info'!$AA$15) &amp; "." &amp; LEFT(CW726,3))&gt;=--('Drill Size Info'!$AA$15)), (--(INT('Drill Size Info'!$AA$15) &amp; "." &amp; LEFT(CW726,3))&lt;=--('Drill Size Info'!$AB$15))),
                --(INT('Drill Size Info'!$AA$15) &amp; "." &amp; LEFT(CW726,3)),
                --(INT('Drill Size Info'!$AB$15) &amp; "." &amp; LEFT(CW726,3))
            )
        ),
        "OK"
    )
)</f>
        <v>OK</v>
      </c>
      <c r="Q726" s="163" t="str">
        <f>IF(CY726&lt;&gt;"",
    IF(INT('Drill Size Info'!$AA$19)=INT('Drill Size Info'!$AB$15),
        --(INT('Drill Size Info'!$AA$15) &amp; "." &amp; CY726),
        IF(AND((--(INT('Drill Size Info'!$AA$15) &amp; "." &amp; CY726)&gt;=--('Drill Size Info'!$AA$15)), (--(INT('Drill Size Info'!$AA$15) &amp; "." &amp; CY726)&lt;=--('Drill Size Info'!$AB$15))),
            --(INT('Drill Size Info'!$AA$15) &amp; "." &amp; CY726),
            --(INT('Drill Size Info'!$AB$15) &amp; "." &amp; CY726)
        )
    ),
    IF(CW726&lt;&gt;"",
        IF(INT('Drill Size Info'!$AA$15)=INT('Drill Size Info'!$AB$15),
            --(INT('Drill Size Info'!$AA$15) &amp; "." &amp; RIGHT(CW726,3)),
            IF(AND((--(INT('Drill Size Info'!$AA$15) &amp; "." &amp; RIGHT(CW726,3))&gt;=--('Drill Size Info'!$AA$15)), (--(INT('Drill Size Info'!$AA$15) &amp; "." &amp; RIGHT(CW726,3))&lt;=--('Drill Size Info'!$AB$15))),
                --(INT('Drill Size Info'!$AA$15) &amp; "." &amp; RIGHT(CW726,3)),
                --(INT('Drill Size Info'!$AB$15) &amp; "." &amp; RIGHT(CW726,3))
            )
        ),
        "N/A"
    )
)</f>
        <v>N/A</v>
      </c>
      <c r="R726" s="57"/>
      <c r="S726" s="57"/>
      <c r="T726" s="57"/>
      <c r="U726" s="57"/>
      <c r="V726" s="57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9"/>
      <c r="AX726" s="59"/>
      <c r="AY726" s="59"/>
      <c r="AZ726" s="60"/>
      <c r="BA726" s="52"/>
      <c r="BB726" s="52"/>
      <c r="BC726" s="52"/>
      <c r="BD726" s="52"/>
      <c r="BE726" s="52"/>
      <c r="BF726" s="52"/>
      <c r="BG726" s="192" t="str">
        <f t="shared" si="467"/>
        <v/>
      </c>
      <c r="BH726" s="52"/>
      <c r="BI726" s="52"/>
      <c r="BJ726" s="52"/>
      <c r="BK726" s="52"/>
      <c r="BM726" s="19">
        <f t="shared" si="434"/>
        <v>0</v>
      </c>
      <c r="BN726" s="19">
        <f t="shared" si="435"/>
        <v>0</v>
      </c>
      <c r="BO726" s="19">
        <f t="shared" si="436"/>
        <v>0</v>
      </c>
      <c r="BP726" s="19">
        <f t="shared" si="437"/>
        <v>0</v>
      </c>
      <c r="BQ726" s="19">
        <f t="shared" si="438"/>
        <v>0</v>
      </c>
      <c r="BR726" s="19">
        <f t="shared" si="439"/>
        <v>0</v>
      </c>
      <c r="BS726" s="19">
        <f t="shared" si="440"/>
        <v>0</v>
      </c>
      <c r="BT726" s="19">
        <f t="shared" si="441"/>
        <v>0</v>
      </c>
      <c r="BU726" s="19">
        <f t="shared" si="442"/>
        <v>0</v>
      </c>
      <c r="BV726" s="19">
        <f t="shared" si="443"/>
        <v>0</v>
      </c>
      <c r="BW726" s="19">
        <f t="shared" si="444"/>
        <v>0</v>
      </c>
      <c r="BX726" s="19">
        <f t="shared" si="445"/>
        <v>0</v>
      </c>
      <c r="BY726" s="19">
        <f t="shared" si="446"/>
        <v>0</v>
      </c>
      <c r="BZ726" s="19">
        <f t="shared" si="447"/>
        <v>0</v>
      </c>
      <c r="CA726" s="19">
        <f t="shared" si="448"/>
        <v>0</v>
      </c>
      <c r="CB726" s="19">
        <f t="shared" si="468"/>
        <v>0</v>
      </c>
      <c r="CC726" s="19">
        <f t="shared" si="449"/>
        <v>0</v>
      </c>
      <c r="CD726" s="19">
        <f t="shared" si="450"/>
        <v>0</v>
      </c>
      <c r="CE726" s="19">
        <f t="shared" si="451"/>
        <v>0</v>
      </c>
      <c r="CF726" s="19">
        <f t="shared" si="452"/>
        <v>0</v>
      </c>
      <c r="CG726" s="19">
        <f t="shared" si="453"/>
        <v>0</v>
      </c>
      <c r="CH726" s="19">
        <f t="shared" si="454"/>
        <v>0</v>
      </c>
      <c r="CI726" s="19">
        <f t="shared" si="455"/>
        <v>0</v>
      </c>
      <c r="CJ726" s="19">
        <f t="shared" si="456"/>
        <v>0</v>
      </c>
      <c r="CK726" s="19">
        <f t="shared" si="457"/>
        <v>0</v>
      </c>
      <c r="CL726" s="19">
        <f t="shared" si="458"/>
        <v>0</v>
      </c>
      <c r="CM726" s="19">
        <f t="shared" si="459"/>
        <v>0</v>
      </c>
      <c r="CN726" s="19">
        <f t="shared" si="460"/>
        <v>0</v>
      </c>
      <c r="CO726" s="19">
        <f t="shared" si="461"/>
        <v>0</v>
      </c>
      <c r="CP726" s="19">
        <f t="shared" si="462"/>
        <v>0</v>
      </c>
      <c r="CQ726" s="19">
        <f t="shared" si="463"/>
        <v>0</v>
      </c>
      <c r="CR726" s="19">
        <f t="shared" si="464"/>
        <v>0</v>
      </c>
      <c r="CS726" s="19">
        <f t="shared" si="465"/>
        <v>0</v>
      </c>
    </row>
    <row r="727" spans="2:97" ht="15" customHeight="1" x14ac:dyDescent="0.2">
      <c r="B727" s="53">
        <f t="shared" si="469"/>
        <v>719</v>
      </c>
      <c r="C727" s="197" t="str" cm="1">
        <f t="array" aca="1" ref="C727" ca="1">CELL("contents",BG727)</f>
        <v/>
      </c>
      <c r="D727" s="54" t="str">
        <f t="shared" si="466"/>
        <v>OK</v>
      </c>
      <c r="E727" s="55" t="e">
        <f>VLOOKUP('DATA SHEET'!$B$9,'Drill Size Info'!$T$2:$U$8,2,FALSE)</f>
        <v>#N/A</v>
      </c>
      <c r="F727" s="55" t="str">
        <f t="shared" si="470"/>
        <v/>
      </c>
      <c r="G727" s="161">
        <f t="shared" si="471"/>
        <v>0</v>
      </c>
      <c r="H727" s="56"/>
      <c r="I727" s="56"/>
      <c r="J727" s="54" t="s">
        <v>154</v>
      </c>
      <c r="K727" s="54" t="s">
        <v>154</v>
      </c>
      <c r="L727" s="56" t="s">
        <v>154</v>
      </c>
      <c r="M727" s="56" t="s">
        <v>154</v>
      </c>
      <c r="N727" s="47" t="str">
        <f>IF(CU727&lt;&gt;"",
    IF(INT('Drill Size Info'!$AA$19)=INT('Drill Size Info'!$AB$19),
        --(INT('Drill Size Info'!$AA$19) &amp; "." &amp; CU727),
        IF(AND((--(INT('Drill Size Info'!$AA$19) &amp; "." &amp; CU727)&gt;=--('Drill Size Info'!$AA$19)), (--(INT('Drill Size Info'!$AA$19) &amp; "." &amp; CU727)&lt;=--('Drill Size Info'!$AB$19))),
            --(INT('Drill Size Info'!$AA$19) &amp; "." &amp; CU727),
            --(INT('Drill Size Info'!$AB$19) &amp; "." &amp; CU727)
        )
    ),
    IF(CT727&lt;&gt;"",
        IF(INT('Drill Size Info'!$AA$19)=INT('Drill Size Info'!$AB$19),
            --(INT('Drill Size Info'!$AA$19) &amp; "." &amp; LEFT(CT727,3)),
            IF(AND((--(INT('Drill Size Info'!$AA$19) &amp; "." &amp; LEFT(CT727,3))&gt;=--('Drill Size Info'!$AA$19)), (--(INT('Drill Size Info'!$AA$19) &amp; "." &amp; LEFT(CT727,3))&lt;=--('Drill Size Info'!$AB$19))),
                --(INT('Drill Size Info'!$AA$19) &amp; "." &amp; LEFT(CT727,3)),
                --(INT('Drill Size Info'!$AB$19) &amp; "." &amp; LEFT(CT727,3))
            )
        ),
        "OK"
    )
)</f>
        <v>OK</v>
      </c>
      <c r="O727" s="163" t="str">
        <f>IF(CV727&lt;&gt;"",
    IF(INT('Drill Size Info'!$AA$19)=INT('Drill Size Info'!$AB$19),
        --(INT('Drill Size Info'!$AA$19) &amp; "." &amp; CV727),
        IF(AND((--(INT('Drill Size Info'!$AA$19) &amp; "." &amp; CV727)&gt;=--('Drill Size Info'!$AA$19)), (--(INT('Drill Size Info'!$AA$19) &amp; "." &amp; CV727)&lt;=--('Drill Size Info'!$AB$19))),
            --(INT('Drill Size Info'!$AA$19) &amp; "." &amp; CV727),
            --(INT('Drill Size Info'!$AB$19) &amp; "." &amp; CV727)
        )
    ),
    IF(CT727&lt;&gt;"",
        IF(INT('Drill Size Info'!$AA$19)=INT('Drill Size Info'!$AB$19),
            --(INT('Drill Size Info'!$AA$19) &amp; "." &amp; RIGHT(CT727,3)),
            IF(AND((--(INT('Drill Size Info'!$AA$19) &amp; "." &amp; RIGHT(CT727,3))&gt;=--('Drill Size Info'!$AA$19)), (--(INT('Drill Size Info'!$AA$19) &amp; "." &amp; RIGHT(CT727,3))&lt;=--('Drill Size Info'!$AB$19))),
                --(INT('Drill Size Info'!$AA$19) &amp; "." &amp; RIGHT(CT727,3)),
                --(INT('Drill Size Info'!$AB$19) &amp; "." &amp; RIGHT(CT727,3))
            )
        ),
        "N/A"
    )
)</f>
        <v>N/A</v>
      </c>
      <c r="P727" s="47" t="str">
        <f>IF(CX727&lt;&gt;"",
    IF(INT('Drill Size Info'!$AA$19)=INT('Drill Size Info'!$AB$15),
        --(INT('Drill Size Info'!$AA$15) &amp; "." &amp; CX727),
        IF(AND((--(INT('Drill Size Info'!$AA$15) &amp; "." &amp; CX727)&gt;=--('Drill Size Info'!$AA$15)), (--(INT('Drill Size Info'!$AA$15) &amp; "." &amp; CX727)&lt;=--('Drill Size Info'!$AB$15))),
            --(INT('Drill Size Info'!$AA$15) &amp; "." &amp; CX727),
            --(INT('Drill Size Info'!$AB$15) &amp; "." &amp; CX727)
        )
    ),
    IF(CW727&lt;&gt;"",
        IF(INT('Drill Size Info'!$AA$15)=INT('Drill Size Info'!$AB$15),
            --(INT('Drill Size Info'!$AA$15) &amp; "." &amp; LEFT(CW727,3)),
            IF(AND((--(INT('Drill Size Info'!$AA$15) &amp; "." &amp; LEFT(CW727,3))&gt;=--('Drill Size Info'!$AA$15)), (--(INT('Drill Size Info'!$AA$15) &amp; "." &amp; LEFT(CW727,3))&lt;=--('Drill Size Info'!$AB$15))),
                --(INT('Drill Size Info'!$AA$15) &amp; "." &amp; LEFT(CW727,3)),
                --(INT('Drill Size Info'!$AB$15) &amp; "." &amp; LEFT(CW727,3))
            )
        ),
        "OK"
    )
)</f>
        <v>OK</v>
      </c>
      <c r="Q727" s="163" t="str">
        <f>IF(CY727&lt;&gt;"",
    IF(INT('Drill Size Info'!$AA$19)=INT('Drill Size Info'!$AB$15),
        --(INT('Drill Size Info'!$AA$15) &amp; "." &amp; CY727),
        IF(AND((--(INT('Drill Size Info'!$AA$15) &amp; "." &amp; CY727)&gt;=--('Drill Size Info'!$AA$15)), (--(INT('Drill Size Info'!$AA$15) &amp; "." &amp; CY727)&lt;=--('Drill Size Info'!$AB$15))),
            --(INT('Drill Size Info'!$AA$15) &amp; "." &amp; CY727),
            --(INT('Drill Size Info'!$AB$15) &amp; "." &amp; CY727)
        )
    ),
    IF(CW727&lt;&gt;"",
        IF(INT('Drill Size Info'!$AA$15)=INT('Drill Size Info'!$AB$15),
            --(INT('Drill Size Info'!$AA$15) &amp; "." &amp; RIGHT(CW727,3)),
            IF(AND((--(INT('Drill Size Info'!$AA$15) &amp; "." &amp; RIGHT(CW727,3))&gt;=--('Drill Size Info'!$AA$15)), (--(INT('Drill Size Info'!$AA$15) &amp; "." &amp; RIGHT(CW727,3))&lt;=--('Drill Size Info'!$AB$15))),
                --(INT('Drill Size Info'!$AA$15) &amp; "." &amp; RIGHT(CW727,3)),
                --(INT('Drill Size Info'!$AB$15) &amp; "." &amp; RIGHT(CW727,3))
            )
        ),
        "N/A"
    )
)</f>
        <v>N/A</v>
      </c>
      <c r="R727" s="57"/>
      <c r="S727" s="57"/>
      <c r="T727" s="57"/>
      <c r="U727" s="57"/>
      <c r="V727" s="57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9"/>
      <c r="AX727" s="59"/>
      <c r="AY727" s="59"/>
      <c r="AZ727" s="60"/>
      <c r="BA727" s="52"/>
      <c r="BB727" s="52"/>
      <c r="BC727" s="52"/>
      <c r="BD727" s="52"/>
      <c r="BE727" s="52"/>
      <c r="BF727" s="52"/>
      <c r="BG727" s="192" t="str">
        <f t="shared" si="467"/>
        <v/>
      </c>
      <c r="BH727" s="52"/>
      <c r="BI727" s="52"/>
      <c r="BJ727" s="52"/>
      <c r="BK727" s="52"/>
      <c r="BM727" s="19">
        <f t="shared" si="434"/>
        <v>0</v>
      </c>
      <c r="BN727" s="19">
        <f t="shared" si="435"/>
        <v>0</v>
      </c>
      <c r="BO727" s="19">
        <f t="shared" si="436"/>
        <v>0</v>
      </c>
      <c r="BP727" s="19">
        <f t="shared" si="437"/>
        <v>0</v>
      </c>
      <c r="BQ727" s="19">
        <f t="shared" si="438"/>
        <v>0</v>
      </c>
      <c r="BR727" s="19">
        <f t="shared" si="439"/>
        <v>0</v>
      </c>
      <c r="BS727" s="19">
        <f t="shared" si="440"/>
        <v>0</v>
      </c>
      <c r="BT727" s="19">
        <f t="shared" si="441"/>
        <v>0</v>
      </c>
      <c r="BU727" s="19">
        <f t="shared" si="442"/>
        <v>0</v>
      </c>
      <c r="BV727" s="19">
        <f t="shared" si="443"/>
        <v>0</v>
      </c>
      <c r="BW727" s="19">
        <f t="shared" si="444"/>
        <v>0</v>
      </c>
      <c r="BX727" s="19">
        <f t="shared" si="445"/>
        <v>0</v>
      </c>
      <c r="BY727" s="19">
        <f t="shared" si="446"/>
        <v>0</v>
      </c>
      <c r="BZ727" s="19">
        <f t="shared" si="447"/>
        <v>0</v>
      </c>
      <c r="CA727" s="19">
        <f t="shared" si="448"/>
        <v>0</v>
      </c>
      <c r="CB727" s="19">
        <f t="shared" si="468"/>
        <v>0</v>
      </c>
      <c r="CC727" s="19">
        <f t="shared" si="449"/>
        <v>0</v>
      </c>
      <c r="CD727" s="19">
        <f t="shared" si="450"/>
        <v>0</v>
      </c>
      <c r="CE727" s="19">
        <f t="shared" si="451"/>
        <v>0</v>
      </c>
      <c r="CF727" s="19">
        <f t="shared" si="452"/>
        <v>0</v>
      </c>
      <c r="CG727" s="19">
        <f t="shared" si="453"/>
        <v>0</v>
      </c>
      <c r="CH727" s="19">
        <f t="shared" si="454"/>
        <v>0</v>
      </c>
      <c r="CI727" s="19">
        <f t="shared" si="455"/>
        <v>0</v>
      </c>
      <c r="CJ727" s="19">
        <f t="shared" si="456"/>
        <v>0</v>
      </c>
      <c r="CK727" s="19">
        <f t="shared" si="457"/>
        <v>0</v>
      </c>
      <c r="CL727" s="19">
        <f t="shared" si="458"/>
        <v>0</v>
      </c>
      <c r="CM727" s="19">
        <f t="shared" si="459"/>
        <v>0</v>
      </c>
      <c r="CN727" s="19">
        <f t="shared" si="460"/>
        <v>0</v>
      </c>
      <c r="CO727" s="19">
        <f t="shared" si="461"/>
        <v>0</v>
      </c>
      <c r="CP727" s="19">
        <f t="shared" si="462"/>
        <v>0</v>
      </c>
      <c r="CQ727" s="19">
        <f t="shared" si="463"/>
        <v>0</v>
      </c>
      <c r="CR727" s="19">
        <f t="shared" si="464"/>
        <v>0</v>
      </c>
      <c r="CS727" s="19">
        <f t="shared" si="465"/>
        <v>0</v>
      </c>
    </row>
    <row r="728" spans="2:97" ht="15" customHeight="1" x14ac:dyDescent="0.2">
      <c r="B728" s="53">
        <f t="shared" si="469"/>
        <v>720</v>
      </c>
      <c r="C728" s="197" t="str" cm="1">
        <f t="array" aca="1" ref="C728" ca="1">CELL("contents",BG728)</f>
        <v/>
      </c>
      <c r="D728" s="54" t="str">
        <f t="shared" si="466"/>
        <v>OK</v>
      </c>
      <c r="E728" s="55" t="e">
        <f>VLOOKUP('DATA SHEET'!$B$9,'Drill Size Info'!$T$2:$U$8,2,FALSE)</f>
        <v>#N/A</v>
      </c>
      <c r="F728" s="55" t="str">
        <f t="shared" si="470"/>
        <v/>
      </c>
      <c r="G728" s="161">
        <f t="shared" si="471"/>
        <v>0</v>
      </c>
      <c r="H728" s="56"/>
      <c r="I728" s="56"/>
      <c r="J728" s="54" t="s">
        <v>154</v>
      </c>
      <c r="K728" s="54" t="s">
        <v>154</v>
      </c>
      <c r="L728" s="56" t="s">
        <v>154</v>
      </c>
      <c r="M728" s="56" t="s">
        <v>154</v>
      </c>
      <c r="N728" s="47" t="str">
        <f>IF(CU728&lt;&gt;"",
    IF(INT('Drill Size Info'!$AA$19)=INT('Drill Size Info'!$AB$19),
        --(INT('Drill Size Info'!$AA$19) &amp; "." &amp; CU728),
        IF(AND((--(INT('Drill Size Info'!$AA$19) &amp; "." &amp; CU728)&gt;=--('Drill Size Info'!$AA$19)), (--(INT('Drill Size Info'!$AA$19) &amp; "." &amp; CU728)&lt;=--('Drill Size Info'!$AB$19))),
            --(INT('Drill Size Info'!$AA$19) &amp; "." &amp; CU728),
            --(INT('Drill Size Info'!$AB$19) &amp; "." &amp; CU728)
        )
    ),
    IF(CT728&lt;&gt;"",
        IF(INT('Drill Size Info'!$AA$19)=INT('Drill Size Info'!$AB$19),
            --(INT('Drill Size Info'!$AA$19) &amp; "." &amp; LEFT(CT728,3)),
            IF(AND((--(INT('Drill Size Info'!$AA$19) &amp; "." &amp; LEFT(CT728,3))&gt;=--('Drill Size Info'!$AA$19)), (--(INT('Drill Size Info'!$AA$19) &amp; "." &amp; LEFT(CT728,3))&lt;=--('Drill Size Info'!$AB$19))),
                --(INT('Drill Size Info'!$AA$19) &amp; "." &amp; LEFT(CT728,3)),
                --(INT('Drill Size Info'!$AB$19) &amp; "." &amp; LEFT(CT728,3))
            )
        ),
        "OK"
    )
)</f>
        <v>OK</v>
      </c>
      <c r="O728" s="163" t="str">
        <f>IF(CV728&lt;&gt;"",
    IF(INT('Drill Size Info'!$AA$19)=INT('Drill Size Info'!$AB$19),
        --(INT('Drill Size Info'!$AA$19) &amp; "." &amp; CV728),
        IF(AND((--(INT('Drill Size Info'!$AA$19) &amp; "." &amp; CV728)&gt;=--('Drill Size Info'!$AA$19)), (--(INT('Drill Size Info'!$AA$19) &amp; "." &amp; CV728)&lt;=--('Drill Size Info'!$AB$19))),
            --(INT('Drill Size Info'!$AA$19) &amp; "." &amp; CV728),
            --(INT('Drill Size Info'!$AB$19) &amp; "." &amp; CV728)
        )
    ),
    IF(CT728&lt;&gt;"",
        IF(INT('Drill Size Info'!$AA$19)=INT('Drill Size Info'!$AB$19),
            --(INT('Drill Size Info'!$AA$19) &amp; "." &amp; RIGHT(CT728,3)),
            IF(AND((--(INT('Drill Size Info'!$AA$19) &amp; "." &amp; RIGHT(CT728,3))&gt;=--('Drill Size Info'!$AA$19)), (--(INT('Drill Size Info'!$AA$19) &amp; "." &amp; RIGHT(CT728,3))&lt;=--('Drill Size Info'!$AB$19))),
                --(INT('Drill Size Info'!$AA$19) &amp; "." &amp; RIGHT(CT728,3)),
                --(INT('Drill Size Info'!$AB$19) &amp; "." &amp; RIGHT(CT728,3))
            )
        ),
        "N/A"
    )
)</f>
        <v>N/A</v>
      </c>
      <c r="P728" s="47" t="str">
        <f>IF(CX728&lt;&gt;"",
    IF(INT('Drill Size Info'!$AA$19)=INT('Drill Size Info'!$AB$15),
        --(INT('Drill Size Info'!$AA$15) &amp; "." &amp; CX728),
        IF(AND((--(INT('Drill Size Info'!$AA$15) &amp; "." &amp; CX728)&gt;=--('Drill Size Info'!$AA$15)), (--(INT('Drill Size Info'!$AA$15) &amp; "." &amp; CX728)&lt;=--('Drill Size Info'!$AB$15))),
            --(INT('Drill Size Info'!$AA$15) &amp; "." &amp; CX728),
            --(INT('Drill Size Info'!$AB$15) &amp; "." &amp; CX728)
        )
    ),
    IF(CW728&lt;&gt;"",
        IF(INT('Drill Size Info'!$AA$15)=INT('Drill Size Info'!$AB$15),
            --(INT('Drill Size Info'!$AA$15) &amp; "." &amp; LEFT(CW728,3)),
            IF(AND((--(INT('Drill Size Info'!$AA$15) &amp; "." &amp; LEFT(CW728,3))&gt;=--('Drill Size Info'!$AA$15)), (--(INT('Drill Size Info'!$AA$15) &amp; "." &amp; LEFT(CW728,3))&lt;=--('Drill Size Info'!$AB$15))),
                --(INT('Drill Size Info'!$AA$15) &amp; "." &amp; LEFT(CW728,3)),
                --(INT('Drill Size Info'!$AB$15) &amp; "." &amp; LEFT(CW728,3))
            )
        ),
        "OK"
    )
)</f>
        <v>OK</v>
      </c>
      <c r="Q728" s="163" t="str">
        <f>IF(CY728&lt;&gt;"",
    IF(INT('Drill Size Info'!$AA$19)=INT('Drill Size Info'!$AB$15),
        --(INT('Drill Size Info'!$AA$15) &amp; "." &amp; CY728),
        IF(AND((--(INT('Drill Size Info'!$AA$15) &amp; "." &amp; CY728)&gt;=--('Drill Size Info'!$AA$15)), (--(INT('Drill Size Info'!$AA$15) &amp; "." &amp; CY728)&lt;=--('Drill Size Info'!$AB$15))),
            --(INT('Drill Size Info'!$AA$15) &amp; "." &amp; CY728),
            --(INT('Drill Size Info'!$AB$15) &amp; "." &amp; CY728)
        )
    ),
    IF(CW728&lt;&gt;"",
        IF(INT('Drill Size Info'!$AA$15)=INT('Drill Size Info'!$AB$15),
            --(INT('Drill Size Info'!$AA$15) &amp; "." &amp; RIGHT(CW728,3)),
            IF(AND((--(INT('Drill Size Info'!$AA$15) &amp; "." &amp; RIGHT(CW728,3))&gt;=--('Drill Size Info'!$AA$15)), (--(INT('Drill Size Info'!$AA$15) &amp; "." &amp; RIGHT(CW728,3))&lt;=--('Drill Size Info'!$AB$15))),
                --(INT('Drill Size Info'!$AA$15) &amp; "." &amp; RIGHT(CW728,3)),
                --(INT('Drill Size Info'!$AB$15) &amp; "." &amp; RIGHT(CW728,3))
            )
        ),
        "N/A"
    )
)</f>
        <v>N/A</v>
      </c>
      <c r="R728" s="57"/>
      <c r="S728" s="57"/>
      <c r="T728" s="57"/>
      <c r="U728" s="57"/>
      <c r="V728" s="57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9"/>
      <c r="AX728" s="59"/>
      <c r="AY728" s="59"/>
      <c r="AZ728" s="60"/>
      <c r="BA728" s="52"/>
      <c r="BB728" s="52"/>
      <c r="BC728" s="52"/>
      <c r="BD728" s="52"/>
      <c r="BE728" s="52"/>
      <c r="BF728" s="52"/>
      <c r="BG728" s="192" t="str">
        <f t="shared" si="467"/>
        <v/>
      </c>
      <c r="BH728" s="52"/>
      <c r="BI728" s="52"/>
      <c r="BJ728" s="52"/>
      <c r="BK728" s="52"/>
      <c r="BM728" s="19">
        <f t="shared" si="434"/>
        <v>0</v>
      </c>
      <c r="BN728" s="19">
        <f t="shared" si="435"/>
        <v>0</v>
      </c>
      <c r="BO728" s="19">
        <f t="shared" si="436"/>
        <v>0</v>
      </c>
      <c r="BP728" s="19">
        <f t="shared" si="437"/>
        <v>0</v>
      </c>
      <c r="BQ728" s="19">
        <f t="shared" si="438"/>
        <v>0</v>
      </c>
      <c r="BR728" s="19">
        <f t="shared" si="439"/>
        <v>0</v>
      </c>
      <c r="BS728" s="19">
        <f t="shared" si="440"/>
        <v>0</v>
      </c>
      <c r="BT728" s="19">
        <f t="shared" si="441"/>
        <v>0</v>
      </c>
      <c r="BU728" s="19">
        <f t="shared" si="442"/>
        <v>0</v>
      </c>
      <c r="BV728" s="19">
        <f t="shared" si="443"/>
        <v>0</v>
      </c>
      <c r="BW728" s="19">
        <f t="shared" si="444"/>
        <v>0</v>
      </c>
      <c r="BX728" s="19">
        <f t="shared" si="445"/>
        <v>0</v>
      </c>
      <c r="BY728" s="19">
        <f t="shared" si="446"/>
        <v>0</v>
      </c>
      <c r="BZ728" s="19">
        <f t="shared" si="447"/>
        <v>0</v>
      </c>
      <c r="CA728" s="19">
        <f t="shared" si="448"/>
        <v>0</v>
      </c>
      <c r="CB728" s="19">
        <f t="shared" si="468"/>
        <v>0</v>
      </c>
      <c r="CC728" s="19">
        <f t="shared" si="449"/>
        <v>0</v>
      </c>
      <c r="CD728" s="19">
        <f t="shared" si="450"/>
        <v>0</v>
      </c>
      <c r="CE728" s="19">
        <f t="shared" si="451"/>
        <v>0</v>
      </c>
      <c r="CF728" s="19">
        <f t="shared" si="452"/>
        <v>0</v>
      </c>
      <c r="CG728" s="19">
        <f t="shared" si="453"/>
        <v>0</v>
      </c>
      <c r="CH728" s="19">
        <f t="shared" si="454"/>
        <v>0</v>
      </c>
      <c r="CI728" s="19">
        <f t="shared" si="455"/>
        <v>0</v>
      </c>
      <c r="CJ728" s="19">
        <f t="shared" si="456"/>
        <v>0</v>
      </c>
      <c r="CK728" s="19">
        <f t="shared" si="457"/>
        <v>0</v>
      </c>
      <c r="CL728" s="19">
        <f t="shared" si="458"/>
        <v>0</v>
      </c>
      <c r="CM728" s="19">
        <f t="shared" si="459"/>
        <v>0</v>
      </c>
      <c r="CN728" s="19">
        <f t="shared" si="460"/>
        <v>0</v>
      </c>
      <c r="CO728" s="19">
        <f t="shared" si="461"/>
        <v>0</v>
      </c>
      <c r="CP728" s="19">
        <f t="shared" si="462"/>
        <v>0</v>
      </c>
      <c r="CQ728" s="19">
        <f t="shared" si="463"/>
        <v>0</v>
      </c>
      <c r="CR728" s="19">
        <f t="shared" si="464"/>
        <v>0</v>
      </c>
      <c r="CS728" s="19">
        <f t="shared" si="465"/>
        <v>0</v>
      </c>
    </row>
    <row r="729" spans="2:97" ht="15" customHeight="1" x14ac:dyDescent="0.2">
      <c r="B729" s="53">
        <f t="shared" si="469"/>
        <v>721</v>
      </c>
      <c r="C729" s="197" t="str" cm="1">
        <f t="array" aca="1" ref="C729" ca="1">CELL("contents",BG729)</f>
        <v/>
      </c>
      <c r="D729" s="54" t="str">
        <f t="shared" si="466"/>
        <v>OK</v>
      </c>
      <c r="E729" s="55" t="e">
        <f>VLOOKUP('DATA SHEET'!$B$9,'Drill Size Info'!$T$2:$U$8,2,FALSE)</f>
        <v>#N/A</v>
      </c>
      <c r="F729" s="55" t="str">
        <f t="shared" si="470"/>
        <v/>
      </c>
      <c r="G729" s="161">
        <f t="shared" si="471"/>
        <v>0</v>
      </c>
      <c r="H729" s="56"/>
      <c r="I729" s="56"/>
      <c r="J729" s="54" t="s">
        <v>154</v>
      </c>
      <c r="K729" s="54" t="s">
        <v>154</v>
      </c>
      <c r="L729" s="56" t="s">
        <v>154</v>
      </c>
      <c r="M729" s="56" t="s">
        <v>154</v>
      </c>
      <c r="N729" s="47" t="str">
        <f>IF(CU729&lt;&gt;"",
    IF(INT('Drill Size Info'!$AA$19)=INT('Drill Size Info'!$AB$19),
        --(INT('Drill Size Info'!$AA$19) &amp; "." &amp; CU729),
        IF(AND((--(INT('Drill Size Info'!$AA$19) &amp; "." &amp; CU729)&gt;=--('Drill Size Info'!$AA$19)), (--(INT('Drill Size Info'!$AA$19) &amp; "." &amp; CU729)&lt;=--('Drill Size Info'!$AB$19))),
            --(INT('Drill Size Info'!$AA$19) &amp; "." &amp; CU729),
            --(INT('Drill Size Info'!$AB$19) &amp; "." &amp; CU729)
        )
    ),
    IF(CT729&lt;&gt;"",
        IF(INT('Drill Size Info'!$AA$19)=INT('Drill Size Info'!$AB$19),
            --(INT('Drill Size Info'!$AA$19) &amp; "." &amp; LEFT(CT729,3)),
            IF(AND((--(INT('Drill Size Info'!$AA$19) &amp; "." &amp; LEFT(CT729,3))&gt;=--('Drill Size Info'!$AA$19)), (--(INT('Drill Size Info'!$AA$19) &amp; "." &amp; LEFT(CT729,3))&lt;=--('Drill Size Info'!$AB$19))),
                --(INT('Drill Size Info'!$AA$19) &amp; "." &amp; LEFT(CT729,3)),
                --(INT('Drill Size Info'!$AB$19) &amp; "." &amp; LEFT(CT729,3))
            )
        ),
        "OK"
    )
)</f>
        <v>OK</v>
      </c>
      <c r="O729" s="163" t="str">
        <f>IF(CV729&lt;&gt;"",
    IF(INT('Drill Size Info'!$AA$19)=INT('Drill Size Info'!$AB$19),
        --(INT('Drill Size Info'!$AA$19) &amp; "." &amp; CV729),
        IF(AND((--(INT('Drill Size Info'!$AA$19) &amp; "." &amp; CV729)&gt;=--('Drill Size Info'!$AA$19)), (--(INT('Drill Size Info'!$AA$19) &amp; "." &amp; CV729)&lt;=--('Drill Size Info'!$AB$19))),
            --(INT('Drill Size Info'!$AA$19) &amp; "." &amp; CV729),
            --(INT('Drill Size Info'!$AB$19) &amp; "." &amp; CV729)
        )
    ),
    IF(CT729&lt;&gt;"",
        IF(INT('Drill Size Info'!$AA$19)=INT('Drill Size Info'!$AB$19),
            --(INT('Drill Size Info'!$AA$19) &amp; "." &amp; RIGHT(CT729,3)),
            IF(AND((--(INT('Drill Size Info'!$AA$19) &amp; "." &amp; RIGHT(CT729,3))&gt;=--('Drill Size Info'!$AA$19)), (--(INT('Drill Size Info'!$AA$19) &amp; "." &amp; RIGHT(CT729,3))&lt;=--('Drill Size Info'!$AB$19))),
                --(INT('Drill Size Info'!$AA$19) &amp; "." &amp; RIGHT(CT729,3)),
                --(INT('Drill Size Info'!$AB$19) &amp; "." &amp; RIGHT(CT729,3))
            )
        ),
        "N/A"
    )
)</f>
        <v>N/A</v>
      </c>
      <c r="P729" s="47" t="str">
        <f>IF(CX729&lt;&gt;"",
    IF(INT('Drill Size Info'!$AA$19)=INT('Drill Size Info'!$AB$15),
        --(INT('Drill Size Info'!$AA$15) &amp; "." &amp; CX729),
        IF(AND((--(INT('Drill Size Info'!$AA$15) &amp; "." &amp; CX729)&gt;=--('Drill Size Info'!$AA$15)), (--(INT('Drill Size Info'!$AA$15) &amp; "." &amp; CX729)&lt;=--('Drill Size Info'!$AB$15))),
            --(INT('Drill Size Info'!$AA$15) &amp; "." &amp; CX729),
            --(INT('Drill Size Info'!$AB$15) &amp; "." &amp; CX729)
        )
    ),
    IF(CW729&lt;&gt;"",
        IF(INT('Drill Size Info'!$AA$15)=INT('Drill Size Info'!$AB$15),
            --(INT('Drill Size Info'!$AA$15) &amp; "." &amp; LEFT(CW729,3)),
            IF(AND((--(INT('Drill Size Info'!$AA$15) &amp; "." &amp; LEFT(CW729,3))&gt;=--('Drill Size Info'!$AA$15)), (--(INT('Drill Size Info'!$AA$15) &amp; "." &amp; LEFT(CW729,3))&lt;=--('Drill Size Info'!$AB$15))),
                --(INT('Drill Size Info'!$AA$15) &amp; "." &amp; LEFT(CW729,3)),
                --(INT('Drill Size Info'!$AB$15) &amp; "." &amp; LEFT(CW729,3))
            )
        ),
        "OK"
    )
)</f>
        <v>OK</v>
      </c>
      <c r="Q729" s="163" t="str">
        <f>IF(CY729&lt;&gt;"",
    IF(INT('Drill Size Info'!$AA$19)=INT('Drill Size Info'!$AB$15),
        --(INT('Drill Size Info'!$AA$15) &amp; "." &amp; CY729),
        IF(AND((--(INT('Drill Size Info'!$AA$15) &amp; "." &amp; CY729)&gt;=--('Drill Size Info'!$AA$15)), (--(INT('Drill Size Info'!$AA$15) &amp; "." &amp; CY729)&lt;=--('Drill Size Info'!$AB$15))),
            --(INT('Drill Size Info'!$AA$15) &amp; "." &amp; CY729),
            --(INT('Drill Size Info'!$AB$15) &amp; "." &amp; CY729)
        )
    ),
    IF(CW729&lt;&gt;"",
        IF(INT('Drill Size Info'!$AA$15)=INT('Drill Size Info'!$AB$15),
            --(INT('Drill Size Info'!$AA$15) &amp; "." &amp; RIGHT(CW729,3)),
            IF(AND((--(INT('Drill Size Info'!$AA$15) &amp; "." &amp; RIGHT(CW729,3))&gt;=--('Drill Size Info'!$AA$15)), (--(INT('Drill Size Info'!$AA$15) &amp; "." &amp; RIGHT(CW729,3))&lt;=--('Drill Size Info'!$AB$15))),
                --(INT('Drill Size Info'!$AA$15) &amp; "." &amp; RIGHT(CW729,3)),
                --(INT('Drill Size Info'!$AB$15) &amp; "." &amp; RIGHT(CW729,3))
            )
        ),
        "N/A"
    )
)</f>
        <v>N/A</v>
      </c>
      <c r="R729" s="57"/>
      <c r="S729" s="57"/>
      <c r="T729" s="57"/>
      <c r="U729" s="57"/>
      <c r="V729" s="57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9"/>
      <c r="AX729" s="59"/>
      <c r="AY729" s="59"/>
      <c r="AZ729" s="60"/>
      <c r="BA729" s="52"/>
      <c r="BB729" s="52"/>
      <c r="BC729" s="52"/>
      <c r="BD729" s="52"/>
      <c r="BE729" s="52"/>
      <c r="BF729" s="52"/>
      <c r="BG729" s="192" t="str">
        <f t="shared" si="467"/>
        <v/>
      </c>
      <c r="BH729" s="52"/>
      <c r="BI729" s="52"/>
      <c r="BJ729" s="52"/>
      <c r="BK729" s="52"/>
      <c r="BM729" s="19">
        <f t="shared" si="434"/>
        <v>0</v>
      </c>
      <c r="BN729" s="19">
        <f t="shared" si="435"/>
        <v>0</v>
      </c>
      <c r="BO729" s="19">
        <f t="shared" si="436"/>
        <v>0</v>
      </c>
      <c r="BP729" s="19">
        <f t="shared" si="437"/>
        <v>0</v>
      </c>
      <c r="BQ729" s="19">
        <f t="shared" si="438"/>
        <v>0</v>
      </c>
      <c r="BR729" s="19">
        <f t="shared" si="439"/>
        <v>0</v>
      </c>
      <c r="BS729" s="19">
        <f t="shared" si="440"/>
        <v>0</v>
      </c>
      <c r="BT729" s="19">
        <f t="shared" si="441"/>
        <v>0</v>
      </c>
      <c r="BU729" s="19">
        <f t="shared" si="442"/>
        <v>0</v>
      </c>
      <c r="BV729" s="19">
        <f t="shared" si="443"/>
        <v>0</v>
      </c>
      <c r="BW729" s="19">
        <f t="shared" si="444"/>
        <v>0</v>
      </c>
      <c r="BX729" s="19">
        <f t="shared" si="445"/>
        <v>0</v>
      </c>
      <c r="BY729" s="19">
        <f t="shared" si="446"/>
        <v>0</v>
      </c>
      <c r="BZ729" s="19">
        <f t="shared" si="447"/>
        <v>0</v>
      </c>
      <c r="CA729" s="19">
        <f t="shared" si="448"/>
        <v>0</v>
      </c>
      <c r="CB729" s="19">
        <f t="shared" si="468"/>
        <v>0</v>
      </c>
      <c r="CC729" s="19">
        <f t="shared" si="449"/>
        <v>0</v>
      </c>
      <c r="CD729" s="19">
        <f t="shared" si="450"/>
        <v>0</v>
      </c>
      <c r="CE729" s="19">
        <f t="shared" si="451"/>
        <v>0</v>
      </c>
      <c r="CF729" s="19">
        <f t="shared" si="452"/>
        <v>0</v>
      </c>
      <c r="CG729" s="19">
        <f t="shared" si="453"/>
        <v>0</v>
      </c>
      <c r="CH729" s="19">
        <f t="shared" si="454"/>
        <v>0</v>
      </c>
      <c r="CI729" s="19">
        <f t="shared" si="455"/>
        <v>0</v>
      </c>
      <c r="CJ729" s="19">
        <f t="shared" si="456"/>
        <v>0</v>
      </c>
      <c r="CK729" s="19">
        <f t="shared" si="457"/>
        <v>0</v>
      </c>
      <c r="CL729" s="19">
        <f t="shared" si="458"/>
        <v>0</v>
      </c>
      <c r="CM729" s="19">
        <f t="shared" si="459"/>
        <v>0</v>
      </c>
      <c r="CN729" s="19">
        <f t="shared" si="460"/>
        <v>0</v>
      </c>
      <c r="CO729" s="19">
        <f t="shared" si="461"/>
        <v>0</v>
      </c>
      <c r="CP729" s="19">
        <f t="shared" si="462"/>
        <v>0</v>
      </c>
      <c r="CQ729" s="19">
        <f t="shared" si="463"/>
        <v>0</v>
      </c>
      <c r="CR729" s="19">
        <f t="shared" si="464"/>
        <v>0</v>
      </c>
      <c r="CS729" s="19">
        <f t="shared" si="465"/>
        <v>0</v>
      </c>
    </row>
    <row r="730" spans="2:97" ht="15" customHeight="1" x14ac:dyDescent="0.2">
      <c r="B730" s="53">
        <f t="shared" si="469"/>
        <v>722</v>
      </c>
      <c r="C730" s="197" t="str" cm="1">
        <f t="array" aca="1" ref="C730" ca="1">CELL("contents",BG730)</f>
        <v/>
      </c>
      <c r="D730" s="54" t="str">
        <f t="shared" si="466"/>
        <v>OK</v>
      </c>
      <c r="E730" s="55" t="e">
        <f>VLOOKUP('DATA SHEET'!$B$9,'Drill Size Info'!$T$2:$U$8,2,FALSE)</f>
        <v>#N/A</v>
      </c>
      <c r="F730" s="55" t="str">
        <f t="shared" si="470"/>
        <v/>
      </c>
      <c r="G730" s="161">
        <f t="shared" si="471"/>
        <v>0</v>
      </c>
      <c r="H730" s="56"/>
      <c r="I730" s="56"/>
      <c r="J730" s="54" t="s">
        <v>154</v>
      </c>
      <c r="K730" s="54" t="s">
        <v>154</v>
      </c>
      <c r="L730" s="56" t="s">
        <v>154</v>
      </c>
      <c r="M730" s="56" t="s">
        <v>154</v>
      </c>
      <c r="N730" s="47" t="str">
        <f>IF(CU730&lt;&gt;"",
    IF(INT('Drill Size Info'!$AA$19)=INT('Drill Size Info'!$AB$19),
        --(INT('Drill Size Info'!$AA$19) &amp; "." &amp; CU730),
        IF(AND((--(INT('Drill Size Info'!$AA$19) &amp; "." &amp; CU730)&gt;=--('Drill Size Info'!$AA$19)), (--(INT('Drill Size Info'!$AA$19) &amp; "." &amp; CU730)&lt;=--('Drill Size Info'!$AB$19))),
            --(INT('Drill Size Info'!$AA$19) &amp; "." &amp; CU730),
            --(INT('Drill Size Info'!$AB$19) &amp; "." &amp; CU730)
        )
    ),
    IF(CT730&lt;&gt;"",
        IF(INT('Drill Size Info'!$AA$19)=INT('Drill Size Info'!$AB$19),
            --(INT('Drill Size Info'!$AA$19) &amp; "." &amp; LEFT(CT730,3)),
            IF(AND((--(INT('Drill Size Info'!$AA$19) &amp; "." &amp; LEFT(CT730,3))&gt;=--('Drill Size Info'!$AA$19)), (--(INT('Drill Size Info'!$AA$19) &amp; "." &amp; LEFT(CT730,3))&lt;=--('Drill Size Info'!$AB$19))),
                --(INT('Drill Size Info'!$AA$19) &amp; "." &amp; LEFT(CT730,3)),
                --(INT('Drill Size Info'!$AB$19) &amp; "." &amp; LEFT(CT730,3))
            )
        ),
        "OK"
    )
)</f>
        <v>OK</v>
      </c>
      <c r="O730" s="163" t="str">
        <f>IF(CV730&lt;&gt;"",
    IF(INT('Drill Size Info'!$AA$19)=INT('Drill Size Info'!$AB$19),
        --(INT('Drill Size Info'!$AA$19) &amp; "." &amp; CV730),
        IF(AND((--(INT('Drill Size Info'!$AA$19) &amp; "." &amp; CV730)&gt;=--('Drill Size Info'!$AA$19)), (--(INT('Drill Size Info'!$AA$19) &amp; "." &amp; CV730)&lt;=--('Drill Size Info'!$AB$19))),
            --(INT('Drill Size Info'!$AA$19) &amp; "." &amp; CV730),
            --(INT('Drill Size Info'!$AB$19) &amp; "." &amp; CV730)
        )
    ),
    IF(CT730&lt;&gt;"",
        IF(INT('Drill Size Info'!$AA$19)=INT('Drill Size Info'!$AB$19),
            --(INT('Drill Size Info'!$AA$19) &amp; "." &amp; RIGHT(CT730,3)),
            IF(AND((--(INT('Drill Size Info'!$AA$19) &amp; "." &amp; RIGHT(CT730,3))&gt;=--('Drill Size Info'!$AA$19)), (--(INT('Drill Size Info'!$AA$19) &amp; "." &amp; RIGHT(CT730,3))&lt;=--('Drill Size Info'!$AB$19))),
                --(INT('Drill Size Info'!$AA$19) &amp; "." &amp; RIGHT(CT730,3)),
                --(INT('Drill Size Info'!$AB$19) &amp; "." &amp; RIGHT(CT730,3))
            )
        ),
        "N/A"
    )
)</f>
        <v>N/A</v>
      </c>
      <c r="P730" s="47" t="str">
        <f>IF(CX730&lt;&gt;"",
    IF(INT('Drill Size Info'!$AA$19)=INT('Drill Size Info'!$AB$15),
        --(INT('Drill Size Info'!$AA$15) &amp; "." &amp; CX730),
        IF(AND((--(INT('Drill Size Info'!$AA$15) &amp; "." &amp; CX730)&gt;=--('Drill Size Info'!$AA$15)), (--(INT('Drill Size Info'!$AA$15) &amp; "." &amp; CX730)&lt;=--('Drill Size Info'!$AB$15))),
            --(INT('Drill Size Info'!$AA$15) &amp; "." &amp; CX730),
            --(INT('Drill Size Info'!$AB$15) &amp; "." &amp; CX730)
        )
    ),
    IF(CW730&lt;&gt;"",
        IF(INT('Drill Size Info'!$AA$15)=INT('Drill Size Info'!$AB$15),
            --(INT('Drill Size Info'!$AA$15) &amp; "." &amp; LEFT(CW730,3)),
            IF(AND((--(INT('Drill Size Info'!$AA$15) &amp; "." &amp; LEFT(CW730,3))&gt;=--('Drill Size Info'!$AA$15)), (--(INT('Drill Size Info'!$AA$15) &amp; "." &amp; LEFT(CW730,3))&lt;=--('Drill Size Info'!$AB$15))),
                --(INT('Drill Size Info'!$AA$15) &amp; "." &amp; LEFT(CW730,3)),
                --(INT('Drill Size Info'!$AB$15) &amp; "." &amp; LEFT(CW730,3))
            )
        ),
        "OK"
    )
)</f>
        <v>OK</v>
      </c>
      <c r="Q730" s="163" t="str">
        <f>IF(CY730&lt;&gt;"",
    IF(INT('Drill Size Info'!$AA$19)=INT('Drill Size Info'!$AB$15),
        --(INT('Drill Size Info'!$AA$15) &amp; "." &amp; CY730),
        IF(AND((--(INT('Drill Size Info'!$AA$15) &amp; "." &amp; CY730)&gt;=--('Drill Size Info'!$AA$15)), (--(INT('Drill Size Info'!$AA$15) &amp; "." &amp; CY730)&lt;=--('Drill Size Info'!$AB$15))),
            --(INT('Drill Size Info'!$AA$15) &amp; "." &amp; CY730),
            --(INT('Drill Size Info'!$AB$15) &amp; "." &amp; CY730)
        )
    ),
    IF(CW730&lt;&gt;"",
        IF(INT('Drill Size Info'!$AA$15)=INT('Drill Size Info'!$AB$15),
            --(INT('Drill Size Info'!$AA$15) &amp; "." &amp; RIGHT(CW730,3)),
            IF(AND((--(INT('Drill Size Info'!$AA$15) &amp; "." &amp; RIGHT(CW730,3))&gt;=--('Drill Size Info'!$AA$15)), (--(INT('Drill Size Info'!$AA$15) &amp; "." &amp; RIGHT(CW730,3))&lt;=--('Drill Size Info'!$AB$15))),
                --(INT('Drill Size Info'!$AA$15) &amp; "." &amp; RIGHT(CW730,3)),
                --(INT('Drill Size Info'!$AB$15) &amp; "." &amp; RIGHT(CW730,3))
            )
        ),
        "N/A"
    )
)</f>
        <v>N/A</v>
      </c>
      <c r="R730" s="57"/>
      <c r="S730" s="57"/>
      <c r="T730" s="57"/>
      <c r="U730" s="57"/>
      <c r="V730" s="57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9"/>
      <c r="AX730" s="59"/>
      <c r="AY730" s="59"/>
      <c r="AZ730" s="60"/>
      <c r="BA730" s="52"/>
      <c r="BB730" s="52"/>
      <c r="BC730" s="52"/>
      <c r="BD730" s="52"/>
      <c r="BE730" s="52"/>
      <c r="BF730" s="52"/>
      <c r="BG730" s="192" t="str">
        <f t="shared" si="467"/>
        <v/>
      </c>
      <c r="BH730" s="52"/>
      <c r="BI730" s="52"/>
      <c r="BJ730" s="52"/>
      <c r="BK730" s="52"/>
      <c r="BM730" s="19">
        <f t="shared" si="434"/>
        <v>0</v>
      </c>
      <c r="BN730" s="19">
        <f t="shared" si="435"/>
        <v>0</v>
      </c>
      <c r="BO730" s="19">
        <f t="shared" si="436"/>
        <v>0</v>
      </c>
      <c r="BP730" s="19">
        <f t="shared" si="437"/>
        <v>0</v>
      </c>
      <c r="BQ730" s="19">
        <f t="shared" si="438"/>
        <v>0</v>
      </c>
      <c r="BR730" s="19">
        <f t="shared" si="439"/>
        <v>0</v>
      </c>
      <c r="BS730" s="19">
        <f t="shared" si="440"/>
        <v>0</v>
      </c>
      <c r="BT730" s="19">
        <f t="shared" si="441"/>
        <v>0</v>
      </c>
      <c r="BU730" s="19">
        <f t="shared" si="442"/>
        <v>0</v>
      </c>
      <c r="BV730" s="19">
        <f t="shared" si="443"/>
        <v>0</v>
      </c>
      <c r="BW730" s="19">
        <f t="shared" si="444"/>
        <v>0</v>
      </c>
      <c r="BX730" s="19">
        <f t="shared" si="445"/>
        <v>0</v>
      </c>
      <c r="BY730" s="19">
        <f t="shared" si="446"/>
        <v>0</v>
      </c>
      <c r="BZ730" s="19">
        <f t="shared" si="447"/>
        <v>0</v>
      </c>
      <c r="CA730" s="19">
        <f t="shared" si="448"/>
        <v>0</v>
      </c>
      <c r="CB730" s="19">
        <f t="shared" si="468"/>
        <v>0</v>
      </c>
      <c r="CC730" s="19">
        <f t="shared" si="449"/>
        <v>0</v>
      </c>
      <c r="CD730" s="19">
        <f t="shared" si="450"/>
        <v>0</v>
      </c>
      <c r="CE730" s="19">
        <f t="shared" si="451"/>
        <v>0</v>
      </c>
      <c r="CF730" s="19">
        <f t="shared" si="452"/>
        <v>0</v>
      </c>
      <c r="CG730" s="19">
        <f t="shared" si="453"/>
        <v>0</v>
      </c>
      <c r="CH730" s="19">
        <f t="shared" si="454"/>
        <v>0</v>
      </c>
      <c r="CI730" s="19">
        <f t="shared" si="455"/>
        <v>0</v>
      </c>
      <c r="CJ730" s="19">
        <f t="shared" si="456"/>
        <v>0</v>
      </c>
      <c r="CK730" s="19">
        <f t="shared" si="457"/>
        <v>0</v>
      </c>
      <c r="CL730" s="19">
        <f t="shared" si="458"/>
        <v>0</v>
      </c>
      <c r="CM730" s="19">
        <f t="shared" si="459"/>
        <v>0</v>
      </c>
      <c r="CN730" s="19">
        <f t="shared" si="460"/>
        <v>0</v>
      </c>
      <c r="CO730" s="19">
        <f t="shared" si="461"/>
        <v>0</v>
      </c>
      <c r="CP730" s="19">
        <f t="shared" si="462"/>
        <v>0</v>
      </c>
      <c r="CQ730" s="19">
        <f t="shared" si="463"/>
        <v>0</v>
      </c>
      <c r="CR730" s="19">
        <f t="shared" si="464"/>
        <v>0</v>
      </c>
      <c r="CS730" s="19">
        <f t="shared" si="465"/>
        <v>0</v>
      </c>
    </row>
    <row r="731" spans="2:97" ht="15" customHeight="1" x14ac:dyDescent="0.2">
      <c r="B731" s="53">
        <f t="shared" si="469"/>
        <v>723</v>
      </c>
      <c r="C731" s="197" t="str" cm="1">
        <f t="array" aca="1" ref="C731" ca="1">CELL("contents",BG731)</f>
        <v/>
      </c>
      <c r="D731" s="54" t="str">
        <f t="shared" si="466"/>
        <v>OK</v>
      </c>
      <c r="E731" s="55" t="e">
        <f>VLOOKUP('DATA SHEET'!$B$9,'Drill Size Info'!$T$2:$U$8,2,FALSE)</f>
        <v>#N/A</v>
      </c>
      <c r="F731" s="55" t="str">
        <f t="shared" si="470"/>
        <v/>
      </c>
      <c r="G731" s="161">
        <f t="shared" si="471"/>
        <v>0</v>
      </c>
      <c r="H731" s="56"/>
      <c r="I731" s="56"/>
      <c r="J731" s="54" t="s">
        <v>154</v>
      </c>
      <c r="K731" s="54" t="s">
        <v>154</v>
      </c>
      <c r="L731" s="56" t="s">
        <v>154</v>
      </c>
      <c r="M731" s="56" t="s">
        <v>154</v>
      </c>
      <c r="N731" s="47" t="str">
        <f>IF(CU731&lt;&gt;"",
    IF(INT('Drill Size Info'!$AA$19)=INT('Drill Size Info'!$AB$19),
        --(INT('Drill Size Info'!$AA$19) &amp; "." &amp; CU731),
        IF(AND((--(INT('Drill Size Info'!$AA$19) &amp; "." &amp; CU731)&gt;=--('Drill Size Info'!$AA$19)), (--(INT('Drill Size Info'!$AA$19) &amp; "." &amp; CU731)&lt;=--('Drill Size Info'!$AB$19))),
            --(INT('Drill Size Info'!$AA$19) &amp; "." &amp; CU731),
            --(INT('Drill Size Info'!$AB$19) &amp; "." &amp; CU731)
        )
    ),
    IF(CT731&lt;&gt;"",
        IF(INT('Drill Size Info'!$AA$19)=INT('Drill Size Info'!$AB$19),
            --(INT('Drill Size Info'!$AA$19) &amp; "." &amp; LEFT(CT731,3)),
            IF(AND((--(INT('Drill Size Info'!$AA$19) &amp; "." &amp; LEFT(CT731,3))&gt;=--('Drill Size Info'!$AA$19)), (--(INT('Drill Size Info'!$AA$19) &amp; "." &amp; LEFT(CT731,3))&lt;=--('Drill Size Info'!$AB$19))),
                --(INT('Drill Size Info'!$AA$19) &amp; "." &amp; LEFT(CT731,3)),
                --(INT('Drill Size Info'!$AB$19) &amp; "." &amp; LEFT(CT731,3))
            )
        ),
        "OK"
    )
)</f>
        <v>OK</v>
      </c>
      <c r="O731" s="163" t="str">
        <f>IF(CV731&lt;&gt;"",
    IF(INT('Drill Size Info'!$AA$19)=INT('Drill Size Info'!$AB$19),
        --(INT('Drill Size Info'!$AA$19) &amp; "." &amp; CV731),
        IF(AND((--(INT('Drill Size Info'!$AA$19) &amp; "." &amp; CV731)&gt;=--('Drill Size Info'!$AA$19)), (--(INT('Drill Size Info'!$AA$19) &amp; "." &amp; CV731)&lt;=--('Drill Size Info'!$AB$19))),
            --(INT('Drill Size Info'!$AA$19) &amp; "." &amp; CV731),
            --(INT('Drill Size Info'!$AB$19) &amp; "." &amp; CV731)
        )
    ),
    IF(CT731&lt;&gt;"",
        IF(INT('Drill Size Info'!$AA$19)=INT('Drill Size Info'!$AB$19),
            --(INT('Drill Size Info'!$AA$19) &amp; "." &amp; RIGHT(CT731,3)),
            IF(AND((--(INT('Drill Size Info'!$AA$19) &amp; "." &amp; RIGHT(CT731,3))&gt;=--('Drill Size Info'!$AA$19)), (--(INT('Drill Size Info'!$AA$19) &amp; "." &amp; RIGHT(CT731,3))&lt;=--('Drill Size Info'!$AB$19))),
                --(INT('Drill Size Info'!$AA$19) &amp; "." &amp; RIGHT(CT731,3)),
                --(INT('Drill Size Info'!$AB$19) &amp; "." &amp; RIGHT(CT731,3))
            )
        ),
        "N/A"
    )
)</f>
        <v>N/A</v>
      </c>
      <c r="P731" s="47" t="str">
        <f>IF(CX731&lt;&gt;"",
    IF(INT('Drill Size Info'!$AA$19)=INT('Drill Size Info'!$AB$15),
        --(INT('Drill Size Info'!$AA$15) &amp; "." &amp; CX731),
        IF(AND((--(INT('Drill Size Info'!$AA$15) &amp; "." &amp; CX731)&gt;=--('Drill Size Info'!$AA$15)), (--(INT('Drill Size Info'!$AA$15) &amp; "." &amp; CX731)&lt;=--('Drill Size Info'!$AB$15))),
            --(INT('Drill Size Info'!$AA$15) &amp; "." &amp; CX731),
            --(INT('Drill Size Info'!$AB$15) &amp; "." &amp; CX731)
        )
    ),
    IF(CW731&lt;&gt;"",
        IF(INT('Drill Size Info'!$AA$15)=INT('Drill Size Info'!$AB$15),
            --(INT('Drill Size Info'!$AA$15) &amp; "." &amp; LEFT(CW731,3)),
            IF(AND((--(INT('Drill Size Info'!$AA$15) &amp; "." &amp; LEFT(CW731,3))&gt;=--('Drill Size Info'!$AA$15)), (--(INT('Drill Size Info'!$AA$15) &amp; "." &amp; LEFT(CW731,3))&lt;=--('Drill Size Info'!$AB$15))),
                --(INT('Drill Size Info'!$AA$15) &amp; "." &amp; LEFT(CW731,3)),
                --(INT('Drill Size Info'!$AB$15) &amp; "." &amp; LEFT(CW731,3))
            )
        ),
        "OK"
    )
)</f>
        <v>OK</v>
      </c>
      <c r="Q731" s="163" t="str">
        <f>IF(CY731&lt;&gt;"",
    IF(INT('Drill Size Info'!$AA$19)=INT('Drill Size Info'!$AB$15),
        --(INT('Drill Size Info'!$AA$15) &amp; "." &amp; CY731),
        IF(AND((--(INT('Drill Size Info'!$AA$15) &amp; "." &amp; CY731)&gt;=--('Drill Size Info'!$AA$15)), (--(INT('Drill Size Info'!$AA$15) &amp; "." &amp; CY731)&lt;=--('Drill Size Info'!$AB$15))),
            --(INT('Drill Size Info'!$AA$15) &amp; "." &amp; CY731),
            --(INT('Drill Size Info'!$AB$15) &amp; "." &amp; CY731)
        )
    ),
    IF(CW731&lt;&gt;"",
        IF(INT('Drill Size Info'!$AA$15)=INT('Drill Size Info'!$AB$15),
            --(INT('Drill Size Info'!$AA$15) &amp; "." &amp; RIGHT(CW731,3)),
            IF(AND((--(INT('Drill Size Info'!$AA$15) &amp; "." &amp; RIGHT(CW731,3))&gt;=--('Drill Size Info'!$AA$15)), (--(INT('Drill Size Info'!$AA$15) &amp; "." &amp; RIGHT(CW731,3))&lt;=--('Drill Size Info'!$AB$15))),
                --(INT('Drill Size Info'!$AA$15) &amp; "." &amp; RIGHT(CW731,3)),
                --(INT('Drill Size Info'!$AB$15) &amp; "." &amp; RIGHT(CW731,3))
            )
        ),
        "N/A"
    )
)</f>
        <v>N/A</v>
      </c>
      <c r="R731" s="57"/>
      <c r="S731" s="57"/>
      <c r="T731" s="57"/>
      <c r="U731" s="57"/>
      <c r="V731" s="57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9"/>
      <c r="AX731" s="59"/>
      <c r="AY731" s="59"/>
      <c r="AZ731" s="60"/>
      <c r="BA731" s="52"/>
      <c r="BB731" s="52"/>
      <c r="BC731" s="52"/>
      <c r="BD731" s="52"/>
      <c r="BE731" s="52"/>
      <c r="BF731" s="52"/>
      <c r="BG731" s="192" t="str">
        <f t="shared" si="467"/>
        <v/>
      </c>
      <c r="BH731" s="52"/>
      <c r="BI731" s="52"/>
      <c r="BJ731" s="52"/>
      <c r="BK731" s="52"/>
      <c r="BM731" s="19">
        <f t="shared" si="434"/>
        <v>0</v>
      </c>
      <c r="BN731" s="19">
        <f t="shared" si="435"/>
        <v>0</v>
      </c>
      <c r="BO731" s="19">
        <f t="shared" si="436"/>
        <v>0</v>
      </c>
      <c r="BP731" s="19">
        <f t="shared" si="437"/>
        <v>0</v>
      </c>
      <c r="BQ731" s="19">
        <f t="shared" si="438"/>
        <v>0</v>
      </c>
      <c r="BR731" s="19">
        <f t="shared" si="439"/>
        <v>0</v>
      </c>
      <c r="BS731" s="19">
        <f t="shared" si="440"/>
        <v>0</v>
      </c>
      <c r="BT731" s="19">
        <f t="shared" si="441"/>
        <v>0</v>
      </c>
      <c r="BU731" s="19">
        <f t="shared" si="442"/>
        <v>0</v>
      </c>
      <c r="BV731" s="19">
        <f t="shared" si="443"/>
        <v>0</v>
      </c>
      <c r="BW731" s="19">
        <f t="shared" si="444"/>
        <v>0</v>
      </c>
      <c r="BX731" s="19">
        <f t="shared" si="445"/>
        <v>0</v>
      </c>
      <c r="BY731" s="19">
        <f t="shared" si="446"/>
        <v>0</v>
      </c>
      <c r="BZ731" s="19">
        <f t="shared" si="447"/>
        <v>0</v>
      </c>
      <c r="CA731" s="19">
        <f t="shared" si="448"/>
        <v>0</v>
      </c>
      <c r="CB731" s="19">
        <f t="shared" si="468"/>
        <v>0</v>
      </c>
      <c r="CC731" s="19">
        <f t="shared" si="449"/>
        <v>0</v>
      </c>
      <c r="CD731" s="19">
        <f t="shared" si="450"/>
        <v>0</v>
      </c>
      <c r="CE731" s="19">
        <f t="shared" si="451"/>
        <v>0</v>
      </c>
      <c r="CF731" s="19">
        <f t="shared" si="452"/>
        <v>0</v>
      </c>
      <c r="CG731" s="19">
        <f t="shared" si="453"/>
        <v>0</v>
      </c>
      <c r="CH731" s="19">
        <f t="shared" si="454"/>
        <v>0</v>
      </c>
      <c r="CI731" s="19">
        <f t="shared" si="455"/>
        <v>0</v>
      </c>
      <c r="CJ731" s="19">
        <f t="shared" si="456"/>
        <v>0</v>
      </c>
      <c r="CK731" s="19">
        <f t="shared" si="457"/>
        <v>0</v>
      </c>
      <c r="CL731" s="19">
        <f t="shared" si="458"/>
        <v>0</v>
      </c>
      <c r="CM731" s="19">
        <f t="shared" si="459"/>
        <v>0</v>
      </c>
      <c r="CN731" s="19">
        <f t="shared" si="460"/>
        <v>0</v>
      </c>
      <c r="CO731" s="19">
        <f t="shared" si="461"/>
        <v>0</v>
      </c>
      <c r="CP731" s="19">
        <f t="shared" si="462"/>
        <v>0</v>
      </c>
      <c r="CQ731" s="19">
        <f t="shared" si="463"/>
        <v>0</v>
      </c>
      <c r="CR731" s="19">
        <f t="shared" si="464"/>
        <v>0</v>
      </c>
      <c r="CS731" s="19">
        <f t="shared" si="465"/>
        <v>0</v>
      </c>
    </row>
    <row r="732" spans="2:97" ht="15" customHeight="1" x14ac:dyDescent="0.2">
      <c r="B732" s="53">
        <f t="shared" si="469"/>
        <v>724</v>
      </c>
      <c r="C732" s="197" t="str" cm="1">
        <f t="array" aca="1" ref="C732" ca="1">CELL("contents",BG732)</f>
        <v/>
      </c>
      <c r="D732" s="54" t="str">
        <f t="shared" si="466"/>
        <v>OK</v>
      </c>
      <c r="E732" s="55" t="e">
        <f>VLOOKUP('DATA SHEET'!$B$9,'Drill Size Info'!$T$2:$U$8,2,FALSE)</f>
        <v>#N/A</v>
      </c>
      <c r="F732" s="55" t="str">
        <f t="shared" si="470"/>
        <v/>
      </c>
      <c r="G732" s="161">
        <f t="shared" si="471"/>
        <v>0</v>
      </c>
      <c r="H732" s="56"/>
      <c r="I732" s="56"/>
      <c r="J732" s="54" t="s">
        <v>154</v>
      </c>
      <c r="K732" s="54" t="s">
        <v>154</v>
      </c>
      <c r="L732" s="56" t="s">
        <v>154</v>
      </c>
      <c r="M732" s="56" t="s">
        <v>154</v>
      </c>
      <c r="N732" s="47" t="str">
        <f>IF(CU732&lt;&gt;"",
    IF(INT('Drill Size Info'!$AA$19)=INT('Drill Size Info'!$AB$19),
        --(INT('Drill Size Info'!$AA$19) &amp; "." &amp; CU732),
        IF(AND((--(INT('Drill Size Info'!$AA$19) &amp; "." &amp; CU732)&gt;=--('Drill Size Info'!$AA$19)), (--(INT('Drill Size Info'!$AA$19) &amp; "." &amp; CU732)&lt;=--('Drill Size Info'!$AB$19))),
            --(INT('Drill Size Info'!$AA$19) &amp; "." &amp; CU732),
            --(INT('Drill Size Info'!$AB$19) &amp; "." &amp; CU732)
        )
    ),
    IF(CT732&lt;&gt;"",
        IF(INT('Drill Size Info'!$AA$19)=INT('Drill Size Info'!$AB$19),
            --(INT('Drill Size Info'!$AA$19) &amp; "." &amp; LEFT(CT732,3)),
            IF(AND((--(INT('Drill Size Info'!$AA$19) &amp; "." &amp; LEFT(CT732,3))&gt;=--('Drill Size Info'!$AA$19)), (--(INT('Drill Size Info'!$AA$19) &amp; "." &amp; LEFT(CT732,3))&lt;=--('Drill Size Info'!$AB$19))),
                --(INT('Drill Size Info'!$AA$19) &amp; "." &amp; LEFT(CT732,3)),
                --(INT('Drill Size Info'!$AB$19) &amp; "." &amp; LEFT(CT732,3))
            )
        ),
        "OK"
    )
)</f>
        <v>OK</v>
      </c>
      <c r="O732" s="163" t="str">
        <f>IF(CV732&lt;&gt;"",
    IF(INT('Drill Size Info'!$AA$19)=INT('Drill Size Info'!$AB$19),
        --(INT('Drill Size Info'!$AA$19) &amp; "." &amp; CV732),
        IF(AND((--(INT('Drill Size Info'!$AA$19) &amp; "." &amp; CV732)&gt;=--('Drill Size Info'!$AA$19)), (--(INT('Drill Size Info'!$AA$19) &amp; "." &amp; CV732)&lt;=--('Drill Size Info'!$AB$19))),
            --(INT('Drill Size Info'!$AA$19) &amp; "." &amp; CV732),
            --(INT('Drill Size Info'!$AB$19) &amp; "." &amp; CV732)
        )
    ),
    IF(CT732&lt;&gt;"",
        IF(INT('Drill Size Info'!$AA$19)=INT('Drill Size Info'!$AB$19),
            --(INT('Drill Size Info'!$AA$19) &amp; "." &amp; RIGHT(CT732,3)),
            IF(AND((--(INT('Drill Size Info'!$AA$19) &amp; "." &amp; RIGHT(CT732,3))&gt;=--('Drill Size Info'!$AA$19)), (--(INT('Drill Size Info'!$AA$19) &amp; "." &amp; RIGHT(CT732,3))&lt;=--('Drill Size Info'!$AB$19))),
                --(INT('Drill Size Info'!$AA$19) &amp; "." &amp; RIGHT(CT732,3)),
                --(INT('Drill Size Info'!$AB$19) &amp; "." &amp; RIGHT(CT732,3))
            )
        ),
        "N/A"
    )
)</f>
        <v>N/A</v>
      </c>
      <c r="P732" s="47" t="str">
        <f>IF(CX732&lt;&gt;"",
    IF(INT('Drill Size Info'!$AA$19)=INT('Drill Size Info'!$AB$15),
        --(INT('Drill Size Info'!$AA$15) &amp; "." &amp; CX732),
        IF(AND((--(INT('Drill Size Info'!$AA$15) &amp; "." &amp; CX732)&gt;=--('Drill Size Info'!$AA$15)), (--(INT('Drill Size Info'!$AA$15) &amp; "." &amp; CX732)&lt;=--('Drill Size Info'!$AB$15))),
            --(INT('Drill Size Info'!$AA$15) &amp; "." &amp; CX732),
            --(INT('Drill Size Info'!$AB$15) &amp; "." &amp; CX732)
        )
    ),
    IF(CW732&lt;&gt;"",
        IF(INT('Drill Size Info'!$AA$15)=INT('Drill Size Info'!$AB$15),
            --(INT('Drill Size Info'!$AA$15) &amp; "." &amp; LEFT(CW732,3)),
            IF(AND((--(INT('Drill Size Info'!$AA$15) &amp; "." &amp; LEFT(CW732,3))&gt;=--('Drill Size Info'!$AA$15)), (--(INT('Drill Size Info'!$AA$15) &amp; "." &amp; LEFT(CW732,3))&lt;=--('Drill Size Info'!$AB$15))),
                --(INT('Drill Size Info'!$AA$15) &amp; "." &amp; LEFT(CW732,3)),
                --(INT('Drill Size Info'!$AB$15) &amp; "." &amp; LEFT(CW732,3))
            )
        ),
        "OK"
    )
)</f>
        <v>OK</v>
      </c>
      <c r="Q732" s="163" t="str">
        <f>IF(CY732&lt;&gt;"",
    IF(INT('Drill Size Info'!$AA$19)=INT('Drill Size Info'!$AB$15),
        --(INT('Drill Size Info'!$AA$15) &amp; "." &amp; CY732),
        IF(AND((--(INT('Drill Size Info'!$AA$15) &amp; "." &amp; CY732)&gt;=--('Drill Size Info'!$AA$15)), (--(INT('Drill Size Info'!$AA$15) &amp; "." &amp; CY732)&lt;=--('Drill Size Info'!$AB$15))),
            --(INT('Drill Size Info'!$AA$15) &amp; "." &amp; CY732),
            --(INT('Drill Size Info'!$AB$15) &amp; "." &amp; CY732)
        )
    ),
    IF(CW732&lt;&gt;"",
        IF(INT('Drill Size Info'!$AA$15)=INT('Drill Size Info'!$AB$15),
            --(INT('Drill Size Info'!$AA$15) &amp; "." &amp; RIGHT(CW732,3)),
            IF(AND((--(INT('Drill Size Info'!$AA$15) &amp; "." &amp; RIGHT(CW732,3))&gt;=--('Drill Size Info'!$AA$15)), (--(INT('Drill Size Info'!$AA$15) &amp; "." &amp; RIGHT(CW732,3))&lt;=--('Drill Size Info'!$AB$15))),
                --(INT('Drill Size Info'!$AA$15) &amp; "." &amp; RIGHT(CW732,3)),
                --(INT('Drill Size Info'!$AB$15) &amp; "." &amp; RIGHT(CW732,3))
            )
        ),
        "N/A"
    )
)</f>
        <v>N/A</v>
      </c>
      <c r="R732" s="57"/>
      <c r="S732" s="57"/>
      <c r="T732" s="57"/>
      <c r="U732" s="57"/>
      <c r="V732" s="57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9"/>
      <c r="AX732" s="59"/>
      <c r="AY732" s="59"/>
      <c r="AZ732" s="60"/>
      <c r="BA732" s="52"/>
      <c r="BB732" s="52"/>
      <c r="BC732" s="52"/>
      <c r="BD732" s="52"/>
      <c r="BE732" s="52"/>
      <c r="BF732" s="52"/>
      <c r="BG732" s="192" t="str">
        <f t="shared" si="467"/>
        <v/>
      </c>
      <c r="BH732" s="52"/>
      <c r="BI732" s="52"/>
      <c r="BJ732" s="52"/>
      <c r="BK732" s="52"/>
      <c r="BM732" s="19">
        <f t="shared" si="434"/>
        <v>0</v>
      </c>
      <c r="BN732" s="19">
        <f t="shared" si="435"/>
        <v>0</v>
      </c>
      <c r="BO732" s="19">
        <f t="shared" si="436"/>
        <v>0</v>
      </c>
      <c r="BP732" s="19">
        <f t="shared" si="437"/>
        <v>0</v>
      </c>
      <c r="BQ732" s="19">
        <f t="shared" si="438"/>
        <v>0</v>
      </c>
      <c r="BR732" s="19">
        <f t="shared" si="439"/>
        <v>0</v>
      </c>
      <c r="BS732" s="19">
        <f t="shared" si="440"/>
        <v>0</v>
      </c>
      <c r="BT732" s="19">
        <f t="shared" si="441"/>
        <v>0</v>
      </c>
      <c r="BU732" s="19">
        <f t="shared" si="442"/>
        <v>0</v>
      </c>
      <c r="BV732" s="19">
        <f t="shared" si="443"/>
        <v>0</v>
      </c>
      <c r="BW732" s="19">
        <f t="shared" si="444"/>
        <v>0</v>
      </c>
      <c r="BX732" s="19">
        <f t="shared" si="445"/>
        <v>0</v>
      </c>
      <c r="BY732" s="19">
        <f t="shared" si="446"/>
        <v>0</v>
      </c>
      <c r="BZ732" s="19">
        <f t="shared" si="447"/>
        <v>0</v>
      </c>
      <c r="CA732" s="19">
        <f t="shared" si="448"/>
        <v>0</v>
      </c>
      <c r="CB732" s="19">
        <f t="shared" si="468"/>
        <v>0</v>
      </c>
      <c r="CC732" s="19">
        <f t="shared" si="449"/>
        <v>0</v>
      </c>
      <c r="CD732" s="19">
        <f t="shared" si="450"/>
        <v>0</v>
      </c>
      <c r="CE732" s="19">
        <f t="shared" si="451"/>
        <v>0</v>
      </c>
      <c r="CF732" s="19">
        <f t="shared" si="452"/>
        <v>0</v>
      </c>
      <c r="CG732" s="19">
        <f t="shared" si="453"/>
        <v>0</v>
      </c>
      <c r="CH732" s="19">
        <f t="shared" si="454"/>
        <v>0</v>
      </c>
      <c r="CI732" s="19">
        <f t="shared" si="455"/>
        <v>0</v>
      </c>
      <c r="CJ732" s="19">
        <f t="shared" si="456"/>
        <v>0</v>
      </c>
      <c r="CK732" s="19">
        <f t="shared" si="457"/>
        <v>0</v>
      </c>
      <c r="CL732" s="19">
        <f t="shared" si="458"/>
        <v>0</v>
      </c>
      <c r="CM732" s="19">
        <f t="shared" si="459"/>
        <v>0</v>
      </c>
      <c r="CN732" s="19">
        <f t="shared" si="460"/>
        <v>0</v>
      </c>
      <c r="CO732" s="19">
        <f t="shared" si="461"/>
        <v>0</v>
      </c>
      <c r="CP732" s="19">
        <f t="shared" si="462"/>
        <v>0</v>
      </c>
      <c r="CQ732" s="19">
        <f t="shared" si="463"/>
        <v>0</v>
      </c>
      <c r="CR732" s="19">
        <f t="shared" si="464"/>
        <v>0</v>
      </c>
      <c r="CS732" s="19">
        <f t="shared" si="465"/>
        <v>0</v>
      </c>
    </row>
    <row r="733" spans="2:97" ht="15" customHeight="1" x14ac:dyDescent="0.2">
      <c r="B733" s="53">
        <f t="shared" si="469"/>
        <v>725</v>
      </c>
      <c r="C733" s="197" t="str" cm="1">
        <f t="array" aca="1" ref="C733" ca="1">CELL("contents",BG733)</f>
        <v/>
      </c>
      <c r="D733" s="54" t="str">
        <f t="shared" si="466"/>
        <v>OK</v>
      </c>
      <c r="E733" s="55" t="e">
        <f>VLOOKUP('DATA SHEET'!$B$9,'Drill Size Info'!$T$2:$U$8,2,FALSE)</f>
        <v>#N/A</v>
      </c>
      <c r="F733" s="55" t="str">
        <f t="shared" si="470"/>
        <v/>
      </c>
      <c r="G733" s="161">
        <f t="shared" si="471"/>
        <v>0</v>
      </c>
      <c r="H733" s="56"/>
      <c r="I733" s="56"/>
      <c r="J733" s="54" t="s">
        <v>154</v>
      </c>
      <c r="K733" s="54" t="s">
        <v>154</v>
      </c>
      <c r="L733" s="56" t="s">
        <v>154</v>
      </c>
      <c r="M733" s="56" t="s">
        <v>154</v>
      </c>
      <c r="N733" s="47" t="str">
        <f>IF(CU733&lt;&gt;"",
    IF(INT('Drill Size Info'!$AA$19)=INT('Drill Size Info'!$AB$19),
        --(INT('Drill Size Info'!$AA$19) &amp; "." &amp; CU733),
        IF(AND((--(INT('Drill Size Info'!$AA$19) &amp; "." &amp; CU733)&gt;=--('Drill Size Info'!$AA$19)), (--(INT('Drill Size Info'!$AA$19) &amp; "." &amp; CU733)&lt;=--('Drill Size Info'!$AB$19))),
            --(INT('Drill Size Info'!$AA$19) &amp; "." &amp; CU733),
            --(INT('Drill Size Info'!$AB$19) &amp; "." &amp; CU733)
        )
    ),
    IF(CT733&lt;&gt;"",
        IF(INT('Drill Size Info'!$AA$19)=INT('Drill Size Info'!$AB$19),
            --(INT('Drill Size Info'!$AA$19) &amp; "." &amp; LEFT(CT733,3)),
            IF(AND((--(INT('Drill Size Info'!$AA$19) &amp; "." &amp; LEFT(CT733,3))&gt;=--('Drill Size Info'!$AA$19)), (--(INT('Drill Size Info'!$AA$19) &amp; "." &amp; LEFT(CT733,3))&lt;=--('Drill Size Info'!$AB$19))),
                --(INT('Drill Size Info'!$AA$19) &amp; "." &amp; LEFT(CT733,3)),
                --(INT('Drill Size Info'!$AB$19) &amp; "." &amp; LEFT(CT733,3))
            )
        ),
        "OK"
    )
)</f>
        <v>OK</v>
      </c>
      <c r="O733" s="163" t="str">
        <f>IF(CV733&lt;&gt;"",
    IF(INT('Drill Size Info'!$AA$19)=INT('Drill Size Info'!$AB$19),
        --(INT('Drill Size Info'!$AA$19) &amp; "." &amp; CV733),
        IF(AND((--(INT('Drill Size Info'!$AA$19) &amp; "." &amp; CV733)&gt;=--('Drill Size Info'!$AA$19)), (--(INT('Drill Size Info'!$AA$19) &amp; "." &amp; CV733)&lt;=--('Drill Size Info'!$AB$19))),
            --(INT('Drill Size Info'!$AA$19) &amp; "." &amp; CV733),
            --(INT('Drill Size Info'!$AB$19) &amp; "." &amp; CV733)
        )
    ),
    IF(CT733&lt;&gt;"",
        IF(INT('Drill Size Info'!$AA$19)=INT('Drill Size Info'!$AB$19),
            --(INT('Drill Size Info'!$AA$19) &amp; "." &amp; RIGHT(CT733,3)),
            IF(AND((--(INT('Drill Size Info'!$AA$19) &amp; "." &amp; RIGHT(CT733,3))&gt;=--('Drill Size Info'!$AA$19)), (--(INT('Drill Size Info'!$AA$19) &amp; "." &amp; RIGHT(CT733,3))&lt;=--('Drill Size Info'!$AB$19))),
                --(INT('Drill Size Info'!$AA$19) &amp; "." &amp; RIGHT(CT733,3)),
                --(INT('Drill Size Info'!$AB$19) &amp; "." &amp; RIGHT(CT733,3))
            )
        ),
        "N/A"
    )
)</f>
        <v>N/A</v>
      </c>
      <c r="P733" s="47" t="str">
        <f>IF(CX733&lt;&gt;"",
    IF(INT('Drill Size Info'!$AA$19)=INT('Drill Size Info'!$AB$15),
        --(INT('Drill Size Info'!$AA$15) &amp; "." &amp; CX733),
        IF(AND((--(INT('Drill Size Info'!$AA$15) &amp; "." &amp; CX733)&gt;=--('Drill Size Info'!$AA$15)), (--(INT('Drill Size Info'!$AA$15) &amp; "." &amp; CX733)&lt;=--('Drill Size Info'!$AB$15))),
            --(INT('Drill Size Info'!$AA$15) &amp; "." &amp; CX733),
            --(INT('Drill Size Info'!$AB$15) &amp; "." &amp; CX733)
        )
    ),
    IF(CW733&lt;&gt;"",
        IF(INT('Drill Size Info'!$AA$15)=INT('Drill Size Info'!$AB$15),
            --(INT('Drill Size Info'!$AA$15) &amp; "." &amp; LEFT(CW733,3)),
            IF(AND((--(INT('Drill Size Info'!$AA$15) &amp; "." &amp; LEFT(CW733,3))&gt;=--('Drill Size Info'!$AA$15)), (--(INT('Drill Size Info'!$AA$15) &amp; "." &amp; LEFT(CW733,3))&lt;=--('Drill Size Info'!$AB$15))),
                --(INT('Drill Size Info'!$AA$15) &amp; "." &amp; LEFT(CW733,3)),
                --(INT('Drill Size Info'!$AB$15) &amp; "." &amp; LEFT(CW733,3))
            )
        ),
        "OK"
    )
)</f>
        <v>OK</v>
      </c>
      <c r="Q733" s="163" t="str">
        <f>IF(CY733&lt;&gt;"",
    IF(INT('Drill Size Info'!$AA$19)=INT('Drill Size Info'!$AB$15),
        --(INT('Drill Size Info'!$AA$15) &amp; "." &amp; CY733),
        IF(AND((--(INT('Drill Size Info'!$AA$15) &amp; "." &amp; CY733)&gt;=--('Drill Size Info'!$AA$15)), (--(INT('Drill Size Info'!$AA$15) &amp; "." &amp; CY733)&lt;=--('Drill Size Info'!$AB$15))),
            --(INT('Drill Size Info'!$AA$15) &amp; "." &amp; CY733),
            --(INT('Drill Size Info'!$AB$15) &amp; "." &amp; CY733)
        )
    ),
    IF(CW733&lt;&gt;"",
        IF(INT('Drill Size Info'!$AA$15)=INT('Drill Size Info'!$AB$15),
            --(INT('Drill Size Info'!$AA$15) &amp; "." &amp; RIGHT(CW733,3)),
            IF(AND((--(INT('Drill Size Info'!$AA$15) &amp; "." &amp; RIGHT(CW733,3))&gt;=--('Drill Size Info'!$AA$15)), (--(INT('Drill Size Info'!$AA$15) &amp; "." &amp; RIGHT(CW733,3))&lt;=--('Drill Size Info'!$AB$15))),
                --(INT('Drill Size Info'!$AA$15) &amp; "." &amp; RIGHT(CW733,3)),
                --(INT('Drill Size Info'!$AB$15) &amp; "." &amp; RIGHT(CW733,3))
            )
        ),
        "N/A"
    )
)</f>
        <v>N/A</v>
      </c>
      <c r="R733" s="57"/>
      <c r="S733" s="57"/>
      <c r="T733" s="57"/>
      <c r="U733" s="57"/>
      <c r="V733" s="57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9"/>
      <c r="AX733" s="59"/>
      <c r="AY733" s="59"/>
      <c r="AZ733" s="60"/>
      <c r="BA733" s="52"/>
      <c r="BB733" s="52"/>
      <c r="BC733" s="52"/>
      <c r="BD733" s="52"/>
      <c r="BE733" s="52"/>
      <c r="BF733" s="52"/>
      <c r="BG733" s="192" t="str">
        <f t="shared" si="467"/>
        <v/>
      </c>
      <c r="BH733" s="52"/>
      <c r="BI733" s="52"/>
      <c r="BJ733" s="52"/>
      <c r="BK733" s="52"/>
      <c r="BM733" s="19">
        <f t="shared" si="434"/>
        <v>0</v>
      </c>
      <c r="BN733" s="19">
        <f t="shared" si="435"/>
        <v>0</v>
      </c>
      <c r="BO733" s="19">
        <f t="shared" si="436"/>
        <v>0</v>
      </c>
      <c r="BP733" s="19">
        <f t="shared" si="437"/>
        <v>0</v>
      </c>
      <c r="BQ733" s="19">
        <f t="shared" si="438"/>
        <v>0</v>
      </c>
      <c r="BR733" s="19">
        <f t="shared" si="439"/>
        <v>0</v>
      </c>
      <c r="BS733" s="19">
        <f t="shared" si="440"/>
        <v>0</v>
      </c>
      <c r="BT733" s="19">
        <f t="shared" si="441"/>
        <v>0</v>
      </c>
      <c r="BU733" s="19">
        <f t="shared" si="442"/>
        <v>0</v>
      </c>
      <c r="BV733" s="19">
        <f t="shared" si="443"/>
        <v>0</v>
      </c>
      <c r="BW733" s="19">
        <f t="shared" si="444"/>
        <v>0</v>
      </c>
      <c r="BX733" s="19">
        <f t="shared" si="445"/>
        <v>0</v>
      </c>
      <c r="BY733" s="19">
        <f t="shared" si="446"/>
        <v>0</v>
      </c>
      <c r="BZ733" s="19">
        <f t="shared" si="447"/>
        <v>0</v>
      </c>
      <c r="CA733" s="19">
        <f t="shared" si="448"/>
        <v>0</v>
      </c>
      <c r="CB733" s="19">
        <f t="shared" si="468"/>
        <v>0</v>
      </c>
      <c r="CC733" s="19">
        <f t="shared" si="449"/>
        <v>0</v>
      </c>
      <c r="CD733" s="19">
        <f t="shared" si="450"/>
        <v>0</v>
      </c>
      <c r="CE733" s="19">
        <f t="shared" si="451"/>
        <v>0</v>
      </c>
      <c r="CF733" s="19">
        <f t="shared" si="452"/>
        <v>0</v>
      </c>
      <c r="CG733" s="19">
        <f t="shared" si="453"/>
        <v>0</v>
      </c>
      <c r="CH733" s="19">
        <f t="shared" si="454"/>
        <v>0</v>
      </c>
      <c r="CI733" s="19">
        <f t="shared" si="455"/>
        <v>0</v>
      </c>
      <c r="CJ733" s="19">
        <f t="shared" si="456"/>
        <v>0</v>
      </c>
      <c r="CK733" s="19">
        <f t="shared" si="457"/>
        <v>0</v>
      </c>
      <c r="CL733" s="19">
        <f t="shared" si="458"/>
        <v>0</v>
      </c>
      <c r="CM733" s="19">
        <f t="shared" si="459"/>
        <v>0</v>
      </c>
      <c r="CN733" s="19">
        <f t="shared" si="460"/>
        <v>0</v>
      </c>
      <c r="CO733" s="19">
        <f t="shared" si="461"/>
        <v>0</v>
      </c>
      <c r="CP733" s="19">
        <f t="shared" si="462"/>
        <v>0</v>
      </c>
      <c r="CQ733" s="19">
        <f t="shared" si="463"/>
        <v>0</v>
      </c>
      <c r="CR733" s="19">
        <f t="shared" si="464"/>
        <v>0</v>
      </c>
      <c r="CS733" s="19">
        <f t="shared" si="465"/>
        <v>0</v>
      </c>
    </row>
    <row r="734" spans="2:97" ht="15" customHeight="1" x14ac:dyDescent="0.2">
      <c r="B734" s="53">
        <f t="shared" si="469"/>
        <v>726</v>
      </c>
      <c r="C734" s="197" t="str" cm="1">
        <f t="array" aca="1" ref="C734" ca="1">CELL("contents",BG734)</f>
        <v/>
      </c>
      <c r="D734" s="54" t="str">
        <f t="shared" si="466"/>
        <v>OK</v>
      </c>
      <c r="E734" s="55" t="e">
        <f>VLOOKUP('DATA SHEET'!$B$9,'Drill Size Info'!$T$2:$U$8,2,FALSE)</f>
        <v>#N/A</v>
      </c>
      <c r="F734" s="55" t="str">
        <f t="shared" si="470"/>
        <v/>
      </c>
      <c r="G734" s="161">
        <f t="shared" si="471"/>
        <v>0</v>
      </c>
      <c r="H734" s="56"/>
      <c r="I734" s="56"/>
      <c r="J734" s="54" t="s">
        <v>154</v>
      </c>
      <c r="K734" s="54" t="s">
        <v>154</v>
      </c>
      <c r="L734" s="56" t="s">
        <v>154</v>
      </c>
      <c r="M734" s="56" t="s">
        <v>154</v>
      </c>
      <c r="N734" s="47" t="str">
        <f>IF(CU734&lt;&gt;"",
    IF(INT('Drill Size Info'!$AA$19)=INT('Drill Size Info'!$AB$19),
        --(INT('Drill Size Info'!$AA$19) &amp; "." &amp; CU734),
        IF(AND((--(INT('Drill Size Info'!$AA$19) &amp; "." &amp; CU734)&gt;=--('Drill Size Info'!$AA$19)), (--(INT('Drill Size Info'!$AA$19) &amp; "." &amp; CU734)&lt;=--('Drill Size Info'!$AB$19))),
            --(INT('Drill Size Info'!$AA$19) &amp; "." &amp; CU734),
            --(INT('Drill Size Info'!$AB$19) &amp; "." &amp; CU734)
        )
    ),
    IF(CT734&lt;&gt;"",
        IF(INT('Drill Size Info'!$AA$19)=INT('Drill Size Info'!$AB$19),
            --(INT('Drill Size Info'!$AA$19) &amp; "." &amp; LEFT(CT734,3)),
            IF(AND((--(INT('Drill Size Info'!$AA$19) &amp; "." &amp; LEFT(CT734,3))&gt;=--('Drill Size Info'!$AA$19)), (--(INT('Drill Size Info'!$AA$19) &amp; "." &amp; LEFT(CT734,3))&lt;=--('Drill Size Info'!$AB$19))),
                --(INT('Drill Size Info'!$AA$19) &amp; "." &amp; LEFT(CT734,3)),
                --(INT('Drill Size Info'!$AB$19) &amp; "." &amp; LEFT(CT734,3))
            )
        ),
        "OK"
    )
)</f>
        <v>OK</v>
      </c>
      <c r="O734" s="163" t="str">
        <f>IF(CV734&lt;&gt;"",
    IF(INT('Drill Size Info'!$AA$19)=INT('Drill Size Info'!$AB$19),
        --(INT('Drill Size Info'!$AA$19) &amp; "." &amp; CV734),
        IF(AND((--(INT('Drill Size Info'!$AA$19) &amp; "." &amp; CV734)&gt;=--('Drill Size Info'!$AA$19)), (--(INT('Drill Size Info'!$AA$19) &amp; "." &amp; CV734)&lt;=--('Drill Size Info'!$AB$19))),
            --(INT('Drill Size Info'!$AA$19) &amp; "." &amp; CV734),
            --(INT('Drill Size Info'!$AB$19) &amp; "." &amp; CV734)
        )
    ),
    IF(CT734&lt;&gt;"",
        IF(INT('Drill Size Info'!$AA$19)=INT('Drill Size Info'!$AB$19),
            --(INT('Drill Size Info'!$AA$19) &amp; "." &amp; RIGHT(CT734,3)),
            IF(AND((--(INT('Drill Size Info'!$AA$19) &amp; "." &amp; RIGHT(CT734,3))&gt;=--('Drill Size Info'!$AA$19)), (--(INT('Drill Size Info'!$AA$19) &amp; "." &amp; RIGHT(CT734,3))&lt;=--('Drill Size Info'!$AB$19))),
                --(INT('Drill Size Info'!$AA$19) &amp; "." &amp; RIGHT(CT734,3)),
                --(INT('Drill Size Info'!$AB$19) &amp; "." &amp; RIGHT(CT734,3))
            )
        ),
        "N/A"
    )
)</f>
        <v>N/A</v>
      </c>
      <c r="P734" s="47" t="str">
        <f>IF(CX734&lt;&gt;"",
    IF(INT('Drill Size Info'!$AA$19)=INT('Drill Size Info'!$AB$15),
        --(INT('Drill Size Info'!$AA$15) &amp; "." &amp; CX734),
        IF(AND((--(INT('Drill Size Info'!$AA$15) &amp; "." &amp; CX734)&gt;=--('Drill Size Info'!$AA$15)), (--(INT('Drill Size Info'!$AA$15) &amp; "." &amp; CX734)&lt;=--('Drill Size Info'!$AB$15))),
            --(INT('Drill Size Info'!$AA$15) &amp; "." &amp; CX734),
            --(INT('Drill Size Info'!$AB$15) &amp; "." &amp; CX734)
        )
    ),
    IF(CW734&lt;&gt;"",
        IF(INT('Drill Size Info'!$AA$15)=INT('Drill Size Info'!$AB$15),
            --(INT('Drill Size Info'!$AA$15) &amp; "." &amp; LEFT(CW734,3)),
            IF(AND((--(INT('Drill Size Info'!$AA$15) &amp; "." &amp; LEFT(CW734,3))&gt;=--('Drill Size Info'!$AA$15)), (--(INT('Drill Size Info'!$AA$15) &amp; "." &amp; LEFT(CW734,3))&lt;=--('Drill Size Info'!$AB$15))),
                --(INT('Drill Size Info'!$AA$15) &amp; "." &amp; LEFT(CW734,3)),
                --(INT('Drill Size Info'!$AB$15) &amp; "." &amp; LEFT(CW734,3))
            )
        ),
        "OK"
    )
)</f>
        <v>OK</v>
      </c>
      <c r="Q734" s="163" t="str">
        <f>IF(CY734&lt;&gt;"",
    IF(INT('Drill Size Info'!$AA$19)=INT('Drill Size Info'!$AB$15),
        --(INT('Drill Size Info'!$AA$15) &amp; "." &amp; CY734),
        IF(AND((--(INT('Drill Size Info'!$AA$15) &amp; "." &amp; CY734)&gt;=--('Drill Size Info'!$AA$15)), (--(INT('Drill Size Info'!$AA$15) &amp; "." &amp; CY734)&lt;=--('Drill Size Info'!$AB$15))),
            --(INT('Drill Size Info'!$AA$15) &amp; "." &amp; CY734),
            --(INT('Drill Size Info'!$AB$15) &amp; "." &amp; CY734)
        )
    ),
    IF(CW734&lt;&gt;"",
        IF(INT('Drill Size Info'!$AA$15)=INT('Drill Size Info'!$AB$15),
            --(INT('Drill Size Info'!$AA$15) &amp; "." &amp; RIGHT(CW734,3)),
            IF(AND((--(INT('Drill Size Info'!$AA$15) &amp; "." &amp; RIGHT(CW734,3))&gt;=--('Drill Size Info'!$AA$15)), (--(INT('Drill Size Info'!$AA$15) &amp; "." &amp; RIGHT(CW734,3))&lt;=--('Drill Size Info'!$AB$15))),
                --(INT('Drill Size Info'!$AA$15) &amp; "." &amp; RIGHT(CW734,3)),
                --(INT('Drill Size Info'!$AB$15) &amp; "." &amp; RIGHT(CW734,3))
            )
        ),
        "N/A"
    )
)</f>
        <v>N/A</v>
      </c>
      <c r="R734" s="57"/>
      <c r="S734" s="57"/>
      <c r="T734" s="57"/>
      <c r="U734" s="57"/>
      <c r="V734" s="57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9"/>
      <c r="AX734" s="59"/>
      <c r="AY734" s="59"/>
      <c r="AZ734" s="60"/>
      <c r="BA734" s="52"/>
      <c r="BB734" s="52"/>
      <c r="BC734" s="52"/>
      <c r="BD734" s="52"/>
      <c r="BE734" s="52"/>
      <c r="BF734" s="52"/>
      <c r="BG734" s="192" t="str">
        <f t="shared" si="467"/>
        <v/>
      </c>
      <c r="BH734" s="52"/>
      <c r="BI734" s="52"/>
      <c r="BJ734" s="52"/>
      <c r="BK734" s="52"/>
      <c r="BM734" s="19">
        <f t="shared" si="434"/>
        <v>0</v>
      </c>
      <c r="BN734" s="19">
        <f t="shared" si="435"/>
        <v>0</v>
      </c>
      <c r="BO734" s="19">
        <f t="shared" si="436"/>
        <v>0</v>
      </c>
      <c r="BP734" s="19">
        <f t="shared" si="437"/>
        <v>0</v>
      </c>
      <c r="BQ734" s="19">
        <f t="shared" si="438"/>
        <v>0</v>
      </c>
      <c r="BR734" s="19">
        <f t="shared" si="439"/>
        <v>0</v>
      </c>
      <c r="BS734" s="19">
        <f t="shared" si="440"/>
        <v>0</v>
      </c>
      <c r="BT734" s="19">
        <f t="shared" si="441"/>
        <v>0</v>
      </c>
      <c r="BU734" s="19">
        <f t="shared" si="442"/>
        <v>0</v>
      </c>
      <c r="BV734" s="19">
        <f t="shared" si="443"/>
        <v>0</v>
      </c>
      <c r="BW734" s="19">
        <f t="shared" si="444"/>
        <v>0</v>
      </c>
      <c r="BX734" s="19">
        <f t="shared" si="445"/>
        <v>0</v>
      </c>
      <c r="BY734" s="19">
        <f t="shared" si="446"/>
        <v>0</v>
      </c>
      <c r="BZ734" s="19">
        <f t="shared" si="447"/>
        <v>0</v>
      </c>
      <c r="CA734" s="19">
        <f t="shared" si="448"/>
        <v>0</v>
      </c>
      <c r="CB734" s="19">
        <f t="shared" si="468"/>
        <v>0</v>
      </c>
      <c r="CC734" s="19">
        <f t="shared" si="449"/>
        <v>0</v>
      </c>
      <c r="CD734" s="19">
        <f t="shared" si="450"/>
        <v>0</v>
      </c>
      <c r="CE734" s="19">
        <f t="shared" si="451"/>
        <v>0</v>
      </c>
      <c r="CF734" s="19">
        <f t="shared" si="452"/>
        <v>0</v>
      </c>
      <c r="CG734" s="19">
        <f t="shared" si="453"/>
        <v>0</v>
      </c>
      <c r="CH734" s="19">
        <f t="shared" si="454"/>
        <v>0</v>
      </c>
      <c r="CI734" s="19">
        <f t="shared" si="455"/>
        <v>0</v>
      </c>
      <c r="CJ734" s="19">
        <f t="shared" si="456"/>
        <v>0</v>
      </c>
      <c r="CK734" s="19">
        <f t="shared" si="457"/>
        <v>0</v>
      </c>
      <c r="CL734" s="19">
        <f t="shared" si="458"/>
        <v>0</v>
      </c>
      <c r="CM734" s="19">
        <f t="shared" si="459"/>
        <v>0</v>
      </c>
      <c r="CN734" s="19">
        <f t="shared" si="460"/>
        <v>0</v>
      </c>
      <c r="CO734" s="19">
        <f t="shared" si="461"/>
        <v>0</v>
      </c>
      <c r="CP734" s="19">
        <f t="shared" si="462"/>
        <v>0</v>
      </c>
      <c r="CQ734" s="19">
        <f t="shared" si="463"/>
        <v>0</v>
      </c>
      <c r="CR734" s="19">
        <f t="shared" si="464"/>
        <v>0</v>
      </c>
      <c r="CS734" s="19">
        <f t="shared" si="465"/>
        <v>0</v>
      </c>
    </row>
    <row r="735" spans="2:97" ht="15" customHeight="1" x14ac:dyDescent="0.2">
      <c r="B735" s="53">
        <f t="shared" si="469"/>
        <v>727</v>
      </c>
      <c r="C735" s="197" t="str" cm="1">
        <f t="array" aca="1" ref="C735" ca="1">CELL("contents",BG735)</f>
        <v/>
      </c>
      <c r="D735" s="54" t="str">
        <f t="shared" si="466"/>
        <v>OK</v>
      </c>
      <c r="E735" s="55" t="e">
        <f>VLOOKUP('DATA SHEET'!$B$9,'Drill Size Info'!$T$2:$U$8,2,FALSE)</f>
        <v>#N/A</v>
      </c>
      <c r="F735" s="55" t="str">
        <f t="shared" si="470"/>
        <v/>
      </c>
      <c r="G735" s="161">
        <f t="shared" si="471"/>
        <v>0</v>
      </c>
      <c r="H735" s="56"/>
      <c r="I735" s="56"/>
      <c r="J735" s="54" t="s">
        <v>154</v>
      </c>
      <c r="K735" s="54" t="s">
        <v>154</v>
      </c>
      <c r="L735" s="56" t="s">
        <v>154</v>
      </c>
      <c r="M735" s="56" t="s">
        <v>154</v>
      </c>
      <c r="N735" s="47" t="str">
        <f>IF(CU735&lt;&gt;"",
    IF(INT('Drill Size Info'!$AA$19)=INT('Drill Size Info'!$AB$19),
        --(INT('Drill Size Info'!$AA$19) &amp; "." &amp; CU735),
        IF(AND((--(INT('Drill Size Info'!$AA$19) &amp; "." &amp; CU735)&gt;=--('Drill Size Info'!$AA$19)), (--(INT('Drill Size Info'!$AA$19) &amp; "." &amp; CU735)&lt;=--('Drill Size Info'!$AB$19))),
            --(INT('Drill Size Info'!$AA$19) &amp; "." &amp; CU735),
            --(INT('Drill Size Info'!$AB$19) &amp; "." &amp; CU735)
        )
    ),
    IF(CT735&lt;&gt;"",
        IF(INT('Drill Size Info'!$AA$19)=INT('Drill Size Info'!$AB$19),
            --(INT('Drill Size Info'!$AA$19) &amp; "." &amp; LEFT(CT735,3)),
            IF(AND((--(INT('Drill Size Info'!$AA$19) &amp; "." &amp; LEFT(CT735,3))&gt;=--('Drill Size Info'!$AA$19)), (--(INT('Drill Size Info'!$AA$19) &amp; "." &amp; LEFT(CT735,3))&lt;=--('Drill Size Info'!$AB$19))),
                --(INT('Drill Size Info'!$AA$19) &amp; "." &amp; LEFT(CT735,3)),
                --(INT('Drill Size Info'!$AB$19) &amp; "." &amp; LEFT(CT735,3))
            )
        ),
        "OK"
    )
)</f>
        <v>OK</v>
      </c>
      <c r="O735" s="163" t="str">
        <f>IF(CV735&lt;&gt;"",
    IF(INT('Drill Size Info'!$AA$19)=INT('Drill Size Info'!$AB$19),
        --(INT('Drill Size Info'!$AA$19) &amp; "." &amp; CV735),
        IF(AND((--(INT('Drill Size Info'!$AA$19) &amp; "." &amp; CV735)&gt;=--('Drill Size Info'!$AA$19)), (--(INT('Drill Size Info'!$AA$19) &amp; "." &amp; CV735)&lt;=--('Drill Size Info'!$AB$19))),
            --(INT('Drill Size Info'!$AA$19) &amp; "." &amp; CV735),
            --(INT('Drill Size Info'!$AB$19) &amp; "." &amp; CV735)
        )
    ),
    IF(CT735&lt;&gt;"",
        IF(INT('Drill Size Info'!$AA$19)=INT('Drill Size Info'!$AB$19),
            --(INT('Drill Size Info'!$AA$19) &amp; "." &amp; RIGHT(CT735,3)),
            IF(AND((--(INT('Drill Size Info'!$AA$19) &amp; "." &amp; RIGHT(CT735,3))&gt;=--('Drill Size Info'!$AA$19)), (--(INT('Drill Size Info'!$AA$19) &amp; "." &amp; RIGHT(CT735,3))&lt;=--('Drill Size Info'!$AB$19))),
                --(INT('Drill Size Info'!$AA$19) &amp; "." &amp; RIGHT(CT735,3)),
                --(INT('Drill Size Info'!$AB$19) &amp; "." &amp; RIGHT(CT735,3))
            )
        ),
        "N/A"
    )
)</f>
        <v>N/A</v>
      </c>
      <c r="P735" s="47" t="str">
        <f>IF(CX735&lt;&gt;"",
    IF(INT('Drill Size Info'!$AA$19)=INT('Drill Size Info'!$AB$15),
        --(INT('Drill Size Info'!$AA$15) &amp; "." &amp; CX735),
        IF(AND((--(INT('Drill Size Info'!$AA$15) &amp; "." &amp; CX735)&gt;=--('Drill Size Info'!$AA$15)), (--(INT('Drill Size Info'!$AA$15) &amp; "." &amp; CX735)&lt;=--('Drill Size Info'!$AB$15))),
            --(INT('Drill Size Info'!$AA$15) &amp; "." &amp; CX735),
            --(INT('Drill Size Info'!$AB$15) &amp; "." &amp; CX735)
        )
    ),
    IF(CW735&lt;&gt;"",
        IF(INT('Drill Size Info'!$AA$15)=INT('Drill Size Info'!$AB$15),
            --(INT('Drill Size Info'!$AA$15) &amp; "." &amp; LEFT(CW735,3)),
            IF(AND((--(INT('Drill Size Info'!$AA$15) &amp; "." &amp; LEFT(CW735,3))&gt;=--('Drill Size Info'!$AA$15)), (--(INT('Drill Size Info'!$AA$15) &amp; "." &amp; LEFT(CW735,3))&lt;=--('Drill Size Info'!$AB$15))),
                --(INT('Drill Size Info'!$AA$15) &amp; "." &amp; LEFT(CW735,3)),
                --(INT('Drill Size Info'!$AB$15) &amp; "." &amp; LEFT(CW735,3))
            )
        ),
        "OK"
    )
)</f>
        <v>OK</v>
      </c>
      <c r="Q735" s="163" t="str">
        <f>IF(CY735&lt;&gt;"",
    IF(INT('Drill Size Info'!$AA$19)=INT('Drill Size Info'!$AB$15),
        --(INT('Drill Size Info'!$AA$15) &amp; "." &amp; CY735),
        IF(AND((--(INT('Drill Size Info'!$AA$15) &amp; "." &amp; CY735)&gt;=--('Drill Size Info'!$AA$15)), (--(INT('Drill Size Info'!$AA$15) &amp; "." &amp; CY735)&lt;=--('Drill Size Info'!$AB$15))),
            --(INT('Drill Size Info'!$AA$15) &amp; "." &amp; CY735),
            --(INT('Drill Size Info'!$AB$15) &amp; "." &amp; CY735)
        )
    ),
    IF(CW735&lt;&gt;"",
        IF(INT('Drill Size Info'!$AA$15)=INT('Drill Size Info'!$AB$15),
            --(INT('Drill Size Info'!$AA$15) &amp; "." &amp; RIGHT(CW735,3)),
            IF(AND((--(INT('Drill Size Info'!$AA$15) &amp; "." &amp; RIGHT(CW735,3))&gt;=--('Drill Size Info'!$AA$15)), (--(INT('Drill Size Info'!$AA$15) &amp; "." &amp; RIGHT(CW735,3))&lt;=--('Drill Size Info'!$AB$15))),
                --(INT('Drill Size Info'!$AA$15) &amp; "." &amp; RIGHT(CW735,3)),
                --(INT('Drill Size Info'!$AB$15) &amp; "." &amp; RIGHT(CW735,3))
            )
        ),
        "N/A"
    )
)</f>
        <v>N/A</v>
      </c>
      <c r="R735" s="57"/>
      <c r="S735" s="57"/>
      <c r="T735" s="57"/>
      <c r="U735" s="57"/>
      <c r="V735" s="57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9"/>
      <c r="AX735" s="59"/>
      <c r="AY735" s="59"/>
      <c r="AZ735" s="60"/>
      <c r="BA735" s="52"/>
      <c r="BB735" s="52"/>
      <c r="BC735" s="52"/>
      <c r="BD735" s="52"/>
      <c r="BE735" s="52"/>
      <c r="BF735" s="52"/>
      <c r="BG735" s="192" t="str">
        <f t="shared" si="467"/>
        <v/>
      </c>
      <c r="BH735" s="52"/>
      <c r="BI735" s="52"/>
      <c r="BJ735" s="52"/>
      <c r="BK735" s="52"/>
      <c r="BM735" s="19">
        <f t="shared" si="434"/>
        <v>0</v>
      </c>
      <c r="BN735" s="19">
        <f t="shared" si="435"/>
        <v>0</v>
      </c>
      <c r="BO735" s="19">
        <f t="shared" si="436"/>
        <v>0</v>
      </c>
      <c r="BP735" s="19">
        <f t="shared" si="437"/>
        <v>0</v>
      </c>
      <c r="BQ735" s="19">
        <f t="shared" si="438"/>
        <v>0</v>
      </c>
      <c r="BR735" s="19">
        <f t="shared" si="439"/>
        <v>0</v>
      </c>
      <c r="BS735" s="19">
        <f t="shared" si="440"/>
        <v>0</v>
      </c>
      <c r="BT735" s="19">
        <f t="shared" si="441"/>
        <v>0</v>
      </c>
      <c r="BU735" s="19">
        <f t="shared" si="442"/>
        <v>0</v>
      </c>
      <c r="BV735" s="19">
        <f t="shared" si="443"/>
        <v>0</v>
      </c>
      <c r="BW735" s="19">
        <f t="shared" si="444"/>
        <v>0</v>
      </c>
      <c r="BX735" s="19">
        <f t="shared" si="445"/>
        <v>0</v>
      </c>
      <c r="BY735" s="19">
        <f t="shared" si="446"/>
        <v>0</v>
      </c>
      <c r="BZ735" s="19">
        <f t="shared" si="447"/>
        <v>0</v>
      </c>
      <c r="CA735" s="19">
        <f t="shared" si="448"/>
        <v>0</v>
      </c>
      <c r="CB735" s="19">
        <f t="shared" si="468"/>
        <v>0</v>
      </c>
      <c r="CC735" s="19">
        <f t="shared" si="449"/>
        <v>0</v>
      </c>
      <c r="CD735" s="19">
        <f t="shared" si="450"/>
        <v>0</v>
      </c>
      <c r="CE735" s="19">
        <f t="shared" si="451"/>
        <v>0</v>
      </c>
      <c r="CF735" s="19">
        <f t="shared" si="452"/>
        <v>0</v>
      </c>
      <c r="CG735" s="19">
        <f t="shared" si="453"/>
        <v>0</v>
      </c>
      <c r="CH735" s="19">
        <f t="shared" si="454"/>
        <v>0</v>
      </c>
      <c r="CI735" s="19">
        <f t="shared" si="455"/>
        <v>0</v>
      </c>
      <c r="CJ735" s="19">
        <f t="shared" si="456"/>
        <v>0</v>
      </c>
      <c r="CK735" s="19">
        <f t="shared" si="457"/>
        <v>0</v>
      </c>
      <c r="CL735" s="19">
        <f t="shared" si="458"/>
        <v>0</v>
      </c>
      <c r="CM735" s="19">
        <f t="shared" si="459"/>
        <v>0</v>
      </c>
      <c r="CN735" s="19">
        <f t="shared" si="460"/>
        <v>0</v>
      </c>
      <c r="CO735" s="19">
        <f t="shared" si="461"/>
        <v>0</v>
      </c>
      <c r="CP735" s="19">
        <f t="shared" si="462"/>
        <v>0</v>
      </c>
      <c r="CQ735" s="19">
        <f t="shared" si="463"/>
        <v>0</v>
      </c>
      <c r="CR735" s="19">
        <f t="shared" si="464"/>
        <v>0</v>
      </c>
      <c r="CS735" s="19">
        <f t="shared" si="465"/>
        <v>0</v>
      </c>
    </row>
    <row r="736" spans="2:97" ht="15" customHeight="1" x14ac:dyDescent="0.2">
      <c r="B736" s="53">
        <f t="shared" si="469"/>
        <v>728</v>
      </c>
      <c r="C736" s="197" t="str" cm="1">
        <f t="array" aca="1" ref="C736" ca="1">CELL("contents",BG736)</f>
        <v/>
      </c>
      <c r="D736" s="54" t="str">
        <f t="shared" si="466"/>
        <v>OK</v>
      </c>
      <c r="E736" s="55" t="e">
        <f>VLOOKUP('DATA SHEET'!$B$9,'Drill Size Info'!$T$2:$U$8,2,FALSE)</f>
        <v>#N/A</v>
      </c>
      <c r="F736" s="55" t="str">
        <f t="shared" si="470"/>
        <v/>
      </c>
      <c r="G736" s="161">
        <f t="shared" si="471"/>
        <v>0</v>
      </c>
      <c r="H736" s="56"/>
      <c r="I736" s="56"/>
      <c r="J736" s="54" t="s">
        <v>154</v>
      </c>
      <c r="K736" s="54" t="s">
        <v>154</v>
      </c>
      <c r="L736" s="56" t="s">
        <v>154</v>
      </c>
      <c r="M736" s="56" t="s">
        <v>154</v>
      </c>
      <c r="N736" s="47" t="str">
        <f>IF(CU736&lt;&gt;"",
    IF(INT('Drill Size Info'!$AA$19)=INT('Drill Size Info'!$AB$19),
        --(INT('Drill Size Info'!$AA$19) &amp; "." &amp; CU736),
        IF(AND((--(INT('Drill Size Info'!$AA$19) &amp; "." &amp; CU736)&gt;=--('Drill Size Info'!$AA$19)), (--(INT('Drill Size Info'!$AA$19) &amp; "." &amp; CU736)&lt;=--('Drill Size Info'!$AB$19))),
            --(INT('Drill Size Info'!$AA$19) &amp; "." &amp; CU736),
            --(INT('Drill Size Info'!$AB$19) &amp; "." &amp; CU736)
        )
    ),
    IF(CT736&lt;&gt;"",
        IF(INT('Drill Size Info'!$AA$19)=INT('Drill Size Info'!$AB$19),
            --(INT('Drill Size Info'!$AA$19) &amp; "." &amp; LEFT(CT736,3)),
            IF(AND((--(INT('Drill Size Info'!$AA$19) &amp; "." &amp; LEFT(CT736,3))&gt;=--('Drill Size Info'!$AA$19)), (--(INT('Drill Size Info'!$AA$19) &amp; "." &amp; LEFT(CT736,3))&lt;=--('Drill Size Info'!$AB$19))),
                --(INT('Drill Size Info'!$AA$19) &amp; "." &amp; LEFT(CT736,3)),
                --(INT('Drill Size Info'!$AB$19) &amp; "." &amp; LEFT(CT736,3))
            )
        ),
        "OK"
    )
)</f>
        <v>OK</v>
      </c>
      <c r="O736" s="163" t="str">
        <f>IF(CV736&lt;&gt;"",
    IF(INT('Drill Size Info'!$AA$19)=INT('Drill Size Info'!$AB$19),
        --(INT('Drill Size Info'!$AA$19) &amp; "." &amp; CV736),
        IF(AND((--(INT('Drill Size Info'!$AA$19) &amp; "." &amp; CV736)&gt;=--('Drill Size Info'!$AA$19)), (--(INT('Drill Size Info'!$AA$19) &amp; "." &amp; CV736)&lt;=--('Drill Size Info'!$AB$19))),
            --(INT('Drill Size Info'!$AA$19) &amp; "." &amp; CV736),
            --(INT('Drill Size Info'!$AB$19) &amp; "." &amp; CV736)
        )
    ),
    IF(CT736&lt;&gt;"",
        IF(INT('Drill Size Info'!$AA$19)=INT('Drill Size Info'!$AB$19),
            --(INT('Drill Size Info'!$AA$19) &amp; "." &amp; RIGHT(CT736,3)),
            IF(AND((--(INT('Drill Size Info'!$AA$19) &amp; "." &amp; RIGHT(CT736,3))&gt;=--('Drill Size Info'!$AA$19)), (--(INT('Drill Size Info'!$AA$19) &amp; "." &amp; RIGHT(CT736,3))&lt;=--('Drill Size Info'!$AB$19))),
                --(INT('Drill Size Info'!$AA$19) &amp; "." &amp; RIGHT(CT736,3)),
                --(INT('Drill Size Info'!$AB$19) &amp; "." &amp; RIGHT(CT736,3))
            )
        ),
        "N/A"
    )
)</f>
        <v>N/A</v>
      </c>
      <c r="P736" s="47" t="str">
        <f>IF(CX736&lt;&gt;"",
    IF(INT('Drill Size Info'!$AA$19)=INT('Drill Size Info'!$AB$15),
        --(INT('Drill Size Info'!$AA$15) &amp; "." &amp; CX736),
        IF(AND((--(INT('Drill Size Info'!$AA$15) &amp; "." &amp; CX736)&gt;=--('Drill Size Info'!$AA$15)), (--(INT('Drill Size Info'!$AA$15) &amp; "." &amp; CX736)&lt;=--('Drill Size Info'!$AB$15))),
            --(INT('Drill Size Info'!$AA$15) &amp; "." &amp; CX736),
            --(INT('Drill Size Info'!$AB$15) &amp; "." &amp; CX736)
        )
    ),
    IF(CW736&lt;&gt;"",
        IF(INT('Drill Size Info'!$AA$15)=INT('Drill Size Info'!$AB$15),
            --(INT('Drill Size Info'!$AA$15) &amp; "." &amp; LEFT(CW736,3)),
            IF(AND((--(INT('Drill Size Info'!$AA$15) &amp; "." &amp; LEFT(CW736,3))&gt;=--('Drill Size Info'!$AA$15)), (--(INT('Drill Size Info'!$AA$15) &amp; "." &amp; LEFT(CW736,3))&lt;=--('Drill Size Info'!$AB$15))),
                --(INT('Drill Size Info'!$AA$15) &amp; "." &amp; LEFT(CW736,3)),
                --(INT('Drill Size Info'!$AB$15) &amp; "." &amp; LEFT(CW736,3))
            )
        ),
        "OK"
    )
)</f>
        <v>OK</v>
      </c>
      <c r="Q736" s="163" t="str">
        <f>IF(CY736&lt;&gt;"",
    IF(INT('Drill Size Info'!$AA$19)=INT('Drill Size Info'!$AB$15),
        --(INT('Drill Size Info'!$AA$15) &amp; "." &amp; CY736),
        IF(AND((--(INT('Drill Size Info'!$AA$15) &amp; "." &amp; CY736)&gt;=--('Drill Size Info'!$AA$15)), (--(INT('Drill Size Info'!$AA$15) &amp; "." &amp; CY736)&lt;=--('Drill Size Info'!$AB$15))),
            --(INT('Drill Size Info'!$AA$15) &amp; "." &amp; CY736),
            --(INT('Drill Size Info'!$AB$15) &amp; "." &amp; CY736)
        )
    ),
    IF(CW736&lt;&gt;"",
        IF(INT('Drill Size Info'!$AA$15)=INT('Drill Size Info'!$AB$15),
            --(INT('Drill Size Info'!$AA$15) &amp; "." &amp; RIGHT(CW736,3)),
            IF(AND((--(INT('Drill Size Info'!$AA$15) &amp; "." &amp; RIGHT(CW736,3))&gt;=--('Drill Size Info'!$AA$15)), (--(INT('Drill Size Info'!$AA$15) &amp; "." &amp; RIGHT(CW736,3))&lt;=--('Drill Size Info'!$AB$15))),
                --(INT('Drill Size Info'!$AA$15) &amp; "." &amp; RIGHT(CW736,3)),
                --(INT('Drill Size Info'!$AB$15) &amp; "." &amp; RIGHT(CW736,3))
            )
        ),
        "N/A"
    )
)</f>
        <v>N/A</v>
      </c>
      <c r="R736" s="57"/>
      <c r="S736" s="57"/>
      <c r="T736" s="57"/>
      <c r="U736" s="57"/>
      <c r="V736" s="57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9"/>
      <c r="AX736" s="59"/>
      <c r="AY736" s="59"/>
      <c r="AZ736" s="60"/>
      <c r="BA736" s="52"/>
      <c r="BB736" s="52"/>
      <c r="BC736" s="52"/>
      <c r="BD736" s="52"/>
      <c r="BE736" s="52"/>
      <c r="BF736" s="52"/>
      <c r="BG736" s="192" t="str">
        <f t="shared" si="467"/>
        <v/>
      </c>
      <c r="BH736" s="52"/>
      <c r="BI736" s="52"/>
      <c r="BJ736" s="52"/>
      <c r="BK736" s="52"/>
      <c r="BM736" s="19">
        <f t="shared" si="434"/>
        <v>0</v>
      </c>
      <c r="BN736" s="19">
        <f t="shared" si="435"/>
        <v>0</v>
      </c>
      <c r="BO736" s="19">
        <f t="shared" si="436"/>
        <v>0</v>
      </c>
      <c r="BP736" s="19">
        <f t="shared" si="437"/>
        <v>0</v>
      </c>
      <c r="BQ736" s="19">
        <f t="shared" si="438"/>
        <v>0</v>
      </c>
      <c r="BR736" s="19">
        <f t="shared" si="439"/>
        <v>0</v>
      </c>
      <c r="BS736" s="19">
        <f t="shared" si="440"/>
        <v>0</v>
      </c>
      <c r="BT736" s="19">
        <f t="shared" si="441"/>
        <v>0</v>
      </c>
      <c r="BU736" s="19">
        <f t="shared" si="442"/>
        <v>0</v>
      </c>
      <c r="BV736" s="19">
        <f t="shared" si="443"/>
        <v>0</v>
      </c>
      <c r="BW736" s="19">
        <f t="shared" si="444"/>
        <v>0</v>
      </c>
      <c r="BX736" s="19">
        <f t="shared" si="445"/>
        <v>0</v>
      </c>
      <c r="BY736" s="19">
        <f t="shared" si="446"/>
        <v>0</v>
      </c>
      <c r="BZ736" s="19">
        <f t="shared" si="447"/>
        <v>0</v>
      </c>
      <c r="CA736" s="19">
        <f t="shared" si="448"/>
        <v>0</v>
      </c>
      <c r="CB736" s="19">
        <f t="shared" si="468"/>
        <v>0</v>
      </c>
      <c r="CC736" s="19">
        <f t="shared" si="449"/>
        <v>0</v>
      </c>
      <c r="CD736" s="19">
        <f t="shared" si="450"/>
        <v>0</v>
      </c>
      <c r="CE736" s="19">
        <f t="shared" si="451"/>
        <v>0</v>
      </c>
      <c r="CF736" s="19">
        <f t="shared" si="452"/>
        <v>0</v>
      </c>
      <c r="CG736" s="19">
        <f t="shared" si="453"/>
        <v>0</v>
      </c>
      <c r="CH736" s="19">
        <f t="shared" si="454"/>
        <v>0</v>
      </c>
      <c r="CI736" s="19">
        <f t="shared" si="455"/>
        <v>0</v>
      </c>
      <c r="CJ736" s="19">
        <f t="shared" si="456"/>
        <v>0</v>
      </c>
      <c r="CK736" s="19">
        <f t="shared" si="457"/>
        <v>0</v>
      </c>
      <c r="CL736" s="19">
        <f t="shared" si="458"/>
        <v>0</v>
      </c>
      <c r="CM736" s="19">
        <f t="shared" si="459"/>
        <v>0</v>
      </c>
      <c r="CN736" s="19">
        <f t="shared" si="460"/>
        <v>0</v>
      </c>
      <c r="CO736" s="19">
        <f t="shared" si="461"/>
        <v>0</v>
      </c>
      <c r="CP736" s="19">
        <f t="shared" si="462"/>
        <v>0</v>
      </c>
      <c r="CQ736" s="19">
        <f t="shared" si="463"/>
        <v>0</v>
      </c>
      <c r="CR736" s="19">
        <f t="shared" si="464"/>
        <v>0</v>
      </c>
      <c r="CS736" s="19">
        <f t="shared" si="465"/>
        <v>0</v>
      </c>
    </row>
    <row r="737" spans="2:97" ht="15" customHeight="1" x14ac:dyDescent="0.2">
      <c r="B737" s="53">
        <f t="shared" si="469"/>
        <v>729</v>
      </c>
      <c r="C737" s="197" t="str" cm="1">
        <f t="array" aca="1" ref="C737" ca="1">CELL("contents",BG737)</f>
        <v/>
      </c>
      <c r="D737" s="54" t="str">
        <f t="shared" si="466"/>
        <v>OK</v>
      </c>
      <c r="E737" s="55" t="e">
        <f>VLOOKUP('DATA SHEET'!$B$9,'Drill Size Info'!$T$2:$U$8,2,FALSE)</f>
        <v>#N/A</v>
      </c>
      <c r="F737" s="55" t="str">
        <f t="shared" si="470"/>
        <v/>
      </c>
      <c r="G737" s="161">
        <f t="shared" si="471"/>
        <v>0</v>
      </c>
      <c r="H737" s="56"/>
      <c r="I737" s="56"/>
      <c r="J737" s="54" t="s">
        <v>154</v>
      </c>
      <c r="K737" s="54" t="s">
        <v>154</v>
      </c>
      <c r="L737" s="56" t="s">
        <v>154</v>
      </c>
      <c r="M737" s="56" t="s">
        <v>154</v>
      </c>
      <c r="N737" s="47" t="str">
        <f>IF(CU737&lt;&gt;"",
    IF(INT('Drill Size Info'!$AA$19)=INT('Drill Size Info'!$AB$19),
        --(INT('Drill Size Info'!$AA$19) &amp; "." &amp; CU737),
        IF(AND((--(INT('Drill Size Info'!$AA$19) &amp; "." &amp; CU737)&gt;=--('Drill Size Info'!$AA$19)), (--(INT('Drill Size Info'!$AA$19) &amp; "." &amp; CU737)&lt;=--('Drill Size Info'!$AB$19))),
            --(INT('Drill Size Info'!$AA$19) &amp; "." &amp; CU737),
            --(INT('Drill Size Info'!$AB$19) &amp; "." &amp; CU737)
        )
    ),
    IF(CT737&lt;&gt;"",
        IF(INT('Drill Size Info'!$AA$19)=INT('Drill Size Info'!$AB$19),
            --(INT('Drill Size Info'!$AA$19) &amp; "." &amp; LEFT(CT737,3)),
            IF(AND((--(INT('Drill Size Info'!$AA$19) &amp; "." &amp; LEFT(CT737,3))&gt;=--('Drill Size Info'!$AA$19)), (--(INT('Drill Size Info'!$AA$19) &amp; "." &amp; LEFT(CT737,3))&lt;=--('Drill Size Info'!$AB$19))),
                --(INT('Drill Size Info'!$AA$19) &amp; "." &amp; LEFT(CT737,3)),
                --(INT('Drill Size Info'!$AB$19) &amp; "." &amp; LEFT(CT737,3))
            )
        ),
        "OK"
    )
)</f>
        <v>OK</v>
      </c>
      <c r="O737" s="163" t="str">
        <f>IF(CV737&lt;&gt;"",
    IF(INT('Drill Size Info'!$AA$19)=INT('Drill Size Info'!$AB$19),
        --(INT('Drill Size Info'!$AA$19) &amp; "." &amp; CV737),
        IF(AND((--(INT('Drill Size Info'!$AA$19) &amp; "." &amp; CV737)&gt;=--('Drill Size Info'!$AA$19)), (--(INT('Drill Size Info'!$AA$19) &amp; "." &amp; CV737)&lt;=--('Drill Size Info'!$AB$19))),
            --(INT('Drill Size Info'!$AA$19) &amp; "." &amp; CV737),
            --(INT('Drill Size Info'!$AB$19) &amp; "." &amp; CV737)
        )
    ),
    IF(CT737&lt;&gt;"",
        IF(INT('Drill Size Info'!$AA$19)=INT('Drill Size Info'!$AB$19),
            --(INT('Drill Size Info'!$AA$19) &amp; "." &amp; RIGHT(CT737,3)),
            IF(AND((--(INT('Drill Size Info'!$AA$19) &amp; "." &amp; RIGHT(CT737,3))&gt;=--('Drill Size Info'!$AA$19)), (--(INT('Drill Size Info'!$AA$19) &amp; "." &amp; RIGHT(CT737,3))&lt;=--('Drill Size Info'!$AB$19))),
                --(INT('Drill Size Info'!$AA$19) &amp; "." &amp; RIGHT(CT737,3)),
                --(INT('Drill Size Info'!$AB$19) &amp; "." &amp; RIGHT(CT737,3))
            )
        ),
        "N/A"
    )
)</f>
        <v>N/A</v>
      </c>
      <c r="P737" s="47" t="str">
        <f>IF(CX737&lt;&gt;"",
    IF(INT('Drill Size Info'!$AA$19)=INT('Drill Size Info'!$AB$15),
        --(INT('Drill Size Info'!$AA$15) &amp; "." &amp; CX737),
        IF(AND((--(INT('Drill Size Info'!$AA$15) &amp; "." &amp; CX737)&gt;=--('Drill Size Info'!$AA$15)), (--(INT('Drill Size Info'!$AA$15) &amp; "." &amp; CX737)&lt;=--('Drill Size Info'!$AB$15))),
            --(INT('Drill Size Info'!$AA$15) &amp; "." &amp; CX737),
            --(INT('Drill Size Info'!$AB$15) &amp; "." &amp; CX737)
        )
    ),
    IF(CW737&lt;&gt;"",
        IF(INT('Drill Size Info'!$AA$15)=INT('Drill Size Info'!$AB$15),
            --(INT('Drill Size Info'!$AA$15) &amp; "." &amp; LEFT(CW737,3)),
            IF(AND((--(INT('Drill Size Info'!$AA$15) &amp; "." &amp; LEFT(CW737,3))&gt;=--('Drill Size Info'!$AA$15)), (--(INT('Drill Size Info'!$AA$15) &amp; "." &amp; LEFT(CW737,3))&lt;=--('Drill Size Info'!$AB$15))),
                --(INT('Drill Size Info'!$AA$15) &amp; "." &amp; LEFT(CW737,3)),
                --(INT('Drill Size Info'!$AB$15) &amp; "." &amp; LEFT(CW737,3))
            )
        ),
        "OK"
    )
)</f>
        <v>OK</v>
      </c>
      <c r="Q737" s="163" t="str">
        <f>IF(CY737&lt;&gt;"",
    IF(INT('Drill Size Info'!$AA$19)=INT('Drill Size Info'!$AB$15),
        --(INT('Drill Size Info'!$AA$15) &amp; "." &amp; CY737),
        IF(AND((--(INT('Drill Size Info'!$AA$15) &amp; "." &amp; CY737)&gt;=--('Drill Size Info'!$AA$15)), (--(INT('Drill Size Info'!$AA$15) &amp; "." &amp; CY737)&lt;=--('Drill Size Info'!$AB$15))),
            --(INT('Drill Size Info'!$AA$15) &amp; "." &amp; CY737),
            --(INT('Drill Size Info'!$AB$15) &amp; "." &amp; CY737)
        )
    ),
    IF(CW737&lt;&gt;"",
        IF(INT('Drill Size Info'!$AA$15)=INT('Drill Size Info'!$AB$15),
            --(INT('Drill Size Info'!$AA$15) &amp; "." &amp; RIGHT(CW737,3)),
            IF(AND((--(INT('Drill Size Info'!$AA$15) &amp; "." &amp; RIGHT(CW737,3))&gt;=--('Drill Size Info'!$AA$15)), (--(INT('Drill Size Info'!$AA$15) &amp; "." &amp; RIGHT(CW737,3))&lt;=--('Drill Size Info'!$AB$15))),
                --(INT('Drill Size Info'!$AA$15) &amp; "." &amp; RIGHT(CW737,3)),
                --(INT('Drill Size Info'!$AB$15) &amp; "." &amp; RIGHT(CW737,3))
            )
        ),
        "N/A"
    )
)</f>
        <v>N/A</v>
      </c>
      <c r="R737" s="57"/>
      <c r="S737" s="57"/>
      <c r="T737" s="57"/>
      <c r="U737" s="57"/>
      <c r="V737" s="57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9"/>
      <c r="AX737" s="59"/>
      <c r="AY737" s="59"/>
      <c r="AZ737" s="60"/>
      <c r="BA737" s="52"/>
      <c r="BB737" s="52"/>
      <c r="BC737" s="52"/>
      <c r="BD737" s="52"/>
      <c r="BE737" s="52"/>
      <c r="BF737" s="52"/>
      <c r="BG737" s="192" t="str">
        <f t="shared" si="467"/>
        <v/>
      </c>
      <c r="BH737" s="52"/>
      <c r="BI737" s="52"/>
      <c r="BJ737" s="52"/>
      <c r="BK737" s="52"/>
      <c r="BM737" s="19">
        <f t="shared" si="434"/>
        <v>0</v>
      </c>
      <c r="BN737" s="19">
        <f t="shared" si="435"/>
        <v>0</v>
      </c>
      <c r="BO737" s="19">
        <f t="shared" si="436"/>
        <v>0</v>
      </c>
      <c r="BP737" s="19">
        <f t="shared" si="437"/>
        <v>0</v>
      </c>
      <c r="BQ737" s="19">
        <f t="shared" si="438"/>
        <v>0</v>
      </c>
      <c r="BR737" s="19">
        <f t="shared" si="439"/>
        <v>0</v>
      </c>
      <c r="BS737" s="19">
        <f t="shared" si="440"/>
        <v>0</v>
      </c>
      <c r="BT737" s="19">
        <f t="shared" si="441"/>
        <v>0</v>
      </c>
      <c r="BU737" s="19">
        <f t="shared" si="442"/>
        <v>0</v>
      </c>
      <c r="BV737" s="19">
        <f t="shared" si="443"/>
        <v>0</v>
      </c>
      <c r="BW737" s="19">
        <f t="shared" si="444"/>
        <v>0</v>
      </c>
      <c r="BX737" s="19">
        <f t="shared" si="445"/>
        <v>0</v>
      </c>
      <c r="BY737" s="19">
        <f t="shared" si="446"/>
        <v>0</v>
      </c>
      <c r="BZ737" s="19">
        <f t="shared" si="447"/>
        <v>0</v>
      </c>
      <c r="CA737" s="19">
        <f t="shared" si="448"/>
        <v>0</v>
      </c>
      <c r="CB737" s="19">
        <f t="shared" si="468"/>
        <v>0</v>
      </c>
      <c r="CC737" s="19">
        <f t="shared" si="449"/>
        <v>0</v>
      </c>
      <c r="CD737" s="19">
        <f t="shared" si="450"/>
        <v>0</v>
      </c>
      <c r="CE737" s="19">
        <f t="shared" si="451"/>
        <v>0</v>
      </c>
      <c r="CF737" s="19">
        <f t="shared" si="452"/>
        <v>0</v>
      </c>
      <c r="CG737" s="19">
        <f t="shared" si="453"/>
        <v>0</v>
      </c>
      <c r="CH737" s="19">
        <f t="shared" si="454"/>
        <v>0</v>
      </c>
      <c r="CI737" s="19">
        <f t="shared" si="455"/>
        <v>0</v>
      </c>
      <c r="CJ737" s="19">
        <f t="shared" si="456"/>
        <v>0</v>
      </c>
      <c r="CK737" s="19">
        <f t="shared" si="457"/>
        <v>0</v>
      </c>
      <c r="CL737" s="19">
        <f t="shared" si="458"/>
        <v>0</v>
      </c>
      <c r="CM737" s="19">
        <f t="shared" si="459"/>
        <v>0</v>
      </c>
      <c r="CN737" s="19">
        <f t="shared" si="460"/>
        <v>0</v>
      </c>
      <c r="CO737" s="19">
        <f t="shared" si="461"/>
        <v>0</v>
      </c>
      <c r="CP737" s="19">
        <f t="shared" si="462"/>
        <v>0</v>
      </c>
      <c r="CQ737" s="19">
        <f t="shared" si="463"/>
        <v>0</v>
      </c>
      <c r="CR737" s="19">
        <f t="shared" si="464"/>
        <v>0</v>
      </c>
      <c r="CS737" s="19">
        <f t="shared" si="465"/>
        <v>0</v>
      </c>
    </row>
    <row r="738" spans="2:97" ht="15" customHeight="1" x14ac:dyDescent="0.2">
      <c r="B738" s="53">
        <f t="shared" si="469"/>
        <v>730</v>
      </c>
      <c r="C738" s="197" t="str" cm="1">
        <f t="array" aca="1" ref="C738" ca="1">CELL("contents",BG738)</f>
        <v/>
      </c>
      <c r="D738" s="54" t="str">
        <f t="shared" si="466"/>
        <v>OK</v>
      </c>
      <c r="E738" s="55" t="e">
        <f>VLOOKUP('DATA SHEET'!$B$9,'Drill Size Info'!$T$2:$U$8,2,FALSE)</f>
        <v>#N/A</v>
      </c>
      <c r="F738" s="55" t="str">
        <f t="shared" si="470"/>
        <v/>
      </c>
      <c r="G738" s="161">
        <f t="shared" si="471"/>
        <v>0</v>
      </c>
      <c r="H738" s="56"/>
      <c r="I738" s="56"/>
      <c r="J738" s="54" t="s">
        <v>154</v>
      </c>
      <c r="K738" s="54" t="s">
        <v>154</v>
      </c>
      <c r="L738" s="56" t="s">
        <v>154</v>
      </c>
      <c r="M738" s="56" t="s">
        <v>154</v>
      </c>
      <c r="N738" s="47" t="str">
        <f>IF(CU738&lt;&gt;"",
    IF(INT('Drill Size Info'!$AA$19)=INT('Drill Size Info'!$AB$19),
        --(INT('Drill Size Info'!$AA$19) &amp; "." &amp; CU738),
        IF(AND((--(INT('Drill Size Info'!$AA$19) &amp; "." &amp; CU738)&gt;=--('Drill Size Info'!$AA$19)), (--(INT('Drill Size Info'!$AA$19) &amp; "." &amp; CU738)&lt;=--('Drill Size Info'!$AB$19))),
            --(INT('Drill Size Info'!$AA$19) &amp; "." &amp; CU738),
            --(INT('Drill Size Info'!$AB$19) &amp; "." &amp; CU738)
        )
    ),
    IF(CT738&lt;&gt;"",
        IF(INT('Drill Size Info'!$AA$19)=INT('Drill Size Info'!$AB$19),
            --(INT('Drill Size Info'!$AA$19) &amp; "." &amp; LEFT(CT738,3)),
            IF(AND((--(INT('Drill Size Info'!$AA$19) &amp; "." &amp; LEFT(CT738,3))&gt;=--('Drill Size Info'!$AA$19)), (--(INT('Drill Size Info'!$AA$19) &amp; "." &amp; LEFT(CT738,3))&lt;=--('Drill Size Info'!$AB$19))),
                --(INT('Drill Size Info'!$AA$19) &amp; "." &amp; LEFT(CT738,3)),
                --(INT('Drill Size Info'!$AB$19) &amp; "." &amp; LEFT(CT738,3))
            )
        ),
        "OK"
    )
)</f>
        <v>OK</v>
      </c>
      <c r="O738" s="163" t="str">
        <f>IF(CV738&lt;&gt;"",
    IF(INT('Drill Size Info'!$AA$19)=INT('Drill Size Info'!$AB$19),
        --(INT('Drill Size Info'!$AA$19) &amp; "." &amp; CV738),
        IF(AND((--(INT('Drill Size Info'!$AA$19) &amp; "." &amp; CV738)&gt;=--('Drill Size Info'!$AA$19)), (--(INT('Drill Size Info'!$AA$19) &amp; "." &amp; CV738)&lt;=--('Drill Size Info'!$AB$19))),
            --(INT('Drill Size Info'!$AA$19) &amp; "." &amp; CV738),
            --(INT('Drill Size Info'!$AB$19) &amp; "." &amp; CV738)
        )
    ),
    IF(CT738&lt;&gt;"",
        IF(INT('Drill Size Info'!$AA$19)=INT('Drill Size Info'!$AB$19),
            --(INT('Drill Size Info'!$AA$19) &amp; "." &amp; RIGHT(CT738,3)),
            IF(AND((--(INT('Drill Size Info'!$AA$19) &amp; "." &amp; RIGHT(CT738,3))&gt;=--('Drill Size Info'!$AA$19)), (--(INT('Drill Size Info'!$AA$19) &amp; "." &amp; RIGHT(CT738,3))&lt;=--('Drill Size Info'!$AB$19))),
                --(INT('Drill Size Info'!$AA$19) &amp; "." &amp; RIGHT(CT738,3)),
                --(INT('Drill Size Info'!$AB$19) &amp; "." &amp; RIGHT(CT738,3))
            )
        ),
        "N/A"
    )
)</f>
        <v>N/A</v>
      </c>
      <c r="P738" s="47" t="str">
        <f>IF(CX738&lt;&gt;"",
    IF(INT('Drill Size Info'!$AA$19)=INT('Drill Size Info'!$AB$15),
        --(INT('Drill Size Info'!$AA$15) &amp; "." &amp; CX738),
        IF(AND((--(INT('Drill Size Info'!$AA$15) &amp; "." &amp; CX738)&gt;=--('Drill Size Info'!$AA$15)), (--(INT('Drill Size Info'!$AA$15) &amp; "." &amp; CX738)&lt;=--('Drill Size Info'!$AB$15))),
            --(INT('Drill Size Info'!$AA$15) &amp; "." &amp; CX738),
            --(INT('Drill Size Info'!$AB$15) &amp; "." &amp; CX738)
        )
    ),
    IF(CW738&lt;&gt;"",
        IF(INT('Drill Size Info'!$AA$15)=INT('Drill Size Info'!$AB$15),
            --(INT('Drill Size Info'!$AA$15) &amp; "." &amp; LEFT(CW738,3)),
            IF(AND((--(INT('Drill Size Info'!$AA$15) &amp; "." &amp; LEFT(CW738,3))&gt;=--('Drill Size Info'!$AA$15)), (--(INT('Drill Size Info'!$AA$15) &amp; "." &amp; LEFT(CW738,3))&lt;=--('Drill Size Info'!$AB$15))),
                --(INT('Drill Size Info'!$AA$15) &amp; "." &amp; LEFT(CW738,3)),
                --(INT('Drill Size Info'!$AB$15) &amp; "." &amp; LEFT(CW738,3))
            )
        ),
        "OK"
    )
)</f>
        <v>OK</v>
      </c>
      <c r="Q738" s="163" t="str">
        <f>IF(CY738&lt;&gt;"",
    IF(INT('Drill Size Info'!$AA$19)=INT('Drill Size Info'!$AB$15),
        --(INT('Drill Size Info'!$AA$15) &amp; "." &amp; CY738),
        IF(AND((--(INT('Drill Size Info'!$AA$15) &amp; "." &amp; CY738)&gt;=--('Drill Size Info'!$AA$15)), (--(INT('Drill Size Info'!$AA$15) &amp; "." &amp; CY738)&lt;=--('Drill Size Info'!$AB$15))),
            --(INT('Drill Size Info'!$AA$15) &amp; "." &amp; CY738),
            --(INT('Drill Size Info'!$AB$15) &amp; "." &amp; CY738)
        )
    ),
    IF(CW738&lt;&gt;"",
        IF(INT('Drill Size Info'!$AA$15)=INT('Drill Size Info'!$AB$15),
            --(INT('Drill Size Info'!$AA$15) &amp; "." &amp; RIGHT(CW738,3)),
            IF(AND((--(INT('Drill Size Info'!$AA$15) &amp; "." &amp; RIGHT(CW738,3))&gt;=--('Drill Size Info'!$AA$15)), (--(INT('Drill Size Info'!$AA$15) &amp; "." &amp; RIGHT(CW738,3))&lt;=--('Drill Size Info'!$AB$15))),
                --(INT('Drill Size Info'!$AA$15) &amp; "." &amp; RIGHT(CW738,3)),
                --(INT('Drill Size Info'!$AB$15) &amp; "." &amp; RIGHT(CW738,3))
            )
        ),
        "N/A"
    )
)</f>
        <v>N/A</v>
      </c>
      <c r="R738" s="57"/>
      <c r="S738" s="57"/>
      <c r="T738" s="57"/>
      <c r="U738" s="57"/>
      <c r="V738" s="57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9"/>
      <c r="AX738" s="59"/>
      <c r="AY738" s="59"/>
      <c r="AZ738" s="60"/>
      <c r="BA738" s="52"/>
      <c r="BB738" s="52"/>
      <c r="BC738" s="52"/>
      <c r="BD738" s="52"/>
      <c r="BE738" s="52"/>
      <c r="BF738" s="52"/>
      <c r="BG738" s="192" t="str">
        <f t="shared" si="467"/>
        <v/>
      </c>
      <c r="BH738" s="52"/>
      <c r="BI738" s="52"/>
      <c r="BJ738" s="52"/>
      <c r="BK738" s="52"/>
      <c r="BM738" s="19">
        <f t="shared" si="434"/>
        <v>0</v>
      </c>
      <c r="BN738" s="19">
        <f t="shared" si="435"/>
        <v>0</v>
      </c>
      <c r="BO738" s="19">
        <f t="shared" si="436"/>
        <v>0</v>
      </c>
      <c r="BP738" s="19">
        <f t="shared" si="437"/>
        <v>0</v>
      </c>
      <c r="BQ738" s="19">
        <f t="shared" si="438"/>
        <v>0</v>
      </c>
      <c r="BR738" s="19">
        <f t="shared" si="439"/>
        <v>0</v>
      </c>
      <c r="BS738" s="19">
        <f t="shared" si="440"/>
        <v>0</v>
      </c>
      <c r="BT738" s="19">
        <f t="shared" si="441"/>
        <v>0</v>
      </c>
      <c r="BU738" s="19">
        <f t="shared" si="442"/>
        <v>0</v>
      </c>
      <c r="BV738" s="19">
        <f t="shared" si="443"/>
        <v>0</v>
      </c>
      <c r="BW738" s="19">
        <f t="shared" si="444"/>
        <v>0</v>
      </c>
      <c r="BX738" s="19">
        <f t="shared" si="445"/>
        <v>0</v>
      </c>
      <c r="BY738" s="19">
        <f t="shared" si="446"/>
        <v>0</v>
      </c>
      <c r="BZ738" s="19">
        <f t="shared" si="447"/>
        <v>0</v>
      </c>
      <c r="CA738" s="19">
        <f t="shared" si="448"/>
        <v>0</v>
      </c>
      <c r="CB738" s="19">
        <f t="shared" si="468"/>
        <v>0</v>
      </c>
      <c r="CC738" s="19">
        <f t="shared" si="449"/>
        <v>0</v>
      </c>
      <c r="CD738" s="19">
        <f t="shared" si="450"/>
        <v>0</v>
      </c>
      <c r="CE738" s="19">
        <f t="shared" si="451"/>
        <v>0</v>
      </c>
      <c r="CF738" s="19">
        <f t="shared" si="452"/>
        <v>0</v>
      </c>
      <c r="CG738" s="19">
        <f t="shared" si="453"/>
        <v>0</v>
      </c>
      <c r="CH738" s="19">
        <f t="shared" si="454"/>
        <v>0</v>
      </c>
      <c r="CI738" s="19">
        <f t="shared" si="455"/>
        <v>0</v>
      </c>
      <c r="CJ738" s="19">
        <f t="shared" si="456"/>
        <v>0</v>
      </c>
      <c r="CK738" s="19">
        <f t="shared" si="457"/>
        <v>0</v>
      </c>
      <c r="CL738" s="19">
        <f t="shared" si="458"/>
        <v>0</v>
      </c>
      <c r="CM738" s="19">
        <f t="shared" si="459"/>
        <v>0</v>
      </c>
      <c r="CN738" s="19">
        <f t="shared" si="460"/>
        <v>0</v>
      </c>
      <c r="CO738" s="19">
        <f t="shared" si="461"/>
        <v>0</v>
      </c>
      <c r="CP738" s="19">
        <f t="shared" si="462"/>
        <v>0</v>
      </c>
      <c r="CQ738" s="19">
        <f t="shared" si="463"/>
        <v>0</v>
      </c>
      <c r="CR738" s="19">
        <f t="shared" si="464"/>
        <v>0</v>
      </c>
      <c r="CS738" s="19">
        <f t="shared" si="465"/>
        <v>0</v>
      </c>
    </row>
    <row r="739" spans="2:97" ht="15" customHeight="1" x14ac:dyDescent="0.2">
      <c r="B739" s="53">
        <f t="shared" si="469"/>
        <v>731</v>
      </c>
      <c r="C739" s="197" t="str" cm="1">
        <f t="array" aca="1" ref="C739" ca="1">CELL("contents",BG739)</f>
        <v/>
      </c>
      <c r="D739" s="54" t="str">
        <f t="shared" si="466"/>
        <v>OK</v>
      </c>
      <c r="E739" s="55" t="e">
        <f>VLOOKUP('DATA SHEET'!$B$9,'Drill Size Info'!$T$2:$U$8,2,FALSE)</f>
        <v>#N/A</v>
      </c>
      <c r="F739" s="55" t="str">
        <f t="shared" si="470"/>
        <v/>
      </c>
      <c r="G739" s="161">
        <f t="shared" si="471"/>
        <v>0</v>
      </c>
      <c r="H739" s="56"/>
      <c r="I739" s="56"/>
      <c r="J739" s="54" t="s">
        <v>154</v>
      </c>
      <c r="K739" s="54" t="s">
        <v>154</v>
      </c>
      <c r="L739" s="56" t="s">
        <v>154</v>
      </c>
      <c r="M739" s="56" t="s">
        <v>154</v>
      </c>
      <c r="N739" s="47" t="str">
        <f>IF(CU739&lt;&gt;"",
    IF(INT('Drill Size Info'!$AA$19)=INT('Drill Size Info'!$AB$19),
        --(INT('Drill Size Info'!$AA$19) &amp; "." &amp; CU739),
        IF(AND((--(INT('Drill Size Info'!$AA$19) &amp; "." &amp; CU739)&gt;=--('Drill Size Info'!$AA$19)), (--(INT('Drill Size Info'!$AA$19) &amp; "." &amp; CU739)&lt;=--('Drill Size Info'!$AB$19))),
            --(INT('Drill Size Info'!$AA$19) &amp; "." &amp; CU739),
            --(INT('Drill Size Info'!$AB$19) &amp; "." &amp; CU739)
        )
    ),
    IF(CT739&lt;&gt;"",
        IF(INT('Drill Size Info'!$AA$19)=INT('Drill Size Info'!$AB$19),
            --(INT('Drill Size Info'!$AA$19) &amp; "." &amp; LEFT(CT739,3)),
            IF(AND((--(INT('Drill Size Info'!$AA$19) &amp; "." &amp; LEFT(CT739,3))&gt;=--('Drill Size Info'!$AA$19)), (--(INT('Drill Size Info'!$AA$19) &amp; "." &amp; LEFT(CT739,3))&lt;=--('Drill Size Info'!$AB$19))),
                --(INT('Drill Size Info'!$AA$19) &amp; "." &amp; LEFT(CT739,3)),
                --(INT('Drill Size Info'!$AB$19) &amp; "." &amp; LEFT(CT739,3))
            )
        ),
        "OK"
    )
)</f>
        <v>OK</v>
      </c>
      <c r="O739" s="163" t="str">
        <f>IF(CV739&lt;&gt;"",
    IF(INT('Drill Size Info'!$AA$19)=INT('Drill Size Info'!$AB$19),
        --(INT('Drill Size Info'!$AA$19) &amp; "." &amp; CV739),
        IF(AND((--(INT('Drill Size Info'!$AA$19) &amp; "." &amp; CV739)&gt;=--('Drill Size Info'!$AA$19)), (--(INT('Drill Size Info'!$AA$19) &amp; "." &amp; CV739)&lt;=--('Drill Size Info'!$AB$19))),
            --(INT('Drill Size Info'!$AA$19) &amp; "." &amp; CV739),
            --(INT('Drill Size Info'!$AB$19) &amp; "." &amp; CV739)
        )
    ),
    IF(CT739&lt;&gt;"",
        IF(INT('Drill Size Info'!$AA$19)=INT('Drill Size Info'!$AB$19),
            --(INT('Drill Size Info'!$AA$19) &amp; "." &amp; RIGHT(CT739,3)),
            IF(AND((--(INT('Drill Size Info'!$AA$19) &amp; "." &amp; RIGHT(CT739,3))&gt;=--('Drill Size Info'!$AA$19)), (--(INT('Drill Size Info'!$AA$19) &amp; "." &amp; RIGHT(CT739,3))&lt;=--('Drill Size Info'!$AB$19))),
                --(INT('Drill Size Info'!$AA$19) &amp; "." &amp; RIGHT(CT739,3)),
                --(INT('Drill Size Info'!$AB$19) &amp; "." &amp; RIGHT(CT739,3))
            )
        ),
        "N/A"
    )
)</f>
        <v>N/A</v>
      </c>
      <c r="P739" s="47" t="str">
        <f>IF(CX739&lt;&gt;"",
    IF(INT('Drill Size Info'!$AA$19)=INT('Drill Size Info'!$AB$15),
        --(INT('Drill Size Info'!$AA$15) &amp; "." &amp; CX739),
        IF(AND((--(INT('Drill Size Info'!$AA$15) &amp; "." &amp; CX739)&gt;=--('Drill Size Info'!$AA$15)), (--(INT('Drill Size Info'!$AA$15) &amp; "." &amp; CX739)&lt;=--('Drill Size Info'!$AB$15))),
            --(INT('Drill Size Info'!$AA$15) &amp; "." &amp; CX739),
            --(INT('Drill Size Info'!$AB$15) &amp; "." &amp; CX739)
        )
    ),
    IF(CW739&lt;&gt;"",
        IF(INT('Drill Size Info'!$AA$15)=INT('Drill Size Info'!$AB$15),
            --(INT('Drill Size Info'!$AA$15) &amp; "." &amp; LEFT(CW739,3)),
            IF(AND((--(INT('Drill Size Info'!$AA$15) &amp; "." &amp; LEFT(CW739,3))&gt;=--('Drill Size Info'!$AA$15)), (--(INT('Drill Size Info'!$AA$15) &amp; "." &amp; LEFT(CW739,3))&lt;=--('Drill Size Info'!$AB$15))),
                --(INT('Drill Size Info'!$AA$15) &amp; "." &amp; LEFT(CW739,3)),
                --(INT('Drill Size Info'!$AB$15) &amp; "." &amp; LEFT(CW739,3))
            )
        ),
        "OK"
    )
)</f>
        <v>OK</v>
      </c>
      <c r="Q739" s="163" t="str">
        <f>IF(CY739&lt;&gt;"",
    IF(INT('Drill Size Info'!$AA$19)=INT('Drill Size Info'!$AB$15),
        --(INT('Drill Size Info'!$AA$15) &amp; "." &amp; CY739),
        IF(AND((--(INT('Drill Size Info'!$AA$15) &amp; "." &amp; CY739)&gt;=--('Drill Size Info'!$AA$15)), (--(INT('Drill Size Info'!$AA$15) &amp; "." &amp; CY739)&lt;=--('Drill Size Info'!$AB$15))),
            --(INT('Drill Size Info'!$AA$15) &amp; "." &amp; CY739),
            --(INT('Drill Size Info'!$AB$15) &amp; "." &amp; CY739)
        )
    ),
    IF(CW739&lt;&gt;"",
        IF(INT('Drill Size Info'!$AA$15)=INT('Drill Size Info'!$AB$15),
            --(INT('Drill Size Info'!$AA$15) &amp; "." &amp; RIGHT(CW739,3)),
            IF(AND((--(INT('Drill Size Info'!$AA$15) &amp; "." &amp; RIGHT(CW739,3))&gt;=--('Drill Size Info'!$AA$15)), (--(INT('Drill Size Info'!$AA$15) &amp; "." &amp; RIGHT(CW739,3))&lt;=--('Drill Size Info'!$AB$15))),
                --(INT('Drill Size Info'!$AA$15) &amp; "." &amp; RIGHT(CW739,3)),
                --(INT('Drill Size Info'!$AB$15) &amp; "." &amp; RIGHT(CW739,3))
            )
        ),
        "N/A"
    )
)</f>
        <v>N/A</v>
      </c>
      <c r="R739" s="57"/>
      <c r="S739" s="57"/>
      <c r="T739" s="57"/>
      <c r="U739" s="57"/>
      <c r="V739" s="57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9"/>
      <c r="AX739" s="59"/>
      <c r="AY739" s="59"/>
      <c r="AZ739" s="60"/>
      <c r="BA739" s="52"/>
      <c r="BB739" s="52"/>
      <c r="BC739" s="52"/>
      <c r="BD739" s="52"/>
      <c r="BE739" s="52"/>
      <c r="BF739" s="52"/>
      <c r="BG739" s="192" t="str">
        <f t="shared" si="467"/>
        <v/>
      </c>
      <c r="BH739" s="52"/>
      <c r="BI739" s="52"/>
      <c r="BJ739" s="52"/>
      <c r="BK739" s="52"/>
      <c r="BM739" s="19">
        <f t="shared" si="434"/>
        <v>0</v>
      </c>
      <c r="BN739" s="19">
        <f t="shared" si="435"/>
        <v>0</v>
      </c>
      <c r="BO739" s="19">
        <f t="shared" si="436"/>
        <v>0</v>
      </c>
      <c r="BP739" s="19">
        <f t="shared" si="437"/>
        <v>0</v>
      </c>
      <c r="BQ739" s="19">
        <f t="shared" si="438"/>
        <v>0</v>
      </c>
      <c r="BR739" s="19">
        <f t="shared" si="439"/>
        <v>0</v>
      </c>
      <c r="BS739" s="19">
        <f t="shared" si="440"/>
        <v>0</v>
      </c>
      <c r="BT739" s="19">
        <f t="shared" si="441"/>
        <v>0</v>
      </c>
      <c r="BU739" s="19">
        <f t="shared" si="442"/>
        <v>0</v>
      </c>
      <c r="BV739" s="19">
        <f t="shared" si="443"/>
        <v>0</v>
      </c>
      <c r="BW739" s="19">
        <f t="shared" si="444"/>
        <v>0</v>
      </c>
      <c r="BX739" s="19">
        <f t="shared" si="445"/>
        <v>0</v>
      </c>
      <c r="BY739" s="19">
        <f t="shared" si="446"/>
        <v>0</v>
      </c>
      <c r="BZ739" s="19">
        <f t="shared" si="447"/>
        <v>0</v>
      </c>
      <c r="CA739" s="19">
        <f t="shared" si="448"/>
        <v>0</v>
      </c>
      <c r="CB739" s="19">
        <f t="shared" si="468"/>
        <v>0</v>
      </c>
      <c r="CC739" s="19">
        <f t="shared" si="449"/>
        <v>0</v>
      </c>
      <c r="CD739" s="19">
        <f t="shared" si="450"/>
        <v>0</v>
      </c>
      <c r="CE739" s="19">
        <f t="shared" si="451"/>
        <v>0</v>
      </c>
      <c r="CF739" s="19">
        <f t="shared" si="452"/>
        <v>0</v>
      </c>
      <c r="CG739" s="19">
        <f t="shared" si="453"/>
        <v>0</v>
      </c>
      <c r="CH739" s="19">
        <f t="shared" si="454"/>
        <v>0</v>
      </c>
      <c r="CI739" s="19">
        <f t="shared" si="455"/>
        <v>0</v>
      </c>
      <c r="CJ739" s="19">
        <f t="shared" si="456"/>
        <v>0</v>
      </c>
      <c r="CK739" s="19">
        <f t="shared" si="457"/>
        <v>0</v>
      </c>
      <c r="CL739" s="19">
        <f t="shared" si="458"/>
        <v>0</v>
      </c>
      <c r="CM739" s="19">
        <f t="shared" si="459"/>
        <v>0</v>
      </c>
      <c r="CN739" s="19">
        <f t="shared" si="460"/>
        <v>0</v>
      </c>
      <c r="CO739" s="19">
        <f t="shared" si="461"/>
        <v>0</v>
      </c>
      <c r="CP739" s="19">
        <f t="shared" si="462"/>
        <v>0</v>
      </c>
      <c r="CQ739" s="19">
        <f t="shared" si="463"/>
        <v>0</v>
      </c>
      <c r="CR739" s="19">
        <f t="shared" si="464"/>
        <v>0</v>
      </c>
      <c r="CS739" s="19">
        <f t="shared" si="465"/>
        <v>0</v>
      </c>
    </row>
    <row r="740" spans="2:97" ht="15" customHeight="1" x14ac:dyDescent="0.2">
      <c r="B740" s="53">
        <f t="shared" si="469"/>
        <v>732</v>
      </c>
      <c r="C740" s="197" t="str" cm="1">
        <f t="array" aca="1" ref="C740" ca="1">CELL("contents",BG740)</f>
        <v/>
      </c>
      <c r="D740" s="54" t="str">
        <f t="shared" si="466"/>
        <v>OK</v>
      </c>
      <c r="E740" s="55" t="e">
        <f>VLOOKUP('DATA SHEET'!$B$9,'Drill Size Info'!$T$2:$U$8,2,FALSE)</f>
        <v>#N/A</v>
      </c>
      <c r="F740" s="55" t="str">
        <f t="shared" si="470"/>
        <v/>
      </c>
      <c r="G740" s="161">
        <f t="shared" si="471"/>
        <v>0</v>
      </c>
      <c r="H740" s="56"/>
      <c r="I740" s="56"/>
      <c r="J740" s="54" t="s">
        <v>154</v>
      </c>
      <c r="K740" s="54" t="s">
        <v>154</v>
      </c>
      <c r="L740" s="56" t="s">
        <v>154</v>
      </c>
      <c r="M740" s="56" t="s">
        <v>154</v>
      </c>
      <c r="N740" s="47" t="str">
        <f>IF(CU740&lt;&gt;"",
    IF(INT('Drill Size Info'!$AA$19)=INT('Drill Size Info'!$AB$19),
        --(INT('Drill Size Info'!$AA$19) &amp; "." &amp; CU740),
        IF(AND((--(INT('Drill Size Info'!$AA$19) &amp; "." &amp; CU740)&gt;=--('Drill Size Info'!$AA$19)), (--(INT('Drill Size Info'!$AA$19) &amp; "." &amp; CU740)&lt;=--('Drill Size Info'!$AB$19))),
            --(INT('Drill Size Info'!$AA$19) &amp; "." &amp; CU740),
            --(INT('Drill Size Info'!$AB$19) &amp; "." &amp; CU740)
        )
    ),
    IF(CT740&lt;&gt;"",
        IF(INT('Drill Size Info'!$AA$19)=INT('Drill Size Info'!$AB$19),
            --(INT('Drill Size Info'!$AA$19) &amp; "." &amp; LEFT(CT740,3)),
            IF(AND((--(INT('Drill Size Info'!$AA$19) &amp; "." &amp; LEFT(CT740,3))&gt;=--('Drill Size Info'!$AA$19)), (--(INT('Drill Size Info'!$AA$19) &amp; "." &amp; LEFT(CT740,3))&lt;=--('Drill Size Info'!$AB$19))),
                --(INT('Drill Size Info'!$AA$19) &amp; "." &amp; LEFT(CT740,3)),
                --(INT('Drill Size Info'!$AB$19) &amp; "." &amp; LEFT(CT740,3))
            )
        ),
        "OK"
    )
)</f>
        <v>OK</v>
      </c>
      <c r="O740" s="163" t="str">
        <f>IF(CV740&lt;&gt;"",
    IF(INT('Drill Size Info'!$AA$19)=INT('Drill Size Info'!$AB$19),
        --(INT('Drill Size Info'!$AA$19) &amp; "." &amp; CV740),
        IF(AND((--(INT('Drill Size Info'!$AA$19) &amp; "." &amp; CV740)&gt;=--('Drill Size Info'!$AA$19)), (--(INT('Drill Size Info'!$AA$19) &amp; "." &amp; CV740)&lt;=--('Drill Size Info'!$AB$19))),
            --(INT('Drill Size Info'!$AA$19) &amp; "." &amp; CV740),
            --(INT('Drill Size Info'!$AB$19) &amp; "." &amp; CV740)
        )
    ),
    IF(CT740&lt;&gt;"",
        IF(INT('Drill Size Info'!$AA$19)=INT('Drill Size Info'!$AB$19),
            --(INT('Drill Size Info'!$AA$19) &amp; "." &amp; RIGHT(CT740,3)),
            IF(AND((--(INT('Drill Size Info'!$AA$19) &amp; "." &amp; RIGHT(CT740,3))&gt;=--('Drill Size Info'!$AA$19)), (--(INT('Drill Size Info'!$AA$19) &amp; "." &amp; RIGHT(CT740,3))&lt;=--('Drill Size Info'!$AB$19))),
                --(INT('Drill Size Info'!$AA$19) &amp; "." &amp; RIGHT(CT740,3)),
                --(INT('Drill Size Info'!$AB$19) &amp; "." &amp; RIGHT(CT740,3))
            )
        ),
        "N/A"
    )
)</f>
        <v>N/A</v>
      </c>
      <c r="P740" s="47" t="str">
        <f>IF(CX740&lt;&gt;"",
    IF(INT('Drill Size Info'!$AA$19)=INT('Drill Size Info'!$AB$15),
        --(INT('Drill Size Info'!$AA$15) &amp; "." &amp; CX740),
        IF(AND((--(INT('Drill Size Info'!$AA$15) &amp; "." &amp; CX740)&gt;=--('Drill Size Info'!$AA$15)), (--(INT('Drill Size Info'!$AA$15) &amp; "." &amp; CX740)&lt;=--('Drill Size Info'!$AB$15))),
            --(INT('Drill Size Info'!$AA$15) &amp; "." &amp; CX740),
            --(INT('Drill Size Info'!$AB$15) &amp; "." &amp; CX740)
        )
    ),
    IF(CW740&lt;&gt;"",
        IF(INT('Drill Size Info'!$AA$15)=INT('Drill Size Info'!$AB$15),
            --(INT('Drill Size Info'!$AA$15) &amp; "." &amp; LEFT(CW740,3)),
            IF(AND((--(INT('Drill Size Info'!$AA$15) &amp; "." &amp; LEFT(CW740,3))&gt;=--('Drill Size Info'!$AA$15)), (--(INT('Drill Size Info'!$AA$15) &amp; "." &amp; LEFT(CW740,3))&lt;=--('Drill Size Info'!$AB$15))),
                --(INT('Drill Size Info'!$AA$15) &amp; "." &amp; LEFT(CW740,3)),
                --(INT('Drill Size Info'!$AB$15) &amp; "." &amp; LEFT(CW740,3))
            )
        ),
        "OK"
    )
)</f>
        <v>OK</v>
      </c>
      <c r="Q740" s="163" t="str">
        <f>IF(CY740&lt;&gt;"",
    IF(INT('Drill Size Info'!$AA$19)=INT('Drill Size Info'!$AB$15),
        --(INT('Drill Size Info'!$AA$15) &amp; "." &amp; CY740),
        IF(AND((--(INT('Drill Size Info'!$AA$15) &amp; "." &amp; CY740)&gt;=--('Drill Size Info'!$AA$15)), (--(INT('Drill Size Info'!$AA$15) &amp; "." &amp; CY740)&lt;=--('Drill Size Info'!$AB$15))),
            --(INT('Drill Size Info'!$AA$15) &amp; "." &amp; CY740),
            --(INT('Drill Size Info'!$AB$15) &amp; "." &amp; CY740)
        )
    ),
    IF(CW740&lt;&gt;"",
        IF(INT('Drill Size Info'!$AA$15)=INT('Drill Size Info'!$AB$15),
            --(INT('Drill Size Info'!$AA$15) &amp; "." &amp; RIGHT(CW740,3)),
            IF(AND((--(INT('Drill Size Info'!$AA$15) &amp; "." &amp; RIGHT(CW740,3))&gt;=--('Drill Size Info'!$AA$15)), (--(INT('Drill Size Info'!$AA$15) &amp; "." &amp; RIGHT(CW740,3))&lt;=--('Drill Size Info'!$AB$15))),
                --(INT('Drill Size Info'!$AA$15) &amp; "." &amp; RIGHT(CW740,3)),
                --(INT('Drill Size Info'!$AB$15) &amp; "." &amp; RIGHT(CW740,3))
            )
        ),
        "N/A"
    )
)</f>
        <v>N/A</v>
      </c>
      <c r="R740" s="57"/>
      <c r="S740" s="57"/>
      <c r="T740" s="57"/>
      <c r="U740" s="57"/>
      <c r="V740" s="57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9"/>
      <c r="AX740" s="59"/>
      <c r="AY740" s="59"/>
      <c r="AZ740" s="60"/>
      <c r="BA740" s="52"/>
      <c r="BB740" s="52"/>
      <c r="BC740" s="52"/>
      <c r="BD740" s="52"/>
      <c r="BE740" s="52"/>
      <c r="BF740" s="52"/>
      <c r="BG740" s="192" t="str">
        <f t="shared" si="467"/>
        <v/>
      </c>
      <c r="BH740" s="52"/>
      <c r="BI740" s="52"/>
      <c r="BJ740" s="52"/>
      <c r="BK740" s="52"/>
      <c r="BM740" s="19">
        <f t="shared" si="434"/>
        <v>0</v>
      </c>
      <c r="BN740" s="19">
        <f t="shared" si="435"/>
        <v>0</v>
      </c>
      <c r="BO740" s="19">
        <f t="shared" si="436"/>
        <v>0</v>
      </c>
      <c r="BP740" s="19">
        <f t="shared" si="437"/>
        <v>0</v>
      </c>
      <c r="BQ740" s="19">
        <f t="shared" si="438"/>
        <v>0</v>
      </c>
      <c r="BR740" s="19">
        <f t="shared" si="439"/>
        <v>0</v>
      </c>
      <c r="BS740" s="19">
        <f t="shared" si="440"/>
        <v>0</v>
      </c>
      <c r="BT740" s="19">
        <f t="shared" si="441"/>
        <v>0</v>
      </c>
      <c r="BU740" s="19">
        <f t="shared" si="442"/>
        <v>0</v>
      </c>
      <c r="BV740" s="19">
        <f t="shared" si="443"/>
        <v>0</v>
      </c>
      <c r="BW740" s="19">
        <f t="shared" si="444"/>
        <v>0</v>
      </c>
      <c r="BX740" s="19">
        <f t="shared" si="445"/>
        <v>0</v>
      </c>
      <c r="BY740" s="19">
        <f t="shared" si="446"/>
        <v>0</v>
      </c>
      <c r="BZ740" s="19">
        <f t="shared" si="447"/>
        <v>0</v>
      </c>
      <c r="CA740" s="19">
        <f t="shared" si="448"/>
        <v>0</v>
      </c>
      <c r="CB740" s="19">
        <f t="shared" si="468"/>
        <v>0</v>
      </c>
      <c r="CC740" s="19">
        <f t="shared" si="449"/>
        <v>0</v>
      </c>
      <c r="CD740" s="19">
        <f t="shared" si="450"/>
        <v>0</v>
      </c>
      <c r="CE740" s="19">
        <f t="shared" si="451"/>
        <v>0</v>
      </c>
      <c r="CF740" s="19">
        <f t="shared" si="452"/>
        <v>0</v>
      </c>
      <c r="CG740" s="19">
        <f t="shared" si="453"/>
        <v>0</v>
      </c>
      <c r="CH740" s="19">
        <f t="shared" si="454"/>
        <v>0</v>
      </c>
      <c r="CI740" s="19">
        <f t="shared" si="455"/>
        <v>0</v>
      </c>
      <c r="CJ740" s="19">
        <f t="shared" si="456"/>
        <v>0</v>
      </c>
      <c r="CK740" s="19">
        <f t="shared" si="457"/>
        <v>0</v>
      </c>
      <c r="CL740" s="19">
        <f t="shared" si="458"/>
        <v>0</v>
      </c>
      <c r="CM740" s="19">
        <f t="shared" si="459"/>
        <v>0</v>
      </c>
      <c r="CN740" s="19">
        <f t="shared" si="460"/>
        <v>0</v>
      </c>
      <c r="CO740" s="19">
        <f t="shared" si="461"/>
        <v>0</v>
      </c>
      <c r="CP740" s="19">
        <f t="shared" si="462"/>
        <v>0</v>
      </c>
      <c r="CQ740" s="19">
        <f t="shared" si="463"/>
        <v>0</v>
      </c>
      <c r="CR740" s="19">
        <f t="shared" si="464"/>
        <v>0</v>
      </c>
      <c r="CS740" s="19">
        <f t="shared" si="465"/>
        <v>0</v>
      </c>
    </row>
    <row r="741" spans="2:97" ht="15" customHeight="1" x14ac:dyDescent="0.2">
      <c r="B741" s="53">
        <f t="shared" si="469"/>
        <v>733</v>
      </c>
      <c r="C741" s="197" t="str" cm="1">
        <f t="array" aca="1" ref="C741" ca="1">CELL("contents",BG741)</f>
        <v/>
      </c>
      <c r="D741" s="54" t="str">
        <f t="shared" si="466"/>
        <v>OK</v>
      </c>
      <c r="E741" s="55" t="e">
        <f>VLOOKUP('DATA SHEET'!$B$9,'Drill Size Info'!$T$2:$U$8,2,FALSE)</f>
        <v>#N/A</v>
      </c>
      <c r="F741" s="55" t="str">
        <f t="shared" si="470"/>
        <v/>
      </c>
      <c r="G741" s="161">
        <f t="shared" si="471"/>
        <v>0</v>
      </c>
      <c r="H741" s="56"/>
      <c r="I741" s="56"/>
      <c r="J741" s="54" t="s">
        <v>154</v>
      </c>
      <c r="K741" s="54" t="s">
        <v>154</v>
      </c>
      <c r="L741" s="56" t="s">
        <v>154</v>
      </c>
      <c r="M741" s="56" t="s">
        <v>154</v>
      </c>
      <c r="N741" s="47" t="str">
        <f>IF(CU741&lt;&gt;"",
    IF(INT('Drill Size Info'!$AA$19)=INT('Drill Size Info'!$AB$19),
        --(INT('Drill Size Info'!$AA$19) &amp; "." &amp; CU741),
        IF(AND((--(INT('Drill Size Info'!$AA$19) &amp; "." &amp; CU741)&gt;=--('Drill Size Info'!$AA$19)), (--(INT('Drill Size Info'!$AA$19) &amp; "." &amp; CU741)&lt;=--('Drill Size Info'!$AB$19))),
            --(INT('Drill Size Info'!$AA$19) &amp; "." &amp; CU741),
            --(INT('Drill Size Info'!$AB$19) &amp; "." &amp; CU741)
        )
    ),
    IF(CT741&lt;&gt;"",
        IF(INT('Drill Size Info'!$AA$19)=INT('Drill Size Info'!$AB$19),
            --(INT('Drill Size Info'!$AA$19) &amp; "." &amp; LEFT(CT741,3)),
            IF(AND((--(INT('Drill Size Info'!$AA$19) &amp; "." &amp; LEFT(CT741,3))&gt;=--('Drill Size Info'!$AA$19)), (--(INT('Drill Size Info'!$AA$19) &amp; "." &amp; LEFT(CT741,3))&lt;=--('Drill Size Info'!$AB$19))),
                --(INT('Drill Size Info'!$AA$19) &amp; "." &amp; LEFT(CT741,3)),
                --(INT('Drill Size Info'!$AB$19) &amp; "." &amp; LEFT(CT741,3))
            )
        ),
        "OK"
    )
)</f>
        <v>OK</v>
      </c>
      <c r="O741" s="163" t="str">
        <f>IF(CV741&lt;&gt;"",
    IF(INT('Drill Size Info'!$AA$19)=INT('Drill Size Info'!$AB$19),
        --(INT('Drill Size Info'!$AA$19) &amp; "." &amp; CV741),
        IF(AND((--(INT('Drill Size Info'!$AA$19) &amp; "." &amp; CV741)&gt;=--('Drill Size Info'!$AA$19)), (--(INT('Drill Size Info'!$AA$19) &amp; "." &amp; CV741)&lt;=--('Drill Size Info'!$AB$19))),
            --(INT('Drill Size Info'!$AA$19) &amp; "." &amp; CV741),
            --(INT('Drill Size Info'!$AB$19) &amp; "." &amp; CV741)
        )
    ),
    IF(CT741&lt;&gt;"",
        IF(INT('Drill Size Info'!$AA$19)=INT('Drill Size Info'!$AB$19),
            --(INT('Drill Size Info'!$AA$19) &amp; "." &amp; RIGHT(CT741,3)),
            IF(AND((--(INT('Drill Size Info'!$AA$19) &amp; "." &amp; RIGHT(CT741,3))&gt;=--('Drill Size Info'!$AA$19)), (--(INT('Drill Size Info'!$AA$19) &amp; "." &amp; RIGHT(CT741,3))&lt;=--('Drill Size Info'!$AB$19))),
                --(INT('Drill Size Info'!$AA$19) &amp; "." &amp; RIGHT(CT741,3)),
                --(INT('Drill Size Info'!$AB$19) &amp; "." &amp; RIGHT(CT741,3))
            )
        ),
        "N/A"
    )
)</f>
        <v>N/A</v>
      </c>
      <c r="P741" s="47" t="str">
        <f>IF(CX741&lt;&gt;"",
    IF(INT('Drill Size Info'!$AA$19)=INT('Drill Size Info'!$AB$15),
        --(INT('Drill Size Info'!$AA$15) &amp; "." &amp; CX741),
        IF(AND((--(INT('Drill Size Info'!$AA$15) &amp; "." &amp; CX741)&gt;=--('Drill Size Info'!$AA$15)), (--(INT('Drill Size Info'!$AA$15) &amp; "." &amp; CX741)&lt;=--('Drill Size Info'!$AB$15))),
            --(INT('Drill Size Info'!$AA$15) &amp; "." &amp; CX741),
            --(INT('Drill Size Info'!$AB$15) &amp; "." &amp; CX741)
        )
    ),
    IF(CW741&lt;&gt;"",
        IF(INT('Drill Size Info'!$AA$15)=INT('Drill Size Info'!$AB$15),
            --(INT('Drill Size Info'!$AA$15) &amp; "." &amp; LEFT(CW741,3)),
            IF(AND((--(INT('Drill Size Info'!$AA$15) &amp; "." &amp; LEFT(CW741,3))&gt;=--('Drill Size Info'!$AA$15)), (--(INT('Drill Size Info'!$AA$15) &amp; "." &amp; LEFT(CW741,3))&lt;=--('Drill Size Info'!$AB$15))),
                --(INT('Drill Size Info'!$AA$15) &amp; "." &amp; LEFT(CW741,3)),
                --(INT('Drill Size Info'!$AB$15) &amp; "." &amp; LEFT(CW741,3))
            )
        ),
        "OK"
    )
)</f>
        <v>OK</v>
      </c>
      <c r="Q741" s="163" t="str">
        <f>IF(CY741&lt;&gt;"",
    IF(INT('Drill Size Info'!$AA$19)=INT('Drill Size Info'!$AB$15),
        --(INT('Drill Size Info'!$AA$15) &amp; "." &amp; CY741),
        IF(AND((--(INT('Drill Size Info'!$AA$15) &amp; "." &amp; CY741)&gt;=--('Drill Size Info'!$AA$15)), (--(INT('Drill Size Info'!$AA$15) &amp; "." &amp; CY741)&lt;=--('Drill Size Info'!$AB$15))),
            --(INT('Drill Size Info'!$AA$15) &amp; "." &amp; CY741),
            --(INT('Drill Size Info'!$AB$15) &amp; "." &amp; CY741)
        )
    ),
    IF(CW741&lt;&gt;"",
        IF(INT('Drill Size Info'!$AA$15)=INT('Drill Size Info'!$AB$15),
            --(INT('Drill Size Info'!$AA$15) &amp; "." &amp; RIGHT(CW741,3)),
            IF(AND((--(INT('Drill Size Info'!$AA$15) &amp; "." &amp; RIGHT(CW741,3))&gt;=--('Drill Size Info'!$AA$15)), (--(INT('Drill Size Info'!$AA$15) &amp; "." &amp; RIGHT(CW741,3))&lt;=--('Drill Size Info'!$AB$15))),
                --(INT('Drill Size Info'!$AA$15) &amp; "." &amp; RIGHT(CW741,3)),
                --(INT('Drill Size Info'!$AB$15) &amp; "." &amp; RIGHT(CW741,3))
            )
        ),
        "N/A"
    )
)</f>
        <v>N/A</v>
      </c>
      <c r="R741" s="57"/>
      <c r="S741" s="57"/>
      <c r="T741" s="57"/>
      <c r="U741" s="57"/>
      <c r="V741" s="57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9"/>
      <c r="AX741" s="59"/>
      <c r="AY741" s="59"/>
      <c r="AZ741" s="60"/>
      <c r="BA741" s="52"/>
      <c r="BB741" s="52"/>
      <c r="BC741" s="52"/>
      <c r="BD741" s="52"/>
      <c r="BE741" s="52"/>
      <c r="BF741" s="52"/>
      <c r="BG741" s="192" t="str">
        <f t="shared" si="467"/>
        <v/>
      </c>
      <c r="BH741" s="52"/>
      <c r="BI741" s="52"/>
      <c r="BJ741" s="52"/>
      <c r="BK741" s="52"/>
      <c r="BM741" s="19">
        <f t="shared" si="434"/>
        <v>0</v>
      </c>
      <c r="BN741" s="19">
        <f t="shared" si="435"/>
        <v>0</v>
      </c>
      <c r="BO741" s="19">
        <f t="shared" si="436"/>
        <v>0</v>
      </c>
      <c r="BP741" s="19">
        <f t="shared" si="437"/>
        <v>0</v>
      </c>
      <c r="BQ741" s="19">
        <f t="shared" si="438"/>
        <v>0</v>
      </c>
      <c r="BR741" s="19">
        <f t="shared" si="439"/>
        <v>0</v>
      </c>
      <c r="BS741" s="19">
        <f t="shared" si="440"/>
        <v>0</v>
      </c>
      <c r="BT741" s="19">
        <f t="shared" si="441"/>
        <v>0</v>
      </c>
      <c r="BU741" s="19">
        <f t="shared" si="442"/>
        <v>0</v>
      </c>
      <c r="BV741" s="19">
        <f t="shared" si="443"/>
        <v>0</v>
      </c>
      <c r="BW741" s="19">
        <f t="shared" si="444"/>
        <v>0</v>
      </c>
      <c r="BX741" s="19">
        <f t="shared" si="445"/>
        <v>0</v>
      </c>
      <c r="BY741" s="19">
        <f t="shared" si="446"/>
        <v>0</v>
      </c>
      <c r="BZ741" s="19">
        <f t="shared" si="447"/>
        <v>0</v>
      </c>
      <c r="CA741" s="19">
        <f t="shared" si="448"/>
        <v>0</v>
      </c>
      <c r="CB741" s="19">
        <f t="shared" si="468"/>
        <v>0</v>
      </c>
      <c r="CC741" s="19">
        <f t="shared" si="449"/>
        <v>0</v>
      </c>
      <c r="CD741" s="19">
        <f t="shared" si="450"/>
        <v>0</v>
      </c>
      <c r="CE741" s="19">
        <f t="shared" si="451"/>
        <v>0</v>
      </c>
      <c r="CF741" s="19">
        <f t="shared" si="452"/>
        <v>0</v>
      </c>
      <c r="CG741" s="19">
        <f t="shared" si="453"/>
        <v>0</v>
      </c>
      <c r="CH741" s="19">
        <f t="shared" si="454"/>
        <v>0</v>
      </c>
      <c r="CI741" s="19">
        <f t="shared" si="455"/>
        <v>0</v>
      </c>
      <c r="CJ741" s="19">
        <f t="shared" si="456"/>
        <v>0</v>
      </c>
      <c r="CK741" s="19">
        <f t="shared" si="457"/>
        <v>0</v>
      </c>
      <c r="CL741" s="19">
        <f t="shared" si="458"/>
        <v>0</v>
      </c>
      <c r="CM741" s="19">
        <f t="shared" si="459"/>
        <v>0</v>
      </c>
      <c r="CN741" s="19">
        <f t="shared" si="460"/>
        <v>0</v>
      </c>
      <c r="CO741" s="19">
        <f t="shared" si="461"/>
        <v>0</v>
      </c>
      <c r="CP741" s="19">
        <f t="shared" si="462"/>
        <v>0</v>
      </c>
      <c r="CQ741" s="19">
        <f t="shared" si="463"/>
        <v>0</v>
      </c>
      <c r="CR741" s="19">
        <f t="shared" si="464"/>
        <v>0</v>
      </c>
      <c r="CS741" s="19">
        <f t="shared" si="465"/>
        <v>0</v>
      </c>
    </row>
    <row r="742" spans="2:97" ht="15" customHeight="1" x14ac:dyDescent="0.2">
      <c r="B742" s="53">
        <f t="shared" si="469"/>
        <v>734</v>
      </c>
      <c r="C742" s="197" t="str" cm="1">
        <f t="array" aca="1" ref="C742" ca="1">CELL("contents",BG742)</f>
        <v/>
      </c>
      <c r="D742" s="54" t="str">
        <f t="shared" si="466"/>
        <v>OK</v>
      </c>
      <c r="E742" s="55" t="e">
        <f>VLOOKUP('DATA SHEET'!$B$9,'Drill Size Info'!$T$2:$U$8,2,FALSE)</f>
        <v>#N/A</v>
      </c>
      <c r="F742" s="55" t="str">
        <f t="shared" si="470"/>
        <v/>
      </c>
      <c r="G742" s="161">
        <f t="shared" si="471"/>
        <v>0</v>
      </c>
      <c r="H742" s="56"/>
      <c r="I742" s="56"/>
      <c r="J742" s="54" t="s">
        <v>154</v>
      </c>
      <c r="K742" s="54" t="s">
        <v>154</v>
      </c>
      <c r="L742" s="56" t="s">
        <v>154</v>
      </c>
      <c r="M742" s="56" t="s">
        <v>154</v>
      </c>
      <c r="N742" s="47" t="str">
        <f>IF(CU742&lt;&gt;"",
    IF(INT('Drill Size Info'!$AA$19)=INT('Drill Size Info'!$AB$19),
        --(INT('Drill Size Info'!$AA$19) &amp; "." &amp; CU742),
        IF(AND((--(INT('Drill Size Info'!$AA$19) &amp; "." &amp; CU742)&gt;=--('Drill Size Info'!$AA$19)), (--(INT('Drill Size Info'!$AA$19) &amp; "." &amp; CU742)&lt;=--('Drill Size Info'!$AB$19))),
            --(INT('Drill Size Info'!$AA$19) &amp; "." &amp; CU742),
            --(INT('Drill Size Info'!$AB$19) &amp; "." &amp; CU742)
        )
    ),
    IF(CT742&lt;&gt;"",
        IF(INT('Drill Size Info'!$AA$19)=INT('Drill Size Info'!$AB$19),
            --(INT('Drill Size Info'!$AA$19) &amp; "." &amp; LEFT(CT742,3)),
            IF(AND((--(INT('Drill Size Info'!$AA$19) &amp; "." &amp; LEFT(CT742,3))&gt;=--('Drill Size Info'!$AA$19)), (--(INT('Drill Size Info'!$AA$19) &amp; "." &amp; LEFT(CT742,3))&lt;=--('Drill Size Info'!$AB$19))),
                --(INT('Drill Size Info'!$AA$19) &amp; "." &amp; LEFT(CT742,3)),
                --(INT('Drill Size Info'!$AB$19) &amp; "." &amp; LEFT(CT742,3))
            )
        ),
        "OK"
    )
)</f>
        <v>OK</v>
      </c>
      <c r="O742" s="163" t="str">
        <f>IF(CV742&lt;&gt;"",
    IF(INT('Drill Size Info'!$AA$19)=INT('Drill Size Info'!$AB$19),
        --(INT('Drill Size Info'!$AA$19) &amp; "." &amp; CV742),
        IF(AND((--(INT('Drill Size Info'!$AA$19) &amp; "." &amp; CV742)&gt;=--('Drill Size Info'!$AA$19)), (--(INT('Drill Size Info'!$AA$19) &amp; "." &amp; CV742)&lt;=--('Drill Size Info'!$AB$19))),
            --(INT('Drill Size Info'!$AA$19) &amp; "." &amp; CV742),
            --(INT('Drill Size Info'!$AB$19) &amp; "." &amp; CV742)
        )
    ),
    IF(CT742&lt;&gt;"",
        IF(INT('Drill Size Info'!$AA$19)=INT('Drill Size Info'!$AB$19),
            --(INT('Drill Size Info'!$AA$19) &amp; "." &amp; RIGHT(CT742,3)),
            IF(AND((--(INT('Drill Size Info'!$AA$19) &amp; "." &amp; RIGHT(CT742,3))&gt;=--('Drill Size Info'!$AA$19)), (--(INT('Drill Size Info'!$AA$19) &amp; "." &amp; RIGHT(CT742,3))&lt;=--('Drill Size Info'!$AB$19))),
                --(INT('Drill Size Info'!$AA$19) &amp; "." &amp; RIGHT(CT742,3)),
                --(INT('Drill Size Info'!$AB$19) &amp; "." &amp; RIGHT(CT742,3))
            )
        ),
        "N/A"
    )
)</f>
        <v>N/A</v>
      </c>
      <c r="P742" s="47" t="str">
        <f>IF(CX742&lt;&gt;"",
    IF(INT('Drill Size Info'!$AA$19)=INT('Drill Size Info'!$AB$15),
        --(INT('Drill Size Info'!$AA$15) &amp; "." &amp; CX742),
        IF(AND((--(INT('Drill Size Info'!$AA$15) &amp; "." &amp; CX742)&gt;=--('Drill Size Info'!$AA$15)), (--(INT('Drill Size Info'!$AA$15) &amp; "." &amp; CX742)&lt;=--('Drill Size Info'!$AB$15))),
            --(INT('Drill Size Info'!$AA$15) &amp; "." &amp; CX742),
            --(INT('Drill Size Info'!$AB$15) &amp; "." &amp; CX742)
        )
    ),
    IF(CW742&lt;&gt;"",
        IF(INT('Drill Size Info'!$AA$15)=INT('Drill Size Info'!$AB$15),
            --(INT('Drill Size Info'!$AA$15) &amp; "." &amp; LEFT(CW742,3)),
            IF(AND((--(INT('Drill Size Info'!$AA$15) &amp; "." &amp; LEFT(CW742,3))&gt;=--('Drill Size Info'!$AA$15)), (--(INT('Drill Size Info'!$AA$15) &amp; "." &amp; LEFT(CW742,3))&lt;=--('Drill Size Info'!$AB$15))),
                --(INT('Drill Size Info'!$AA$15) &amp; "." &amp; LEFT(CW742,3)),
                --(INT('Drill Size Info'!$AB$15) &amp; "." &amp; LEFT(CW742,3))
            )
        ),
        "OK"
    )
)</f>
        <v>OK</v>
      </c>
      <c r="Q742" s="163" t="str">
        <f>IF(CY742&lt;&gt;"",
    IF(INT('Drill Size Info'!$AA$19)=INT('Drill Size Info'!$AB$15),
        --(INT('Drill Size Info'!$AA$15) &amp; "." &amp; CY742),
        IF(AND((--(INT('Drill Size Info'!$AA$15) &amp; "." &amp; CY742)&gt;=--('Drill Size Info'!$AA$15)), (--(INT('Drill Size Info'!$AA$15) &amp; "." &amp; CY742)&lt;=--('Drill Size Info'!$AB$15))),
            --(INT('Drill Size Info'!$AA$15) &amp; "." &amp; CY742),
            --(INT('Drill Size Info'!$AB$15) &amp; "." &amp; CY742)
        )
    ),
    IF(CW742&lt;&gt;"",
        IF(INT('Drill Size Info'!$AA$15)=INT('Drill Size Info'!$AB$15),
            --(INT('Drill Size Info'!$AA$15) &amp; "." &amp; RIGHT(CW742,3)),
            IF(AND((--(INT('Drill Size Info'!$AA$15) &amp; "." &amp; RIGHT(CW742,3))&gt;=--('Drill Size Info'!$AA$15)), (--(INT('Drill Size Info'!$AA$15) &amp; "." &amp; RIGHT(CW742,3))&lt;=--('Drill Size Info'!$AB$15))),
                --(INT('Drill Size Info'!$AA$15) &amp; "." &amp; RIGHT(CW742,3)),
                --(INT('Drill Size Info'!$AB$15) &amp; "." &amp; RIGHT(CW742,3))
            )
        ),
        "N/A"
    )
)</f>
        <v>N/A</v>
      </c>
      <c r="R742" s="57"/>
      <c r="S742" s="57"/>
      <c r="T742" s="57"/>
      <c r="U742" s="57"/>
      <c r="V742" s="57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9"/>
      <c r="AX742" s="59"/>
      <c r="AY742" s="59"/>
      <c r="AZ742" s="60"/>
      <c r="BA742" s="52"/>
      <c r="BB742" s="52"/>
      <c r="BC742" s="52"/>
      <c r="BD742" s="52"/>
      <c r="BE742" s="52"/>
      <c r="BF742" s="52"/>
      <c r="BG742" s="192" t="str">
        <f t="shared" si="467"/>
        <v/>
      </c>
      <c r="BH742" s="52"/>
      <c r="BI742" s="52"/>
      <c r="BJ742" s="52"/>
      <c r="BK742" s="52"/>
      <c r="BM742" s="19">
        <f t="shared" si="434"/>
        <v>0</v>
      </c>
      <c r="BN742" s="19">
        <f t="shared" si="435"/>
        <v>0</v>
      </c>
      <c r="BO742" s="19">
        <f t="shared" si="436"/>
        <v>0</v>
      </c>
      <c r="BP742" s="19">
        <f t="shared" si="437"/>
        <v>0</v>
      </c>
      <c r="BQ742" s="19">
        <f t="shared" si="438"/>
        <v>0</v>
      </c>
      <c r="BR742" s="19">
        <f t="shared" si="439"/>
        <v>0</v>
      </c>
      <c r="BS742" s="19">
        <f t="shared" si="440"/>
        <v>0</v>
      </c>
      <c r="BT742" s="19">
        <f t="shared" si="441"/>
        <v>0</v>
      </c>
      <c r="BU742" s="19">
        <f t="shared" si="442"/>
        <v>0</v>
      </c>
      <c r="BV742" s="19">
        <f t="shared" si="443"/>
        <v>0</v>
      </c>
      <c r="BW742" s="19">
        <f t="shared" si="444"/>
        <v>0</v>
      </c>
      <c r="BX742" s="19">
        <f t="shared" si="445"/>
        <v>0</v>
      </c>
      <c r="BY742" s="19">
        <f t="shared" si="446"/>
        <v>0</v>
      </c>
      <c r="BZ742" s="19">
        <f t="shared" si="447"/>
        <v>0</v>
      </c>
      <c r="CA742" s="19">
        <f t="shared" si="448"/>
        <v>0</v>
      </c>
      <c r="CB742" s="19">
        <f t="shared" si="468"/>
        <v>0</v>
      </c>
      <c r="CC742" s="19">
        <f t="shared" si="449"/>
        <v>0</v>
      </c>
      <c r="CD742" s="19">
        <f t="shared" si="450"/>
        <v>0</v>
      </c>
      <c r="CE742" s="19">
        <f t="shared" si="451"/>
        <v>0</v>
      </c>
      <c r="CF742" s="19">
        <f t="shared" si="452"/>
        <v>0</v>
      </c>
      <c r="CG742" s="19">
        <f t="shared" si="453"/>
        <v>0</v>
      </c>
      <c r="CH742" s="19">
        <f t="shared" si="454"/>
        <v>0</v>
      </c>
      <c r="CI742" s="19">
        <f t="shared" si="455"/>
        <v>0</v>
      </c>
      <c r="CJ742" s="19">
        <f t="shared" si="456"/>
        <v>0</v>
      </c>
      <c r="CK742" s="19">
        <f t="shared" si="457"/>
        <v>0</v>
      </c>
      <c r="CL742" s="19">
        <f t="shared" si="458"/>
        <v>0</v>
      </c>
      <c r="CM742" s="19">
        <f t="shared" si="459"/>
        <v>0</v>
      </c>
      <c r="CN742" s="19">
        <f t="shared" si="460"/>
        <v>0</v>
      </c>
      <c r="CO742" s="19">
        <f t="shared" si="461"/>
        <v>0</v>
      </c>
      <c r="CP742" s="19">
        <f t="shared" si="462"/>
        <v>0</v>
      </c>
      <c r="CQ742" s="19">
        <f t="shared" si="463"/>
        <v>0</v>
      </c>
      <c r="CR742" s="19">
        <f t="shared" si="464"/>
        <v>0</v>
      </c>
      <c r="CS742" s="19">
        <f t="shared" si="465"/>
        <v>0</v>
      </c>
    </row>
    <row r="743" spans="2:97" ht="15" customHeight="1" x14ac:dyDescent="0.2">
      <c r="B743" s="53">
        <f t="shared" si="469"/>
        <v>735</v>
      </c>
      <c r="C743" s="197" t="str" cm="1">
        <f t="array" aca="1" ref="C743" ca="1">CELL("contents",BG743)</f>
        <v/>
      </c>
      <c r="D743" s="54" t="str">
        <f t="shared" si="466"/>
        <v>OK</v>
      </c>
      <c r="E743" s="55" t="e">
        <f>VLOOKUP('DATA SHEET'!$B$9,'Drill Size Info'!$T$2:$U$8,2,FALSE)</f>
        <v>#N/A</v>
      </c>
      <c r="F743" s="55" t="str">
        <f t="shared" si="470"/>
        <v/>
      </c>
      <c r="G743" s="161">
        <f t="shared" si="471"/>
        <v>0</v>
      </c>
      <c r="H743" s="56"/>
      <c r="I743" s="56"/>
      <c r="J743" s="54" t="s">
        <v>154</v>
      </c>
      <c r="K743" s="54" t="s">
        <v>154</v>
      </c>
      <c r="L743" s="56" t="s">
        <v>154</v>
      </c>
      <c r="M743" s="56" t="s">
        <v>154</v>
      </c>
      <c r="N743" s="47" t="str">
        <f>IF(CU743&lt;&gt;"",
    IF(INT('Drill Size Info'!$AA$19)=INT('Drill Size Info'!$AB$19),
        --(INT('Drill Size Info'!$AA$19) &amp; "." &amp; CU743),
        IF(AND((--(INT('Drill Size Info'!$AA$19) &amp; "." &amp; CU743)&gt;=--('Drill Size Info'!$AA$19)), (--(INT('Drill Size Info'!$AA$19) &amp; "." &amp; CU743)&lt;=--('Drill Size Info'!$AB$19))),
            --(INT('Drill Size Info'!$AA$19) &amp; "." &amp; CU743),
            --(INT('Drill Size Info'!$AB$19) &amp; "." &amp; CU743)
        )
    ),
    IF(CT743&lt;&gt;"",
        IF(INT('Drill Size Info'!$AA$19)=INT('Drill Size Info'!$AB$19),
            --(INT('Drill Size Info'!$AA$19) &amp; "." &amp; LEFT(CT743,3)),
            IF(AND((--(INT('Drill Size Info'!$AA$19) &amp; "." &amp; LEFT(CT743,3))&gt;=--('Drill Size Info'!$AA$19)), (--(INT('Drill Size Info'!$AA$19) &amp; "." &amp; LEFT(CT743,3))&lt;=--('Drill Size Info'!$AB$19))),
                --(INT('Drill Size Info'!$AA$19) &amp; "." &amp; LEFT(CT743,3)),
                --(INT('Drill Size Info'!$AB$19) &amp; "." &amp; LEFT(CT743,3))
            )
        ),
        "OK"
    )
)</f>
        <v>OK</v>
      </c>
      <c r="O743" s="163" t="str">
        <f>IF(CV743&lt;&gt;"",
    IF(INT('Drill Size Info'!$AA$19)=INT('Drill Size Info'!$AB$19),
        --(INT('Drill Size Info'!$AA$19) &amp; "." &amp; CV743),
        IF(AND((--(INT('Drill Size Info'!$AA$19) &amp; "." &amp; CV743)&gt;=--('Drill Size Info'!$AA$19)), (--(INT('Drill Size Info'!$AA$19) &amp; "." &amp; CV743)&lt;=--('Drill Size Info'!$AB$19))),
            --(INT('Drill Size Info'!$AA$19) &amp; "." &amp; CV743),
            --(INT('Drill Size Info'!$AB$19) &amp; "." &amp; CV743)
        )
    ),
    IF(CT743&lt;&gt;"",
        IF(INT('Drill Size Info'!$AA$19)=INT('Drill Size Info'!$AB$19),
            --(INT('Drill Size Info'!$AA$19) &amp; "." &amp; RIGHT(CT743,3)),
            IF(AND((--(INT('Drill Size Info'!$AA$19) &amp; "." &amp; RIGHT(CT743,3))&gt;=--('Drill Size Info'!$AA$19)), (--(INT('Drill Size Info'!$AA$19) &amp; "." &amp; RIGHT(CT743,3))&lt;=--('Drill Size Info'!$AB$19))),
                --(INT('Drill Size Info'!$AA$19) &amp; "." &amp; RIGHT(CT743,3)),
                --(INT('Drill Size Info'!$AB$19) &amp; "." &amp; RIGHT(CT743,3))
            )
        ),
        "N/A"
    )
)</f>
        <v>N/A</v>
      </c>
      <c r="P743" s="47" t="str">
        <f>IF(CX743&lt;&gt;"",
    IF(INT('Drill Size Info'!$AA$19)=INT('Drill Size Info'!$AB$15),
        --(INT('Drill Size Info'!$AA$15) &amp; "." &amp; CX743),
        IF(AND((--(INT('Drill Size Info'!$AA$15) &amp; "." &amp; CX743)&gt;=--('Drill Size Info'!$AA$15)), (--(INT('Drill Size Info'!$AA$15) &amp; "." &amp; CX743)&lt;=--('Drill Size Info'!$AB$15))),
            --(INT('Drill Size Info'!$AA$15) &amp; "." &amp; CX743),
            --(INT('Drill Size Info'!$AB$15) &amp; "." &amp; CX743)
        )
    ),
    IF(CW743&lt;&gt;"",
        IF(INT('Drill Size Info'!$AA$15)=INT('Drill Size Info'!$AB$15),
            --(INT('Drill Size Info'!$AA$15) &amp; "." &amp; LEFT(CW743,3)),
            IF(AND((--(INT('Drill Size Info'!$AA$15) &amp; "." &amp; LEFT(CW743,3))&gt;=--('Drill Size Info'!$AA$15)), (--(INT('Drill Size Info'!$AA$15) &amp; "." &amp; LEFT(CW743,3))&lt;=--('Drill Size Info'!$AB$15))),
                --(INT('Drill Size Info'!$AA$15) &amp; "." &amp; LEFT(CW743,3)),
                --(INT('Drill Size Info'!$AB$15) &amp; "." &amp; LEFT(CW743,3))
            )
        ),
        "OK"
    )
)</f>
        <v>OK</v>
      </c>
      <c r="Q743" s="163" t="str">
        <f>IF(CY743&lt;&gt;"",
    IF(INT('Drill Size Info'!$AA$19)=INT('Drill Size Info'!$AB$15),
        --(INT('Drill Size Info'!$AA$15) &amp; "." &amp; CY743),
        IF(AND((--(INT('Drill Size Info'!$AA$15) &amp; "." &amp; CY743)&gt;=--('Drill Size Info'!$AA$15)), (--(INT('Drill Size Info'!$AA$15) &amp; "." &amp; CY743)&lt;=--('Drill Size Info'!$AB$15))),
            --(INT('Drill Size Info'!$AA$15) &amp; "." &amp; CY743),
            --(INT('Drill Size Info'!$AB$15) &amp; "." &amp; CY743)
        )
    ),
    IF(CW743&lt;&gt;"",
        IF(INT('Drill Size Info'!$AA$15)=INT('Drill Size Info'!$AB$15),
            --(INT('Drill Size Info'!$AA$15) &amp; "." &amp; RIGHT(CW743,3)),
            IF(AND((--(INT('Drill Size Info'!$AA$15) &amp; "." &amp; RIGHT(CW743,3))&gt;=--('Drill Size Info'!$AA$15)), (--(INT('Drill Size Info'!$AA$15) &amp; "." &amp; RIGHT(CW743,3))&lt;=--('Drill Size Info'!$AB$15))),
                --(INT('Drill Size Info'!$AA$15) &amp; "." &amp; RIGHT(CW743,3)),
                --(INT('Drill Size Info'!$AB$15) &amp; "." &amp; RIGHT(CW743,3))
            )
        ),
        "N/A"
    )
)</f>
        <v>N/A</v>
      </c>
      <c r="R743" s="57"/>
      <c r="S743" s="57"/>
      <c r="T743" s="57"/>
      <c r="U743" s="57"/>
      <c r="V743" s="57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9"/>
      <c r="AX743" s="59"/>
      <c r="AY743" s="59"/>
      <c r="AZ743" s="60"/>
      <c r="BA743" s="52"/>
      <c r="BB743" s="52"/>
      <c r="BC743" s="52"/>
      <c r="BD743" s="52"/>
      <c r="BE743" s="52"/>
      <c r="BF743" s="52"/>
      <c r="BG743" s="192" t="str">
        <f t="shared" si="467"/>
        <v/>
      </c>
      <c r="BH743" s="52"/>
      <c r="BI743" s="52"/>
      <c r="BJ743" s="52"/>
      <c r="BK743" s="52"/>
      <c r="BM743" s="19">
        <f t="shared" si="434"/>
        <v>0</v>
      </c>
      <c r="BN743" s="19">
        <f t="shared" si="435"/>
        <v>0</v>
      </c>
      <c r="BO743" s="19">
        <f t="shared" si="436"/>
        <v>0</v>
      </c>
      <c r="BP743" s="19">
        <f t="shared" si="437"/>
        <v>0</v>
      </c>
      <c r="BQ743" s="19">
        <f t="shared" si="438"/>
        <v>0</v>
      </c>
      <c r="BR743" s="19">
        <f t="shared" si="439"/>
        <v>0</v>
      </c>
      <c r="BS743" s="19">
        <f t="shared" si="440"/>
        <v>0</v>
      </c>
      <c r="BT743" s="19">
        <f t="shared" si="441"/>
        <v>0</v>
      </c>
      <c r="BU743" s="19">
        <f t="shared" si="442"/>
        <v>0</v>
      </c>
      <c r="BV743" s="19">
        <f t="shared" si="443"/>
        <v>0</v>
      </c>
      <c r="BW743" s="19">
        <f t="shared" si="444"/>
        <v>0</v>
      </c>
      <c r="BX743" s="19">
        <f t="shared" si="445"/>
        <v>0</v>
      </c>
      <c r="BY743" s="19">
        <f t="shared" si="446"/>
        <v>0</v>
      </c>
      <c r="BZ743" s="19">
        <f t="shared" si="447"/>
        <v>0</v>
      </c>
      <c r="CA743" s="19">
        <f t="shared" si="448"/>
        <v>0</v>
      </c>
      <c r="CB743" s="19">
        <f t="shared" si="468"/>
        <v>0</v>
      </c>
      <c r="CC743" s="19">
        <f t="shared" si="449"/>
        <v>0</v>
      </c>
      <c r="CD743" s="19">
        <f t="shared" si="450"/>
        <v>0</v>
      </c>
      <c r="CE743" s="19">
        <f t="shared" si="451"/>
        <v>0</v>
      </c>
      <c r="CF743" s="19">
        <f t="shared" si="452"/>
        <v>0</v>
      </c>
      <c r="CG743" s="19">
        <f t="shared" si="453"/>
        <v>0</v>
      </c>
      <c r="CH743" s="19">
        <f t="shared" si="454"/>
        <v>0</v>
      </c>
      <c r="CI743" s="19">
        <f t="shared" si="455"/>
        <v>0</v>
      </c>
      <c r="CJ743" s="19">
        <f t="shared" si="456"/>
        <v>0</v>
      </c>
      <c r="CK743" s="19">
        <f t="shared" si="457"/>
        <v>0</v>
      </c>
      <c r="CL743" s="19">
        <f t="shared" si="458"/>
        <v>0</v>
      </c>
      <c r="CM743" s="19">
        <f t="shared" si="459"/>
        <v>0</v>
      </c>
      <c r="CN743" s="19">
        <f t="shared" si="460"/>
        <v>0</v>
      </c>
      <c r="CO743" s="19">
        <f t="shared" si="461"/>
        <v>0</v>
      </c>
      <c r="CP743" s="19">
        <f t="shared" si="462"/>
        <v>0</v>
      </c>
      <c r="CQ743" s="19">
        <f t="shared" si="463"/>
        <v>0</v>
      </c>
      <c r="CR743" s="19">
        <f t="shared" si="464"/>
        <v>0</v>
      </c>
      <c r="CS743" s="19">
        <f t="shared" si="465"/>
        <v>0</v>
      </c>
    </row>
    <row r="744" spans="2:97" ht="15" customHeight="1" x14ac:dyDescent="0.2">
      <c r="B744" s="53">
        <f t="shared" si="469"/>
        <v>736</v>
      </c>
      <c r="C744" s="197" t="str" cm="1">
        <f t="array" aca="1" ref="C744" ca="1">CELL("contents",BG744)</f>
        <v/>
      </c>
      <c r="D744" s="54" t="str">
        <f t="shared" si="466"/>
        <v>OK</v>
      </c>
      <c r="E744" s="55" t="e">
        <f>VLOOKUP('DATA SHEET'!$B$9,'Drill Size Info'!$T$2:$U$8,2,FALSE)</f>
        <v>#N/A</v>
      </c>
      <c r="F744" s="55" t="str">
        <f t="shared" si="470"/>
        <v/>
      </c>
      <c r="G744" s="161">
        <f t="shared" si="471"/>
        <v>0</v>
      </c>
      <c r="H744" s="56"/>
      <c r="I744" s="56"/>
      <c r="J744" s="54" t="s">
        <v>154</v>
      </c>
      <c r="K744" s="54" t="s">
        <v>154</v>
      </c>
      <c r="L744" s="56" t="s">
        <v>154</v>
      </c>
      <c r="M744" s="56" t="s">
        <v>154</v>
      </c>
      <c r="N744" s="47" t="str">
        <f>IF(CU744&lt;&gt;"",
    IF(INT('Drill Size Info'!$AA$19)=INT('Drill Size Info'!$AB$19),
        --(INT('Drill Size Info'!$AA$19) &amp; "." &amp; CU744),
        IF(AND((--(INT('Drill Size Info'!$AA$19) &amp; "." &amp; CU744)&gt;=--('Drill Size Info'!$AA$19)), (--(INT('Drill Size Info'!$AA$19) &amp; "." &amp; CU744)&lt;=--('Drill Size Info'!$AB$19))),
            --(INT('Drill Size Info'!$AA$19) &amp; "." &amp; CU744),
            --(INT('Drill Size Info'!$AB$19) &amp; "." &amp; CU744)
        )
    ),
    IF(CT744&lt;&gt;"",
        IF(INT('Drill Size Info'!$AA$19)=INT('Drill Size Info'!$AB$19),
            --(INT('Drill Size Info'!$AA$19) &amp; "." &amp; LEFT(CT744,3)),
            IF(AND((--(INT('Drill Size Info'!$AA$19) &amp; "." &amp; LEFT(CT744,3))&gt;=--('Drill Size Info'!$AA$19)), (--(INT('Drill Size Info'!$AA$19) &amp; "." &amp; LEFT(CT744,3))&lt;=--('Drill Size Info'!$AB$19))),
                --(INT('Drill Size Info'!$AA$19) &amp; "." &amp; LEFT(CT744,3)),
                --(INT('Drill Size Info'!$AB$19) &amp; "." &amp; LEFT(CT744,3))
            )
        ),
        "OK"
    )
)</f>
        <v>OK</v>
      </c>
      <c r="O744" s="163" t="str">
        <f>IF(CV744&lt;&gt;"",
    IF(INT('Drill Size Info'!$AA$19)=INT('Drill Size Info'!$AB$19),
        --(INT('Drill Size Info'!$AA$19) &amp; "." &amp; CV744),
        IF(AND((--(INT('Drill Size Info'!$AA$19) &amp; "." &amp; CV744)&gt;=--('Drill Size Info'!$AA$19)), (--(INT('Drill Size Info'!$AA$19) &amp; "." &amp; CV744)&lt;=--('Drill Size Info'!$AB$19))),
            --(INT('Drill Size Info'!$AA$19) &amp; "." &amp; CV744),
            --(INT('Drill Size Info'!$AB$19) &amp; "." &amp; CV744)
        )
    ),
    IF(CT744&lt;&gt;"",
        IF(INT('Drill Size Info'!$AA$19)=INT('Drill Size Info'!$AB$19),
            --(INT('Drill Size Info'!$AA$19) &amp; "." &amp; RIGHT(CT744,3)),
            IF(AND((--(INT('Drill Size Info'!$AA$19) &amp; "." &amp; RIGHT(CT744,3))&gt;=--('Drill Size Info'!$AA$19)), (--(INT('Drill Size Info'!$AA$19) &amp; "." &amp; RIGHT(CT744,3))&lt;=--('Drill Size Info'!$AB$19))),
                --(INT('Drill Size Info'!$AA$19) &amp; "." &amp; RIGHT(CT744,3)),
                --(INT('Drill Size Info'!$AB$19) &amp; "." &amp; RIGHT(CT744,3))
            )
        ),
        "N/A"
    )
)</f>
        <v>N/A</v>
      </c>
      <c r="P744" s="47" t="str">
        <f>IF(CX744&lt;&gt;"",
    IF(INT('Drill Size Info'!$AA$19)=INT('Drill Size Info'!$AB$15),
        --(INT('Drill Size Info'!$AA$15) &amp; "." &amp; CX744),
        IF(AND((--(INT('Drill Size Info'!$AA$15) &amp; "." &amp; CX744)&gt;=--('Drill Size Info'!$AA$15)), (--(INT('Drill Size Info'!$AA$15) &amp; "." &amp; CX744)&lt;=--('Drill Size Info'!$AB$15))),
            --(INT('Drill Size Info'!$AA$15) &amp; "." &amp; CX744),
            --(INT('Drill Size Info'!$AB$15) &amp; "." &amp; CX744)
        )
    ),
    IF(CW744&lt;&gt;"",
        IF(INT('Drill Size Info'!$AA$15)=INT('Drill Size Info'!$AB$15),
            --(INT('Drill Size Info'!$AA$15) &amp; "." &amp; LEFT(CW744,3)),
            IF(AND((--(INT('Drill Size Info'!$AA$15) &amp; "." &amp; LEFT(CW744,3))&gt;=--('Drill Size Info'!$AA$15)), (--(INT('Drill Size Info'!$AA$15) &amp; "." &amp; LEFT(CW744,3))&lt;=--('Drill Size Info'!$AB$15))),
                --(INT('Drill Size Info'!$AA$15) &amp; "." &amp; LEFT(CW744,3)),
                --(INT('Drill Size Info'!$AB$15) &amp; "." &amp; LEFT(CW744,3))
            )
        ),
        "OK"
    )
)</f>
        <v>OK</v>
      </c>
      <c r="Q744" s="163" t="str">
        <f>IF(CY744&lt;&gt;"",
    IF(INT('Drill Size Info'!$AA$19)=INT('Drill Size Info'!$AB$15),
        --(INT('Drill Size Info'!$AA$15) &amp; "." &amp; CY744),
        IF(AND((--(INT('Drill Size Info'!$AA$15) &amp; "." &amp; CY744)&gt;=--('Drill Size Info'!$AA$15)), (--(INT('Drill Size Info'!$AA$15) &amp; "." &amp; CY744)&lt;=--('Drill Size Info'!$AB$15))),
            --(INT('Drill Size Info'!$AA$15) &amp; "." &amp; CY744),
            --(INT('Drill Size Info'!$AB$15) &amp; "." &amp; CY744)
        )
    ),
    IF(CW744&lt;&gt;"",
        IF(INT('Drill Size Info'!$AA$15)=INT('Drill Size Info'!$AB$15),
            --(INT('Drill Size Info'!$AA$15) &amp; "." &amp; RIGHT(CW744,3)),
            IF(AND((--(INT('Drill Size Info'!$AA$15) &amp; "." &amp; RIGHT(CW744,3))&gt;=--('Drill Size Info'!$AA$15)), (--(INT('Drill Size Info'!$AA$15) &amp; "." &amp; RIGHT(CW744,3))&lt;=--('Drill Size Info'!$AB$15))),
                --(INT('Drill Size Info'!$AA$15) &amp; "." &amp; RIGHT(CW744,3)),
                --(INT('Drill Size Info'!$AB$15) &amp; "." &amp; RIGHT(CW744,3))
            )
        ),
        "N/A"
    )
)</f>
        <v>N/A</v>
      </c>
      <c r="R744" s="57"/>
      <c r="S744" s="57"/>
      <c r="T744" s="57"/>
      <c r="U744" s="57"/>
      <c r="V744" s="57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9"/>
      <c r="AX744" s="59"/>
      <c r="AY744" s="59"/>
      <c r="AZ744" s="60"/>
      <c r="BA744" s="52"/>
      <c r="BB744" s="52"/>
      <c r="BC744" s="52"/>
      <c r="BD744" s="52"/>
      <c r="BE744" s="52"/>
      <c r="BF744" s="52"/>
      <c r="BG744" s="192" t="str">
        <f t="shared" si="467"/>
        <v/>
      </c>
      <c r="BH744" s="52"/>
      <c r="BI744" s="52"/>
      <c r="BJ744" s="52"/>
      <c r="BK744" s="52"/>
      <c r="BM744" s="19">
        <f t="shared" si="434"/>
        <v>0</v>
      </c>
      <c r="BN744" s="19">
        <f t="shared" si="435"/>
        <v>0</v>
      </c>
      <c r="BO744" s="19">
        <f t="shared" si="436"/>
        <v>0</v>
      </c>
      <c r="BP744" s="19">
        <f t="shared" si="437"/>
        <v>0</v>
      </c>
      <c r="BQ744" s="19">
        <f t="shared" si="438"/>
        <v>0</v>
      </c>
      <c r="BR744" s="19">
        <f t="shared" si="439"/>
        <v>0</v>
      </c>
      <c r="BS744" s="19">
        <f t="shared" si="440"/>
        <v>0</v>
      </c>
      <c r="BT744" s="19">
        <f t="shared" si="441"/>
        <v>0</v>
      </c>
      <c r="BU744" s="19">
        <f t="shared" si="442"/>
        <v>0</v>
      </c>
      <c r="BV744" s="19">
        <f t="shared" si="443"/>
        <v>0</v>
      </c>
      <c r="BW744" s="19">
        <f t="shared" si="444"/>
        <v>0</v>
      </c>
      <c r="BX744" s="19">
        <f t="shared" si="445"/>
        <v>0</v>
      </c>
      <c r="BY744" s="19">
        <f t="shared" si="446"/>
        <v>0</v>
      </c>
      <c r="BZ744" s="19">
        <f t="shared" si="447"/>
        <v>0</v>
      </c>
      <c r="CA744" s="19">
        <f t="shared" si="448"/>
        <v>0</v>
      </c>
      <c r="CB744" s="19">
        <f t="shared" si="468"/>
        <v>0</v>
      </c>
      <c r="CC744" s="19">
        <f t="shared" si="449"/>
        <v>0</v>
      </c>
      <c r="CD744" s="19">
        <f t="shared" si="450"/>
        <v>0</v>
      </c>
      <c r="CE744" s="19">
        <f t="shared" si="451"/>
        <v>0</v>
      </c>
      <c r="CF744" s="19">
        <f t="shared" si="452"/>
        <v>0</v>
      </c>
      <c r="CG744" s="19">
        <f t="shared" si="453"/>
        <v>0</v>
      </c>
      <c r="CH744" s="19">
        <f t="shared" si="454"/>
        <v>0</v>
      </c>
      <c r="CI744" s="19">
        <f t="shared" si="455"/>
        <v>0</v>
      </c>
      <c r="CJ744" s="19">
        <f t="shared" si="456"/>
        <v>0</v>
      </c>
      <c r="CK744" s="19">
        <f t="shared" si="457"/>
        <v>0</v>
      </c>
      <c r="CL744" s="19">
        <f t="shared" si="458"/>
        <v>0</v>
      </c>
      <c r="CM744" s="19">
        <f t="shared" si="459"/>
        <v>0</v>
      </c>
      <c r="CN744" s="19">
        <f t="shared" si="460"/>
        <v>0</v>
      </c>
      <c r="CO744" s="19">
        <f t="shared" si="461"/>
        <v>0</v>
      </c>
      <c r="CP744" s="19">
        <f t="shared" si="462"/>
        <v>0</v>
      </c>
      <c r="CQ744" s="19">
        <f t="shared" si="463"/>
        <v>0</v>
      </c>
      <c r="CR744" s="19">
        <f t="shared" si="464"/>
        <v>0</v>
      </c>
      <c r="CS744" s="19">
        <f t="shared" si="465"/>
        <v>0</v>
      </c>
    </row>
    <row r="745" spans="2:97" ht="15" customHeight="1" x14ac:dyDescent="0.2">
      <c r="B745" s="53">
        <f t="shared" si="469"/>
        <v>737</v>
      </c>
      <c r="C745" s="197" t="str" cm="1">
        <f t="array" aca="1" ref="C745" ca="1">CELL("contents",BG745)</f>
        <v/>
      </c>
      <c r="D745" s="54" t="str">
        <f t="shared" si="466"/>
        <v>OK</v>
      </c>
      <c r="E745" s="55" t="e">
        <f>VLOOKUP('DATA SHEET'!$B$9,'Drill Size Info'!$T$2:$U$8,2,FALSE)</f>
        <v>#N/A</v>
      </c>
      <c r="F745" s="55" t="str">
        <f t="shared" si="470"/>
        <v/>
      </c>
      <c r="G745" s="161">
        <f t="shared" si="471"/>
        <v>0</v>
      </c>
      <c r="H745" s="56"/>
      <c r="I745" s="56"/>
      <c r="J745" s="54" t="s">
        <v>154</v>
      </c>
      <c r="K745" s="54" t="s">
        <v>154</v>
      </c>
      <c r="L745" s="56" t="s">
        <v>154</v>
      </c>
      <c r="M745" s="56" t="s">
        <v>154</v>
      </c>
      <c r="N745" s="47" t="str">
        <f>IF(CU745&lt;&gt;"",
    IF(INT('Drill Size Info'!$AA$19)=INT('Drill Size Info'!$AB$19),
        --(INT('Drill Size Info'!$AA$19) &amp; "." &amp; CU745),
        IF(AND((--(INT('Drill Size Info'!$AA$19) &amp; "." &amp; CU745)&gt;=--('Drill Size Info'!$AA$19)), (--(INT('Drill Size Info'!$AA$19) &amp; "." &amp; CU745)&lt;=--('Drill Size Info'!$AB$19))),
            --(INT('Drill Size Info'!$AA$19) &amp; "." &amp; CU745),
            --(INT('Drill Size Info'!$AB$19) &amp; "." &amp; CU745)
        )
    ),
    IF(CT745&lt;&gt;"",
        IF(INT('Drill Size Info'!$AA$19)=INT('Drill Size Info'!$AB$19),
            --(INT('Drill Size Info'!$AA$19) &amp; "." &amp; LEFT(CT745,3)),
            IF(AND((--(INT('Drill Size Info'!$AA$19) &amp; "." &amp; LEFT(CT745,3))&gt;=--('Drill Size Info'!$AA$19)), (--(INT('Drill Size Info'!$AA$19) &amp; "." &amp; LEFT(CT745,3))&lt;=--('Drill Size Info'!$AB$19))),
                --(INT('Drill Size Info'!$AA$19) &amp; "." &amp; LEFT(CT745,3)),
                --(INT('Drill Size Info'!$AB$19) &amp; "." &amp; LEFT(CT745,3))
            )
        ),
        "OK"
    )
)</f>
        <v>OK</v>
      </c>
      <c r="O745" s="163" t="str">
        <f>IF(CV745&lt;&gt;"",
    IF(INT('Drill Size Info'!$AA$19)=INT('Drill Size Info'!$AB$19),
        --(INT('Drill Size Info'!$AA$19) &amp; "." &amp; CV745),
        IF(AND((--(INT('Drill Size Info'!$AA$19) &amp; "." &amp; CV745)&gt;=--('Drill Size Info'!$AA$19)), (--(INT('Drill Size Info'!$AA$19) &amp; "." &amp; CV745)&lt;=--('Drill Size Info'!$AB$19))),
            --(INT('Drill Size Info'!$AA$19) &amp; "." &amp; CV745),
            --(INT('Drill Size Info'!$AB$19) &amp; "." &amp; CV745)
        )
    ),
    IF(CT745&lt;&gt;"",
        IF(INT('Drill Size Info'!$AA$19)=INT('Drill Size Info'!$AB$19),
            --(INT('Drill Size Info'!$AA$19) &amp; "." &amp; RIGHT(CT745,3)),
            IF(AND((--(INT('Drill Size Info'!$AA$19) &amp; "." &amp; RIGHT(CT745,3))&gt;=--('Drill Size Info'!$AA$19)), (--(INT('Drill Size Info'!$AA$19) &amp; "." &amp; RIGHT(CT745,3))&lt;=--('Drill Size Info'!$AB$19))),
                --(INT('Drill Size Info'!$AA$19) &amp; "." &amp; RIGHT(CT745,3)),
                --(INT('Drill Size Info'!$AB$19) &amp; "." &amp; RIGHT(CT745,3))
            )
        ),
        "N/A"
    )
)</f>
        <v>N/A</v>
      </c>
      <c r="P745" s="47" t="str">
        <f>IF(CX745&lt;&gt;"",
    IF(INT('Drill Size Info'!$AA$19)=INT('Drill Size Info'!$AB$15),
        --(INT('Drill Size Info'!$AA$15) &amp; "." &amp; CX745),
        IF(AND((--(INT('Drill Size Info'!$AA$15) &amp; "." &amp; CX745)&gt;=--('Drill Size Info'!$AA$15)), (--(INT('Drill Size Info'!$AA$15) &amp; "." &amp; CX745)&lt;=--('Drill Size Info'!$AB$15))),
            --(INT('Drill Size Info'!$AA$15) &amp; "." &amp; CX745),
            --(INT('Drill Size Info'!$AB$15) &amp; "." &amp; CX745)
        )
    ),
    IF(CW745&lt;&gt;"",
        IF(INT('Drill Size Info'!$AA$15)=INT('Drill Size Info'!$AB$15),
            --(INT('Drill Size Info'!$AA$15) &amp; "." &amp; LEFT(CW745,3)),
            IF(AND((--(INT('Drill Size Info'!$AA$15) &amp; "." &amp; LEFT(CW745,3))&gt;=--('Drill Size Info'!$AA$15)), (--(INT('Drill Size Info'!$AA$15) &amp; "." &amp; LEFT(CW745,3))&lt;=--('Drill Size Info'!$AB$15))),
                --(INT('Drill Size Info'!$AA$15) &amp; "." &amp; LEFT(CW745,3)),
                --(INT('Drill Size Info'!$AB$15) &amp; "." &amp; LEFT(CW745,3))
            )
        ),
        "OK"
    )
)</f>
        <v>OK</v>
      </c>
      <c r="Q745" s="163" t="str">
        <f>IF(CY745&lt;&gt;"",
    IF(INT('Drill Size Info'!$AA$19)=INT('Drill Size Info'!$AB$15),
        --(INT('Drill Size Info'!$AA$15) &amp; "." &amp; CY745),
        IF(AND((--(INT('Drill Size Info'!$AA$15) &amp; "." &amp; CY745)&gt;=--('Drill Size Info'!$AA$15)), (--(INT('Drill Size Info'!$AA$15) &amp; "." &amp; CY745)&lt;=--('Drill Size Info'!$AB$15))),
            --(INT('Drill Size Info'!$AA$15) &amp; "." &amp; CY745),
            --(INT('Drill Size Info'!$AB$15) &amp; "." &amp; CY745)
        )
    ),
    IF(CW745&lt;&gt;"",
        IF(INT('Drill Size Info'!$AA$15)=INT('Drill Size Info'!$AB$15),
            --(INT('Drill Size Info'!$AA$15) &amp; "." &amp; RIGHT(CW745,3)),
            IF(AND((--(INT('Drill Size Info'!$AA$15) &amp; "." &amp; RIGHT(CW745,3))&gt;=--('Drill Size Info'!$AA$15)), (--(INT('Drill Size Info'!$AA$15) &amp; "." &amp; RIGHT(CW745,3))&lt;=--('Drill Size Info'!$AB$15))),
                --(INT('Drill Size Info'!$AA$15) &amp; "." &amp; RIGHT(CW745,3)),
                --(INT('Drill Size Info'!$AB$15) &amp; "." &amp; RIGHT(CW745,3))
            )
        ),
        "N/A"
    )
)</f>
        <v>N/A</v>
      </c>
      <c r="R745" s="57"/>
      <c r="S745" s="57"/>
      <c r="T745" s="57"/>
      <c r="U745" s="57"/>
      <c r="V745" s="57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9"/>
      <c r="AX745" s="59"/>
      <c r="AY745" s="59"/>
      <c r="AZ745" s="60"/>
      <c r="BA745" s="52"/>
      <c r="BB745" s="52"/>
      <c r="BC745" s="52"/>
      <c r="BD745" s="52"/>
      <c r="BE745" s="52"/>
      <c r="BF745" s="52"/>
      <c r="BG745" s="192" t="str">
        <f t="shared" si="467"/>
        <v/>
      </c>
      <c r="BH745" s="52"/>
      <c r="BI745" s="52"/>
      <c r="BJ745" s="52"/>
      <c r="BK745" s="52"/>
      <c r="BM745" s="19">
        <f t="shared" si="434"/>
        <v>0</v>
      </c>
      <c r="BN745" s="19">
        <f t="shared" si="435"/>
        <v>0</v>
      </c>
      <c r="BO745" s="19">
        <f t="shared" si="436"/>
        <v>0</v>
      </c>
      <c r="BP745" s="19">
        <f t="shared" si="437"/>
        <v>0</v>
      </c>
      <c r="BQ745" s="19">
        <f t="shared" si="438"/>
        <v>0</v>
      </c>
      <c r="BR745" s="19">
        <f t="shared" si="439"/>
        <v>0</v>
      </c>
      <c r="BS745" s="19">
        <f t="shared" si="440"/>
        <v>0</v>
      </c>
      <c r="BT745" s="19">
        <f t="shared" si="441"/>
        <v>0</v>
      </c>
      <c r="BU745" s="19">
        <f t="shared" si="442"/>
        <v>0</v>
      </c>
      <c r="BV745" s="19">
        <f t="shared" si="443"/>
        <v>0</v>
      </c>
      <c r="BW745" s="19">
        <f t="shared" si="444"/>
        <v>0</v>
      </c>
      <c r="BX745" s="19">
        <f t="shared" si="445"/>
        <v>0</v>
      </c>
      <c r="BY745" s="19">
        <f t="shared" si="446"/>
        <v>0</v>
      </c>
      <c r="BZ745" s="19">
        <f t="shared" si="447"/>
        <v>0</v>
      </c>
      <c r="CA745" s="19">
        <f t="shared" si="448"/>
        <v>0</v>
      </c>
      <c r="CB745" s="19">
        <f t="shared" si="468"/>
        <v>0</v>
      </c>
      <c r="CC745" s="19">
        <f t="shared" si="449"/>
        <v>0</v>
      </c>
      <c r="CD745" s="19">
        <f t="shared" si="450"/>
        <v>0</v>
      </c>
      <c r="CE745" s="19">
        <f t="shared" si="451"/>
        <v>0</v>
      </c>
      <c r="CF745" s="19">
        <f t="shared" si="452"/>
        <v>0</v>
      </c>
      <c r="CG745" s="19">
        <f t="shared" si="453"/>
        <v>0</v>
      </c>
      <c r="CH745" s="19">
        <f t="shared" si="454"/>
        <v>0</v>
      </c>
      <c r="CI745" s="19">
        <f t="shared" si="455"/>
        <v>0</v>
      </c>
      <c r="CJ745" s="19">
        <f t="shared" si="456"/>
        <v>0</v>
      </c>
      <c r="CK745" s="19">
        <f t="shared" si="457"/>
        <v>0</v>
      </c>
      <c r="CL745" s="19">
        <f t="shared" si="458"/>
        <v>0</v>
      </c>
      <c r="CM745" s="19">
        <f t="shared" si="459"/>
        <v>0</v>
      </c>
      <c r="CN745" s="19">
        <f t="shared" si="460"/>
        <v>0</v>
      </c>
      <c r="CO745" s="19">
        <f t="shared" si="461"/>
        <v>0</v>
      </c>
      <c r="CP745" s="19">
        <f t="shared" si="462"/>
        <v>0</v>
      </c>
      <c r="CQ745" s="19">
        <f t="shared" si="463"/>
        <v>0</v>
      </c>
      <c r="CR745" s="19">
        <f t="shared" si="464"/>
        <v>0</v>
      </c>
      <c r="CS745" s="19">
        <f t="shared" si="465"/>
        <v>0</v>
      </c>
    </row>
    <row r="746" spans="2:97" ht="15" customHeight="1" x14ac:dyDescent="0.2">
      <c r="B746" s="53">
        <f t="shared" si="469"/>
        <v>738</v>
      </c>
      <c r="C746" s="197" t="str" cm="1">
        <f t="array" aca="1" ref="C746" ca="1">CELL("contents",BG746)</f>
        <v/>
      </c>
      <c r="D746" s="54" t="str">
        <f t="shared" si="466"/>
        <v>OK</v>
      </c>
      <c r="E746" s="55" t="e">
        <f>VLOOKUP('DATA SHEET'!$B$9,'Drill Size Info'!$T$2:$U$8,2,FALSE)</f>
        <v>#N/A</v>
      </c>
      <c r="F746" s="55" t="str">
        <f t="shared" si="470"/>
        <v/>
      </c>
      <c r="G746" s="161">
        <f t="shared" si="471"/>
        <v>0</v>
      </c>
      <c r="H746" s="56"/>
      <c r="I746" s="56"/>
      <c r="J746" s="54" t="s">
        <v>154</v>
      </c>
      <c r="K746" s="54" t="s">
        <v>154</v>
      </c>
      <c r="L746" s="56" t="s">
        <v>154</v>
      </c>
      <c r="M746" s="56" t="s">
        <v>154</v>
      </c>
      <c r="N746" s="47" t="str">
        <f>IF(CU746&lt;&gt;"",
    IF(INT('Drill Size Info'!$AA$19)=INT('Drill Size Info'!$AB$19),
        --(INT('Drill Size Info'!$AA$19) &amp; "." &amp; CU746),
        IF(AND((--(INT('Drill Size Info'!$AA$19) &amp; "." &amp; CU746)&gt;=--('Drill Size Info'!$AA$19)), (--(INT('Drill Size Info'!$AA$19) &amp; "." &amp; CU746)&lt;=--('Drill Size Info'!$AB$19))),
            --(INT('Drill Size Info'!$AA$19) &amp; "." &amp; CU746),
            --(INT('Drill Size Info'!$AB$19) &amp; "." &amp; CU746)
        )
    ),
    IF(CT746&lt;&gt;"",
        IF(INT('Drill Size Info'!$AA$19)=INT('Drill Size Info'!$AB$19),
            --(INT('Drill Size Info'!$AA$19) &amp; "." &amp; LEFT(CT746,3)),
            IF(AND((--(INT('Drill Size Info'!$AA$19) &amp; "." &amp; LEFT(CT746,3))&gt;=--('Drill Size Info'!$AA$19)), (--(INT('Drill Size Info'!$AA$19) &amp; "." &amp; LEFT(CT746,3))&lt;=--('Drill Size Info'!$AB$19))),
                --(INT('Drill Size Info'!$AA$19) &amp; "." &amp; LEFT(CT746,3)),
                --(INT('Drill Size Info'!$AB$19) &amp; "." &amp; LEFT(CT746,3))
            )
        ),
        "OK"
    )
)</f>
        <v>OK</v>
      </c>
      <c r="O746" s="163" t="str">
        <f>IF(CV746&lt;&gt;"",
    IF(INT('Drill Size Info'!$AA$19)=INT('Drill Size Info'!$AB$19),
        --(INT('Drill Size Info'!$AA$19) &amp; "." &amp; CV746),
        IF(AND((--(INT('Drill Size Info'!$AA$19) &amp; "." &amp; CV746)&gt;=--('Drill Size Info'!$AA$19)), (--(INT('Drill Size Info'!$AA$19) &amp; "." &amp; CV746)&lt;=--('Drill Size Info'!$AB$19))),
            --(INT('Drill Size Info'!$AA$19) &amp; "." &amp; CV746),
            --(INT('Drill Size Info'!$AB$19) &amp; "." &amp; CV746)
        )
    ),
    IF(CT746&lt;&gt;"",
        IF(INT('Drill Size Info'!$AA$19)=INT('Drill Size Info'!$AB$19),
            --(INT('Drill Size Info'!$AA$19) &amp; "." &amp; RIGHT(CT746,3)),
            IF(AND((--(INT('Drill Size Info'!$AA$19) &amp; "." &amp; RIGHT(CT746,3))&gt;=--('Drill Size Info'!$AA$19)), (--(INT('Drill Size Info'!$AA$19) &amp; "." &amp; RIGHT(CT746,3))&lt;=--('Drill Size Info'!$AB$19))),
                --(INT('Drill Size Info'!$AA$19) &amp; "." &amp; RIGHT(CT746,3)),
                --(INT('Drill Size Info'!$AB$19) &amp; "." &amp; RIGHT(CT746,3))
            )
        ),
        "N/A"
    )
)</f>
        <v>N/A</v>
      </c>
      <c r="P746" s="47" t="str">
        <f>IF(CX746&lt;&gt;"",
    IF(INT('Drill Size Info'!$AA$19)=INT('Drill Size Info'!$AB$15),
        --(INT('Drill Size Info'!$AA$15) &amp; "." &amp; CX746),
        IF(AND((--(INT('Drill Size Info'!$AA$15) &amp; "." &amp; CX746)&gt;=--('Drill Size Info'!$AA$15)), (--(INT('Drill Size Info'!$AA$15) &amp; "." &amp; CX746)&lt;=--('Drill Size Info'!$AB$15))),
            --(INT('Drill Size Info'!$AA$15) &amp; "." &amp; CX746),
            --(INT('Drill Size Info'!$AB$15) &amp; "." &amp; CX746)
        )
    ),
    IF(CW746&lt;&gt;"",
        IF(INT('Drill Size Info'!$AA$15)=INT('Drill Size Info'!$AB$15),
            --(INT('Drill Size Info'!$AA$15) &amp; "." &amp; LEFT(CW746,3)),
            IF(AND((--(INT('Drill Size Info'!$AA$15) &amp; "." &amp; LEFT(CW746,3))&gt;=--('Drill Size Info'!$AA$15)), (--(INT('Drill Size Info'!$AA$15) &amp; "." &amp; LEFT(CW746,3))&lt;=--('Drill Size Info'!$AB$15))),
                --(INT('Drill Size Info'!$AA$15) &amp; "." &amp; LEFT(CW746,3)),
                --(INT('Drill Size Info'!$AB$15) &amp; "." &amp; LEFT(CW746,3))
            )
        ),
        "OK"
    )
)</f>
        <v>OK</v>
      </c>
      <c r="Q746" s="163" t="str">
        <f>IF(CY746&lt;&gt;"",
    IF(INT('Drill Size Info'!$AA$19)=INT('Drill Size Info'!$AB$15),
        --(INT('Drill Size Info'!$AA$15) &amp; "." &amp; CY746),
        IF(AND((--(INT('Drill Size Info'!$AA$15) &amp; "." &amp; CY746)&gt;=--('Drill Size Info'!$AA$15)), (--(INT('Drill Size Info'!$AA$15) &amp; "." &amp; CY746)&lt;=--('Drill Size Info'!$AB$15))),
            --(INT('Drill Size Info'!$AA$15) &amp; "." &amp; CY746),
            --(INT('Drill Size Info'!$AB$15) &amp; "." &amp; CY746)
        )
    ),
    IF(CW746&lt;&gt;"",
        IF(INT('Drill Size Info'!$AA$15)=INT('Drill Size Info'!$AB$15),
            --(INT('Drill Size Info'!$AA$15) &amp; "." &amp; RIGHT(CW746,3)),
            IF(AND((--(INT('Drill Size Info'!$AA$15) &amp; "." &amp; RIGHT(CW746,3))&gt;=--('Drill Size Info'!$AA$15)), (--(INT('Drill Size Info'!$AA$15) &amp; "." &amp; RIGHT(CW746,3))&lt;=--('Drill Size Info'!$AB$15))),
                --(INT('Drill Size Info'!$AA$15) &amp; "." &amp; RIGHT(CW746,3)),
                --(INT('Drill Size Info'!$AB$15) &amp; "." &amp; RIGHT(CW746,3))
            )
        ),
        "N/A"
    )
)</f>
        <v>N/A</v>
      </c>
      <c r="R746" s="57"/>
      <c r="S746" s="57"/>
      <c r="T746" s="57"/>
      <c r="U746" s="57"/>
      <c r="V746" s="57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9"/>
      <c r="AX746" s="59"/>
      <c r="AY746" s="59"/>
      <c r="AZ746" s="60"/>
      <c r="BA746" s="52"/>
      <c r="BB746" s="52"/>
      <c r="BC746" s="52"/>
      <c r="BD746" s="52"/>
      <c r="BE746" s="52"/>
      <c r="BF746" s="52"/>
      <c r="BG746" s="192" t="str">
        <f t="shared" si="467"/>
        <v/>
      </c>
      <c r="BH746" s="52"/>
      <c r="BI746" s="52"/>
      <c r="BJ746" s="52"/>
      <c r="BK746" s="52"/>
      <c r="BM746" s="19">
        <f t="shared" si="434"/>
        <v>0</v>
      </c>
      <c r="BN746" s="19">
        <f t="shared" si="435"/>
        <v>0</v>
      </c>
      <c r="BO746" s="19">
        <f t="shared" si="436"/>
        <v>0</v>
      </c>
      <c r="BP746" s="19">
        <f t="shared" si="437"/>
        <v>0</v>
      </c>
      <c r="BQ746" s="19">
        <f t="shared" si="438"/>
        <v>0</v>
      </c>
      <c r="BR746" s="19">
        <f t="shared" si="439"/>
        <v>0</v>
      </c>
      <c r="BS746" s="19">
        <f t="shared" si="440"/>
        <v>0</v>
      </c>
      <c r="BT746" s="19">
        <f t="shared" si="441"/>
        <v>0</v>
      </c>
      <c r="BU746" s="19">
        <f t="shared" si="442"/>
        <v>0</v>
      </c>
      <c r="BV746" s="19">
        <f t="shared" si="443"/>
        <v>0</v>
      </c>
      <c r="BW746" s="19">
        <f t="shared" si="444"/>
        <v>0</v>
      </c>
      <c r="BX746" s="19">
        <f t="shared" si="445"/>
        <v>0</v>
      </c>
      <c r="BY746" s="19">
        <f t="shared" si="446"/>
        <v>0</v>
      </c>
      <c r="BZ746" s="19">
        <f t="shared" si="447"/>
        <v>0</v>
      </c>
      <c r="CA746" s="19">
        <f t="shared" si="448"/>
        <v>0</v>
      </c>
      <c r="CB746" s="19">
        <f t="shared" si="468"/>
        <v>0</v>
      </c>
      <c r="CC746" s="19">
        <f t="shared" si="449"/>
        <v>0</v>
      </c>
      <c r="CD746" s="19">
        <f t="shared" si="450"/>
        <v>0</v>
      </c>
      <c r="CE746" s="19">
        <f t="shared" si="451"/>
        <v>0</v>
      </c>
      <c r="CF746" s="19">
        <f t="shared" si="452"/>
        <v>0</v>
      </c>
      <c r="CG746" s="19">
        <f t="shared" si="453"/>
        <v>0</v>
      </c>
      <c r="CH746" s="19">
        <f t="shared" si="454"/>
        <v>0</v>
      </c>
      <c r="CI746" s="19">
        <f t="shared" si="455"/>
        <v>0</v>
      </c>
      <c r="CJ746" s="19">
        <f t="shared" si="456"/>
        <v>0</v>
      </c>
      <c r="CK746" s="19">
        <f t="shared" si="457"/>
        <v>0</v>
      </c>
      <c r="CL746" s="19">
        <f t="shared" si="458"/>
        <v>0</v>
      </c>
      <c r="CM746" s="19">
        <f t="shared" si="459"/>
        <v>0</v>
      </c>
      <c r="CN746" s="19">
        <f t="shared" si="460"/>
        <v>0</v>
      </c>
      <c r="CO746" s="19">
        <f t="shared" si="461"/>
        <v>0</v>
      </c>
      <c r="CP746" s="19">
        <f t="shared" si="462"/>
        <v>0</v>
      </c>
      <c r="CQ746" s="19">
        <f t="shared" si="463"/>
        <v>0</v>
      </c>
      <c r="CR746" s="19">
        <f t="shared" si="464"/>
        <v>0</v>
      </c>
      <c r="CS746" s="19">
        <f t="shared" si="465"/>
        <v>0</v>
      </c>
    </row>
    <row r="747" spans="2:97" ht="15" customHeight="1" x14ac:dyDescent="0.2">
      <c r="B747" s="53">
        <f t="shared" si="469"/>
        <v>739</v>
      </c>
      <c r="C747" s="197" t="str" cm="1">
        <f t="array" aca="1" ref="C747" ca="1">CELL("contents",BG747)</f>
        <v/>
      </c>
      <c r="D747" s="54" t="str">
        <f t="shared" si="466"/>
        <v>OK</v>
      </c>
      <c r="E747" s="55" t="e">
        <f>VLOOKUP('DATA SHEET'!$B$9,'Drill Size Info'!$T$2:$U$8,2,FALSE)</f>
        <v>#N/A</v>
      </c>
      <c r="F747" s="55" t="str">
        <f t="shared" si="470"/>
        <v/>
      </c>
      <c r="G747" s="161">
        <f t="shared" si="471"/>
        <v>0</v>
      </c>
      <c r="H747" s="56"/>
      <c r="I747" s="56"/>
      <c r="J747" s="54" t="s">
        <v>154</v>
      </c>
      <c r="K747" s="54" t="s">
        <v>154</v>
      </c>
      <c r="L747" s="56" t="s">
        <v>154</v>
      </c>
      <c r="M747" s="56" t="s">
        <v>154</v>
      </c>
      <c r="N747" s="47" t="str">
        <f>IF(CU747&lt;&gt;"",
    IF(INT('Drill Size Info'!$AA$19)=INT('Drill Size Info'!$AB$19),
        --(INT('Drill Size Info'!$AA$19) &amp; "." &amp; CU747),
        IF(AND((--(INT('Drill Size Info'!$AA$19) &amp; "." &amp; CU747)&gt;=--('Drill Size Info'!$AA$19)), (--(INT('Drill Size Info'!$AA$19) &amp; "." &amp; CU747)&lt;=--('Drill Size Info'!$AB$19))),
            --(INT('Drill Size Info'!$AA$19) &amp; "." &amp; CU747),
            --(INT('Drill Size Info'!$AB$19) &amp; "." &amp; CU747)
        )
    ),
    IF(CT747&lt;&gt;"",
        IF(INT('Drill Size Info'!$AA$19)=INT('Drill Size Info'!$AB$19),
            --(INT('Drill Size Info'!$AA$19) &amp; "." &amp; LEFT(CT747,3)),
            IF(AND((--(INT('Drill Size Info'!$AA$19) &amp; "." &amp; LEFT(CT747,3))&gt;=--('Drill Size Info'!$AA$19)), (--(INT('Drill Size Info'!$AA$19) &amp; "." &amp; LEFT(CT747,3))&lt;=--('Drill Size Info'!$AB$19))),
                --(INT('Drill Size Info'!$AA$19) &amp; "." &amp; LEFT(CT747,3)),
                --(INT('Drill Size Info'!$AB$19) &amp; "." &amp; LEFT(CT747,3))
            )
        ),
        "OK"
    )
)</f>
        <v>OK</v>
      </c>
      <c r="O747" s="163" t="str">
        <f>IF(CV747&lt;&gt;"",
    IF(INT('Drill Size Info'!$AA$19)=INT('Drill Size Info'!$AB$19),
        --(INT('Drill Size Info'!$AA$19) &amp; "." &amp; CV747),
        IF(AND((--(INT('Drill Size Info'!$AA$19) &amp; "." &amp; CV747)&gt;=--('Drill Size Info'!$AA$19)), (--(INT('Drill Size Info'!$AA$19) &amp; "." &amp; CV747)&lt;=--('Drill Size Info'!$AB$19))),
            --(INT('Drill Size Info'!$AA$19) &amp; "." &amp; CV747),
            --(INT('Drill Size Info'!$AB$19) &amp; "." &amp; CV747)
        )
    ),
    IF(CT747&lt;&gt;"",
        IF(INT('Drill Size Info'!$AA$19)=INT('Drill Size Info'!$AB$19),
            --(INT('Drill Size Info'!$AA$19) &amp; "." &amp; RIGHT(CT747,3)),
            IF(AND((--(INT('Drill Size Info'!$AA$19) &amp; "." &amp; RIGHT(CT747,3))&gt;=--('Drill Size Info'!$AA$19)), (--(INT('Drill Size Info'!$AA$19) &amp; "." &amp; RIGHT(CT747,3))&lt;=--('Drill Size Info'!$AB$19))),
                --(INT('Drill Size Info'!$AA$19) &amp; "." &amp; RIGHT(CT747,3)),
                --(INT('Drill Size Info'!$AB$19) &amp; "." &amp; RIGHT(CT747,3))
            )
        ),
        "N/A"
    )
)</f>
        <v>N/A</v>
      </c>
      <c r="P747" s="47" t="str">
        <f>IF(CX747&lt;&gt;"",
    IF(INT('Drill Size Info'!$AA$19)=INT('Drill Size Info'!$AB$15),
        --(INT('Drill Size Info'!$AA$15) &amp; "." &amp; CX747),
        IF(AND((--(INT('Drill Size Info'!$AA$15) &amp; "." &amp; CX747)&gt;=--('Drill Size Info'!$AA$15)), (--(INT('Drill Size Info'!$AA$15) &amp; "." &amp; CX747)&lt;=--('Drill Size Info'!$AB$15))),
            --(INT('Drill Size Info'!$AA$15) &amp; "." &amp; CX747),
            --(INT('Drill Size Info'!$AB$15) &amp; "." &amp; CX747)
        )
    ),
    IF(CW747&lt;&gt;"",
        IF(INT('Drill Size Info'!$AA$15)=INT('Drill Size Info'!$AB$15),
            --(INT('Drill Size Info'!$AA$15) &amp; "." &amp; LEFT(CW747,3)),
            IF(AND((--(INT('Drill Size Info'!$AA$15) &amp; "." &amp; LEFT(CW747,3))&gt;=--('Drill Size Info'!$AA$15)), (--(INT('Drill Size Info'!$AA$15) &amp; "." &amp; LEFT(CW747,3))&lt;=--('Drill Size Info'!$AB$15))),
                --(INT('Drill Size Info'!$AA$15) &amp; "." &amp; LEFT(CW747,3)),
                --(INT('Drill Size Info'!$AB$15) &amp; "." &amp; LEFT(CW747,3))
            )
        ),
        "OK"
    )
)</f>
        <v>OK</v>
      </c>
      <c r="Q747" s="163" t="str">
        <f>IF(CY747&lt;&gt;"",
    IF(INT('Drill Size Info'!$AA$19)=INT('Drill Size Info'!$AB$15),
        --(INT('Drill Size Info'!$AA$15) &amp; "." &amp; CY747),
        IF(AND((--(INT('Drill Size Info'!$AA$15) &amp; "." &amp; CY747)&gt;=--('Drill Size Info'!$AA$15)), (--(INT('Drill Size Info'!$AA$15) &amp; "." &amp; CY747)&lt;=--('Drill Size Info'!$AB$15))),
            --(INT('Drill Size Info'!$AA$15) &amp; "." &amp; CY747),
            --(INT('Drill Size Info'!$AB$15) &amp; "." &amp; CY747)
        )
    ),
    IF(CW747&lt;&gt;"",
        IF(INT('Drill Size Info'!$AA$15)=INT('Drill Size Info'!$AB$15),
            --(INT('Drill Size Info'!$AA$15) &amp; "." &amp; RIGHT(CW747,3)),
            IF(AND((--(INT('Drill Size Info'!$AA$15) &amp; "." &amp; RIGHT(CW747,3))&gt;=--('Drill Size Info'!$AA$15)), (--(INT('Drill Size Info'!$AA$15) &amp; "." &amp; RIGHT(CW747,3))&lt;=--('Drill Size Info'!$AB$15))),
                --(INT('Drill Size Info'!$AA$15) &amp; "." &amp; RIGHT(CW747,3)),
                --(INT('Drill Size Info'!$AB$15) &amp; "." &amp; RIGHT(CW747,3))
            )
        ),
        "N/A"
    )
)</f>
        <v>N/A</v>
      </c>
      <c r="R747" s="57"/>
      <c r="S747" s="57"/>
      <c r="T747" s="57"/>
      <c r="U747" s="57"/>
      <c r="V747" s="57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9"/>
      <c r="AX747" s="59"/>
      <c r="AY747" s="59"/>
      <c r="AZ747" s="60"/>
      <c r="BA747" s="52"/>
      <c r="BB747" s="52"/>
      <c r="BC747" s="52"/>
      <c r="BD747" s="52"/>
      <c r="BE747" s="52"/>
      <c r="BF747" s="52"/>
      <c r="BG747" s="192" t="str">
        <f t="shared" si="467"/>
        <v/>
      </c>
      <c r="BH747" s="52"/>
      <c r="BI747" s="52"/>
      <c r="BJ747" s="52"/>
      <c r="BK747" s="52"/>
      <c r="BM747" s="19">
        <f t="shared" si="434"/>
        <v>0</v>
      </c>
      <c r="BN747" s="19">
        <f t="shared" si="435"/>
        <v>0</v>
      </c>
      <c r="BO747" s="19">
        <f t="shared" si="436"/>
        <v>0</v>
      </c>
      <c r="BP747" s="19">
        <f t="shared" si="437"/>
        <v>0</v>
      </c>
      <c r="BQ747" s="19">
        <f t="shared" si="438"/>
        <v>0</v>
      </c>
      <c r="BR747" s="19">
        <f t="shared" si="439"/>
        <v>0</v>
      </c>
      <c r="BS747" s="19">
        <f t="shared" si="440"/>
        <v>0</v>
      </c>
      <c r="BT747" s="19">
        <f t="shared" si="441"/>
        <v>0</v>
      </c>
      <c r="BU747" s="19">
        <f t="shared" si="442"/>
        <v>0</v>
      </c>
      <c r="BV747" s="19">
        <f t="shared" si="443"/>
        <v>0</v>
      </c>
      <c r="BW747" s="19">
        <f t="shared" si="444"/>
        <v>0</v>
      </c>
      <c r="BX747" s="19">
        <f t="shared" si="445"/>
        <v>0</v>
      </c>
      <c r="BY747" s="19">
        <f t="shared" si="446"/>
        <v>0</v>
      </c>
      <c r="BZ747" s="19">
        <f t="shared" si="447"/>
        <v>0</v>
      </c>
      <c r="CA747" s="19">
        <f t="shared" si="448"/>
        <v>0</v>
      </c>
      <c r="CB747" s="19">
        <f t="shared" si="468"/>
        <v>0</v>
      </c>
      <c r="CC747" s="19">
        <f t="shared" si="449"/>
        <v>0</v>
      </c>
      <c r="CD747" s="19">
        <f t="shared" si="450"/>
        <v>0</v>
      </c>
      <c r="CE747" s="19">
        <f t="shared" si="451"/>
        <v>0</v>
      </c>
      <c r="CF747" s="19">
        <f t="shared" si="452"/>
        <v>0</v>
      </c>
      <c r="CG747" s="19">
        <f t="shared" si="453"/>
        <v>0</v>
      </c>
      <c r="CH747" s="19">
        <f t="shared" si="454"/>
        <v>0</v>
      </c>
      <c r="CI747" s="19">
        <f t="shared" si="455"/>
        <v>0</v>
      </c>
      <c r="CJ747" s="19">
        <f t="shared" si="456"/>
        <v>0</v>
      </c>
      <c r="CK747" s="19">
        <f t="shared" si="457"/>
        <v>0</v>
      </c>
      <c r="CL747" s="19">
        <f t="shared" si="458"/>
        <v>0</v>
      </c>
      <c r="CM747" s="19">
        <f t="shared" si="459"/>
        <v>0</v>
      </c>
      <c r="CN747" s="19">
        <f t="shared" si="460"/>
        <v>0</v>
      </c>
      <c r="CO747" s="19">
        <f t="shared" si="461"/>
        <v>0</v>
      </c>
      <c r="CP747" s="19">
        <f t="shared" si="462"/>
        <v>0</v>
      </c>
      <c r="CQ747" s="19">
        <f t="shared" si="463"/>
        <v>0</v>
      </c>
      <c r="CR747" s="19">
        <f t="shared" si="464"/>
        <v>0</v>
      </c>
      <c r="CS747" s="19">
        <f t="shared" si="465"/>
        <v>0</v>
      </c>
    </row>
    <row r="748" spans="2:97" ht="15" customHeight="1" x14ac:dyDescent="0.2">
      <c r="B748" s="53">
        <f t="shared" si="469"/>
        <v>740</v>
      </c>
      <c r="C748" s="197" t="str" cm="1">
        <f t="array" aca="1" ref="C748" ca="1">CELL("contents",BG748)</f>
        <v/>
      </c>
      <c r="D748" s="54" t="str">
        <f t="shared" si="466"/>
        <v>OK</v>
      </c>
      <c r="E748" s="55" t="e">
        <f>VLOOKUP('DATA SHEET'!$B$9,'Drill Size Info'!$T$2:$U$8,2,FALSE)</f>
        <v>#N/A</v>
      </c>
      <c r="F748" s="55" t="str">
        <f t="shared" si="470"/>
        <v/>
      </c>
      <c r="G748" s="161">
        <f t="shared" si="471"/>
        <v>0</v>
      </c>
      <c r="H748" s="56"/>
      <c r="I748" s="56"/>
      <c r="J748" s="54" t="s">
        <v>154</v>
      </c>
      <c r="K748" s="54" t="s">
        <v>154</v>
      </c>
      <c r="L748" s="56" t="s">
        <v>154</v>
      </c>
      <c r="M748" s="56" t="s">
        <v>154</v>
      </c>
      <c r="N748" s="47" t="str">
        <f>IF(CU748&lt;&gt;"",
    IF(INT('Drill Size Info'!$AA$19)=INT('Drill Size Info'!$AB$19),
        --(INT('Drill Size Info'!$AA$19) &amp; "." &amp; CU748),
        IF(AND((--(INT('Drill Size Info'!$AA$19) &amp; "." &amp; CU748)&gt;=--('Drill Size Info'!$AA$19)), (--(INT('Drill Size Info'!$AA$19) &amp; "." &amp; CU748)&lt;=--('Drill Size Info'!$AB$19))),
            --(INT('Drill Size Info'!$AA$19) &amp; "." &amp; CU748),
            --(INT('Drill Size Info'!$AB$19) &amp; "." &amp; CU748)
        )
    ),
    IF(CT748&lt;&gt;"",
        IF(INT('Drill Size Info'!$AA$19)=INT('Drill Size Info'!$AB$19),
            --(INT('Drill Size Info'!$AA$19) &amp; "." &amp; LEFT(CT748,3)),
            IF(AND((--(INT('Drill Size Info'!$AA$19) &amp; "." &amp; LEFT(CT748,3))&gt;=--('Drill Size Info'!$AA$19)), (--(INT('Drill Size Info'!$AA$19) &amp; "." &amp; LEFT(CT748,3))&lt;=--('Drill Size Info'!$AB$19))),
                --(INT('Drill Size Info'!$AA$19) &amp; "." &amp; LEFT(CT748,3)),
                --(INT('Drill Size Info'!$AB$19) &amp; "." &amp; LEFT(CT748,3))
            )
        ),
        "OK"
    )
)</f>
        <v>OK</v>
      </c>
      <c r="O748" s="163" t="str">
        <f>IF(CV748&lt;&gt;"",
    IF(INT('Drill Size Info'!$AA$19)=INT('Drill Size Info'!$AB$19),
        --(INT('Drill Size Info'!$AA$19) &amp; "." &amp; CV748),
        IF(AND((--(INT('Drill Size Info'!$AA$19) &amp; "." &amp; CV748)&gt;=--('Drill Size Info'!$AA$19)), (--(INT('Drill Size Info'!$AA$19) &amp; "." &amp; CV748)&lt;=--('Drill Size Info'!$AB$19))),
            --(INT('Drill Size Info'!$AA$19) &amp; "." &amp; CV748),
            --(INT('Drill Size Info'!$AB$19) &amp; "." &amp; CV748)
        )
    ),
    IF(CT748&lt;&gt;"",
        IF(INT('Drill Size Info'!$AA$19)=INT('Drill Size Info'!$AB$19),
            --(INT('Drill Size Info'!$AA$19) &amp; "." &amp; RIGHT(CT748,3)),
            IF(AND((--(INT('Drill Size Info'!$AA$19) &amp; "." &amp; RIGHT(CT748,3))&gt;=--('Drill Size Info'!$AA$19)), (--(INT('Drill Size Info'!$AA$19) &amp; "." &amp; RIGHT(CT748,3))&lt;=--('Drill Size Info'!$AB$19))),
                --(INT('Drill Size Info'!$AA$19) &amp; "." &amp; RIGHT(CT748,3)),
                --(INT('Drill Size Info'!$AB$19) &amp; "." &amp; RIGHT(CT748,3))
            )
        ),
        "N/A"
    )
)</f>
        <v>N/A</v>
      </c>
      <c r="P748" s="47" t="str">
        <f>IF(CX748&lt;&gt;"",
    IF(INT('Drill Size Info'!$AA$19)=INT('Drill Size Info'!$AB$15),
        --(INT('Drill Size Info'!$AA$15) &amp; "." &amp; CX748),
        IF(AND((--(INT('Drill Size Info'!$AA$15) &amp; "." &amp; CX748)&gt;=--('Drill Size Info'!$AA$15)), (--(INT('Drill Size Info'!$AA$15) &amp; "." &amp; CX748)&lt;=--('Drill Size Info'!$AB$15))),
            --(INT('Drill Size Info'!$AA$15) &amp; "." &amp; CX748),
            --(INT('Drill Size Info'!$AB$15) &amp; "." &amp; CX748)
        )
    ),
    IF(CW748&lt;&gt;"",
        IF(INT('Drill Size Info'!$AA$15)=INT('Drill Size Info'!$AB$15),
            --(INT('Drill Size Info'!$AA$15) &amp; "." &amp; LEFT(CW748,3)),
            IF(AND((--(INT('Drill Size Info'!$AA$15) &amp; "." &amp; LEFT(CW748,3))&gt;=--('Drill Size Info'!$AA$15)), (--(INT('Drill Size Info'!$AA$15) &amp; "." &amp; LEFT(CW748,3))&lt;=--('Drill Size Info'!$AB$15))),
                --(INT('Drill Size Info'!$AA$15) &amp; "." &amp; LEFT(CW748,3)),
                --(INT('Drill Size Info'!$AB$15) &amp; "." &amp; LEFT(CW748,3))
            )
        ),
        "OK"
    )
)</f>
        <v>OK</v>
      </c>
      <c r="Q748" s="163" t="str">
        <f>IF(CY748&lt;&gt;"",
    IF(INT('Drill Size Info'!$AA$19)=INT('Drill Size Info'!$AB$15),
        --(INT('Drill Size Info'!$AA$15) &amp; "." &amp; CY748),
        IF(AND((--(INT('Drill Size Info'!$AA$15) &amp; "." &amp; CY748)&gt;=--('Drill Size Info'!$AA$15)), (--(INT('Drill Size Info'!$AA$15) &amp; "." &amp; CY748)&lt;=--('Drill Size Info'!$AB$15))),
            --(INT('Drill Size Info'!$AA$15) &amp; "." &amp; CY748),
            --(INT('Drill Size Info'!$AB$15) &amp; "." &amp; CY748)
        )
    ),
    IF(CW748&lt;&gt;"",
        IF(INT('Drill Size Info'!$AA$15)=INT('Drill Size Info'!$AB$15),
            --(INT('Drill Size Info'!$AA$15) &amp; "." &amp; RIGHT(CW748,3)),
            IF(AND((--(INT('Drill Size Info'!$AA$15) &amp; "." &amp; RIGHT(CW748,3))&gt;=--('Drill Size Info'!$AA$15)), (--(INT('Drill Size Info'!$AA$15) &amp; "." &amp; RIGHT(CW748,3))&lt;=--('Drill Size Info'!$AB$15))),
                --(INT('Drill Size Info'!$AA$15) &amp; "." &amp; RIGHT(CW748,3)),
                --(INT('Drill Size Info'!$AB$15) &amp; "." &amp; RIGHT(CW748,3))
            )
        ),
        "N/A"
    )
)</f>
        <v>N/A</v>
      </c>
      <c r="R748" s="57"/>
      <c r="S748" s="57"/>
      <c r="T748" s="57"/>
      <c r="U748" s="57"/>
      <c r="V748" s="57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9"/>
      <c r="AX748" s="59"/>
      <c r="AY748" s="59"/>
      <c r="AZ748" s="60"/>
      <c r="BA748" s="52"/>
      <c r="BB748" s="52"/>
      <c r="BC748" s="52"/>
      <c r="BD748" s="52"/>
      <c r="BE748" s="52"/>
      <c r="BF748" s="52"/>
      <c r="BG748" s="192" t="str">
        <f t="shared" si="467"/>
        <v/>
      </c>
      <c r="BH748" s="52"/>
      <c r="BI748" s="52"/>
      <c r="BJ748" s="52"/>
      <c r="BK748" s="52"/>
      <c r="BM748" s="19">
        <f t="shared" si="434"/>
        <v>0</v>
      </c>
      <c r="BN748" s="19">
        <f t="shared" si="435"/>
        <v>0</v>
      </c>
      <c r="BO748" s="19">
        <f t="shared" si="436"/>
        <v>0</v>
      </c>
      <c r="BP748" s="19">
        <f t="shared" si="437"/>
        <v>0</v>
      </c>
      <c r="BQ748" s="19">
        <f t="shared" si="438"/>
        <v>0</v>
      </c>
      <c r="BR748" s="19">
        <f t="shared" si="439"/>
        <v>0</v>
      </c>
      <c r="BS748" s="19">
        <f t="shared" si="440"/>
        <v>0</v>
      </c>
      <c r="BT748" s="19">
        <f t="shared" si="441"/>
        <v>0</v>
      </c>
      <c r="BU748" s="19">
        <f t="shared" si="442"/>
        <v>0</v>
      </c>
      <c r="BV748" s="19">
        <f t="shared" si="443"/>
        <v>0</v>
      </c>
      <c r="BW748" s="19">
        <f t="shared" si="444"/>
        <v>0</v>
      </c>
      <c r="BX748" s="19">
        <f t="shared" si="445"/>
        <v>0</v>
      </c>
      <c r="BY748" s="19">
        <f t="shared" si="446"/>
        <v>0</v>
      </c>
      <c r="BZ748" s="19">
        <f t="shared" si="447"/>
        <v>0</v>
      </c>
      <c r="CA748" s="19">
        <f t="shared" si="448"/>
        <v>0</v>
      </c>
      <c r="CB748" s="19">
        <f t="shared" si="468"/>
        <v>0</v>
      </c>
      <c r="CC748" s="19">
        <f t="shared" si="449"/>
        <v>0</v>
      </c>
      <c r="CD748" s="19">
        <f t="shared" si="450"/>
        <v>0</v>
      </c>
      <c r="CE748" s="19">
        <f t="shared" si="451"/>
        <v>0</v>
      </c>
      <c r="CF748" s="19">
        <f t="shared" si="452"/>
        <v>0</v>
      </c>
      <c r="CG748" s="19">
        <f t="shared" si="453"/>
        <v>0</v>
      </c>
      <c r="CH748" s="19">
        <f t="shared" si="454"/>
        <v>0</v>
      </c>
      <c r="CI748" s="19">
        <f t="shared" si="455"/>
        <v>0</v>
      </c>
      <c r="CJ748" s="19">
        <f t="shared" si="456"/>
        <v>0</v>
      </c>
      <c r="CK748" s="19">
        <f t="shared" si="457"/>
        <v>0</v>
      </c>
      <c r="CL748" s="19">
        <f t="shared" si="458"/>
        <v>0</v>
      </c>
      <c r="CM748" s="19">
        <f t="shared" si="459"/>
        <v>0</v>
      </c>
      <c r="CN748" s="19">
        <f t="shared" si="460"/>
        <v>0</v>
      </c>
      <c r="CO748" s="19">
        <f t="shared" si="461"/>
        <v>0</v>
      </c>
      <c r="CP748" s="19">
        <f t="shared" si="462"/>
        <v>0</v>
      </c>
      <c r="CQ748" s="19">
        <f t="shared" si="463"/>
        <v>0</v>
      </c>
      <c r="CR748" s="19">
        <f t="shared" si="464"/>
        <v>0</v>
      </c>
      <c r="CS748" s="19">
        <f t="shared" si="465"/>
        <v>0</v>
      </c>
    </row>
    <row r="749" spans="2:97" ht="15" customHeight="1" x14ac:dyDescent="0.2">
      <c r="B749" s="53">
        <f t="shared" si="469"/>
        <v>741</v>
      </c>
      <c r="C749" s="197" t="str" cm="1">
        <f t="array" aca="1" ref="C749" ca="1">CELL("contents",BG749)</f>
        <v/>
      </c>
      <c r="D749" s="54" t="str">
        <f t="shared" si="466"/>
        <v>OK</v>
      </c>
      <c r="E749" s="55" t="e">
        <f>VLOOKUP('DATA SHEET'!$B$9,'Drill Size Info'!$T$2:$U$8,2,FALSE)</f>
        <v>#N/A</v>
      </c>
      <c r="F749" s="55" t="str">
        <f t="shared" si="470"/>
        <v/>
      </c>
      <c r="G749" s="161">
        <f t="shared" si="471"/>
        <v>0</v>
      </c>
      <c r="H749" s="56"/>
      <c r="I749" s="56"/>
      <c r="J749" s="54" t="s">
        <v>154</v>
      </c>
      <c r="K749" s="54" t="s">
        <v>154</v>
      </c>
      <c r="L749" s="56" t="s">
        <v>154</v>
      </c>
      <c r="M749" s="56" t="s">
        <v>154</v>
      </c>
      <c r="N749" s="47" t="str">
        <f>IF(CU749&lt;&gt;"",
    IF(INT('Drill Size Info'!$AA$19)=INT('Drill Size Info'!$AB$19),
        --(INT('Drill Size Info'!$AA$19) &amp; "." &amp; CU749),
        IF(AND((--(INT('Drill Size Info'!$AA$19) &amp; "." &amp; CU749)&gt;=--('Drill Size Info'!$AA$19)), (--(INT('Drill Size Info'!$AA$19) &amp; "." &amp; CU749)&lt;=--('Drill Size Info'!$AB$19))),
            --(INT('Drill Size Info'!$AA$19) &amp; "." &amp; CU749),
            --(INT('Drill Size Info'!$AB$19) &amp; "." &amp; CU749)
        )
    ),
    IF(CT749&lt;&gt;"",
        IF(INT('Drill Size Info'!$AA$19)=INT('Drill Size Info'!$AB$19),
            --(INT('Drill Size Info'!$AA$19) &amp; "." &amp; LEFT(CT749,3)),
            IF(AND((--(INT('Drill Size Info'!$AA$19) &amp; "." &amp; LEFT(CT749,3))&gt;=--('Drill Size Info'!$AA$19)), (--(INT('Drill Size Info'!$AA$19) &amp; "." &amp; LEFT(CT749,3))&lt;=--('Drill Size Info'!$AB$19))),
                --(INT('Drill Size Info'!$AA$19) &amp; "." &amp; LEFT(CT749,3)),
                --(INT('Drill Size Info'!$AB$19) &amp; "." &amp; LEFT(CT749,3))
            )
        ),
        "OK"
    )
)</f>
        <v>OK</v>
      </c>
      <c r="O749" s="163" t="str">
        <f>IF(CV749&lt;&gt;"",
    IF(INT('Drill Size Info'!$AA$19)=INT('Drill Size Info'!$AB$19),
        --(INT('Drill Size Info'!$AA$19) &amp; "." &amp; CV749),
        IF(AND((--(INT('Drill Size Info'!$AA$19) &amp; "." &amp; CV749)&gt;=--('Drill Size Info'!$AA$19)), (--(INT('Drill Size Info'!$AA$19) &amp; "." &amp; CV749)&lt;=--('Drill Size Info'!$AB$19))),
            --(INT('Drill Size Info'!$AA$19) &amp; "." &amp; CV749),
            --(INT('Drill Size Info'!$AB$19) &amp; "." &amp; CV749)
        )
    ),
    IF(CT749&lt;&gt;"",
        IF(INT('Drill Size Info'!$AA$19)=INT('Drill Size Info'!$AB$19),
            --(INT('Drill Size Info'!$AA$19) &amp; "." &amp; RIGHT(CT749,3)),
            IF(AND((--(INT('Drill Size Info'!$AA$19) &amp; "." &amp; RIGHT(CT749,3))&gt;=--('Drill Size Info'!$AA$19)), (--(INT('Drill Size Info'!$AA$19) &amp; "." &amp; RIGHT(CT749,3))&lt;=--('Drill Size Info'!$AB$19))),
                --(INT('Drill Size Info'!$AA$19) &amp; "." &amp; RIGHT(CT749,3)),
                --(INT('Drill Size Info'!$AB$19) &amp; "." &amp; RIGHT(CT749,3))
            )
        ),
        "N/A"
    )
)</f>
        <v>N/A</v>
      </c>
      <c r="P749" s="47" t="str">
        <f>IF(CX749&lt;&gt;"",
    IF(INT('Drill Size Info'!$AA$19)=INT('Drill Size Info'!$AB$15),
        --(INT('Drill Size Info'!$AA$15) &amp; "." &amp; CX749),
        IF(AND((--(INT('Drill Size Info'!$AA$15) &amp; "." &amp; CX749)&gt;=--('Drill Size Info'!$AA$15)), (--(INT('Drill Size Info'!$AA$15) &amp; "." &amp; CX749)&lt;=--('Drill Size Info'!$AB$15))),
            --(INT('Drill Size Info'!$AA$15) &amp; "." &amp; CX749),
            --(INT('Drill Size Info'!$AB$15) &amp; "." &amp; CX749)
        )
    ),
    IF(CW749&lt;&gt;"",
        IF(INT('Drill Size Info'!$AA$15)=INT('Drill Size Info'!$AB$15),
            --(INT('Drill Size Info'!$AA$15) &amp; "." &amp; LEFT(CW749,3)),
            IF(AND((--(INT('Drill Size Info'!$AA$15) &amp; "." &amp; LEFT(CW749,3))&gt;=--('Drill Size Info'!$AA$15)), (--(INT('Drill Size Info'!$AA$15) &amp; "." &amp; LEFT(CW749,3))&lt;=--('Drill Size Info'!$AB$15))),
                --(INT('Drill Size Info'!$AA$15) &amp; "." &amp; LEFT(CW749,3)),
                --(INT('Drill Size Info'!$AB$15) &amp; "." &amp; LEFT(CW749,3))
            )
        ),
        "OK"
    )
)</f>
        <v>OK</v>
      </c>
      <c r="Q749" s="163" t="str">
        <f>IF(CY749&lt;&gt;"",
    IF(INT('Drill Size Info'!$AA$19)=INT('Drill Size Info'!$AB$15),
        --(INT('Drill Size Info'!$AA$15) &amp; "." &amp; CY749),
        IF(AND((--(INT('Drill Size Info'!$AA$15) &amp; "." &amp; CY749)&gt;=--('Drill Size Info'!$AA$15)), (--(INT('Drill Size Info'!$AA$15) &amp; "." &amp; CY749)&lt;=--('Drill Size Info'!$AB$15))),
            --(INT('Drill Size Info'!$AA$15) &amp; "." &amp; CY749),
            --(INT('Drill Size Info'!$AB$15) &amp; "." &amp; CY749)
        )
    ),
    IF(CW749&lt;&gt;"",
        IF(INT('Drill Size Info'!$AA$15)=INT('Drill Size Info'!$AB$15),
            --(INT('Drill Size Info'!$AA$15) &amp; "." &amp; RIGHT(CW749,3)),
            IF(AND((--(INT('Drill Size Info'!$AA$15) &amp; "." &amp; RIGHT(CW749,3))&gt;=--('Drill Size Info'!$AA$15)), (--(INT('Drill Size Info'!$AA$15) &amp; "." &amp; RIGHT(CW749,3))&lt;=--('Drill Size Info'!$AB$15))),
                --(INT('Drill Size Info'!$AA$15) &amp; "." &amp; RIGHT(CW749,3)),
                --(INT('Drill Size Info'!$AB$15) &amp; "." &amp; RIGHT(CW749,3))
            )
        ),
        "N/A"
    )
)</f>
        <v>N/A</v>
      </c>
      <c r="R749" s="57"/>
      <c r="S749" s="57"/>
      <c r="T749" s="57"/>
      <c r="U749" s="57"/>
      <c r="V749" s="57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9"/>
      <c r="AX749" s="59"/>
      <c r="AY749" s="59"/>
      <c r="AZ749" s="60"/>
      <c r="BA749" s="52"/>
      <c r="BB749" s="52"/>
      <c r="BC749" s="52"/>
      <c r="BD749" s="52"/>
      <c r="BE749" s="52"/>
      <c r="BF749" s="52"/>
      <c r="BG749" s="192" t="str">
        <f t="shared" si="467"/>
        <v/>
      </c>
      <c r="BH749" s="52"/>
      <c r="BI749" s="52"/>
      <c r="BJ749" s="52"/>
      <c r="BK749" s="52"/>
      <c r="BM749" s="19">
        <f t="shared" si="434"/>
        <v>0</v>
      </c>
      <c r="BN749" s="19">
        <f t="shared" si="435"/>
        <v>0</v>
      </c>
      <c r="BO749" s="19">
        <f t="shared" si="436"/>
        <v>0</v>
      </c>
      <c r="BP749" s="19">
        <f t="shared" si="437"/>
        <v>0</v>
      </c>
      <c r="BQ749" s="19">
        <f t="shared" si="438"/>
        <v>0</v>
      </c>
      <c r="BR749" s="19">
        <f t="shared" si="439"/>
        <v>0</v>
      </c>
      <c r="BS749" s="19">
        <f t="shared" si="440"/>
        <v>0</v>
      </c>
      <c r="BT749" s="19">
        <f t="shared" si="441"/>
        <v>0</v>
      </c>
      <c r="BU749" s="19">
        <f t="shared" si="442"/>
        <v>0</v>
      </c>
      <c r="BV749" s="19">
        <f t="shared" si="443"/>
        <v>0</v>
      </c>
      <c r="BW749" s="19">
        <f t="shared" si="444"/>
        <v>0</v>
      </c>
      <c r="BX749" s="19">
        <f t="shared" si="445"/>
        <v>0</v>
      </c>
      <c r="BY749" s="19">
        <f t="shared" si="446"/>
        <v>0</v>
      </c>
      <c r="BZ749" s="19">
        <f t="shared" si="447"/>
        <v>0</v>
      </c>
      <c r="CA749" s="19">
        <f t="shared" si="448"/>
        <v>0</v>
      </c>
      <c r="CB749" s="19">
        <f t="shared" si="468"/>
        <v>0</v>
      </c>
      <c r="CC749" s="19">
        <f t="shared" si="449"/>
        <v>0</v>
      </c>
      <c r="CD749" s="19">
        <f t="shared" si="450"/>
        <v>0</v>
      </c>
      <c r="CE749" s="19">
        <f t="shared" si="451"/>
        <v>0</v>
      </c>
      <c r="CF749" s="19">
        <f t="shared" si="452"/>
        <v>0</v>
      </c>
      <c r="CG749" s="19">
        <f t="shared" si="453"/>
        <v>0</v>
      </c>
      <c r="CH749" s="19">
        <f t="shared" si="454"/>
        <v>0</v>
      </c>
      <c r="CI749" s="19">
        <f t="shared" si="455"/>
        <v>0</v>
      </c>
      <c r="CJ749" s="19">
        <f t="shared" si="456"/>
        <v>0</v>
      </c>
      <c r="CK749" s="19">
        <f t="shared" si="457"/>
        <v>0</v>
      </c>
      <c r="CL749" s="19">
        <f t="shared" si="458"/>
        <v>0</v>
      </c>
      <c r="CM749" s="19">
        <f t="shared" si="459"/>
        <v>0</v>
      </c>
      <c r="CN749" s="19">
        <f t="shared" si="460"/>
        <v>0</v>
      </c>
      <c r="CO749" s="19">
        <f t="shared" si="461"/>
        <v>0</v>
      </c>
      <c r="CP749" s="19">
        <f t="shared" si="462"/>
        <v>0</v>
      </c>
      <c r="CQ749" s="19">
        <f t="shared" si="463"/>
        <v>0</v>
      </c>
      <c r="CR749" s="19">
        <f t="shared" si="464"/>
        <v>0</v>
      </c>
      <c r="CS749" s="19">
        <f t="shared" si="465"/>
        <v>0</v>
      </c>
    </row>
    <row r="750" spans="2:97" ht="15" customHeight="1" x14ac:dyDescent="0.2">
      <c r="B750" s="53">
        <f t="shared" si="469"/>
        <v>742</v>
      </c>
      <c r="C750" s="197" t="str" cm="1">
        <f t="array" aca="1" ref="C750" ca="1">CELL("contents",BG750)</f>
        <v/>
      </c>
      <c r="D750" s="54" t="str">
        <f t="shared" si="466"/>
        <v>OK</v>
      </c>
      <c r="E750" s="55" t="e">
        <f>VLOOKUP('DATA SHEET'!$B$9,'Drill Size Info'!$T$2:$U$8,2,FALSE)</f>
        <v>#N/A</v>
      </c>
      <c r="F750" s="55" t="str">
        <f t="shared" si="470"/>
        <v/>
      </c>
      <c r="G750" s="161">
        <f t="shared" si="471"/>
        <v>0</v>
      </c>
      <c r="H750" s="56"/>
      <c r="I750" s="56"/>
      <c r="J750" s="54" t="s">
        <v>154</v>
      </c>
      <c r="K750" s="54" t="s">
        <v>154</v>
      </c>
      <c r="L750" s="56" t="s">
        <v>154</v>
      </c>
      <c r="M750" s="56" t="s">
        <v>154</v>
      </c>
      <c r="N750" s="47" t="str">
        <f>IF(CU750&lt;&gt;"",
    IF(INT('Drill Size Info'!$AA$19)=INT('Drill Size Info'!$AB$19),
        --(INT('Drill Size Info'!$AA$19) &amp; "." &amp; CU750),
        IF(AND((--(INT('Drill Size Info'!$AA$19) &amp; "." &amp; CU750)&gt;=--('Drill Size Info'!$AA$19)), (--(INT('Drill Size Info'!$AA$19) &amp; "." &amp; CU750)&lt;=--('Drill Size Info'!$AB$19))),
            --(INT('Drill Size Info'!$AA$19) &amp; "." &amp; CU750),
            --(INT('Drill Size Info'!$AB$19) &amp; "." &amp; CU750)
        )
    ),
    IF(CT750&lt;&gt;"",
        IF(INT('Drill Size Info'!$AA$19)=INT('Drill Size Info'!$AB$19),
            --(INT('Drill Size Info'!$AA$19) &amp; "." &amp; LEFT(CT750,3)),
            IF(AND((--(INT('Drill Size Info'!$AA$19) &amp; "." &amp; LEFT(CT750,3))&gt;=--('Drill Size Info'!$AA$19)), (--(INT('Drill Size Info'!$AA$19) &amp; "." &amp; LEFT(CT750,3))&lt;=--('Drill Size Info'!$AB$19))),
                --(INT('Drill Size Info'!$AA$19) &amp; "." &amp; LEFT(CT750,3)),
                --(INT('Drill Size Info'!$AB$19) &amp; "." &amp; LEFT(CT750,3))
            )
        ),
        "OK"
    )
)</f>
        <v>OK</v>
      </c>
      <c r="O750" s="163" t="str">
        <f>IF(CV750&lt;&gt;"",
    IF(INT('Drill Size Info'!$AA$19)=INT('Drill Size Info'!$AB$19),
        --(INT('Drill Size Info'!$AA$19) &amp; "." &amp; CV750),
        IF(AND((--(INT('Drill Size Info'!$AA$19) &amp; "." &amp; CV750)&gt;=--('Drill Size Info'!$AA$19)), (--(INT('Drill Size Info'!$AA$19) &amp; "." &amp; CV750)&lt;=--('Drill Size Info'!$AB$19))),
            --(INT('Drill Size Info'!$AA$19) &amp; "." &amp; CV750),
            --(INT('Drill Size Info'!$AB$19) &amp; "." &amp; CV750)
        )
    ),
    IF(CT750&lt;&gt;"",
        IF(INT('Drill Size Info'!$AA$19)=INT('Drill Size Info'!$AB$19),
            --(INT('Drill Size Info'!$AA$19) &amp; "." &amp; RIGHT(CT750,3)),
            IF(AND((--(INT('Drill Size Info'!$AA$19) &amp; "." &amp; RIGHT(CT750,3))&gt;=--('Drill Size Info'!$AA$19)), (--(INT('Drill Size Info'!$AA$19) &amp; "." &amp; RIGHT(CT750,3))&lt;=--('Drill Size Info'!$AB$19))),
                --(INT('Drill Size Info'!$AA$19) &amp; "." &amp; RIGHT(CT750,3)),
                --(INT('Drill Size Info'!$AB$19) &amp; "." &amp; RIGHT(CT750,3))
            )
        ),
        "N/A"
    )
)</f>
        <v>N/A</v>
      </c>
      <c r="P750" s="47" t="str">
        <f>IF(CX750&lt;&gt;"",
    IF(INT('Drill Size Info'!$AA$19)=INT('Drill Size Info'!$AB$15),
        --(INT('Drill Size Info'!$AA$15) &amp; "." &amp; CX750),
        IF(AND((--(INT('Drill Size Info'!$AA$15) &amp; "." &amp; CX750)&gt;=--('Drill Size Info'!$AA$15)), (--(INT('Drill Size Info'!$AA$15) &amp; "." &amp; CX750)&lt;=--('Drill Size Info'!$AB$15))),
            --(INT('Drill Size Info'!$AA$15) &amp; "." &amp; CX750),
            --(INT('Drill Size Info'!$AB$15) &amp; "." &amp; CX750)
        )
    ),
    IF(CW750&lt;&gt;"",
        IF(INT('Drill Size Info'!$AA$15)=INT('Drill Size Info'!$AB$15),
            --(INT('Drill Size Info'!$AA$15) &amp; "." &amp; LEFT(CW750,3)),
            IF(AND((--(INT('Drill Size Info'!$AA$15) &amp; "." &amp; LEFT(CW750,3))&gt;=--('Drill Size Info'!$AA$15)), (--(INT('Drill Size Info'!$AA$15) &amp; "." &amp; LEFT(CW750,3))&lt;=--('Drill Size Info'!$AB$15))),
                --(INT('Drill Size Info'!$AA$15) &amp; "." &amp; LEFT(CW750,3)),
                --(INT('Drill Size Info'!$AB$15) &amp; "." &amp; LEFT(CW750,3))
            )
        ),
        "OK"
    )
)</f>
        <v>OK</v>
      </c>
      <c r="Q750" s="163" t="str">
        <f>IF(CY750&lt;&gt;"",
    IF(INT('Drill Size Info'!$AA$19)=INT('Drill Size Info'!$AB$15),
        --(INT('Drill Size Info'!$AA$15) &amp; "." &amp; CY750),
        IF(AND((--(INT('Drill Size Info'!$AA$15) &amp; "." &amp; CY750)&gt;=--('Drill Size Info'!$AA$15)), (--(INT('Drill Size Info'!$AA$15) &amp; "." &amp; CY750)&lt;=--('Drill Size Info'!$AB$15))),
            --(INT('Drill Size Info'!$AA$15) &amp; "." &amp; CY750),
            --(INT('Drill Size Info'!$AB$15) &amp; "." &amp; CY750)
        )
    ),
    IF(CW750&lt;&gt;"",
        IF(INT('Drill Size Info'!$AA$15)=INT('Drill Size Info'!$AB$15),
            --(INT('Drill Size Info'!$AA$15) &amp; "." &amp; RIGHT(CW750,3)),
            IF(AND((--(INT('Drill Size Info'!$AA$15) &amp; "." &amp; RIGHT(CW750,3))&gt;=--('Drill Size Info'!$AA$15)), (--(INT('Drill Size Info'!$AA$15) &amp; "." &amp; RIGHT(CW750,3))&lt;=--('Drill Size Info'!$AB$15))),
                --(INT('Drill Size Info'!$AA$15) &amp; "." &amp; RIGHT(CW750,3)),
                --(INT('Drill Size Info'!$AB$15) &amp; "." &amp; RIGHT(CW750,3))
            )
        ),
        "N/A"
    )
)</f>
        <v>N/A</v>
      </c>
      <c r="R750" s="57"/>
      <c r="S750" s="57"/>
      <c r="T750" s="57"/>
      <c r="U750" s="57"/>
      <c r="V750" s="57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9"/>
      <c r="AX750" s="59"/>
      <c r="AY750" s="59"/>
      <c r="AZ750" s="60"/>
      <c r="BA750" s="52"/>
      <c r="BB750" s="52"/>
      <c r="BC750" s="52"/>
      <c r="BD750" s="52"/>
      <c r="BE750" s="52"/>
      <c r="BF750" s="52"/>
      <c r="BG750" s="192" t="str">
        <f t="shared" si="467"/>
        <v/>
      </c>
      <c r="BH750" s="52"/>
      <c r="BI750" s="52"/>
      <c r="BJ750" s="52"/>
      <c r="BK750" s="52"/>
      <c r="BM750" s="19">
        <f t="shared" si="434"/>
        <v>0</v>
      </c>
      <c r="BN750" s="19">
        <f t="shared" si="435"/>
        <v>0</v>
      </c>
      <c r="BO750" s="19">
        <f t="shared" si="436"/>
        <v>0</v>
      </c>
      <c r="BP750" s="19">
        <f t="shared" si="437"/>
        <v>0</v>
      </c>
      <c r="BQ750" s="19">
        <f t="shared" si="438"/>
        <v>0</v>
      </c>
      <c r="BR750" s="19">
        <f t="shared" si="439"/>
        <v>0</v>
      </c>
      <c r="BS750" s="19">
        <f t="shared" si="440"/>
        <v>0</v>
      </c>
      <c r="BT750" s="19">
        <f t="shared" si="441"/>
        <v>0</v>
      </c>
      <c r="BU750" s="19">
        <f t="shared" si="442"/>
        <v>0</v>
      </c>
      <c r="BV750" s="19">
        <f t="shared" si="443"/>
        <v>0</v>
      </c>
      <c r="BW750" s="19">
        <f t="shared" si="444"/>
        <v>0</v>
      </c>
      <c r="BX750" s="19">
        <f t="shared" si="445"/>
        <v>0</v>
      </c>
      <c r="BY750" s="19">
        <f t="shared" si="446"/>
        <v>0</v>
      </c>
      <c r="BZ750" s="19">
        <f t="shared" si="447"/>
        <v>0</v>
      </c>
      <c r="CA750" s="19">
        <f t="shared" si="448"/>
        <v>0</v>
      </c>
      <c r="CB750" s="19">
        <f t="shared" si="468"/>
        <v>0</v>
      </c>
      <c r="CC750" s="19">
        <f t="shared" si="449"/>
        <v>0</v>
      </c>
      <c r="CD750" s="19">
        <f t="shared" si="450"/>
        <v>0</v>
      </c>
      <c r="CE750" s="19">
        <f t="shared" si="451"/>
        <v>0</v>
      </c>
      <c r="CF750" s="19">
        <f t="shared" si="452"/>
        <v>0</v>
      </c>
      <c r="CG750" s="19">
        <f t="shared" si="453"/>
        <v>0</v>
      </c>
      <c r="CH750" s="19">
        <f t="shared" si="454"/>
        <v>0</v>
      </c>
      <c r="CI750" s="19">
        <f t="shared" si="455"/>
        <v>0</v>
      </c>
      <c r="CJ750" s="19">
        <f t="shared" si="456"/>
        <v>0</v>
      </c>
      <c r="CK750" s="19">
        <f t="shared" si="457"/>
        <v>0</v>
      </c>
      <c r="CL750" s="19">
        <f t="shared" si="458"/>
        <v>0</v>
      </c>
      <c r="CM750" s="19">
        <f t="shared" si="459"/>
        <v>0</v>
      </c>
      <c r="CN750" s="19">
        <f t="shared" si="460"/>
        <v>0</v>
      </c>
      <c r="CO750" s="19">
        <f t="shared" si="461"/>
        <v>0</v>
      </c>
      <c r="CP750" s="19">
        <f t="shared" si="462"/>
        <v>0</v>
      </c>
      <c r="CQ750" s="19">
        <f t="shared" si="463"/>
        <v>0</v>
      </c>
      <c r="CR750" s="19">
        <f t="shared" si="464"/>
        <v>0</v>
      </c>
      <c r="CS750" s="19">
        <f t="shared" si="465"/>
        <v>0</v>
      </c>
    </row>
    <row r="751" spans="2:97" ht="15" customHeight="1" x14ac:dyDescent="0.2">
      <c r="B751" s="53">
        <f t="shared" si="469"/>
        <v>743</v>
      </c>
      <c r="C751" s="197" t="str" cm="1">
        <f t="array" aca="1" ref="C751" ca="1">CELL("contents",BG751)</f>
        <v/>
      </c>
      <c r="D751" s="54" t="str">
        <f t="shared" si="466"/>
        <v>OK</v>
      </c>
      <c r="E751" s="55" t="e">
        <f>VLOOKUP('DATA SHEET'!$B$9,'Drill Size Info'!$T$2:$U$8,2,FALSE)</f>
        <v>#N/A</v>
      </c>
      <c r="F751" s="55" t="str">
        <f t="shared" si="470"/>
        <v/>
      </c>
      <c r="G751" s="161">
        <f t="shared" si="471"/>
        <v>0</v>
      </c>
      <c r="H751" s="56"/>
      <c r="I751" s="56"/>
      <c r="J751" s="54" t="s">
        <v>154</v>
      </c>
      <c r="K751" s="54" t="s">
        <v>154</v>
      </c>
      <c r="L751" s="56" t="s">
        <v>154</v>
      </c>
      <c r="M751" s="56" t="s">
        <v>154</v>
      </c>
      <c r="N751" s="47" t="str">
        <f>IF(CU751&lt;&gt;"",
    IF(INT('Drill Size Info'!$AA$19)=INT('Drill Size Info'!$AB$19),
        --(INT('Drill Size Info'!$AA$19) &amp; "." &amp; CU751),
        IF(AND((--(INT('Drill Size Info'!$AA$19) &amp; "." &amp; CU751)&gt;=--('Drill Size Info'!$AA$19)), (--(INT('Drill Size Info'!$AA$19) &amp; "." &amp; CU751)&lt;=--('Drill Size Info'!$AB$19))),
            --(INT('Drill Size Info'!$AA$19) &amp; "." &amp; CU751),
            --(INT('Drill Size Info'!$AB$19) &amp; "." &amp; CU751)
        )
    ),
    IF(CT751&lt;&gt;"",
        IF(INT('Drill Size Info'!$AA$19)=INT('Drill Size Info'!$AB$19),
            --(INT('Drill Size Info'!$AA$19) &amp; "." &amp; LEFT(CT751,3)),
            IF(AND((--(INT('Drill Size Info'!$AA$19) &amp; "." &amp; LEFT(CT751,3))&gt;=--('Drill Size Info'!$AA$19)), (--(INT('Drill Size Info'!$AA$19) &amp; "." &amp; LEFT(CT751,3))&lt;=--('Drill Size Info'!$AB$19))),
                --(INT('Drill Size Info'!$AA$19) &amp; "." &amp; LEFT(CT751,3)),
                --(INT('Drill Size Info'!$AB$19) &amp; "." &amp; LEFT(CT751,3))
            )
        ),
        "OK"
    )
)</f>
        <v>OK</v>
      </c>
      <c r="O751" s="163" t="str">
        <f>IF(CV751&lt;&gt;"",
    IF(INT('Drill Size Info'!$AA$19)=INT('Drill Size Info'!$AB$19),
        --(INT('Drill Size Info'!$AA$19) &amp; "." &amp; CV751),
        IF(AND((--(INT('Drill Size Info'!$AA$19) &amp; "." &amp; CV751)&gt;=--('Drill Size Info'!$AA$19)), (--(INT('Drill Size Info'!$AA$19) &amp; "." &amp; CV751)&lt;=--('Drill Size Info'!$AB$19))),
            --(INT('Drill Size Info'!$AA$19) &amp; "." &amp; CV751),
            --(INT('Drill Size Info'!$AB$19) &amp; "." &amp; CV751)
        )
    ),
    IF(CT751&lt;&gt;"",
        IF(INT('Drill Size Info'!$AA$19)=INT('Drill Size Info'!$AB$19),
            --(INT('Drill Size Info'!$AA$19) &amp; "." &amp; RIGHT(CT751,3)),
            IF(AND((--(INT('Drill Size Info'!$AA$19) &amp; "." &amp; RIGHT(CT751,3))&gt;=--('Drill Size Info'!$AA$19)), (--(INT('Drill Size Info'!$AA$19) &amp; "." &amp; RIGHT(CT751,3))&lt;=--('Drill Size Info'!$AB$19))),
                --(INT('Drill Size Info'!$AA$19) &amp; "." &amp; RIGHT(CT751,3)),
                --(INT('Drill Size Info'!$AB$19) &amp; "." &amp; RIGHT(CT751,3))
            )
        ),
        "N/A"
    )
)</f>
        <v>N/A</v>
      </c>
      <c r="P751" s="47" t="str">
        <f>IF(CX751&lt;&gt;"",
    IF(INT('Drill Size Info'!$AA$19)=INT('Drill Size Info'!$AB$15),
        --(INT('Drill Size Info'!$AA$15) &amp; "." &amp; CX751),
        IF(AND((--(INT('Drill Size Info'!$AA$15) &amp; "." &amp; CX751)&gt;=--('Drill Size Info'!$AA$15)), (--(INT('Drill Size Info'!$AA$15) &amp; "." &amp; CX751)&lt;=--('Drill Size Info'!$AB$15))),
            --(INT('Drill Size Info'!$AA$15) &amp; "." &amp; CX751),
            --(INT('Drill Size Info'!$AB$15) &amp; "." &amp; CX751)
        )
    ),
    IF(CW751&lt;&gt;"",
        IF(INT('Drill Size Info'!$AA$15)=INT('Drill Size Info'!$AB$15),
            --(INT('Drill Size Info'!$AA$15) &amp; "." &amp; LEFT(CW751,3)),
            IF(AND((--(INT('Drill Size Info'!$AA$15) &amp; "." &amp; LEFT(CW751,3))&gt;=--('Drill Size Info'!$AA$15)), (--(INT('Drill Size Info'!$AA$15) &amp; "." &amp; LEFT(CW751,3))&lt;=--('Drill Size Info'!$AB$15))),
                --(INT('Drill Size Info'!$AA$15) &amp; "." &amp; LEFT(CW751,3)),
                --(INT('Drill Size Info'!$AB$15) &amp; "." &amp; LEFT(CW751,3))
            )
        ),
        "OK"
    )
)</f>
        <v>OK</v>
      </c>
      <c r="Q751" s="163" t="str">
        <f>IF(CY751&lt;&gt;"",
    IF(INT('Drill Size Info'!$AA$19)=INT('Drill Size Info'!$AB$15),
        --(INT('Drill Size Info'!$AA$15) &amp; "." &amp; CY751),
        IF(AND((--(INT('Drill Size Info'!$AA$15) &amp; "." &amp; CY751)&gt;=--('Drill Size Info'!$AA$15)), (--(INT('Drill Size Info'!$AA$15) &amp; "." &amp; CY751)&lt;=--('Drill Size Info'!$AB$15))),
            --(INT('Drill Size Info'!$AA$15) &amp; "." &amp; CY751),
            --(INT('Drill Size Info'!$AB$15) &amp; "." &amp; CY751)
        )
    ),
    IF(CW751&lt;&gt;"",
        IF(INT('Drill Size Info'!$AA$15)=INT('Drill Size Info'!$AB$15),
            --(INT('Drill Size Info'!$AA$15) &amp; "." &amp; RIGHT(CW751,3)),
            IF(AND((--(INT('Drill Size Info'!$AA$15) &amp; "." &amp; RIGHT(CW751,3))&gt;=--('Drill Size Info'!$AA$15)), (--(INT('Drill Size Info'!$AA$15) &amp; "." &amp; RIGHT(CW751,3))&lt;=--('Drill Size Info'!$AB$15))),
                --(INT('Drill Size Info'!$AA$15) &amp; "." &amp; RIGHT(CW751,3)),
                --(INT('Drill Size Info'!$AB$15) &amp; "." &amp; RIGHT(CW751,3))
            )
        ),
        "N/A"
    )
)</f>
        <v>N/A</v>
      </c>
      <c r="R751" s="57"/>
      <c r="S751" s="57"/>
      <c r="T751" s="57"/>
      <c r="U751" s="57"/>
      <c r="V751" s="57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9"/>
      <c r="AX751" s="59"/>
      <c r="AY751" s="59"/>
      <c r="AZ751" s="60"/>
      <c r="BA751" s="52"/>
      <c r="BB751" s="52"/>
      <c r="BC751" s="52"/>
      <c r="BD751" s="52"/>
      <c r="BE751" s="52"/>
      <c r="BF751" s="52"/>
      <c r="BG751" s="192" t="str">
        <f t="shared" si="467"/>
        <v/>
      </c>
      <c r="BH751" s="52"/>
      <c r="BI751" s="52"/>
      <c r="BJ751" s="52"/>
      <c r="BK751" s="52"/>
      <c r="BM751" s="19">
        <f t="shared" si="434"/>
        <v>0</v>
      </c>
      <c r="BN751" s="19">
        <f t="shared" si="435"/>
        <v>0</v>
      </c>
      <c r="BO751" s="19">
        <f t="shared" si="436"/>
        <v>0</v>
      </c>
      <c r="BP751" s="19">
        <f t="shared" si="437"/>
        <v>0</v>
      </c>
      <c r="BQ751" s="19">
        <f t="shared" si="438"/>
        <v>0</v>
      </c>
      <c r="BR751" s="19">
        <f t="shared" si="439"/>
        <v>0</v>
      </c>
      <c r="BS751" s="19">
        <f t="shared" si="440"/>
        <v>0</v>
      </c>
      <c r="BT751" s="19">
        <f t="shared" si="441"/>
        <v>0</v>
      </c>
      <c r="BU751" s="19">
        <f t="shared" si="442"/>
        <v>0</v>
      </c>
      <c r="BV751" s="19">
        <f t="shared" si="443"/>
        <v>0</v>
      </c>
      <c r="BW751" s="19">
        <f t="shared" si="444"/>
        <v>0</v>
      </c>
      <c r="BX751" s="19">
        <f t="shared" si="445"/>
        <v>0</v>
      </c>
      <c r="BY751" s="19">
        <f t="shared" si="446"/>
        <v>0</v>
      </c>
      <c r="BZ751" s="19">
        <f t="shared" si="447"/>
        <v>0</v>
      </c>
      <c r="CA751" s="19">
        <f t="shared" si="448"/>
        <v>0</v>
      </c>
      <c r="CB751" s="19">
        <f t="shared" si="468"/>
        <v>0</v>
      </c>
      <c r="CC751" s="19">
        <f t="shared" si="449"/>
        <v>0</v>
      </c>
      <c r="CD751" s="19">
        <f t="shared" si="450"/>
        <v>0</v>
      </c>
      <c r="CE751" s="19">
        <f t="shared" si="451"/>
        <v>0</v>
      </c>
      <c r="CF751" s="19">
        <f t="shared" si="452"/>
        <v>0</v>
      </c>
      <c r="CG751" s="19">
        <f t="shared" si="453"/>
        <v>0</v>
      </c>
      <c r="CH751" s="19">
        <f t="shared" si="454"/>
        <v>0</v>
      </c>
      <c r="CI751" s="19">
        <f t="shared" si="455"/>
        <v>0</v>
      </c>
      <c r="CJ751" s="19">
        <f t="shared" si="456"/>
        <v>0</v>
      </c>
      <c r="CK751" s="19">
        <f t="shared" si="457"/>
        <v>0</v>
      </c>
      <c r="CL751" s="19">
        <f t="shared" si="458"/>
        <v>0</v>
      </c>
      <c r="CM751" s="19">
        <f t="shared" si="459"/>
        <v>0</v>
      </c>
      <c r="CN751" s="19">
        <f t="shared" si="460"/>
        <v>0</v>
      </c>
      <c r="CO751" s="19">
        <f t="shared" si="461"/>
        <v>0</v>
      </c>
      <c r="CP751" s="19">
        <f t="shared" si="462"/>
        <v>0</v>
      </c>
      <c r="CQ751" s="19">
        <f t="shared" si="463"/>
        <v>0</v>
      </c>
      <c r="CR751" s="19">
        <f t="shared" si="464"/>
        <v>0</v>
      </c>
      <c r="CS751" s="19">
        <f t="shared" si="465"/>
        <v>0</v>
      </c>
    </row>
    <row r="752" spans="2:97" ht="15" customHeight="1" x14ac:dyDescent="0.2">
      <c r="B752" s="53">
        <f t="shared" si="469"/>
        <v>744</v>
      </c>
      <c r="C752" s="197" t="str" cm="1">
        <f t="array" aca="1" ref="C752" ca="1">CELL("contents",BG752)</f>
        <v/>
      </c>
      <c r="D752" s="54" t="str">
        <f t="shared" si="466"/>
        <v>OK</v>
      </c>
      <c r="E752" s="55" t="e">
        <f>VLOOKUP('DATA SHEET'!$B$9,'Drill Size Info'!$T$2:$U$8,2,FALSE)</f>
        <v>#N/A</v>
      </c>
      <c r="F752" s="55" t="str">
        <f t="shared" si="470"/>
        <v/>
      </c>
      <c r="G752" s="161">
        <f t="shared" si="471"/>
        <v>0</v>
      </c>
      <c r="H752" s="56"/>
      <c r="I752" s="56"/>
      <c r="J752" s="54" t="s">
        <v>154</v>
      </c>
      <c r="K752" s="54" t="s">
        <v>154</v>
      </c>
      <c r="L752" s="56" t="s">
        <v>154</v>
      </c>
      <c r="M752" s="56" t="s">
        <v>154</v>
      </c>
      <c r="N752" s="47" t="str">
        <f>IF(CU752&lt;&gt;"",
    IF(INT('Drill Size Info'!$AA$19)=INT('Drill Size Info'!$AB$19),
        --(INT('Drill Size Info'!$AA$19) &amp; "." &amp; CU752),
        IF(AND((--(INT('Drill Size Info'!$AA$19) &amp; "." &amp; CU752)&gt;=--('Drill Size Info'!$AA$19)), (--(INT('Drill Size Info'!$AA$19) &amp; "." &amp; CU752)&lt;=--('Drill Size Info'!$AB$19))),
            --(INT('Drill Size Info'!$AA$19) &amp; "." &amp; CU752),
            --(INT('Drill Size Info'!$AB$19) &amp; "." &amp; CU752)
        )
    ),
    IF(CT752&lt;&gt;"",
        IF(INT('Drill Size Info'!$AA$19)=INT('Drill Size Info'!$AB$19),
            --(INT('Drill Size Info'!$AA$19) &amp; "." &amp; LEFT(CT752,3)),
            IF(AND((--(INT('Drill Size Info'!$AA$19) &amp; "." &amp; LEFT(CT752,3))&gt;=--('Drill Size Info'!$AA$19)), (--(INT('Drill Size Info'!$AA$19) &amp; "." &amp; LEFT(CT752,3))&lt;=--('Drill Size Info'!$AB$19))),
                --(INT('Drill Size Info'!$AA$19) &amp; "." &amp; LEFT(CT752,3)),
                --(INT('Drill Size Info'!$AB$19) &amp; "." &amp; LEFT(CT752,3))
            )
        ),
        "OK"
    )
)</f>
        <v>OK</v>
      </c>
      <c r="O752" s="163" t="str">
        <f>IF(CV752&lt;&gt;"",
    IF(INT('Drill Size Info'!$AA$19)=INT('Drill Size Info'!$AB$19),
        --(INT('Drill Size Info'!$AA$19) &amp; "." &amp; CV752),
        IF(AND((--(INT('Drill Size Info'!$AA$19) &amp; "." &amp; CV752)&gt;=--('Drill Size Info'!$AA$19)), (--(INT('Drill Size Info'!$AA$19) &amp; "." &amp; CV752)&lt;=--('Drill Size Info'!$AB$19))),
            --(INT('Drill Size Info'!$AA$19) &amp; "." &amp; CV752),
            --(INT('Drill Size Info'!$AB$19) &amp; "." &amp; CV752)
        )
    ),
    IF(CT752&lt;&gt;"",
        IF(INT('Drill Size Info'!$AA$19)=INT('Drill Size Info'!$AB$19),
            --(INT('Drill Size Info'!$AA$19) &amp; "." &amp; RIGHT(CT752,3)),
            IF(AND((--(INT('Drill Size Info'!$AA$19) &amp; "." &amp; RIGHT(CT752,3))&gt;=--('Drill Size Info'!$AA$19)), (--(INT('Drill Size Info'!$AA$19) &amp; "." &amp; RIGHT(CT752,3))&lt;=--('Drill Size Info'!$AB$19))),
                --(INT('Drill Size Info'!$AA$19) &amp; "." &amp; RIGHT(CT752,3)),
                --(INT('Drill Size Info'!$AB$19) &amp; "." &amp; RIGHT(CT752,3))
            )
        ),
        "N/A"
    )
)</f>
        <v>N/A</v>
      </c>
      <c r="P752" s="47" t="str">
        <f>IF(CX752&lt;&gt;"",
    IF(INT('Drill Size Info'!$AA$19)=INT('Drill Size Info'!$AB$15),
        --(INT('Drill Size Info'!$AA$15) &amp; "." &amp; CX752),
        IF(AND((--(INT('Drill Size Info'!$AA$15) &amp; "." &amp; CX752)&gt;=--('Drill Size Info'!$AA$15)), (--(INT('Drill Size Info'!$AA$15) &amp; "." &amp; CX752)&lt;=--('Drill Size Info'!$AB$15))),
            --(INT('Drill Size Info'!$AA$15) &amp; "." &amp; CX752),
            --(INT('Drill Size Info'!$AB$15) &amp; "." &amp; CX752)
        )
    ),
    IF(CW752&lt;&gt;"",
        IF(INT('Drill Size Info'!$AA$15)=INT('Drill Size Info'!$AB$15),
            --(INT('Drill Size Info'!$AA$15) &amp; "." &amp; LEFT(CW752,3)),
            IF(AND((--(INT('Drill Size Info'!$AA$15) &amp; "." &amp; LEFT(CW752,3))&gt;=--('Drill Size Info'!$AA$15)), (--(INT('Drill Size Info'!$AA$15) &amp; "." &amp; LEFT(CW752,3))&lt;=--('Drill Size Info'!$AB$15))),
                --(INT('Drill Size Info'!$AA$15) &amp; "." &amp; LEFT(CW752,3)),
                --(INT('Drill Size Info'!$AB$15) &amp; "." &amp; LEFT(CW752,3))
            )
        ),
        "OK"
    )
)</f>
        <v>OK</v>
      </c>
      <c r="Q752" s="163" t="str">
        <f>IF(CY752&lt;&gt;"",
    IF(INT('Drill Size Info'!$AA$19)=INT('Drill Size Info'!$AB$15),
        --(INT('Drill Size Info'!$AA$15) &amp; "." &amp; CY752),
        IF(AND((--(INT('Drill Size Info'!$AA$15) &amp; "." &amp; CY752)&gt;=--('Drill Size Info'!$AA$15)), (--(INT('Drill Size Info'!$AA$15) &amp; "." &amp; CY752)&lt;=--('Drill Size Info'!$AB$15))),
            --(INT('Drill Size Info'!$AA$15) &amp; "." &amp; CY752),
            --(INT('Drill Size Info'!$AB$15) &amp; "." &amp; CY752)
        )
    ),
    IF(CW752&lt;&gt;"",
        IF(INT('Drill Size Info'!$AA$15)=INT('Drill Size Info'!$AB$15),
            --(INT('Drill Size Info'!$AA$15) &amp; "." &amp; RIGHT(CW752,3)),
            IF(AND((--(INT('Drill Size Info'!$AA$15) &amp; "." &amp; RIGHT(CW752,3))&gt;=--('Drill Size Info'!$AA$15)), (--(INT('Drill Size Info'!$AA$15) &amp; "." &amp; RIGHT(CW752,3))&lt;=--('Drill Size Info'!$AB$15))),
                --(INT('Drill Size Info'!$AA$15) &amp; "." &amp; RIGHT(CW752,3)),
                --(INT('Drill Size Info'!$AB$15) &amp; "." &amp; RIGHT(CW752,3))
            )
        ),
        "N/A"
    )
)</f>
        <v>N/A</v>
      </c>
      <c r="R752" s="57"/>
      <c r="S752" s="57"/>
      <c r="T752" s="57"/>
      <c r="U752" s="57"/>
      <c r="V752" s="57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9"/>
      <c r="AX752" s="59"/>
      <c r="AY752" s="59"/>
      <c r="AZ752" s="60"/>
      <c r="BA752" s="52"/>
      <c r="BB752" s="52"/>
      <c r="BC752" s="52"/>
      <c r="BD752" s="52"/>
      <c r="BE752" s="52"/>
      <c r="BF752" s="52"/>
      <c r="BG752" s="192" t="str">
        <f t="shared" si="467"/>
        <v/>
      </c>
      <c r="BH752" s="52"/>
      <c r="BI752" s="52"/>
      <c r="BJ752" s="52"/>
      <c r="BK752" s="52"/>
      <c r="BM752" s="19">
        <f t="shared" si="434"/>
        <v>0</v>
      </c>
      <c r="BN752" s="19">
        <f t="shared" si="435"/>
        <v>0</v>
      </c>
      <c r="BO752" s="19">
        <f t="shared" si="436"/>
        <v>0</v>
      </c>
      <c r="BP752" s="19">
        <f t="shared" si="437"/>
        <v>0</v>
      </c>
      <c r="BQ752" s="19">
        <f t="shared" si="438"/>
        <v>0</v>
      </c>
      <c r="BR752" s="19">
        <f t="shared" si="439"/>
        <v>0</v>
      </c>
      <c r="BS752" s="19">
        <f t="shared" si="440"/>
        <v>0</v>
      </c>
      <c r="BT752" s="19">
        <f t="shared" si="441"/>
        <v>0</v>
      </c>
      <c r="BU752" s="19">
        <f t="shared" si="442"/>
        <v>0</v>
      </c>
      <c r="BV752" s="19">
        <f t="shared" si="443"/>
        <v>0</v>
      </c>
      <c r="BW752" s="19">
        <f t="shared" si="444"/>
        <v>0</v>
      </c>
      <c r="BX752" s="19">
        <f t="shared" si="445"/>
        <v>0</v>
      </c>
      <c r="BY752" s="19">
        <f t="shared" si="446"/>
        <v>0</v>
      </c>
      <c r="BZ752" s="19">
        <f t="shared" si="447"/>
        <v>0</v>
      </c>
      <c r="CA752" s="19">
        <f t="shared" si="448"/>
        <v>0</v>
      </c>
      <c r="CB752" s="19">
        <f t="shared" si="468"/>
        <v>0</v>
      </c>
      <c r="CC752" s="19">
        <f t="shared" si="449"/>
        <v>0</v>
      </c>
      <c r="CD752" s="19">
        <f t="shared" si="450"/>
        <v>0</v>
      </c>
      <c r="CE752" s="19">
        <f t="shared" si="451"/>
        <v>0</v>
      </c>
      <c r="CF752" s="19">
        <f t="shared" si="452"/>
        <v>0</v>
      </c>
      <c r="CG752" s="19">
        <f t="shared" si="453"/>
        <v>0</v>
      </c>
      <c r="CH752" s="19">
        <f t="shared" si="454"/>
        <v>0</v>
      </c>
      <c r="CI752" s="19">
        <f t="shared" si="455"/>
        <v>0</v>
      </c>
      <c r="CJ752" s="19">
        <f t="shared" si="456"/>
        <v>0</v>
      </c>
      <c r="CK752" s="19">
        <f t="shared" si="457"/>
        <v>0</v>
      </c>
      <c r="CL752" s="19">
        <f t="shared" si="458"/>
        <v>0</v>
      </c>
      <c r="CM752" s="19">
        <f t="shared" si="459"/>
        <v>0</v>
      </c>
      <c r="CN752" s="19">
        <f t="shared" si="460"/>
        <v>0</v>
      </c>
      <c r="CO752" s="19">
        <f t="shared" si="461"/>
        <v>0</v>
      </c>
      <c r="CP752" s="19">
        <f t="shared" si="462"/>
        <v>0</v>
      </c>
      <c r="CQ752" s="19">
        <f t="shared" si="463"/>
        <v>0</v>
      </c>
      <c r="CR752" s="19">
        <f t="shared" si="464"/>
        <v>0</v>
      </c>
      <c r="CS752" s="19">
        <f t="shared" si="465"/>
        <v>0</v>
      </c>
    </row>
    <row r="753" spans="2:97" ht="15" customHeight="1" x14ac:dyDescent="0.2">
      <c r="B753" s="53">
        <f t="shared" si="469"/>
        <v>745</v>
      </c>
      <c r="C753" s="197" t="str" cm="1">
        <f t="array" aca="1" ref="C753" ca="1">CELL("contents",BG753)</f>
        <v/>
      </c>
      <c r="D753" s="54" t="str">
        <f t="shared" si="466"/>
        <v>OK</v>
      </c>
      <c r="E753" s="55" t="e">
        <f>VLOOKUP('DATA SHEET'!$B$9,'Drill Size Info'!$T$2:$U$8,2,FALSE)</f>
        <v>#N/A</v>
      </c>
      <c r="F753" s="55" t="str">
        <f t="shared" si="470"/>
        <v/>
      </c>
      <c r="G753" s="161">
        <f t="shared" si="471"/>
        <v>0</v>
      </c>
      <c r="H753" s="56"/>
      <c r="I753" s="56"/>
      <c r="J753" s="54" t="s">
        <v>154</v>
      </c>
      <c r="K753" s="54" t="s">
        <v>154</v>
      </c>
      <c r="L753" s="56" t="s">
        <v>154</v>
      </c>
      <c r="M753" s="56" t="s">
        <v>154</v>
      </c>
      <c r="N753" s="47" t="str">
        <f>IF(CU753&lt;&gt;"",
    IF(INT('Drill Size Info'!$AA$19)=INT('Drill Size Info'!$AB$19),
        --(INT('Drill Size Info'!$AA$19) &amp; "." &amp; CU753),
        IF(AND((--(INT('Drill Size Info'!$AA$19) &amp; "." &amp; CU753)&gt;=--('Drill Size Info'!$AA$19)), (--(INT('Drill Size Info'!$AA$19) &amp; "." &amp; CU753)&lt;=--('Drill Size Info'!$AB$19))),
            --(INT('Drill Size Info'!$AA$19) &amp; "." &amp; CU753),
            --(INT('Drill Size Info'!$AB$19) &amp; "." &amp; CU753)
        )
    ),
    IF(CT753&lt;&gt;"",
        IF(INT('Drill Size Info'!$AA$19)=INT('Drill Size Info'!$AB$19),
            --(INT('Drill Size Info'!$AA$19) &amp; "." &amp; LEFT(CT753,3)),
            IF(AND((--(INT('Drill Size Info'!$AA$19) &amp; "." &amp; LEFT(CT753,3))&gt;=--('Drill Size Info'!$AA$19)), (--(INT('Drill Size Info'!$AA$19) &amp; "." &amp; LEFT(CT753,3))&lt;=--('Drill Size Info'!$AB$19))),
                --(INT('Drill Size Info'!$AA$19) &amp; "." &amp; LEFT(CT753,3)),
                --(INT('Drill Size Info'!$AB$19) &amp; "." &amp; LEFT(CT753,3))
            )
        ),
        "OK"
    )
)</f>
        <v>OK</v>
      </c>
      <c r="O753" s="163" t="str">
        <f>IF(CV753&lt;&gt;"",
    IF(INT('Drill Size Info'!$AA$19)=INT('Drill Size Info'!$AB$19),
        --(INT('Drill Size Info'!$AA$19) &amp; "." &amp; CV753),
        IF(AND((--(INT('Drill Size Info'!$AA$19) &amp; "." &amp; CV753)&gt;=--('Drill Size Info'!$AA$19)), (--(INT('Drill Size Info'!$AA$19) &amp; "." &amp; CV753)&lt;=--('Drill Size Info'!$AB$19))),
            --(INT('Drill Size Info'!$AA$19) &amp; "." &amp; CV753),
            --(INT('Drill Size Info'!$AB$19) &amp; "." &amp; CV753)
        )
    ),
    IF(CT753&lt;&gt;"",
        IF(INT('Drill Size Info'!$AA$19)=INT('Drill Size Info'!$AB$19),
            --(INT('Drill Size Info'!$AA$19) &amp; "." &amp; RIGHT(CT753,3)),
            IF(AND((--(INT('Drill Size Info'!$AA$19) &amp; "." &amp; RIGHT(CT753,3))&gt;=--('Drill Size Info'!$AA$19)), (--(INT('Drill Size Info'!$AA$19) &amp; "." &amp; RIGHT(CT753,3))&lt;=--('Drill Size Info'!$AB$19))),
                --(INT('Drill Size Info'!$AA$19) &amp; "." &amp; RIGHT(CT753,3)),
                --(INT('Drill Size Info'!$AB$19) &amp; "." &amp; RIGHT(CT753,3))
            )
        ),
        "N/A"
    )
)</f>
        <v>N/A</v>
      </c>
      <c r="P753" s="47" t="str">
        <f>IF(CX753&lt;&gt;"",
    IF(INT('Drill Size Info'!$AA$19)=INT('Drill Size Info'!$AB$15),
        --(INT('Drill Size Info'!$AA$15) &amp; "." &amp; CX753),
        IF(AND((--(INT('Drill Size Info'!$AA$15) &amp; "." &amp; CX753)&gt;=--('Drill Size Info'!$AA$15)), (--(INT('Drill Size Info'!$AA$15) &amp; "." &amp; CX753)&lt;=--('Drill Size Info'!$AB$15))),
            --(INT('Drill Size Info'!$AA$15) &amp; "." &amp; CX753),
            --(INT('Drill Size Info'!$AB$15) &amp; "." &amp; CX753)
        )
    ),
    IF(CW753&lt;&gt;"",
        IF(INT('Drill Size Info'!$AA$15)=INT('Drill Size Info'!$AB$15),
            --(INT('Drill Size Info'!$AA$15) &amp; "." &amp; LEFT(CW753,3)),
            IF(AND((--(INT('Drill Size Info'!$AA$15) &amp; "." &amp; LEFT(CW753,3))&gt;=--('Drill Size Info'!$AA$15)), (--(INT('Drill Size Info'!$AA$15) &amp; "." &amp; LEFT(CW753,3))&lt;=--('Drill Size Info'!$AB$15))),
                --(INT('Drill Size Info'!$AA$15) &amp; "." &amp; LEFT(CW753,3)),
                --(INT('Drill Size Info'!$AB$15) &amp; "." &amp; LEFT(CW753,3))
            )
        ),
        "OK"
    )
)</f>
        <v>OK</v>
      </c>
      <c r="Q753" s="163" t="str">
        <f>IF(CY753&lt;&gt;"",
    IF(INT('Drill Size Info'!$AA$19)=INT('Drill Size Info'!$AB$15),
        --(INT('Drill Size Info'!$AA$15) &amp; "." &amp; CY753),
        IF(AND((--(INT('Drill Size Info'!$AA$15) &amp; "." &amp; CY753)&gt;=--('Drill Size Info'!$AA$15)), (--(INT('Drill Size Info'!$AA$15) &amp; "." &amp; CY753)&lt;=--('Drill Size Info'!$AB$15))),
            --(INT('Drill Size Info'!$AA$15) &amp; "." &amp; CY753),
            --(INT('Drill Size Info'!$AB$15) &amp; "." &amp; CY753)
        )
    ),
    IF(CW753&lt;&gt;"",
        IF(INT('Drill Size Info'!$AA$15)=INT('Drill Size Info'!$AB$15),
            --(INT('Drill Size Info'!$AA$15) &amp; "." &amp; RIGHT(CW753,3)),
            IF(AND((--(INT('Drill Size Info'!$AA$15) &amp; "." &amp; RIGHT(CW753,3))&gt;=--('Drill Size Info'!$AA$15)), (--(INT('Drill Size Info'!$AA$15) &amp; "." &amp; RIGHT(CW753,3))&lt;=--('Drill Size Info'!$AB$15))),
                --(INT('Drill Size Info'!$AA$15) &amp; "." &amp; RIGHT(CW753,3)),
                --(INT('Drill Size Info'!$AB$15) &amp; "." &amp; RIGHT(CW753,3))
            )
        ),
        "N/A"
    )
)</f>
        <v>N/A</v>
      </c>
      <c r="R753" s="57"/>
      <c r="S753" s="57"/>
      <c r="T753" s="57"/>
      <c r="U753" s="57"/>
      <c r="V753" s="57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9"/>
      <c r="AX753" s="59"/>
      <c r="AY753" s="59"/>
      <c r="AZ753" s="60"/>
      <c r="BA753" s="52"/>
      <c r="BB753" s="52"/>
      <c r="BC753" s="52"/>
      <c r="BD753" s="52"/>
      <c r="BE753" s="52"/>
      <c r="BF753" s="52"/>
      <c r="BG753" s="192" t="str">
        <f t="shared" si="467"/>
        <v/>
      </c>
      <c r="BH753" s="52"/>
      <c r="BI753" s="52"/>
      <c r="BJ753" s="52"/>
      <c r="BK753" s="52"/>
      <c r="BM753" s="19">
        <f t="shared" si="434"/>
        <v>0</v>
      </c>
      <c r="BN753" s="19">
        <f t="shared" si="435"/>
        <v>0</v>
      </c>
      <c r="BO753" s="19">
        <f t="shared" si="436"/>
        <v>0</v>
      </c>
      <c r="BP753" s="19">
        <f t="shared" si="437"/>
        <v>0</v>
      </c>
      <c r="BQ753" s="19">
        <f t="shared" si="438"/>
        <v>0</v>
      </c>
      <c r="BR753" s="19">
        <f t="shared" si="439"/>
        <v>0</v>
      </c>
      <c r="BS753" s="19">
        <f t="shared" si="440"/>
        <v>0</v>
      </c>
      <c r="BT753" s="19">
        <f t="shared" si="441"/>
        <v>0</v>
      </c>
      <c r="BU753" s="19">
        <f t="shared" si="442"/>
        <v>0</v>
      </c>
      <c r="BV753" s="19">
        <f t="shared" si="443"/>
        <v>0</v>
      </c>
      <c r="BW753" s="19">
        <f t="shared" si="444"/>
        <v>0</v>
      </c>
      <c r="BX753" s="19">
        <f t="shared" si="445"/>
        <v>0</v>
      </c>
      <c r="BY753" s="19">
        <f t="shared" si="446"/>
        <v>0</v>
      </c>
      <c r="BZ753" s="19">
        <f t="shared" si="447"/>
        <v>0</v>
      </c>
      <c r="CA753" s="19">
        <f t="shared" si="448"/>
        <v>0</v>
      </c>
      <c r="CB753" s="19">
        <f t="shared" si="468"/>
        <v>0</v>
      </c>
      <c r="CC753" s="19">
        <f t="shared" si="449"/>
        <v>0</v>
      </c>
      <c r="CD753" s="19">
        <f t="shared" si="450"/>
        <v>0</v>
      </c>
      <c r="CE753" s="19">
        <f t="shared" si="451"/>
        <v>0</v>
      </c>
      <c r="CF753" s="19">
        <f t="shared" si="452"/>
        <v>0</v>
      </c>
      <c r="CG753" s="19">
        <f t="shared" si="453"/>
        <v>0</v>
      </c>
      <c r="CH753" s="19">
        <f t="shared" si="454"/>
        <v>0</v>
      </c>
      <c r="CI753" s="19">
        <f t="shared" si="455"/>
        <v>0</v>
      </c>
      <c r="CJ753" s="19">
        <f t="shared" si="456"/>
        <v>0</v>
      </c>
      <c r="CK753" s="19">
        <f t="shared" si="457"/>
        <v>0</v>
      </c>
      <c r="CL753" s="19">
        <f t="shared" si="458"/>
        <v>0</v>
      </c>
      <c r="CM753" s="19">
        <f t="shared" si="459"/>
        <v>0</v>
      </c>
      <c r="CN753" s="19">
        <f t="shared" si="460"/>
        <v>0</v>
      </c>
      <c r="CO753" s="19">
        <f t="shared" si="461"/>
        <v>0</v>
      </c>
      <c r="CP753" s="19">
        <f t="shared" si="462"/>
        <v>0</v>
      </c>
      <c r="CQ753" s="19">
        <f t="shared" si="463"/>
        <v>0</v>
      </c>
      <c r="CR753" s="19">
        <f t="shared" si="464"/>
        <v>0</v>
      </c>
      <c r="CS753" s="19">
        <f t="shared" si="465"/>
        <v>0</v>
      </c>
    </row>
    <row r="754" spans="2:97" ht="15" customHeight="1" x14ac:dyDescent="0.2">
      <c r="B754" s="53">
        <f t="shared" si="469"/>
        <v>746</v>
      </c>
      <c r="C754" s="197" t="str" cm="1">
        <f t="array" aca="1" ref="C754" ca="1">CELL("contents",BG754)</f>
        <v/>
      </c>
      <c r="D754" s="54" t="str">
        <f t="shared" si="466"/>
        <v>OK</v>
      </c>
      <c r="E754" s="55" t="e">
        <f>VLOOKUP('DATA SHEET'!$B$9,'Drill Size Info'!$T$2:$U$8,2,FALSE)</f>
        <v>#N/A</v>
      </c>
      <c r="F754" s="55" t="str">
        <f t="shared" si="470"/>
        <v/>
      </c>
      <c r="G754" s="161">
        <f t="shared" si="471"/>
        <v>0</v>
      </c>
      <c r="H754" s="56"/>
      <c r="I754" s="56"/>
      <c r="J754" s="54" t="s">
        <v>154</v>
      </c>
      <c r="K754" s="54" t="s">
        <v>154</v>
      </c>
      <c r="L754" s="56" t="s">
        <v>154</v>
      </c>
      <c r="M754" s="56" t="s">
        <v>154</v>
      </c>
      <c r="N754" s="47" t="str">
        <f>IF(CU754&lt;&gt;"",
    IF(INT('Drill Size Info'!$AA$19)=INT('Drill Size Info'!$AB$19),
        --(INT('Drill Size Info'!$AA$19) &amp; "." &amp; CU754),
        IF(AND((--(INT('Drill Size Info'!$AA$19) &amp; "." &amp; CU754)&gt;=--('Drill Size Info'!$AA$19)), (--(INT('Drill Size Info'!$AA$19) &amp; "." &amp; CU754)&lt;=--('Drill Size Info'!$AB$19))),
            --(INT('Drill Size Info'!$AA$19) &amp; "." &amp; CU754),
            --(INT('Drill Size Info'!$AB$19) &amp; "." &amp; CU754)
        )
    ),
    IF(CT754&lt;&gt;"",
        IF(INT('Drill Size Info'!$AA$19)=INT('Drill Size Info'!$AB$19),
            --(INT('Drill Size Info'!$AA$19) &amp; "." &amp; LEFT(CT754,3)),
            IF(AND((--(INT('Drill Size Info'!$AA$19) &amp; "." &amp; LEFT(CT754,3))&gt;=--('Drill Size Info'!$AA$19)), (--(INT('Drill Size Info'!$AA$19) &amp; "." &amp; LEFT(CT754,3))&lt;=--('Drill Size Info'!$AB$19))),
                --(INT('Drill Size Info'!$AA$19) &amp; "." &amp; LEFT(CT754,3)),
                --(INT('Drill Size Info'!$AB$19) &amp; "." &amp; LEFT(CT754,3))
            )
        ),
        "OK"
    )
)</f>
        <v>OK</v>
      </c>
      <c r="O754" s="163" t="str">
        <f>IF(CV754&lt;&gt;"",
    IF(INT('Drill Size Info'!$AA$19)=INT('Drill Size Info'!$AB$19),
        --(INT('Drill Size Info'!$AA$19) &amp; "." &amp; CV754),
        IF(AND((--(INT('Drill Size Info'!$AA$19) &amp; "." &amp; CV754)&gt;=--('Drill Size Info'!$AA$19)), (--(INT('Drill Size Info'!$AA$19) &amp; "." &amp; CV754)&lt;=--('Drill Size Info'!$AB$19))),
            --(INT('Drill Size Info'!$AA$19) &amp; "." &amp; CV754),
            --(INT('Drill Size Info'!$AB$19) &amp; "." &amp; CV754)
        )
    ),
    IF(CT754&lt;&gt;"",
        IF(INT('Drill Size Info'!$AA$19)=INT('Drill Size Info'!$AB$19),
            --(INT('Drill Size Info'!$AA$19) &amp; "." &amp; RIGHT(CT754,3)),
            IF(AND((--(INT('Drill Size Info'!$AA$19) &amp; "." &amp; RIGHT(CT754,3))&gt;=--('Drill Size Info'!$AA$19)), (--(INT('Drill Size Info'!$AA$19) &amp; "." &amp; RIGHT(CT754,3))&lt;=--('Drill Size Info'!$AB$19))),
                --(INT('Drill Size Info'!$AA$19) &amp; "." &amp; RIGHT(CT754,3)),
                --(INT('Drill Size Info'!$AB$19) &amp; "." &amp; RIGHT(CT754,3))
            )
        ),
        "N/A"
    )
)</f>
        <v>N/A</v>
      </c>
      <c r="P754" s="47" t="str">
        <f>IF(CX754&lt;&gt;"",
    IF(INT('Drill Size Info'!$AA$19)=INT('Drill Size Info'!$AB$15),
        --(INT('Drill Size Info'!$AA$15) &amp; "." &amp; CX754),
        IF(AND((--(INT('Drill Size Info'!$AA$15) &amp; "." &amp; CX754)&gt;=--('Drill Size Info'!$AA$15)), (--(INT('Drill Size Info'!$AA$15) &amp; "." &amp; CX754)&lt;=--('Drill Size Info'!$AB$15))),
            --(INT('Drill Size Info'!$AA$15) &amp; "." &amp; CX754),
            --(INT('Drill Size Info'!$AB$15) &amp; "." &amp; CX754)
        )
    ),
    IF(CW754&lt;&gt;"",
        IF(INT('Drill Size Info'!$AA$15)=INT('Drill Size Info'!$AB$15),
            --(INT('Drill Size Info'!$AA$15) &amp; "." &amp; LEFT(CW754,3)),
            IF(AND((--(INT('Drill Size Info'!$AA$15) &amp; "." &amp; LEFT(CW754,3))&gt;=--('Drill Size Info'!$AA$15)), (--(INT('Drill Size Info'!$AA$15) &amp; "." &amp; LEFT(CW754,3))&lt;=--('Drill Size Info'!$AB$15))),
                --(INT('Drill Size Info'!$AA$15) &amp; "." &amp; LEFT(CW754,3)),
                --(INT('Drill Size Info'!$AB$15) &amp; "." &amp; LEFT(CW754,3))
            )
        ),
        "OK"
    )
)</f>
        <v>OK</v>
      </c>
      <c r="Q754" s="163" t="str">
        <f>IF(CY754&lt;&gt;"",
    IF(INT('Drill Size Info'!$AA$19)=INT('Drill Size Info'!$AB$15),
        --(INT('Drill Size Info'!$AA$15) &amp; "." &amp; CY754),
        IF(AND((--(INT('Drill Size Info'!$AA$15) &amp; "." &amp; CY754)&gt;=--('Drill Size Info'!$AA$15)), (--(INT('Drill Size Info'!$AA$15) &amp; "." &amp; CY754)&lt;=--('Drill Size Info'!$AB$15))),
            --(INT('Drill Size Info'!$AA$15) &amp; "." &amp; CY754),
            --(INT('Drill Size Info'!$AB$15) &amp; "." &amp; CY754)
        )
    ),
    IF(CW754&lt;&gt;"",
        IF(INT('Drill Size Info'!$AA$15)=INT('Drill Size Info'!$AB$15),
            --(INT('Drill Size Info'!$AA$15) &amp; "." &amp; RIGHT(CW754,3)),
            IF(AND((--(INT('Drill Size Info'!$AA$15) &amp; "." &amp; RIGHT(CW754,3))&gt;=--('Drill Size Info'!$AA$15)), (--(INT('Drill Size Info'!$AA$15) &amp; "." &amp; RIGHT(CW754,3))&lt;=--('Drill Size Info'!$AB$15))),
                --(INT('Drill Size Info'!$AA$15) &amp; "." &amp; RIGHT(CW754,3)),
                --(INT('Drill Size Info'!$AB$15) &amp; "." &amp; RIGHT(CW754,3))
            )
        ),
        "N/A"
    )
)</f>
        <v>N/A</v>
      </c>
      <c r="R754" s="57"/>
      <c r="S754" s="57"/>
      <c r="T754" s="57"/>
      <c r="U754" s="57"/>
      <c r="V754" s="57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9"/>
      <c r="AX754" s="59"/>
      <c r="AY754" s="59"/>
      <c r="AZ754" s="60"/>
      <c r="BA754" s="52"/>
      <c r="BB754" s="52"/>
      <c r="BC754" s="52"/>
      <c r="BD754" s="52"/>
      <c r="BE754" s="52"/>
      <c r="BF754" s="52"/>
      <c r="BG754" s="192" t="str">
        <f t="shared" si="467"/>
        <v/>
      </c>
      <c r="BH754" s="52"/>
      <c r="BI754" s="52"/>
      <c r="BJ754" s="52"/>
      <c r="BK754" s="52"/>
      <c r="BM754" s="19">
        <f t="shared" si="434"/>
        <v>0</v>
      </c>
      <c r="BN754" s="19">
        <f t="shared" si="435"/>
        <v>0</v>
      </c>
      <c r="BO754" s="19">
        <f t="shared" si="436"/>
        <v>0</v>
      </c>
      <c r="BP754" s="19">
        <f t="shared" si="437"/>
        <v>0</v>
      </c>
      <c r="BQ754" s="19">
        <f t="shared" si="438"/>
        <v>0</v>
      </c>
      <c r="BR754" s="19">
        <f t="shared" si="439"/>
        <v>0</v>
      </c>
      <c r="BS754" s="19">
        <f t="shared" si="440"/>
        <v>0</v>
      </c>
      <c r="BT754" s="19">
        <f t="shared" si="441"/>
        <v>0</v>
      </c>
      <c r="BU754" s="19">
        <f t="shared" si="442"/>
        <v>0</v>
      </c>
      <c r="BV754" s="19">
        <f t="shared" si="443"/>
        <v>0</v>
      </c>
      <c r="BW754" s="19">
        <f t="shared" si="444"/>
        <v>0</v>
      </c>
      <c r="BX754" s="19">
        <f t="shared" si="445"/>
        <v>0</v>
      </c>
      <c r="BY754" s="19">
        <f t="shared" si="446"/>
        <v>0</v>
      </c>
      <c r="BZ754" s="19">
        <f t="shared" si="447"/>
        <v>0</v>
      </c>
      <c r="CA754" s="19">
        <f t="shared" si="448"/>
        <v>0</v>
      </c>
      <c r="CB754" s="19">
        <f t="shared" si="468"/>
        <v>0</v>
      </c>
      <c r="CC754" s="19">
        <f t="shared" si="449"/>
        <v>0</v>
      </c>
      <c r="CD754" s="19">
        <f t="shared" si="450"/>
        <v>0</v>
      </c>
      <c r="CE754" s="19">
        <f t="shared" si="451"/>
        <v>0</v>
      </c>
      <c r="CF754" s="19">
        <f t="shared" si="452"/>
        <v>0</v>
      </c>
      <c r="CG754" s="19">
        <f t="shared" si="453"/>
        <v>0</v>
      </c>
      <c r="CH754" s="19">
        <f t="shared" si="454"/>
        <v>0</v>
      </c>
      <c r="CI754" s="19">
        <f t="shared" si="455"/>
        <v>0</v>
      </c>
      <c r="CJ754" s="19">
        <f t="shared" si="456"/>
        <v>0</v>
      </c>
      <c r="CK754" s="19">
        <f t="shared" si="457"/>
        <v>0</v>
      </c>
      <c r="CL754" s="19">
        <f t="shared" si="458"/>
        <v>0</v>
      </c>
      <c r="CM754" s="19">
        <f t="shared" si="459"/>
        <v>0</v>
      </c>
      <c r="CN754" s="19">
        <f t="shared" si="460"/>
        <v>0</v>
      </c>
      <c r="CO754" s="19">
        <f t="shared" si="461"/>
        <v>0</v>
      </c>
      <c r="CP754" s="19">
        <f t="shared" si="462"/>
        <v>0</v>
      </c>
      <c r="CQ754" s="19">
        <f t="shared" si="463"/>
        <v>0</v>
      </c>
      <c r="CR754" s="19">
        <f t="shared" si="464"/>
        <v>0</v>
      </c>
      <c r="CS754" s="19">
        <f t="shared" si="465"/>
        <v>0</v>
      </c>
    </row>
    <row r="755" spans="2:97" ht="15" customHeight="1" x14ac:dyDescent="0.2">
      <c r="B755" s="53">
        <f t="shared" si="469"/>
        <v>747</v>
      </c>
      <c r="C755" s="197" t="str" cm="1">
        <f t="array" aca="1" ref="C755" ca="1">CELL("contents",BG755)</f>
        <v/>
      </c>
      <c r="D755" s="54" t="str">
        <f t="shared" si="466"/>
        <v>OK</v>
      </c>
      <c r="E755" s="55" t="e">
        <f>VLOOKUP('DATA SHEET'!$B$9,'Drill Size Info'!$T$2:$U$8,2,FALSE)</f>
        <v>#N/A</v>
      </c>
      <c r="F755" s="55" t="str">
        <f t="shared" si="470"/>
        <v/>
      </c>
      <c r="G755" s="161">
        <f t="shared" si="471"/>
        <v>0</v>
      </c>
      <c r="H755" s="56"/>
      <c r="I755" s="56"/>
      <c r="J755" s="54" t="s">
        <v>154</v>
      </c>
      <c r="K755" s="54" t="s">
        <v>154</v>
      </c>
      <c r="L755" s="56" t="s">
        <v>154</v>
      </c>
      <c r="M755" s="56" t="s">
        <v>154</v>
      </c>
      <c r="N755" s="47" t="str">
        <f>IF(CU755&lt;&gt;"",
    IF(INT('Drill Size Info'!$AA$19)=INT('Drill Size Info'!$AB$19),
        --(INT('Drill Size Info'!$AA$19) &amp; "." &amp; CU755),
        IF(AND((--(INT('Drill Size Info'!$AA$19) &amp; "." &amp; CU755)&gt;=--('Drill Size Info'!$AA$19)), (--(INT('Drill Size Info'!$AA$19) &amp; "." &amp; CU755)&lt;=--('Drill Size Info'!$AB$19))),
            --(INT('Drill Size Info'!$AA$19) &amp; "." &amp; CU755),
            --(INT('Drill Size Info'!$AB$19) &amp; "." &amp; CU755)
        )
    ),
    IF(CT755&lt;&gt;"",
        IF(INT('Drill Size Info'!$AA$19)=INT('Drill Size Info'!$AB$19),
            --(INT('Drill Size Info'!$AA$19) &amp; "." &amp; LEFT(CT755,3)),
            IF(AND((--(INT('Drill Size Info'!$AA$19) &amp; "." &amp; LEFT(CT755,3))&gt;=--('Drill Size Info'!$AA$19)), (--(INT('Drill Size Info'!$AA$19) &amp; "." &amp; LEFT(CT755,3))&lt;=--('Drill Size Info'!$AB$19))),
                --(INT('Drill Size Info'!$AA$19) &amp; "." &amp; LEFT(CT755,3)),
                --(INT('Drill Size Info'!$AB$19) &amp; "." &amp; LEFT(CT755,3))
            )
        ),
        "OK"
    )
)</f>
        <v>OK</v>
      </c>
      <c r="O755" s="163" t="str">
        <f>IF(CV755&lt;&gt;"",
    IF(INT('Drill Size Info'!$AA$19)=INT('Drill Size Info'!$AB$19),
        --(INT('Drill Size Info'!$AA$19) &amp; "." &amp; CV755),
        IF(AND((--(INT('Drill Size Info'!$AA$19) &amp; "." &amp; CV755)&gt;=--('Drill Size Info'!$AA$19)), (--(INT('Drill Size Info'!$AA$19) &amp; "." &amp; CV755)&lt;=--('Drill Size Info'!$AB$19))),
            --(INT('Drill Size Info'!$AA$19) &amp; "." &amp; CV755),
            --(INT('Drill Size Info'!$AB$19) &amp; "." &amp; CV755)
        )
    ),
    IF(CT755&lt;&gt;"",
        IF(INT('Drill Size Info'!$AA$19)=INT('Drill Size Info'!$AB$19),
            --(INT('Drill Size Info'!$AA$19) &amp; "." &amp; RIGHT(CT755,3)),
            IF(AND((--(INT('Drill Size Info'!$AA$19) &amp; "." &amp; RIGHT(CT755,3))&gt;=--('Drill Size Info'!$AA$19)), (--(INT('Drill Size Info'!$AA$19) &amp; "." &amp; RIGHT(CT755,3))&lt;=--('Drill Size Info'!$AB$19))),
                --(INT('Drill Size Info'!$AA$19) &amp; "." &amp; RIGHT(CT755,3)),
                --(INT('Drill Size Info'!$AB$19) &amp; "." &amp; RIGHT(CT755,3))
            )
        ),
        "N/A"
    )
)</f>
        <v>N/A</v>
      </c>
      <c r="P755" s="47" t="str">
        <f>IF(CX755&lt;&gt;"",
    IF(INT('Drill Size Info'!$AA$19)=INT('Drill Size Info'!$AB$15),
        --(INT('Drill Size Info'!$AA$15) &amp; "." &amp; CX755),
        IF(AND((--(INT('Drill Size Info'!$AA$15) &amp; "." &amp; CX755)&gt;=--('Drill Size Info'!$AA$15)), (--(INT('Drill Size Info'!$AA$15) &amp; "." &amp; CX755)&lt;=--('Drill Size Info'!$AB$15))),
            --(INT('Drill Size Info'!$AA$15) &amp; "." &amp; CX755),
            --(INT('Drill Size Info'!$AB$15) &amp; "." &amp; CX755)
        )
    ),
    IF(CW755&lt;&gt;"",
        IF(INT('Drill Size Info'!$AA$15)=INT('Drill Size Info'!$AB$15),
            --(INT('Drill Size Info'!$AA$15) &amp; "." &amp; LEFT(CW755,3)),
            IF(AND((--(INT('Drill Size Info'!$AA$15) &amp; "." &amp; LEFT(CW755,3))&gt;=--('Drill Size Info'!$AA$15)), (--(INT('Drill Size Info'!$AA$15) &amp; "." &amp; LEFT(CW755,3))&lt;=--('Drill Size Info'!$AB$15))),
                --(INT('Drill Size Info'!$AA$15) &amp; "." &amp; LEFT(CW755,3)),
                --(INT('Drill Size Info'!$AB$15) &amp; "." &amp; LEFT(CW755,3))
            )
        ),
        "OK"
    )
)</f>
        <v>OK</v>
      </c>
      <c r="Q755" s="163" t="str">
        <f>IF(CY755&lt;&gt;"",
    IF(INT('Drill Size Info'!$AA$19)=INT('Drill Size Info'!$AB$15),
        --(INT('Drill Size Info'!$AA$15) &amp; "." &amp; CY755),
        IF(AND((--(INT('Drill Size Info'!$AA$15) &amp; "." &amp; CY755)&gt;=--('Drill Size Info'!$AA$15)), (--(INT('Drill Size Info'!$AA$15) &amp; "." &amp; CY755)&lt;=--('Drill Size Info'!$AB$15))),
            --(INT('Drill Size Info'!$AA$15) &amp; "." &amp; CY755),
            --(INT('Drill Size Info'!$AB$15) &amp; "." &amp; CY755)
        )
    ),
    IF(CW755&lt;&gt;"",
        IF(INT('Drill Size Info'!$AA$15)=INT('Drill Size Info'!$AB$15),
            --(INT('Drill Size Info'!$AA$15) &amp; "." &amp; RIGHT(CW755,3)),
            IF(AND((--(INT('Drill Size Info'!$AA$15) &amp; "." &amp; RIGHT(CW755,3))&gt;=--('Drill Size Info'!$AA$15)), (--(INT('Drill Size Info'!$AA$15) &amp; "." &amp; RIGHT(CW755,3))&lt;=--('Drill Size Info'!$AB$15))),
                --(INT('Drill Size Info'!$AA$15) &amp; "." &amp; RIGHT(CW755,3)),
                --(INT('Drill Size Info'!$AB$15) &amp; "." &amp; RIGHT(CW755,3))
            )
        ),
        "N/A"
    )
)</f>
        <v>N/A</v>
      </c>
      <c r="R755" s="57"/>
      <c r="S755" s="57"/>
      <c r="T755" s="57"/>
      <c r="U755" s="57"/>
      <c r="V755" s="57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9"/>
      <c r="AX755" s="59"/>
      <c r="AY755" s="59"/>
      <c r="AZ755" s="60"/>
      <c r="BA755" s="52"/>
      <c r="BB755" s="52"/>
      <c r="BC755" s="52"/>
      <c r="BD755" s="52"/>
      <c r="BE755" s="52"/>
      <c r="BF755" s="52"/>
      <c r="BG755" s="192" t="str">
        <f t="shared" si="467"/>
        <v/>
      </c>
      <c r="BH755" s="52"/>
      <c r="BI755" s="52"/>
      <c r="BJ755" s="52"/>
      <c r="BK755" s="52"/>
      <c r="BM755" s="19">
        <f t="shared" si="434"/>
        <v>0</v>
      </c>
      <c r="BN755" s="19">
        <f t="shared" si="435"/>
        <v>0</v>
      </c>
      <c r="BO755" s="19">
        <f t="shared" si="436"/>
        <v>0</v>
      </c>
      <c r="BP755" s="19">
        <f t="shared" si="437"/>
        <v>0</v>
      </c>
      <c r="BQ755" s="19">
        <f t="shared" si="438"/>
        <v>0</v>
      </c>
      <c r="BR755" s="19">
        <f t="shared" si="439"/>
        <v>0</v>
      </c>
      <c r="BS755" s="19">
        <f t="shared" si="440"/>
        <v>0</v>
      </c>
      <c r="BT755" s="19">
        <f t="shared" si="441"/>
        <v>0</v>
      </c>
      <c r="BU755" s="19">
        <f t="shared" si="442"/>
        <v>0</v>
      </c>
      <c r="BV755" s="19">
        <f t="shared" si="443"/>
        <v>0</v>
      </c>
      <c r="BW755" s="19">
        <f t="shared" si="444"/>
        <v>0</v>
      </c>
      <c r="BX755" s="19">
        <f t="shared" si="445"/>
        <v>0</v>
      </c>
      <c r="BY755" s="19">
        <f t="shared" si="446"/>
        <v>0</v>
      </c>
      <c r="BZ755" s="19">
        <f t="shared" si="447"/>
        <v>0</v>
      </c>
      <c r="CA755" s="19">
        <f t="shared" si="448"/>
        <v>0</v>
      </c>
      <c r="CB755" s="19">
        <f t="shared" si="468"/>
        <v>0</v>
      </c>
      <c r="CC755" s="19">
        <f t="shared" si="449"/>
        <v>0</v>
      </c>
      <c r="CD755" s="19">
        <f t="shared" si="450"/>
        <v>0</v>
      </c>
      <c r="CE755" s="19">
        <f t="shared" si="451"/>
        <v>0</v>
      </c>
      <c r="CF755" s="19">
        <f t="shared" si="452"/>
        <v>0</v>
      </c>
      <c r="CG755" s="19">
        <f t="shared" si="453"/>
        <v>0</v>
      </c>
      <c r="CH755" s="19">
        <f t="shared" si="454"/>
        <v>0</v>
      </c>
      <c r="CI755" s="19">
        <f t="shared" si="455"/>
        <v>0</v>
      </c>
      <c r="CJ755" s="19">
        <f t="shared" si="456"/>
        <v>0</v>
      </c>
      <c r="CK755" s="19">
        <f t="shared" si="457"/>
        <v>0</v>
      </c>
      <c r="CL755" s="19">
        <f t="shared" si="458"/>
        <v>0</v>
      </c>
      <c r="CM755" s="19">
        <f t="shared" si="459"/>
        <v>0</v>
      </c>
      <c r="CN755" s="19">
        <f t="shared" si="460"/>
        <v>0</v>
      </c>
      <c r="CO755" s="19">
        <f t="shared" si="461"/>
        <v>0</v>
      </c>
      <c r="CP755" s="19">
        <f t="shared" si="462"/>
        <v>0</v>
      </c>
      <c r="CQ755" s="19">
        <f t="shared" si="463"/>
        <v>0</v>
      </c>
      <c r="CR755" s="19">
        <f t="shared" si="464"/>
        <v>0</v>
      </c>
      <c r="CS755" s="19">
        <f t="shared" si="465"/>
        <v>0</v>
      </c>
    </row>
    <row r="756" spans="2:97" ht="15" customHeight="1" x14ac:dyDescent="0.2">
      <c r="B756" s="53">
        <f t="shared" si="469"/>
        <v>748</v>
      </c>
      <c r="C756" s="197" t="str" cm="1">
        <f t="array" aca="1" ref="C756" ca="1">CELL("contents",BG756)</f>
        <v/>
      </c>
      <c r="D756" s="54" t="str">
        <f t="shared" si="466"/>
        <v>OK</v>
      </c>
      <c r="E756" s="55" t="e">
        <f>VLOOKUP('DATA SHEET'!$B$9,'Drill Size Info'!$T$2:$U$8,2,FALSE)</f>
        <v>#N/A</v>
      </c>
      <c r="F756" s="55" t="str">
        <f t="shared" si="470"/>
        <v/>
      </c>
      <c r="G756" s="161">
        <f t="shared" si="471"/>
        <v>0</v>
      </c>
      <c r="H756" s="56"/>
      <c r="I756" s="56"/>
      <c r="J756" s="54" t="s">
        <v>154</v>
      </c>
      <c r="K756" s="54" t="s">
        <v>154</v>
      </c>
      <c r="L756" s="56" t="s">
        <v>154</v>
      </c>
      <c r="M756" s="56" t="s">
        <v>154</v>
      </c>
      <c r="N756" s="47" t="str">
        <f>IF(CU756&lt;&gt;"",
    IF(INT('Drill Size Info'!$AA$19)=INT('Drill Size Info'!$AB$19),
        --(INT('Drill Size Info'!$AA$19) &amp; "." &amp; CU756),
        IF(AND((--(INT('Drill Size Info'!$AA$19) &amp; "." &amp; CU756)&gt;=--('Drill Size Info'!$AA$19)), (--(INT('Drill Size Info'!$AA$19) &amp; "." &amp; CU756)&lt;=--('Drill Size Info'!$AB$19))),
            --(INT('Drill Size Info'!$AA$19) &amp; "." &amp; CU756),
            --(INT('Drill Size Info'!$AB$19) &amp; "." &amp; CU756)
        )
    ),
    IF(CT756&lt;&gt;"",
        IF(INT('Drill Size Info'!$AA$19)=INT('Drill Size Info'!$AB$19),
            --(INT('Drill Size Info'!$AA$19) &amp; "." &amp; LEFT(CT756,3)),
            IF(AND((--(INT('Drill Size Info'!$AA$19) &amp; "." &amp; LEFT(CT756,3))&gt;=--('Drill Size Info'!$AA$19)), (--(INT('Drill Size Info'!$AA$19) &amp; "." &amp; LEFT(CT756,3))&lt;=--('Drill Size Info'!$AB$19))),
                --(INT('Drill Size Info'!$AA$19) &amp; "." &amp; LEFT(CT756,3)),
                --(INT('Drill Size Info'!$AB$19) &amp; "." &amp; LEFT(CT756,3))
            )
        ),
        "OK"
    )
)</f>
        <v>OK</v>
      </c>
      <c r="O756" s="163" t="str">
        <f>IF(CV756&lt;&gt;"",
    IF(INT('Drill Size Info'!$AA$19)=INT('Drill Size Info'!$AB$19),
        --(INT('Drill Size Info'!$AA$19) &amp; "." &amp; CV756),
        IF(AND((--(INT('Drill Size Info'!$AA$19) &amp; "." &amp; CV756)&gt;=--('Drill Size Info'!$AA$19)), (--(INT('Drill Size Info'!$AA$19) &amp; "." &amp; CV756)&lt;=--('Drill Size Info'!$AB$19))),
            --(INT('Drill Size Info'!$AA$19) &amp; "." &amp; CV756),
            --(INT('Drill Size Info'!$AB$19) &amp; "." &amp; CV756)
        )
    ),
    IF(CT756&lt;&gt;"",
        IF(INT('Drill Size Info'!$AA$19)=INT('Drill Size Info'!$AB$19),
            --(INT('Drill Size Info'!$AA$19) &amp; "." &amp; RIGHT(CT756,3)),
            IF(AND((--(INT('Drill Size Info'!$AA$19) &amp; "." &amp; RIGHT(CT756,3))&gt;=--('Drill Size Info'!$AA$19)), (--(INT('Drill Size Info'!$AA$19) &amp; "." &amp; RIGHT(CT756,3))&lt;=--('Drill Size Info'!$AB$19))),
                --(INT('Drill Size Info'!$AA$19) &amp; "." &amp; RIGHT(CT756,3)),
                --(INT('Drill Size Info'!$AB$19) &amp; "." &amp; RIGHT(CT756,3))
            )
        ),
        "N/A"
    )
)</f>
        <v>N/A</v>
      </c>
      <c r="P756" s="47" t="str">
        <f>IF(CX756&lt;&gt;"",
    IF(INT('Drill Size Info'!$AA$19)=INT('Drill Size Info'!$AB$15),
        --(INT('Drill Size Info'!$AA$15) &amp; "." &amp; CX756),
        IF(AND((--(INT('Drill Size Info'!$AA$15) &amp; "." &amp; CX756)&gt;=--('Drill Size Info'!$AA$15)), (--(INT('Drill Size Info'!$AA$15) &amp; "." &amp; CX756)&lt;=--('Drill Size Info'!$AB$15))),
            --(INT('Drill Size Info'!$AA$15) &amp; "." &amp; CX756),
            --(INT('Drill Size Info'!$AB$15) &amp; "." &amp; CX756)
        )
    ),
    IF(CW756&lt;&gt;"",
        IF(INT('Drill Size Info'!$AA$15)=INT('Drill Size Info'!$AB$15),
            --(INT('Drill Size Info'!$AA$15) &amp; "." &amp; LEFT(CW756,3)),
            IF(AND((--(INT('Drill Size Info'!$AA$15) &amp; "." &amp; LEFT(CW756,3))&gt;=--('Drill Size Info'!$AA$15)), (--(INT('Drill Size Info'!$AA$15) &amp; "." &amp; LEFT(CW756,3))&lt;=--('Drill Size Info'!$AB$15))),
                --(INT('Drill Size Info'!$AA$15) &amp; "." &amp; LEFT(CW756,3)),
                --(INT('Drill Size Info'!$AB$15) &amp; "." &amp; LEFT(CW756,3))
            )
        ),
        "OK"
    )
)</f>
        <v>OK</v>
      </c>
      <c r="Q756" s="163" t="str">
        <f>IF(CY756&lt;&gt;"",
    IF(INT('Drill Size Info'!$AA$19)=INT('Drill Size Info'!$AB$15),
        --(INT('Drill Size Info'!$AA$15) &amp; "." &amp; CY756),
        IF(AND((--(INT('Drill Size Info'!$AA$15) &amp; "." &amp; CY756)&gt;=--('Drill Size Info'!$AA$15)), (--(INT('Drill Size Info'!$AA$15) &amp; "." &amp; CY756)&lt;=--('Drill Size Info'!$AB$15))),
            --(INT('Drill Size Info'!$AA$15) &amp; "." &amp; CY756),
            --(INT('Drill Size Info'!$AB$15) &amp; "." &amp; CY756)
        )
    ),
    IF(CW756&lt;&gt;"",
        IF(INT('Drill Size Info'!$AA$15)=INT('Drill Size Info'!$AB$15),
            --(INT('Drill Size Info'!$AA$15) &amp; "." &amp; RIGHT(CW756,3)),
            IF(AND((--(INT('Drill Size Info'!$AA$15) &amp; "." &amp; RIGHT(CW756,3))&gt;=--('Drill Size Info'!$AA$15)), (--(INT('Drill Size Info'!$AA$15) &amp; "." &amp; RIGHT(CW756,3))&lt;=--('Drill Size Info'!$AB$15))),
                --(INT('Drill Size Info'!$AA$15) &amp; "." &amp; RIGHT(CW756,3)),
                --(INT('Drill Size Info'!$AB$15) &amp; "." &amp; RIGHT(CW756,3))
            )
        ),
        "N/A"
    )
)</f>
        <v>N/A</v>
      </c>
      <c r="R756" s="57"/>
      <c r="S756" s="57"/>
      <c r="T756" s="57"/>
      <c r="U756" s="57"/>
      <c r="V756" s="57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9"/>
      <c r="AX756" s="59"/>
      <c r="AY756" s="59"/>
      <c r="AZ756" s="60"/>
      <c r="BA756" s="52"/>
      <c r="BB756" s="52"/>
      <c r="BC756" s="52"/>
      <c r="BD756" s="52"/>
      <c r="BE756" s="52"/>
      <c r="BF756" s="52"/>
      <c r="BG756" s="192" t="str">
        <f t="shared" si="467"/>
        <v/>
      </c>
      <c r="BH756" s="52"/>
      <c r="BI756" s="52"/>
      <c r="BJ756" s="52"/>
      <c r="BK756" s="52"/>
      <c r="BM756" s="19">
        <f t="shared" ref="BM756:BM819" si="472">IF(R756="x",1,0)</f>
        <v>0</v>
      </c>
      <c r="BN756" s="19">
        <f t="shared" ref="BN756:BN819" si="473">IF(T756="x",1,0)</f>
        <v>0</v>
      </c>
      <c r="BO756" s="19">
        <f t="shared" ref="BO756:BO819" si="474">IF(V756="x",1,0)</f>
        <v>0</v>
      </c>
      <c r="BP756" s="19">
        <f t="shared" ref="BP756:BP819" si="475">IF(W756="x",1,0)</f>
        <v>0</v>
      </c>
      <c r="BQ756" s="19">
        <f t="shared" ref="BQ756:BQ819" si="476">IF(X756="x",1,0)</f>
        <v>0</v>
      </c>
      <c r="BR756" s="19">
        <f t="shared" ref="BR756:BR819" si="477">IF(Y756="x",1,0)</f>
        <v>0</v>
      </c>
      <c r="BS756" s="19">
        <f t="shared" ref="BS756:BS819" si="478">IF(Z756="x",1,0)</f>
        <v>0</v>
      </c>
      <c r="BT756" s="19">
        <f t="shared" ref="BT756:BT819" si="479">IF(AA756="x",1,0)</f>
        <v>0</v>
      </c>
      <c r="BU756" s="19">
        <f t="shared" ref="BU756:BU819" si="480">IF(AB756="x",1,0)</f>
        <v>0</v>
      </c>
      <c r="BV756" s="19">
        <f t="shared" ref="BV756:BV819" si="481">IF(AC756="x",1,0)</f>
        <v>0</v>
      </c>
      <c r="BW756" s="19">
        <f t="shared" ref="BW756:BW819" si="482">IF(AD756="x",1,0)</f>
        <v>0</v>
      </c>
      <c r="BX756" s="19">
        <f t="shared" ref="BX756:BX819" si="483">IF(AE756="x",1,0)</f>
        <v>0</v>
      </c>
      <c r="BY756" s="19">
        <f t="shared" ref="BY756:BY819" si="484">IF(AF756="x",1,0)</f>
        <v>0</v>
      </c>
      <c r="BZ756" s="19">
        <f t="shared" ref="BZ756:BZ819" si="485">IF(AG756="x",1,0)</f>
        <v>0</v>
      </c>
      <c r="CA756" s="19">
        <f t="shared" ref="CA756:CA819" si="486">IF(AH756="x",1,0)</f>
        <v>0</v>
      </c>
      <c r="CB756" s="19">
        <f t="shared" si="468"/>
        <v>0</v>
      </c>
      <c r="CC756" s="19">
        <f t="shared" ref="CC756:CC819" si="487">IF(AJ756="x",1,0)</f>
        <v>0</v>
      </c>
      <c r="CD756" s="19">
        <f t="shared" ref="CD756:CD819" si="488">IF(AK756="x",1,0)</f>
        <v>0</v>
      </c>
      <c r="CE756" s="19">
        <f t="shared" ref="CE756:CE819" si="489">IF(AL756="x",1,0)</f>
        <v>0</v>
      </c>
      <c r="CF756" s="19">
        <f t="shared" ref="CF756:CF819" si="490">IF(AM756="x",1,0)</f>
        <v>0</v>
      </c>
      <c r="CG756" s="19">
        <f t="shared" ref="CG756:CG819" si="491">IF(AN756="x",1,0)</f>
        <v>0</v>
      </c>
      <c r="CH756" s="19">
        <f t="shared" ref="CH756:CH819" si="492">IF(AO756="x",1,0)</f>
        <v>0</v>
      </c>
      <c r="CI756" s="19">
        <f t="shared" ref="CI756:CI819" si="493">IF(AP756="x",1,0)</f>
        <v>0</v>
      </c>
      <c r="CJ756" s="19">
        <f t="shared" ref="CJ756:CJ819" si="494">IF(AQ756="x",1,0)</f>
        <v>0</v>
      </c>
      <c r="CK756" s="19">
        <f t="shared" ref="CK756:CK819" si="495">IF(AR756="x",1,0)</f>
        <v>0</v>
      </c>
      <c r="CL756" s="19">
        <f t="shared" ref="CL756:CL819" si="496">IF(AS756="x",1,0)</f>
        <v>0</v>
      </c>
      <c r="CM756" s="19">
        <f t="shared" ref="CM756:CM819" si="497">IF(AT756="x",1,0)</f>
        <v>0</v>
      </c>
      <c r="CN756" s="19">
        <f t="shared" ref="CN756:CN819" si="498">IF(AU756="x",1,0)</f>
        <v>0</v>
      </c>
      <c r="CO756" s="19">
        <f t="shared" ref="CO756:CO819" si="499">IF(AV756="x",1,0)</f>
        <v>0</v>
      </c>
      <c r="CP756" s="19">
        <f t="shared" ref="CP756:CP819" si="500">IF(AW756="x",1,0)</f>
        <v>0</v>
      </c>
      <c r="CQ756" s="19">
        <f t="shared" ref="CQ756:CQ819" si="501">IF(AX756="x",1,0)</f>
        <v>0</v>
      </c>
      <c r="CR756" s="19">
        <f t="shared" ref="CR756:CR819" si="502">IF(AY756="x",1,0)</f>
        <v>0</v>
      </c>
      <c r="CS756" s="19">
        <f t="shared" ref="CS756:CS819" si="503">IF(AZ756="x",1,0)</f>
        <v>0</v>
      </c>
    </row>
    <row r="757" spans="2:97" ht="15" customHeight="1" x14ac:dyDescent="0.2">
      <c r="B757" s="53">
        <f t="shared" si="469"/>
        <v>749</v>
      </c>
      <c r="C757" s="197" t="str" cm="1">
        <f t="array" aca="1" ref="C757" ca="1">CELL("contents",BG757)</f>
        <v/>
      </c>
      <c r="D757" s="54" t="str">
        <f t="shared" si="466"/>
        <v>OK</v>
      </c>
      <c r="E757" s="55" t="e">
        <f>VLOOKUP('DATA SHEET'!$B$9,'Drill Size Info'!$T$2:$U$8,2,FALSE)</f>
        <v>#N/A</v>
      </c>
      <c r="F757" s="55" t="str">
        <f t="shared" si="470"/>
        <v/>
      </c>
      <c r="G757" s="161">
        <f t="shared" si="471"/>
        <v>0</v>
      </c>
      <c r="H757" s="56"/>
      <c r="I757" s="56"/>
      <c r="J757" s="54" t="s">
        <v>154</v>
      </c>
      <c r="K757" s="54" t="s">
        <v>154</v>
      </c>
      <c r="L757" s="56" t="s">
        <v>154</v>
      </c>
      <c r="M757" s="56" t="s">
        <v>154</v>
      </c>
      <c r="N757" s="47" t="str">
        <f>IF(CU757&lt;&gt;"",
    IF(INT('Drill Size Info'!$AA$19)=INT('Drill Size Info'!$AB$19),
        --(INT('Drill Size Info'!$AA$19) &amp; "." &amp; CU757),
        IF(AND((--(INT('Drill Size Info'!$AA$19) &amp; "." &amp; CU757)&gt;=--('Drill Size Info'!$AA$19)), (--(INT('Drill Size Info'!$AA$19) &amp; "." &amp; CU757)&lt;=--('Drill Size Info'!$AB$19))),
            --(INT('Drill Size Info'!$AA$19) &amp; "." &amp; CU757),
            --(INT('Drill Size Info'!$AB$19) &amp; "." &amp; CU757)
        )
    ),
    IF(CT757&lt;&gt;"",
        IF(INT('Drill Size Info'!$AA$19)=INT('Drill Size Info'!$AB$19),
            --(INT('Drill Size Info'!$AA$19) &amp; "." &amp; LEFT(CT757,3)),
            IF(AND((--(INT('Drill Size Info'!$AA$19) &amp; "." &amp; LEFT(CT757,3))&gt;=--('Drill Size Info'!$AA$19)), (--(INT('Drill Size Info'!$AA$19) &amp; "." &amp; LEFT(CT757,3))&lt;=--('Drill Size Info'!$AB$19))),
                --(INT('Drill Size Info'!$AA$19) &amp; "." &amp; LEFT(CT757,3)),
                --(INT('Drill Size Info'!$AB$19) &amp; "." &amp; LEFT(CT757,3))
            )
        ),
        "OK"
    )
)</f>
        <v>OK</v>
      </c>
      <c r="O757" s="163" t="str">
        <f>IF(CV757&lt;&gt;"",
    IF(INT('Drill Size Info'!$AA$19)=INT('Drill Size Info'!$AB$19),
        --(INT('Drill Size Info'!$AA$19) &amp; "." &amp; CV757),
        IF(AND((--(INT('Drill Size Info'!$AA$19) &amp; "." &amp; CV757)&gt;=--('Drill Size Info'!$AA$19)), (--(INT('Drill Size Info'!$AA$19) &amp; "." &amp; CV757)&lt;=--('Drill Size Info'!$AB$19))),
            --(INT('Drill Size Info'!$AA$19) &amp; "." &amp; CV757),
            --(INT('Drill Size Info'!$AB$19) &amp; "." &amp; CV757)
        )
    ),
    IF(CT757&lt;&gt;"",
        IF(INT('Drill Size Info'!$AA$19)=INT('Drill Size Info'!$AB$19),
            --(INT('Drill Size Info'!$AA$19) &amp; "." &amp; RIGHT(CT757,3)),
            IF(AND((--(INT('Drill Size Info'!$AA$19) &amp; "." &amp; RIGHT(CT757,3))&gt;=--('Drill Size Info'!$AA$19)), (--(INT('Drill Size Info'!$AA$19) &amp; "." &amp; RIGHT(CT757,3))&lt;=--('Drill Size Info'!$AB$19))),
                --(INT('Drill Size Info'!$AA$19) &amp; "." &amp; RIGHT(CT757,3)),
                --(INT('Drill Size Info'!$AB$19) &amp; "." &amp; RIGHT(CT757,3))
            )
        ),
        "N/A"
    )
)</f>
        <v>N/A</v>
      </c>
      <c r="P757" s="47" t="str">
        <f>IF(CX757&lt;&gt;"",
    IF(INT('Drill Size Info'!$AA$19)=INT('Drill Size Info'!$AB$15),
        --(INT('Drill Size Info'!$AA$15) &amp; "." &amp; CX757),
        IF(AND((--(INT('Drill Size Info'!$AA$15) &amp; "." &amp; CX757)&gt;=--('Drill Size Info'!$AA$15)), (--(INT('Drill Size Info'!$AA$15) &amp; "." &amp; CX757)&lt;=--('Drill Size Info'!$AB$15))),
            --(INT('Drill Size Info'!$AA$15) &amp; "." &amp; CX757),
            --(INT('Drill Size Info'!$AB$15) &amp; "." &amp; CX757)
        )
    ),
    IF(CW757&lt;&gt;"",
        IF(INT('Drill Size Info'!$AA$15)=INT('Drill Size Info'!$AB$15),
            --(INT('Drill Size Info'!$AA$15) &amp; "." &amp; LEFT(CW757,3)),
            IF(AND((--(INT('Drill Size Info'!$AA$15) &amp; "." &amp; LEFT(CW757,3))&gt;=--('Drill Size Info'!$AA$15)), (--(INT('Drill Size Info'!$AA$15) &amp; "." &amp; LEFT(CW757,3))&lt;=--('Drill Size Info'!$AB$15))),
                --(INT('Drill Size Info'!$AA$15) &amp; "." &amp; LEFT(CW757,3)),
                --(INT('Drill Size Info'!$AB$15) &amp; "." &amp; LEFT(CW757,3))
            )
        ),
        "OK"
    )
)</f>
        <v>OK</v>
      </c>
      <c r="Q757" s="163" t="str">
        <f>IF(CY757&lt;&gt;"",
    IF(INT('Drill Size Info'!$AA$19)=INT('Drill Size Info'!$AB$15),
        --(INT('Drill Size Info'!$AA$15) &amp; "." &amp; CY757),
        IF(AND((--(INT('Drill Size Info'!$AA$15) &amp; "." &amp; CY757)&gt;=--('Drill Size Info'!$AA$15)), (--(INT('Drill Size Info'!$AA$15) &amp; "." &amp; CY757)&lt;=--('Drill Size Info'!$AB$15))),
            --(INT('Drill Size Info'!$AA$15) &amp; "." &amp; CY757),
            --(INT('Drill Size Info'!$AB$15) &amp; "." &amp; CY757)
        )
    ),
    IF(CW757&lt;&gt;"",
        IF(INT('Drill Size Info'!$AA$15)=INT('Drill Size Info'!$AB$15),
            --(INT('Drill Size Info'!$AA$15) &amp; "." &amp; RIGHT(CW757,3)),
            IF(AND((--(INT('Drill Size Info'!$AA$15) &amp; "." &amp; RIGHT(CW757,3))&gt;=--('Drill Size Info'!$AA$15)), (--(INT('Drill Size Info'!$AA$15) &amp; "." &amp; RIGHT(CW757,3))&lt;=--('Drill Size Info'!$AB$15))),
                --(INT('Drill Size Info'!$AA$15) &amp; "." &amp; RIGHT(CW757,3)),
                --(INT('Drill Size Info'!$AB$15) &amp; "." &amp; RIGHT(CW757,3))
            )
        ),
        "N/A"
    )
)</f>
        <v>N/A</v>
      </c>
      <c r="R757" s="57"/>
      <c r="S757" s="57"/>
      <c r="T757" s="57"/>
      <c r="U757" s="57"/>
      <c r="V757" s="57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9"/>
      <c r="AX757" s="59"/>
      <c r="AY757" s="59"/>
      <c r="AZ757" s="60"/>
      <c r="BA757" s="52"/>
      <c r="BB757" s="52"/>
      <c r="BC757" s="52"/>
      <c r="BD757" s="52"/>
      <c r="BE757" s="52"/>
      <c r="BF757" s="52"/>
      <c r="BG757" s="192" t="str">
        <f t="shared" si="467"/>
        <v/>
      </c>
      <c r="BH757" s="52"/>
      <c r="BI757" s="52"/>
      <c r="BJ757" s="52"/>
      <c r="BK757" s="52"/>
      <c r="BM757" s="19">
        <f t="shared" si="472"/>
        <v>0</v>
      </c>
      <c r="BN757" s="19">
        <f t="shared" si="473"/>
        <v>0</v>
      </c>
      <c r="BO757" s="19">
        <f t="shared" si="474"/>
        <v>0</v>
      </c>
      <c r="BP757" s="19">
        <f t="shared" si="475"/>
        <v>0</v>
      </c>
      <c r="BQ757" s="19">
        <f t="shared" si="476"/>
        <v>0</v>
      </c>
      <c r="BR757" s="19">
        <f t="shared" si="477"/>
        <v>0</v>
      </c>
      <c r="BS757" s="19">
        <f t="shared" si="478"/>
        <v>0</v>
      </c>
      <c r="BT757" s="19">
        <f t="shared" si="479"/>
        <v>0</v>
      </c>
      <c r="BU757" s="19">
        <f t="shared" si="480"/>
        <v>0</v>
      </c>
      <c r="BV757" s="19">
        <f t="shared" si="481"/>
        <v>0</v>
      </c>
      <c r="BW757" s="19">
        <f t="shared" si="482"/>
        <v>0</v>
      </c>
      <c r="BX757" s="19">
        <f t="shared" si="483"/>
        <v>0</v>
      </c>
      <c r="BY757" s="19">
        <f t="shared" si="484"/>
        <v>0</v>
      </c>
      <c r="BZ757" s="19">
        <f t="shared" si="485"/>
        <v>0</v>
      </c>
      <c r="CA757" s="19">
        <f t="shared" si="486"/>
        <v>0</v>
      </c>
      <c r="CB757" s="19">
        <f t="shared" si="468"/>
        <v>0</v>
      </c>
      <c r="CC757" s="19">
        <f t="shared" si="487"/>
        <v>0</v>
      </c>
      <c r="CD757" s="19">
        <f t="shared" si="488"/>
        <v>0</v>
      </c>
      <c r="CE757" s="19">
        <f t="shared" si="489"/>
        <v>0</v>
      </c>
      <c r="CF757" s="19">
        <f t="shared" si="490"/>
        <v>0</v>
      </c>
      <c r="CG757" s="19">
        <f t="shared" si="491"/>
        <v>0</v>
      </c>
      <c r="CH757" s="19">
        <f t="shared" si="492"/>
        <v>0</v>
      </c>
      <c r="CI757" s="19">
        <f t="shared" si="493"/>
        <v>0</v>
      </c>
      <c r="CJ757" s="19">
        <f t="shared" si="494"/>
        <v>0</v>
      </c>
      <c r="CK757" s="19">
        <f t="shared" si="495"/>
        <v>0</v>
      </c>
      <c r="CL757" s="19">
        <f t="shared" si="496"/>
        <v>0</v>
      </c>
      <c r="CM757" s="19">
        <f t="shared" si="497"/>
        <v>0</v>
      </c>
      <c r="CN757" s="19">
        <f t="shared" si="498"/>
        <v>0</v>
      </c>
      <c r="CO757" s="19">
        <f t="shared" si="499"/>
        <v>0</v>
      </c>
      <c r="CP757" s="19">
        <f t="shared" si="500"/>
        <v>0</v>
      </c>
      <c r="CQ757" s="19">
        <f t="shared" si="501"/>
        <v>0</v>
      </c>
      <c r="CR757" s="19">
        <f t="shared" si="502"/>
        <v>0</v>
      </c>
      <c r="CS757" s="19">
        <f t="shared" si="503"/>
        <v>0</v>
      </c>
    </row>
    <row r="758" spans="2:97" ht="15" customHeight="1" x14ac:dyDescent="0.2">
      <c r="B758" s="53">
        <f t="shared" si="469"/>
        <v>750</v>
      </c>
      <c r="C758" s="197" t="str" cm="1">
        <f t="array" aca="1" ref="C758" ca="1">CELL("contents",BG758)</f>
        <v/>
      </c>
      <c r="D758" s="54" t="str">
        <f t="shared" si="466"/>
        <v>OK</v>
      </c>
      <c r="E758" s="55" t="e">
        <f>VLOOKUP('DATA SHEET'!$B$9,'Drill Size Info'!$T$2:$U$8,2,FALSE)</f>
        <v>#N/A</v>
      </c>
      <c r="F758" s="55" t="str">
        <f t="shared" si="470"/>
        <v/>
      </c>
      <c r="G758" s="161">
        <f t="shared" si="471"/>
        <v>0</v>
      </c>
      <c r="H758" s="56"/>
      <c r="I758" s="56"/>
      <c r="J758" s="54" t="s">
        <v>154</v>
      </c>
      <c r="K758" s="54" t="s">
        <v>154</v>
      </c>
      <c r="L758" s="56" t="s">
        <v>154</v>
      </c>
      <c r="M758" s="56" t="s">
        <v>154</v>
      </c>
      <c r="N758" s="47" t="str">
        <f>IF(CU758&lt;&gt;"",
    IF(INT('Drill Size Info'!$AA$19)=INT('Drill Size Info'!$AB$19),
        --(INT('Drill Size Info'!$AA$19) &amp; "." &amp; CU758),
        IF(AND((--(INT('Drill Size Info'!$AA$19) &amp; "." &amp; CU758)&gt;=--('Drill Size Info'!$AA$19)), (--(INT('Drill Size Info'!$AA$19) &amp; "." &amp; CU758)&lt;=--('Drill Size Info'!$AB$19))),
            --(INT('Drill Size Info'!$AA$19) &amp; "." &amp; CU758),
            --(INT('Drill Size Info'!$AB$19) &amp; "." &amp; CU758)
        )
    ),
    IF(CT758&lt;&gt;"",
        IF(INT('Drill Size Info'!$AA$19)=INT('Drill Size Info'!$AB$19),
            --(INT('Drill Size Info'!$AA$19) &amp; "." &amp; LEFT(CT758,3)),
            IF(AND((--(INT('Drill Size Info'!$AA$19) &amp; "." &amp; LEFT(CT758,3))&gt;=--('Drill Size Info'!$AA$19)), (--(INT('Drill Size Info'!$AA$19) &amp; "." &amp; LEFT(CT758,3))&lt;=--('Drill Size Info'!$AB$19))),
                --(INT('Drill Size Info'!$AA$19) &amp; "." &amp; LEFT(CT758,3)),
                --(INT('Drill Size Info'!$AB$19) &amp; "." &amp; LEFT(CT758,3))
            )
        ),
        "OK"
    )
)</f>
        <v>OK</v>
      </c>
      <c r="O758" s="163" t="str">
        <f>IF(CV758&lt;&gt;"",
    IF(INT('Drill Size Info'!$AA$19)=INT('Drill Size Info'!$AB$19),
        --(INT('Drill Size Info'!$AA$19) &amp; "." &amp; CV758),
        IF(AND((--(INT('Drill Size Info'!$AA$19) &amp; "." &amp; CV758)&gt;=--('Drill Size Info'!$AA$19)), (--(INT('Drill Size Info'!$AA$19) &amp; "." &amp; CV758)&lt;=--('Drill Size Info'!$AB$19))),
            --(INT('Drill Size Info'!$AA$19) &amp; "." &amp; CV758),
            --(INT('Drill Size Info'!$AB$19) &amp; "." &amp; CV758)
        )
    ),
    IF(CT758&lt;&gt;"",
        IF(INT('Drill Size Info'!$AA$19)=INT('Drill Size Info'!$AB$19),
            --(INT('Drill Size Info'!$AA$19) &amp; "." &amp; RIGHT(CT758,3)),
            IF(AND((--(INT('Drill Size Info'!$AA$19) &amp; "." &amp; RIGHT(CT758,3))&gt;=--('Drill Size Info'!$AA$19)), (--(INT('Drill Size Info'!$AA$19) &amp; "." &amp; RIGHT(CT758,3))&lt;=--('Drill Size Info'!$AB$19))),
                --(INT('Drill Size Info'!$AA$19) &amp; "." &amp; RIGHT(CT758,3)),
                --(INT('Drill Size Info'!$AB$19) &amp; "." &amp; RIGHT(CT758,3))
            )
        ),
        "N/A"
    )
)</f>
        <v>N/A</v>
      </c>
      <c r="P758" s="47" t="str">
        <f>IF(CX758&lt;&gt;"",
    IF(INT('Drill Size Info'!$AA$19)=INT('Drill Size Info'!$AB$15),
        --(INT('Drill Size Info'!$AA$15) &amp; "." &amp; CX758),
        IF(AND((--(INT('Drill Size Info'!$AA$15) &amp; "." &amp; CX758)&gt;=--('Drill Size Info'!$AA$15)), (--(INT('Drill Size Info'!$AA$15) &amp; "." &amp; CX758)&lt;=--('Drill Size Info'!$AB$15))),
            --(INT('Drill Size Info'!$AA$15) &amp; "." &amp; CX758),
            --(INT('Drill Size Info'!$AB$15) &amp; "." &amp; CX758)
        )
    ),
    IF(CW758&lt;&gt;"",
        IF(INT('Drill Size Info'!$AA$15)=INT('Drill Size Info'!$AB$15),
            --(INT('Drill Size Info'!$AA$15) &amp; "." &amp; LEFT(CW758,3)),
            IF(AND((--(INT('Drill Size Info'!$AA$15) &amp; "." &amp; LEFT(CW758,3))&gt;=--('Drill Size Info'!$AA$15)), (--(INT('Drill Size Info'!$AA$15) &amp; "." &amp; LEFT(CW758,3))&lt;=--('Drill Size Info'!$AB$15))),
                --(INT('Drill Size Info'!$AA$15) &amp; "." &amp; LEFT(CW758,3)),
                --(INT('Drill Size Info'!$AB$15) &amp; "." &amp; LEFT(CW758,3))
            )
        ),
        "OK"
    )
)</f>
        <v>OK</v>
      </c>
      <c r="Q758" s="163" t="str">
        <f>IF(CY758&lt;&gt;"",
    IF(INT('Drill Size Info'!$AA$19)=INT('Drill Size Info'!$AB$15),
        --(INT('Drill Size Info'!$AA$15) &amp; "." &amp; CY758),
        IF(AND((--(INT('Drill Size Info'!$AA$15) &amp; "." &amp; CY758)&gt;=--('Drill Size Info'!$AA$15)), (--(INT('Drill Size Info'!$AA$15) &amp; "." &amp; CY758)&lt;=--('Drill Size Info'!$AB$15))),
            --(INT('Drill Size Info'!$AA$15) &amp; "." &amp; CY758),
            --(INT('Drill Size Info'!$AB$15) &amp; "." &amp; CY758)
        )
    ),
    IF(CW758&lt;&gt;"",
        IF(INT('Drill Size Info'!$AA$15)=INT('Drill Size Info'!$AB$15),
            --(INT('Drill Size Info'!$AA$15) &amp; "." &amp; RIGHT(CW758,3)),
            IF(AND((--(INT('Drill Size Info'!$AA$15) &amp; "." &amp; RIGHT(CW758,3))&gt;=--('Drill Size Info'!$AA$15)), (--(INT('Drill Size Info'!$AA$15) &amp; "." &amp; RIGHT(CW758,3))&lt;=--('Drill Size Info'!$AB$15))),
                --(INT('Drill Size Info'!$AA$15) &amp; "." &amp; RIGHT(CW758,3)),
                --(INT('Drill Size Info'!$AB$15) &amp; "." &amp; RIGHT(CW758,3))
            )
        ),
        "N/A"
    )
)</f>
        <v>N/A</v>
      </c>
      <c r="R758" s="57"/>
      <c r="S758" s="57"/>
      <c r="T758" s="57"/>
      <c r="U758" s="57"/>
      <c r="V758" s="57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9"/>
      <c r="AX758" s="59"/>
      <c r="AY758" s="59"/>
      <c r="AZ758" s="60"/>
      <c r="BA758" s="52"/>
      <c r="BB758" s="52"/>
      <c r="BC758" s="52"/>
      <c r="BD758" s="52"/>
      <c r="BE758" s="52"/>
      <c r="BF758" s="52"/>
      <c r="BG758" s="192" t="str">
        <f t="shared" si="467"/>
        <v/>
      </c>
      <c r="BH758" s="52"/>
      <c r="BI758" s="52"/>
      <c r="BJ758" s="52"/>
      <c r="BK758" s="52"/>
      <c r="BM758" s="19">
        <f t="shared" si="472"/>
        <v>0</v>
      </c>
      <c r="BN758" s="19">
        <f t="shared" si="473"/>
        <v>0</v>
      </c>
      <c r="BO758" s="19">
        <f t="shared" si="474"/>
        <v>0</v>
      </c>
      <c r="BP758" s="19">
        <f t="shared" si="475"/>
        <v>0</v>
      </c>
      <c r="BQ758" s="19">
        <f t="shared" si="476"/>
        <v>0</v>
      </c>
      <c r="BR758" s="19">
        <f t="shared" si="477"/>
        <v>0</v>
      </c>
      <c r="BS758" s="19">
        <f t="shared" si="478"/>
        <v>0</v>
      </c>
      <c r="BT758" s="19">
        <f t="shared" si="479"/>
        <v>0</v>
      </c>
      <c r="BU758" s="19">
        <f t="shared" si="480"/>
        <v>0</v>
      </c>
      <c r="BV758" s="19">
        <f t="shared" si="481"/>
        <v>0</v>
      </c>
      <c r="BW758" s="19">
        <f t="shared" si="482"/>
        <v>0</v>
      </c>
      <c r="BX758" s="19">
        <f t="shared" si="483"/>
        <v>0</v>
      </c>
      <c r="BY758" s="19">
        <f t="shared" si="484"/>
        <v>0</v>
      </c>
      <c r="BZ758" s="19">
        <f t="shared" si="485"/>
        <v>0</v>
      </c>
      <c r="CA758" s="19">
        <f t="shared" si="486"/>
        <v>0</v>
      </c>
      <c r="CB758" s="19">
        <f t="shared" si="468"/>
        <v>0</v>
      </c>
      <c r="CC758" s="19">
        <f t="shared" si="487"/>
        <v>0</v>
      </c>
      <c r="CD758" s="19">
        <f t="shared" si="488"/>
        <v>0</v>
      </c>
      <c r="CE758" s="19">
        <f t="shared" si="489"/>
        <v>0</v>
      </c>
      <c r="CF758" s="19">
        <f t="shared" si="490"/>
        <v>0</v>
      </c>
      <c r="CG758" s="19">
        <f t="shared" si="491"/>
        <v>0</v>
      </c>
      <c r="CH758" s="19">
        <f t="shared" si="492"/>
        <v>0</v>
      </c>
      <c r="CI758" s="19">
        <f t="shared" si="493"/>
        <v>0</v>
      </c>
      <c r="CJ758" s="19">
        <f t="shared" si="494"/>
        <v>0</v>
      </c>
      <c r="CK758" s="19">
        <f t="shared" si="495"/>
        <v>0</v>
      </c>
      <c r="CL758" s="19">
        <f t="shared" si="496"/>
        <v>0</v>
      </c>
      <c r="CM758" s="19">
        <f t="shared" si="497"/>
        <v>0</v>
      </c>
      <c r="CN758" s="19">
        <f t="shared" si="498"/>
        <v>0</v>
      </c>
      <c r="CO758" s="19">
        <f t="shared" si="499"/>
        <v>0</v>
      </c>
      <c r="CP758" s="19">
        <f t="shared" si="500"/>
        <v>0</v>
      </c>
      <c r="CQ758" s="19">
        <f t="shared" si="501"/>
        <v>0</v>
      </c>
      <c r="CR758" s="19">
        <f t="shared" si="502"/>
        <v>0</v>
      </c>
      <c r="CS758" s="19">
        <f t="shared" si="503"/>
        <v>0</v>
      </c>
    </row>
    <row r="759" spans="2:97" ht="15" customHeight="1" x14ac:dyDescent="0.2">
      <c r="B759" s="53">
        <f t="shared" si="469"/>
        <v>751</v>
      </c>
      <c r="C759" s="197" t="str" cm="1">
        <f t="array" aca="1" ref="C759" ca="1">CELL("contents",BG759)</f>
        <v/>
      </c>
      <c r="D759" s="54" t="str">
        <f t="shared" si="466"/>
        <v>OK</v>
      </c>
      <c r="E759" s="55" t="e">
        <f>VLOOKUP('DATA SHEET'!$B$9,'Drill Size Info'!$T$2:$U$8,2,FALSE)</f>
        <v>#N/A</v>
      </c>
      <c r="F759" s="55" t="str">
        <f t="shared" si="470"/>
        <v/>
      </c>
      <c r="G759" s="161">
        <f t="shared" si="471"/>
        <v>0</v>
      </c>
      <c r="H759" s="56"/>
      <c r="I759" s="56"/>
      <c r="J759" s="54" t="s">
        <v>154</v>
      </c>
      <c r="K759" s="54" t="s">
        <v>154</v>
      </c>
      <c r="L759" s="56" t="s">
        <v>154</v>
      </c>
      <c r="M759" s="56" t="s">
        <v>154</v>
      </c>
      <c r="N759" s="47" t="str">
        <f>IF(CU759&lt;&gt;"",
    IF(INT('Drill Size Info'!$AA$19)=INT('Drill Size Info'!$AB$19),
        --(INT('Drill Size Info'!$AA$19) &amp; "." &amp; CU759),
        IF(AND((--(INT('Drill Size Info'!$AA$19) &amp; "." &amp; CU759)&gt;=--('Drill Size Info'!$AA$19)), (--(INT('Drill Size Info'!$AA$19) &amp; "." &amp; CU759)&lt;=--('Drill Size Info'!$AB$19))),
            --(INT('Drill Size Info'!$AA$19) &amp; "." &amp; CU759),
            --(INT('Drill Size Info'!$AB$19) &amp; "." &amp; CU759)
        )
    ),
    IF(CT759&lt;&gt;"",
        IF(INT('Drill Size Info'!$AA$19)=INT('Drill Size Info'!$AB$19),
            --(INT('Drill Size Info'!$AA$19) &amp; "." &amp; LEFT(CT759,3)),
            IF(AND((--(INT('Drill Size Info'!$AA$19) &amp; "." &amp; LEFT(CT759,3))&gt;=--('Drill Size Info'!$AA$19)), (--(INT('Drill Size Info'!$AA$19) &amp; "." &amp; LEFT(CT759,3))&lt;=--('Drill Size Info'!$AB$19))),
                --(INT('Drill Size Info'!$AA$19) &amp; "." &amp; LEFT(CT759,3)),
                --(INT('Drill Size Info'!$AB$19) &amp; "." &amp; LEFT(CT759,3))
            )
        ),
        "OK"
    )
)</f>
        <v>OK</v>
      </c>
      <c r="O759" s="163" t="str">
        <f>IF(CV759&lt;&gt;"",
    IF(INT('Drill Size Info'!$AA$19)=INT('Drill Size Info'!$AB$19),
        --(INT('Drill Size Info'!$AA$19) &amp; "." &amp; CV759),
        IF(AND((--(INT('Drill Size Info'!$AA$19) &amp; "." &amp; CV759)&gt;=--('Drill Size Info'!$AA$19)), (--(INT('Drill Size Info'!$AA$19) &amp; "." &amp; CV759)&lt;=--('Drill Size Info'!$AB$19))),
            --(INT('Drill Size Info'!$AA$19) &amp; "." &amp; CV759),
            --(INT('Drill Size Info'!$AB$19) &amp; "." &amp; CV759)
        )
    ),
    IF(CT759&lt;&gt;"",
        IF(INT('Drill Size Info'!$AA$19)=INT('Drill Size Info'!$AB$19),
            --(INT('Drill Size Info'!$AA$19) &amp; "." &amp; RIGHT(CT759,3)),
            IF(AND((--(INT('Drill Size Info'!$AA$19) &amp; "." &amp; RIGHT(CT759,3))&gt;=--('Drill Size Info'!$AA$19)), (--(INT('Drill Size Info'!$AA$19) &amp; "." &amp; RIGHT(CT759,3))&lt;=--('Drill Size Info'!$AB$19))),
                --(INT('Drill Size Info'!$AA$19) &amp; "." &amp; RIGHT(CT759,3)),
                --(INT('Drill Size Info'!$AB$19) &amp; "." &amp; RIGHT(CT759,3))
            )
        ),
        "N/A"
    )
)</f>
        <v>N/A</v>
      </c>
      <c r="P759" s="47" t="str">
        <f>IF(CX759&lt;&gt;"",
    IF(INT('Drill Size Info'!$AA$19)=INT('Drill Size Info'!$AB$15),
        --(INT('Drill Size Info'!$AA$15) &amp; "." &amp; CX759),
        IF(AND((--(INT('Drill Size Info'!$AA$15) &amp; "." &amp; CX759)&gt;=--('Drill Size Info'!$AA$15)), (--(INT('Drill Size Info'!$AA$15) &amp; "." &amp; CX759)&lt;=--('Drill Size Info'!$AB$15))),
            --(INT('Drill Size Info'!$AA$15) &amp; "." &amp; CX759),
            --(INT('Drill Size Info'!$AB$15) &amp; "." &amp; CX759)
        )
    ),
    IF(CW759&lt;&gt;"",
        IF(INT('Drill Size Info'!$AA$15)=INT('Drill Size Info'!$AB$15),
            --(INT('Drill Size Info'!$AA$15) &amp; "." &amp; LEFT(CW759,3)),
            IF(AND((--(INT('Drill Size Info'!$AA$15) &amp; "." &amp; LEFT(CW759,3))&gt;=--('Drill Size Info'!$AA$15)), (--(INT('Drill Size Info'!$AA$15) &amp; "." &amp; LEFT(CW759,3))&lt;=--('Drill Size Info'!$AB$15))),
                --(INT('Drill Size Info'!$AA$15) &amp; "." &amp; LEFT(CW759,3)),
                --(INT('Drill Size Info'!$AB$15) &amp; "." &amp; LEFT(CW759,3))
            )
        ),
        "OK"
    )
)</f>
        <v>OK</v>
      </c>
      <c r="Q759" s="163" t="str">
        <f>IF(CY759&lt;&gt;"",
    IF(INT('Drill Size Info'!$AA$19)=INT('Drill Size Info'!$AB$15),
        --(INT('Drill Size Info'!$AA$15) &amp; "." &amp; CY759),
        IF(AND((--(INT('Drill Size Info'!$AA$15) &amp; "." &amp; CY759)&gt;=--('Drill Size Info'!$AA$15)), (--(INT('Drill Size Info'!$AA$15) &amp; "." &amp; CY759)&lt;=--('Drill Size Info'!$AB$15))),
            --(INT('Drill Size Info'!$AA$15) &amp; "." &amp; CY759),
            --(INT('Drill Size Info'!$AB$15) &amp; "." &amp; CY759)
        )
    ),
    IF(CW759&lt;&gt;"",
        IF(INT('Drill Size Info'!$AA$15)=INT('Drill Size Info'!$AB$15),
            --(INT('Drill Size Info'!$AA$15) &amp; "." &amp; RIGHT(CW759,3)),
            IF(AND((--(INT('Drill Size Info'!$AA$15) &amp; "." &amp; RIGHT(CW759,3))&gt;=--('Drill Size Info'!$AA$15)), (--(INT('Drill Size Info'!$AA$15) &amp; "." &amp; RIGHT(CW759,3))&lt;=--('Drill Size Info'!$AB$15))),
                --(INT('Drill Size Info'!$AA$15) &amp; "." &amp; RIGHT(CW759,3)),
                --(INT('Drill Size Info'!$AB$15) &amp; "." &amp; RIGHT(CW759,3))
            )
        ),
        "N/A"
    )
)</f>
        <v>N/A</v>
      </c>
      <c r="R759" s="57"/>
      <c r="S759" s="57"/>
      <c r="T759" s="57"/>
      <c r="U759" s="57"/>
      <c r="V759" s="57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9"/>
      <c r="AX759" s="59"/>
      <c r="AY759" s="59"/>
      <c r="AZ759" s="60"/>
      <c r="BA759" s="52"/>
      <c r="BB759" s="52"/>
      <c r="BC759" s="52"/>
      <c r="BD759" s="52"/>
      <c r="BE759" s="52"/>
      <c r="BF759" s="52"/>
      <c r="BG759" s="192" t="str">
        <f t="shared" si="467"/>
        <v/>
      </c>
      <c r="BH759" s="52"/>
      <c r="BI759" s="52"/>
      <c r="BJ759" s="52"/>
      <c r="BK759" s="52"/>
      <c r="BM759" s="19">
        <f t="shared" si="472"/>
        <v>0</v>
      </c>
      <c r="BN759" s="19">
        <f t="shared" si="473"/>
        <v>0</v>
      </c>
      <c r="BO759" s="19">
        <f t="shared" si="474"/>
        <v>0</v>
      </c>
      <c r="BP759" s="19">
        <f t="shared" si="475"/>
        <v>0</v>
      </c>
      <c r="BQ759" s="19">
        <f t="shared" si="476"/>
        <v>0</v>
      </c>
      <c r="BR759" s="19">
        <f t="shared" si="477"/>
        <v>0</v>
      </c>
      <c r="BS759" s="19">
        <f t="shared" si="478"/>
        <v>0</v>
      </c>
      <c r="BT759" s="19">
        <f t="shared" si="479"/>
        <v>0</v>
      </c>
      <c r="BU759" s="19">
        <f t="shared" si="480"/>
        <v>0</v>
      </c>
      <c r="BV759" s="19">
        <f t="shared" si="481"/>
        <v>0</v>
      </c>
      <c r="BW759" s="19">
        <f t="shared" si="482"/>
        <v>0</v>
      </c>
      <c r="BX759" s="19">
        <f t="shared" si="483"/>
        <v>0</v>
      </c>
      <c r="BY759" s="19">
        <f t="shared" si="484"/>
        <v>0</v>
      </c>
      <c r="BZ759" s="19">
        <f t="shared" si="485"/>
        <v>0</v>
      </c>
      <c r="CA759" s="19">
        <f t="shared" si="486"/>
        <v>0</v>
      </c>
      <c r="CB759" s="19">
        <f t="shared" si="468"/>
        <v>0</v>
      </c>
      <c r="CC759" s="19">
        <f t="shared" si="487"/>
        <v>0</v>
      </c>
      <c r="CD759" s="19">
        <f t="shared" si="488"/>
        <v>0</v>
      </c>
      <c r="CE759" s="19">
        <f t="shared" si="489"/>
        <v>0</v>
      </c>
      <c r="CF759" s="19">
        <f t="shared" si="490"/>
        <v>0</v>
      </c>
      <c r="CG759" s="19">
        <f t="shared" si="491"/>
        <v>0</v>
      </c>
      <c r="CH759" s="19">
        <f t="shared" si="492"/>
        <v>0</v>
      </c>
      <c r="CI759" s="19">
        <f t="shared" si="493"/>
        <v>0</v>
      </c>
      <c r="CJ759" s="19">
        <f t="shared" si="494"/>
        <v>0</v>
      </c>
      <c r="CK759" s="19">
        <f t="shared" si="495"/>
        <v>0</v>
      </c>
      <c r="CL759" s="19">
        <f t="shared" si="496"/>
        <v>0</v>
      </c>
      <c r="CM759" s="19">
        <f t="shared" si="497"/>
        <v>0</v>
      </c>
      <c r="CN759" s="19">
        <f t="shared" si="498"/>
        <v>0</v>
      </c>
      <c r="CO759" s="19">
        <f t="shared" si="499"/>
        <v>0</v>
      </c>
      <c r="CP759" s="19">
        <f t="shared" si="500"/>
        <v>0</v>
      </c>
      <c r="CQ759" s="19">
        <f t="shared" si="501"/>
        <v>0</v>
      </c>
      <c r="CR759" s="19">
        <f t="shared" si="502"/>
        <v>0</v>
      </c>
      <c r="CS759" s="19">
        <f t="shared" si="503"/>
        <v>0</v>
      </c>
    </row>
    <row r="760" spans="2:97" ht="15" customHeight="1" x14ac:dyDescent="0.2">
      <c r="B760" s="53">
        <f t="shared" si="469"/>
        <v>752</v>
      </c>
      <c r="C760" s="197" t="str" cm="1">
        <f t="array" aca="1" ref="C760" ca="1">CELL("contents",BG760)</f>
        <v/>
      </c>
      <c r="D760" s="54" t="str">
        <f t="shared" si="466"/>
        <v>OK</v>
      </c>
      <c r="E760" s="55" t="e">
        <f>VLOOKUP('DATA SHEET'!$B$9,'Drill Size Info'!$T$2:$U$8,2,FALSE)</f>
        <v>#N/A</v>
      </c>
      <c r="F760" s="55" t="str">
        <f t="shared" si="470"/>
        <v/>
      </c>
      <c r="G760" s="161">
        <f t="shared" si="471"/>
        <v>0</v>
      </c>
      <c r="H760" s="56"/>
      <c r="I760" s="56"/>
      <c r="J760" s="54" t="s">
        <v>154</v>
      </c>
      <c r="K760" s="54" t="s">
        <v>154</v>
      </c>
      <c r="L760" s="56" t="s">
        <v>154</v>
      </c>
      <c r="M760" s="56" t="s">
        <v>154</v>
      </c>
      <c r="N760" s="47" t="str">
        <f>IF(CU760&lt;&gt;"",
    IF(INT('Drill Size Info'!$AA$19)=INT('Drill Size Info'!$AB$19),
        --(INT('Drill Size Info'!$AA$19) &amp; "." &amp; CU760),
        IF(AND((--(INT('Drill Size Info'!$AA$19) &amp; "." &amp; CU760)&gt;=--('Drill Size Info'!$AA$19)), (--(INT('Drill Size Info'!$AA$19) &amp; "." &amp; CU760)&lt;=--('Drill Size Info'!$AB$19))),
            --(INT('Drill Size Info'!$AA$19) &amp; "." &amp; CU760),
            --(INT('Drill Size Info'!$AB$19) &amp; "." &amp; CU760)
        )
    ),
    IF(CT760&lt;&gt;"",
        IF(INT('Drill Size Info'!$AA$19)=INT('Drill Size Info'!$AB$19),
            --(INT('Drill Size Info'!$AA$19) &amp; "." &amp; LEFT(CT760,3)),
            IF(AND((--(INT('Drill Size Info'!$AA$19) &amp; "." &amp; LEFT(CT760,3))&gt;=--('Drill Size Info'!$AA$19)), (--(INT('Drill Size Info'!$AA$19) &amp; "." &amp; LEFT(CT760,3))&lt;=--('Drill Size Info'!$AB$19))),
                --(INT('Drill Size Info'!$AA$19) &amp; "." &amp; LEFT(CT760,3)),
                --(INT('Drill Size Info'!$AB$19) &amp; "." &amp; LEFT(CT760,3))
            )
        ),
        "OK"
    )
)</f>
        <v>OK</v>
      </c>
      <c r="O760" s="163" t="str">
        <f>IF(CV760&lt;&gt;"",
    IF(INT('Drill Size Info'!$AA$19)=INT('Drill Size Info'!$AB$19),
        --(INT('Drill Size Info'!$AA$19) &amp; "." &amp; CV760),
        IF(AND((--(INT('Drill Size Info'!$AA$19) &amp; "." &amp; CV760)&gt;=--('Drill Size Info'!$AA$19)), (--(INT('Drill Size Info'!$AA$19) &amp; "." &amp; CV760)&lt;=--('Drill Size Info'!$AB$19))),
            --(INT('Drill Size Info'!$AA$19) &amp; "." &amp; CV760),
            --(INT('Drill Size Info'!$AB$19) &amp; "." &amp; CV760)
        )
    ),
    IF(CT760&lt;&gt;"",
        IF(INT('Drill Size Info'!$AA$19)=INT('Drill Size Info'!$AB$19),
            --(INT('Drill Size Info'!$AA$19) &amp; "." &amp; RIGHT(CT760,3)),
            IF(AND((--(INT('Drill Size Info'!$AA$19) &amp; "." &amp; RIGHT(CT760,3))&gt;=--('Drill Size Info'!$AA$19)), (--(INT('Drill Size Info'!$AA$19) &amp; "." &amp; RIGHT(CT760,3))&lt;=--('Drill Size Info'!$AB$19))),
                --(INT('Drill Size Info'!$AA$19) &amp; "." &amp; RIGHT(CT760,3)),
                --(INT('Drill Size Info'!$AB$19) &amp; "." &amp; RIGHT(CT760,3))
            )
        ),
        "N/A"
    )
)</f>
        <v>N/A</v>
      </c>
      <c r="P760" s="47" t="str">
        <f>IF(CX760&lt;&gt;"",
    IF(INT('Drill Size Info'!$AA$19)=INT('Drill Size Info'!$AB$15),
        --(INT('Drill Size Info'!$AA$15) &amp; "." &amp; CX760),
        IF(AND((--(INT('Drill Size Info'!$AA$15) &amp; "." &amp; CX760)&gt;=--('Drill Size Info'!$AA$15)), (--(INT('Drill Size Info'!$AA$15) &amp; "." &amp; CX760)&lt;=--('Drill Size Info'!$AB$15))),
            --(INT('Drill Size Info'!$AA$15) &amp; "." &amp; CX760),
            --(INT('Drill Size Info'!$AB$15) &amp; "." &amp; CX760)
        )
    ),
    IF(CW760&lt;&gt;"",
        IF(INT('Drill Size Info'!$AA$15)=INT('Drill Size Info'!$AB$15),
            --(INT('Drill Size Info'!$AA$15) &amp; "." &amp; LEFT(CW760,3)),
            IF(AND((--(INT('Drill Size Info'!$AA$15) &amp; "." &amp; LEFT(CW760,3))&gt;=--('Drill Size Info'!$AA$15)), (--(INT('Drill Size Info'!$AA$15) &amp; "." &amp; LEFT(CW760,3))&lt;=--('Drill Size Info'!$AB$15))),
                --(INT('Drill Size Info'!$AA$15) &amp; "." &amp; LEFT(CW760,3)),
                --(INT('Drill Size Info'!$AB$15) &amp; "." &amp; LEFT(CW760,3))
            )
        ),
        "OK"
    )
)</f>
        <v>OK</v>
      </c>
      <c r="Q760" s="163" t="str">
        <f>IF(CY760&lt;&gt;"",
    IF(INT('Drill Size Info'!$AA$19)=INT('Drill Size Info'!$AB$15),
        --(INT('Drill Size Info'!$AA$15) &amp; "." &amp; CY760),
        IF(AND((--(INT('Drill Size Info'!$AA$15) &amp; "." &amp; CY760)&gt;=--('Drill Size Info'!$AA$15)), (--(INT('Drill Size Info'!$AA$15) &amp; "." &amp; CY760)&lt;=--('Drill Size Info'!$AB$15))),
            --(INT('Drill Size Info'!$AA$15) &amp; "." &amp; CY760),
            --(INT('Drill Size Info'!$AB$15) &amp; "." &amp; CY760)
        )
    ),
    IF(CW760&lt;&gt;"",
        IF(INT('Drill Size Info'!$AA$15)=INT('Drill Size Info'!$AB$15),
            --(INT('Drill Size Info'!$AA$15) &amp; "." &amp; RIGHT(CW760,3)),
            IF(AND((--(INT('Drill Size Info'!$AA$15) &amp; "." &amp; RIGHT(CW760,3))&gt;=--('Drill Size Info'!$AA$15)), (--(INT('Drill Size Info'!$AA$15) &amp; "." &amp; RIGHT(CW760,3))&lt;=--('Drill Size Info'!$AB$15))),
                --(INT('Drill Size Info'!$AA$15) &amp; "." &amp; RIGHT(CW760,3)),
                --(INT('Drill Size Info'!$AB$15) &amp; "." &amp; RIGHT(CW760,3))
            )
        ),
        "N/A"
    )
)</f>
        <v>N/A</v>
      </c>
      <c r="R760" s="57"/>
      <c r="S760" s="57"/>
      <c r="T760" s="57"/>
      <c r="U760" s="57"/>
      <c r="V760" s="57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9"/>
      <c r="AX760" s="59"/>
      <c r="AY760" s="59"/>
      <c r="AZ760" s="60"/>
      <c r="BA760" s="52"/>
      <c r="BB760" s="52"/>
      <c r="BC760" s="52"/>
      <c r="BD760" s="52"/>
      <c r="BE760" s="52"/>
      <c r="BF760" s="52"/>
      <c r="BG760" s="192" t="str">
        <f t="shared" si="467"/>
        <v/>
      </c>
      <c r="BH760" s="52"/>
      <c r="BI760" s="52"/>
      <c r="BJ760" s="52"/>
      <c r="BK760" s="52"/>
      <c r="BM760" s="19">
        <f t="shared" si="472"/>
        <v>0</v>
      </c>
      <c r="BN760" s="19">
        <f t="shared" si="473"/>
        <v>0</v>
      </c>
      <c r="BO760" s="19">
        <f t="shared" si="474"/>
        <v>0</v>
      </c>
      <c r="BP760" s="19">
        <f t="shared" si="475"/>
        <v>0</v>
      </c>
      <c r="BQ760" s="19">
        <f t="shared" si="476"/>
        <v>0</v>
      </c>
      <c r="BR760" s="19">
        <f t="shared" si="477"/>
        <v>0</v>
      </c>
      <c r="BS760" s="19">
        <f t="shared" si="478"/>
        <v>0</v>
      </c>
      <c r="BT760" s="19">
        <f t="shared" si="479"/>
        <v>0</v>
      </c>
      <c r="BU760" s="19">
        <f t="shared" si="480"/>
        <v>0</v>
      </c>
      <c r="BV760" s="19">
        <f t="shared" si="481"/>
        <v>0</v>
      </c>
      <c r="BW760" s="19">
        <f t="shared" si="482"/>
        <v>0</v>
      </c>
      <c r="BX760" s="19">
        <f t="shared" si="483"/>
        <v>0</v>
      </c>
      <c r="BY760" s="19">
        <f t="shared" si="484"/>
        <v>0</v>
      </c>
      <c r="BZ760" s="19">
        <f t="shared" si="485"/>
        <v>0</v>
      </c>
      <c r="CA760" s="19">
        <f t="shared" si="486"/>
        <v>0</v>
      </c>
      <c r="CB760" s="19">
        <f t="shared" si="468"/>
        <v>0</v>
      </c>
      <c r="CC760" s="19">
        <f t="shared" si="487"/>
        <v>0</v>
      </c>
      <c r="CD760" s="19">
        <f t="shared" si="488"/>
        <v>0</v>
      </c>
      <c r="CE760" s="19">
        <f t="shared" si="489"/>
        <v>0</v>
      </c>
      <c r="CF760" s="19">
        <f t="shared" si="490"/>
        <v>0</v>
      </c>
      <c r="CG760" s="19">
        <f t="shared" si="491"/>
        <v>0</v>
      </c>
      <c r="CH760" s="19">
        <f t="shared" si="492"/>
        <v>0</v>
      </c>
      <c r="CI760" s="19">
        <f t="shared" si="493"/>
        <v>0</v>
      </c>
      <c r="CJ760" s="19">
        <f t="shared" si="494"/>
        <v>0</v>
      </c>
      <c r="CK760" s="19">
        <f t="shared" si="495"/>
        <v>0</v>
      </c>
      <c r="CL760" s="19">
        <f t="shared" si="496"/>
        <v>0</v>
      </c>
      <c r="CM760" s="19">
        <f t="shared" si="497"/>
        <v>0</v>
      </c>
      <c r="CN760" s="19">
        <f t="shared" si="498"/>
        <v>0</v>
      </c>
      <c r="CO760" s="19">
        <f t="shared" si="499"/>
        <v>0</v>
      </c>
      <c r="CP760" s="19">
        <f t="shared" si="500"/>
        <v>0</v>
      </c>
      <c r="CQ760" s="19">
        <f t="shared" si="501"/>
        <v>0</v>
      </c>
      <c r="CR760" s="19">
        <f t="shared" si="502"/>
        <v>0</v>
      </c>
      <c r="CS760" s="19">
        <f t="shared" si="503"/>
        <v>0</v>
      </c>
    </row>
    <row r="761" spans="2:97" ht="15" customHeight="1" x14ac:dyDescent="0.2">
      <c r="B761" s="53">
        <f t="shared" si="469"/>
        <v>753</v>
      </c>
      <c r="C761" s="197" t="str" cm="1">
        <f t="array" aca="1" ref="C761" ca="1">CELL("contents",BG761)</f>
        <v/>
      </c>
      <c r="D761" s="54" t="str">
        <f t="shared" si="466"/>
        <v>OK</v>
      </c>
      <c r="E761" s="55" t="e">
        <f>VLOOKUP('DATA SHEET'!$B$9,'Drill Size Info'!$T$2:$U$8,2,FALSE)</f>
        <v>#N/A</v>
      </c>
      <c r="F761" s="55" t="str">
        <f t="shared" si="470"/>
        <v/>
      </c>
      <c r="G761" s="161">
        <f t="shared" si="471"/>
        <v>0</v>
      </c>
      <c r="H761" s="56"/>
      <c r="I761" s="56"/>
      <c r="J761" s="54" t="s">
        <v>154</v>
      </c>
      <c r="K761" s="54" t="s">
        <v>154</v>
      </c>
      <c r="L761" s="56" t="s">
        <v>154</v>
      </c>
      <c r="M761" s="56" t="s">
        <v>154</v>
      </c>
      <c r="N761" s="47" t="str">
        <f>IF(CU761&lt;&gt;"",
    IF(INT('Drill Size Info'!$AA$19)=INT('Drill Size Info'!$AB$19),
        --(INT('Drill Size Info'!$AA$19) &amp; "." &amp; CU761),
        IF(AND((--(INT('Drill Size Info'!$AA$19) &amp; "." &amp; CU761)&gt;=--('Drill Size Info'!$AA$19)), (--(INT('Drill Size Info'!$AA$19) &amp; "." &amp; CU761)&lt;=--('Drill Size Info'!$AB$19))),
            --(INT('Drill Size Info'!$AA$19) &amp; "." &amp; CU761),
            --(INT('Drill Size Info'!$AB$19) &amp; "." &amp; CU761)
        )
    ),
    IF(CT761&lt;&gt;"",
        IF(INT('Drill Size Info'!$AA$19)=INT('Drill Size Info'!$AB$19),
            --(INT('Drill Size Info'!$AA$19) &amp; "." &amp; LEFT(CT761,3)),
            IF(AND((--(INT('Drill Size Info'!$AA$19) &amp; "." &amp; LEFT(CT761,3))&gt;=--('Drill Size Info'!$AA$19)), (--(INT('Drill Size Info'!$AA$19) &amp; "." &amp; LEFT(CT761,3))&lt;=--('Drill Size Info'!$AB$19))),
                --(INT('Drill Size Info'!$AA$19) &amp; "." &amp; LEFT(CT761,3)),
                --(INT('Drill Size Info'!$AB$19) &amp; "." &amp; LEFT(CT761,3))
            )
        ),
        "OK"
    )
)</f>
        <v>OK</v>
      </c>
      <c r="O761" s="163" t="str">
        <f>IF(CV761&lt;&gt;"",
    IF(INT('Drill Size Info'!$AA$19)=INT('Drill Size Info'!$AB$19),
        --(INT('Drill Size Info'!$AA$19) &amp; "." &amp; CV761),
        IF(AND((--(INT('Drill Size Info'!$AA$19) &amp; "." &amp; CV761)&gt;=--('Drill Size Info'!$AA$19)), (--(INT('Drill Size Info'!$AA$19) &amp; "." &amp; CV761)&lt;=--('Drill Size Info'!$AB$19))),
            --(INT('Drill Size Info'!$AA$19) &amp; "." &amp; CV761),
            --(INT('Drill Size Info'!$AB$19) &amp; "." &amp; CV761)
        )
    ),
    IF(CT761&lt;&gt;"",
        IF(INT('Drill Size Info'!$AA$19)=INT('Drill Size Info'!$AB$19),
            --(INT('Drill Size Info'!$AA$19) &amp; "." &amp; RIGHT(CT761,3)),
            IF(AND((--(INT('Drill Size Info'!$AA$19) &amp; "." &amp; RIGHT(CT761,3))&gt;=--('Drill Size Info'!$AA$19)), (--(INT('Drill Size Info'!$AA$19) &amp; "." &amp; RIGHT(CT761,3))&lt;=--('Drill Size Info'!$AB$19))),
                --(INT('Drill Size Info'!$AA$19) &amp; "." &amp; RIGHT(CT761,3)),
                --(INT('Drill Size Info'!$AB$19) &amp; "." &amp; RIGHT(CT761,3))
            )
        ),
        "N/A"
    )
)</f>
        <v>N/A</v>
      </c>
      <c r="P761" s="47" t="str">
        <f>IF(CX761&lt;&gt;"",
    IF(INT('Drill Size Info'!$AA$19)=INT('Drill Size Info'!$AB$15),
        --(INT('Drill Size Info'!$AA$15) &amp; "." &amp; CX761),
        IF(AND((--(INT('Drill Size Info'!$AA$15) &amp; "." &amp; CX761)&gt;=--('Drill Size Info'!$AA$15)), (--(INT('Drill Size Info'!$AA$15) &amp; "." &amp; CX761)&lt;=--('Drill Size Info'!$AB$15))),
            --(INT('Drill Size Info'!$AA$15) &amp; "." &amp; CX761),
            --(INT('Drill Size Info'!$AB$15) &amp; "." &amp; CX761)
        )
    ),
    IF(CW761&lt;&gt;"",
        IF(INT('Drill Size Info'!$AA$15)=INT('Drill Size Info'!$AB$15),
            --(INT('Drill Size Info'!$AA$15) &amp; "." &amp; LEFT(CW761,3)),
            IF(AND((--(INT('Drill Size Info'!$AA$15) &amp; "." &amp; LEFT(CW761,3))&gt;=--('Drill Size Info'!$AA$15)), (--(INT('Drill Size Info'!$AA$15) &amp; "." &amp; LEFT(CW761,3))&lt;=--('Drill Size Info'!$AB$15))),
                --(INT('Drill Size Info'!$AA$15) &amp; "." &amp; LEFT(CW761,3)),
                --(INT('Drill Size Info'!$AB$15) &amp; "." &amp; LEFT(CW761,3))
            )
        ),
        "OK"
    )
)</f>
        <v>OK</v>
      </c>
      <c r="Q761" s="163" t="str">
        <f>IF(CY761&lt;&gt;"",
    IF(INT('Drill Size Info'!$AA$19)=INT('Drill Size Info'!$AB$15),
        --(INT('Drill Size Info'!$AA$15) &amp; "." &amp; CY761),
        IF(AND((--(INT('Drill Size Info'!$AA$15) &amp; "." &amp; CY761)&gt;=--('Drill Size Info'!$AA$15)), (--(INT('Drill Size Info'!$AA$15) &amp; "." &amp; CY761)&lt;=--('Drill Size Info'!$AB$15))),
            --(INT('Drill Size Info'!$AA$15) &amp; "." &amp; CY761),
            --(INT('Drill Size Info'!$AB$15) &amp; "." &amp; CY761)
        )
    ),
    IF(CW761&lt;&gt;"",
        IF(INT('Drill Size Info'!$AA$15)=INT('Drill Size Info'!$AB$15),
            --(INT('Drill Size Info'!$AA$15) &amp; "." &amp; RIGHT(CW761,3)),
            IF(AND((--(INT('Drill Size Info'!$AA$15) &amp; "." &amp; RIGHT(CW761,3))&gt;=--('Drill Size Info'!$AA$15)), (--(INT('Drill Size Info'!$AA$15) &amp; "." &amp; RIGHT(CW761,3))&lt;=--('Drill Size Info'!$AB$15))),
                --(INT('Drill Size Info'!$AA$15) &amp; "." &amp; RIGHT(CW761,3)),
                --(INT('Drill Size Info'!$AB$15) &amp; "." &amp; RIGHT(CW761,3))
            )
        ),
        "N/A"
    )
)</f>
        <v>N/A</v>
      </c>
      <c r="R761" s="57"/>
      <c r="S761" s="57"/>
      <c r="T761" s="57"/>
      <c r="U761" s="57"/>
      <c r="V761" s="57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9"/>
      <c r="AX761" s="59"/>
      <c r="AY761" s="59"/>
      <c r="AZ761" s="60"/>
      <c r="BA761" s="52"/>
      <c r="BB761" s="52"/>
      <c r="BC761" s="52"/>
      <c r="BD761" s="52"/>
      <c r="BE761" s="52"/>
      <c r="BF761" s="52"/>
      <c r="BG761" s="192" t="str">
        <f t="shared" si="467"/>
        <v/>
      </c>
      <c r="BH761" s="52"/>
      <c r="BI761" s="52"/>
      <c r="BJ761" s="52"/>
      <c r="BK761" s="52"/>
      <c r="BM761" s="19">
        <f t="shared" si="472"/>
        <v>0</v>
      </c>
      <c r="BN761" s="19">
        <f t="shared" si="473"/>
        <v>0</v>
      </c>
      <c r="BO761" s="19">
        <f t="shared" si="474"/>
        <v>0</v>
      </c>
      <c r="BP761" s="19">
        <f t="shared" si="475"/>
        <v>0</v>
      </c>
      <c r="BQ761" s="19">
        <f t="shared" si="476"/>
        <v>0</v>
      </c>
      <c r="BR761" s="19">
        <f t="shared" si="477"/>
        <v>0</v>
      </c>
      <c r="BS761" s="19">
        <f t="shared" si="478"/>
        <v>0</v>
      </c>
      <c r="BT761" s="19">
        <f t="shared" si="479"/>
        <v>0</v>
      </c>
      <c r="BU761" s="19">
        <f t="shared" si="480"/>
        <v>0</v>
      </c>
      <c r="BV761" s="19">
        <f t="shared" si="481"/>
        <v>0</v>
      </c>
      <c r="BW761" s="19">
        <f t="shared" si="482"/>
        <v>0</v>
      </c>
      <c r="BX761" s="19">
        <f t="shared" si="483"/>
        <v>0</v>
      </c>
      <c r="BY761" s="19">
        <f t="shared" si="484"/>
        <v>0</v>
      </c>
      <c r="BZ761" s="19">
        <f t="shared" si="485"/>
        <v>0</v>
      </c>
      <c r="CA761" s="19">
        <f t="shared" si="486"/>
        <v>0</v>
      </c>
      <c r="CB761" s="19">
        <f t="shared" si="468"/>
        <v>0</v>
      </c>
      <c r="CC761" s="19">
        <f t="shared" si="487"/>
        <v>0</v>
      </c>
      <c r="CD761" s="19">
        <f t="shared" si="488"/>
        <v>0</v>
      </c>
      <c r="CE761" s="19">
        <f t="shared" si="489"/>
        <v>0</v>
      </c>
      <c r="CF761" s="19">
        <f t="shared" si="490"/>
        <v>0</v>
      </c>
      <c r="CG761" s="19">
        <f t="shared" si="491"/>
        <v>0</v>
      </c>
      <c r="CH761" s="19">
        <f t="shared" si="492"/>
        <v>0</v>
      </c>
      <c r="CI761" s="19">
        <f t="shared" si="493"/>
        <v>0</v>
      </c>
      <c r="CJ761" s="19">
        <f t="shared" si="494"/>
        <v>0</v>
      </c>
      <c r="CK761" s="19">
        <f t="shared" si="495"/>
        <v>0</v>
      </c>
      <c r="CL761" s="19">
        <f t="shared" si="496"/>
        <v>0</v>
      </c>
      <c r="CM761" s="19">
        <f t="shared" si="497"/>
        <v>0</v>
      </c>
      <c r="CN761" s="19">
        <f t="shared" si="498"/>
        <v>0</v>
      </c>
      <c r="CO761" s="19">
        <f t="shared" si="499"/>
        <v>0</v>
      </c>
      <c r="CP761" s="19">
        <f t="shared" si="500"/>
        <v>0</v>
      </c>
      <c r="CQ761" s="19">
        <f t="shared" si="501"/>
        <v>0</v>
      </c>
      <c r="CR761" s="19">
        <f t="shared" si="502"/>
        <v>0</v>
      </c>
      <c r="CS761" s="19">
        <f t="shared" si="503"/>
        <v>0</v>
      </c>
    </row>
    <row r="762" spans="2:97" ht="15" customHeight="1" x14ac:dyDescent="0.2">
      <c r="B762" s="53">
        <f t="shared" si="469"/>
        <v>754</v>
      </c>
      <c r="C762" s="197" t="str" cm="1">
        <f t="array" aca="1" ref="C762" ca="1">CELL("contents",BG762)</f>
        <v/>
      </c>
      <c r="D762" s="54" t="str">
        <f t="shared" si="466"/>
        <v>OK</v>
      </c>
      <c r="E762" s="55" t="e">
        <f>VLOOKUP('DATA SHEET'!$B$9,'Drill Size Info'!$T$2:$U$8,2,FALSE)</f>
        <v>#N/A</v>
      </c>
      <c r="F762" s="55" t="str">
        <f t="shared" si="470"/>
        <v/>
      </c>
      <c r="G762" s="161">
        <f t="shared" si="471"/>
        <v>0</v>
      </c>
      <c r="H762" s="56"/>
      <c r="I762" s="56"/>
      <c r="J762" s="54" t="s">
        <v>154</v>
      </c>
      <c r="K762" s="54" t="s">
        <v>154</v>
      </c>
      <c r="L762" s="56" t="s">
        <v>154</v>
      </c>
      <c r="M762" s="56" t="s">
        <v>154</v>
      </c>
      <c r="N762" s="47" t="str">
        <f>IF(CU762&lt;&gt;"",
    IF(INT('Drill Size Info'!$AA$19)=INT('Drill Size Info'!$AB$19),
        --(INT('Drill Size Info'!$AA$19) &amp; "." &amp; CU762),
        IF(AND((--(INT('Drill Size Info'!$AA$19) &amp; "." &amp; CU762)&gt;=--('Drill Size Info'!$AA$19)), (--(INT('Drill Size Info'!$AA$19) &amp; "." &amp; CU762)&lt;=--('Drill Size Info'!$AB$19))),
            --(INT('Drill Size Info'!$AA$19) &amp; "." &amp; CU762),
            --(INT('Drill Size Info'!$AB$19) &amp; "." &amp; CU762)
        )
    ),
    IF(CT762&lt;&gt;"",
        IF(INT('Drill Size Info'!$AA$19)=INT('Drill Size Info'!$AB$19),
            --(INT('Drill Size Info'!$AA$19) &amp; "." &amp; LEFT(CT762,3)),
            IF(AND((--(INT('Drill Size Info'!$AA$19) &amp; "." &amp; LEFT(CT762,3))&gt;=--('Drill Size Info'!$AA$19)), (--(INT('Drill Size Info'!$AA$19) &amp; "." &amp; LEFT(CT762,3))&lt;=--('Drill Size Info'!$AB$19))),
                --(INT('Drill Size Info'!$AA$19) &amp; "." &amp; LEFT(CT762,3)),
                --(INT('Drill Size Info'!$AB$19) &amp; "." &amp; LEFT(CT762,3))
            )
        ),
        "OK"
    )
)</f>
        <v>OK</v>
      </c>
      <c r="O762" s="163" t="str">
        <f>IF(CV762&lt;&gt;"",
    IF(INT('Drill Size Info'!$AA$19)=INT('Drill Size Info'!$AB$19),
        --(INT('Drill Size Info'!$AA$19) &amp; "." &amp; CV762),
        IF(AND((--(INT('Drill Size Info'!$AA$19) &amp; "." &amp; CV762)&gt;=--('Drill Size Info'!$AA$19)), (--(INT('Drill Size Info'!$AA$19) &amp; "." &amp; CV762)&lt;=--('Drill Size Info'!$AB$19))),
            --(INT('Drill Size Info'!$AA$19) &amp; "." &amp; CV762),
            --(INT('Drill Size Info'!$AB$19) &amp; "." &amp; CV762)
        )
    ),
    IF(CT762&lt;&gt;"",
        IF(INT('Drill Size Info'!$AA$19)=INT('Drill Size Info'!$AB$19),
            --(INT('Drill Size Info'!$AA$19) &amp; "." &amp; RIGHT(CT762,3)),
            IF(AND((--(INT('Drill Size Info'!$AA$19) &amp; "." &amp; RIGHT(CT762,3))&gt;=--('Drill Size Info'!$AA$19)), (--(INT('Drill Size Info'!$AA$19) &amp; "." &amp; RIGHT(CT762,3))&lt;=--('Drill Size Info'!$AB$19))),
                --(INT('Drill Size Info'!$AA$19) &amp; "." &amp; RIGHT(CT762,3)),
                --(INT('Drill Size Info'!$AB$19) &amp; "." &amp; RIGHT(CT762,3))
            )
        ),
        "N/A"
    )
)</f>
        <v>N/A</v>
      </c>
      <c r="P762" s="47" t="str">
        <f>IF(CX762&lt;&gt;"",
    IF(INT('Drill Size Info'!$AA$19)=INT('Drill Size Info'!$AB$15),
        --(INT('Drill Size Info'!$AA$15) &amp; "." &amp; CX762),
        IF(AND((--(INT('Drill Size Info'!$AA$15) &amp; "." &amp; CX762)&gt;=--('Drill Size Info'!$AA$15)), (--(INT('Drill Size Info'!$AA$15) &amp; "." &amp; CX762)&lt;=--('Drill Size Info'!$AB$15))),
            --(INT('Drill Size Info'!$AA$15) &amp; "." &amp; CX762),
            --(INT('Drill Size Info'!$AB$15) &amp; "." &amp; CX762)
        )
    ),
    IF(CW762&lt;&gt;"",
        IF(INT('Drill Size Info'!$AA$15)=INT('Drill Size Info'!$AB$15),
            --(INT('Drill Size Info'!$AA$15) &amp; "." &amp; LEFT(CW762,3)),
            IF(AND((--(INT('Drill Size Info'!$AA$15) &amp; "." &amp; LEFT(CW762,3))&gt;=--('Drill Size Info'!$AA$15)), (--(INT('Drill Size Info'!$AA$15) &amp; "." &amp; LEFT(CW762,3))&lt;=--('Drill Size Info'!$AB$15))),
                --(INT('Drill Size Info'!$AA$15) &amp; "." &amp; LEFT(CW762,3)),
                --(INT('Drill Size Info'!$AB$15) &amp; "." &amp; LEFT(CW762,3))
            )
        ),
        "OK"
    )
)</f>
        <v>OK</v>
      </c>
      <c r="Q762" s="163" t="str">
        <f>IF(CY762&lt;&gt;"",
    IF(INT('Drill Size Info'!$AA$19)=INT('Drill Size Info'!$AB$15),
        --(INT('Drill Size Info'!$AA$15) &amp; "." &amp; CY762),
        IF(AND((--(INT('Drill Size Info'!$AA$15) &amp; "." &amp; CY762)&gt;=--('Drill Size Info'!$AA$15)), (--(INT('Drill Size Info'!$AA$15) &amp; "." &amp; CY762)&lt;=--('Drill Size Info'!$AB$15))),
            --(INT('Drill Size Info'!$AA$15) &amp; "." &amp; CY762),
            --(INT('Drill Size Info'!$AB$15) &amp; "." &amp; CY762)
        )
    ),
    IF(CW762&lt;&gt;"",
        IF(INT('Drill Size Info'!$AA$15)=INT('Drill Size Info'!$AB$15),
            --(INT('Drill Size Info'!$AA$15) &amp; "." &amp; RIGHT(CW762,3)),
            IF(AND((--(INT('Drill Size Info'!$AA$15) &amp; "." &amp; RIGHT(CW762,3))&gt;=--('Drill Size Info'!$AA$15)), (--(INT('Drill Size Info'!$AA$15) &amp; "." &amp; RIGHT(CW762,3))&lt;=--('Drill Size Info'!$AB$15))),
                --(INT('Drill Size Info'!$AA$15) &amp; "." &amp; RIGHT(CW762,3)),
                --(INT('Drill Size Info'!$AB$15) &amp; "." &amp; RIGHT(CW762,3))
            )
        ),
        "N/A"
    )
)</f>
        <v>N/A</v>
      </c>
      <c r="R762" s="57"/>
      <c r="S762" s="57"/>
      <c r="T762" s="57"/>
      <c r="U762" s="57"/>
      <c r="V762" s="57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9"/>
      <c r="AX762" s="59"/>
      <c r="AY762" s="59"/>
      <c r="AZ762" s="60"/>
      <c r="BA762" s="52"/>
      <c r="BB762" s="52"/>
      <c r="BC762" s="52"/>
      <c r="BD762" s="52"/>
      <c r="BE762" s="52"/>
      <c r="BF762" s="52"/>
      <c r="BG762" s="192" t="str">
        <f t="shared" si="467"/>
        <v/>
      </c>
      <c r="BH762" s="52"/>
      <c r="BI762" s="52"/>
      <c r="BJ762" s="52"/>
      <c r="BK762" s="52"/>
      <c r="BM762" s="19">
        <f t="shared" si="472"/>
        <v>0</v>
      </c>
      <c r="BN762" s="19">
        <f t="shared" si="473"/>
        <v>0</v>
      </c>
      <c r="BO762" s="19">
        <f t="shared" si="474"/>
        <v>0</v>
      </c>
      <c r="BP762" s="19">
        <f t="shared" si="475"/>
        <v>0</v>
      </c>
      <c r="BQ762" s="19">
        <f t="shared" si="476"/>
        <v>0</v>
      </c>
      <c r="BR762" s="19">
        <f t="shared" si="477"/>
        <v>0</v>
      </c>
      <c r="BS762" s="19">
        <f t="shared" si="478"/>
        <v>0</v>
      </c>
      <c r="BT762" s="19">
        <f t="shared" si="479"/>
        <v>0</v>
      </c>
      <c r="BU762" s="19">
        <f t="shared" si="480"/>
        <v>0</v>
      </c>
      <c r="BV762" s="19">
        <f t="shared" si="481"/>
        <v>0</v>
      </c>
      <c r="BW762" s="19">
        <f t="shared" si="482"/>
        <v>0</v>
      </c>
      <c r="BX762" s="19">
        <f t="shared" si="483"/>
        <v>0</v>
      </c>
      <c r="BY762" s="19">
        <f t="shared" si="484"/>
        <v>0</v>
      </c>
      <c r="BZ762" s="19">
        <f t="shared" si="485"/>
        <v>0</v>
      </c>
      <c r="CA762" s="19">
        <f t="shared" si="486"/>
        <v>0</v>
      </c>
      <c r="CB762" s="19">
        <f t="shared" si="468"/>
        <v>0</v>
      </c>
      <c r="CC762" s="19">
        <f t="shared" si="487"/>
        <v>0</v>
      </c>
      <c r="CD762" s="19">
        <f t="shared" si="488"/>
        <v>0</v>
      </c>
      <c r="CE762" s="19">
        <f t="shared" si="489"/>
        <v>0</v>
      </c>
      <c r="CF762" s="19">
        <f t="shared" si="490"/>
        <v>0</v>
      </c>
      <c r="CG762" s="19">
        <f t="shared" si="491"/>
        <v>0</v>
      </c>
      <c r="CH762" s="19">
        <f t="shared" si="492"/>
        <v>0</v>
      </c>
      <c r="CI762" s="19">
        <f t="shared" si="493"/>
        <v>0</v>
      </c>
      <c r="CJ762" s="19">
        <f t="shared" si="494"/>
        <v>0</v>
      </c>
      <c r="CK762" s="19">
        <f t="shared" si="495"/>
        <v>0</v>
      </c>
      <c r="CL762" s="19">
        <f t="shared" si="496"/>
        <v>0</v>
      </c>
      <c r="CM762" s="19">
        <f t="shared" si="497"/>
        <v>0</v>
      </c>
      <c r="CN762" s="19">
        <f t="shared" si="498"/>
        <v>0</v>
      </c>
      <c r="CO762" s="19">
        <f t="shared" si="499"/>
        <v>0</v>
      </c>
      <c r="CP762" s="19">
        <f t="shared" si="500"/>
        <v>0</v>
      </c>
      <c r="CQ762" s="19">
        <f t="shared" si="501"/>
        <v>0</v>
      </c>
      <c r="CR762" s="19">
        <f t="shared" si="502"/>
        <v>0</v>
      </c>
      <c r="CS762" s="19">
        <f t="shared" si="503"/>
        <v>0</v>
      </c>
    </row>
    <row r="763" spans="2:97" ht="15" customHeight="1" x14ac:dyDescent="0.2">
      <c r="B763" s="53">
        <f t="shared" si="469"/>
        <v>755</v>
      </c>
      <c r="C763" s="197" t="str" cm="1">
        <f t="array" aca="1" ref="C763" ca="1">CELL("contents",BG763)</f>
        <v/>
      </c>
      <c r="D763" s="54" t="str">
        <f t="shared" si="466"/>
        <v>OK</v>
      </c>
      <c r="E763" s="55" t="e">
        <f>VLOOKUP('DATA SHEET'!$B$9,'Drill Size Info'!$T$2:$U$8,2,FALSE)</f>
        <v>#N/A</v>
      </c>
      <c r="F763" s="55" t="str">
        <f t="shared" si="470"/>
        <v/>
      </c>
      <c r="G763" s="161">
        <f t="shared" si="471"/>
        <v>0</v>
      </c>
      <c r="H763" s="56"/>
      <c r="I763" s="56"/>
      <c r="J763" s="54" t="s">
        <v>154</v>
      </c>
      <c r="K763" s="54" t="s">
        <v>154</v>
      </c>
      <c r="L763" s="56" t="s">
        <v>154</v>
      </c>
      <c r="M763" s="56" t="s">
        <v>154</v>
      </c>
      <c r="N763" s="47" t="str">
        <f>IF(CU763&lt;&gt;"",
    IF(INT('Drill Size Info'!$AA$19)=INT('Drill Size Info'!$AB$19),
        --(INT('Drill Size Info'!$AA$19) &amp; "." &amp; CU763),
        IF(AND((--(INT('Drill Size Info'!$AA$19) &amp; "." &amp; CU763)&gt;=--('Drill Size Info'!$AA$19)), (--(INT('Drill Size Info'!$AA$19) &amp; "." &amp; CU763)&lt;=--('Drill Size Info'!$AB$19))),
            --(INT('Drill Size Info'!$AA$19) &amp; "." &amp; CU763),
            --(INT('Drill Size Info'!$AB$19) &amp; "." &amp; CU763)
        )
    ),
    IF(CT763&lt;&gt;"",
        IF(INT('Drill Size Info'!$AA$19)=INT('Drill Size Info'!$AB$19),
            --(INT('Drill Size Info'!$AA$19) &amp; "." &amp; LEFT(CT763,3)),
            IF(AND((--(INT('Drill Size Info'!$AA$19) &amp; "." &amp; LEFT(CT763,3))&gt;=--('Drill Size Info'!$AA$19)), (--(INT('Drill Size Info'!$AA$19) &amp; "." &amp; LEFT(CT763,3))&lt;=--('Drill Size Info'!$AB$19))),
                --(INT('Drill Size Info'!$AA$19) &amp; "." &amp; LEFT(CT763,3)),
                --(INT('Drill Size Info'!$AB$19) &amp; "." &amp; LEFT(CT763,3))
            )
        ),
        "OK"
    )
)</f>
        <v>OK</v>
      </c>
      <c r="O763" s="163" t="str">
        <f>IF(CV763&lt;&gt;"",
    IF(INT('Drill Size Info'!$AA$19)=INT('Drill Size Info'!$AB$19),
        --(INT('Drill Size Info'!$AA$19) &amp; "." &amp; CV763),
        IF(AND((--(INT('Drill Size Info'!$AA$19) &amp; "." &amp; CV763)&gt;=--('Drill Size Info'!$AA$19)), (--(INT('Drill Size Info'!$AA$19) &amp; "." &amp; CV763)&lt;=--('Drill Size Info'!$AB$19))),
            --(INT('Drill Size Info'!$AA$19) &amp; "." &amp; CV763),
            --(INT('Drill Size Info'!$AB$19) &amp; "." &amp; CV763)
        )
    ),
    IF(CT763&lt;&gt;"",
        IF(INT('Drill Size Info'!$AA$19)=INT('Drill Size Info'!$AB$19),
            --(INT('Drill Size Info'!$AA$19) &amp; "." &amp; RIGHT(CT763,3)),
            IF(AND((--(INT('Drill Size Info'!$AA$19) &amp; "." &amp; RIGHT(CT763,3))&gt;=--('Drill Size Info'!$AA$19)), (--(INT('Drill Size Info'!$AA$19) &amp; "." &amp; RIGHT(CT763,3))&lt;=--('Drill Size Info'!$AB$19))),
                --(INT('Drill Size Info'!$AA$19) &amp; "." &amp; RIGHT(CT763,3)),
                --(INT('Drill Size Info'!$AB$19) &amp; "." &amp; RIGHT(CT763,3))
            )
        ),
        "N/A"
    )
)</f>
        <v>N/A</v>
      </c>
      <c r="P763" s="47" t="str">
        <f>IF(CX763&lt;&gt;"",
    IF(INT('Drill Size Info'!$AA$19)=INT('Drill Size Info'!$AB$15),
        --(INT('Drill Size Info'!$AA$15) &amp; "." &amp; CX763),
        IF(AND((--(INT('Drill Size Info'!$AA$15) &amp; "." &amp; CX763)&gt;=--('Drill Size Info'!$AA$15)), (--(INT('Drill Size Info'!$AA$15) &amp; "." &amp; CX763)&lt;=--('Drill Size Info'!$AB$15))),
            --(INT('Drill Size Info'!$AA$15) &amp; "." &amp; CX763),
            --(INT('Drill Size Info'!$AB$15) &amp; "." &amp; CX763)
        )
    ),
    IF(CW763&lt;&gt;"",
        IF(INT('Drill Size Info'!$AA$15)=INT('Drill Size Info'!$AB$15),
            --(INT('Drill Size Info'!$AA$15) &amp; "." &amp; LEFT(CW763,3)),
            IF(AND((--(INT('Drill Size Info'!$AA$15) &amp; "." &amp; LEFT(CW763,3))&gt;=--('Drill Size Info'!$AA$15)), (--(INT('Drill Size Info'!$AA$15) &amp; "." &amp; LEFT(CW763,3))&lt;=--('Drill Size Info'!$AB$15))),
                --(INT('Drill Size Info'!$AA$15) &amp; "." &amp; LEFT(CW763,3)),
                --(INT('Drill Size Info'!$AB$15) &amp; "." &amp; LEFT(CW763,3))
            )
        ),
        "OK"
    )
)</f>
        <v>OK</v>
      </c>
      <c r="Q763" s="163" t="str">
        <f>IF(CY763&lt;&gt;"",
    IF(INT('Drill Size Info'!$AA$19)=INT('Drill Size Info'!$AB$15),
        --(INT('Drill Size Info'!$AA$15) &amp; "." &amp; CY763),
        IF(AND((--(INT('Drill Size Info'!$AA$15) &amp; "." &amp; CY763)&gt;=--('Drill Size Info'!$AA$15)), (--(INT('Drill Size Info'!$AA$15) &amp; "." &amp; CY763)&lt;=--('Drill Size Info'!$AB$15))),
            --(INT('Drill Size Info'!$AA$15) &amp; "." &amp; CY763),
            --(INT('Drill Size Info'!$AB$15) &amp; "." &amp; CY763)
        )
    ),
    IF(CW763&lt;&gt;"",
        IF(INT('Drill Size Info'!$AA$15)=INT('Drill Size Info'!$AB$15),
            --(INT('Drill Size Info'!$AA$15) &amp; "." &amp; RIGHT(CW763,3)),
            IF(AND((--(INT('Drill Size Info'!$AA$15) &amp; "." &amp; RIGHT(CW763,3))&gt;=--('Drill Size Info'!$AA$15)), (--(INT('Drill Size Info'!$AA$15) &amp; "." &amp; RIGHT(CW763,3))&lt;=--('Drill Size Info'!$AB$15))),
                --(INT('Drill Size Info'!$AA$15) &amp; "." &amp; RIGHT(CW763,3)),
                --(INT('Drill Size Info'!$AB$15) &amp; "." &amp; RIGHT(CW763,3))
            )
        ),
        "N/A"
    )
)</f>
        <v>N/A</v>
      </c>
      <c r="R763" s="57"/>
      <c r="S763" s="57"/>
      <c r="T763" s="57"/>
      <c r="U763" s="57"/>
      <c r="V763" s="57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9"/>
      <c r="AX763" s="59"/>
      <c r="AY763" s="59"/>
      <c r="AZ763" s="60"/>
      <c r="BA763" s="52"/>
      <c r="BB763" s="52"/>
      <c r="BC763" s="52"/>
      <c r="BD763" s="52"/>
      <c r="BE763" s="52"/>
      <c r="BF763" s="52"/>
      <c r="BG763" s="192" t="str">
        <f t="shared" si="467"/>
        <v/>
      </c>
      <c r="BH763" s="52"/>
      <c r="BI763" s="52"/>
      <c r="BJ763" s="52"/>
      <c r="BK763" s="52"/>
      <c r="BM763" s="19">
        <f t="shared" si="472"/>
        <v>0</v>
      </c>
      <c r="BN763" s="19">
        <f t="shared" si="473"/>
        <v>0</v>
      </c>
      <c r="BO763" s="19">
        <f t="shared" si="474"/>
        <v>0</v>
      </c>
      <c r="BP763" s="19">
        <f t="shared" si="475"/>
        <v>0</v>
      </c>
      <c r="BQ763" s="19">
        <f t="shared" si="476"/>
        <v>0</v>
      </c>
      <c r="BR763" s="19">
        <f t="shared" si="477"/>
        <v>0</v>
      </c>
      <c r="BS763" s="19">
        <f t="shared" si="478"/>
        <v>0</v>
      </c>
      <c r="BT763" s="19">
        <f t="shared" si="479"/>
        <v>0</v>
      </c>
      <c r="BU763" s="19">
        <f t="shared" si="480"/>
        <v>0</v>
      </c>
      <c r="BV763" s="19">
        <f t="shared" si="481"/>
        <v>0</v>
      </c>
      <c r="BW763" s="19">
        <f t="shared" si="482"/>
        <v>0</v>
      </c>
      <c r="BX763" s="19">
        <f t="shared" si="483"/>
        <v>0</v>
      </c>
      <c r="BY763" s="19">
        <f t="shared" si="484"/>
        <v>0</v>
      </c>
      <c r="BZ763" s="19">
        <f t="shared" si="485"/>
        <v>0</v>
      </c>
      <c r="CA763" s="19">
        <f t="shared" si="486"/>
        <v>0</v>
      </c>
      <c r="CB763" s="19">
        <f t="shared" si="468"/>
        <v>0</v>
      </c>
      <c r="CC763" s="19">
        <f t="shared" si="487"/>
        <v>0</v>
      </c>
      <c r="CD763" s="19">
        <f t="shared" si="488"/>
        <v>0</v>
      </c>
      <c r="CE763" s="19">
        <f t="shared" si="489"/>
        <v>0</v>
      </c>
      <c r="CF763" s="19">
        <f t="shared" si="490"/>
        <v>0</v>
      </c>
      <c r="CG763" s="19">
        <f t="shared" si="491"/>
        <v>0</v>
      </c>
      <c r="CH763" s="19">
        <f t="shared" si="492"/>
        <v>0</v>
      </c>
      <c r="CI763" s="19">
        <f t="shared" si="493"/>
        <v>0</v>
      </c>
      <c r="CJ763" s="19">
        <f t="shared" si="494"/>
        <v>0</v>
      </c>
      <c r="CK763" s="19">
        <f t="shared" si="495"/>
        <v>0</v>
      </c>
      <c r="CL763" s="19">
        <f t="shared" si="496"/>
        <v>0</v>
      </c>
      <c r="CM763" s="19">
        <f t="shared" si="497"/>
        <v>0</v>
      </c>
      <c r="CN763" s="19">
        <f t="shared" si="498"/>
        <v>0</v>
      </c>
      <c r="CO763" s="19">
        <f t="shared" si="499"/>
        <v>0</v>
      </c>
      <c r="CP763" s="19">
        <f t="shared" si="500"/>
        <v>0</v>
      </c>
      <c r="CQ763" s="19">
        <f t="shared" si="501"/>
        <v>0</v>
      </c>
      <c r="CR763" s="19">
        <f t="shared" si="502"/>
        <v>0</v>
      </c>
      <c r="CS763" s="19">
        <f t="shared" si="503"/>
        <v>0</v>
      </c>
    </row>
    <row r="764" spans="2:97" ht="15" customHeight="1" x14ac:dyDescent="0.2">
      <c r="B764" s="53">
        <f t="shared" si="469"/>
        <v>756</v>
      </c>
      <c r="C764" s="197" t="str" cm="1">
        <f t="array" aca="1" ref="C764" ca="1">CELL("contents",BG764)</f>
        <v/>
      </c>
      <c r="D764" s="54" t="str">
        <f t="shared" si="466"/>
        <v>OK</v>
      </c>
      <c r="E764" s="55" t="e">
        <f>VLOOKUP('DATA SHEET'!$B$9,'Drill Size Info'!$T$2:$U$8,2,FALSE)</f>
        <v>#N/A</v>
      </c>
      <c r="F764" s="55" t="str">
        <f t="shared" si="470"/>
        <v/>
      </c>
      <c r="G764" s="161">
        <f t="shared" si="471"/>
        <v>0</v>
      </c>
      <c r="H764" s="56"/>
      <c r="I764" s="56"/>
      <c r="J764" s="54" t="s">
        <v>154</v>
      </c>
      <c r="K764" s="54" t="s">
        <v>154</v>
      </c>
      <c r="L764" s="56" t="s">
        <v>154</v>
      </c>
      <c r="M764" s="56" t="s">
        <v>154</v>
      </c>
      <c r="N764" s="47" t="str">
        <f>IF(CU764&lt;&gt;"",
    IF(INT('Drill Size Info'!$AA$19)=INT('Drill Size Info'!$AB$19),
        --(INT('Drill Size Info'!$AA$19) &amp; "." &amp; CU764),
        IF(AND((--(INT('Drill Size Info'!$AA$19) &amp; "." &amp; CU764)&gt;=--('Drill Size Info'!$AA$19)), (--(INT('Drill Size Info'!$AA$19) &amp; "." &amp; CU764)&lt;=--('Drill Size Info'!$AB$19))),
            --(INT('Drill Size Info'!$AA$19) &amp; "." &amp; CU764),
            --(INT('Drill Size Info'!$AB$19) &amp; "." &amp; CU764)
        )
    ),
    IF(CT764&lt;&gt;"",
        IF(INT('Drill Size Info'!$AA$19)=INT('Drill Size Info'!$AB$19),
            --(INT('Drill Size Info'!$AA$19) &amp; "." &amp; LEFT(CT764,3)),
            IF(AND((--(INT('Drill Size Info'!$AA$19) &amp; "." &amp; LEFT(CT764,3))&gt;=--('Drill Size Info'!$AA$19)), (--(INT('Drill Size Info'!$AA$19) &amp; "." &amp; LEFT(CT764,3))&lt;=--('Drill Size Info'!$AB$19))),
                --(INT('Drill Size Info'!$AA$19) &amp; "." &amp; LEFT(CT764,3)),
                --(INT('Drill Size Info'!$AB$19) &amp; "." &amp; LEFT(CT764,3))
            )
        ),
        "OK"
    )
)</f>
        <v>OK</v>
      </c>
      <c r="O764" s="163" t="str">
        <f>IF(CV764&lt;&gt;"",
    IF(INT('Drill Size Info'!$AA$19)=INT('Drill Size Info'!$AB$19),
        --(INT('Drill Size Info'!$AA$19) &amp; "." &amp; CV764),
        IF(AND((--(INT('Drill Size Info'!$AA$19) &amp; "." &amp; CV764)&gt;=--('Drill Size Info'!$AA$19)), (--(INT('Drill Size Info'!$AA$19) &amp; "." &amp; CV764)&lt;=--('Drill Size Info'!$AB$19))),
            --(INT('Drill Size Info'!$AA$19) &amp; "." &amp; CV764),
            --(INT('Drill Size Info'!$AB$19) &amp; "." &amp; CV764)
        )
    ),
    IF(CT764&lt;&gt;"",
        IF(INT('Drill Size Info'!$AA$19)=INT('Drill Size Info'!$AB$19),
            --(INT('Drill Size Info'!$AA$19) &amp; "." &amp; RIGHT(CT764,3)),
            IF(AND((--(INT('Drill Size Info'!$AA$19) &amp; "." &amp; RIGHT(CT764,3))&gt;=--('Drill Size Info'!$AA$19)), (--(INT('Drill Size Info'!$AA$19) &amp; "." &amp; RIGHT(CT764,3))&lt;=--('Drill Size Info'!$AB$19))),
                --(INT('Drill Size Info'!$AA$19) &amp; "." &amp; RIGHT(CT764,3)),
                --(INT('Drill Size Info'!$AB$19) &amp; "." &amp; RIGHT(CT764,3))
            )
        ),
        "N/A"
    )
)</f>
        <v>N/A</v>
      </c>
      <c r="P764" s="47" t="str">
        <f>IF(CX764&lt;&gt;"",
    IF(INT('Drill Size Info'!$AA$19)=INT('Drill Size Info'!$AB$15),
        --(INT('Drill Size Info'!$AA$15) &amp; "." &amp; CX764),
        IF(AND((--(INT('Drill Size Info'!$AA$15) &amp; "." &amp; CX764)&gt;=--('Drill Size Info'!$AA$15)), (--(INT('Drill Size Info'!$AA$15) &amp; "." &amp; CX764)&lt;=--('Drill Size Info'!$AB$15))),
            --(INT('Drill Size Info'!$AA$15) &amp; "." &amp; CX764),
            --(INT('Drill Size Info'!$AB$15) &amp; "." &amp; CX764)
        )
    ),
    IF(CW764&lt;&gt;"",
        IF(INT('Drill Size Info'!$AA$15)=INT('Drill Size Info'!$AB$15),
            --(INT('Drill Size Info'!$AA$15) &amp; "." &amp; LEFT(CW764,3)),
            IF(AND((--(INT('Drill Size Info'!$AA$15) &amp; "." &amp; LEFT(CW764,3))&gt;=--('Drill Size Info'!$AA$15)), (--(INT('Drill Size Info'!$AA$15) &amp; "." &amp; LEFT(CW764,3))&lt;=--('Drill Size Info'!$AB$15))),
                --(INT('Drill Size Info'!$AA$15) &amp; "." &amp; LEFT(CW764,3)),
                --(INT('Drill Size Info'!$AB$15) &amp; "." &amp; LEFT(CW764,3))
            )
        ),
        "OK"
    )
)</f>
        <v>OK</v>
      </c>
      <c r="Q764" s="163" t="str">
        <f>IF(CY764&lt;&gt;"",
    IF(INT('Drill Size Info'!$AA$19)=INT('Drill Size Info'!$AB$15),
        --(INT('Drill Size Info'!$AA$15) &amp; "." &amp; CY764),
        IF(AND((--(INT('Drill Size Info'!$AA$15) &amp; "." &amp; CY764)&gt;=--('Drill Size Info'!$AA$15)), (--(INT('Drill Size Info'!$AA$15) &amp; "." &amp; CY764)&lt;=--('Drill Size Info'!$AB$15))),
            --(INT('Drill Size Info'!$AA$15) &amp; "." &amp; CY764),
            --(INT('Drill Size Info'!$AB$15) &amp; "." &amp; CY764)
        )
    ),
    IF(CW764&lt;&gt;"",
        IF(INT('Drill Size Info'!$AA$15)=INT('Drill Size Info'!$AB$15),
            --(INT('Drill Size Info'!$AA$15) &amp; "." &amp; RIGHT(CW764,3)),
            IF(AND((--(INT('Drill Size Info'!$AA$15) &amp; "." &amp; RIGHT(CW764,3))&gt;=--('Drill Size Info'!$AA$15)), (--(INT('Drill Size Info'!$AA$15) &amp; "." &amp; RIGHT(CW764,3))&lt;=--('Drill Size Info'!$AB$15))),
                --(INT('Drill Size Info'!$AA$15) &amp; "." &amp; RIGHT(CW764,3)),
                --(INT('Drill Size Info'!$AB$15) &amp; "." &amp; RIGHT(CW764,3))
            )
        ),
        "N/A"
    )
)</f>
        <v>N/A</v>
      </c>
      <c r="R764" s="57"/>
      <c r="S764" s="57"/>
      <c r="T764" s="57"/>
      <c r="U764" s="57"/>
      <c r="V764" s="57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9"/>
      <c r="AX764" s="59"/>
      <c r="AY764" s="59"/>
      <c r="AZ764" s="60"/>
      <c r="BA764" s="52"/>
      <c r="BB764" s="52"/>
      <c r="BC764" s="52"/>
      <c r="BD764" s="52"/>
      <c r="BE764" s="52"/>
      <c r="BF764" s="52"/>
      <c r="BG764" s="192" t="str">
        <f t="shared" si="467"/>
        <v/>
      </c>
      <c r="BH764" s="52"/>
      <c r="BI764" s="52"/>
      <c r="BJ764" s="52"/>
      <c r="BK764" s="52"/>
      <c r="BM764" s="19">
        <f t="shared" si="472"/>
        <v>0</v>
      </c>
      <c r="BN764" s="19">
        <f t="shared" si="473"/>
        <v>0</v>
      </c>
      <c r="BO764" s="19">
        <f t="shared" si="474"/>
        <v>0</v>
      </c>
      <c r="BP764" s="19">
        <f t="shared" si="475"/>
        <v>0</v>
      </c>
      <c r="BQ764" s="19">
        <f t="shared" si="476"/>
        <v>0</v>
      </c>
      <c r="BR764" s="19">
        <f t="shared" si="477"/>
        <v>0</v>
      </c>
      <c r="BS764" s="19">
        <f t="shared" si="478"/>
        <v>0</v>
      </c>
      <c r="BT764" s="19">
        <f t="shared" si="479"/>
        <v>0</v>
      </c>
      <c r="BU764" s="19">
        <f t="shared" si="480"/>
        <v>0</v>
      </c>
      <c r="BV764" s="19">
        <f t="shared" si="481"/>
        <v>0</v>
      </c>
      <c r="BW764" s="19">
        <f t="shared" si="482"/>
        <v>0</v>
      </c>
      <c r="BX764" s="19">
        <f t="shared" si="483"/>
        <v>0</v>
      </c>
      <c r="BY764" s="19">
        <f t="shared" si="484"/>
        <v>0</v>
      </c>
      <c r="BZ764" s="19">
        <f t="shared" si="485"/>
        <v>0</v>
      </c>
      <c r="CA764" s="19">
        <f t="shared" si="486"/>
        <v>0</v>
      </c>
      <c r="CB764" s="19">
        <f t="shared" si="468"/>
        <v>0</v>
      </c>
      <c r="CC764" s="19">
        <f t="shared" si="487"/>
        <v>0</v>
      </c>
      <c r="CD764" s="19">
        <f t="shared" si="488"/>
        <v>0</v>
      </c>
      <c r="CE764" s="19">
        <f t="shared" si="489"/>
        <v>0</v>
      </c>
      <c r="CF764" s="19">
        <f t="shared" si="490"/>
        <v>0</v>
      </c>
      <c r="CG764" s="19">
        <f t="shared" si="491"/>
        <v>0</v>
      </c>
      <c r="CH764" s="19">
        <f t="shared" si="492"/>
        <v>0</v>
      </c>
      <c r="CI764" s="19">
        <f t="shared" si="493"/>
        <v>0</v>
      </c>
      <c r="CJ764" s="19">
        <f t="shared" si="494"/>
        <v>0</v>
      </c>
      <c r="CK764" s="19">
        <f t="shared" si="495"/>
        <v>0</v>
      </c>
      <c r="CL764" s="19">
        <f t="shared" si="496"/>
        <v>0</v>
      </c>
      <c r="CM764" s="19">
        <f t="shared" si="497"/>
        <v>0</v>
      </c>
      <c r="CN764" s="19">
        <f t="shared" si="498"/>
        <v>0</v>
      </c>
      <c r="CO764" s="19">
        <f t="shared" si="499"/>
        <v>0</v>
      </c>
      <c r="CP764" s="19">
        <f t="shared" si="500"/>
        <v>0</v>
      </c>
      <c r="CQ764" s="19">
        <f t="shared" si="501"/>
        <v>0</v>
      </c>
      <c r="CR764" s="19">
        <f t="shared" si="502"/>
        <v>0</v>
      </c>
      <c r="CS764" s="19">
        <f t="shared" si="503"/>
        <v>0</v>
      </c>
    </row>
    <row r="765" spans="2:97" ht="15" customHeight="1" x14ac:dyDescent="0.2">
      <c r="B765" s="53">
        <f t="shared" si="469"/>
        <v>757</v>
      </c>
      <c r="C765" s="197" t="str" cm="1">
        <f t="array" aca="1" ref="C765" ca="1">CELL("contents",BG765)</f>
        <v/>
      </c>
      <c r="D765" s="54" t="str">
        <f t="shared" si="466"/>
        <v>OK</v>
      </c>
      <c r="E765" s="55" t="e">
        <f>VLOOKUP('DATA SHEET'!$B$9,'Drill Size Info'!$T$2:$U$8,2,FALSE)</f>
        <v>#N/A</v>
      </c>
      <c r="F765" s="55" t="str">
        <f t="shared" si="470"/>
        <v/>
      </c>
      <c r="G765" s="161">
        <f t="shared" si="471"/>
        <v>0</v>
      </c>
      <c r="H765" s="56"/>
      <c r="I765" s="56"/>
      <c r="J765" s="54" t="s">
        <v>154</v>
      </c>
      <c r="K765" s="54" t="s">
        <v>154</v>
      </c>
      <c r="L765" s="56" t="s">
        <v>154</v>
      </c>
      <c r="M765" s="56" t="s">
        <v>154</v>
      </c>
      <c r="N765" s="47" t="str">
        <f>IF(CU765&lt;&gt;"",
    IF(INT('Drill Size Info'!$AA$19)=INT('Drill Size Info'!$AB$19),
        --(INT('Drill Size Info'!$AA$19) &amp; "." &amp; CU765),
        IF(AND((--(INT('Drill Size Info'!$AA$19) &amp; "." &amp; CU765)&gt;=--('Drill Size Info'!$AA$19)), (--(INT('Drill Size Info'!$AA$19) &amp; "." &amp; CU765)&lt;=--('Drill Size Info'!$AB$19))),
            --(INT('Drill Size Info'!$AA$19) &amp; "." &amp; CU765),
            --(INT('Drill Size Info'!$AB$19) &amp; "." &amp; CU765)
        )
    ),
    IF(CT765&lt;&gt;"",
        IF(INT('Drill Size Info'!$AA$19)=INT('Drill Size Info'!$AB$19),
            --(INT('Drill Size Info'!$AA$19) &amp; "." &amp; LEFT(CT765,3)),
            IF(AND((--(INT('Drill Size Info'!$AA$19) &amp; "." &amp; LEFT(CT765,3))&gt;=--('Drill Size Info'!$AA$19)), (--(INT('Drill Size Info'!$AA$19) &amp; "." &amp; LEFT(CT765,3))&lt;=--('Drill Size Info'!$AB$19))),
                --(INT('Drill Size Info'!$AA$19) &amp; "." &amp; LEFT(CT765,3)),
                --(INT('Drill Size Info'!$AB$19) &amp; "." &amp; LEFT(CT765,3))
            )
        ),
        "OK"
    )
)</f>
        <v>OK</v>
      </c>
      <c r="O765" s="163" t="str">
        <f>IF(CV765&lt;&gt;"",
    IF(INT('Drill Size Info'!$AA$19)=INT('Drill Size Info'!$AB$19),
        --(INT('Drill Size Info'!$AA$19) &amp; "." &amp; CV765),
        IF(AND((--(INT('Drill Size Info'!$AA$19) &amp; "." &amp; CV765)&gt;=--('Drill Size Info'!$AA$19)), (--(INT('Drill Size Info'!$AA$19) &amp; "." &amp; CV765)&lt;=--('Drill Size Info'!$AB$19))),
            --(INT('Drill Size Info'!$AA$19) &amp; "." &amp; CV765),
            --(INT('Drill Size Info'!$AB$19) &amp; "." &amp; CV765)
        )
    ),
    IF(CT765&lt;&gt;"",
        IF(INT('Drill Size Info'!$AA$19)=INT('Drill Size Info'!$AB$19),
            --(INT('Drill Size Info'!$AA$19) &amp; "." &amp; RIGHT(CT765,3)),
            IF(AND((--(INT('Drill Size Info'!$AA$19) &amp; "." &amp; RIGHT(CT765,3))&gt;=--('Drill Size Info'!$AA$19)), (--(INT('Drill Size Info'!$AA$19) &amp; "." &amp; RIGHT(CT765,3))&lt;=--('Drill Size Info'!$AB$19))),
                --(INT('Drill Size Info'!$AA$19) &amp; "." &amp; RIGHT(CT765,3)),
                --(INT('Drill Size Info'!$AB$19) &amp; "." &amp; RIGHT(CT765,3))
            )
        ),
        "N/A"
    )
)</f>
        <v>N/A</v>
      </c>
      <c r="P765" s="47" t="str">
        <f>IF(CX765&lt;&gt;"",
    IF(INT('Drill Size Info'!$AA$19)=INT('Drill Size Info'!$AB$15),
        --(INT('Drill Size Info'!$AA$15) &amp; "." &amp; CX765),
        IF(AND((--(INT('Drill Size Info'!$AA$15) &amp; "." &amp; CX765)&gt;=--('Drill Size Info'!$AA$15)), (--(INT('Drill Size Info'!$AA$15) &amp; "." &amp; CX765)&lt;=--('Drill Size Info'!$AB$15))),
            --(INT('Drill Size Info'!$AA$15) &amp; "." &amp; CX765),
            --(INT('Drill Size Info'!$AB$15) &amp; "." &amp; CX765)
        )
    ),
    IF(CW765&lt;&gt;"",
        IF(INT('Drill Size Info'!$AA$15)=INT('Drill Size Info'!$AB$15),
            --(INT('Drill Size Info'!$AA$15) &amp; "." &amp; LEFT(CW765,3)),
            IF(AND((--(INT('Drill Size Info'!$AA$15) &amp; "." &amp; LEFT(CW765,3))&gt;=--('Drill Size Info'!$AA$15)), (--(INT('Drill Size Info'!$AA$15) &amp; "." &amp; LEFT(CW765,3))&lt;=--('Drill Size Info'!$AB$15))),
                --(INT('Drill Size Info'!$AA$15) &amp; "." &amp; LEFT(CW765,3)),
                --(INT('Drill Size Info'!$AB$15) &amp; "." &amp; LEFT(CW765,3))
            )
        ),
        "OK"
    )
)</f>
        <v>OK</v>
      </c>
      <c r="Q765" s="163" t="str">
        <f>IF(CY765&lt;&gt;"",
    IF(INT('Drill Size Info'!$AA$19)=INT('Drill Size Info'!$AB$15),
        --(INT('Drill Size Info'!$AA$15) &amp; "." &amp; CY765),
        IF(AND((--(INT('Drill Size Info'!$AA$15) &amp; "." &amp; CY765)&gt;=--('Drill Size Info'!$AA$15)), (--(INT('Drill Size Info'!$AA$15) &amp; "." &amp; CY765)&lt;=--('Drill Size Info'!$AB$15))),
            --(INT('Drill Size Info'!$AA$15) &amp; "." &amp; CY765),
            --(INT('Drill Size Info'!$AB$15) &amp; "." &amp; CY765)
        )
    ),
    IF(CW765&lt;&gt;"",
        IF(INT('Drill Size Info'!$AA$15)=INT('Drill Size Info'!$AB$15),
            --(INT('Drill Size Info'!$AA$15) &amp; "." &amp; RIGHT(CW765,3)),
            IF(AND((--(INT('Drill Size Info'!$AA$15) &amp; "." &amp; RIGHT(CW765,3))&gt;=--('Drill Size Info'!$AA$15)), (--(INT('Drill Size Info'!$AA$15) &amp; "." &amp; RIGHT(CW765,3))&lt;=--('Drill Size Info'!$AB$15))),
                --(INT('Drill Size Info'!$AA$15) &amp; "." &amp; RIGHT(CW765,3)),
                --(INT('Drill Size Info'!$AB$15) &amp; "." &amp; RIGHT(CW765,3))
            )
        ),
        "N/A"
    )
)</f>
        <v>N/A</v>
      </c>
      <c r="R765" s="57"/>
      <c r="S765" s="57"/>
      <c r="T765" s="57"/>
      <c r="U765" s="57"/>
      <c r="V765" s="57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9"/>
      <c r="AX765" s="59"/>
      <c r="AY765" s="59"/>
      <c r="AZ765" s="60"/>
      <c r="BA765" s="52"/>
      <c r="BB765" s="52"/>
      <c r="BC765" s="52"/>
      <c r="BD765" s="52"/>
      <c r="BE765" s="52"/>
      <c r="BF765" s="52"/>
      <c r="BG765" s="192" t="str">
        <f t="shared" si="467"/>
        <v/>
      </c>
      <c r="BH765" s="52"/>
      <c r="BI765" s="52"/>
      <c r="BJ765" s="52"/>
      <c r="BK765" s="52"/>
      <c r="BM765" s="19">
        <f t="shared" si="472"/>
        <v>0</v>
      </c>
      <c r="BN765" s="19">
        <f t="shared" si="473"/>
        <v>0</v>
      </c>
      <c r="BO765" s="19">
        <f t="shared" si="474"/>
        <v>0</v>
      </c>
      <c r="BP765" s="19">
        <f t="shared" si="475"/>
        <v>0</v>
      </c>
      <c r="BQ765" s="19">
        <f t="shared" si="476"/>
        <v>0</v>
      </c>
      <c r="BR765" s="19">
        <f t="shared" si="477"/>
        <v>0</v>
      </c>
      <c r="BS765" s="19">
        <f t="shared" si="478"/>
        <v>0</v>
      </c>
      <c r="BT765" s="19">
        <f t="shared" si="479"/>
        <v>0</v>
      </c>
      <c r="BU765" s="19">
        <f t="shared" si="480"/>
        <v>0</v>
      </c>
      <c r="BV765" s="19">
        <f t="shared" si="481"/>
        <v>0</v>
      </c>
      <c r="BW765" s="19">
        <f t="shared" si="482"/>
        <v>0</v>
      </c>
      <c r="BX765" s="19">
        <f t="shared" si="483"/>
        <v>0</v>
      </c>
      <c r="BY765" s="19">
        <f t="shared" si="484"/>
        <v>0</v>
      </c>
      <c r="BZ765" s="19">
        <f t="shared" si="485"/>
        <v>0</v>
      </c>
      <c r="CA765" s="19">
        <f t="shared" si="486"/>
        <v>0</v>
      </c>
      <c r="CB765" s="19">
        <f t="shared" si="468"/>
        <v>0</v>
      </c>
      <c r="CC765" s="19">
        <f t="shared" si="487"/>
        <v>0</v>
      </c>
      <c r="CD765" s="19">
        <f t="shared" si="488"/>
        <v>0</v>
      </c>
      <c r="CE765" s="19">
        <f t="shared" si="489"/>
        <v>0</v>
      </c>
      <c r="CF765" s="19">
        <f t="shared" si="490"/>
        <v>0</v>
      </c>
      <c r="CG765" s="19">
        <f t="shared" si="491"/>
        <v>0</v>
      </c>
      <c r="CH765" s="19">
        <f t="shared" si="492"/>
        <v>0</v>
      </c>
      <c r="CI765" s="19">
        <f t="shared" si="493"/>
        <v>0</v>
      </c>
      <c r="CJ765" s="19">
        <f t="shared" si="494"/>
        <v>0</v>
      </c>
      <c r="CK765" s="19">
        <f t="shared" si="495"/>
        <v>0</v>
      </c>
      <c r="CL765" s="19">
        <f t="shared" si="496"/>
        <v>0</v>
      </c>
      <c r="CM765" s="19">
        <f t="shared" si="497"/>
        <v>0</v>
      </c>
      <c r="CN765" s="19">
        <f t="shared" si="498"/>
        <v>0</v>
      </c>
      <c r="CO765" s="19">
        <f t="shared" si="499"/>
        <v>0</v>
      </c>
      <c r="CP765" s="19">
        <f t="shared" si="500"/>
        <v>0</v>
      </c>
      <c r="CQ765" s="19">
        <f t="shared" si="501"/>
        <v>0</v>
      </c>
      <c r="CR765" s="19">
        <f t="shared" si="502"/>
        <v>0</v>
      </c>
      <c r="CS765" s="19">
        <f t="shared" si="503"/>
        <v>0</v>
      </c>
    </row>
    <row r="766" spans="2:97" ht="15" customHeight="1" x14ac:dyDescent="0.2">
      <c r="B766" s="53">
        <f t="shared" si="469"/>
        <v>758</v>
      </c>
      <c r="C766" s="197" t="str" cm="1">
        <f t="array" aca="1" ref="C766" ca="1">CELL("contents",BG766)</f>
        <v/>
      </c>
      <c r="D766" s="54" t="str">
        <f t="shared" si="466"/>
        <v>OK</v>
      </c>
      <c r="E766" s="55" t="e">
        <f>VLOOKUP('DATA SHEET'!$B$9,'Drill Size Info'!$T$2:$U$8,2,FALSE)</f>
        <v>#N/A</v>
      </c>
      <c r="F766" s="55" t="str">
        <f t="shared" si="470"/>
        <v/>
      </c>
      <c r="G766" s="161">
        <f t="shared" si="471"/>
        <v>0</v>
      </c>
      <c r="H766" s="56"/>
      <c r="I766" s="56"/>
      <c r="J766" s="54" t="s">
        <v>154</v>
      </c>
      <c r="K766" s="54" t="s">
        <v>154</v>
      </c>
      <c r="L766" s="56" t="s">
        <v>154</v>
      </c>
      <c r="M766" s="56" t="s">
        <v>154</v>
      </c>
      <c r="N766" s="47" t="str">
        <f>IF(CU766&lt;&gt;"",
    IF(INT('Drill Size Info'!$AA$19)=INT('Drill Size Info'!$AB$19),
        --(INT('Drill Size Info'!$AA$19) &amp; "." &amp; CU766),
        IF(AND((--(INT('Drill Size Info'!$AA$19) &amp; "." &amp; CU766)&gt;=--('Drill Size Info'!$AA$19)), (--(INT('Drill Size Info'!$AA$19) &amp; "." &amp; CU766)&lt;=--('Drill Size Info'!$AB$19))),
            --(INT('Drill Size Info'!$AA$19) &amp; "." &amp; CU766),
            --(INT('Drill Size Info'!$AB$19) &amp; "." &amp; CU766)
        )
    ),
    IF(CT766&lt;&gt;"",
        IF(INT('Drill Size Info'!$AA$19)=INT('Drill Size Info'!$AB$19),
            --(INT('Drill Size Info'!$AA$19) &amp; "." &amp; LEFT(CT766,3)),
            IF(AND((--(INT('Drill Size Info'!$AA$19) &amp; "." &amp; LEFT(CT766,3))&gt;=--('Drill Size Info'!$AA$19)), (--(INT('Drill Size Info'!$AA$19) &amp; "." &amp; LEFT(CT766,3))&lt;=--('Drill Size Info'!$AB$19))),
                --(INT('Drill Size Info'!$AA$19) &amp; "." &amp; LEFT(CT766,3)),
                --(INT('Drill Size Info'!$AB$19) &amp; "." &amp; LEFT(CT766,3))
            )
        ),
        "OK"
    )
)</f>
        <v>OK</v>
      </c>
      <c r="O766" s="163" t="str">
        <f>IF(CV766&lt;&gt;"",
    IF(INT('Drill Size Info'!$AA$19)=INT('Drill Size Info'!$AB$19),
        --(INT('Drill Size Info'!$AA$19) &amp; "." &amp; CV766),
        IF(AND((--(INT('Drill Size Info'!$AA$19) &amp; "." &amp; CV766)&gt;=--('Drill Size Info'!$AA$19)), (--(INT('Drill Size Info'!$AA$19) &amp; "." &amp; CV766)&lt;=--('Drill Size Info'!$AB$19))),
            --(INT('Drill Size Info'!$AA$19) &amp; "." &amp; CV766),
            --(INT('Drill Size Info'!$AB$19) &amp; "." &amp; CV766)
        )
    ),
    IF(CT766&lt;&gt;"",
        IF(INT('Drill Size Info'!$AA$19)=INT('Drill Size Info'!$AB$19),
            --(INT('Drill Size Info'!$AA$19) &amp; "." &amp; RIGHT(CT766,3)),
            IF(AND((--(INT('Drill Size Info'!$AA$19) &amp; "." &amp; RIGHT(CT766,3))&gt;=--('Drill Size Info'!$AA$19)), (--(INT('Drill Size Info'!$AA$19) &amp; "." &amp; RIGHT(CT766,3))&lt;=--('Drill Size Info'!$AB$19))),
                --(INT('Drill Size Info'!$AA$19) &amp; "." &amp; RIGHT(CT766,3)),
                --(INT('Drill Size Info'!$AB$19) &amp; "." &amp; RIGHT(CT766,3))
            )
        ),
        "N/A"
    )
)</f>
        <v>N/A</v>
      </c>
      <c r="P766" s="47" t="str">
        <f>IF(CX766&lt;&gt;"",
    IF(INT('Drill Size Info'!$AA$19)=INT('Drill Size Info'!$AB$15),
        --(INT('Drill Size Info'!$AA$15) &amp; "." &amp; CX766),
        IF(AND((--(INT('Drill Size Info'!$AA$15) &amp; "." &amp; CX766)&gt;=--('Drill Size Info'!$AA$15)), (--(INT('Drill Size Info'!$AA$15) &amp; "." &amp; CX766)&lt;=--('Drill Size Info'!$AB$15))),
            --(INT('Drill Size Info'!$AA$15) &amp; "." &amp; CX766),
            --(INT('Drill Size Info'!$AB$15) &amp; "." &amp; CX766)
        )
    ),
    IF(CW766&lt;&gt;"",
        IF(INT('Drill Size Info'!$AA$15)=INT('Drill Size Info'!$AB$15),
            --(INT('Drill Size Info'!$AA$15) &amp; "." &amp; LEFT(CW766,3)),
            IF(AND((--(INT('Drill Size Info'!$AA$15) &amp; "." &amp; LEFT(CW766,3))&gt;=--('Drill Size Info'!$AA$15)), (--(INT('Drill Size Info'!$AA$15) &amp; "." &amp; LEFT(CW766,3))&lt;=--('Drill Size Info'!$AB$15))),
                --(INT('Drill Size Info'!$AA$15) &amp; "." &amp; LEFT(CW766,3)),
                --(INT('Drill Size Info'!$AB$15) &amp; "." &amp; LEFT(CW766,3))
            )
        ),
        "OK"
    )
)</f>
        <v>OK</v>
      </c>
      <c r="Q766" s="163" t="str">
        <f>IF(CY766&lt;&gt;"",
    IF(INT('Drill Size Info'!$AA$19)=INT('Drill Size Info'!$AB$15),
        --(INT('Drill Size Info'!$AA$15) &amp; "." &amp; CY766),
        IF(AND((--(INT('Drill Size Info'!$AA$15) &amp; "." &amp; CY766)&gt;=--('Drill Size Info'!$AA$15)), (--(INT('Drill Size Info'!$AA$15) &amp; "." &amp; CY766)&lt;=--('Drill Size Info'!$AB$15))),
            --(INT('Drill Size Info'!$AA$15) &amp; "." &amp; CY766),
            --(INT('Drill Size Info'!$AB$15) &amp; "." &amp; CY766)
        )
    ),
    IF(CW766&lt;&gt;"",
        IF(INT('Drill Size Info'!$AA$15)=INT('Drill Size Info'!$AB$15),
            --(INT('Drill Size Info'!$AA$15) &amp; "." &amp; RIGHT(CW766,3)),
            IF(AND((--(INT('Drill Size Info'!$AA$15) &amp; "." &amp; RIGHT(CW766,3))&gt;=--('Drill Size Info'!$AA$15)), (--(INT('Drill Size Info'!$AA$15) &amp; "." &amp; RIGHT(CW766,3))&lt;=--('Drill Size Info'!$AB$15))),
                --(INT('Drill Size Info'!$AA$15) &amp; "." &amp; RIGHT(CW766,3)),
                --(INT('Drill Size Info'!$AB$15) &amp; "." &amp; RIGHT(CW766,3))
            )
        ),
        "N/A"
    )
)</f>
        <v>N/A</v>
      </c>
      <c r="R766" s="57"/>
      <c r="S766" s="57"/>
      <c r="T766" s="57"/>
      <c r="U766" s="57"/>
      <c r="V766" s="57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9"/>
      <c r="AX766" s="59"/>
      <c r="AY766" s="59"/>
      <c r="AZ766" s="60"/>
      <c r="BA766" s="52"/>
      <c r="BB766" s="52"/>
      <c r="BC766" s="52"/>
      <c r="BD766" s="52"/>
      <c r="BE766" s="52"/>
      <c r="BF766" s="52"/>
      <c r="BG766" s="192" t="str">
        <f t="shared" si="467"/>
        <v/>
      </c>
      <c r="BH766" s="52"/>
      <c r="BI766" s="52"/>
      <c r="BJ766" s="52"/>
      <c r="BK766" s="52"/>
      <c r="BM766" s="19">
        <f t="shared" si="472"/>
        <v>0</v>
      </c>
      <c r="BN766" s="19">
        <f t="shared" si="473"/>
        <v>0</v>
      </c>
      <c r="BO766" s="19">
        <f t="shared" si="474"/>
        <v>0</v>
      </c>
      <c r="BP766" s="19">
        <f t="shared" si="475"/>
        <v>0</v>
      </c>
      <c r="BQ766" s="19">
        <f t="shared" si="476"/>
        <v>0</v>
      </c>
      <c r="BR766" s="19">
        <f t="shared" si="477"/>
        <v>0</v>
      </c>
      <c r="BS766" s="19">
        <f t="shared" si="478"/>
        <v>0</v>
      </c>
      <c r="BT766" s="19">
        <f t="shared" si="479"/>
        <v>0</v>
      </c>
      <c r="BU766" s="19">
        <f t="shared" si="480"/>
        <v>0</v>
      </c>
      <c r="BV766" s="19">
        <f t="shared" si="481"/>
        <v>0</v>
      </c>
      <c r="BW766" s="19">
        <f t="shared" si="482"/>
        <v>0</v>
      </c>
      <c r="BX766" s="19">
        <f t="shared" si="483"/>
        <v>0</v>
      </c>
      <c r="BY766" s="19">
        <f t="shared" si="484"/>
        <v>0</v>
      </c>
      <c r="BZ766" s="19">
        <f t="shared" si="485"/>
        <v>0</v>
      </c>
      <c r="CA766" s="19">
        <f t="shared" si="486"/>
        <v>0</v>
      </c>
      <c r="CB766" s="19">
        <f t="shared" si="468"/>
        <v>0</v>
      </c>
      <c r="CC766" s="19">
        <f t="shared" si="487"/>
        <v>0</v>
      </c>
      <c r="CD766" s="19">
        <f t="shared" si="488"/>
        <v>0</v>
      </c>
      <c r="CE766" s="19">
        <f t="shared" si="489"/>
        <v>0</v>
      </c>
      <c r="CF766" s="19">
        <f t="shared" si="490"/>
        <v>0</v>
      </c>
      <c r="CG766" s="19">
        <f t="shared" si="491"/>
        <v>0</v>
      </c>
      <c r="CH766" s="19">
        <f t="shared" si="492"/>
        <v>0</v>
      </c>
      <c r="CI766" s="19">
        <f t="shared" si="493"/>
        <v>0</v>
      </c>
      <c r="CJ766" s="19">
        <f t="shared" si="494"/>
        <v>0</v>
      </c>
      <c r="CK766" s="19">
        <f t="shared" si="495"/>
        <v>0</v>
      </c>
      <c r="CL766" s="19">
        <f t="shared" si="496"/>
        <v>0</v>
      </c>
      <c r="CM766" s="19">
        <f t="shared" si="497"/>
        <v>0</v>
      </c>
      <c r="CN766" s="19">
        <f t="shared" si="498"/>
        <v>0</v>
      </c>
      <c r="CO766" s="19">
        <f t="shared" si="499"/>
        <v>0</v>
      </c>
      <c r="CP766" s="19">
        <f t="shared" si="500"/>
        <v>0</v>
      </c>
      <c r="CQ766" s="19">
        <f t="shared" si="501"/>
        <v>0</v>
      </c>
      <c r="CR766" s="19">
        <f t="shared" si="502"/>
        <v>0</v>
      </c>
      <c r="CS766" s="19">
        <f t="shared" si="503"/>
        <v>0</v>
      </c>
    </row>
    <row r="767" spans="2:97" ht="15" customHeight="1" x14ac:dyDescent="0.2">
      <c r="B767" s="53">
        <f t="shared" si="469"/>
        <v>759</v>
      </c>
      <c r="C767" s="197" t="str" cm="1">
        <f t="array" aca="1" ref="C767" ca="1">CELL("contents",BG767)</f>
        <v/>
      </c>
      <c r="D767" s="54" t="str">
        <f t="shared" si="466"/>
        <v>OK</v>
      </c>
      <c r="E767" s="55" t="e">
        <f>VLOOKUP('DATA SHEET'!$B$9,'Drill Size Info'!$T$2:$U$8,2,FALSE)</f>
        <v>#N/A</v>
      </c>
      <c r="F767" s="55" t="str">
        <f t="shared" si="470"/>
        <v/>
      </c>
      <c r="G767" s="161">
        <f t="shared" si="471"/>
        <v>0</v>
      </c>
      <c r="H767" s="56"/>
      <c r="I767" s="56"/>
      <c r="J767" s="54" t="s">
        <v>154</v>
      </c>
      <c r="K767" s="54" t="s">
        <v>154</v>
      </c>
      <c r="L767" s="56" t="s">
        <v>154</v>
      </c>
      <c r="M767" s="56" t="s">
        <v>154</v>
      </c>
      <c r="N767" s="47" t="str">
        <f>IF(CU767&lt;&gt;"",
    IF(INT('Drill Size Info'!$AA$19)=INT('Drill Size Info'!$AB$19),
        --(INT('Drill Size Info'!$AA$19) &amp; "." &amp; CU767),
        IF(AND((--(INT('Drill Size Info'!$AA$19) &amp; "." &amp; CU767)&gt;=--('Drill Size Info'!$AA$19)), (--(INT('Drill Size Info'!$AA$19) &amp; "." &amp; CU767)&lt;=--('Drill Size Info'!$AB$19))),
            --(INT('Drill Size Info'!$AA$19) &amp; "." &amp; CU767),
            --(INT('Drill Size Info'!$AB$19) &amp; "." &amp; CU767)
        )
    ),
    IF(CT767&lt;&gt;"",
        IF(INT('Drill Size Info'!$AA$19)=INT('Drill Size Info'!$AB$19),
            --(INT('Drill Size Info'!$AA$19) &amp; "." &amp; LEFT(CT767,3)),
            IF(AND((--(INT('Drill Size Info'!$AA$19) &amp; "." &amp; LEFT(CT767,3))&gt;=--('Drill Size Info'!$AA$19)), (--(INT('Drill Size Info'!$AA$19) &amp; "." &amp; LEFT(CT767,3))&lt;=--('Drill Size Info'!$AB$19))),
                --(INT('Drill Size Info'!$AA$19) &amp; "." &amp; LEFT(CT767,3)),
                --(INT('Drill Size Info'!$AB$19) &amp; "." &amp; LEFT(CT767,3))
            )
        ),
        "OK"
    )
)</f>
        <v>OK</v>
      </c>
      <c r="O767" s="163" t="str">
        <f>IF(CV767&lt;&gt;"",
    IF(INT('Drill Size Info'!$AA$19)=INT('Drill Size Info'!$AB$19),
        --(INT('Drill Size Info'!$AA$19) &amp; "." &amp; CV767),
        IF(AND((--(INT('Drill Size Info'!$AA$19) &amp; "." &amp; CV767)&gt;=--('Drill Size Info'!$AA$19)), (--(INT('Drill Size Info'!$AA$19) &amp; "." &amp; CV767)&lt;=--('Drill Size Info'!$AB$19))),
            --(INT('Drill Size Info'!$AA$19) &amp; "." &amp; CV767),
            --(INT('Drill Size Info'!$AB$19) &amp; "." &amp; CV767)
        )
    ),
    IF(CT767&lt;&gt;"",
        IF(INT('Drill Size Info'!$AA$19)=INT('Drill Size Info'!$AB$19),
            --(INT('Drill Size Info'!$AA$19) &amp; "." &amp; RIGHT(CT767,3)),
            IF(AND((--(INT('Drill Size Info'!$AA$19) &amp; "." &amp; RIGHT(CT767,3))&gt;=--('Drill Size Info'!$AA$19)), (--(INT('Drill Size Info'!$AA$19) &amp; "." &amp; RIGHT(CT767,3))&lt;=--('Drill Size Info'!$AB$19))),
                --(INT('Drill Size Info'!$AA$19) &amp; "." &amp; RIGHT(CT767,3)),
                --(INT('Drill Size Info'!$AB$19) &amp; "." &amp; RIGHT(CT767,3))
            )
        ),
        "N/A"
    )
)</f>
        <v>N/A</v>
      </c>
      <c r="P767" s="47" t="str">
        <f>IF(CX767&lt;&gt;"",
    IF(INT('Drill Size Info'!$AA$19)=INT('Drill Size Info'!$AB$15),
        --(INT('Drill Size Info'!$AA$15) &amp; "." &amp; CX767),
        IF(AND((--(INT('Drill Size Info'!$AA$15) &amp; "." &amp; CX767)&gt;=--('Drill Size Info'!$AA$15)), (--(INT('Drill Size Info'!$AA$15) &amp; "." &amp; CX767)&lt;=--('Drill Size Info'!$AB$15))),
            --(INT('Drill Size Info'!$AA$15) &amp; "." &amp; CX767),
            --(INT('Drill Size Info'!$AB$15) &amp; "." &amp; CX767)
        )
    ),
    IF(CW767&lt;&gt;"",
        IF(INT('Drill Size Info'!$AA$15)=INT('Drill Size Info'!$AB$15),
            --(INT('Drill Size Info'!$AA$15) &amp; "." &amp; LEFT(CW767,3)),
            IF(AND((--(INT('Drill Size Info'!$AA$15) &amp; "." &amp; LEFT(CW767,3))&gt;=--('Drill Size Info'!$AA$15)), (--(INT('Drill Size Info'!$AA$15) &amp; "." &amp; LEFT(CW767,3))&lt;=--('Drill Size Info'!$AB$15))),
                --(INT('Drill Size Info'!$AA$15) &amp; "." &amp; LEFT(CW767,3)),
                --(INT('Drill Size Info'!$AB$15) &amp; "." &amp; LEFT(CW767,3))
            )
        ),
        "OK"
    )
)</f>
        <v>OK</v>
      </c>
      <c r="Q767" s="163" t="str">
        <f>IF(CY767&lt;&gt;"",
    IF(INT('Drill Size Info'!$AA$19)=INT('Drill Size Info'!$AB$15),
        --(INT('Drill Size Info'!$AA$15) &amp; "." &amp; CY767),
        IF(AND((--(INT('Drill Size Info'!$AA$15) &amp; "." &amp; CY767)&gt;=--('Drill Size Info'!$AA$15)), (--(INT('Drill Size Info'!$AA$15) &amp; "." &amp; CY767)&lt;=--('Drill Size Info'!$AB$15))),
            --(INT('Drill Size Info'!$AA$15) &amp; "." &amp; CY767),
            --(INT('Drill Size Info'!$AB$15) &amp; "." &amp; CY767)
        )
    ),
    IF(CW767&lt;&gt;"",
        IF(INT('Drill Size Info'!$AA$15)=INT('Drill Size Info'!$AB$15),
            --(INT('Drill Size Info'!$AA$15) &amp; "." &amp; RIGHT(CW767,3)),
            IF(AND((--(INT('Drill Size Info'!$AA$15) &amp; "." &amp; RIGHT(CW767,3))&gt;=--('Drill Size Info'!$AA$15)), (--(INT('Drill Size Info'!$AA$15) &amp; "." &amp; RIGHT(CW767,3))&lt;=--('Drill Size Info'!$AB$15))),
                --(INT('Drill Size Info'!$AA$15) &amp; "." &amp; RIGHT(CW767,3)),
                --(INT('Drill Size Info'!$AB$15) &amp; "." &amp; RIGHT(CW767,3))
            )
        ),
        "N/A"
    )
)</f>
        <v>N/A</v>
      </c>
      <c r="R767" s="57"/>
      <c r="S767" s="57"/>
      <c r="T767" s="57"/>
      <c r="U767" s="57"/>
      <c r="V767" s="57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9"/>
      <c r="AX767" s="59"/>
      <c r="AY767" s="59"/>
      <c r="AZ767" s="60"/>
      <c r="BA767" s="52"/>
      <c r="BB767" s="52"/>
      <c r="BC767" s="52"/>
      <c r="BD767" s="52"/>
      <c r="BE767" s="52"/>
      <c r="BF767" s="52"/>
      <c r="BG767" s="192" t="str">
        <f t="shared" si="467"/>
        <v/>
      </c>
      <c r="BH767" s="52"/>
      <c r="BI767" s="52"/>
      <c r="BJ767" s="52"/>
      <c r="BK767" s="52"/>
      <c r="BM767" s="19">
        <f t="shared" si="472"/>
        <v>0</v>
      </c>
      <c r="BN767" s="19">
        <f t="shared" si="473"/>
        <v>0</v>
      </c>
      <c r="BO767" s="19">
        <f t="shared" si="474"/>
        <v>0</v>
      </c>
      <c r="BP767" s="19">
        <f t="shared" si="475"/>
        <v>0</v>
      </c>
      <c r="BQ767" s="19">
        <f t="shared" si="476"/>
        <v>0</v>
      </c>
      <c r="BR767" s="19">
        <f t="shared" si="477"/>
        <v>0</v>
      </c>
      <c r="BS767" s="19">
        <f t="shared" si="478"/>
        <v>0</v>
      </c>
      <c r="BT767" s="19">
        <f t="shared" si="479"/>
        <v>0</v>
      </c>
      <c r="BU767" s="19">
        <f t="shared" si="480"/>
        <v>0</v>
      </c>
      <c r="BV767" s="19">
        <f t="shared" si="481"/>
        <v>0</v>
      </c>
      <c r="BW767" s="19">
        <f t="shared" si="482"/>
        <v>0</v>
      </c>
      <c r="BX767" s="19">
        <f t="shared" si="483"/>
        <v>0</v>
      </c>
      <c r="BY767" s="19">
        <f t="shared" si="484"/>
        <v>0</v>
      </c>
      <c r="BZ767" s="19">
        <f t="shared" si="485"/>
        <v>0</v>
      </c>
      <c r="CA767" s="19">
        <f t="shared" si="486"/>
        <v>0</v>
      </c>
      <c r="CB767" s="19">
        <f t="shared" si="468"/>
        <v>0</v>
      </c>
      <c r="CC767" s="19">
        <f t="shared" si="487"/>
        <v>0</v>
      </c>
      <c r="CD767" s="19">
        <f t="shared" si="488"/>
        <v>0</v>
      </c>
      <c r="CE767" s="19">
        <f t="shared" si="489"/>
        <v>0</v>
      </c>
      <c r="CF767" s="19">
        <f t="shared" si="490"/>
        <v>0</v>
      </c>
      <c r="CG767" s="19">
        <f t="shared" si="491"/>
        <v>0</v>
      </c>
      <c r="CH767" s="19">
        <f t="shared" si="492"/>
        <v>0</v>
      </c>
      <c r="CI767" s="19">
        <f t="shared" si="493"/>
        <v>0</v>
      </c>
      <c r="CJ767" s="19">
        <f t="shared" si="494"/>
        <v>0</v>
      </c>
      <c r="CK767" s="19">
        <f t="shared" si="495"/>
        <v>0</v>
      </c>
      <c r="CL767" s="19">
        <f t="shared" si="496"/>
        <v>0</v>
      </c>
      <c r="CM767" s="19">
        <f t="shared" si="497"/>
        <v>0</v>
      </c>
      <c r="CN767" s="19">
        <f t="shared" si="498"/>
        <v>0</v>
      </c>
      <c r="CO767" s="19">
        <f t="shared" si="499"/>
        <v>0</v>
      </c>
      <c r="CP767" s="19">
        <f t="shared" si="500"/>
        <v>0</v>
      </c>
      <c r="CQ767" s="19">
        <f t="shared" si="501"/>
        <v>0</v>
      </c>
      <c r="CR767" s="19">
        <f t="shared" si="502"/>
        <v>0</v>
      </c>
      <c r="CS767" s="19">
        <f t="shared" si="503"/>
        <v>0</v>
      </c>
    </row>
    <row r="768" spans="2:97" ht="15" customHeight="1" x14ac:dyDescent="0.2">
      <c r="B768" s="53">
        <f t="shared" si="469"/>
        <v>760</v>
      </c>
      <c r="C768" s="197" t="str" cm="1">
        <f t="array" aca="1" ref="C768" ca="1">CELL("contents",BG768)</f>
        <v/>
      </c>
      <c r="D768" s="54" t="str">
        <f t="shared" si="466"/>
        <v>OK</v>
      </c>
      <c r="E768" s="55" t="e">
        <f>VLOOKUP('DATA SHEET'!$B$9,'Drill Size Info'!$T$2:$U$8,2,FALSE)</f>
        <v>#N/A</v>
      </c>
      <c r="F768" s="55" t="str">
        <f t="shared" si="470"/>
        <v/>
      </c>
      <c r="G768" s="161">
        <f t="shared" si="471"/>
        <v>0</v>
      </c>
      <c r="H768" s="56"/>
      <c r="I768" s="56"/>
      <c r="J768" s="54" t="s">
        <v>154</v>
      </c>
      <c r="K768" s="54" t="s">
        <v>154</v>
      </c>
      <c r="L768" s="56" t="s">
        <v>154</v>
      </c>
      <c r="M768" s="56" t="s">
        <v>154</v>
      </c>
      <c r="N768" s="47" t="str">
        <f>IF(CU768&lt;&gt;"",
    IF(INT('Drill Size Info'!$AA$19)=INT('Drill Size Info'!$AB$19),
        --(INT('Drill Size Info'!$AA$19) &amp; "." &amp; CU768),
        IF(AND((--(INT('Drill Size Info'!$AA$19) &amp; "." &amp; CU768)&gt;=--('Drill Size Info'!$AA$19)), (--(INT('Drill Size Info'!$AA$19) &amp; "." &amp; CU768)&lt;=--('Drill Size Info'!$AB$19))),
            --(INT('Drill Size Info'!$AA$19) &amp; "." &amp; CU768),
            --(INT('Drill Size Info'!$AB$19) &amp; "." &amp; CU768)
        )
    ),
    IF(CT768&lt;&gt;"",
        IF(INT('Drill Size Info'!$AA$19)=INT('Drill Size Info'!$AB$19),
            --(INT('Drill Size Info'!$AA$19) &amp; "." &amp; LEFT(CT768,3)),
            IF(AND((--(INT('Drill Size Info'!$AA$19) &amp; "." &amp; LEFT(CT768,3))&gt;=--('Drill Size Info'!$AA$19)), (--(INT('Drill Size Info'!$AA$19) &amp; "." &amp; LEFT(CT768,3))&lt;=--('Drill Size Info'!$AB$19))),
                --(INT('Drill Size Info'!$AA$19) &amp; "." &amp; LEFT(CT768,3)),
                --(INT('Drill Size Info'!$AB$19) &amp; "." &amp; LEFT(CT768,3))
            )
        ),
        "OK"
    )
)</f>
        <v>OK</v>
      </c>
      <c r="O768" s="163" t="str">
        <f>IF(CV768&lt;&gt;"",
    IF(INT('Drill Size Info'!$AA$19)=INT('Drill Size Info'!$AB$19),
        --(INT('Drill Size Info'!$AA$19) &amp; "." &amp; CV768),
        IF(AND((--(INT('Drill Size Info'!$AA$19) &amp; "." &amp; CV768)&gt;=--('Drill Size Info'!$AA$19)), (--(INT('Drill Size Info'!$AA$19) &amp; "." &amp; CV768)&lt;=--('Drill Size Info'!$AB$19))),
            --(INT('Drill Size Info'!$AA$19) &amp; "." &amp; CV768),
            --(INT('Drill Size Info'!$AB$19) &amp; "." &amp; CV768)
        )
    ),
    IF(CT768&lt;&gt;"",
        IF(INT('Drill Size Info'!$AA$19)=INT('Drill Size Info'!$AB$19),
            --(INT('Drill Size Info'!$AA$19) &amp; "." &amp; RIGHT(CT768,3)),
            IF(AND((--(INT('Drill Size Info'!$AA$19) &amp; "." &amp; RIGHT(CT768,3))&gt;=--('Drill Size Info'!$AA$19)), (--(INT('Drill Size Info'!$AA$19) &amp; "." &amp; RIGHT(CT768,3))&lt;=--('Drill Size Info'!$AB$19))),
                --(INT('Drill Size Info'!$AA$19) &amp; "." &amp; RIGHT(CT768,3)),
                --(INT('Drill Size Info'!$AB$19) &amp; "." &amp; RIGHT(CT768,3))
            )
        ),
        "N/A"
    )
)</f>
        <v>N/A</v>
      </c>
      <c r="P768" s="47" t="str">
        <f>IF(CX768&lt;&gt;"",
    IF(INT('Drill Size Info'!$AA$19)=INT('Drill Size Info'!$AB$15),
        --(INT('Drill Size Info'!$AA$15) &amp; "." &amp; CX768),
        IF(AND((--(INT('Drill Size Info'!$AA$15) &amp; "." &amp; CX768)&gt;=--('Drill Size Info'!$AA$15)), (--(INT('Drill Size Info'!$AA$15) &amp; "." &amp; CX768)&lt;=--('Drill Size Info'!$AB$15))),
            --(INT('Drill Size Info'!$AA$15) &amp; "." &amp; CX768),
            --(INT('Drill Size Info'!$AB$15) &amp; "." &amp; CX768)
        )
    ),
    IF(CW768&lt;&gt;"",
        IF(INT('Drill Size Info'!$AA$15)=INT('Drill Size Info'!$AB$15),
            --(INT('Drill Size Info'!$AA$15) &amp; "." &amp; LEFT(CW768,3)),
            IF(AND((--(INT('Drill Size Info'!$AA$15) &amp; "." &amp; LEFT(CW768,3))&gt;=--('Drill Size Info'!$AA$15)), (--(INT('Drill Size Info'!$AA$15) &amp; "." &amp; LEFT(CW768,3))&lt;=--('Drill Size Info'!$AB$15))),
                --(INT('Drill Size Info'!$AA$15) &amp; "." &amp; LEFT(CW768,3)),
                --(INT('Drill Size Info'!$AB$15) &amp; "." &amp; LEFT(CW768,3))
            )
        ),
        "OK"
    )
)</f>
        <v>OK</v>
      </c>
      <c r="Q768" s="163" t="str">
        <f>IF(CY768&lt;&gt;"",
    IF(INT('Drill Size Info'!$AA$19)=INT('Drill Size Info'!$AB$15),
        --(INT('Drill Size Info'!$AA$15) &amp; "." &amp; CY768),
        IF(AND((--(INT('Drill Size Info'!$AA$15) &amp; "." &amp; CY768)&gt;=--('Drill Size Info'!$AA$15)), (--(INT('Drill Size Info'!$AA$15) &amp; "." &amp; CY768)&lt;=--('Drill Size Info'!$AB$15))),
            --(INT('Drill Size Info'!$AA$15) &amp; "." &amp; CY768),
            --(INT('Drill Size Info'!$AB$15) &amp; "." &amp; CY768)
        )
    ),
    IF(CW768&lt;&gt;"",
        IF(INT('Drill Size Info'!$AA$15)=INT('Drill Size Info'!$AB$15),
            --(INT('Drill Size Info'!$AA$15) &amp; "." &amp; RIGHT(CW768,3)),
            IF(AND((--(INT('Drill Size Info'!$AA$15) &amp; "." &amp; RIGHT(CW768,3))&gt;=--('Drill Size Info'!$AA$15)), (--(INT('Drill Size Info'!$AA$15) &amp; "." &amp; RIGHT(CW768,3))&lt;=--('Drill Size Info'!$AB$15))),
                --(INT('Drill Size Info'!$AA$15) &amp; "." &amp; RIGHT(CW768,3)),
                --(INT('Drill Size Info'!$AB$15) &amp; "." &amp; RIGHT(CW768,3))
            )
        ),
        "N/A"
    )
)</f>
        <v>N/A</v>
      </c>
      <c r="R768" s="57"/>
      <c r="S768" s="57"/>
      <c r="T768" s="57"/>
      <c r="U768" s="57"/>
      <c r="V768" s="57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9"/>
      <c r="AX768" s="59"/>
      <c r="AY768" s="59"/>
      <c r="AZ768" s="60"/>
      <c r="BA768" s="52"/>
      <c r="BB768" s="52"/>
      <c r="BC768" s="52"/>
      <c r="BD768" s="52"/>
      <c r="BE768" s="52"/>
      <c r="BF768" s="52"/>
      <c r="BG768" s="192" t="str">
        <f t="shared" si="467"/>
        <v/>
      </c>
      <c r="BH768" s="52"/>
      <c r="BI768" s="52"/>
      <c r="BJ768" s="52"/>
      <c r="BK768" s="52"/>
      <c r="BM768" s="19">
        <f t="shared" si="472"/>
        <v>0</v>
      </c>
      <c r="BN768" s="19">
        <f t="shared" si="473"/>
        <v>0</v>
      </c>
      <c r="BO768" s="19">
        <f t="shared" si="474"/>
        <v>0</v>
      </c>
      <c r="BP768" s="19">
        <f t="shared" si="475"/>
        <v>0</v>
      </c>
      <c r="BQ768" s="19">
        <f t="shared" si="476"/>
        <v>0</v>
      </c>
      <c r="BR768" s="19">
        <f t="shared" si="477"/>
        <v>0</v>
      </c>
      <c r="BS768" s="19">
        <f t="shared" si="478"/>
        <v>0</v>
      </c>
      <c r="BT768" s="19">
        <f t="shared" si="479"/>
        <v>0</v>
      </c>
      <c r="BU768" s="19">
        <f t="shared" si="480"/>
        <v>0</v>
      </c>
      <c r="BV768" s="19">
        <f t="shared" si="481"/>
        <v>0</v>
      </c>
      <c r="BW768" s="19">
        <f t="shared" si="482"/>
        <v>0</v>
      </c>
      <c r="BX768" s="19">
        <f t="shared" si="483"/>
        <v>0</v>
      </c>
      <c r="BY768" s="19">
        <f t="shared" si="484"/>
        <v>0</v>
      </c>
      <c r="BZ768" s="19">
        <f t="shared" si="485"/>
        <v>0</v>
      </c>
      <c r="CA768" s="19">
        <f t="shared" si="486"/>
        <v>0</v>
      </c>
      <c r="CB768" s="19">
        <f t="shared" si="468"/>
        <v>0</v>
      </c>
      <c r="CC768" s="19">
        <f t="shared" si="487"/>
        <v>0</v>
      </c>
      <c r="CD768" s="19">
        <f t="shared" si="488"/>
        <v>0</v>
      </c>
      <c r="CE768" s="19">
        <f t="shared" si="489"/>
        <v>0</v>
      </c>
      <c r="CF768" s="19">
        <f t="shared" si="490"/>
        <v>0</v>
      </c>
      <c r="CG768" s="19">
        <f t="shared" si="491"/>
        <v>0</v>
      </c>
      <c r="CH768" s="19">
        <f t="shared" si="492"/>
        <v>0</v>
      </c>
      <c r="CI768" s="19">
        <f t="shared" si="493"/>
        <v>0</v>
      </c>
      <c r="CJ768" s="19">
        <f t="shared" si="494"/>
        <v>0</v>
      </c>
      <c r="CK768" s="19">
        <f t="shared" si="495"/>
        <v>0</v>
      </c>
      <c r="CL768" s="19">
        <f t="shared" si="496"/>
        <v>0</v>
      </c>
      <c r="CM768" s="19">
        <f t="shared" si="497"/>
        <v>0</v>
      </c>
      <c r="CN768" s="19">
        <f t="shared" si="498"/>
        <v>0</v>
      </c>
      <c r="CO768" s="19">
        <f t="shared" si="499"/>
        <v>0</v>
      </c>
      <c r="CP768" s="19">
        <f t="shared" si="500"/>
        <v>0</v>
      </c>
      <c r="CQ768" s="19">
        <f t="shared" si="501"/>
        <v>0</v>
      </c>
      <c r="CR768" s="19">
        <f t="shared" si="502"/>
        <v>0</v>
      </c>
      <c r="CS768" s="19">
        <f t="shared" si="503"/>
        <v>0</v>
      </c>
    </row>
    <row r="769" spans="2:97" ht="15" customHeight="1" x14ac:dyDescent="0.2">
      <c r="B769" s="53">
        <f t="shared" si="469"/>
        <v>761</v>
      </c>
      <c r="C769" s="197" t="str" cm="1">
        <f t="array" aca="1" ref="C769" ca="1">CELL("contents",BG769)</f>
        <v/>
      </c>
      <c r="D769" s="54" t="str">
        <f t="shared" si="466"/>
        <v>OK</v>
      </c>
      <c r="E769" s="55" t="e">
        <f>VLOOKUP('DATA SHEET'!$B$9,'Drill Size Info'!$T$2:$U$8,2,FALSE)</f>
        <v>#N/A</v>
      </c>
      <c r="F769" s="55" t="str">
        <f t="shared" si="470"/>
        <v/>
      </c>
      <c r="G769" s="161">
        <f t="shared" si="471"/>
        <v>0</v>
      </c>
      <c r="H769" s="56"/>
      <c r="I769" s="56"/>
      <c r="J769" s="54" t="s">
        <v>154</v>
      </c>
      <c r="K769" s="54" t="s">
        <v>154</v>
      </c>
      <c r="L769" s="56" t="s">
        <v>154</v>
      </c>
      <c r="M769" s="56" t="s">
        <v>154</v>
      </c>
      <c r="N769" s="47" t="str">
        <f>IF(CU769&lt;&gt;"",
    IF(INT('Drill Size Info'!$AA$19)=INT('Drill Size Info'!$AB$19),
        --(INT('Drill Size Info'!$AA$19) &amp; "." &amp; CU769),
        IF(AND((--(INT('Drill Size Info'!$AA$19) &amp; "." &amp; CU769)&gt;=--('Drill Size Info'!$AA$19)), (--(INT('Drill Size Info'!$AA$19) &amp; "." &amp; CU769)&lt;=--('Drill Size Info'!$AB$19))),
            --(INT('Drill Size Info'!$AA$19) &amp; "." &amp; CU769),
            --(INT('Drill Size Info'!$AB$19) &amp; "." &amp; CU769)
        )
    ),
    IF(CT769&lt;&gt;"",
        IF(INT('Drill Size Info'!$AA$19)=INT('Drill Size Info'!$AB$19),
            --(INT('Drill Size Info'!$AA$19) &amp; "." &amp; LEFT(CT769,3)),
            IF(AND((--(INT('Drill Size Info'!$AA$19) &amp; "." &amp; LEFT(CT769,3))&gt;=--('Drill Size Info'!$AA$19)), (--(INT('Drill Size Info'!$AA$19) &amp; "." &amp; LEFT(CT769,3))&lt;=--('Drill Size Info'!$AB$19))),
                --(INT('Drill Size Info'!$AA$19) &amp; "." &amp; LEFT(CT769,3)),
                --(INT('Drill Size Info'!$AB$19) &amp; "." &amp; LEFT(CT769,3))
            )
        ),
        "OK"
    )
)</f>
        <v>OK</v>
      </c>
      <c r="O769" s="163" t="str">
        <f>IF(CV769&lt;&gt;"",
    IF(INT('Drill Size Info'!$AA$19)=INT('Drill Size Info'!$AB$19),
        --(INT('Drill Size Info'!$AA$19) &amp; "." &amp; CV769),
        IF(AND((--(INT('Drill Size Info'!$AA$19) &amp; "." &amp; CV769)&gt;=--('Drill Size Info'!$AA$19)), (--(INT('Drill Size Info'!$AA$19) &amp; "." &amp; CV769)&lt;=--('Drill Size Info'!$AB$19))),
            --(INT('Drill Size Info'!$AA$19) &amp; "." &amp; CV769),
            --(INT('Drill Size Info'!$AB$19) &amp; "." &amp; CV769)
        )
    ),
    IF(CT769&lt;&gt;"",
        IF(INT('Drill Size Info'!$AA$19)=INT('Drill Size Info'!$AB$19),
            --(INT('Drill Size Info'!$AA$19) &amp; "." &amp; RIGHT(CT769,3)),
            IF(AND((--(INT('Drill Size Info'!$AA$19) &amp; "." &amp; RIGHT(CT769,3))&gt;=--('Drill Size Info'!$AA$19)), (--(INT('Drill Size Info'!$AA$19) &amp; "." &amp; RIGHT(CT769,3))&lt;=--('Drill Size Info'!$AB$19))),
                --(INT('Drill Size Info'!$AA$19) &amp; "." &amp; RIGHT(CT769,3)),
                --(INT('Drill Size Info'!$AB$19) &amp; "." &amp; RIGHT(CT769,3))
            )
        ),
        "N/A"
    )
)</f>
        <v>N/A</v>
      </c>
      <c r="P769" s="47" t="str">
        <f>IF(CX769&lt;&gt;"",
    IF(INT('Drill Size Info'!$AA$19)=INT('Drill Size Info'!$AB$15),
        --(INT('Drill Size Info'!$AA$15) &amp; "." &amp; CX769),
        IF(AND((--(INT('Drill Size Info'!$AA$15) &amp; "." &amp; CX769)&gt;=--('Drill Size Info'!$AA$15)), (--(INT('Drill Size Info'!$AA$15) &amp; "." &amp; CX769)&lt;=--('Drill Size Info'!$AB$15))),
            --(INT('Drill Size Info'!$AA$15) &amp; "." &amp; CX769),
            --(INT('Drill Size Info'!$AB$15) &amp; "." &amp; CX769)
        )
    ),
    IF(CW769&lt;&gt;"",
        IF(INT('Drill Size Info'!$AA$15)=INT('Drill Size Info'!$AB$15),
            --(INT('Drill Size Info'!$AA$15) &amp; "." &amp; LEFT(CW769,3)),
            IF(AND((--(INT('Drill Size Info'!$AA$15) &amp; "." &amp; LEFT(CW769,3))&gt;=--('Drill Size Info'!$AA$15)), (--(INT('Drill Size Info'!$AA$15) &amp; "." &amp; LEFT(CW769,3))&lt;=--('Drill Size Info'!$AB$15))),
                --(INT('Drill Size Info'!$AA$15) &amp; "." &amp; LEFT(CW769,3)),
                --(INT('Drill Size Info'!$AB$15) &amp; "." &amp; LEFT(CW769,3))
            )
        ),
        "OK"
    )
)</f>
        <v>OK</v>
      </c>
      <c r="Q769" s="163" t="str">
        <f>IF(CY769&lt;&gt;"",
    IF(INT('Drill Size Info'!$AA$19)=INT('Drill Size Info'!$AB$15),
        --(INT('Drill Size Info'!$AA$15) &amp; "." &amp; CY769),
        IF(AND((--(INT('Drill Size Info'!$AA$15) &amp; "." &amp; CY769)&gt;=--('Drill Size Info'!$AA$15)), (--(INT('Drill Size Info'!$AA$15) &amp; "." &amp; CY769)&lt;=--('Drill Size Info'!$AB$15))),
            --(INT('Drill Size Info'!$AA$15) &amp; "." &amp; CY769),
            --(INT('Drill Size Info'!$AB$15) &amp; "." &amp; CY769)
        )
    ),
    IF(CW769&lt;&gt;"",
        IF(INT('Drill Size Info'!$AA$15)=INT('Drill Size Info'!$AB$15),
            --(INT('Drill Size Info'!$AA$15) &amp; "." &amp; RIGHT(CW769,3)),
            IF(AND((--(INT('Drill Size Info'!$AA$15) &amp; "." &amp; RIGHT(CW769,3))&gt;=--('Drill Size Info'!$AA$15)), (--(INT('Drill Size Info'!$AA$15) &amp; "." &amp; RIGHT(CW769,3))&lt;=--('Drill Size Info'!$AB$15))),
                --(INT('Drill Size Info'!$AA$15) &amp; "." &amp; RIGHT(CW769,3)),
                --(INT('Drill Size Info'!$AB$15) &amp; "." &amp; RIGHT(CW769,3))
            )
        ),
        "N/A"
    )
)</f>
        <v>N/A</v>
      </c>
      <c r="R769" s="57"/>
      <c r="S769" s="57"/>
      <c r="T769" s="57"/>
      <c r="U769" s="57"/>
      <c r="V769" s="57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9"/>
      <c r="AX769" s="59"/>
      <c r="AY769" s="59"/>
      <c r="AZ769" s="60"/>
      <c r="BA769" s="52"/>
      <c r="BB769" s="52"/>
      <c r="BC769" s="52"/>
      <c r="BD769" s="52"/>
      <c r="BE769" s="52"/>
      <c r="BF769" s="52"/>
      <c r="BG769" s="192" t="str">
        <f t="shared" si="467"/>
        <v/>
      </c>
      <c r="BH769" s="52"/>
      <c r="BI769" s="52"/>
      <c r="BJ769" s="52"/>
      <c r="BK769" s="52"/>
      <c r="BM769" s="19">
        <f t="shared" si="472"/>
        <v>0</v>
      </c>
      <c r="BN769" s="19">
        <f t="shared" si="473"/>
        <v>0</v>
      </c>
      <c r="BO769" s="19">
        <f t="shared" si="474"/>
        <v>0</v>
      </c>
      <c r="BP769" s="19">
        <f t="shared" si="475"/>
        <v>0</v>
      </c>
      <c r="BQ769" s="19">
        <f t="shared" si="476"/>
        <v>0</v>
      </c>
      <c r="BR769" s="19">
        <f t="shared" si="477"/>
        <v>0</v>
      </c>
      <c r="BS769" s="19">
        <f t="shared" si="478"/>
        <v>0</v>
      </c>
      <c r="BT769" s="19">
        <f t="shared" si="479"/>
        <v>0</v>
      </c>
      <c r="BU769" s="19">
        <f t="shared" si="480"/>
        <v>0</v>
      </c>
      <c r="BV769" s="19">
        <f t="shared" si="481"/>
        <v>0</v>
      </c>
      <c r="BW769" s="19">
        <f t="shared" si="482"/>
        <v>0</v>
      </c>
      <c r="BX769" s="19">
        <f t="shared" si="483"/>
        <v>0</v>
      </c>
      <c r="BY769" s="19">
        <f t="shared" si="484"/>
        <v>0</v>
      </c>
      <c r="BZ769" s="19">
        <f t="shared" si="485"/>
        <v>0</v>
      </c>
      <c r="CA769" s="19">
        <f t="shared" si="486"/>
        <v>0</v>
      </c>
      <c r="CB769" s="19">
        <f t="shared" si="468"/>
        <v>0</v>
      </c>
      <c r="CC769" s="19">
        <f t="shared" si="487"/>
        <v>0</v>
      </c>
      <c r="CD769" s="19">
        <f t="shared" si="488"/>
        <v>0</v>
      </c>
      <c r="CE769" s="19">
        <f t="shared" si="489"/>
        <v>0</v>
      </c>
      <c r="CF769" s="19">
        <f t="shared" si="490"/>
        <v>0</v>
      </c>
      <c r="CG769" s="19">
        <f t="shared" si="491"/>
        <v>0</v>
      </c>
      <c r="CH769" s="19">
        <f t="shared" si="492"/>
        <v>0</v>
      </c>
      <c r="CI769" s="19">
        <f t="shared" si="493"/>
        <v>0</v>
      </c>
      <c r="CJ769" s="19">
        <f t="shared" si="494"/>
        <v>0</v>
      </c>
      <c r="CK769" s="19">
        <f t="shared" si="495"/>
        <v>0</v>
      </c>
      <c r="CL769" s="19">
        <f t="shared" si="496"/>
        <v>0</v>
      </c>
      <c r="CM769" s="19">
        <f t="shared" si="497"/>
        <v>0</v>
      </c>
      <c r="CN769" s="19">
        <f t="shared" si="498"/>
        <v>0</v>
      </c>
      <c r="CO769" s="19">
        <f t="shared" si="499"/>
        <v>0</v>
      </c>
      <c r="CP769" s="19">
        <f t="shared" si="500"/>
        <v>0</v>
      </c>
      <c r="CQ769" s="19">
        <f t="shared" si="501"/>
        <v>0</v>
      </c>
      <c r="CR769" s="19">
        <f t="shared" si="502"/>
        <v>0</v>
      </c>
      <c r="CS769" s="19">
        <f t="shared" si="503"/>
        <v>0</v>
      </c>
    </row>
    <row r="770" spans="2:97" ht="15" customHeight="1" x14ac:dyDescent="0.2">
      <c r="B770" s="53">
        <f t="shared" si="469"/>
        <v>762</v>
      </c>
      <c r="C770" s="197" t="str" cm="1">
        <f t="array" aca="1" ref="C770" ca="1">CELL("contents",BG770)</f>
        <v/>
      </c>
      <c r="D770" s="54" t="str">
        <f t="shared" si="466"/>
        <v>OK</v>
      </c>
      <c r="E770" s="55" t="e">
        <f>VLOOKUP('DATA SHEET'!$B$9,'Drill Size Info'!$T$2:$U$8,2,FALSE)</f>
        <v>#N/A</v>
      </c>
      <c r="F770" s="55" t="str">
        <f t="shared" si="470"/>
        <v/>
      </c>
      <c r="G770" s="161">
        <f t="shared" si="471"/>
        <v>0</v>
      </c>
      <c r="H770" s="56"/>
      <c r="I770" s="56"/>
      <c r="J770" s="54" t="s">
        <v>154</v>
      </c>
      <c r="K770" s="54" t="s">
        <v>154</v>
      </c>
      <c r="L770" s="56" t="s">
        <v>154</v>
      </c>
      <c r="M770" s="56" t="s">
        <v>154</v>
      </c>
      <c r="N770" s="47" t="str">
        <f>IF(CU770&lt;&gt;"",
    IF(INT('Drill Size Info'!$AA$19)=INT('Drill Size Info'!$AB$19),
        --(INT('Drill Size Info'!$AA$19) &amp; "." &amp; CU770),
        IF(AND((--(INT('Drill Size Info'!$AA$19) &amp; "." &amp; CU770)&gt;=--('Drill Size Info'!$AA$19)), (--(INT('Drill Size Info'!$AA$19) &amp; "." &amp; CU770)&lt;=--('Drill Size Info'!$AB$19))),
            --(INT('Drill Size Info'!$AA$19) &amp; "." &amp; CU770),
            --(INT('Drill Size Info'!$AB$19) &amp; "." &amp; CU770)
        )
    ),
    IF(CT770&lt;&gt;"",
        IF(INT('Drill Size Info'!$AA$19)=INT('Drill Size Info'!$AB$19),
            --(INT('Drill Size Info'!$AA$19) &amp; "." &amp; LEFT(CT770,3)),
            IF(AND((--(INT('Drill Size Info'!$AA$19) &amp; "." &amp; LEFT(CT770,3))&gt;=--('Drill Size Info'!$AA$19)), (--(INT('Drill Size Info'!$AA$19) &amp; "." &amp; LEFT(CT770,3))&lt;=--('Drill Size Info'!$AB$19))),
                --(INT('Drill Size Info'!$AA$19) &amp; "." &amp; LEFT(CT770,3)),
                --(INT('Drill Size Info'!$AB$19) &amp; "." &amp; LEFT(CT770,3))
            )
        ),
        "OK"
    )
)</f>
        <v>OK</v>
      </c>
      <c r="O770" s="163" t="str">
        <f>IF(CV770&lt;&gt;"",
    IF(INT('Drill Size Info'!$AA$19)=INT('Drill Size Info'!$AB$19),
        --(INT('Drill Size Info'!$AA$19) &amp; "." &amp; CV770),
        IF(AND((--(INT('Drill Size Info'!$AA$19) &amp; "." &amp; CV770)&gt;=--('Drill Size Info'!$AA$19)), (--(INT('Drill Size Info'!$AA$19) &amp; "." &amp; CV770)&lt;=--('Drill Size Info'!$AB$19))),
            --(INT('Drill Size Info'!$AA$19) &amp; "." &amp; CV770),
            --(INT('Drill Size Info'!$AB$19) &amp; "." &amp; CV770)
        )
    ),
    IF(CT770&lt;&gt;"",
        IF(INT('Drill Size Info'!$AA$19)=INT('Drill Size Info'!$AB$19),
            --(INT('Drill Size Info'!$AA$19) &amp; "." &amp; RIGHT(CT770,3)),
            IF(AND((--(INT('Drill Size Info'!$AA$19) &amp; "." &amp; RIGHT(CT770,3))&gt;=--('Drill Size Info'!$AA$19)), (--(INT('Drill Size Info'!$AA$19) &amp; "." &amp; RIGHT(CT770,3))&lt;=--('Drill Size Info'!$AB$19))),
                --(INT('Drill Size Info'!$AA$19) &amp; "." &amp; RIGHT(CT770,3)),
                --(INT('Drill Size Info'!$AB$19) &amp; "." &amp; RIGHT(CT770,3))
            )
        ),
        "N/A"
    )
)</f>
        <v>N/A</v>
      </c>
      <c r="P770" s="47" t="str">
        <f>IF(CX770&lt;&gt;"",
    IF(INT('Drill Size Info'!$AA$19)=INT('Drill Size Info'!$AB$15),
        --(INT('Drill Size Info'!$AA$15) &amp; "." &amp; CX770),
        IF(AND((--(INT('Drill Size Info'!$AA$15) &amp; "." &amp; CX770)&gt;=--('Drill Size Info'!$AA$15)), (--(INT('Drill Size Info'!$AA$15) &amp; "." &amp; CX770)&lt;=--('Drill Size Info'!$AB$15))),
            --(INT('Drill Size Info'!$AA$15) &amp; "." &amp; CX770),
            --(INT('Drill Size Info'!$AB$15) &amp; "." &amp; CX770)
        )
    ),
    IF(CW770&lt;&gt;"",
        IF(INT('Drill Size Info'!$AA$15)=INT('Drill Size Info'!$AB$15),
            --(INT('Drill Size Info'!$AA$15) &amp; "." &amp; LEFT(CW770,3)),
            IF(AND((--(INT('Drill Size Info'!$AA$15) &amp; "." &amp; LEFT(CW770,3))&gt;=--('Drill Size Info'!$AA$15)), (--(INT('Drill Size Info'!$AA$15) &amp; "." &amp; LEFT(CW770,3))&lt;=--('Drill Size Info'!$AB$15))),
                --(INT('Drill Size Info'!$AA$15) &amp; "." &amp; LEFT(CW770,3)),
                --(INT('Drill Size Info'!$AB$15) &amp; "." &amp; LEFT(CW770,3))
            )
        ),
        "OK"
    )
)</f>
        <v>OK</v>
      </c>
      <c r="Q770" s="163" t="str">
        <f>IF(CY770&lt;&gt;"",
    IF(INT('Drill Size Info'!$AA$19)=INT('Drill Size Info'!$AB$15),
        --(INT('Drill Size Info'!$AA$15) &amp; "." &amp; CY770),
        IF(AND((--(INT('Drill Size Info'!$AA$15) &amp; "." &amp; CY770)&gt;=--('Drill Size Info'!$AA$15)), (--(INT('Drill Size Info'!$AA$15) &amp; "." &amp; CY770)&lt;=--('Drill Size Info'!$AB$15))),
            --(INT('Drill Size Info'!$AA$15) &amp; "." &amp; CY770),
            --(INT('Drill Size Info'!$AB$15) &amp; "." &amp; CY770)
        )
    ),
    IF(CW770&lt;&gt;"",
        IF(INT('Drill Size Info'!$AA$15)=INT('Drill Size Info'!$AB$15),
            --(INT('Drill Size Info'!$AA$15) &amp; "." &amp; RIGHT(CW770,3)),
            IF(AND((--(INT('Drill Size Info'!$AA$15) &amp; "." &amp; RIGHT(CW770,3))&gt;=--('Drill Size Info'!$AA$15)), (--(INT('Drill Size Info'!$AA$15) &amp; "." &amp; RIGHT(CW770,3))&lt;=--('Drill Size Info'!$AB$15))),
                --(INT('Drill Size Info'!$AA$15) &amp; "." &amp; RIGHT(CW770,3)),
                --(INT('Drill Size Info'!$AB$15) &amp; "." &amp; RIGHT(CW770,3))
            )
        ),
        "N/A"
    )
)</f>
        <v>N/A</v>
      </c>
      <c r="R770" s="57"/>
      <c r="S770" s="57"/>
      <c r="T770" s="57"/>
      <c r="U770" s="57"/>
      <c r="V770" s="57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9"/>
      <c r="AX770" s="59"/>
      <c r="AY770" s="59"/>
      <c r="AZ770" s="60"/>
      <c r="BA770" s="52"/>
      <c r="BB770" s="52"/>
      <c r="BC770" s="52"/>
      <c r="BD770" s="52"/>
      <c r="BE770" s="52"/>
      <c r="BF770" s="52"/>
      <c r="BG770" s="192" t="str">
        <f t="shared" si="467"/>
        <v/>
      </c>
      <c r="BH770" s="52"/>
      <c r="BI770" s="52"/>
      <c r="BJ770" s="52"/>
      <c r="BK770" s="52"/>
      <c r="BM770" s="19">
        <f t="shared" si="472"/>
        <v>0</v>
      </c>
      <c r="BN770" s="19">
        <f t="shared" si="473"/>
        <v>0</v>
      </c>
      <c r="BO770" s="19">
        <f t="shared" si="474"/>
        <v>0</v>
      </c>
      <c r="BP770" s="19">
        <f t="shared" si="475"/>
        <v>0</v>
      </c>
      <c r="BQ770" s="19">
        <f t="shared" si="476"/>
        <v>0</v>
      </c>
      <c r="BR770" s="19">
        <f t="shared" si="477"/>
        <v>0</v>
      </c>
      <c r="BS770" s="19">
        <f t="shared" si="478"/>
        <v>0</v>
      </c>
      <c r="BT770" s="19">
        <f t="shared" si="479"/>
        <v>0</v>
      </c>
      <c r="BU770" s="19">
        <f t="shared" si="480"/>
        <v>0</v>
      </c>
      <c r="BV770" s="19">
        <f t="shared" si="481"/>
        <v>0</v>
      </c>
      <c r="BW770" s="19">
        <f t="shared" si="482"/>
        <v>0</v>
      </c>
      <c r="BX770" s="19">
        <f t="shared" si="483"/>
        <v>0</v>
      </c>
      <c r="BY770" s="19">
        <f t="shared" si="484"/>
        <v>0</v>
      </c>
      <c r="BZ770" s="19">
        <f t="shared" si="485"/>
        <v>0</v>
      </c>
      <c r="CA770" s="19">
        <f t="shared" si="486"/>
        <v>0</v>
      </c>
      <c r="CB770" s="19">
        <f t="shared" si="468"/>
        <v>0</v>
      </c>
      <c r="CC770" s="19">
        <f t="shared" si="487"/>
        <v>0</v>
      </c>
      <c r="CD770" s="19">
        <f t="shared" si="488"/>
        <v>0</v>
      </c>
      <c r="CE770" s="19">
        <f t="shared" si="489"/>
        <v>0</v>
      </c>
      <c r="CF770" s="19">
        <f t="shared" si="490"/>
        <v>0</v>
      </c>
      <c r="CG770" s="19">
        <f t="shared" si="491"/>
        <v>0</v>
      </c>
      <c r="CH770" s="19">
        <f t="shared" si="492"/>
        <v>0</v>
      </c>
      <c r="CI770" s="19">
        <f t="shared" si="493"/>
        <v>0</v>
      </c>
      <c r="CJ770" s="19">
        <f t="shared" si="494"/>
        <v>0</v>
      </c>
      <c r="CK770" s="19">
        <f t="shared" si="495"/>
        <v>0</v>
      </c>
      <c r="CL770" s="19">
        <f t="shared" si="496"/>
        <v>0</v>
      </c>
      <c r="CM770" s="19">
        <f t="shared" si="497"/>
        <v>0</v>
      </c>
      <c r="CN770" s="19">
        <f t="shared" si="498"/>
        <v>0</v>
      </c>
      <c r="CO770" s="19">
        <f t="shared" si="499"/>
        <v>0</v>
      </c>
      <c r="CP770" s="19">
        <f t="shared" si="500"/>
        <v>0</v>
      </c>
      <c r="CQ770" s="19">
        <f t="shared" si="501"/>
        <v>0</v>
      </c>
      <c r="CR770" s="19">
        <f t="shared" si="502"/>
        <v>0</v>
      </c>
      <c r="CS770" s="19">
        <f t="shared" si="503"/>
        <v>0</v>
      </c>
    </row>
    <row r="771" spans="2:97" ht="15" customHeight="1" x14ac:dyDescent="0.2">
      <c r="B771" s="53">
        <f t="shared" si="469"/>
        <v>763</v>
      </c>
      <c r="C771" s="197" t="str" cm="1">
        <f t="array" aca="1" ref="C771" ca="1">CELL("contents",BG771)</f>
        <v/>
      </c>
      <c r="D771" s="54" t="str">
        <f t="shared" si="466"/>
        <v>OK</v>
      </c>
      <c r="E771" s="55" t="e">
        <f>VLOOKUP('DATA SHEET'!$B$9,'Drill Size Info'!$T$2:$U$8,2,FALSE)</f>
        <v>#N/A</v>
      </c>
      <c r="F771" s="55" t="str">
        <f t="shared" si="470"/>
        <v/>
      </c>
      <c r="G771" s="161">
        <f t="shared" si="471"/>
        <v>0</v>
      </c>
      <c r="H771" s="56"/>
      <c r="I771" s="56"/>
      <c r="J771" s="54" t="s">
        <v>154</v>
      </c>
      <c r="K771" s="54" t="s">
        <v>154</v>
      </c>
      <c r="L771" s="56" t="s">
        <v>154</v>
      </c>
      <c r="M771" s="56" t="s">
        <v>154</v>
      </c>
      <c r="N771" s="47" t="str">
        <f>IF(CU771&lt;&gt;"",
    IF(INT('Drill Size Info'!$AA$19)=INT('Drill Size Info'!$AB$19),
        --(INT('Drill Size Info'!$AA$19) &amp; "." &amp; CU771),
        IF(AND((--(INT('Drill Size Info'!$AA$19) &amp; "." &amp; CU771)&gt;=--('Drill Size Info'!$AA$19)), (--(INT('Drill Size Info'!$AA$19) &amp; "." &amp; CU771)&lt;=--('Drill Size Info'!$AB$19))),
            --(INT('Drill Size Info'!$AA$19) &amp; "." &amp; CU771),
            --(INT('Drill Size Info'!$AB$19) &amp; "." &amp; CU771)
        )
    ),
    IF(CT771&lt;&gt;"",
        IF(INT('Drill Size Info'!$AA$19)=INT('Drill Size Info'!$AB$19),
            --(INT('Drill Size Info'!$AA$19) &amp; "." &amp; LEFT(CT771,3)),
            IF(AND((--(INT('Drill Size Info'!$AA$19) &amp; "." &amp; LEFT(CT771,3))&gt;=--('Drill Size Info'!$AA$19)), (--(INT('Drill Size Info'!$AA$19) &amp; "." &amp; LEFT(CT771,3))&lt;=--('Drill Size Info'!$AB$19))),
                --(INT('Drill Size Info'!$AA$19) &amp; "." &amp; LEFT(CT771,3)),
                --(INT('Drill Size Info'!$AB$19) &amp; "." &amp; LEFT(CT771,3))
            )
        ),
        "OK"
    )
)</f>
        <v>OK</v>
      </c>
      <c r="O771" s="163" t="str">
        <f>IF(CV771&lt;&gt;"",
    IF(INT('Drill Size Info'!$AA$19)=INT('Drill Size Info'!$AB$19),
        --(INT('Drill Size Info'!$AA$19) &amp; "." &amp; CV771),
        IF(AND((--(INT('Drill Size Info'!$AA$19) &amp; "." &amp; CV771)&gt;=--('Drill Size Info'!$AA$19)), (--(INT('Drill Size Info'!$AA$19) &amp; "." &amp; CV771)&lt;=--('Drill Size Info'!$AB$19))),
            --(INT('Drill Size Info'!$AA$19) &amp; "." &amp; CV771),
            --(INT('Drill Size Info'!$AB$19) &amp; "." &amp; CV771)
        )
    ),
    IF(CT771&lt;&gt;"",
        IF(INT('Drill Size Info'!$AA$19)=INT('Drill Size Info'!$AB$19),
            --(INT('Drill Size Info'!$AA$19) &amp; "." &amp; RIGHT(CT771,3)),
            IF(AND((--(INT('Drill Size Info'!$AA$19) &amp; "." &amp; RIGHT(CT771,3))&gt;=--('Drill Size Info'!$AA$19)), (--(INT('Drill Size Info'!$AA$19) &amp; "." &amp; RIGHT(CT771,3))&lt;=--('Drill Size Info'!$AB$19))),
                --(INT('Drill Size Info'!$AA$19) &amp; "." &amp; RIGHT(CT771,3)),
                --(INT('Drill Size Info'!$AB$19) &amp; "." &amp; RIGHT(CT771,3))
            )
        ),
        "N/A"
    )
)</f>
        <v>N/A</v>
      </c>
      <c r="P771" s="47" t="str">
        <f>IF(CX771&lt;&gt;"",
    IF(INT('Drill Size Info'!$AA$19)=INT('Drill Size Info'!$AB$15),
        --(INT('Drill Size Info'!$AA$15) &amp; "." &amp; CX771),
        IF(AND((--(INT('Drill Size Info'!$AA$15) &amp; "." &amp; CX771)&gt;=--('Drill Size Info'!$AA$15)), (--(INT('Drill Size Info'!$AA$15) &amp; "." &amp; CX771)&lt;=--('Drill Size Info'!$AB$15))),
            --(INT('Drill Size Info'!$AA$15) &amp; "." &amp; CX771),
            --(INT('Drill Size Info'!$AB$15) &amp; "." &amp; CX771)
        )
    ),
    IF(CW771&lt;&gt;"",
        IF(INT('Drill Size Info'!$AA$15)=INT('Drill Size Info'!$AB$15),
            --(INT('Drill Size Info'!$AA$15) &amp; "." &amp; LEFT(CW771,3)),
            IF(AND((--(INT('Drill Size Info'!$AA$15) &amp; "." &amp; LEFT(CW771,3))&gt;=--('Drill Size Info'!$AA$15)), (--(INT('Drill Size Info'!$AA$15) &amp; "." &amp; LEFT(CW771,3))&lt;=--('Drill Size Info'!$AB$15))),
                --(INT('Drill Size Info'!$AA$15) &amp; "." &amp; LEFT(CW771,3)),
                --(INT('Drill Size Info'!$AB$15) &amp; "." &amp; LEFT(CW771,3))
            )
        ),
        "OK"
    )
)</f>
        <v>OK</v>
      </c>
      <c r="Q771" s="163" t="str">
        <f>IF(CY771&lt;&gt;"",
    IF(INT('Drill Size Info'!$AA$19)=INT('Drill Size Info'!$AB$15),
        --(INT('Drill Size Info'!$AA$15) &amp; "." &amp; CY771),
        IF(AND((--(INT('Drill Size Info'!$AA$15) &amp; "." &amp; CY771)&gt;=--('Drill Size Info'!$AA$15)), (--(INT('Drill Size Info'!$AA$15) &amp; "." &amp; CY771)&lt;=--('Drill Size Info'!$AB$15))),
            --(INT('Drill Size Info'!$AA$15) &amp; "." &amp; CY771),
            --(INT('Drill Size Info'!$AB$15) &amp; "." &amp; CY771)
        )
    ),
    IF(CW771&lt;&gt;"",
        IF(INT('Drill Size Info'!$AA$15)=INT('Drill Size Info'!$AB$15),
            --(INT('Drill Size Info'!$AA$15) &amp; "." &amp; RIGHT(CW771,3)),
            IF(AND((--(INT('Drill Size Info'!$AA$15) &amp; "." &amp; RIGHT(CW771,3))&gt;=--('Drill Size Info'!$AA$15)), (--(INT('Drill Size Info'!$AA$15) &amp; "." &amp; RIGHT(CW771,3))&lt;=--('Drill Size Info'!$AB$15))),
                --(INT('Drill Size Info'!$AA$15) &amp; "." &amp; RIGHT(CW771,3)),
                --(INT('Drill Size Info'!$AB$15) &amp; "." &amp; RIGHT(CW771,3))
            )
        ),
        "N/A"
    )
)</f>
        <v>N/A</v>
      </c>
      <c r="R771" s="57"/>
      <c r="S771" s="57"/>
      <c r="T771" s="57"/>
      <c r="U771" s="57"/>
      <c r="V771" s="57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9"/>
      <c r="AX771" s="59"/>
      <c r="AY771" s="59"/>
      <c r="AZ771" s="60"/>
      <c r="BA771" s="52"/>
      <c r="BB771" s="52"/>
      <c r="BC771" s="52"/>
      <c r="BD771" s="52"/>
      <c r="BE771" s="52"/>
      <c r="BF771" s="52"/>
      <c r="BG771" s="192" t="str">
        <f t="shared" si="467"/>
        <v/>
      </c>
      <c r="BH771" s="52"/>
      <c r="BI771" s="52"/>
      <c r="BJ771" s="52"/>
      <c r="BK771" s="52"/>
      <c r="BM771" s="19">
        <f t="shared" si="472"/>
        <v>0</v>
      </c>
      <c r="BN771" s="19">
        <f t="shared" si="473"/>
        <v>0</v>
      </c>
      <c r="BO771" s="19">
        <f t="shared" si="474"/>
        <v>0</v>
      </c>
      <c r="BP771" s="19">
        <f t="shared" si="475"/>
        <v>0</v>
      </c>
      <c r="BQ771" s="19">
        <f t="shared" si="476"/>
        <v>0</v>
      </c>
      <c r="BR771" s="19">
        <f t="shared" si="477"/>
        <v>0</v>
      </c>
      <c r="BS771" s="19">
        <f t="shared" si="478"/>
        <v>0</v>
      </c>
      <c r="BT771" s="19">
        <f t="shared" si="479"/>
        <v>0</v>
      </c>
      <c r="BU771" s="19">
        <f t="shared" si="480"/>
        <v>0</v>
      </c>
      <c r="BV771" s="19">
        <f t="shared" si="481"/>
        <v>0</v>
      </c>
      <c r="BW771" s="19">
        <f t="shared" si="482"/>
        <v>0</v>
      </c>
      <c r="BX771" s="19">
        <f t="shared" si="483"/>
        <v>0</v>
      </c>
      <c r="BY771" s="19">
        <f t="shared" si="484"/>
        <v>0</v>
      </c>
      <c r="BZ771" s="19">
        <f t="shared" si="485"/>
        <v>0</v>
      </c>
      <c r="CA771" s="19">
        <f t="shared" si="486"/>
        <v>0</v>
      </c>
      <c r="CB771" s="19">
        <f t="shared" si="468"/>
        <v>0</v>
      </c>
      <c r="CC771" s="19">
        <f t="shared" si="487"/>
        <v>0</v>
      </c>
      <c r="CD771" s="19">
        <f t="shared" si="488"/>
        <v>0</v>
      </c>
      <c r="CE771" s="19">
        <f t="shared" si="489"/>
        <v>0</v>
      </c>
      <c r="CF771" s="19">
        <f t="shared" si="490"/>
        <v>0</v>
      </c>
      <c r="CG771" s="19">
        <f t="shared" si="491"/>
        <v>0</v>
      </c>
      <c r="CH771" s="19">
        <f t="shared" si="492"/>
        <v>0</v>
      </c>
      <c r="CI771" s="19">
        <f t="shared" si="493"/>
        <v>0</v>
      </c>
      <c r="CJ771" s="19">
        <f t="shared" si="494"/>
        <v>0</v>
      </c>
      <c r="CK771" s="19">
        <f t="shared" si="495"/>
        <v>0</v>
      </c>
      <c r="CL771" s="19">
        <f t="shared" si="496"/>
        <v>0</v>
      </c>
      <c r="CM771" s="19">
        <f t="shared" si="497"/>
        <v>0</v>
      </c>
      <c r="CN771" s="19">
        <f t="shared" si="498"/>
        <v>0</v>
      </c>
      <c r="CO771" s="19">
        <f t="shared" si="499"/>
        <v>0</v>
      </c>
      <c r="CP771" s="19">
        <f t="shared" si="500"/>
        <v>0</v>
      </c>
      <c r="CQ771" s="19">
        <f t="shared" si="501"/>
        <v>0</v>
      </c>
      <c r="CR771" s="19">
        <f t="shared" si="502"/>
        <v>0</v>
      </c>
      <c r="CS771" s="19">
        <f t="shared" si="503"/>
        <v>0</v>
      </c>
    </row>
    <row r="772" spans="2:97" ht="15" customHeight="1" x14ac:dyDescent="0.2">
      <c r="B772" s="53">
        <f t="shared" si="469"/>
        <v>764</v>
      </c>
      <c r="C772" s="197" t="str" cm="1">
        <f t="array" aca="1" ref="C772" ca="1">CELL("contents",BG772)</f>
        <v/>
      </c>
      <c r="D772" s="54" t="str">
        <f t="shared" si="466"/>
        <v>OK</v>
      </c>
      <c r="E772" s="55" t="e">
        <f>VLOOKUP('DATA SHEET'!$B$9,'Drill Size Info'!$T$2:$U$8,2,FALSE)</f>
        <v>#N/A</v>
      </c>
      <c r="F772" s="55" t="str">
        <f t="shared" si="470"/>
        <v/>
      </c>
      <c r="G772" s="161">
        <f t="shared" si="471"/>
        <v>0</v>
      </c>
      <c r="H772" s="56"/>
      <c r="I772" s="56"/>
      <c r="J772" s="54" t="s">
        <v>154</v>
      </c>
      <c r="K772" s="54" t="s">
        <v>154</v>
      </c>
      <c r="L772" s="56" t="s">
        <v>154</v>
      </c>
      <c r="M772" s="56" t="s">
        <v>154</v>
      </c>
      <c r="N772" s="47" t="str">
        <f>IF(CU772&lt;&gt;"",
    IF(INT('Drill Size Info'!$AA$19)=INT('Drill Size Info'!$AB$19),
        --(INT('Drill Size Info'!$AA$19) &amp; "." &amp; CU772),
        IF(AND((--(INT('Drill Size Info'!$AA$19) &amp; "." &amp; CU772)&gt;=--('Drill Size Info'!$AA$19)), (--(INT('Drill Size Info'!$AA$19) &amp; "." &amp; CU772)&lt;=--('Drill Size Info'!$AB$19))),
            --(INT('Drill Size Info'!$AA$19) &amp; "." &amp; CU772),
            --(INT('Drill Size Info'!$AB$19) &amp; "." &amp; CU772)
        )
    ),
    IF(CT772&lt;&gt;"",
        IF(INT('Drill Size Info'!$AA$19)=INT('Drill Size Info'!$AB$19),
            --(INT('Drill Size Info'!$AA$19) &amp; "." &amp; LEFT(CT772,3)),
            IF(AND((--(INT('Drill Size Info'!$AA$19) &amp; "." &amp; LEFT(CT772,3))&gt;=--('Drill Size Info'!$AA$19)), (--(INT('Drill Size Info'!$AA$19) &amp; "." &amp; LEFT(CT772,3))&lt;=--('Drill Size Info'!$AB$19))),
                --(INT('Drill Size Info'!$AA$19) &amp; "." &amp; LEFT(CT772,3)),
                --(INT('Drill Size Info'!$AB$19) &amp; "." &amp; LEFT(CT772,3))
            )
        ),
        "OK"
    )
)</f>
        <v>OK</v>
      </c>
      <c r="O772" s="163" t="str">
        <f>IF(CV772&lt;&gt;"",
    IF(INT('Drill Size Info'!$AA$19)=INT('Drill Size Info'!$AB$19),
        --(INT('Drill Size Info'!$AA$19) &amp; "." &amp; CV772),
        IF(AND((--(INT('Drill Size Info'!$AA$19) &amp; "." &amp; CV772)&gt;=--('Drill Size Info'!$AA$19)), (--(INT('Drill Size Info'!$AA$19) &amp; "." &amp; CV772)&lt;=--('Drill Size Info'!$AB$19))),
            --(INT('Drill Size Info'!$AA$19) &amp; "." &amp; CV772),
            --(INT('Drill Size Info'!$AB$19) &amp; "." &amp; CV772)
        )
    ),
    IF(CT772&lt;&gt;"",
        IF(INT('Drill Size Info'!$AA$19)=INT('Drill Size Info'!$AB$19),
            --(INT('Drill Size Info'!$AA$19) &amp; "." &amp; RIGHT(CT772,3)),
            IF(AND((--(INT('Drill Size Info'!$AA$19) &amp; "." &amp; RIGHT(CT772,3))&gt;=--('Drill Size Info'!$AA$19)), (--(INT('Drill Size Info'!$AA$19) &amp; "." &amp; RIGHT(CT772,3))&lt;=--('Drill Size Info'!$AB$19))),
                --(INT('Drill Size Info'!$AA$19) &amp; "." &amp; RIGHT(CT772,3)),
                --(INT('Drill Size Info'!$AB$19) &amp; "." &amp; RIGHT(CT772,3))
            )
        ),
        "N/A"
    )
)</f>
        <v>N/A</v>
      </c>
      <c r="P772" s="47" t="str">
        <f>IF(CX772&lt;&gt;"",
    IF(INT('Drill Size Info'!$AA$19)=INT('Drill Size Info'!$AB$15),
        --(INT('Drill Size Info'!$AA$15) &amp; "." &amp; CX772),
        IF(AND((--(INT('Drill Size Info'!$AA$15) &amp; "." &amp; CX772)&gt;=--('Drill Size Info'!$AA$15)), (--(INT('Drill Size Info'!$AA$15) &amp; "." &amp; CX772)&lt;=--('Drill Size Info'!$AB$15))),
            --(INT('Drill Size Info'!$AA$15) &amp; "." &amp; CX772),
            --(INT('Drill Size Info'!$AB$15) &amp; "." &amp; CX772)
        )
    ),
    IF(CW772&lt;&gt;"",
        IF(INT('Drill Size Info'!$AA$15)=INT('Drill Size Info'!$AB$15),
            --(INT('Drill Size Info'!$AA$15) &amp; "." &amp; LEFT(CW772,3)),
            IF(AND((--(INT('Drill Size Info'!$AA$15) &amp; "." &amp; LEFT(CW772,3))&gt;=--('Drill Size Info'!$AA$15)), (--(INT('Drill Size Info'!$AA$15) &amp; "." &amp; LEFT(CW772,3))&lt;=--('Drill Size Info'!$AB$15))),
                --(INT('Drill Size Info'!$AA$15) &amp; "." &amp; LEFT(CW772,3)),
                --(INT('Drill Size Info'!$AB$15) &amp; "." &amp; LEFT(CW772,3))
            )
        ),
        "OK"
    )
)</f>
        <v>OK</v>
      </c>
      <c r="Q772" s="163" t="str">
        <f>IF(CY772&lt;&gt;"",
    IF(INT('Drill Size Info'!$AA$19)=INT('Drill Size Info'!$AB$15),
        --(INT('Drill Size Info'!$AA$15) &amp; "." &amp; CY772),
        IF(AND((--(INT('Drill Size Info'!$AA$15) &amp; "." &amp; CY772)&gt;=--('Drill Size Info'!$AA$15)), (--(INT('Drill Size Info'!$AA$15) &amp; "." &amp; CY772)&lt;=--('Drill Size Info'!$AB$15))),
            --(INT('Drill Size Info'!$AA$15) &amp; "." &amp; CY772),
            --(INT('Drill Size Info'!$AB$15) &amp; "." &amp; CY772)
        )
    ),
    IF(CW772&lt;&gt;"",
        IF(INT('Drill Size Info'!$AA$15)=INT('Drill Size Info'!$AB$15),
            --(INT('Drill Size Info'!$AA$15) &amp; "." &amp; RIGHT(CW772,3)),
            IF(AND((--(INT('Drill Size Info'!$AA$15) &amp; "." &amp; RIGHT(CW772,3))&gt;=--('Drill Size Info'!$AA$15)), (--(INT('Drill Size Info'!$AA$15) &amp; "." &amp; RIGHT(CW772,3))&lt;=--('Drill Size Info'!$AB$15))),
                --(INT('Drill Size Info'!$AA$15) &amp; "." &amp; RIGHT(CW772,3)),
                --(INT('Drill Size Info'!$AB$15) &amp; "." &amp; RIGHT(CW772,3))
            )
        ),
        "N/A"
    )
)</f>
        <v>N/A</v>
      </c>
      <c r="R772" s="57"/>
      <c r="S772" s="57"/>
      <c r="T772" s="57"/>
      <c r="U772" s="57"/>
      <c r="V772" s="57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9"/>
      <c r="AX772" s="59"/>
      <c r="AY772" s="59"/>
      <c r="AZ772" s="60"/>
      <c r="BA772" s="52"/>
      <c r="BB772" s="52"/>
      <c r="BC772" s="52"/>
      <c r="BD772" s="52"/>
      <c r="BE772" s="52"/>
      <c r="BF772" s="52"/>
      <c r="BG772" s="192" t="str">
        <f t="shared" si="467"/>
        <v/>
      </c>
      <c r="BH772" s="52"/>
      <c r="BI772" s="52"/>
      <c r="BJ772" s="52"/>
      <c r="BK772" s="52"/>
      <c r="BM772" s="19">
        <f t="shared" si="472"/>
        <v>0</v>
      </c>
      <c r="BN772" s="19">
        <f t="shared" si="473"/>
        <v>0</v>
      </c>
      <c r="BO772" s="19">
        <f t="shared" si="474"/>
        <v>0</v>
      </c>
      <c r="BP772" s="19">
        <f t="shared" si="475"/>
        <v>0</v>
      </c>
      <c r="BQ772" s="19">
        <f t="shared" si="476"/>
        <v>0</v>
      </c>
      <c r="BR772" s="19">
        <f t="shared" si="477"/>
        <v>0</v>
      </c>
      <c r="BS772" s="19">
        <f t="shared" si="478"/>
        <v>0</v>
      </c>
      <c r="BT772" s="19">
        <f t="shared" si="479"/>
        <v>0</v>
      </c>
      <c r="BU772" s="19">
        <f t="shared" si="480"/>
        <v>0</v>
      </c>
      <c r="BV772" s="19">
        <f t="shared" si="481"/>
        <v>0</v>
      </c>
      <c r="BW772" s="19">
        <f t="shared" si="482"/>
        <v>0</v>
      </c>
      <c r="BX772" s="19">
        <f t="shared" si="483"/>
        <v>0</v>
      </c>
      <c r="BY772" s="19">
        <f t="shared" si="484"/>
        <v>0</v>
      </c>
      <c r="BZ772" s="19">
        <f t="shared" si="485"/>
        <v>0</v>
      </c>
      <c r="CA772" s="19">
        <f t="shared" si="486"/>
        <v>0</v>
      </c>
      <c r="CB772" s="19">
        <f t="shared" si="468"/>
        <v>0</v>
      </c>
      <c r="CC772" s="19">
        <f t="shared" si="487"/>
        <v>0</v>
      </c>
      <c r="CD772" s="19">
        <f t="shared" si="488"/>
        <v>0</v>
      </c>
      <c r="CE772" s="19">
        <f t="shared" si="489"/>
        <v>0</v>
      </c>
      <c r="CF772" s="19">
        <f t="shared" si="490"/>
        <v>0</v>
      </c>
      <c r="CG772" s="19">
        <f t="shared" si="491"/>
        <v>0</v>
      </c>
      <c r="CH772" s="19">
        <f t="shared" si="492"/>
        <v>0</v>
      </c>
      <c r="CI772" s="19">
        <f t="shared" si="493"/>
        <v>0</v>
      </c>
      <c r="CJ772" s="19">
        <f t="shared" si="494"/>
        <v>0</v>
      </c>
      <c r="CK772" s="19">
        <f t="shared" si="495"/>
        <v>0</v>
      </c>
      <c r="CL772" s="19">
        <f t="shared" si="496"/>
        <v>0</v>
      </c>
      <c r="CM772" s="19">
        <f t="shared" si="497"/>
        <v>0</v>
      </c>
      <c r="CN772" s="19">
        <f t="shared" si="498"/>
        <v>0</v>
      </c>
      <c r="CO772" s="19">
        <f t="shared" si="499"/>
        <v>0</v>
      </c>
      <c r="CP772" s="19">
        <f t="shared" si="500"/>
        <v>0</v>
      </c>
      <c r="CQ772" s="19">
        <f t="shared" si="501"/>
        <v>0</v>
      </c>
      <c r="CR772" s="19">
        <f t="shared" si="502"/>
        <v>0</v>
      </c>
      <c r="CS772" s="19">
        <f t="shared" si="503"/>
        <v>0</v>
      </c>
    </row>
    <row r="773" spans="2:97" ht="15" customHeight="1" x14ac:dyDescent="0.2">
      <c r="B773" s="53">
        <f t="shared" si="469"/>
        <v>765</v>
      </c>
      <c r="C773" s="197" t="str" cm="1">
        <f t="array" aca="1" ref="C773" ca="1">CELL("contents",BG773)</f>
        <v/>
      </c>
      <c r="D773" s="54" t="str">
        <f t="shared" si="466"/>
        <v>OK</v>
      </c>
      <c r="E773" s="55" t="e">
        <f>VLOOKUP('DATA SHEET'!$B$9,'Drill Size Info'!$T$2:$U$8,2,FALSE)</f>
        <v>#N/A</v>
      </c>
      <c r="F773" s="55" t="str">
        <f t="shared" si="470"/>
        <v/>
      </c>
      <c r="G773" s="161">
        <f t="shared" si="471"/>
        <v>0</v>
      </c>
      <c r="H773" s="56"/>
      <c r="I773" s="56"/>
      <c r="J773" s="54" t="s">
        <v>154</v>
      </c>
      <c r="K773" s="54" t="s">
        <v>154</v>
      </c>
      <c r="L773" s="56" t="s">
        <v>154</v>
      </c>
      <c r="M773" s="56" t="s">
        <v>154</v>
      </c>
      <c r="N773" s="47" t="str">
        <f>IF(CU773&lt;&gt;"",
    IF(INT('Drill Size Info'!$AA$19)=INT('Drill Size Info'!$AB$19),
        --(INT('Drill Size Info'!$AA$19) &amp; "." &amp; CU773),
        IF(AND((--(INT('Drill Size Info'!$AA$19) &amp; "." &amp; CU773)&gt;=--('Drill Size Info'!$AA$19)), (--(INT('Drill Size Info'!$AA$19) &amp; "." &amp; CU773)&lt;=--('Drill Size Info'!$AB$19))),
            --(INT('Drill Size Info'!$AA$19) &amp; "." &amp; CU773),
            --(INT('Drill Size Info'!$AB$19) &amp; "." &amp; CU773)
        )
    ),
    IF(CT773&lt;&gt;"",
        IF(INT('Drill Size Info'!$AA$19)=INT('Drill Size Info'!$AB$19),
            --(INT('Drill Size Info'!$AA$19) &amp; "." &amp; LEFT(CT773,3)),
            IF(AND((--(INT('Drill Size Info'!$AA$19) &amp; "." &amp; LEFT(CT773,3))&gt;=--('Drill Size Info'!$AA$19)), (--(INT('Drill Size Info'!$AA$19) &amp; "." &amp; LEFT(CT773,3))&lt;=--('Drill Size Info'!$AB$19))),
                --(INT('Drill Size Info'!$AA$19) &amp; "." &amp; LEFT(CT773,3)),
                --(INT('Drill Size Info'!$AB$19) &amp; "." &amp; LEFT(CT773,3))
            )
        ),
        "OK"
    )
)</f>
        <v>OK</v>
      </c>
      <c r="O773" s="163" t="str">
        <f>IF(CV773&lt;&gt;"",
    IF(INT('Drill Size Info'!$AA$19)=INT('Drill Size Info'!$AB$19),
        --(INT('Drill Size Info'!$AA$19) &amp; "." &amp; CV773),
        IF(AND((--(INT('Drill Size Info'!$AA$19) &amp; "." &amp; CV773)&gt;=--('Drill Size Info'!$AA$19)), (--(INT('Drill Size Info'!$AA$19) &amp; "." &amp; CV773)&lt;=--('Drill Size Info'!$AB$19))),
            --(INT('Drill Size Info'!$AA$19) &amp; "." &amp; CV773),
            --(INT('Drill Size Info'!$AB$19) &amp; "." &amp; CV773)
        )
    ),
    IF(CT773&lt;&gt;"",
        IF(INT('Drill Size Info'!$AA$19)=INT('Drill Size Info'!$AB$19),
            --(INT('Drill Size Info'!$AA$19) &amp; "." &amp; RIGHT(CT773,3)),
            IF(AND((--(INT('Drill Size Info'!$AA$19) &amp; "." &amp; RIGHT(CT773,3))&gt;=--('Drill Size Info'!$AA$19)), (--(INT('Drill Size Info'!$AA$19) &amp; "." &amp; RIGHT(CT773,3))&lt;=--('Drill Size Info'!$AB$19))),
                --(INT('Drill Size Info'!$AA$19) &amp; "." &amp; RIGHT(CT773,3)),
                --(INT('Drill Size Info'!$AB$19) &amp; "." &amp; RIGHT(CT773,3))
            )
        ),
        "N/A"
    )
)</f>
        <v>N/A</v>
      </c>
      <c r="P773" s="47" t="str">
        <f>IF(CX773&lt;&gt;"",
    IF(INT('Drill Size Info'!$AA$19)=INT('Drill Size Info'!$AB$15),
        --(INT('Drill Size Info'!$AA$15) &amp; "." &amp; CX773),
        IF(AND((--(INT('Drill Size Info'!$AA$15) &amp; "." &amp; CX773)&gt;=--('Drill Size Info'!$AA$15)), (--(INT('Drill Size Info'!$AA$15) &amp; "." &amp; CX773)&lt;=--('Drill Size Info'!$AB$15))),
            --(INT('Drill Size Info'!$AA$15) &amp; "." &amp; CX773),
            --(INT('Drill Size Info'!$AB$15) &amp; "." &amp; CX773)
        )
    ),
    IF(CW773&lt;&gt;"",
        IF(INT('Drill Size Info'!$AA$15)=INT('Drill Size Info'!$AB$15),
            --(INT('Drill Size Info'!$AA$15) &amp; "." &amp; LEFT(CW773,3)),
            IF(AND((--(INT('Drill Size Info'!$AA$15) &amp; "." &amp; LEFT(CW773,3))&gt;=--('Drill Size Info'!$AA$15)), (--(INT('Drill Size Info'!$AA$15) &amp; "." &amp; LEFT(CW773,3))&lt;=--('Drill Size Info'!$AB$15))),
                --(INT('Drill Size Info'!$AA$15) &amp; "." &amp; LEFT(CW773,3)),
                --(INT('Drill Size Info'!$AB$15) &amp; "." &amp; LEFT(CW773,3))
            )
        ),
        "OK"
    )
)</f>
        <v>OK</v>
      </c>
      <c r="Q773" s="163" t="str">
        <f>IF(CY773&lt;&gt;"",
    IF(INT('Drill Size Info'!$AA$19)=INT('Drill Size Info'!$AB$15),
        --(INT('Drill Size Info'!$AA$15) &amp; "." &amp; CY773),
        IF(AND((--(INT('Drill Size Info'!$AA$15) &amp; "." &amp; CY773)&gt;=--('Drill Size Info'!$AA$15)), (--(INT('Drill Size Info'!$AA$15) &amp; "." &amp; CY773)&lt;=--('Drill Size Info'!$AB$15))),
            --(INT('Drill Size Info'!$AA$15) &amp; "." &amp; CY773),
            --(INT('Drill Size Info'!$AB$15) &amp; "." &amp; CY773)
        )
    ),
    IF(CW773&lt;&gt;"",
        IF(INT('Drill Size Info'!$AA$15)=INT('Drill Size Info'!$AB$15),
            --(INT('Drill Size Info'!$AA$15) &amp; "." &amp; RIGHT(CW773,3)),
            IF(AND((--(INT('Drill Size Info'!$AA$15) &amp; "." &amp; RIGHT(CW773,3))&gt;=--('Drill Size Info'!$AA$15)), (--(INT('Drill Size Info'!$AA$15) &amp; "." &amp; RIGHT(CW773,3))&lt;=--('Drill Size Info'!$AB$15))),
                --(INT('Drill Size Info'!$AA$15) &amp; "." &amp; RIGHT(CW773,3)),
                --(INT('Drill Size Info'!$AB$15) &amp; "." &amp; RIGHT(CW773,3))
            )
        ),
        "N/A"
    )
)</f>
        <v>N/A</v>
      </c>
      <c r="R773" s="57"/>
      <c r="S773" s="57"/>
      <c r="T773" s="57"/>
      <c r="U773" s="57"/>
      <c r="V773" s="57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9"/>
      <c r="AX773" s="59"/>
      <c r="AY773" s="59"/>
      <c r="AZ773" s="60"/>
      <c r="BA773" s="52"/>
      <c r="BB773" s="52"/>
      <c r="BC773" s="52"/>
      <c r="BD773" s="52"/>
      <c r="BE773" s="52"/>
      <c r="BF773" s="52"/>
      <c r="BG773" s="192" t="str">
        <f t="shared" si="467"/>
        <v/>
      </c>
      <c r="BH773" s="52"/>
      <c r="BI773" s="52"/>
      <c r="BJ773" s="52"/>
      <c r="BK773" s="52"/>
      <c r="BM773" s="19">
        <f t="shared" si="472"/>
        <v>0</v>
      </c>
      <c r="BN773" s="19">
        <f t="shared" si="473"/>
        <v>0</v>
      </c>
      <c r="BO773" s="19">
        <f t="shared" si="474"/>
        <v>0</v>
      </c>
      <c r="BP773" s="19">
        <f t="shared" si="475"/>
        <v>0</v>
      </c>
      <c r="BQ773" s="19">
        <f t="shared" si="476"/>
        <v>0</v>
      </c>
      <c r="BR773" s="19">
        <f t="shared" si="477"/>
        <v>0</v>
      </c>
      <c r="BS773" s="19">
        <f t="shared" si="478"/>
        <v>0</v>
      </c>
      <c r="BT773" s="19">
        <f t="shared" si="479"/>
        <v>0</v>
      </c>
      <c r="BU773" s="19">
        <f t="shared" si="480"/>
        <v>0</v>
      </c>
      <c r="BV773" s="19">
        <f t="shared" si="481"/>
        <v>0</v>
      </c>
      <c r="BW773" s="19">
        <f t="shared" si="482"/>
        <v>0</v>
      </c>
      <c r="BX773" s="19">
        <f t="shared" si="483"/>
        <v>0</v>
      </c>
      <c r="BY773" s="19">
        <f t="shared" si="484"/>
        <v>0</v>
      </c>
      <c r="BZ773" s="19">
        <f t="shared" si="485"/>
        <v>0</v>
      </c>
      <c r="CA773" s="19">
        <f t="shared" si="486"/>
        <v>0</v>
      </c>
      <c r="CB773" s="19">
        <f t="shared" si="468"/>
        <v>0</v>
      </c>
      <c r="CC773" s="19">
        <f t="shared" si="487"/>
        <v>0</v>
      </c>
      <c r="CD773" s="19">
        <f t="shared" si="488"/>
        <v>0</v>
      </c>
      <c r="CE773" s="19">
        <f t="shared" si="489"/>
        <v>0</v>
      </c>
      <c r="CF773" s="19">
        <f t="shared" si="490"/>
        <v>0</v>
      </c>
      <c r="CG773" s="19">
        <f t="shared" si="491"/>
        <v>0</v>
      </c>
      <c r="CH773" s="19">
        <f t="shared" si="492"/>
        <v>0</v>
      </c>
      <c r="CI773" s="19">
        <f t="shared" si="493"/>
        <v>0</v>
      </c>
      <c r="CJ773" s="19">
        <f t="shared" si="494"/>
        <v>0</v>
      </c>
      <c r="CK773" s="19">
        <f t="shared" si="495"/>
        <v>0</v>
      </c>
      <c r="CL773" s="19">
        <f t="shared" si="496"/>
        <v>0</v>
      </c>
      <c r="CM773" s="19">
        <f t="shared" si="497"/>
        <v>0</v>
      </c>
      <c r="CN773" s="19">
        <f t="shared" si="498"/>
        <v>0</v>
      </c>
      <c r="CO773" s="19">
        <f t="shared" si="499"/>
        <v>0</v>
      </c>
      <c r="CP773" s="19">
        <f t="shared" si="500"/>
        <v>0</v>
      </c>
      <c r="CQ773" s="19">
        <f t="shared" si="501"/>
        <v>0</v>
      </c>
      <c r="CR773" s="19">
        <f t="shared" si="502"/>
        <v>0</v>
      </c>
      <c r="CS773" s="19">
        <f t="shared" si="503"/>
        <v>0</v>
      </c>
    </row>
    <row r="774" spans="2:97" ht="15" customHeight="1" x14ac:dyDescent="0.2">
      <c r="B774" s="53">
        <f t="shared" si="469"/>
        <v>766</v>
      </c>
      <c r="C774" s="197" t="str" cm="1">
        <f t="array" aca="1" ref="C774" ca="1">CELL("contents",BG774)</f>
        <v/>
      </c>
      <c r="D774" s="54" t="str">
        <f t="shared" si="466"/>
        <v>OK</v>
      </c>
      <c r="E774" s="55" t="e">
        <f>VLOOKUP('DATA SHEET'!$B$9,'Drill Size Info'!$T$2:$U$8,2,FALSE)</f>
        <v>#N/A</v>
      </c>
      <c r="F774" s="55" t="str">
        <f t="shared" si="470"/>
        <v/>
      </c>
      <c r="G774" s="161">
        <f t="shared" si="471"/>
        <v>0</v>
      </c>
      <c r="H774" s="56"/>
      <c r="I774" s="56"/>
      <c r="J774" s="54" t="s">
        <v>154</v>
      </c>
      <c r="K774" s="54" t="s">
        <v>154</v>
      </c>
      <c r="L774" s="56" t="s">
        <v>154</v>
      </c>
      <c r="M774" s="56" t="s">
        <v>154</v>
      </c>
      <c r="N774" s="47" t="str">
        <f>IF(CU774&lt;&gt;"",
    IF(INT('Drill Size Info'!$AA$19)=INT('Drill Size Info'!$AB$19),
        --(INT('Drill Size Info'!$AA$19) &amp; "." &amp; CU774),
        IF(AND((--(INT('Drill Size Info'!$AA$19) &amp; "." &amp; CU774)&gt;=--('Drill Size Info'!$AA$19)), (--(INT('Drill Size Info'!$AA$19) &amp; "." &amp; CU774)&lt;=--('Drill Size Info'!$AB$19))),
            --(INT('Drill Size Info'!$AA$19) &amp; "." &amp; CU774),
            --(INT('Drill Size Info'!$AB$19) &amp; "." &amp; CU774)
        )
    ),
    IF(CT774&lt;&gt;"",
        IF(INT('Drill Size Info'!$AA$19)=INT('Drill Size Info'!$AB$19),
            --(INT('Drill Size Info'!$AA$19) &amp; "." &amp; LEFT(CT774,3)),
            IF(AND((--(INT('Drill Size Info'!$AA$19) &amp; "." &amp; LEFT(CT774,3))&gt;=--('Drill Size Info'!$AA$19)), (--(INT('Drill Size Info'!$AA$19) &amp; "." &amp; LEFT(CT774,3))&lt;=--('Drill Size Info'!$AB$19))),
                --(INT('Drill Size Info'!$AA$19) &amp; "." &amp; LEFT(CT774,3)),
                --(INT('Drill Size Info'!$AB$19) &amp; "." &amp; LEFT(CT774,3))
            )
        ),
        "OK"
    )
)</f>
        <v>OK</v>
      </c>
      <c r="O774" s="163" t="str">
        <f>IF(CV774&lt;&gt;"",
    IF(INT('Drill Size Info'!$AA$19)=INT('Drill Size Info'!$AB$19),
        --(INT('Drill Size Info'!$AA$19) &amp; "." &amp; CV774),
        IF(AND((--(INT('Drill Size Info'!$AA$19) &amp; "." &amp; CV774)&gt;=--('Drill Size Info'!$AA$19)), (--(INT('Drill Size Info'!$AA$19) &amp; "." &amp; CV774)&lt;=--('Drill Size Info'!$AB$19))),
            --(INT('Drill Size Info'!$AA$19) &amp; "." &amp; CV774),
            --(INT('Drill Size Info'!$AB$19) &amp; "." &amp; CV774)
        )
    ),
    IF(CT774&lt;&gt;"",
        IF(INT('Drill Size Info'!$AA$19)=INT('Drill Size Info'!$AB$19),
            --(INT('Drill Size Info'!$AA$19) &amp; "." &amp; RIGHT(CT774,3)),
            IF(AND((--(INT('Drill Size Info'!$AA$19) &amp; "." &amp; RIGHT(CT774,3))&gt;=--('Drill Size Info'!$AA$19)), (--(INT('Drill Size Info'!$AA$19) &amp; "." &amp; RIGHT(CT774,3))&lt;=--('Drill Size Info'!$AB$19))),
                --(INT('Drill Size Info'!$AA$19) &amp; "." &amp; RIGHT(CT774,3)),
                --(INT('Drill Size Info'!$AB$19) &amp; "." &amp; RIGHT(CT774,3))
            )
        ),
        "N/A"
    )
)</f>
        <v>N/A</v>
      </c>
      <c r="P774" s="47" t="str">
        <f>IF(CX774&lt;&gt;"",
    IF(INT('Drill Size Info'!$AA$19)=INT('Drill Size Info'!$AB$15),
        --(INT('Drill Size Info'!$AA$15) &amp; "." &amp; CX774),
        IF(AND((--(INT('Drill Size Info'!$AA$15) &amp; "." &amp; CX774)&gt;=--('Drill Size Info'!$AA$15)), (--(INT('Drill Size Info'!$AA$15) &amp; "." &amp; CX774)&lt;=--('Drill Size Info'!$AB$15))),
            --(INT('Drill Size Info'!$AA$15) &amp; "." &amp; CX774),
            --(INT('Drill Size Info'!$AB$15) &amp; "." &amp; CX774)
        )
    ),
    IF(CW774&lt;&gt;"",
        IF(INT('Drill Size Info'!$AA$15)=INT('Drill Size Info'!$AB$15),
            --(INT('Drill Size Info'!$AA$15) &amp; "." &amp; LEFT(CW774,3)),
            IF(AND((--(INT('Drill Size Info'!$AA$15) &amp; "." &amp; LEFT(CW774,3))&gt;=--('Drill Size Info'!$AA$15)), (--(INT('Drill Size Info'!$AA$15) &amp; "." &amp; LEFT(CW774,3))&lt;=--('Drill Size Info'!$AB$15))),
                --(INT('Drill Size Info'!$AA$15) &amp; "." &amp; LEFT(CW774,3)),
                --(INT('Drill Size Info'!$AB$15) &amp; "." &amp; LEFT(CW774,3))
            )
        ),
        "OK"
    )
)</f>
        <v>OK</v>
      </c>
      <c r="Q774" s="163" t="str">
        <f>IF(CY774&lt;&gt;"",
    IF(INT('Drill Size Info'!$AA$19)=INT('Drill Size Info'!$AB$15),
        --(INT('Drill Size Info'!$AA$15) &amp; "." &amp; CY774),
        IF(AND((--(INT('Drill Size Info'!$AA$15) &amp; "." &amp; CY774)&gt;=--('Drill Size Info'!$AA$15)), (--(INT('Drill Size Info'!$AA$15) &amp; "." &amp; CY774)&lt;=--('Drill Size Info'!$AB$15))),
            --(INT('Drill Size Info'!$AA$15) &amp; "." &amp; CY774),
            --(INT('Drill Size Info'!$AB$15) &amp; "." &amp; CY774)
        )
    ),
    IF(CW774&lt;&gt;"",
        IF(INT('Drill Size Info'!$AA$15)=INT('Drill Size Info'!$AB$15),
            --(INT('Drill Size Info'!$AA$15) &amp; "." &amp; RIGHT(CW774,3)),
            IF(AND((--(INT('Drill Size Info'!$AA$15) &amp; "." &amp; RIGHT(CW774,3))&gt;=--('Drill Size Info'!$AA$15)), (--(INT('Drill Size Info'!$AA$15) &amp; "." &amp; RIGHT(CW774,3))&lt;=--('Drill Size Info'!$AB$15))),
                --(INT('Drill Size Info'!$AA$15) &amp; "." &amp; RIGHT(CW774,3)),
                --(INT('Drill Size Info'!$AB$15) &amp; "." &amp; RIGHT(CW774,3))
            )
        ),
        "N/A"
    )
)</f>
        <v>N/A</v>
      </c>
      <c r="R774" s="57"/>
      <c r="S774" s="57"/>
      <c r="T774" s="57"/>
      <c r="U774" s="57"/>
      <c r="V774" s="57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9"/>
      <c r="AX774" s="59"/>
      <c r="AY774" s="59"/>
      <c r="AZ774" s="60"/>
      <c r="BA774" s="52"/>
      <c r="BB774" s="52"/>
      <c r="BC774" s="52"/>
      <c r="BD774" s="52"/>
      <c r="BE774" s="52"/>
      <c r="BF774" s="52"/>
      <c r="BG774" s="192" t="str">
        <f t="shared" si="467"/>
        <v/>
      </c>
      <c r="BH774" s="52"/>
      <c r="BI774" s="52"/>
      <c r="BJ774" s="52"/>
      <c r="BK774" s="52"/>
      <c r="BM774" s="19">
        <f t="shared" si="472"/>
        <v>0</v>
      </c>
      <c r="BN774" s="19">
        <f t="shared" si="473"/>
        <v>0</v>
      </c>
      <c r="BO774" s="19">
        <f t="shared" si="474"/>
        <v>0</v>
      </c>
      <c r="BP774" s="19">
        <f t="shared" si="475"/>
        <v>0</v>
      </c>
      <c r="BQ774" s="19">
        <f t="shared" si="476"/>
        <v>0</v>
      </c>
      <c r="BR774" s="19">
        <f t="shared" si="477"/>
        <v>0</v>
      </c>
      <c r="BS774" s="19">
        <f t="shared" si="478"/>
        <v>0</v>
      </c>
      <c r="BT774" s="19">
        <f t="shared" si="479"/>
        <v>0</v>
      </c>
      <c r="BU774" s="19">
        <f t="shared" si="480"/>
        <v>0</v>
      </c>
      <c r="BV774" s="19">
        <f t="shared" si="481"/>
        <v>0</v>
      </c>
      <c r="BW774" s="19">
        <f t="shared" si="482"/>
        <v>0</v>
      </c>
      <c r="BX774" s="19">
        <f t="shared" si="483"/>
        <v>0</v>
      </c>
      <c r="BY774" s="19">
        <f t="shared" si="484"/>
        <v>0</v>
      </c>
      <c r="BZ774" s="19">
        <f t="shared" si="485"/>
        <v>0</v>
      </c>
      <c r="CA774" s="19">
        <f t="shared" si="486"/>
        <v>0</v>
      </c>
      <c r="CB774" s="19">
        <f t="shared" si="468"/>
        <v>0</v>
      </c>
      <c r="CC774" s="19">
        <f t="shared" si="487"/>
        <v>0</v>
      </c>
      <c r="CD774" s="19">
        <f t="shared" si="488"/>
        <v>0</v>
      </c>
      <c r="CE774" s="19">
        <f t="shared" si="489"/>
        <v>0</v>
      </c>
      <c r="CF774" s="19">
        <f t="shared" si="490"/>
        <v>0</v>
      </c>
      <c r="CG774" s="19">
        <f t="shared" si="491"/>
        <v>0</v>
      </c>
      <c r="CH774" s="19">
        <f t="shared" si="492"/>
        <v>0</v>
      </c>
      <c r="CI774" s="19">
        <f t="shared" si="493"/>
        <v>0</v>
      </c>
      <c r="CJ774" s="19">
        <f t="shared" si="494"/>
        <v>0</v>
      </c>
      <c r="CK774" s="19">
        <f t="shared" si="495"/>
        <v>0</v>
      </c>
      <c r="CL774" s="19">
        <f t="shared" si="496"/>
        <v>0</v>
      </c>
      <c r="CM774" s="19">
        <f t="shared" si="497"/>
        <v>0</v>
      </c>
      <c r="CN774" s="19">
        <f t="shared" si="498"/>
        <v>0</v>
      </c>
      <c r="CO774" s="19">
        <f t="shared" si="499"/>
        <v>0</v>
      </c>
      <c r="CP774" s="19">
        <f t="shared" si="500"/>
        <v>0</v>
      </c>
      <c r="CQ774" s="19">
        <f t="shared" si="501"/>
        <v>0</v>
      </c>
      <c r="CR774" s="19">
        <f t="shared" si="502"/>
        <v>0</v>
      </c>
      <c r="CS774" s="19">
        <f t="shared" si="503"/>
        <v>0</v>
      </c>
    </row>
    <row r="775" spans="2:97" ht="15" customHeight="1" x14ac:dyDescent="0.2">
      <c r="B775" s="53">
        <f t="shared" si="469"/>
        <v>767</v>
      </c>
      <c r="C775" s="197" t="str" cm="1">
        <f t="array" aca="1" ref="C775" ca="1">CELL("contents",BG775)</f>
        <v/>
      </c>
      <c r="D775" s="54" t="str">
        <f t="shared" si="466"/>
        <v>OK</v>
      </c>
      <c r="E775" s="55" t="e">
        <f>VLOOKUP('DATA SHEET'!$B$9,'Drill Size Info'!$T$2:$U$8,2,FALSE)</f>
        <v>#N/A</v>
      </c>
      <c r="F775" s="55" t="str">
        <f t="shared" si="470"/>
        <v/>
      </c>
      <c r="G775" s="161">
        <f t="shared" si="471"/>
        <v>0</v>
      </c>
      <c r="H775" s="56"/>
      <c r="I775" s="56"/>
      <c r="J775" s="54" t="s">
        <v>154</v>
      </c>
      <c r="K775" s="54" t="s">
        <v>154</v>
      </c>
      <c r="L775" s="56" t="s">
        <v>154</v>
      </c>
      <c r="M775" s="56" t="s">
        <v>154</v>
      </c>
      <c r="N775" s="47" t="str">
        <f>IF(CU775&lt;&gt;"",
    IF(INT('Drill Size Info'!$AA$19)=INT('Drill Size Info'!$AB$19),
        --(INT('Drill Size Info'!$AA$19) &amp; "." &amp; CU775),
        IF(AND((--(INT('Drill Size Info'!$AA$19) &amp; "." &amp; CU775)&gt;=--('Drill Size Info'!$AA$19)), (--(INT('Drill Size Info'!$AA$19) &amp; "." &amp; CU775)&lt;=--('Drill Size Info'!$AB$19))),
            --(INT('Drill Size Info'!$AA$19) &amp; "." &amp; CU775),
            --(INT('Drill Size Info'!$AB$19) &amp; "." &amp; CU775)
        )
    ),
    IF(CT775&lt;&gt;"",
        IF(INT('Drill Size Info'!$AA$19)=INT('Drill Size Info'!$AB$19),
            --(INT('Drill Size Info'!$AA$19) &amp; "." &amp; LEFT(CT775,3)),
            IF(AND((--(INT('Drill Size Info'!$AA$19) &amp; "." &amp; LEFT(CT775,3))&gt;=--('Drill Size Info'!$AA$19)), (--(INT('Drill Size Info'!$AA$19) &amp; "." &amp; LEFT(CT775,3))&lt;=--('Drill Size Info'!$AB$19))),
                --(INT('Drill Size Info'!$AA$19) &amp; "." &amp; LEFT(CT775,3)),
                --(INT('Drill Size Info'!$AB$19) &amp; "." &amp; LEFT(CT775,3))
            )
        ),
        "OK"
    )
)</f>
        <v>OK</v>
      </c>
      <c r="O775" s="163" t="str">
        <f>IF(CV775&lt;&gt;"",
    IF(INT('Drill Size Info'!$AA$19)=INT('Drill Size Info'!$AB$19),
        --(INT('Drill Size Info'!$AA$19) &amp; "." &amp; CV775),
        IF(AND((--(INT('Drill Size Info'!$AA$19) &amp; "." &amp; CV775)&gt;=--('Drill Size Info'!$AA$19)), (--(INT('Drill Size Info'!$AA$19) &amp; "." &amp; CV775)&lt;=--('Drill Size Info'!$AB$19))),
            --(INT('Drill Size Info'!$AA$19) &amp; "." &amp; CV775),
            --(INT('Drill Size Info'!$AB$19) &amp; "." &amp; CV775)
        )
    ),
    IF(CT775&lt;&gt;"",
        IF(INT('Drill Size Info'!$AA$19)=INT('Drill Size Info'!$AB$19),
            --(INT('Drill Size Info'!$AA$19) &amp; "." &amp; RIGHT(CT775,3)),
            IF(AND((--(INT('Drill Size Info'!$AA$19) &amp; "." &amp; RIGHT(CT775,3))&gt;=--('Drill Size Info'!$AA$19)), (--(INT('Drill Size Info'!$AA$19) &amp; "." &amp; RIGHT(CT775,3))&lt;=--('Drill Size Info'!$AB$19))),
                --(INT('Drill Size Info'!$AA$19) &amp; "." &amp; RIGHT(CT775,3)),
                --(INT('Drill Size Info'!$AB$19) &amp; "." &amp; RIGHT(CT775,3))
            )
        ),
        "N/A"
    )
)</f>
        <v>N/A</v>
      </c>
      <c r="P775" s="47" t="str">
        <f>IF(CX775&lt;&gt;"",
    IF(INT('Drill Size Info'!$AA$19)=INT('Drill Size Info'!$AB$15),
        --(INT('Drill Size Info'!$AA$15) &amp; "." &amp; CX775),
        IF(AND((--(INT('Drill Size Info'!$AA$15) &amp; "." &amp; CX775)&gt;=--('Drill Size Info'!$AA$15)), (--(INT('Drill Size Info'!$AA$15) &amp; "." &amp; CX775)&lt;=--('Drill Size Info'!$AB$15))),
            --(INT('Drill Size Info'!$AA$15) &amp; "." &amp; CX775),
            --(INT('Drill Size Info'!$AB$15) &amp; "." &amp; CX775)
        )
    ),
    IF(CW775&lt;&gt;"",
        IF(INT('Drill Size Info'!$AA$15)=INT('Drill Size Info'!$AB$15),
            --(INT('Drill Size Info'!$AA$15) &amp; "." &amp; LEFT(CW775,3)),
            IF(AND((--(INT('Drill Size Info'!$AA$15) &amp; "." &amp; LEFT(CW775,3))&gt;=--('Drill Size Info'!$AA$15)), (--(INT('Drill Size Info'!$AA$15) &amp; "." &amp; LEFT(CW775,3))&lt;=--('Drill Size Info'!$AB$15))),
                --(INT('Drill Size Info'!$AA$15) &amp; "." &amp; LEFT(CW775,3)),
                --(INT('Drill Size Info'!$AB$15) &amp; "." &amp; LEFT(CW775,3))
            )
        ),
        "OK"
    )
)</f>
        <v>OK</v>
      </c>
      <c r="Q775" s="163" t="str">
        <f>IF(CY775&lt;&gt;"",
    IF(INT('Drill Size Info'!$AA$19)=INT('Drill Size Info'!$AB$15),
        --(INT('Drill Size Info'!$AA$15) &amp; "." &amp; CY775),
        IF(AND((--(INT('Drill Size Info'!$AA$15) &amp; "." &amp; CY775)&gt;=--('Drill Size Info'!$AA$15)), (--(INT('Drill Size Info'!$AA$15) &amp; "." &amp; CY775)&lt;=--('Drill Size Info'!$AB$15))),
            --(INT('Drill Size Info'!$AA$15) &amp; "." &amp; CY775),
            --(INT('Drill Size Info'!$AB$15) &amp; "." &amp; CY775)
        )
    ),
    IF(CW775&lt;&gt;"",
        IF(INT('Drill Size Info'!$AA$15)=INT('Drill Size Info'!$AB$15),
            --(INT('Drill Size Info'!$AA$15) &amp; "." &amp; RIGHT(CW775,3)),
            IF(AND((--(INT('Drill Size Info'!$AA$15) &amp; "." &amp; RIGHT(CW775,3))&gt;=--('Drill Size Info'!$AA$15)), (--(INT('Drill Size Info'!$AA$15) &amp; "." &amp; RIGHT(CW775,3))&lt;=--('Drill Size Info'!$AB$15))),
                --(INT('Drill Size Info'!$AA$15) &amp; "." &amp; RIGHT(CW775,3)),
                --(INT('Drill Size Info'!$AB$15) &amp; "." &amp; RIGHT(CW775,3))
            )
        ),
        "N/A"
    )
)</f>
        <v>N/A</v>
      </c>
      <c r="R775" s="57"/>
      <c r="S775" s="57"/>
      <c r="T775" s="57"/>
      <c r="U775" s="57"/>
      <c r="V775" s="57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9"/>
      <c r="AX775" s="59"/>
      <c r="AY775" s="59"/>
      <c r="AZ775" s="60"/>
      <c r="BA775" s="52"/>
      <c r="BB775" s="52"/>
      <c r="BC775" s="52"/>
      <c r="BD775" s="52"/>
      <c r="BE775" s="52"/>
      <c r="BF775" s="52"/>
      <c r="BG775" s="192" t="str">
        <f t="shared" si="467"/>
        <v/>
      </c>
      <c r="BH775" s="52"/>
      <c r="BI775" s="52"/>
      <c r="BJ775" s="52"/>
      <c r="BK775" s="52"/>
      <c r="BM775" s="19">
        <f t="shared" si="472"/>
        <v>0</v>
      </c>
      <c r="BN775" s="19">
        <f t="shared" si="473"/>
        <v>0</v>
      </c>
      <c r="BO775" s="19">
        <f t="shared" si="474"/>
        <v>0</v>
      </c>
      <c r="BP775" s="19">
        <f t="shared" si="475"/>
        <v>0</v>
      </c>
      <c r="BQ775" s="19">
        <f t="shared" si="476"/>
        <v>0</v>
      </c>
      <c r="BR775" s="19">
        <f t="shared" si="477"/>
        <v>0</v>
      </c>
      <c r="BS775" s="19">
        <f t="shared" si="478"/>
        <v>0</v>
      </c>
      <c r="BT775" s="19">
        <f t="shared" si="479"/>
        <v>0</v>
      </c>
      <c r="BU775" s="19">
        <f t="shared" si="480"/>
        <v>0</v>
      </c>
      <c r="BV775" s="19">
        <f t="shared" si="481"/>
        <v>0</v>
      </c>
      <c r="BW775" s="19">
        <f t="shared" si="482"/>
        <v>0</v>
      </c>
      <c r="BX775" s="19">
        <f t="shared" si="483"/>
        <v>0</v>
      </c>
      <c r="BY775" s="19">
        <f t="shared" si="484"/>
        <v>0</v>
      </c>
      <c r="BZ775" s="19">
        <f t="shared" si="485"/>
        <v>0</v>
      </c>
      <c r="CA775" s="19">
        <f t="shared" si="486"/>
        <v>0</v>
      </c>
      <c r="CB775" s="19">
        <f t="shared" si="468"/>
        <v>0</v>
      </c>
      <c r="CC775" s="19">
        <f t="shared" si="487"/>
        <v>0</v>
      </c>
      <c r="CD775" s="19">
        <f t="shared" si="488"/>
        <v>0</v>
      </c>
      <c r="CE775" s="19">
        <f t="shared" si="489"/>
        <v>0</v>
      </c>
      <c r="CF775" s="19">
        <f t="shared" si="490"/>
        <v>0</v>
      </c>
      <c r="CG775" s="19">
        <f t="shared" si="491"/>
        <v>0</v>
      </c>
      <c r="CH775" s="19">
        <f t="shared" si="492"/>
        <v>0</v>
      </c>
      <c r="CI775" s="19">
        <f t="shared" si="493"/>
        <v>0</v>
      </c>
      <c r="CJ775" s="19">
        <f t="shared" si="494"/>
        <v>0</v>
      </c>
      <c r="CK775" s="19">
        <f t="shared" si="495"/>
        <v>0</v>
      </c>
      <c r="CL775" s="19">
        <f t="shared" si="496"/>
        <v>0</v>
      </c>
      <c r="CM775" s="19">
        <f t="shared" si="497"/>
        <v>0</v>
      </c>
      <c r="CN775" s="19">
        <f t="shared" si="498"/>
        <v>0</v>
      </c>
      <c r="CO775" s="19">
        <f t="shared" si="499"/>
        <v>0</v>
      </c>
      <c r="CP775" s="19">
        <f t="shared" si="500"/>
        <v>0</v>
      </c>
      <c r="CQ775" s="19">
        <f t="shared" si="501"/>
        <v>0</v>
      </c>
      <c r="CR775" s="19">
        <f t="shared" si="502"/>
        <v>0</v>
      </c>
      <c r="CS775" s="19">
        <f t="shared" si="503"/>
        <v>0</v>
      </c>
    </row>
    <row r="776" spans="2:97" ht="15" customHeight="1" x14ac:dyDescent="0.2">
      <c r="B776" s="53">
        <f t="shared" si="469"/>
        <v>768</v>
      </c>
      <c r="C776" s="197" t="str" cm="1">
        <f t="array" aca="1" ref="C776" ca="1">CELL("contents",BG776)</f>
        <v/>
      </c>
      <c r="D776" s="54" t="str">
        <f t="shared" si="466"/>
        <v>OK</v>
      </c>
      <c r="E776" s="55" t="e">
        <f>VLOOKUP('DATA SHEET'!$B$9,'Drill Size Info'!$T$2:$U$8,2,FALSE)</f>
        <v>#N/A</v>
      </c>
      <c r="F776" s="55" t="str">
        <f t="shared" si="470"/>
        <v/>
      </c>
      <c r="G776" s="161">
        <f t="shared" si="471"/>
        <v>0</v>
      </c>
      <c r="H776" s="56"/>
      <c r="I776" s="56"/>
      <c r="J776" s="54" t="s">
        <v>154</v>
      </c>
      <c r="K776" s="54" t="s">
        <v>154</v>
      </c>
      <c r="L776" s="56" t="s">
        <v>154</v>
      </c>
      <c r="M776" s="56" t="s">
        <v>154</v>
      </c>
      <c r="N776" s="47" t="str">
        <f>IF(CU776&lt;&gt;"",
    IF(INT('Drill Size Info'!$AA$19)=INT('Drill Size Info'!$AB$19),
        --(INT('Drill Size Info'!$AA$19) &amp; "." &amp; CU776),
        IF(AND((--(INT('Drill Size Info'!$AA$19) &amp; "." &amp; CU776)&gt;=--('Drill Size Info'!$AA$19)), (--(INT('Drill Size Info'!$AA$19) &amp; "." &amp; CU776)&lt;=--('Drill Size Info'!$AB$19))),
            --(INT('Drill Size Info'!$AA$19) &amp; "." &amp; CU776),
            --(INT('Drill Size Info'!$AB$19) &amp; "." &amp; CU776)
        )
    ),
    IF(CT776&lt;&gt;"",
        IF(INT('Drill Size Info'!$AA$19)=INT('Drill Size Info'!$AB$19),
            --(INT('Drill Size Info'!$AA$19) &amp; "." &amp; LEFT(CT776,3)),
            IF(AND((--(INT('Drill Size Info'!$AA$19) &amp; "." &amp; LEFT(CT776,3))&gt;=--('Drill Size Info'!$AA$19)), (--(INT('Drill Size Info'!$AA$19) &amp; "." &amp; LEFT(CT776,3))&lt;=--('Drill Size Info'!$AB$19))),
                --(INT('Drill Size Info'!$AA$19) &amp; "." &amp; LEFT(CT776,3)),
                --(INT('Drill Size Info'!$AB$19) &amp; "." &amp; LEFT(CT776,3))
            )
        ),
        "OK"
    )
)</f>
        <v>OK</v>
      </c>
      <c r="O776" s="163" t="str">
        <f>IF(CV776&lt;&gt;"",
    IF(INT('Drill Size Info'!$AA$19)=INT('Drill Size Info'!$AB$19),
        --(INT('Drill Size Info'!$AA$19) &amp; "." &amp; CV776),
        IF(AND((--(INT('Drill Size Info'!$AA$19) &amp; "." &amp; CV776)&gt;=--('Drill Size Info'!$AA$19)), (--(INT('Drill Size Info'!$AA$19) &amp; "." &amp; CV776)&lt;=--('Drill Size Info'!$AB$19))),
            --(INT('Drill Size Info'!$AA$19) &amp; "." &amp; CV776),
            --(INT('Drill Size Info'!$AB$19) &amp; "." &amp; CV776)
        )
    ),
    IF(CT776&lt;&gt;"",
        IF(INT('Drill Size Info'!$AA$19)=INT('Drill Size Info'!$AB$19),
            --(INT('Drill Size Info'!$AA$19) &amp; "." &amp; RIGHT(CT776,3)),
            IF(AND((--(INT('Drill Size Info'!$AA$19) &amp; "." &amp; RIGHT(CT776,3))&gt;=--('Drill Size Info'!$AA$19)), (--(INT('Drill Size Info'!$AA$19) &amp; "." &amp; RIGHT(CT776,3))&lt;=--('Drill Size Info'!$AB$19))),
                --(INT('Drill Size Info'!$AA$19) &amp; "." &amp; RIGHT(CT776,3)),
                --(INT('Drill Size Info'!$AB$19) &amp; "." &amp; RIGHT(CT776,3))
            )
        ),
        "N/A"
    )
)</f>
        <v>N/A</v>
      </c>
      <c r="P776" s="47" t="str">
        <f>IF(CX776&lt;&gt;"",
    IF(INT('Drill Size Info'!$AA$19)=INT('Drill Size Info'!$AB$15),
        --(INT('Drill Size Info'!$AA$15) &amp; "." &amp; CX776),
        IF(AND((--(INT('Drill Size Info'!$AA$15) &amp; "." &amp; CX776)&gt;=--('Drill Size Info'!$AA$15)), (--(INT('Drill Size Info'!$AA$15) &amp; "." &amp; CX776)&lt;=--('Drill Size Info'!$AB$15))),
            --(INT('Drill Size Info'!$AA$15) &amp; "." &amp; CX776),
            --(INT('Drill Size Info'!$AB$15) &amp; "." &amp; CX776)
        )
    ),
    IF(CW776&lt;&gt;"",
        IF(INT('Drill Size Info'!$AA$15)=INT('Drill Size Info'!$AB$15),
            --(INT('Drill Size Info'!$AA$15) &amp; "." &amp; LEFT(CW776,3)),
            IF(AND((--(INT('Drill Size Info'!$AA$15) &amp; "." &amp; LEFT(CW776,3))&gt;=--('Drill Size Info'!$AA$15)), (--(INT('Drill Size Info'!$AA$15) &amp; "." &amp; LEFT(CW776,3))&lt;=--('Drill Size Info'!$AB$15))),
                --(INT('Drill Size Info'!$AA$15) &amp; "." &amp; LEFT(CW776,3)),
                --(INT('Drill Size Info'!$AB$15) &amp; "." &amp; LEFT(CW776,3))
            )
        ),
        "OK"
    )
)</f>
        <v>OK</v>
      </c>
      <c r="Q776" s="163" t="str">
        <f>IF(CY776&lt;&gt;"",
    IF(INT('Drill Size Info'!$AA$19)=INT('Drill Size Info'!$AB$15),
        --(INT('Drill Size Info'!$AA$15) &amp; "." &amp; CY776),
        IF(AND((--(INT('Drill Size Info'!$AA$15) &amp; "." &amp; CY776)&gt;=--('Drill Size Info'!$AA$15)), (--(INT('Drill Size Info'!$AA$15) &amp; "." &amp; CY776)&lt;=--('Drill Size Info'!$AB$15))),
            --(INT('Drill Size Info'!$AA$15) &amp; "." &amp; CY776),
            --(INT('Drill Size Info'!$AB$15) &amp; "." &amp; CY776)
        )
    ),
    IF(CW776&lt;&gt;"",
        IF(INT('Drill Size Info'!$AA$15)=INT('Drill Size Info'!$AB$15),
            --(INT('Drill Size Info'!$AA$15) &amp; "." &amp; RIGHT(CW776,3)),
            IF(AND((--(INT('Drill Size Info'!$AA$15) &amp; "." &amp; RIGHT(CW776,3))&gt;=--('Drill Size Info'!$AA$15)), (--(INT('Drill Size Info'!$AA$15) &amp; "." &amp; RIGHT(CW776,3))&lt;=--('Drill Size Info'!$AB$15))),
                --(INT('Drill Size Info'!$AA$15) &amp; "." &amp; RIGHT(CW776,3)),
                --(INT('Drill Size Info'!$AB$15) &amp; "." &amp; RIGHT(CW776,3))
            )
        ),
        "N/A"
    )
)</f>
        <v>N/A</v>
      </c>
      <c r="R776" s="57"/>
      <c r="S776" s="57"/>
      <c r="T776" s="57"/>
      <c r="U776" s="57"/>
      <c r="V776" s="57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9"/>
      <c r="AX776" s="59"/>
      <c r="AY776" s="59"/>
      <c r="AZ776" s="60"/>
      <c r="BA776" s="52"/>
      <c r="BB776" s="52"/>
      <c r="BC776" s="52"/>
      <c r="BD776" s="52"/>
      <c r="BE776" s="52"/>
      <c r="BF776" s="52"/>
      <c r="BG776" s="192" t="str">
        <f t="shared" si="467"/>
        <v/>
      </c>
      <c r="BH776" s="52"/>
      <c r="BI776" s="52"/>
      <c r="BJ776" s="52"/>
      <c r="BK776" s="52"/>
      <c r="BM776" s="19">
        <f t="shared" si="472"/>
        <v>0</v>
      </c>
      <c r="BN776" s="19">
        <f t="shared" si="473"/>
        <v>0</v>
      </c>
      <c r="BO776" s="19">
        <f t="shared" si="474"/>
        <v>0</v>
      </c>
      <c r="BP776" s="19">
        <f t="shared" si="475"/>
        <v>0</v>
      </c>
      <c r="BQ776" s="19">
        <f t="shared" si="476"/>
        <v>0</v>
      </c>
      <c r="BR776" s="19">
        <f t="shared" si="477"/>
        <v>0</v>
      </c>
      <c r="BS776" s="19">
        <f t="shared" si="478"/>
        <v>0</v>
      </c>
      <c r="BT776" s="19">
        <f t="shared" si="479"/>
        <v>0</v>
      </c>
      <c r="BU776" s="19">
        <f t="shared" si="480"/>
        <v>0</v>
      </c>
      <c r="BV776" s="19">
        <f t="shared" si="481"/>
        <v>0</v>
      </c>
      <c r="BW776" s="19">
        <f t="shared" si="482"/>
        <v>0</v>
      </c>
      <c r="BX776" s="19">
        <f t="shared" si="483"/>
        <v>0</v>
      </c>
      <c r="BY776" s="19">
        <f t="shared" si="484"/>
        <v>0</v>
      </c>
      <c r="BZ776" s="19">
        <f t="shared" si="485"/>
        <v>0</v>
      </c>
      <c r="CA776" s="19">
        <f t="shared" si="486"/>
        <v>0</v>
      </c>
      <c r="CB776" s="19">
        <f t="shared" si="468"/>
        <v>0</v>
      </c>
      <c r="CC776" s="19">
        <f t="shared" si="487"/>
        <v>0</v>
      </c>
      <c r="CD776" s="19">
        <f t="shared" si="488"/>
        <v>0</v>
      </c>
      <c r="CE776" s="19">
        <f t="shared" si="489"/>
        <v>0</v>
      </c>
      <c r="CF776" s="19">
        <f t="shared" si="490"/>
        <v>0</v>
      </c>
      <c r="CG776" s="19">
        <f t="shared" si="491"/>
        <v>0</v>
      </c>
      <c r="CH776" s="19">
        <f t="shared" si="492"/>
        <v>0</v>
      </c>
      <c r="CI776" s="19">
        <f t="shared" si="493"/>
        <v>0</v>
      </c>
      <c r="CJ776" s="19">
        <f t="shared" si="494"/>
        <v>0</v>
      </c>
      <c r="CK776" s="19">
        <f t="shared" si="495"/>
        <v>0</v>
      </c>
      <c r="CL776" s="19">
        <f t="shared" si="496"/>
        <v>0</v>
      </c>
      <c r="CM776" s="19">
        <f t="shared" si="497"/>
        <v>0</v>
      </c>
      <c r="CN776" s="19">
        <f t="shared" si="498"/>
        <v>0</v>
      </c>
      <c r="CO776" s="19">
        <f t="shared" si="499"/>
        <v>0</v>
      </c>
      <c r="CP776" s="19">
        <f t="shared" si="500"/>
        <v>0</v>
      </c>
      <c r="CQ776" s="19">
        <f t="shared" si="501"/>
        <v>0</v>
      </c>
      <c r="CR776" s="19">
        <f t="shared" si="502"/>
        <v>0</v>
      </c>
      <c r="CS776" s="19">
        <f t="shared" si="503"/>
        <v>0</v>
      </c>
    </row>
    <row r="777" spans="2:97" ht="15" customHeight="1" x14ac:dyDescent="0.2">
      <c r="B777" s="53">
        <f t="shared" si="469"/>
        <v>769</v>
      </c>
      <c r="C777" s="197" t="str" cm="1">
        <f t="array" aca="1" ref="C777" ca="1">CELL("contents",BG777)</f>
        <v/>
      </c>
      <c r="D777" s="54" t="str">
        <f t="shared" ref="D777:D840" si="504">IF(AP777="x","-","OK")</f>
        <v>OK</v>
      </c>
      <c r="E777" s="55" t="e">
        <f>VLOOKUP('DATA SHEET'!$B$9,'Drill Size Info'!$T$2:$U$8,2,FALSE)</f>
        <v>#N/A</v>
      </c>
      <c r="F777" s="55" t="str">
        <f t="shared" si="470"/>
        <v/>
      </c>
      <c r="G777" s="161">
        <f t="shared" si="471"/>
        <v>0</v>
      </c>
      <c r="H777" s="56"/>
      <c r="I777" s="56"/>
      <c r="J777" s="54" t="s">
        <v>154</v>
      </c>
      <c r="K777" s="54" t="s">
        <v>154</v>
      </c>
      <c r="L777" s="56" t="s">
        <v>154</v>
      </c>
      <c r="M777" s="56" t="s">
        <v>154</v>
      </c>
      <c r="N777" s="47" t="str">
        <f>IF(CU777&lt;&gt;"",
    IF(INT('Drill Size Info'!$AA$19)=INT('Drill Size Info'!$AB$19),
        --(INT('Drill Size Info'!$AA$19) &amp; "." &amp; CU777),
        IF(AND((--(INT('Drill Size Info'!$AA$19) &amp; "." &amp; CU777)&gt;=--('Drill Size Info'!$AA$19)), (--(INT('Drill Size Info'!$AA$19) &amp; "." &amp; CU777)&lt;=--('Drill Size Info'!$AB$19))),
            --(INT('Drill Size Info'!$AA$19) &amp; "." &amp; CU777),
            --(INT('Drill Size Info'!$AB$19) &amp; "." &amp; CU777)
        )
    ),
    IF(CT777&lt;&gt;"",
        IF(INT('Drill Size Info'!$AA$19)=INT('Drill Size Info'!$AB$19),
            --(INT('Drill Size Info'!$AA$19) &amp; "." &amp; LEFT(CT777,3)),
            IF(AND((--(INT('Drill Size Info'!$AA$19) &amp; "." &amp; LEFT(CT777,3))&gt;=--('Drill Size Info'!$AA$19)), (--(INT('Drill Size Info'!$AA$19) &amp; "." &amp; LEFT(CT777,3))&lt;=--('Drill Size Info'!$AB$19))),
                --(INT('Drill Size Info'!$AA$19) &amp; "." &amp; LEFT(CT777,3)),
                --(INT('Drill Size Info'!$AB$19) &amp; "." &amp; LEFT(CT777,3))
            )
        ),
        "OK"
    )
)</f>
        <v>OK</v>
      </c>
      <c r="O777" s="163" t="str">
        <f>IF(CV777&lt;&gt;"",
    IF(INT('Drill Size Info'!$AA$19)=INT('Drill Size Info'!$AB$19),
        --(INT('Drill Size Info'!$AA$19) &amp; "." &amp; CV777),
        IF(AND((--(INT('Drill Size Info'!$AA$19) &amp; "." &amp; CV777)&gt;=--('Drill Size Info'!$AA$19)), (--(INT('Drill Size Info'!$AA$19) &amp; "." &amp; CV777)&lt;=--('Drill Size Info'!$AB$19))),
            --(INT('Drill Size Info'!$AA$19) &amp; "." &amp; CV777),
            --(INT('Drill Size Info'!$AB$19) &amp; "." &amp; CV777)
        )
    ),
    IF(CT777&lt;&gt;"",
        IF(INT('Drill Size Info'!$AA$19)=INT('Drill Size Info'!$AB$19),
            --(INT('Drill Size Info'!$AA$19) &amp; "." &amp; RIGHT(CT777,3)),
            IF(AND((--(INT('Drill Size Info'!$AA$19) &amp; "." &amp; RIGHT(CT777,3))&gt;=--('Drill Size Info'!$AA$19)), (--(INT('Drill Size Info'!$AA$19) &amp; "." &amp; RIGHT(CT777,3))&lt;=--('Drill Size Info'!$AB$19))),
                --(INT('Drill Size Info'!$AA$19) &amp; "." &amp; RIGHT(CT777,3)),
                --(INT('Drill Size Info'!$AB$19) &amp; "." &amp; RIGHT(CT777,3))
            )
        ),
        "N/A"
    )
)</f>
        <v>N/A</v>
      </c>
      <c r="P777" s="47" t="str">
        <f>IF(CX777&lt;&gt;"",
    IF(INT('Drill Size Info'!$AA$19)=INT('Drill Size Info'!$AB$15),
        --(INT('Drill Size Info'!$AA$15) &amp; "." &amp; CX777),
        IF(AND((--(INT('Drill Size Info'!$AA$15) &amp; "." &amp; CX777)&gt;=--('Drill Size Info'!$AA$15)), (--(INT('Drill Size Info'!$AA$15) &amp; "." &amp; CX777)&lt;=--('Drill Size Info'!$AB$15))),
            --(INT('Drill Size Info'!$AA$15) &amp; "." &amp; CX777),
            --(INT('Drill Size Info'!$AB$15) &amp; "." &amp; CX777)
        )
    ),
    IF(CW777&lt;&gt;"",
        IF(INT('Drill Size Info'!$AA$15)=INT('Drill Size Info'!$AB$15),
            --(INT('Drill Size Info'!$AA$15) &amp; "." &amp; LEFT(CW777,3)),
            IF(AND((--(INT('Drill Size Info'!$AA$15) &amp; "." &amp; LEFT(CW777,3))&gt;=--('Drill Size Info'!$AA$15)), (--(INT('Drill Size Info'!$AA$15) &amp; "." &amp; LEFT(CW777,3))&lt;=--('Drill Size Info'!$AB$15))),
                --(INT('Drill Size Info'!$AA$15) &amp; "." &amp; LEFT(CW777,3)),
                --(INT('Drill Size Info'!$AB$15) &amp; "." &amp; LEFT(CW777,3))
            )
        ),
        "OK"
    )
)</f>
        <v>OK</v>
      </c>
      <c r="Q777" s="163" t="str">
        <f>IF(CY777&lt;&gt;"",
    IF(INT('Drill Size Info'!$AA$19)=INT('Drill Size Info'!$AB$15),
        --(INT('Drill Size Info'!$AA$15) &amp; "." &amp; CY777),
        IF(AND((--(INT('Drill Size Info'!$AA$15) &amp; "." &amp; CY777)&gt;=--('Drill Size Info'!$AA$15)), (--(INT('Drill Size Info'!$AA$15) &amp; "." &amp; CY777)&lt;=--('Drill Size Info'!$AB$15))),
            --(INT('Drill Size Info'!$AA$15) &amp; "." &amp; CY777),
            --(INT('Drill Size Info'!$AB$15) &amp; "." &amp; CY777)
        )
    ),
    IF(CW777&lt;&gt;"",
        IF(INT('Drill Size Info'!$AA$15)=INT('Drill Size Info'!$AB$15),
            --(INT('Drill Size Info'!$AA$15) &amp; "." &amp; RIGHT(CW777,3)),
            IF(AND((--(INT('Drill Size Info'!$AA$15) &amp; "." &amp; RIGHT(CW777,3))&gt;=--('Drill Size Info'!$AA$15)), (--(INT('Drill Size Info'!$AA$15) &amp; "." &amp; RIGHT(CW777,3))&lt;=--('Drill Size Info'!$AB$15))),
                --(INT('Drill Size Info'!$AA$15) &amp; "." &amp; RIGHT(CW777,3)),
                --(INT('Drill Size Info'!$AB$15) &amp; "." &amp; RIGHT(CW777,3))
            )
        ),
        "N/A"
    )
)</f>
        <v>N/A</v>
      </c>
      <c r="R777" s="57"/>
      <c r="S777" s="57"/>
      <c r="T777" s="57"/>
      <c r="U777" s="57"/>
      <c r="V777" s="57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9"/>
      <c r="AX777" s="59"/>
      <c r="AY777" s="59"/>
      <c r="AZ777" s="60"/>
      <c r="BA777" s="52"/>
      <c r="BB777" s="52"/>
      <c r="BC777" s="52"/>
      <c r="BD777" s="52"/>
      <c r="BE777" s="52"/>
      <c r="BF777" s="52"/>
      <c r="BG777" s="192" t="str">
        <f t="shared" si="467"/>
        <v/>
      </c>
      <c r="BH777" s="52"/>
      <c r="BI777" s="52"/>
      <c r="BJ777" s="52"/>
      <c r="BK777" s="52"/>
      <c r="BM777" s="19">
        <f t="shared" si="472"/>
        <v>0</v>
      </c>
      <c r="BN777" s="19">
        <f t="shared" si="473"/>
        <v>0</v>
      </c>
      <c r="BO777" s="19">
        <f t="shared" si="474"/>
        <v>0</v>
      </c>
      <c r="BP777" s="19">
        <f t="shared" si="475"/>
        <v>0</v>
      </c>
      <c r="BQ777" s="19">
        <f t="shared" si="476"/>
        <v>0</v>
      </c>
      <c r="BR777" s="19">
        <f t="shared" si="477"/>
        <v>0</v>
      </c>
      <c r="BS777" s="19">
        <f t="shared" si="478"/>
        <v>0</v>
      </c>
      <c r="BT777" s="19">
        <f t="shared" si="479"/>
        <v>0</v>
      </c>
      <c r="BU777" s="19">
        <f t="shared" si="480"/>
        <v>0</v>
      </c>
      <c r="BV777" s="19">
        <f t="shared" si="481"/>
        <v>0</v>
      </c>
      <c r="BW777" s="19">
        <f t="shared" si="482"/>
        <v>0</v>
      </c>
      <c r="BX777" s="19">
        <f t="shared" si="483"/>
        <v>0</v>
      </c>
      <c r="BY777" s="19">
        <f t="shared" si="484"/>
        <v>0</v>
      </c>
      <c r="BZ777" s="19">
        <f t="shared" si="485"/>
        <v>0</v>
      </c>
      <c r="CA777" s="19">
        <f t="shared" si="486"/>
        <v>0</v>
      </c>
      <c r="CB777" s="19">
        <f t="shared" si="468"/>
        <v>0</v>
      </c>
      <c r="CC777" s="19">
        <f t="shared" si="487"/>
        <v>0</v>
      </c>
      <c r="CD777" s="19">
        <f t="shared" si="488"/>
        <v>0</v>
      </c>
      <c r="CE777" s="19">
        <f t="shared" si="489"/>
        <v>0</v>
      </c>
      <c r="CF777" s="19">
        <f t="shared" si="490"/>
        <v>0</v>
      </c>
      <c r="CG777" s="19">
        <f t="shared" si="491"/>
        <v>0</v>
      </c>
      <c r="CH777" s="19">
        <f t="shared" si="492"/>
        <v>0</v>
      </c>
      <c r="CI777" s="19">
        <f t="shared" si="493"/>
        <v>0</v>
      </c>
      <c r="CJ777" s="19">
        <f t="shared" si="494"/>
        <v>0</v>
      </c>
      <c r="CK777" s="19">
        <f t="shared" si="495"/>
        <v>0</v>
      </c>
      <c r="CL777" s="19">
        <f t="shared" si="496"/>
        <v>0</v>
      </c>
      <c r="CM777" s="19">
        <f t="shared" si="497"/>
        <v>0</v>
      </c>
      <c r="CN777" s="19">
        <f t="shared" si="498"/>
        <v>0</v>
      </c>
      <c r="CO777" s="19">
        <f t="shared" si="499"/>
        <v>0</v>
      </c>
      <c r="CP777" s="19">
        <f t="shared" si="500"/>
        <v>0</v>
      </c>
      <c r="CQ777" s="19">
        <f t="shared" si="501"/>
        <v>0</v>
      </c>
      <c r="CR777" s="19">
        <f t="shared" si="502"/>
        <v>0</v>
      </c>
      <c r="CS777" s="19">
        <f t="shared" si="503"/>
        <v>0</v>
      </c>
    </row>
    <row r="778" spans="2:97" ht="15" customHeight="1" x14ac:dyDescent="0.2">
      <c r="B778" s="53">
        <f t="shared" si="469"/>
        <v>770</v>
      </c>
      <c r="C778" s="197" t="str" cm="1">
        <f t="array" aca="1" ref="C778" ca="1">CELL("contents",BG778)</f>
        <v/>
      </c>
      <c r="D778" s="54" t="str">
        <f t="shared" si="504"/>
        <v>OK</v>
      </c>
      <c r="E778" s="55" t="e">
        <f>VLOOKUP('DATA SHEET'!$B$9,'Drill Size Info'!$T$2:$U$8,2,FALSE)</f>
        <v>#N/A</v>
      </c>
      <c r="F778" s="55" t="str">
        <f t="shared" si="470"/>
        <v/>
      </c>
      <c r="G778" s="161">
        <f t="shared" si="471"/>
        <v>0</v>
      </c>
      <c r="H778" s="56"/>
      <c r="I778" s="56"/>
      <c r="J778" s="54" t="s">
        <v>154</v>
      </c>
      <c r="K778" s="54" t="s">
        <v>154</v>
      </c>
      <c r="L778" s="56" t="s">
        <v>154</v>
      </c>
      <c r="M778" s="56" t="s">
        <v>154</v>
      </c>
      <c r="N778" s="47" t="str">
        <f>IF(CU778&lt;&gt;"",
    IF(INT('Drill Size Info'!$AA$19)=INT('Drill Size Info'!$AB$19),
        --(INT('Drill Size Info'!$AA$19) &amp; "." &amp; CU778),
        IF(AND((--(INT('Drill Size Info'!$AA$19) &amp; "." &amp; CU778)&gt;=--('Drill Size Info'!$AA$19)), (--(INT('Drill Size Info'!$AA$19) &amp; "." &amp; CU778)&lt;=--('Drill Size Info'!$AB$19))),
            --(INT('Drill Size Info'!$AA$19) &amp; "." &amp; CU778),
            --(INT('Drill Size Info'!$AB$19) &amp; "." &amp; CU778)
        )
    ),
    IF(CT778&lt;&gt;"",
        IF(INT('Drill Size Info'!$AA$19)=INT('Drill Size Info'!$AB$19),
            --(INT('Drill Size Info'!$AA$19) &amp; "." &amp; LEFT(CT778,3)),
            IF(AND((--(INT('Drill Size Info'!$AA$19) &amp; "." &amp; LEFT(CT778,3))&gt;=--('Drill Size Info'!$AA$19)), (--(INT('Drill Size Info'!$AA$19) &amp; "." &amp; LEFT(CT778,3))&lt;=--('Drill Size Info'!$AB$19))),
                --(INT('Drill Size Info'!$AA$19) &amp; "." &amp; LEFT(CT778,3)),
                --(INT('Drill Size Info'!$AB$19) &amp; "." &amp; LEFT(CT778,3))
            )
        ),
        "OK"
    )
)</f>
        <v>OK</v>
      </c>
      <c r="O778" s="163" t="str">
        <f>IF(CV778&lt;&gt;"",
    IF(INT('Drill Size Info'!$AA$19)=INT('Drill Size Info'!$AB$19),
        --(INT('Drill Size Info'!$AA$19) &amp; "." &amp; CV778),
        IF(AND((--(INT('Drill Size Info'!$AA$19) &amp; "." &amp; CV778)&gt;=--('Drill Size Info'!$AA$19)), (--(INT('Drill Size Info'!$AA$19) &amp; "." &amp; CV778)&lt;=--('Drill Size Info'!$AB$19))),
            --(INT('Drill Size Info'!$AA$19) &amp; "." &amp; CV778),
            --(INT('Drill Size Info'!$AB$19) &amp; "." &amp; CV778)
        )
    ),
    IF(CT778&lt;&gt;"",
        IF(INT('Drill Size Info'!$AA$19)=INT('Drill Size Info'!$AB$19),
            --(INT('Drill Size Info'!$AA$19) &amp; "." &amp; RIGHT(CT778,3)),
            IF(AND((--(INT('Drill Size Info'!$AA$19) &amp; "." &amp; RIGHT(CT778,3))&gt;=--('Drill Size Info'!$AA$19)), (--(INT('Drill Size Info'!$AA$19) &amp; "." &amp; RIGHT(CT778,3))&lt;=--('Drill Size Info'!$AB$19))),
                --(INT('Drill Size Info'!$AA$19) &amp; "." &amp; RIGHT(CT778,3)),
                --(INT('Drill Size Info'!$AB$19) &amp; "." &amp; RIGHT(CT778,3))
            )
        ),
        "N/A"
    )
)</f>
        <v>N/A</v>
      </c>
      <c r="P778" s="47" t="str">
        <f>IF(CX778&lt;&gt;"",
    IF(INT('Drill Size Info'!$AA$19)=INT('Drill Size Info'!$AB$15),
        --(INT('Drill Size Info'!$AA$15) &amp; "." &amp; CX778),
        IF(AND((--(INT('Drill Size Info'!$AA$15) &amp; "." &amp; CX778)&gt;=--('Drill Size Info'!$AA$15)), (--(INT('Drill Size Info'!$AA$15) &amp; "." &amp; CX778)&lt;=--('Drill Size Info'!$AB$15))),
            --(INT('Drill Size Info'!$AA$15) &amp; "." &amp; CX778),
            --(INT('Drill Size Info'!$AB$15) &amp; "." &amp; CX778)
        )
    ),
    IF(CW778&lt;&gt;"",
        IF(INT('Drill Size Info'!$AA$15)=INT('Drill Size Info'!$AB$15),
            --(INT('Drill Size Info'!$AA$15) &amp; "." &amp; LEFT(CW778,3)),
            IF(AND((--(INT('Drill Size Info'!$AA$15) &amp; "." &amp; LEFT(CW778,3))&gt;=--('Drill Size Info'!$AA$15)), (--(INT('Drill Size Info'!$AA$15) &amp; "." &amp; LEFT(CW778,3))&lt;=--('Drill Size Info'!$AB$15))),
                --(INT('Drill Size Info'!$AA$15) &amp; "." &amp; LEFT(CW778,3)),
                --(INT('Drill Size Info'!$AB$15) &amp; "." &amp; LEFT(CW778,3))
            )
        ),
        "OK"
    )
)</f>
        <v>OK</v>
      </c>
      <c r="Q778" s="163" t="str">
        <f>IF(CY778&lt;&gt;"",
    IF(INT('Drill Size Info'!$AA$19)=INT('Drill Size Info'!$AB$15),
        --(INT('Drill Size Info'!$AA$15) &amp; "." &amp; CY778),
        IF(AND((--(INT('Drill Size Info'!$AA$15) &amp; "." &amp; CY778)&gt;=--('Drill Size Info'!$AA$15)), (--(INT('Drill Size Info'!$AA$15) &amp; "." &amp; CY778)&lt;=--('Drill Size Info'!$AB$15))),
            --(INT('Drill Size Info'!$AA$15) &amp; "." &amp; CY778),
            --(INT('Drill Size Info'!$AB$15) &amp; "." &amp; CY778)
        )
    ),
    IF(CW778&lt;&gt;"",
        IF(INT('Drill Size Info'!$AA$15)=INT('Drill Size Info'!$AB$15),
            --(INT('Drill Size Info'!$AA$15) &amp; "." &amp; RIGHT(CW778,3)),
            IF(AND((--(INT('Drill Size Info'!$AA$15) &amp; "." &amp; RIGHT(CW778,3))&gt;=--('Drill Size Info'!$AA$15)), (--(INT('Drill Size Info'!$AA$15) &amp; "." &amp; RIGHT(CW778,3))&lt;=--('Drill Size Info'!$AB$15))),
                --(INT('Drill Size Info'!$AA$15) &amp; "." &amp; RIGHT(CW778,3)),
                --(INT('Drill Size Info'!$AB$15) &amp; "." &amp; RIGHT(CW778,3))
            )
        ),
        "N/A"
    )
)</f>
        <v>N/A</v>
      </c>
      <c r="R778" s="57"/>
      <c r="S778" s="57"/>
      <c r="T778" s="57"/>
      <c r="U778" s="57"/>
      <c r="V778" s="57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9"/>
      <c r="AX778" s="59"/>
      <c r="AY778" s="59"/>
      <c r="AZ778" s="60"/>
      <c r="BA778" s="52"/>
      <c r="BB778" s="52"/>
      <c r="BC778" s="52"/>
      <c r="BD778" s="52"/>
      <c r="BE778" s="52"/>
      <c r="BF778" s="52"/>
      <c r="BG778" s="192" t="str">
        <f t="shared" ref="BG778:BG841" si="505">CONCATENATE(BC778,BD778,BE778,BF778)</f>
        <v/>
      </c>
      <c r="BH778" s="52"/>
      <c r="BI778" s="52"/>
      <c r="BJ778" s="52"/>
      <c r="BK778" s="52"/>
      <c r="BM778" s="19">
        <f t="shared" si="472"/>
        <v>0</v>
      </c>
      <c r="BN778" s="19">
        <f t="shared" si="473"/>
        <v>0</v>
      </c>
      <c r="BO778" s="19">
        <f t="shared" si="474"/>
        <v>0</v>
      </c>
      <c r="BP778" s="19">
        <f t="shared" si="475"/>
        <v>0</v>
      </c>
      <c r="BQ778" s="19">
        <f t="shared" si="476"/>
        <v>0</v>
      </c>
      <c r="BR778" s="19">
        <f t="shared" si="477"/>
        <v>0</v>
      </c>
      <c r="BS778" s="19">
        <f t="shared" si="478"/>
        <v>0</v>
      </c>
      <c r="BT778" s="19">
        <f t="shared" si="479"/>
        <v>0</v>
      </c>
      <c r="BU778" s="19">
        <f t="shared" si="480"/>
        <v>0</v>
      </c>
      <c r="BV778" s="19">
        <f t="shared" si="481"/>
        <v>0</v>
      </c>
      <c r="BW778" s="19">
        <f t="shared" si="482"/>
        <v>0</v>
      </c>
      <c r="BX778" s="19">
        <f t="shared" si="483"/>
        <v>0</v>
      </c>
      <c r="BY778" s="19">
        <f t="shared" si="484"/>
        <v>0</v>
      </c>
      <c r="BZ778" s="19">
        <f t="shared" si="485"/>
        <v>0</v>
      </c>
      <c r="CA778" s="19">
        <f t="shared" si="486"/>
        <v>0</v>
      </c>
      <c r="CB778" s="19">
        <f t="shared" ref="CB778:CB841" si="506">IF(AI778="x",1,0)</f>
        <v>0</v>
      </c>
      <c r="CC778" s="19">
        <f t="shared" si="487"/>
        <v>0</v>
      </c>
      <c r="CD778" s="19">
        <f t="shared" si="488"/>
        <v>0</v>
      </c>
      <c r="CE778" s="19">
        <f t="shared" si="489"/>
        <v>0</v>
      </c>
      <c r="CF778" s="19">
        <f t="shared" si="490"/>
        <v>0</v>
      </c>
      <c r="CG778" s="19">
        <f t="shared" si="491"/>
        <v>0</v>
      </c>
      <c r="CH778" s="19">
        <f t="shared" si="492"/>
        <v>0</v>
      </c>
      <c r="CI778" s="19">
        <f t="shared" si="493"/>
        <v>0</v>
      </c>
      <c r="CJ778" s="19">
        <f t="shared" si="494"/>
        <v>0</v>
      </c>
      <c r="CK778" s="19">
        <f t="shared" si="495"/>
        <v>0</v>
      </c>
      <c r="CL778" s="19">
        <f t="shared" si="496"/>
        <v>0</v>
      </c>
      <c r="CM778" s="19">
        <f t="shared" si="497"/>
        <v>0</v>
      </c>
      <c r="CN778" s="19">
        <f t="shared" si="498"/>
        <v>0</v>
      </c>
      <c r="CO778" s="19">
        <f t="shared" si="499"/>
        <v>0</v>
      </c>
      <c r="CP778" s="19">
        <f t="shared" si="500"/>
        <v>0</v>
      </c>
      <c r="CQ778" s="19">
        <f t="shared" si="501"/>
        <v>0</v>
      </c>
      <c r="CR778" s="19">
        <f t="shared" si="502"/>
        <v>0</v>
      </c>
      <c r="CS778" s="19">
        <f t="shared" si="503"/>
        <v>0</v>
      </c>
    </row>
    <row r="779" spans="2:97" ht="15" customHeight="1" x14ac:dyDescent="0.2">
      <c r="B779" s="53">
        <f t="shared" ref="B779:B842" si="507">B778+1</f>
        <v>771</v>
      </c>
      <c r="C779" s="197" t="str" cm="1">
        <f t="array" aca="1" ref="C779" ca="1">CELL("contents",BG779)</f>
        <v/>
      </c>
      <c r="D779" s="54" t="str">
        <f t="shared" si="504"/>
        <v>OK</v>
      </c>
      <c r="E779" s="55" t="e">
        <f>VLOOKUP('DATA SHEET'!$B$9,'Drill Size Info'!$T$2:$U$8,2,FALSE)</f>
        <v>#N/A</v>
      </c>
      <c r="F779" s="55" t="str">
        <f t="shared" ref="F779:F842" si="508">IF(CZ779="", "", --("0."&amp;CZ779))</f>
        <v/>
      </c>
      <c r="G779" s="161">
        <f t="shared" ref="G779:G842" si="509">IF(F779="", 0, F779/E779)</f>
        <v>0</v>
      </c>
      <c r="H779" s="56"/>
      <c r="I779" s="56"/>
      <c r="J779" s="54" t="s">
        <v>154</v>
      </c>
      <c r="K779" s="54" t="s">
        <v>154</v>
      </c>
      <c r="L779" s="56" t="s">
        <v>154</v>
      </c>
      <c r="M779" s="56" t="s">
        <v>154</v>
      </c>
      <c r="N779" s="47" t="str">
        <f>IF(CU779&lt;&gt;"",
    IF(INT('Drill Size Info'!$AA$19)=INT('Drill Size Info'!$AB$19),
        --(INT('Drill Size Info'!$AA$19) &amp; "." &amp; CU779),
        IF(AND((--(INT('Drill Size Info'!$AA$19) &amp; "." &amp; CU779)&gt;=--('Drill Size Info'!$AA$19)), (--(INT('Drill Size Info'!$AA$19) &amp; "." &amp; CU779)&lt;=--('Drill Size Info'!$AB$19))),
            --(INT('Drill Size Info'!$AA$19) &amp; "." &amp; CU779),
            --(INT('Drill Size Info'!$AB$19) &amp; "." &amp; CU779)
        )
    ),
    IF(CT779&lt;&gt;"",
        IF(INT('Drill Size Info'!$AA$19)=INT('Drill Size Info'!$AB$19),
            --(INT('Drill Size Info'!$AA$19) &amp; "." &amp; LEFT(CT779,3)),
            IF(AND((--(INT('Drill Size Info'!$AA$19) &amp; "." &amp; LEFT(CT779,3))&gt;=--('Drill Size Info'!$AA$19)), (--(INT('Drill Size Info'!$AA$19) &amp; "." &amp; LEFT(CT779,3))&lt;=--('Drill Size Info'!$AB$19))),
                --(INT('Drill Size Info'!$AA$19) &amp; "." &amp; LEFT(CT779,3)),
                --(INT('Drill Size Info'!$AB$19) &amp; "." &amp; LEFT(CT779,3))
            )
        ),
        "OK"
    )
)</f>
        <v>OK</v>
      </c>
      <c r="O779" s="163" t="str">
        <f>IF(CV779&lt;&gt;"",
    IF(INT('Drill Size Info'!$AA$19)=INT('Drill Size Info'!$AB$19),
        --(INT('Drill Size Info'!$AA$19) &amp; "." &amp; CV779),
        IF(AND((--(INT('Drill Size Info'!$AA$19) &amp; "." &amp; CV779)&gt;=--('Drill Size Info'!$AA$19)), (--(INT('Drill Size Info'!$AA$19) &amp; "." &amp; CV779)&lt;=--('Drill Size Info'!$AB$19))),
            --(INT('Drill Size Info'!$AA$19) &amp; "." &amp; CV779),
            --(INT('Drill Size Info'!$AB$19) &amp; "." &amp; CV779)
        )
    ),
    IF(CT779&lt;&gt;"",
        IF(INT('Drill Size Info'!$AA$19)=INT('Drill Size Info'!$AB$19),
            --(INT('Drill Size Info'!$AA$19) &amp; "." &amp; RIGHT(CT779,3)),
            IF(AND((--(INT('Drill Size Info'!$AA$19) &amp; "." &amp; RIGHT(CT779,3))&gt;=--('Drill Size Info'!$AA$19)), (--(INT('Drill Size Info'!$AA$19) &amp; "." &amp; RIGHT(CT779,3))&lt;=--('Drill Size Info'!$AB$19))),
                --(INT('Drill Size Info'!$AA$19) &amp; "." &amp; RIGHT(CT779,3)),
                --(INT('Drill Size Info'!$AB$19) &amp; "." &amp; RIGHT(CT779,3))
            )
        ),
        "N/A"
    )
)</f>
        <v>N/A</v>
      </c>
      <c r="P779" s="47" t="str">
        <f>IF(CX779&lt;&gt;"",
    IF(INT('Drill Size Info'!$AA$19)=INT('Drill Size Info'!$AB$15),
        --(INT('Drill Size Info'!$AA$15) &amp; "." &amp; CX779),
        IF(AND((--(INT('Drill Size Info'!$AA$15) &amp; "." &amp; CX779)&gt;=--('Drill Size Info'!$AA$15)), (--(INT('Drill Size Info'!$AA$15) &amp; "." &amp; CX779)&lt;=--('Drill Size Info'!$AB$15))),
            --(INT('Drill Size Info'!$AA$15) &amp; "." &amp; CX779),
            --(INT('Drill Size Info'!$AB$15) &amp; "." &amp; CX779)
        )
    ),
    IF(CW779&lt;&gt;"",
        IF(INT('Drill Size Info'!$AA$15)=INT('Drill Size Info'!$AB$15),
            --(INT('Drill Size Info'!$AA$15) &amp; "." &amp; LEFT(CW779,3)),
            IF(AND((--(INT('Drill Size Info'!$AA$15) &amp; "." &amp; LEFT(CW779,3))&gt;=--('Drill Size Info'!$AA$15)), (--(INT('Drill Size Info'!$AA$15) &amp; "." &amp; LEFT(CW779,3))&lt;=--('Drill Size Info'!$AB$15))),
                --(INT('Drill Size Info'!$AA$15) &amp; "." &amp; LEFT(CW779,3)),
                --(INT('Drill Size Info'!$AB$15) &amp; "." &amp; LEFT(CW779,3))
            )
        ),
        "OK"
    )
)</f>
        <v>OK</v>
      </c>
      <c r="Q779" s="163" t="str">
        <f>IF(CY779&lt;&gt;"",
    IF(INT('Drill Size Info'!$AA$19)=INT('Drill Size Info'!$AB$15),
        --(INT('Drill Size Info'!$AA$15) &amp; "." &amp; CY779),
        IF(AND((--(INT('Drill Size Info'!$AA$15) &amp; "." &amp; CY779)&gt;=--('Drill Size Info'!$AA$15)), (--(INT('Drill Size Info'!$AA$15) &amp; "." &amp; CY779)&lt;=--('Drill Size Info'!$AB$15))),
            --(INT('Drill Size Info'!$AA$15) &amp; "." &amp; CY779),
            --(INT('Drill Size Info'!$AB$15) &amp; "." &amp; CY779)
        )
    ),
    IF(CW779&lt;&gt;"",
        IF(INT('Drill Size Info'!$AA$15)=INT('Drill Size Info'!$AB$15),
            --(INT('Drill Size Info'!$AA$15) &amp; "." &amp; RIGHT(CW779,3)),
            IF(AND((--(INT('Drill Size Info'!$AA$15) &amp; "." &amp; RIGHT(CW779,3))&gt;=--('Drill Size Info'!$AA$15)), (--(INT('Drill Size Info'!$AA$15) &amp; "." &amp; RIGHT(CW779,3))&lt;=--('Drill Size Info'!$AB$15))),
                --(INT('Drill Size Info'!$AA$15) &amp; "." &amp; RIGHT(CW779,3)),
                --(INT('Drill Size Info'!$AB$15) &amp; "." &amp; RIGHT(CW779,3))
            )
        ),
        "N/A"
    )
)</f>
        <v>N/A</v>
      </c>
      <c r="R779" s="57"/>
      <c r="S779" s="57"/>
      <c r="T779" s="57"/>
      <c r="U779" s="57"/>
      <c r="V779" s="57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9"/>
      <c r="AX779" s="59"/>
      <c r="AY779" s="59"/>
      <c r="AZ779" s="60"/>
      <c r="BA779" s="52"/>
      <c r="BB779" s="52"/>
      <c r="BC779" s="52"/>
      <c r="BD779" s="52"/>
      <c r="BE779" s="52"/>
      <c r="BF779" s="52"/>
      <c r="BG779" s="192" t="str">
        <f t="shared" si="505"/>
        <v/>
      </c>
      <c r="BH779" s="52"/>
      <c r="BI779" s="52"/>
      <c r="BJ779" s="52"/>
      <c r="BK779" s="52"/>
      <c r="BM779" s="19">
        <f t="shared" si="472"/>
        <v>0</v>
      </c>
      <c r="BN779" s="19">
        <f t="shared" si="473"/>
        <v>0</v>
      </c>
      <c r="BO779" s="19">
        <f t="shared" si="474"/>
        <v>0</v>
      </c>
      <c r="BP779" s="19">
        <f t="shared" si="475"/>
        <v>0</v>
      </c>
      <c r="BQ779" s="19">
        <f t="shared" si="476"/>
        <v>0</v>
      </c>
      <c r="BR779" s="19">
        <f t="shared" si="477"/>
        <v>0</v>
      </c>
      <c r="BS779" s="19">
        <f t="shared" si="478"/>
        <v>0</v>
      </c>
      <c r="BT779" s="19">
        <f t="shared" si="479"/>
        <v>0</v>
      </c>
      <c r="BU779" s="19">
        <f t="shared" si="480"/>
        <v>0</v>
      </c>
      <c r="BV779" s="19">
        <f t="shared" si="481"/>
        <v>0</v>
      </c>
      <c r="BW779" s="19">
        <f t="shared" si="482"/>
        <v>0</v>
      </c>
      <c r="BX779" s="19">
        <f t="shared" si="483"/>
        <v>0</v>
      </c>
      <c r="BY779" s="19">
        <f t="shared" si="484"/>
        <v>0</v>
      </c>
      <c r="BZ779" s="19">
        <f t="shared" si="485"/>
        <v>0</v>
      </c>
      <c r="CA779" s="19">
        <f t="shared" si="486"/>
        <v>0</v>
      </c>
      <c r="CB779" s="19">
        <f t="shared" si="506"/>
        <v>0</v>
      </c>
      <c r="CC779" s="19">
        <f t="shared" si="487"/>
        <v>0</v>
      </c>
      <c r="CD779" s="19">
        <f t="shared" si="488"/>
        <v>0</v>
      </c>
      <c r="CE779" s="19">
        <f t="shared" si="489"/>
        <v>0</v>
      </c>
      <c r="CF779" s="19">
        <f t="shared" si="490"/>
        <v>0</v>
      </c>
      <c r="CG779" s="19">
        <f t="shared" si="491"/>
        <v>0</v>
      </c>
      <c r="CH779" s="19">
        <f t="shared" si="492"/>
        <v>0</v>
      </c>
      <c r="CI779" s="19">
        <f t="shared" si="493"/>
        <v>0</v>
      </c>
      <c r="CJ779" s="19">
        <f t="shared" si="494"/>
        <v>0</v>
      </c>
      <c r="CK779" s="19">
        <f t="shared" si="495"/>
        <v>0</v>
      </c>
      <c r="CL779" s="19">
        <f t="shared" si="496"/>
        <v>0</v>
      </c>
      <c r="CM779" s="19">
        <f t="shared" si="497"/>
        <v>0</v>
      </c>
      <c r="CN779" s="19">
        <f t="shared" si="498"/>
        <v>0</v>
      </c>
      <c r="CO779" s="19">
        <f t="shared" si="499"/>
        <v>0</v>
      </c>
      <c r="CP779" s="19">
        <f t="shared" si="500"/>
        <v>0</v>
      </c>
      <c r="CQ779" s="19">
        <f t="shared" si="501"/>
        <v>0</v>
      </c>
      <c r="CR779" s="19">
        <f t="shared" si="502"/>
        <v>0</v>
      </c>
      <c r="CS779" s="19">
        <f t="shared" si="503"/>
        <v>0</v>
      </c>
    </row>
    <row r="780" spans="2:97" ht="15" customHeight="1" x14ac:dyDescent="0.2">
      <c r="B780" s="53">
        <f t="shared" si="507"/>
        <v>772</v>
      </c>
      <c r="C780" s="197" t="str" cm="1">
        <f t="array" aca="1" ref="C780" ca="1">CELL("contents",BG780)</f>
        <v/>
      </c>
      <c r="D780" s="54" t="str">
        <f t="shared" si="504"/>
        <v>OK</v>
      </c>
      <c r="E780" s="55" t="e">
        <f>VLOOKUP('DATA SHEET'!$B$9,'Drill Size Info'!$T$2:$U$8,2,FALSE)</f>
        <v>#N/A</v>
      </c>
      <c r="F780" s="55" t="str">
        <f t="shared" si="508"/>
        <v/>
      </c>
      <c r="G780" s="161">
        <f t="shared" si="509"/>
        <v>0</v>
      </c>
      <c r="H780" s="56"/>
      <c r="I780" s="56"/>
      <c r="J780" s="54" t="s">
        <v>154</v>
      </c>
      <c r="K780" s="54" t="s">
        <v>154</v>
      </c>
      <c r="L780" s="56" t="s">
        <v>154</v>
      </c>
      <c r="M780" s="56" t="s">
        <v>154</v>
      </c>
      <c r="N780" s="47" t="str">
        <f>IF(CU780&lt;&gt;"",
    IF(INT('Drill Size Info'!$AA$19)=INT('Drill Size Info'!$AB$19),
        --(INT('Drill Size Info'!$AA$19) &amp; "." &amp; CU780),
        IF(AND((--(INT('Drill Size Info'!$AA$19) &amp; "." &amp; CU780)&gt;=--('Drill Size Info'!$AA$19)), (--(INT('Drill Size Info'!$AA$19) &amp; "." &amp; CU780)&lt;=--('Drill Size Info'!$AB$19))),
            --(INT('Drill Size Info'!$AA$19) &amp; "." &amp; CU780),
            --(INT('Drill Size Info'!$AB$19) &amp; "." &amp; CU780)
        )
    ),
    IF(CT780&lt;&gt;"",
        IF(INT('Drill Size Info'!$AA$19)=INT('Drill Size Info'!$AB$19),
            --(INT('Drill Size Info'!$AA$19) &amp; "." &amp; LEFT(CT780,3)),
            IF(AND((--(INT('Drill Size Info'!$AA$19) &amp; "." &amp; LEFT(CT780,3))&gt;=--('Drill Size Info'!$AA$19)), (--(INT('Drill Size Info'!$AA$19) &amp; "." &amp; LEFT(CT780,3))&lt;=--('Drill Size Info'!$AB$19))),
                --(INT('Drill Size Info'!$AA$19) &amp; "." &amp; LEFT(CT780,3)),
                --(INT('Drill Size Info'!$AB$19) &amp; "." &amp; LEFT(CT780,3))
            )
        ),
        "OK"
    )
)</f>
        <v>OK</v>
      </c>
      <c r="O780" s="163" t="str">
        <f>IF(CV780&lt;&gt;"",
    IF(INT('Drill Size Info'!$AA$19)=INT('Drill Size Info'!$AB$19),
        --(INT('Drill Size Info'!$AA$19) &amp; "." &amp; CV780),
        IF(AND((--(INT('Drill Size Info'!$AA$19) &amp; "." &amp; CV780)&gt;=--('Drill Size Info'!$AA$19)), (--(INT('Drill Size Info'!$AA$19) &amp; "." &amp; CV780)&lt;=--('Drill Size Info'!$AB$19))),
            --(INT('Drill Size Info'!$AA$19) &amp; "." &amp; CV780),
            --(INT('Drill Size Info'!$AB$19) &amp; "." &amp; CV780)
        )
    ),
    IF(CT780&lt;&gt;"",
        IF(INT('Drill Size Info'!$AA$19)=INT('Drill Size Info'!$AB$19),
            --(INT('Drill Size Info'!$AA$19) &amp; "." &amp; RIGHT(CT780,3)),
            IF(AND((--(INT('Drill Size Info'!$AA$19) &amp; "." &amp; RIGHT(CT780,3))&gt;=--('Drill Size Info'!$AA$19)), (--(INT('Drill Size Info'!$AA$19) &amp; "." &amp; RIGHT(CT780,3))&lt;=--('Drill Size Info'!$AB$19))),
                --(INT('Drill Size Info'!$AA$19) &amp; "." &amp; RIGHT(CT780,3)),
                --(INT('Drill Size Info'!$AB$19) &amp; "." &amp; RIGHT(CT780,3))
            )
        ),
        "N/A"
    )
)</f>
        <v>N/A</v>
      </c>
      <c r="P780" s="47" t="str">
        <f>IF(CX780&lt;&gt;"",
    IF(INT('Drill Size Info'!$AA$19)=INT('Drill Size Info'!$AB$15),
        --(INT('Drill Size Info'!$AA$15) &amp; "." &amp; CX780),
        IF(AND((--(INT('Drill Size Info'!$AA$15) &amp; "." &amp; CX780)&gt;=--('Drill Size Info'!$AA$15)), (--(INT('Drill Size Info'!$AA$15) &amp; "." &amp; CX780)&lt;=--('Drill Size Info'!$AB$15))),
            --(INT('Drill Size Info'!$AA$15) &amp; "." &amp; CX780),
            --(INT('Drill Size Info'!$AB$15) &amp; "." &amp; CX780)
        )
    ),
    IF(CW780&lt;&gt;"",
        IF(INT('Drill Size Info'!$AA$15)=INT('Drill Size Info'!$AB$15),
            --(INT('Drill Size Info'!$AA$15) &amp; "." &amp; LEFT(CW780,3)),
            IF(AND((--(INT('Drill Size Info'!$AA$15) &amp; "." &amp; LEFT(CW780,3))&gt;=--('Drill Size Info'!$AA$15)), (--(INT('Drill Size Info'!$AA$15) &amp; "." &amp; LEFT(CW780,3))&lt;=--('Drill Size Info'!$AB$15))),
                --(INT('Drill Size Info'!$AA$15) &amp; "." &amp; LEFT(CW780,3)),
                --(INT('Drill Size Info'!$AB$15) &amp; "." &amp; LEFT(CW780,3))
            )
        ),
        "OK"
    )
)</f>
        <v>OK</v>
      </c>
      <c r="Q780" s="163" t="str">
        <f>IF(CY780&lt;&gt;"",
    IF(INT('Drill Size Info'!$AA$19)=INT('Drill Size Info'!$AB$15),
        --(INT('Drill Size Info'!$AA$15) &amp; "." &amp; CY780),
        IF(AND((--(INT('Drill Size Info'!$AA$15) &amp; "." &amp; CY780)&gt;=--('Drill Size Info'!$AA$15)), (--(INT('Drill Size Info'!$AA$15) &amp; "." &amp; CY780)&lt;=--('Drill Size Info'!$AB$15))),
            --(INT('Drill Size Info'!$AA$15) &amp; "." &amp; CY780),
            --(INT('Drill Size Info'!$AB$15) &amp; "." &amp; CY780)
        )
    ),
    IF(CW780&lt;&gt;"",
        IF(INT('Drill Size Info'!$AA$15)=INT('Drill Size Info'!$AB$15),
            --(INT('Drill Size Info'!$AA$15) &amp; "." &amp; RIGHT(CW780,3)),
            IF(AND((--(INT('Drill Size Info'!$AA$15) &amp; "." &amp; RIGHT(CW780,3))&gt;=--('Drill Size Info'!$AA$15)), (--(INT('Drill Size Info'!$AA$15) &amp; "." &amp; RIGHT(CW780,3))&lt;=--('Drill Size Info'!$AB$15))),
                --(INT('Drill Size Info'!$AA$15) &amp; "." &amp; RIGHT(CW780,3)),
                --(INT('Drill Size Info'!$AB$15) &amp; "." &amp; RIGHT(CW780,3))
            )
        ),
        "N/A"
    )
)</f>
        <v>N/A</v>
      </c>
      <c r="R780" s="57"/>
      <c r="S780" s="57"/>
      <c r="T780" s="57"/>
      <c r="U780" s="57"/>
      <c r="V780" s="57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9"/>
      <c r="AX780" s="59"/>
      <c r="AY780" s="59"/>
      <c r="AZ780" s="60"/>
      <c r="BA780" s="52"/>
      <c r="BB780" s="52"/>
      <c r="BC780" s="52"/>
      <c r="BD780" s="52"/>
      <c r="BE780" s="52"/>
      <c r="BF780" s="52"/>
      <c r="BG780" s="192" t="str">
        <f t="shared" si="505"/>
        <v/>
      </c>
      <c r="BH780" s="52"/>
      <c r="BI780" s="52"/>
      <c r="BJ780" s="52"/>
      <c r="BK780" s="52"/>
      <c r="BM780" s="19">
        <f t="shared" si="472"/>
        <v>0</v>
      </c>
      <c r="BN780" s="19">
        <f t="shared" si="473"/>
        <v>0</v>
      </c>
      <c r="BO780" s="19">
        <f t="shared" si="474"/>
        <v>0</v>
      </c>
      <c r="BP780" s="19">
        <f t="shared" si="475"/>
        <v>0</v>
      </c>
      <c r="BQ780" s="19">
        <f t="shared" si="476"/>
        <v>0</v>
      </c>
      <c r="BR780" s="19">
        <f t="shared" si="477"/>
        <v>0</v>
      </c>
      <c r="BS780" s="19">
        <f t="shared" si="478"/>
        <v>0</v>
      </c>
      <c r="BT780" s="19">
        <f t="shared" si="479"/>
        <v>0</v>
      </c>
      <c r="BU780" s="19">
        <f t="shared" si="480"/>
        <v>0</v>
      </c>
      <c r="BV780" s="19">
        <f t="shared" si="481"/>
        <v>0</v>
      </c>
      <c r="BW780" s="19">
        <f t="shared" si="482"/>
        <v>0</v>
      </c>
      <c r="BX780" s="19">
        <f t="shared" si="483"/>
        <v>0</v>
      </c>
      <c r="BY780" s="19">
        <f t="shared" si="484"/>
        <v>0</v>
      </c>
      <c r="BZ780" s="19">
        <f t="shared" si="485"/>
        <v>0</v>
      </c>
      <c r="CA780" s="19">
        <f t="shared" si="486"/>
        <v>0</v>
      </c>
      <c r="CB780" s="19">
        <f t="shared" si="506"/>
        <v>0</v>
      </c>
      <c r="CC780" s="19">
        <f t="shared" si="487"/>
        <v>0</v>
      </c>
      <c r="CD780" s="19">
        <f t="shared" si="488"/>
        <v>0</v>
      </c>
      <c r="CE780" s="19">
        <f t="shared" si="489"/>
        <v>0</v>
      </c>
      <c r="CF780" s="19">
        <f t="shared" si="490"/>
        <v>0</v>
      </c>
      <c r="CG780" s="19">
        <f t="shared" si="491"/>
        <v>0</v>
      </c>
      <c r="CH780" s="19">
        <f t="shared" si="492"/>
        <v>0</v>
      </c>
      <c r="CI780" s="19">
        <f t="shared" si="493"/>
        <v>0</v>
      </c>
      <c r="CJ780" s="19">
        <f t="shared" si="494"/>
        <v>0</v>
      </c>
      <c r="CK780" s="19">
        <f t="shared" si="495"/>
        <v>0</v>
      </c>
      <c r="CL780" s="19">
        <f t="shared" si="496"/>
        <v>0</v>
      </c>
      <c r="CM780" s="19">
        <f t="shared" si="497"/>
        <v>0</v>
      </c>
      <c r="CN780" s="19">
        <f t="shared" si="498"/>
        <v>0</v>
      </c>
      <c r="CO780" s="19">
        <f t="shared" si="499"/>
        <v>0</v>
      </c>
      <c r="CP780" s="19">
        <f t="shared" si="500"/>
        <v>0</v>
      </c>
      <c r="CQ780" s="19">
        <f t="shared" si="501"/>
        <v>0</v>
      </c>
      <c r="CR780" s="19">
        <f t="shared" si="502"/>
        <v>0</v>
      </c>
      <c r="CS780" s="19">
        <f t="shared" si="503"/>
        <v>0</v>
      </c>
    </row>
    <row r="781" spans="2:97" ht="15" customHeight="1" x14ac:dyDescent="0.2">
      <c r="B781" s="53">
        <f t="shared" si="507"/>
        <v>773</v>
      </c>
      <c r="C781" s="197" t="str" cm="1">
        <f t="array" aca="1" ref="C781" ca="1">CELL("contents",BG781)</f>
        <v/>
      </c>
      <c r="D781" s="54" t="str">
        <f t="shared" si="504"/>
        <v>OK</v>
      </c>
      <c r="E781" s="55" t="e">
        <f>VLOOKUP('DATA SHEET'!$B$9,'Drill Size Info'!$T$2:$U$8,2,FALSE)</f>
        <v>#N/A</v>
      </c>
      <c r="F781" s="55" t="str">
        <f t="shared" si="508"/>
        <v/>
      </c>
      <c r="G781" s="161">
        <f t="shared" si="509"/>
        <v>0</v>
      </c>
      <c r="H781" s="56"/>
      <c r="I781" s="56"/>
      <c r="J781" s="54" t="s">
        <v>154</v>
      </c>
      <c r="K781" s="54" t="s">
        <v>154</v>
      </c>
      <c r="L781" s="56" t="s">
        <v>154</v>
      </c>
      <c r="M781" s="56" t="s">
        <v>154</v>
      </c>
      <c r="N781" s="47" t="str">
        <f>IF(CU781&lt;&gt;"",
    IF(INT('Drill Size Info'!$AA$19)=INT('Drill Size Info'!$AB$19),
        --(INT('Drill Size Info'!$AA$19) &amp; "." &amp; CU781),
        IF(AND((--(INT('Drill Size Info'!$AA$19) &amp; "." &amp; CU781)&gt;=--('Drill Size Info'!$AA$19)), (--(INT('Drill Size Info'!$AA$19) &amp; "." &amp; CU781)&lt;=--('Drill Size Info'!$AB$19))),
            --(INT('Drill Size Info'!$AA$19) &amp; "." &amp; CU781),
            --(INT('Drill Size Info'!$AB$19) &amp; "." &amp; CU781)
        )
    ),
    IF(CT781&lt;&gt;"",
        IF(INT('Drill Size Info'!$AA$19)=INT('Drill Size Info'!$AB$19),
            --(INT('Drill Size Info'!$AA$19) &amp; "." &amp; LEFT(CT781,3)),
            IF(AND((--(INT('Drill Size Info'!$AA$19) &amp; "." &amp; LEFT(CT781,3))&gt;=--('Drill Size Info'!$AA$19)), (--(INT('Drill Size Info'!$AA$19) &amp; "." &amp; LEFT(CT781,3))&lt;=--('Drill Size Info'!$AB$19))),
                --(INT('Drill Size Info'!$AA$19) &amp; "." &amp; LEFT(CT781,3)),
                --(INT('Drill Size Info'!$AB$19) &amp; "." &amp; LEFT(CT781,3))
            )
        ),
        "OK"
    )
)</f>
        <v>OK</v>
      </c>
      <c r="O781" s="163" t="str">
        <f>IF(CV781&lt;&gt;"",
    IF(INT('Drill Size Info'!$AA$19)=INT('Drill Size Info'!$AB$19),
        --(INT('Drill Size Info'!$AA$19) &amp; "." &amp; CV781),
        IF(AND((--(INT('Drill Size Info'!$AA$19) &amp; "." &amp; CV781)&gt;=--('Drill Size Info'!$AA$19)), (--(INT('Drill Size Info'!$AA$19) &amp; "." &amp; CV781)&lt;=--('Drill Size Info'!$AB$19))),
            --(INT('Drill Size Info'!$AA$19) &amp; "." &amp; CV781),
            --(INT('Drill Size Info'!$AB$19) &amp; "." &amp; CV781)
        )
    ),
    IF(CT781&lt;&gt;"",
        IF(INT('Drill Size Info'!$AA$19)=INT('Drill Size Info'!$AB$19),
            --(INT('Drill Size Info'!$AA$19) &amp; "." &amp; RIGHT(CT781,3)),
            IF(AND((--(INT('Drill Size Info'!$AA$19) &amp; "." &amp; RIGHT(CT781,3))&gt;=--('Drill Size Info'!$AA$19)), (--(INT('Drill Size Info'!$AA$19) &amp; "." &amp; RIGHT(CT781,3))&lt;=--('Drill Size Info'!$AB$19))),
                --(INT('Drill Size Info'!$AA$19) &amp; "." &amp; RIGHT(CT781,3)),
                --(INT('Drill Size Info'!$AB$19) &amp; "." &amp; RIGHT(CT781,3))
            )
        ),
        "N/A"
    )
)</f>
        <v>N/A</v>
      </c>
      <c r="P781" s="47" t="str">
        <f>IF(CX781&lt;&gt;"",
    IF(INT('Drill Size Info'!$AA$19)=INT('Drill Size Info'!$AB$15),
        --(INT('Drill Size Info'!$AA$15) &amp; "." &amp; CX781),
        IF(AND((--(INT('Drill Size Info'!$AA$15) &amp; "." &amp; CX781)&gt;=--('Drill Size Info'!$AA$15)), (--(INT('Drill Size Info'!$AA$15) &amp; "." &amp; CX781)&lt;=--('Drill Size Info'!$AB$15))),
            --(INT('Drill Size Info'!$AA$15) &amp; "." &amp; CX781),
            --(INT('Drill Size Info'!$AB$15) &amp; "." &amp; CX781)
        )
    ),
    IF(CW781&lt;&gt;"",
        IF(INT('Drill Size Info'!$AA$15)=INT('Drill Size Info'!$AB$15),
            --(INT('Drill Size Info'!$AA$15) &amp; "." &amp; LEFT(CW781,3)),
            IF(AND((--(INT('Drill Size Info'!$AA$15) &amp; "." &amp; LEFT(CW781,3))&gt;=--('Drill Size Info'!$AA$15)), (--(INT('Drill Size Info'!$AA$15) &amp; "." &amp; LEFT(CW781,3))&lt;=--('Drill Size Info'!$AB$15))),
                --(INT('Drill Size Info'!$AA$15) &amp; "." &amp; LEFT(CW781,3)),
                --(INT('Drill Size Info'!$AB$15) &amp; "." &amp; LEFT(CW781,3))
            )
        ),
        "OK"
    )
)</f>
        <v>OK</v>
      </c>
      <c r="Q781" s="163" t="str">
        <f>IF(CY781&lt;&gt;"",
    IF(INT('Drill Size Info'!$AA$19)=INT('Drill Size Info'!$AB$15),
        --(INT('Drill Size Info'!$AA$15) &amp; "." &amp; CY781),
        IF(AND((--(INT('Drill Size Info'!$AA$15) &amp; "." &amp; CY781)&gt;=--('Drill Size Info'!$AA$15)), (--(INT('Drill Size Info'!$AA$15) &amp; "." &amp; CY781)&lt;=--('Drill Size Info'!$AB$15))),
            --(INT('Drill Size Info'!$AA$15) &amp; "." &amp; CY781),
            --(INT('Drill Size Info'!$AB$15) &amp; "." &amp; CY781)
        )
    ),
    IF(CW781&lt;&gt;"",
        IF(INT('Drill Size Info'!$AA$15)=INT('Drill Size Info'!$AB$15),
            --(INT('Drill Size Info'!$AA$15) &amp; "." &amp; RIGHT(CW781,3)),
            IF(AND((--(INT('Drill Size Info'!$AA$15) &amp; "." &amp; RIGHT(CW781,3))&gt;=--('Drill Size Info'!$AA$15)), (--(INT('Drill Size Info'!$AA$15) &amp; "." &amp; RIGHT(CW781,3))&lt;=--('Drill Size Info'!$AB$15))),
                --(INT('Drill Size Info'!$AA$15) &amp; "." &amp; RIGHT(CW781,3)),
                --(INT('Drill Size Info'!$AB$15) &amp; "." &amp; RIGHT(CW781,3))
            )
        ),
        "N/A"
    )
)</f>
        <v>N/A</v>
      </c>
      <c r="R781" s="57"/>
      <c r="S781" s="57"/>
      <c r="T781" s="57"/>
      <c r="U781" s="57"/>
      <c r="V781" s="57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9"/>
      <c r="AX781" s="59"/>
      <c r="AY781" s="59"/>
      <c r="AZ781" s="60"/>
      <c r="BA781" s="52"/>
      <c r="BB781" s="52"/>
      <c r="BC781" s="52"/>
      <c r="BD781" s="52"/>
      <c r="BE781" s="52"/>
      <c r="BF781" s="52"/>
      <c r="BG781" s="192" t="str">
        <f t="shared" si="505"/>
        <v/>
      </c>
      <c r="BH781" s="52"/>
      <c r="BI781" s="52"/>
      <c r="BJ781" s="52"/>
      <c r="BK781" s="52"/>
      <c r="BM781" s="19">
        <f t="shared" si="472"/>
        <v>0</v>
      </c>
      <c r="BN781" s="19">
        <f t="shared" si="473"/>
        <v>0</v>
      </c>
      <c r="BO781" s="19">
        <f t="shared" si="474"/>
        <v>0</v>
      </c>
      <c r="BP781" s="19">
        <f t="shared" si="475"/>
        <v>0</v>
      </c>
      <c r="BQ781" s="19">
        <f t="shared" si="476"/>
        <v>0</v>
      </c>
      <c r="BR781" s="19">
        <f t="shared" si="477"/>
        <v>0</v>
      </c>
      <c r="BS781" s="19">
        <f t="shared" si="478"/>
        <v>0</v>
      </c>
      <c r="BT781" s="19">
        <f t="shared" si="479"/>
        <v>0</v>
      </c>
      <c r="BU781" s="19">
        <f t="shared" si="480"/>
        <v>0</v>
      </c>
      <c r="BV781" s="19">
        <f t="shared" si="481"/>
        <v>0</v>
      </c>
      <c r="BW781" s="19">
        <f t="shared" si="482"/>
        <v>0</v>
      </c>
      <c r="BX781" s="19">
        <f t="shared" si="483"/>
        <v>0</v>
      </c>
      <c r="BY781" s="19">
        <f t="shared" si="484"/>
        <v>0</v>
      </c>
      <c r="BZ781" s="19">
        <f t="shared" si="485"/>
        <v>0</v>
      </c>
      <c r="CA781" s="19">
        <f t="shared" si="486"/>
        <v>0</v>
      </c>
      <c r="CB781" s="19">
        <f t="shared" si="506"/>
        <v>0</v>
      </c>
      <c r="CC781" s="19">
        <f t="shared" si="487"/>
        <v>0</v>
      </c>
      <c r="CD781" s="19">
        <f t="shared" si="488"/>
        <v>0</v>
      </c>
      <c r="CE781" s="19">
        <f t="shared" si="489"/>
        <v>0</v>
      </c>
      <c r="CF781" s="19">
        <f t="shared" si="490"/>
        <v>0</v>
      </c>
      <c r="CG781" s="19">
        <f t="shared" si="491"/>
        <v>0</v>
      </c>
      <c r="CH781" s="19">
        <f t="shared" si="492"/>
        <v>0</v>
      </c>
      <c r="CI781" s="19">
        <f t="shared" si="493"/>
        <v>0</v>
      </c>
      <c r="CJ781" s="19">
        <f t="shared" si="494"/>
        <v>0</v>
      </c>
      <c r="CK781" s="19">
        <f t="shared" si="495"/>
        <v>0</v>
      </c>
      <c r="CL781" s="19">
        <f t="shared" si="496"/>
        <v>0</v>
      </c>
      <c r="CM781" s="19">
        <f t="shared" si="497"/>
        <v>0</v>
      </c>
      <c r="CN781" s="19">
        <f t="shared" si="498"/>
        <v>0</v>
      </c>
      <c r="CO781" s="19">
        <f t="shared" si="499"/>
        <v>0</v>
      </c>
      <c r="CP781" s="19">
        <f t="shared" si="500"/>
        <v>0</v>
      </c>
      <c r="CQ781" s="19">
        <f t="shared" si="501"/>
        <v>0</v>
      </c>
      <c r="CR781" s="19">
        <f t="shared" si="502"/>
        <v>0</v>
      </c>
      <c r="CS781" s="19">
        <f t="shared" si="503"/>
        <v>0</v>
      </c>
    </row>
    <row r="782" spans="2:97" ht="15" customHeight="1" x14ac:dyDescent="0.2">
      <c r="B782" s="53">
        <f t="shared" si="507"/>
        <v>774</v>
      </c>
      <c r="C782" s="197" t="str" cm="1">
        <f t="array" aca="1" ref="C782" ca="1">CELL("contents",BG782)</f>
        <v/>
      </c>
      <c r="D782" s="54" t="str">
        <f t="shared" si="504"/>
        <v>OK</v>
      </c>
      <c r="E782" s="55" t="e">
        <f>VLOOKUP('DATA SHEET'!$B$9,'Drill Size Info'!$T$2:$U$8,2,FALSE)</f>
        <v>#N/A</v>
      </c>
      <c r="F782" s="55" t="str">
        <f t="shared" si="508"/>
        <v/>
      </c>
      <c r="G782" s="161">
        <f t="shared" si="509"/>
        <v>0</v>
      </c>
      <c r="H782" s="56"/>
      <c r="I782" s="56"/>
      <c r="J782" s="54" t="s">
        <v>154</v>
      </c>
      <c r="K782" s="54" t="s">
        <v>154</v>
      </c>
      <c r="L782" s="56" t="s">
        <v>154</v>
      </c>
      <c r="M782" s="56" t="s">
        <v>154</v>
      </c>
      <c r="N782" s="47" t="str">
        <f>IF(CU782&lt;&gt;"",
    IF(INT('Drill Size Info'!$AA$19)=INT('Drill Size Info'!$AB$19),
        --(INT('Drill Size Info'!$AA$19) &amp; "." &amp; CU782),
        IF(AND((--(INT('Drill Size Info'!$AA$19) &amp; "." &amp; CU782)&gt;=--('Drill Size Info'!$AA$19)), (--(INT('Drill Size Info'!$AA$19) &amp; "." &amp; CU782)&lt;=--('Drill Size Info'!$AB$19))),
            --(INT('Drill Size Info'!$AA$19) &amp; "." &amp; CU782),
            --(INT('Drill Size Info'!$AB$19) &amp; "." &amp; CU782)
        )
    ),
    IF(CT782&lt;&gt;"",
        IF(INT('Drill Size Info'!$AA$19)=INT('Drill Size Info'!$AB$19),
            --(INT('Drill Size Info'!$AA$19) &amp; "." &amp; LEFT(CT782,3)),
            IF(AND((--(INT('Drill Size Info'!$AA$19) &amp; "." &amp; LEFT(CT782,3))&gt;=--('Drill Size Info'!$AA$19)), (--(INT('Drill Size Info'!$AA$19) &amp; "." &amp; LEFT(CT782,3))&lt;=--('Drill Size Info'!$AB$19))),
                --(INT('Drill Size Info'!$AA$19) &amp; "." &amp; LEFT(CT782,3)),
                --(INT('Drill Size Info'!$AB$19) &amp; "." &amp; LEFT(CT782,3))
            )
        ),
        "OK"
    )
)</f>
        <v>OK</v>
      </c>
      <c r="O782" s="163" t="str">
        <f>IF(CV782&lt;&gt;"",
    IF(INT('Drill Size Info'!$AA$19)=INT('Drill Size Info'!$AB$19),
        --(INT('Drill Size Info'!$AA$19) &amp; "." &amp; CV782),
        IF(AND((--(INT('Drill Size Info'!$AA$19) &amp; "." &amp; CV782)&gt;=--('Drill Size Info'!$AA$19)), (--(INT('Drill Size Info'!$AA$19) &amp; "." &amp; CV782)&lt;=--('Drill Size Info'!$AB$19))),
            --(INT('Drill Size Info'!$AA$19) &amp; "." &amp; CV782),
            --(INT('Drill Size Info'!$AB$19) &amp; "." &amp; CV782)
        )
    ),
    IF(CT782&lt;&gt;"",
        IF(INT('Drill Size Info'!$AA$19)=INT('Drill Size Info'!$AB$19),
            --(INT('Drill Size Info'!$AA$19) &amp; "." &amp; RIGHT(CT782,3)),
            IF(AND((--(INT('Drill Size Info'!$AA$19) &amp; "." &amp; RIGHT(CT782,3))&gt;=--('Drill Size Info'!$AA$19)), (--(INT('Drill Size Info'!$AA$19) &amp; "." &amp; RIGHT(CT782,3))&lt;=--('Drill Size Info'!$AB$19))),
                --(INT('Drill Size Info'!$AA$19) &amp; "." &amp; RIGHT(CT782,3)),
                --(INT('Drill Size Info'!$AB$19) &amp; "." &amp; RIGHT(CT782,3))
            )
        ),
        "N/A"
    )
)</f>
        <v>N/A</v>
      </c>
      <c r="P782" s="47" t="str">
        <f>IF(CX782&lt;&gt;"",
    IF(INT('Drill Size Info'!$AA$19)=INT('Drill Size Info'!$AB$15),
        --(INT('Drill Size Info'!$AA$15) &amp; "." &amp; CX782),
        IF(AND((--(INT('Drill Size Info'!$AA$15) &amp; "." &amp; CX782)&gt;=--('Drill Size Info'!$AA$15)), (--(INT('Drill Size Info'!$AA$15) &amp; "." &amp; CX782)&lt;=--('Drill Size Info'!$AB$15))),
            --(INT('Drill Size Info'!$AA$15) &amp; "." &amp; CX782),
            --(INT('Drill Size Info'!$AB$15) &amp; "." &amp; CX782)
        )
    ),
    IF(CW782&lt;&gt;"",
        IF(INT('Drill Size Info'!$AA$15)=INT('Drill Size Info'!$AB$15),
            --(INT('Drill Size Info'!$AA$15) &amp; "." &amp; LEFT(CW782,3)),
            IF(AND((--(INT('Drill Size Info'!$AA$15) &amp; "." &amp; LEFT(CW782,3))&gt;=--('Drill Size Info'!$AA$15)), (--(INT('Drill Size Info'!$AA$15) &amp; "." &amp; LEFT(CW782,3))&lt;=--('Drill Size Info'!$AB$15))),
                --(INT('Drill Size Info'!$AA$15) &amp; "." &amp; LEFT(CW782,3)),
                --(INT('Drill Size Info'!$AB$15) &amp; "." &amp; LEFT(CW782,3))
            )
        ),
        "OK"
    )
)</f>
        <v>OK</v>
      </c>
      <c r="Q782" s="163" t="str">
        <f>IF(CY782&lt;&gt;"",
    IF(INT('Drill Size Info'!$AA$19)=INT('Drill Size Info'!$AB$15),
        --(INT('Drill Size Info'!$AA$15) &amp; "." &amp; CY782),
        IF(AND((--(INT('Drill Size Info'!$AA$15) &amp; "." &amp; CY782)&gt;=--('Drill Size Info'!$AA$15)), (--(INT('Drill Size Info'!$AA$15) &amp; "." &amp; CY782)&lt;=--('Drill Size Info'!$AB$15))),
            --(INT('Drill Size Info'!$AA$15) &amp; "." &amp; CY782),
            --(INT('Drill Size Info'!$AB$15) &amp; "." &amp; CY782)
        )
    ),
    IF(CW782&lt;&gt;"",
        IF(INT('Drill Size Info'!$AA$15)=INT('Drill Size Info'!$AB$15),
            --(INT('Drill Size Info'!$AA$15) &amp; "." &amp; RIGHT(CW782,3)),
            IF(AND((--(INT('Drill Size Info'!$AA$15) &amp; "." &amp; RIGHT(CW782,3))&gt;=--('Drill Size Info'!$AA$15)), (--(INT('Drill Size Info'!$AA$15) &amp; "." &amp; RIGHT(CW782,3))&lt;=--('Drill Size Info'!$AB$15))),
                --(INT('Drill Size Info'!$AA$15) &amp; "." &amp; RIGHT(CW782,3)),
                --(INT('Drill Size Info'!$AB$15) &amp; "." &amp; RIGHT(CW782,3))
            )
        ),
        "N/A"
    )
)</f>
        <v>N/A</v>
      </c>
      <c r="R782" s="57"/>
      <c r="S782" s="57"/>
      <c r="T782" s="57"/>
      <c r="U782" s="57"/>
      <c r="V782" s="57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9"/>
      <c r="AX782" s="59"/>
      <c r="AY782" s="59"/>
      <c r="AZ782" s="60"/>
      <c r="BA782" s="52"/>
      <c r="BB782" s="52"/>
      <c r="BC782" s="52"/>
      <c r="BD782" s="52"/>
      <c r="BE782" s="52"/>
      <c r="BF782" s="52"/>
      <c r="BG782" s="192" t="str">
        <f t="shared" si="505"/>
        <v/>
      </c>
      <c r="BH782" s="52"/>
      <c r="BI782" s="52"/>
      <c r="BJ782" s="52"/>
      <c r="BK782" s="52"/>
      <c r="BM782" s="19">
        <f t="shared" si="472"/>
        <v>0</v>
      </c>
      <c r="BN782" s="19">
        <f t="shared" si="473"/>
        <v>0</v>
      </c>
      <c r="BO782" s="19">
        <f t="shared" si="474"/>
        <v>0</v>
      </c>
      <c r="BP782" s="19">
        <f t="shared" si="475"/>
        <v>0</v>
      </c>
      <c r="BQ782" s="19">
        <f t="shared" si="476"/>
        <v>0</v>
      </c>
      <c r="BR782" s="19">
        <f t="shared" si="477"/>
        <v>0</v>
      </c>
      <c r="BS782" s="19">
        <f t="shared" si="478"/>
        <v>0</v>
      </c>
      <c r="BT782" s="19">
        <f t="shared" si="479"/>
        <v>0</v>
      </c>
      <c r="BU782" s="19">
        <f t="shared" si="480"/>
        <v>0</v>
      </c>
      <c r="BV782" s="19">
        <f t="shared" si="481"/>
        <v>0</v>
      </c>
      <c r="BW782" s="19">
        <f t="shared" si="482"/>
        <v>0</v>
      </c>
      <c r="BX782" s="19">
        <f t="shared" si="483"/>
        <v>0</v>
      </c>
      <c r="BY782" s="19">
        <f t="shared" si="484"/>
        <v>0</v>
      </c>
      <c r="BZ782" s="19">
        <f t="shared" si="485"/>
        <v>0</v>
      </c>
      <c r="CA782" s="19">
        <f t="shared" si="486"/>
        <v>0</v>
      </c>
      <c r="CB782" s="19">
        <f t="shared" si="506"/>
        <v>0</v>
      </c>
      <c r="CC782" s="19">
        <f t="shared" si="487"/>
        <v>0</v>
      </c>
      <c r="CD782" s="19">
        <f t="shared" si="488"/>
        <v>0</v>
      </c>
      <c r="CE782" s="19">
        <f t="shared" si="489"/>
        <v>0</v>
      </c>
      <c r="CF782" s="19">
        <f t="shared" si="490"/>
        <v>0</v>
      </c>
      <c r="CG782" s="19">
        <f t="shared" si="491"/>
        <v>0</v>
      </c>
      <c r="CH782" s="19">
        <f t="shared" si="492"/>
        <v>0</v>
      </c>
      <c r="CI782" s="19">
        <f t="shared" si="493"/>
        <v>0</v>
      </c>
      <c r="CJ782" s="19">
        <f t="shared" si="494"/>
        <v>0</v>
      </c>
      <c r="CK782" s="19">
        <f t="shared" si="495"/>
        <v>0</v>
      </c>
      <c r="CL782" s="19">
        <f t="shared" si="496"/>
        <v>0</v>
      </c>
      <c r="CM782" s="19">
        <f t="shared" si="497"/>
        <v>0</v>
      </c>
      <c r="CN782" s="19">
        <f t="shared" si="498"/>
        <v>0</v>
      </c>
      <c r="CO782" s="19">
        <f t="shared" si="499"/>
        <v>0</v>
      </c>
      <c r="CP782" s="19">
        <f t="shared" si="500"/>
        <v>0</v>
      </c>
      <c r="CQ782" s="19">
        <f t="shared" si="501"/>
        <v>0</v>
      </c>
      <c r="CR782" s="19">
        <f t="shared" si="502"/>
        <v>0</v>
      </c>
      <c r="CS782" s="19">
        <f t="shared" si="503"/>
        <v>0</v>
      </c>
    </row>
    <row r="783" spans="2:97" ht="15" customHeight="1" x14ac:dyDescent="0.2">
      <c r="B783" s="53">
        <f t="shared" si="507"/>
        <v>775</v>
      </c>
      <c r="C783" s="197" t="str" cm="1">
        <f t="array" aca="1" ref="C783" ca="1">CELL("contents",BG783)</f>
        <v/>
      </c>
      <c r="D783" s="54" t="str">
        <f t="shared" si="504"/>
        <v>OK</v>
      </c>
      <c r="E783" s="55" t="e">
        <f>VLOOKUP('DATA SHEET'!$B$9,'Drill Size Info'!$T$2:$U$8,2,FALSE)</f>
        <v>#N/A</v>
      </c>
      <c r="F783" s="55" t="str">
        <f t="shared" si="508"/>
        <v/>
      </c>
      <c r="G783" s="161">
        <f t="shared" si="509"/>
        <v>0</v>
      </c>
      <c r="H783" s="56"/>
      <c r="I783" s="56"/>
      <c r="J783" s="54" t="s">
        <v>154</v>
      </c>
      <c r="K783" s="54" t="s">
        <v>154</v>
      </c>
      <c r="L783" s="56" t="s">
        <v>154</v>
      </c>
      <c r="M783" s="56" t="s">
        <v>154</v>
      </c>
      <c r="N783" s="47" t="str">
        <f>IF(CU783&lt;&gt;"",
    IF(INT('Drill Size Info'!$AA$19)=INT('Drill Size Info'!$AB$19),
        --(INT('Drill Size Info'!$AA$19) &amp; "." &amp; CU783),
        IF(AND((--(INT('Drill Size Info'!$AA$19) &amp; "." &amp; CU783)&gt;=--('Drill Size Info'!$AA$19)), (--(INT('Drill Size Info'!$AA$19) &amp; "." &amp; CU783)&lt;=--('Drill Size Info'!$AB$19))),
            --(INT('Drill Size Info'!$AA$19) &amp; "." &amp; CU783),
            --(INT('Drill Size Info'!$AB$19) &amp; "." &amp; CU783)
        )
    ),
    IF(CT783&lt;&gt;"",
        IF(INT('Drill Size Info'!$AA$19)=INT('Drill Size Info'!$AB$19),
            --(INT('Drill Size Info'!$AA$19) &amp; "." &amp; LEFT(CT783,3)),
            IF(AND((--(INT('Drill Size Info'!$AA$19) &amp; "." &amp; LEFT(CT783,3))&gt;=--('Drill Size Info'!$AA$19)), (--(INT('Drill Size Info'!$AA$19) &amp; "." &amp; LEFT(CT783,3))&lt;=--('Drill Size Info'!$AB$19))),
                --(INT('Drill Size Info'!$AA$19) &amp; "." &amp; LEFT(CT783,3)),
                --(INT('Drill Size Info'!$AB$19) &amp; "." &amp; LEFT(CT783,3))
            )
        ),
        "OK"
    )
)</f>
        <v>OK</v>
      </c>
      <c r="O783" s="163" t="str">
        <f>IF(CV783&lt;&gt;"",
    IF(INT('Drill Size Info'!$AA$19)=INT('Drill Size Info'!$AB$19),
        --(INT('Drill Size Info'!$AA$19) &amp; "." &amp; CV783),
        IF(AND((--(INT('Drill Size Info'!$AA$19) &amp; "." &amp; CV783)&gt;=--('Drill Size Info'!$AA$19)), (--(INT('Drill Size Info'!$AA$19) &amp; "." &amp; CV783)&lt;=--('Drill Size Info'!$AB$19))),
            --(INT('Drill Size Info'!$AA$19) &amp; "." &amp; CV783),
            --(INT('Drill Size Info'!$AB$19) &amp; "." &amp; CV783)
        )
    ),
    IF(CT783&lt;&gt;"",
        IF(INT('Drill Size Info'!$AA$19)=INT('Drill Size Info'!$AB$19),
            --(INT('Drill Size Info'!$AA$19) &amp; "." &amp; RIGHT(CT783,3)),
            IF(AND((--(INT('Drill Size Info'!$AA$19) &amp; "." &amp; RIGHT(CT783,3))&gt;=--('Drill Size Info'!$AA$19)), (--(INT('Drill Size Info'!$AA$19) &amp; "." &amp; RIGHT(CT783,3))&lt;=--('Drill Size Info'!$AB$19))),
                --(INT('Drill Size Info'!$AA$19) &amp; "." &amp; RIGHT(CT783,3)),
                --(INT('Drill Size Info'!$AB$19) &amp; "." &amp; RIGHT(CT783,3))
            )
        ),
        "N/A"
    )
)</f>
        <v>N/A</v>
      </c>
      <c r="P783" s="47" t="str">
        <f>IF(CX783&lt;&gt;"",
    IF(INT('Drill Size Info'!$AA$19)=INT('Drill Size Info'!$AB$15),
        --(INT('Drill Size Info'!$AA$15) &amp; "." &amp; CX783),
        IF(AND((--(INT('Drill Size Info'!$AA$15) &amp; "." &amp; CX783)&gt;=--('Drill Size Info'!$AA$15)), (--(INT('Drill Size Info'!$AA$15) &amp; "." &amp; CX783)&lt;=--('Drill Size Info'!$AB$15))),
            --(INT('Drill Size Info'!$AA$15) &amp; "." &amp; CX783),
            --(INT('Drill Size Info'!$AB$15) &amp; "." &amp; CX783)
        )
    ),
    IF(CW783&lt;&gt;"",
        IF(INT('Drill Size Info'!$AA$15)=INT('Drill Size Info'!$AB$15),
            --(INT('Drill Size Info'!$AA$15) &amp; "." &amp; LEFT(CW783,3)),
            IF(AND((--(INT('Drill Size Info'!$AA$15) &amp; "." &amp; LEFT(CW783,3))&gt;=--('Drill Size Info'!$AA$15)), (--(INT('Drill Size Info'!$AA$15) &amp; "." &amp; LEFT(CW783,3))&lt;=--('Drill Size Info'!$AB$15))),
                --(INT('Drill Size Info'!$AA$15) &amp; "." &amp; LEFT(CW783,3)),
                --(INT('Drill Size Info'!$AB$15) &amp; "." &amp; LEFT(CW783,3))
            )
        ),
        "OK"
    )
)</f>
        <v>OK</v>
      </c>
      <c r="Q783" s="163" t="str">
        <f>IF(CY783&lt;&gt;"",
    IF(INT('Drill Size Info'!$AA$19)=INT('Drill Size Info'!$AB$15),
        --(INT('Drill Size Info'!$AA$15) &amp; "." &amp; CY783),
        IF(AND((--(INT('Drill Size Info'!$AA$15) &amp; "." &amp; CY783)&gt;=--('Drill Size Info'!$AA$15)), (--(INT('Drill Size Info'!$AA$15) &amp; "." &amp; CY783)&lt;=--('Drill Size Info'!$AB$15))),
            --(INT('Drill Size Info'!$AA$15) &amp; "." &amp; CY783),
            --(INT('Drill Size Info'!$AB$15) &amp; "." &amp; CY783)
        )
    ),
    IF(CW783&lt;&gt;"",
        IF(INT('Drill Size Info'!$AA$15)=INT('Drill Size Info'!$AB$15),
            --(INT('Drill Size Info'!$AA$15) &amp; "." &amp; RIGHT(CW783,3)),
            IF(AND((--(INT('Drill Size Info'!$AA$15) &amp; "." &amp; RIGHT(CW783,3))&gt;=--('Drill Size Info'!$AA$15)), (--(INT('Drill Size Info'!$AA$15) &amp; "." &amp; RIGHT(CW783,3))&lt;=--('Drill Size Info'!$AB$15))),
                --(INT('Drill Size Info'!$AA$15) &amp; "." &amp; RIGHT(CW783,3)),
                --(INT('Drill Size Info'!$AB$15) &amp; "." &amp; RIGHT(CW783,3))
            )
        ),
        "N/A"
    )
)</f>
        <v>N/A</v>
      </c>
      <c r="R783" s="57"/>
      <c r="S783" s="57"/>
      <c r="T783" s="57"/>
      <c r="U783" s="57"/>
      <c r="V783" s="57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9"/>
      <c r="AX783" s="59"/>
      <c r="AY783" s="59"/>
      <c r="AZ783" s="60"/>
      <c r="BA783" s="52"/>
      <c r="BB783" s="52"/>
      <c r="BC783" s="52"/>
      <c r="BD783" s="52"/>
      <c r="BE783" s="52"/>
      <c r="BF783" s="52"/>
      <c r="BG783" s="192" t="str">
        <f t="shared" si="505"/>
        <v/>
      </c>
      <c r="BH783" s="52"/>
      <c r="BI783" s="52"/>
      <c r="BJ783" s="52"/>
      <c r="BK783" s="52"/>
      <c r="BM783" s="19">
        <f t="shared" si="472"/>
        <v>0</v>
      </c>
      <c r="BN783" s="19">
        <f t="shared" si="473"/>
        <v>0</v>
      </c>
      <c r="BO783" s="19">
        <f t="shared" si="474"/>
        <v>0</v>
      </c>
      <c r="BP783" s="19">
        <f t="shared" si="475"/>
        <v>0</v>
      </c>
      <c r="BQ783" s="19">
        <f t="shared" si="476"/>
        <v>0</v>
      </c>
      <c r="BR783" s="19">
        <f t="shared" si="477"/>
        <v>0</v>
      </c>
      <c r="BS783" s="19">
        <f t="shared" si="478"/>
        <v>0</v>
      </c>
      <c r="BT783" s="19">
        <f t="shared" si="479"/>
        <v>0</v>
      </c>
      <c r="BU783" s="19">
        <f t="shared" si="480"/>
        <v>0</v>
      </c>
      <c r="BV783" s="19">
        <f t="shared" si="481"/>
        <v>0</v>
      </c>
      <c r="BW783" s="19">
        <f t="shared" si="482"/>
        <v>0</v>
      </c>
      <c r="BX783" s="19">
        <f t="shared" si="483"/>
        <v>0</v>
      </c>
      <c r="BY783" s="19">
        <f t="shared" si="484"/>
        <v>0</v>
      </c>
      <c r="BZ783" s="19">
        <f t="shared" si="485"/>
        <v>0</v>
      </c>
      <c r="CA783" s="19">
        <f t="shared" si="486"/>
        <v>0</v>
      </c>
      <c r="CB783" s="19">
        <f t="shared" si="506"/>
        <v>0</v>
      </c>
      <c r="CC783" s="19">
        <f t="shared" si="487"/>
        <v>0</v>
      </c>
      <c r="CD783" s="19">
        <f t="shared" si="488"/>
        <v>0</v>
      </c>
      <c r="CE783" s="19">
        <f t="shared" si="489"/>
        <v>0</v>
      </c>
      <c r="CF783" s="19">
        <f t="shared" si="490"/>
        <v>0</v>
      </c>
      <c r="CG783" s="19">
        <f t="shared" si="491"/>
        <v>0</v>
      </c>
      <c r="CH783" s="19">
        <f t="shared" si="492"/>
        <v>0</v>
      </c>
      <c r="CI783" s="19">
        <f t="shared" si="493"/>
        <v>0</v>
      </c>
      <c r="CJ783" s="19">
        <f t="shared" si="494"/>
        <v>0</v>
      </c>
      <c r="CK783" s="19">
        <f t="shared" si="495"/>
        <v>0</v>
      </c>
      <c r="CL783" s="19">
        <f t="shared" si="496"/>
        <v>0</v>
      </c>
      <c r="CM783" s="19">
        <f t="shared" si="497"/>
        <v>0</v>
      </c>
      <c r="CN783" s="19">
        <f t="shared" si="498"/>
        <v>0</v>
      </c>
      <c r="CO783" s="19">
        <f t="shared" si="499"/>
        <v>0</v>
      </c>
      <c r="CP783" s="19">
        <f t="shared" si="500"/>
        <v>0</v>
      </c>
      <c r="CQ783" s="19">
        <f t="shared" si="501"/>
        <v>0</v>
      </c>
      <c r="CR783" s="19">
        <f t="shared" si="502"/>
        <v>0</v>
      </c>
      <c r="CS783" s="19">
        <f t="shared" si="503"/>
        <v>0</v>
      </c>
    </row>
    <row r="784" spans="2:97" ht="15" customHeight="1" x14ac:dyDescent="0.2">
      <c r="B784" s="53">
        <f t="shared" si="507"/>
        <v>776</v>
      </c>
      <c r="C784" s="197" t="str" cm="1">
        <f t="array" aca="1" ref="C784" ca="1">CELL("contents",BG784)</f>
        <v/>
      </c>
      <c r="D784" s="54" t="str">
        <f t="shared" si="504"/>
        <v>OK</v>
      </c>
      <c r="E784" s="55" t="e">
        <f>VLOOKUP('DATA SHEET'!$B$9,'Drill Size Info'!$T$2:$U$8,2,FALSE)</f>
        <v>#N/A</v>
      </c>
      <c r="F784" s="55" t="str">
        <f t="shared" si="508"/>
        <v/>
      </c>
      <c r="G784" s="161">
        <f t="shared" si="509"/>
        <v>0</v>
      </c>
      <c r="H784" s="56"/>
      <c r="I784" s="56"/>
      <c r="J784" s="54" t="s">
        <v>154</v>
      </c>
      <c r="K784" s="54" t="s">
        <v>154</v>
      </c>
      <c r="L784" s="56" t="s">
        <v>154</v>
      </c>
      <c r="M784" s="56" t="s">
        <v>154</v>
      </c>
      <c r="N784" s="47" t="str">
        <f>IF(CU784&lt;&gt;"",
    IF(INT('Drill Size Info'!$AA$19)=INT('Drill Size Info'!$AB$19),
        --(INT('Drill Size Info'!$AA$19) &amp; "." &amp; CU784),
        IF(AND((--(INT('Drill Size Info'!$AA$19) &amp; "." &amp; CU784)&gt;=--('Drill Size Info'!$AA$19)), (--(INT('Drill Size Info'!$AA$19) &amp; "." &amp; CU784)&lt;=--('Drill Size Info'!$AB$19))),
            --(INT('Drill Size Info'!$AA$19) &amp; "." &amp; CU784),
            --(INT('Drill Size Info'!$AB$19) &amp; "." &amp; CU784)
        )
    ),
    IF(CT784&lt;&gt;"",
        IF(INT('Drill Size Info'!$AA$19)=INT('Drill Size Info'!$AB$19),
            --(INT('Drill Size Info'!$AA$19) &amp; "." &amp; LEFT(CT784,3)),
            IF(AND((--(INT('Drill Size Info'!$AA$19) &amp; "." &amp; LEFT(CT784,3))&gt;=--('Drill Size Info'!$AA$19)), (--(INT('Drill Size Info'!$AA$19) &amp; "." &amp; LEFT(CT784,3))&lt;=--('Drill Size Info'!$AB$19))),
                --(INT('Drill Size Info'!$AA$19) &amp; "." &amp; LEFT(CT784,3)),
                --(INT('Drill Size Info'!$AB$19) &amp; "." &amp; LEFT(CT784,3))
            )
        ),
        "OK"
    )
)</f>
        <v>OK</v>
      </c>
      <c r="O784" s="163" t="str">
        <f>IF(CV784&lt;&gt;"",
    IF(INT('Drill Size Info'!$AA$19)=INT('Drill Size Info'!$AB$19),
        --(INT('Drill Size Info'!$AA$19) &amp; "." &amp; CV784),
        IF(AND((--(INT('Drill Size Info'!$AA$19) &amp; "." &amp; CV784)&gt;=--('Drill Size Info'!$AA$19)), (--(INT('Drill Size Info'!$AA$19) &amp; "." &amp; CV784)&lt;=--('Drill Size Info'!$AB$19))),
            --(INT('Drill Size Info'!$AA$19) &amp; "." &amp; CV784),
            --(INT('Drill Size Info'!$AB$19) &amp; "." &amp; CV784)
        )
    ),
    IF(CT784&lt;&gt;"",
        IF(INT('Drill Size Info'!$AA$19)=INT('Drill Size Info'!$AB$19),
            --(INT('Drill Size Info'!$AA$19) &amp; "." &amp; RIGHT(CT784,3)),
            IF(AND((--(INT('Drill Size Info'!$AA$19) &amp; "." &amp; RIGHT(CT784,3))&gt;=--('Drill Size Info'!$AA$19)), (--(INT('Drill Size Info'!$AA$19) &amp; "." &amp; RIGHT(CT784,3))&lt;=--('Drill Size Info'!$AB$19))),
                --(INT('Drill Size Info'!$AA$19) &amp; "." &amp; RIGHT(CT784,3)),
                --(INT('Drill Size Info'!$AB$19) &amp; "." &amp; RIGHT(CT784,3))
            )
        ),
        "N/A"
    )
)</f>
        <v>N/A</v>
      </c>
      <c r="P784" s="47" t="str">
        <f>IF(CX784&lt;&gt;"",
    IF(INT('Drill Size Info'!$AA$19)=INT('Drill Size Info'!$AB$15),
        --(INT('Drill Size Info'!$AA$15) &amp; "." &amp; CX784),
        IF(AND((--(INT('Drill Size Info'!$AA$15) &amp; "." &amp; CX784)&gt;=--('Drill Size Info'!$AA$15)), (--(INT('Drill Size Info'!$AA$15) &amp; "." &amp; CX784)&lt;=--('Drill Size Info'!$AB$15))),
            --(INT('Drill Size Info'!$AA$15) &amp; "." &amp; CX784),
            --(INT('Drill Size Info'!$AB$15) &amp; "." &amp; CX784)
        )
    ),
    IF(CW784&lt;&gt;"",
        IF(INT('Drill Size Info'!$AA$15)=INT('Drill Size Info'!$AB$15),
            --(INT('Drill Size Info'!$AA$15) &amp; "." &amp; LEFT(CW784,3)),
            IF(AND((--(INT('Drill Size Info'!$AA$15) &amp; "." &amp; LEFT(CW784,3))&gt;=--('Drill Size Info'!$AA$15)), (--(INT('Drill Size Info'!$AA$15) &amp; "." &amp; LEFT(CW784,3))&lt;=--('Drill Size Info'!$AB$15))),
                --(INT('Drill Size Info'!$AA$15) &amp; "." &amp; LEFT(CW784,3)),
                --(INT('Drill Size Info'!$AB$15) &amp; "." &amp; LEFT(CW784,3))
            )
        ),
        "OK"
    )
)</f>
        <v>OK</v>
      </c>
      <c r="Q784" s="163" t="str">
        <f>IF(CY784&lt;&gt;"",
    IF(INT('Drill Size Info'!$AA$19)=INT('Drill Size Info'!$AB$15),
        --(INT('Drill Size Info'!$AA$15) &amp; "." &amp; CY784),
        IF(AND((--(INT('Drill Size Info'!$AA$15) &amp; "." &amp; CY784)&gt;=--('Drill Size Info'!$AA$15)), (--(INT('Drill Size Info'!$AA$15) &amp; "." &amp; CY784)&lt;=--('Drill Size Info'!$AB$15))),
            --(INT('Drill Size Info'!$AA$15) &amp; "." &amp; CY784),
            --(INT('Drill Size Info'!$AB$15) &amp; "." &amp; CY784)
        )
    ),
    IF(CW784&lt;&gt;"",
        IF(INT('Drill Size Info'!$AA$15)=INT('Drill Size Info'!$AB$15),
            --(INT('Drill Size Info'!$AA$15) &amp; "." &amp; RIGHT(CW784,3)),
            IF(AND((--(INT('Drill Size Info'!$AA$15) &amp; "." &amp; RIGHT(CW784,3))&gt;=--('Drill Size Info'!$AA$15)), (--(INT('Drill Size Info'!$AA$15) &amp; "." &amp; RIGHT(CW784,3))&lt;=--('Drill Size Info'!$AB$15))),
                --(INT('Drill Size Info'!$AA$15) &amp; "." &amp; RIGHT(CW784,3)),
                --(INT('Drill Size Info'!$AB$15) &amp; "." &amp; RIGHT(CW784,3))
            )
        ),
        "N/A"
    )
)</f>
        <v>N/A</v>
      </c>
      <c r="R784" s="57"/>
      <c r="S784" s="57"/>
      <c r="T784" s="57"/>
      <c r="U784" s="57"/>
      <c r="V784" s="57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9"/>
      <c r="AX784" s="59"/>
      <c r="AY784" s="59"/>
      <c r="AZ784" s="60"/>
      <c r="BA784" s="52"/>
      <c r="BB784" s="52"/>
      <c r="BC784" s="52"/>
      <c r="BD784" s="52"/>
      <c r="BE784" s="52"/>
      <c r="BF784" s="52"/>
      <c r="BG784" s="192" t="str">
        <f t="shared" si="505"/>
        <v/>
      </c>
      <c r="BH784" s="52"/>
      <c r="BI784" s="52"/>
      <c r="BJ784" s="52"/>
      <c r="BK784" s="52"/>
      <c r="BM784" s="19">
        <f t="shared" si="472"/>
        <v>0</v>
      </c>
      <c r="BN784" s="19">
        <f t="shared" si="473"/>
        <v>0</v>
      </c>
      <c r="BO784" s="19">
        <f t="shared" si="474"/>
        <v>0</v>
      </c>
      <c r="BP784" s="19">
        <f t="shared" si="475"/>
        <v>0</v>
      </c>
      <c r="BQ784" s="19">
        <f t="shared" si="476"/>
        <v>0</v>
      </c>
      <c r="BR784" s="19">
        <f t="shared" si="477"/>
        <v>0</v>
      </c>
      <c r="BS784" s="19">
        <f t="shared" si="478"/>
        <v>0</v>
      </c>
      <c r="BT784" s="19">
        <f t="shared" si="479"/>
        <v>0</v>
      </c>
      <c r="BU784" s="19">
        <f t="shared" si="480"/>
        <v>0</v>
      </c>
      <c r="BV784" s="19">
        <f t="shared" si="481"/>
        <v>0</v>
      </c>
      <c r="BW784" s="19">
        <f t="shared" si="482"/>
        <v>0</v>
      </c>
      <c r="BX784" s="19">
        <f t="shared" si="483"/>
        <v>0</v>
      </c>
      <c r="BY784" s="19">
        <f t="shared" si="484"/>
        <v>0</v>
      </c>
      <c r="BZ784" s="19">
        <f t="shared" si="485"/>
        <v>0</v>
      </c>
      <c r="CA784" s="19">
        <f t="shared" si="486"/>
        <v>0</v>
      </c>
      <c r="CB784" s="19">
        <f t="shared" si="506"/>
        <v>0</v>
      </c>
      <c r="CC784" s="19">
        <f t="shared" si="487"/>
        <v>0</v>
      </c>
      <c r="CD784" s="19">
        <f t="shared" si="488"/>
        <v>0</v>
      </c>
      <c r="CE784" s="19">
        <f t="shared" si="489"/>
        <v>0</v>
      </c>
      <c r="CF784" s="19">
        <f t="shared" si="490"/>
        <v>0</v>
      </c>
      <c r="CG784" s="19">
        <f t="shared" si="491"/>
        <v>0</v>
      </c>
      <c r="CH784" s="19">
        <f t="shared" si="492"/>
        <v>0</v>
      </c>
      <c r="CI784" s="19">
        <f t="shared" si="493"/>
        <v>0</v>
      </c>
      <c r="CJ784" s="19">
        <f t="shared" si="494"/>
        <v>0</v>
      </c>
      <c r="CK784" s="19">
        <f t="shared" si="495"/>
        <v>0</v>
      </c>
      <c r="CL784" s="19">
        <f t="shared" si="496"/>
        <v>0</v>
      </c>
      <c r="CM784" s="19">
        <f t="shared" si="497"/>
        <v>0</v>
      </c>
      <c r="CN784" s="19">
        <f t="shared" si="498"/>
        <v>0</v>
      </c>
      <c r="CO784" s="19">
        <f t="shared" si="499"/>
        <v>0</v>
      </c>
      <c r="CP784" s="19">
        <f t="shared" si="500"/>
        <v>0</v>
      </c>
      <c r="CQ784" s="19">
        <f t="shared" si="501"/>
        <v>0</v>
      </c>
      <c r="CR784" s="19">
        <f t="shared" si="502"/>
        <v>0</v>
      </c>
      <c r="CS784" s="19">
        <f t="shared" si="503"/>
        <v>0</v>
      </c>
    </row>
    <row r="785" spans="2:97" ht="15" customHeight="1" x14ac:dyDescent="0.2">
      <c r="B785" s="53">
        <f t="shared" si="507"/>
        <v>777</v>
      </c>
      <c r="C785" s="197" t="str" cm="1">
        <f t="array" aca="1" ref="C785" ca="1">CELL("contents",BG785)</f>
        <v/>
      </c>
      <c r="D785" s="54" t="str">
        <f t="shared" si="504"/>
        <v>OK</v>
      </c>
      <c r="E785" s="55" t="e">
        <f>VLOOKUP('DATA SHEET'!$B$9,'Drill Size Info'!$T$2:$U$8,2,FALSE)</f>
        <v>#N/A</v>
      </c>
      <c r="F785" s="55" t="str">
        <f t="shared" si="508"/>
        <v/>
      </c>
      <c r="G785" s="161">
        <f t="shared" si="509"/>
        <v>0</v>
      </c>
      <c r="H785" s="56"/>
      <c r="I785" s="56"/>
      <c r="J785" s="54" t="s">
        <v>154</v>
      </c>
      <c r="K785" s="54" t="s">
        <v>154</v>
      </c>
      <c r="L785" s="56" t="s">
        <v>154</v>
      </c>
      <c r="M785" s="56" t="s">
        <v>154</v>
      </c>
      <c r="N785" s="47" t="str">
        <f>IF(CU785&lt;&gt;"",
    IF(INT('Drill Size Info'!$AA$19)=INT('Drill Size Info'!$AB$19),
        --(INT('Drill Size Info'!$AA$19) &amp; "." &amp; CU785),
        IF(AND((--(INT('Drill Size Info'!$AA$19) &amp; "." &amp; CU785)&gt;=--('Drill Size Info'!$AA$19)), (--(INT('Drill Size Info'!$AA$19) &amp; "." &amp; CU785)&lt;=--('Drill Size Info'!$AB$19))),
            --(INT('Drill Size Info'!$AA$19) &amp; "." &amp; CU785),
            --(INT('Drill Size Info'!$AB$19) &amp; "." &amp; CU785)
        )
    ),
    IF(CT785&lt;&gt;"",
        IF(INT('Drill Size Info'!$AA$19)=INT('Drill Size Info'!$AB$19),
            --(INT('Drill Size Info'!$AA$19) &amp; "." &amp; LEFT(CT785,3)),
            IF(AND((--(INT('Drill Size Info'!$AA$19) &amp; "." &amp; LEFT(CT785,3))&gt;=--('Drill Size Info'!$AA$19)), (--(INT('Drill Size Info'!$AA$19) &amp; "." &amp; LEFT(CT785,3))&lt;=--('Drill Size Info'!$AB$19))),
                --(INT('Drill Size Info'!$AA$19) &amp; "." &amp; LEFT(CT785,3)),
                --(INT('Drill Size Info'!$AB$19) &amp; "." &amp; LEFT(CT785,3))
            )
        ),
        "OK"
    )
)</f>
        <v>OK</v>
      </c>
      <c r="O785" s="163" t="str">
        <f>IF(CV785&lt;&gt;"",
    IF(INT('Drill Size Info'!$AA$19)=INT('Drill Size Info'!$AB$19),
        --(INT('Drill Size Info'!$AA$19) &amp; "." &amp; CV785),
        IF(AND((--(INT('Drill Size Info'!$AA$19) &amp; "." &amp; CV785)&gt;=--('Drill Size Info'!$AA$19)), (--(INT('Drill Size Info'!$AA$19) &amp; "." &amp; CV785)&lt;=--('Drill Size Info'!$AB$19))),
            --(INT('Drill Size Info'!$AA$19) &amp; "." &amp; CV785),
            --(INT('Drill Size Info'!$AB$19) &amp; "." &amp; CV785)
        )
    ),
    IF(CT785&lt;&gt;"",
        IF(INT('Drill Size Info'!$AA$19)=INT('Drill Size Info'!$AB$19),
            --(INT('Drill Size Info'!$AA$19) &amp; "." &amp; RIGHT(CT785,3)),
            IF(AND((--(INT('Drill Size Info'!$AA$19) &amp; "." &amp; RIGHT(CT785,3))&gt;=--('Drill Size Info'!$AA$19)), (--(INT('Drill Size Info'!$AA$19) &amp; "." &amp; RIGHT(CT785,3))&lt;=--('Drill Size Info'!$AB$19))),
                --(INT('Drill Size Info'!$AA$19) &amp; "." &amp; RIGHT(CT785,3)),
                --(INT('Drill Size Info'!$AB$19) &amp; "." &amp; RIGHT(CT785,3))
            )
        ),
        "N/A"
    )
)</f>
        <v>N/A</v>
      </c>
      <c r="P785" s="47" t="str">
        <f>IF(CX785&lt;&gt;"",
    IF(INT('Drill Size Info'!$AA$19)=INT('Drill Size Info'!$AB$15),
        --(INT('Drill Size Info'!$AA$15) &amp; "." &amp; CX785),
        IF(AND((--(INT('Drill Size Info'!$AA$15) &amp; "." &amp; CX785)&gt;=--('Drill Size Info'!$AA$15)), (--(INT('Drill Size Info'!$AA$15) &amp; "." &amp; CX785)&lt;=--('Drill Size Info'!$AB$15))),
            --(INT('Drill Size Info'!$AA$15) &amp; "." &amp; CX785),
            --(INT('Drill Size Info'!$AB$15) &amp; "." &amp; CX785)
        )
    ),
    IF(CW785&lt;&gt;"",
        IF(INT('Drill Size Info'!$AA$15)=INT('Drill Size Info'!$AB$15),
            --(INT('Drill Size Info'!$AA$15) &amp; "." &amp; LEFT(CW785,3)),
            IF(AND((--(INT('Drill Size Info'!$AA$15) &amp; "." &amp; LEFT(CW785,3))&gt;=--('Drill Size Info'!$AA$15)), (--(INT('Drill Size Info'!$AA$15) &amp; "." &amp; LEFT(CW785,3))&lt;=--('Drill Size Info'!$AB$15))),
                --(INT('Drill Size Info'!$AA$15) &amp; "." &amp; LEFT(CW785,3)),
                --(INT('Drill Size Info'!$AB$15) &amp; "." &amp; LEFT(CW785,3))
            )
        ),
        "OK"
    )
)</f>
        <v>OK</v>
      </c>
      <c r="Q785" s="163" t="str">
        <f>IF(CY785&lt;&gt;"",
    IF(INT('Drill Size Info'!$AA$19)=INT('Drill Size Info'!$AB$15),
        --(INT('Drill Size Info'!$AA$15) &amp; "." &amp; CY785),
        IF(AND((--(INT('Drill Size Info'!$AA$15) &amp; "." &amp; CY785)&gt;=--('Drill Size Info'!$AA$15)), (--(INT('Drill Size Info'!$AA$15) &amp; "." &amp; CY785)&lt;=--('Drill Size Info'!$AB$15))),
            --(INT('Drill Size Info'!$AA$15) &amp; "." &amp; CY785),
            --(INT('Drill Size Info'!$AB$15) &amp; "." &amp; CY785)
        )
    ),
    IF(CW785&lt;&gt;"",
        IF(INT('Drill Size Info'!$AA$15)=INT('Drill Size Info'!$AB$15),
            --(INT('Drill Size Info'!$AA$15) &amp; "." &amp; RIGHT(CW785,3)),
            IF(AND((--(INT('Drill Size Info'!$AA$15) &amp; "." &amp; RIGHT(CW785,3))&gt;=--('Drill Size Info'!$AA$15)), (--(INT('Drill Size Info'!$AA$15) &amp; "." &amp; RIGHT(CW785,3))&lt;=--('Drill Size Info'!$AB$15))),
                --(INT('Drill Size Info'!$AA$15) &amp; "." &amp; RIGHT(CW785,3)),
                --(INT('Drill Size Info'!$AB$15) &amp; "." &amp; RIGHT(CW785,3))
            )
        ),
        "N/A"
    )
)</f>
        <v>N/A</v>
      </c>
      <c r="R785" s="57"/>
      <c r="S785" s="57"/>
      <c r="T785" s="57"/>
      <c r="U785" s="57"/>
      <c r="V785" s="57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9"/>
      <c r="AX785" s="59"/>
      <c r="AY785" s="59"/>
      <c r="AZ785" s="60"/>
      <c r="BA785" s="52"/>
      <c r="BB785" s="52"/>
      <c r="BC785" s="52"/>
      <c r="BD785" s="52"/>
      <c r="BE785" s="52"/>
      <c r="BF785" s="52"/>
      <c r="BG785" s="192" t="str">
        <f t="shared" si="505"/>
        <v/>
      </c>
      <c r="BH785" s="52"/>
      <c r="BI785" s="52"/>
      <c r="BJ785" s="52"/>
      <c r="BK785" s="52"/>
      <c r="BM785" s="19">
        <f t="shared" si="472"/>
        <v>0</v>
      </c>
      <c r="BN785" s="19">
        <f t="shared" si="473"/>
        <v>0</v>
      </c>
      <c r="BO785" s="19">
        <f t="shared" si="474"/>
        <v>0</v>
      </c>
      <c r="BP785" s="19">
        <f t="shared" si="475"/>
        <v>0</v>
      </c>
      <c r="BQ785" s="19">
        <f t="shared" si="476"/>
        <v>0</v>
      </c>
      <c r="BR785" s="19">
        <f t="shared" si="477"/>
        <v>0</v>
      </c>
      <c r="BS785" s="19">
        <f t="shared" si="478"/>
        <v>0</v>
      </c>
      <c r="BT785" s="19">
        <f t="shared" si="479"/>
        <v>0</v>
      </c>
      <c r="BU785" s="19">
        <f t="shared" si="480"/>
        <v>0</v>
      </c>
      <c r="BV785" s="19">
        <f t="shared" si="481"/>
        <v>0</v>
      </c>
      <c r="BW785" s="19">
        <f t="shared" si="482"/>
        <v>0</v>
      </c>
      <c r="BX785" s="19">
        <f t="shared" si="483"/>
        <v>0</v>
      </c>
      <c r="BY785" s="19">
        <f t="shared" si="484"/>
        <v>0</v>
      </c>
      <c r="BZ785" s="19">
        <f t="shared" si="485"/>
        <v>0</v>
      </c>
      <c r="CA785" s="19">
        <f t="shared" si="486"/>
        <v>0</v>
      </c>
      <c r="CB785" s="19">
        <f t="shared" si="506"/>
        <v>0</v>
      </c>
      <c r="CC785" s="19">
        <f t="shared" si="487"/>
        <v>0</v>
      </c>
      <c r="CD785" s="19">
        <f t="shared" si="488"/>
        <v>0</v>
      </c>
      <c r="CE785" s="19">
        <f t="shared" si="489"/>
        <v>0</v>
      </c>
      <c r="CF785" s="19">
        <f t="shared" si="490"/>
        <v>0</v>
      </c>
      <c r="CG785" s="19">
        <f t="shared" si="491"/>
        <v>0</v>
      </c>
      <c r="CH785" s="19">
        <f t="shared" si="492"/>
        <v>0</v>
      </c>
      <c r="CI785" s="19">
        <f t="shared" si="493"/>
        <v>0</v>
      </c>
      <c r="CJ785" s="19">
        <f t="shared" si="494"/>
        <v>0</v>
      </c>
      <c r="CK785" s="19">
        <f t="shared" si="495"/>
        <v>0</v>
      </c>
      <c r="CL785" s="19">
        <f t="shared" si="496"/>
        <v>0</v>
      </c>
      <c r="CM785" s="19">
        <f t="shared" si="497"/>
        <v>0</v>
      </c>
      <c r="CN785" s="19">
        <f t="shared" si="498"/>
        <v>0</v>
      </c>
      <c r="CO785" s="19">
        <f t="shared" si="499"/>
        <v>0</v>
      </c>
      <c r="CP785" s="19">
        <f t="shared" si="500"/>
        <v>0</v>
      </c>
      <c r="CQ785" s="19">
        <f t="shared" si="501"/>
        <v>0</v>
      </c>
      <c r="CR785" s="19">
        <f t="shared" si="502"/>
        <v>0</v>
      </c>
      <c r="CS785" s="19">
        <f t="shared" si="503"/>
        <v>0</v>
      </c>
    </row>
    <row r="786" spans="2:97" ht="15" customHeight="1" x14ac:dyDescent="0.2">
      <c r="B786" s="53">
        <f t="shared" si="507"/>
        <v>778</v>
      </c>
      <c r="C786" s="197" t="str" cm="1">
        <f t="array" aca="1" ref="C786" ca="1">CELL("contents",BG786)</f>
        <v/>
      </c>
      <c r="D786" s="54" t="str">
        <f t="shared" si="504"/>
        <v>OK</v>
      </c>
      <c r="E786" s="55" t="e">
        <f>VLOOKUP('DATA SHEET'!$B$9,'Drill Size Info'!$T$2:$U$8,2,FALSE)</f>
        <v>#N/A</v>
      </c>
      <c r="F786" s="55" t="str">
        <f t="shared" si="508"/>
        <v/>
      </c>
      <c r="G786" s="161">
        <f t="shared" si="509"/>
        <v>0</v>
      </c>
      <c r="H786" s="56"/>
      <c r="I786" s="56"/>
      <c r="J786" s="54" t="s">
        <v>154</v>
      </c>
      <c r="K786" s="54" t="s">
        <v>154</v>
      </c>
      <c r="L786" s="56" t="s">
        <v>154</v>
      </c>
      <c r="M786" s="56" t="s">
        <v>154</v>
      </c>
      <c r="N786" s="47" t="str">
        <f>IF(CU786&lt;&gt;"",
    IF(INT('Drill Size Info'!$AA$19)=INT('Drill Size Info'!$AB$19),
        --(INT('Drill Size Info'!$AA$19) &amp; "." &amp; CU786),
        IF(AND((--(INT('Drill Size Info'!$AA$19) &amp; "." &amp; CU786)&gt;=--('Drill Size Info'!$AA$19)), (--(INT('Drill Size Info'!$AA$19) &amp; "." &amp; CU786)&lt;=--('Drill Size Info'!$AB$19))),
            --(INT('Drill Size Info'!$AA$19) &amp; "." &amp; CU786),
            --(INT('Drill Size Info'!$AB$19) &amp; "." &amp; CU786)
        )
    ),
    IF(CT786&lt;&gt;"",
        IF(INT('Drill Size Info'!$AA$19)=INT('Drill Size Info'!$AB$19),
            --(INT('Drill Size Info'!$AA$19) &amp; "." &amp; LEFT(CT786,3)),
            IF(AND((--(INT('Drill Size Info'!$AA$19) &amp; "." &amp; LEFT(CT786,3))&gt;=--('Drill Size Info'!$AA$19)), (--(INT('Drill Size Info'!$AA$19) &amp; "." &amp; LEFT(CT786,3))&lt;=--('Drill Size Info'!$AB$19))),
                --(INT('Drill Size Info'!$AA$19) &amp; "." &amp; LEFT(CT786,3)),
                --(INT('Drill Size Info'!$AB$19) &amp; "." &amp; LEFT(CT786,3))
            )
        ),
        "OK"
    )
)</f>
        <v>OK</v>
      </c>
      <c r="O786" s="163" t="str">
        <f>IF(CV786&lt;&gt;"",
    IF(INT('Drill Size Info'!$AA$19)=INT('Drill Size Info'!$AB$19),
        --(INT('Drill Size Info'!$AA$19) &amp; "." &amp; CV786),
        IF(AND((--(INT('Drill Size Info'!$AA$19) &amp; "." &amp; CV786)&gt;=--('Drill Size Info'!$AA$19)), (--(INT('Drill Size Info'!$AA$19) &amp; "." &amp; CV786)&lt;=--('Drill Size Info'!$AB$19))),
            --(INT('Drill Size Info'!$AA$19) &amp; "." &amp; CV786),
            --(INT('Drill Size Info'!$AB$19) &amp; "." &amp; CV786)
        )
    ),
    IF(CT786&lt;&gt;"",
        IF(INT('Drill Size Info'!$AA$19)=INT('Drill Size Info'!$AB$19),
            --(INT('Drill Size Info'!$AA$19) &amp; "." &amp; RIGHT(CT786,3)),
            IF(AND((--(INT('Drill Size Info'!$AA$19) &amp; "." &amp; RIGHT(CT786,3))&gt;=--('Drill Size Info'!$AA$19)), (--(INT('Drill Size Info'!$AA$19) &amp; "." &amp; RIGHT(CT786,3))&lt;=--('Drill Size Info'!$AB$19))),
                --(INT('Drill Size Info'!$AA$19) &amp; "." &amp; RIGHT(CT786,3)),
                --(INT('Drill Size Info'!$AB$19) &amp; "." &amp; RIGHT(CT786,3))
            )
        ),
        "N/A"
    )
)</f>
        <v>N/A</v>
      </c>
      <c r="P786" s="47" t="str">
        <f>IF(CX786&lt;&gt;"",
    IF(INT('Drill Size Info'!$AA$19)=INT('Drill Size Info'!$AB$15),
        --(INT('Drill Size Info'!$AA$15) &amp; "." &amp; CX786),
        IF(AND((--(INT('Drill Size Info'!$AA$15) &amp; "." &amp; CX786)&gt;=--('Drill Size Info'!$AA$15)), (--(INT('Drill Size Info'!$AA$15) &amp; "." &amp; CX786)&lt;=--('Drill Size Info'!$AB$15))),
            --(INT('Drill Size Info'!$AA$15) &amp; "." &amp; CX786),
            --(INT('Drill Size Info'!$AB$15) &amp; "." &amp; CX786)
        )
    ),
    IF(CW786&lt;&gt;"",
        IF(INT('Drill Size Info'!$AA$15)=INT('Drill Size Info'!$AB$15),
            --(INT('Drill Size Info'!$AA$15) &amp; "." &amp; LEFT(CW786,3)),
            IF(AND((--(INT('Drill Size Info'!$AA$15) &amp; "." &amp; LEFT(CW786,3))&gt;=--('Drill Size Info'!$AA$15)), (--(INT('Drill Size Info'!$AA$15) &amp; "." &amp; LEFT(CW786,3))&lt;=--('Drill Size Info'!$AB$15))),
                --(INT('Drill Size Info'!$AA$15) &amp; "." &amp; LEFT(CW786,3)),
                --(INT('Drill Size Info'!$AB$15) &amp; "." &amp; LEFT(CW786,3))
            )
        ),
        "OK"
    )
)</f>
        <v>OK</v>
      </c>
      <c r="Q786" s="163" t="str">
        <f>IF(CY786&lt;&gt;"",
    IF(INT('Drill Size Info'!$AA$19)=INT('Drill Size Info'!$AB$15),
        --(INT('Drill Size Info'!$AA$15) &amp; "." &amp; CY786),
        IF(AND((--(INT('Drill Size Info'!$AA$15) &amp; "." &amp; CY786)&gt;=--('Drill Size Info'!$AA$15)), (--(INT('Drill Size Info'!$AA$15) &amp; "." &amp; CY786)&lt;=--('Drill Size Info'!$AB$15))),
            --(INT('Drill Size Info'!$AA$15) &amp; "." &amp; CY786),
            --(INT('Drill Size Info'!$AB$15) &amp; "." &amp; CY786)
        )
    ),
    IF(CW786&lt;&gt;"",
        IF(INT('Drill Size Info'!$AA$15)=INT('Drill Size Info'!$AB$15),
            --(INT('Drill Size Info'!$AA$15) &amp; "." &amp; RIGHT(CW786,3)),
            IF(AND((--(INT('Drill Size Info'!$AA$15) &amp; "." &amp; RIGHT(CW786,3))&gt;=--('Drill Size Info'!$AA$15)), (--(INT('Drill Size Info'!$AA$15) &amp; "." &amp; RIGHT(CW786,3))&lt;=--('Drill Size Info'!$AB$15))),
                --(INT('Drill Size Info'!$AA$15) &amp; "." &amp; RIGHT(CW786,3)),
                --(INT('Drill Size Info'!$AB$15) &amp; "." &amp; RIGHT(CW786,3))
            )
        ),
        "N/A"
    )
)</f>
        <v>N/A</v>
      </c>
      <c r="R786" s="57"/>
      <c r="S786" s="57"/>
      <c r="T786" s="57"/>
      <c r="U786" s="57"/>
      <c r="V786" s="57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9"/>
      <c r="AX786" s="59"/>
      <c r="AY786" s="59"/>
      <c r="AZ786" s="60"/>
      <c r="BA786" s="52"/>
      <c r="BB786" s="52"/>
      <c r="BC786" s="52"/>
      <c r="BD786" s="52"/>
      <c r="BE786" s="52"/>
      <c r="BF786" s="52"/>
      <c r="BG786" s="192" t="str">
        <f t="shared" si="505"/>
        <v/>
      </c>
      <c r="BH786" s="52"/>
      <c r="BI786" s="52"/>
      <c r="BJ786" s="52"/>
      <c r="BK786" s="52"/>
      <c r="BM786" s="19">
        <f t="shared" si="472"/>
        <v>0</v>
      </c>
      <c r="BN786" s="19">
        <f t="shared" si="473"/>
        <v>0</v>
      </c>
      <c r="BO786" s="19">
        <f t="shared" si="474"/>
        <v>0</v>
      </c>
      <c r="BP786" s="19">
        <f t="shared" si="475"/>
        <v>0</v>
      </c>
      <c r="BQ786" s="19">
        <f t="shared" si="476"/>
        <v>0</v>
      </c>
      <c r="BR786" s="19">
        <f t="shared" si="477"/>
        <v>0</v>
      </c>
      <c r="BS786" s="19">
        <f t="shared" si="478"/>
        <v>0</v>
      </c>
      <c r="BT786" s="19">
        <f t="shared" si="479"/>
        <v>0</v>
      </c>
      <c r="BU786" s="19">
        <f t="shared" si="480"/>
        <v>0</v>
      </c>
      <c r="BV786" s="19">
        <f t="shared" si="481"/>
        <v>0</v>
      </c>
      <c r="BW786" s="19">
        <f t="shared" si="482"/>
        <v>0</v>
      </c>
      <c r="BX786" s="19">
        <f t="shared" si="483"/>
        <v>0</v>
      </c>
      <c r="BY786" s="19">
        <f t="shared" si="484"/>
        <v>0</v>
      </c>
      <c r="BZ786" s="19">
        <f t="shared" si="485"/>
        <v>0</v>
      </c>
      <c r="CA786" s="19">
        <f t="shared" si="486"/>
        <v>0</v>
      </c>
      <c r="CB786" s="19">
        <f t="shared" si="506"/>
        <v>0</v>
      </c>
      <c r="CC786" s="19">
        <f t="shared" si="487"/>
        <v>0</v>
      </c>
      <c r="CD786" s="19">
        <f t="shared" si="488"/>
        <v>0</v>
      </c>
      <c r="CE786" s="19">
        <f t="shared" si="489"/>
        <v>0</v>
      </c>
      <c r="CF786" s="19">
        <f t="shared" si="490"/>
        <v>0</v>
      </c>
      <c r="CG786" s="19">
        <f t="shared" si="491"/>
        <v>0</v>
      </c>
      <c r="CH786" s="19">
        <f t="shared" si="492"/>
        <v>0</v>
      </c>
      <c r="CI786" s="19">
        <f t="shared" si="493"/>
        <v>0</v>
      </c>
      <c r="CJ786" s="19">
        <f t="shared" si="494"/>
        <v>0</v>
      </c>
      <c r="CK786" s="19">
        <f t="shared" si="495"/>
        <v>0</v>
      </c>
      <c r="CL786" s="19">
        <f t="shared" si="496"/>
        <v>0</v>
      </c>
      <c r="CM786" s="19">
        <f t="shared" si="497"/>
        <v>0</v>
      </c>
      <c r="CN786" s="19">
        <f t="shared" si="498"/>
        <v>0</v>
      </c>
      <c r="CO786" s="19">
        <f t="shared" si="499"/>
        <v>0</v>
      </c>
      <c r="CP786" s="19">
        <f t="shared" si="500"/>
        <v>0</v>
      </c>
      <c r="CQ786" s="19">
        <f t="shared" si="501"/>
        <v>0</v>
      </c>
      <c r="CR786" s="19">
        <f t="shared" si="502"/>
        <v>0</v>
      </c>
      <c r="CS786" s="19">
        <f t="shared" si="503"/>
        <v>0</v>
      </c>
    </row>
    <row r="787" spans="2:97" ht="15" customHeight="1" x14ac:dyDescent="0.2">
      <c r="B787" s="53">
        <f t="shared" si="507"/>
        <v>779</v>
      </c>
      <c r="C787" s="197" t="str" cm="1">
        <f t="array" aca="1" ref="C787" ca="1">CELL("contents",BG787)</f>
        <v/>
      </c>
      <c r="D787" s="54" t="str">
        <f t="shared" si="504"/>
        <v>OK</v>
      </c>
      <c r="E787" s="55" t="e">
        <f>VLOOKUP('DATA SHEET'!$B$9,'Drill Size Info'!$T$2:$U$8,2,FALSE)</f>
        <v>#N/A</v>
      </c>
      <c r="F787" s="55" t="str">
        <f t="shared" si="508"/>
        <v/>
      </c>
      <c r="G787" s="161">
        <f t="shared" si="509"/>
        <v>0</v>
      </c>
      <c r="H787" s="56"/>
      <c r="I787" s="56"/>
      <c r="J787" s="54" t="s">
        <v>154</v>
      </c>
      <c r="K787" s="54" t="s">
        <v>154</v>
      </c>
      <c r="L787" s="56" t="s">
        <v>154</v>
      </c>
      <c r="M787" s="56" t="s">
        <v>154</v>
      </c>
      <c r="N787" s="47" t="str">
        <f>IF(CU787&lt;&gt;"",
    IF(INT('Drill Size Info'!$AA$19)=INT('Drill Size Info'!$AB$19),
        --(INT('Drill Size Info'!$AA$19) &amp; "." &amp; CU787),
        IF(AND((--(INT('Drill Size Info'!$AA$19) &amp; "." &amp; CU787)&gt;=--('Drill Size Info'!$AA$19)), (--(INT('Drill Size Info'!$AA$19) &amp; "." &amp; CU787)&lt;=--('Drill Size Info'!$AB$19))),
            --(INT('Drill Size Info'!$AA$19) &amp; "." &amp; CU787),
            --(INT('Drill Size Info'!$AB$19) &amp; "." &amp; CU787)
        )
    ),
    IF(CT787&lt;&gt;"",
        IF(INT('Drill Size Info'!$AA$19)=INT('Drill Size Info'!$AB$19),
            --(INT('Drill Size Info'!$AA$19) &amp; "." &amp; LEFT(CT787,3)),
            IF(AND((--(INT('Drill Size Info'!$AA$19) &amp; "." &amp; LEFT(CT787,3))&gt;=--('Drill Size Info'!$AA$19)), (--(INT('Drill Size Info'!$AA$19) &amp; "." &amp; LEFT(CT787,3))&lt;=--('Drill Size Info'!$AB$19))),
                --(INT('Drill Size Info'!$AA$19) &amp; "." &amp; LEFT(CT787,3)),
                --(INT('Drill Size Info'!$AB$19) &amp; "." &amp; LEFT(CT787,3))
            )
        ),
        "OK"
    )
)</f>
        <v>OK</v>
      </c>
      <c r="O787" s="163" t="str">
        <f>IF(CV787&lt;&gt;"",
    IF(INT('Drill Size Info'!$AA$19)=INT('Drill Size Info'!$AB$19),
        --(INT('Drill Size Info'!$AA$19) &amp; "." &amp; CV787),
        IF(AND((--(INT('Drill Size Info'!$AA$19) &amp; "." &amp; CV787)&gt;=--('Drill Size Info'!$AA$19)), (--(INT('Drill Size Info'!$AA$19) &amp; "." &amp; CV787)&lt;=--('Drill Size Info'!$AB$19))),
            --(INT('Drill Size Info'!$AA$19) &amp; "." &amp; CV787),
            --(INT('Drill Size Info'!$AB$19) &amp; "." &amp; CV787)
        )
    ),
    IF(CT787&lt;&gt;"",
        IF(INT('Drill Size Info'!$AA$19)=INT('Drill Size Info'!$AB$19),
            --(INT('Drill Size Info'!$AA$19) &amp; "." &amp; RIGHT(CT787,3)),
            IF(AND((--(INT('Drill Size Info'!$AA$19) &amp; "." &amp; RIGHT(CT787,3))&gt;=--('Drill Size Info'!$AA$19)), (--(INT('Drill Size Info'!$AA$19) &amp; "." &amp; RIGHT(CT787,3))&lt;=--('Drill Size Info'!$AB$19))),
                --(INT('Drill Size Info'!$AA$19) &amp; "." &amp; RIGHT(CT787,3)),
                --(INT('Drill Size Info'!$AB$19) &amp; "." &amp; RIGHT(CT787,3))
            )
        ),
        "N/A"
    )
)</f>
        <v>N/A</v>
      </c>
      <c r="P787" s="47" t="str">
        <f>IF(CX787&lt;&gt;"",
    IF(INT('Drill Size Info'!$AA$19)=INT('Drill Size Info'!$AB$15),
        --(INT('Drill Size Info'!$AA$15) &amp; "." &amp; CX787),
        IF(AND((--(INT('Drill Size Info'!$AA$15) &amp; "." &amp; CX787)&gt;=--('Drill Size Info'!$AA$15)), (--(INT('Drill Size Info'!$AA$15) &amp; "." &amp; CX787)&lt;=--('Drill Size Info'!$AB$15))),
            --(INT('Drill Size Info'!$AA$15) &amp; "." &amp; CX787),
            --(INT('Drill Size Info'!$AB$15) &amp; "." &amp; CX787)
        )
    ),
    IF(CW787&lt;&gt;"",
        IF(INT('Drill Size Info'!$AA$15)=INT('Drill Size Info'!$AB$15),
            --(INT('Drill Size Info'!$AA$15) &amp; "." &amp; LEFT(CW787,3)),
            IF(AND((--(INT('Drill Size Info'!$AA$15) &amp; "." &amp; LEFT(CW787,3))&gt;=--('Drill Size Info'!$AA$15)), (--(INT('Drill Size Info'!$AA$15) &amp; "." &amp; LEFT(CW787,3))&lt;=--('Drill Size Info'!$AB$15))),
                --(INT('Drill Size Info'!$AA$15) &amp; "." &amp; LEFT(CW787,3)),
                --(INT('Drill Size Info'!$AB$15) &amp; "." &amp; LEFT(CW787,3))
            )
        ),
        "OK"
    )
)</f>
        <v>OK</v>
      </c>
      <c r="Q787" s="163" t="str">
        <f>IF(CY787&lt;&gt;"",
    IF(INT('Drill Size Info'!$AA$19)=INT('Drill Size Info'!$AB$15),
        --(INT('Drill Size Info'!$AA$15) &amp; "." &amp; CY787),
        IF(AND((--(INT('Drill Size Info'!$AA$15) &amp; "." &amp; CY787)&gt;=--('Drill Size Info'!$AA$15)), (--(INT('Drill Size Info'!$AA$15) &amp; "." &amp; CY787)&lt;=--('Drill Size Info'!$AB$15))),
            --(INT('Drill Size Info'!$AA$15) &amp; "." &amp; CY787),
            --(INT('Drill Size Info'!$AB$15) &amp; "." &amp; CY787)
        )
    ),
    IF(CW787&lt;&gt;"",
        IF(INT('Drill Size Info'!$AA$15)=INT('Drill Size Info'!$AB$15),
            --(INT('Drill Size Info'!$AA$15) &amp; "." &amp; RIGHT(CW787,3)),
            IF(AND((--(INT('Drill Size Info'!$AA$15) &amp; "." &amp; RIGHT(CW787,3))&gt;=--('Drill Size Info'!$AA$15)), (--(INT('Drill Size Info'!$AA$15) &amp; "." &amp; RIGHT(CW787,3))&lt;=--('Drill Size Info'!$AB$15))),
                --(INT('Drill Size Info'!$AA$15) &amp; "." &amp; RIGHT(CW787,3)),
                --(INT('Drill Size Info'!$AB$15) &amp; "." &amp; RIGHT(CW787,3))
            )
        ),
        "N/A"
    )
)</f>
        <v>N/A</v>
      </c>
      <c r="R787" s="57"/>
      <c r="S787" s="57"/>
      <c r="T787" s="57"/>
      <c r="U787" s="57"/>
      <c r="V787" s="57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9"/>
      <c r="AX787" s="59"/>
      <c r="AY787" s="59"/>
      <c r="AZ787" s="60"/>
      <c r="BA787" s="52"/>
      <c r="BB787" s="52"/>
      <c r="BC787" s="52"/>
      <c r="BD787" s="52"/>
      <c r="BE787" s="52"/>
      <c r="BF787" s="52"/>
      <c r="BG787" s="192" t="str">
        <f t="shared" si="505"/>
        <v/>
      </c>
      <c r="BH787" s="52"/>
      <c r="BI787" s="52"/>
      <c r="BJ787" s="52"/>
      <c r="BK787" s="52"/>
      <c r="BM787" s="19">
        <f t="shared" si="472"/>
        <v>0</v>
      </c>
      <c r="BN787" s="19">
        <f t="shared" si="473"/>
        <v>0</v>
      </c>
      <c r="BO787" s="19">
        <f t="shared" si="474"/>
        <v>0</v>
      </c>
      <c r="BP787" s="19">
        <f t="shared" si="475"/>
        <v>0</v>
      </c>
      <c r="BQ787" s="19">
        <f t="shared" si="476"/>
        <v>0</v>
      </c>
      <c r="BR787" s="19">
        <f t="shared" si="477"/>
        <v>0</v>
      </c>
      <c r="BS787" s="19">
        <f t="shared" si="478"/>
        <v>0</v>
      </c>
      <c r="BT787" s="19">
        <f t="shared" si="479"/>
        <v>0</v>
      </c>
      <c r="BU787" s="19">
        <f t="shared" si="480"/>
        <v>0</v>
      </c>
      <c r="BV787" s="19">
        <f t="shared" si="481"/>
        <v>0</v>
      </c>
      <c r="BW787" s="19">
        <f t="shared" si="482"/>
        <v>0</v>
      </c>
      <c r="BX787" s="19">
        <f t="shared" si="483"/>
        <v>0</v>
      </c>
      <c r="BY787" s="19">
        <f t="shared" si="484"/>
        <v>0</v>
      </c>
      <c r="BZ787" s="19">
        <f t="shared" si="485"/>
        <v>0</v>
      </c>
      <c r="CA787" s="19">
        <f t="shared" si="486"/>
        <v>0</v>
      </c>
      <c r="CB787" s="19">
        <f t="shared" si="506"/>
        <v>0</v>
      </c>
      <c r="CC787" s="19">
        <f t="shared" si="487"/>
        <v>0</v>
      </c>
      <c r="CD787" s="19">
        <f t="shared" si="488"/>
        <v>0</v>
      </c>
      <c r="CE787" s="19">
        <f t="shared" si="489"/>
        <v>0</v>
      </c>
      <c r="CF787" s="19">
        <f t="shared" si="490"/>
        <v>0</v>
      </c>
      <c r="CG787" s="19">
        <f t="shared" si="491"/>
        <v>0</v>
      </c>
      <c r="CH787" s="19">
        <f t="shared" si="492"/>
        <v>0</v>
      </c>
      <c r="CI787" s="19">
        <f t="shared" si="493"/>
        <v>0</v>
      </c>
      <c r="CJ787" s="19">
        <f t="shared" si="494"/>
        <v>0</v>
      </c>
      <c r="CK787" s="19">
        <f t="shared" si="495"/>
        <v>0</v>
      </c>
      <c r="CL787" s="19">
        <f t="shared" si="496"/>
        <v>0</v>
      </c>
      <c r="CM787" s="19">
        <f t="shared" si="497"/>
        <v>0</v>
      </c>
      <c r="CN787" s="19">
        <f t="shared" si="498"/>
        <v>0</v>
      </c>
      <c r="CO787" s="19">
        <f t="shared" si="499"/>
        <v>0</v>
      </c>
      <c r="CP787" s="19">
        <f t="shared" si="500"/>
        <v>0</v>
      </c>
      <c r="CQ787" s="19">
        <f t="shared" si="501"/>
        <v>0</v>
      </c>
      <c r="CR787" s="19">
        <f t="shared" si="502"/>
        <v>0</v>
      </c>
      <c r="CS787" s="19">
        <f t="shared" si="503"/>
        <v>0</v>
      </c>
    </row>
    <row r="788" spans="2:97" ht="15" customHeight="1" x14ac:dyDescent="0.2">
      <c r="B788" s="53">
        <f t="shared" si="507"/>
        <v>780</v>
      </c>
      <c r="C788" s="197" t="str" cm="1">
        <f t="array" aca="1" ref="C788" ca="1">CELL("contents",BG788)</f>
        <v/>
      </c>
      <c r="D788" s="54" t="str">
        <f t="shared" si="504"/>
        <v>OK</v>
      </c>
      <c r="E788" s="55" t="e">
        <f>VLOOKUP('DATA SHEET'!$B$9,'Drill Size Info'!$T$2:$U$8,2,FALSE)</f>
        <v>#N/A</v>
      </c>
      <c r="F788" s="55" t="str">
        <f t="shared" si="508"/>
        <v/>
      </c>
      <c r="G788" s="161">
        <f t="shared" si="509"/>
        <v>0</v>
      </c>
      <c r="H788" s="56"/>
      <c r="I788" s="56"/>
      <c r="J788" s="54" t="s">
        <v>154</v>
      </c>
      <c r="K788" s="54" t="s">
        <v>154</v>
      </c>
      <c r="L788" s="56" t="s">
        <v>154</v>
      </c>
      <c r="M788" s="56" t="s">
        <v>154</v>
      </c>
      <c r="N788" s="47" t="str">
        <f>IF(CU788&lt;&gt;"",
    IF(INT('Drill Size Info'!$AA$19)=INT('Drill Size Info'!$AB$19),
        --(INT('Drill Size Info'!$AA$19) &amp; "." &amp; CU788),
        IF(AND((--(INT('Drill Size Info'!$AA$19) &amp; "." &amp; CU788)&gt;=--('Drill Size Info'!$AA$19)), (--(INT('Drill Size Info'!$AA$19) &amp; "." &amp; CU788)&lt;=--('Drill Size Info'!$AB$19))),
            --(INT('Drill Size Info'!$AA$19) &amp; "." &amp; CU788),
            --(INT('Drill Size Info'!$AB$19) &amp; "." &amp; CU788)
        )
    ),
    IF(CT788&lt;&gt;"",
        IF(INT('Drill Size Info'!$AA$19)=INT('Drill Size Info'!$AB$19),
            --(INT('Drill Size Info'!$AA$19) &amp; "." &amp; LEFT(CT788,3)),
            IF(AND((--(INT('Drill Size Info'!$AA$19) &amp; "." &amp; LEFT(CT788,3))&gt;=--('Drill Size Info'!$AA$19)), (--(INT('Drill Size Info'!$AA$19) &amp; "." &amp; LEFT(CT788,3))&lt;=--('Drill Size Info'!$AB$19))),
                --(INT('Drill Size Info'!$AA$19) &amp; "." &amp; LEFT(CT788,3)),
                --(INT('Drill Size Info'!$AB$19) &amp; "." &amp; LEFT(CT788,3))
            )
        ),
        "OK"
    )
)</f>
        <v>OK</v>
      </c>
      <c r="O788" s="163" t="str">
        <f>IF(CV788&lt;&gt;"",
    IF(INT('Drill Size Info'!$AA$19)=INT('Drill Size Info'!$AB$19),
        --(INT('Drill Size Info'!$AA$19) &amp; "." &amp; CV788),
        IF(AND((--(INT('Drill Size Info'!$AA$19) &amp; "." &amp; CV788)&gt;=--('Drill Size Info'!$AA$19)), (--(INT('Drill Size Info'!$AA$19) &amp; "." &amp; CV788)&lt;=--('Drill Size Info'!$AB$19))),
            --(INT('Drill Size Info'!$AA$19) &amp; "." &amp; CV788),
            --(INT('Drill Size Info'!$AB$19) &amp; "." &amp; CV788)
        )
    ),
    IF(CT788&lt;&gt;"",
        IF(INT('Drill Size Info'!$AA$19)=INT('Drill Size Info'!$AB$19),
            --(INT('Drill Size Info'!$AA$19) &amp; "." &amp; RIGHT(CT788,3)),
            IF(AND((--(INT('Drill Size Info'!$AA$19) &amp; "." &amp; RIGHT(CT788,3))&gt;=--('Drill Size Info'!$AA$19)), (--(INT('Drill Size Info'!$AA$19) &amp; "." &amp; RIGHT(CT788,3))&lt;=--('Drill Size Info'!$AB$19))),
                --(INT('Drill Size Info'!$AA$19) &amp; "." &amp; RIGHT(CT788,3)),
                --(INT('Drill Size Info'!$AB$19) &amp; "." &amp; RIGHT(CT788,3))
            )
        ),
        "N/A"
    )
)</f>
        <v>N/A</v>
      </c>
      <c r="P788" s="47" t="str">
        <f>IF(CX788&lt;&gt;"",
    IF(INT('Drill Size Info'!$AA$19)=INT('Drill Size Info'!$AB$15),
        --(INT('Drill Size Info'!$AA$15) &amp; "." &amp; CX788),
        IF(AND((--(INT('Drill Size Info'!$AA$15) &amp; "." &amp; CX788)&gt;=--('Drill Size Info'!$AA$15)), (--(INT('Drill Size Info'!$AA$15) &amp; "." &amp; CX788)&lt;=--('Drill Size Info'!$AB$15))),
            --(INT('Drill Size Info'!$AA$15) &amp; "." &amp; CX788),
            --(INT('Drill Size Info'!$AB$15) &amp; "." &amp; CX788)
        )
    ),
    IF(CW788&lt;&gt;"",
        IF(INT('Drill Size Info'!$AA$15)=INT('Drill Size Info'!$AB$15),
            --(INT('Drill Size Info'!$AA$15) &amp; "." &amp; LEFT(CW788,3)),
            IF(AND((--(INT('Drill Size Info'!$AA$15) &amp; "." &amp; LEFT(CW788,3))&gt;=--('Drill Size Info'!$AA$15)), (--(INT('Drill Size Info'!$AA$15) &amp; "." &amp; LEFT(CW788,3))&lt;=--('Drill Size Info'!$AB$15))),
                --(INT('Drill Size Info'!$AA$15) &amp; "." &amp; LEFT(CW788,3)),
                --(INT('Drill Size Info'!$AB$15) &amp; "." &amp; LEFT(CW788,3))
            )
        ),
        "OK"
    )
)</f>
        <v>OK</v>
      </c>
      <c r="Q788" s="163" t="str">
        <f>IF(CY788&lt;&gt;"",
    IF(INT('Drill Size Info'!$AA$19)=INT('Drill Size Info'!$AB$15),
        --(INT('Drill Size Info'!$AA$15) &amp; "." &amp; CY788),
        IF(AND((--(INT('Drill Size Info'!$AA$15) &amp; "." &amp; CY788)&gt;=--('Drill Size Info'!$AA$15)), (--(INT('Drill Size Info'!$AA$15) &amp; "." &amp; CY788)&lt;=--('Drill Size Info'!$AB$15))),
            --(INT('Drill Size Info'!$AA$15) &amp; "." &amp; CY788),
            --(INT('Drill Size Info'!$AB$15) &amp; "." &amp; CY788)
        )
    ),
    IF(CW788&lt;&gt;"",
        IF(INT('Drill Size Info'!$AA$15)=INT('Drill Size Info'!$AB$15),
            --(INT('Drill Size Info'!$AA$15) &amp; "." &amp; RIGHT(CW788,3)),
            IF(AND((--(INT('Drill Size Info'!$AA$15) &amp; "." &amp; RIGHT(CW788,3))&gt;=--('Drill Size Info'!$AA$15)), (--(INT('Drill Size Info'!$AA$15) &amp; "." &amp; RIGHT(CW788,3))&lt;=--('Drill Size Info'!$AB$15))),
                --(INT('Drill Size Info'!$AA$15) &amp; "." &amp; RIGHT(CW788,3)),
                --(INT('Drill Size Info'!$AB$15) &amp; "." &amp; RIGHT(CW788,3))
            )
        ),
        "N/A"
    )
)</f>
        <v>N/A</v>
      </c>
      <c r="R788" s="57"/>
      <c r="S788" s="57"/>
      <c r="T788" s="57"/>
      <c r="U788" s="57"/>
      <c r="V788" s="57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9"/>
      <c r="AX788" s="59"/>
      <c r="AY788" s="59"/>
      <c r="AZ788" s="60"/>
      <c r="BA788" s="52"/>
      <c r="BB788" s="52"/>
      <c r="BC788" s="52"/>
      <c r="BD788" s="52"/>
      <c r="BE788" s="52"/>
      <c r="BF788" s="52"/>
      <c r="BG788" s="192" t="str">
        <f t="shared" si="505"/>
        <v/>
      </c>
      <c r="BH788" s="52"/>
      <c r="BI788" s="52"/>
      <c r="BJ788" s="52"/>
      <c r="BK788" s="52"/>
      <c r="BM788" s="19">
        <f t="shared" si="472"/>
        <v>0</v>
      </c>
      <c r="BN788" s="19">
        <f t="shared" si="473"/>
        <v>0</v>
      </c>
      <c r="BO788" s="19">
        <f t="shared" si="474"/>
        <v>0</v>
      </c>
      <c r="BP788" s="19">
        <f t="shared" si="475"/>
        <v>0</v>
      </c>
      <c r="BQ788" s="19">
        <f t="shared" si="476"/>
        <v>0</v>
      </c>
      <c r="BR788" s="19">
        <f t="shared" si="477"/>
        <v>0</v>
      </c>
      <c r="BS788" s="19">
        <f t="shared" si="478"/>
        <v>0</v>
      </c>
      <c r="BT788" s="19">
        <f t="shared" si="479"/>
        <v>0</v>
      </c>
      <c r="BU788" s="19">
        <f t="shared" si="480"/>
        <v>0</v>
      </c>
      <c r="BV788" s="19">
        <f t="shared" si="481"/>
        <v>0</v>
      </c>
      <c r="BW788" s="19">
        <f t="shared" si="482"/>
        <v>0</v>
      </c>
      <c r="BX788" s="19">
        <f t="shared" si="483"/>
        <v>0</v>
      </c>
      <c r="BY788" s="19">
        <f t="shared" si="484"/>
        <v>0</v>
      </c>
      <c r="BZ788" s="19">
        <f t="shared" si="485"/>
        <v>0</v>
      </c>
      <c r="CA788" s="19">
        <f t="shared" si="486"/>
        <v>0</v>
      </c>
      <c r="CB788" s="19">
        <f t="shared" si="506"/>
        <v>0</v>
      </c>
      <c r="CC788" s="19">
        <f t="shared" si="487"/>
        <v>0</v>
      </c>
      <c r="CD788" s="19">
        <f t="shared" si="488"/>
        <v>0</v>
      </c>
      <c r="CE788" s="19">
        <f t="shared" si="489"/>
        <v>0</v>
      </c>
      <c r="CF788" s="19">
        <f t="shared" si="490"/>
        <v>0</v>
      </c>
      <c r="CG788" s="19">
        <f t="shared" si="491"/>
        <v>0</v>
      </c>
      <c r="CH788" s="19">
        <f t="shared" si="492"/>
        <v>0</v>
      </c>
      <c r="CI788" s="19">
        <f t="shared" si="493"/>
        <v>0</v>
      </c>
      <c r="CJ788" s="19">
        <f t="shared" si="494"/>
        <v>0</v>
      </c>
      <c r="CK788" s="19">
        <f t="shared" si="495"/>
        <v>0</v>
      </c>
      <c r="CL788" s="19">
        <f t="shared" si="496"/>
        <v>0</v>
      </c>
      <c r="CM788" s="19">
        <f t="shared" si="497"/>
        <v>0</v>
      </c>
      <c r="CN788" s="19">
        <f t="shared" si="498"/>
        <v>0</v>
      </c>
      <c r="CO788" s="19">
        <f t="shared" si="499"/>
        <v>0</v>
      </c>
      <c r="CP788" s="19">
        <f t="shared" si="500"/>
        <v>0</v>
      </c>
      <c r="CQ788" s="19">
        <f t="shared" si="501"/>
        <v>0</v>
      </c>
      <c r="CR788" s="19">
        <f t="shared" si="502"/>
        <v>0</v>
      </c>
      <c r="CS788" s="19">
        <f t="shared" si="503"/>
        <v>0</v>
      </c>
    </row>
    <row r="789" spans="2:97" ht="15" customHeight="1" x14ac:dyDescent="0.2">
      <c r="B789" s="53">
        <f t="shared" si="507"/>
        <v>781</v>
      </c>
      <c r="C789" s="197" t="str" cm="1">
        <f t="array" aca="1" ref="C789" ca="1">CELL("contents",BG789)</f>
        <v/>
      </c>
      <c r="D789" s="54" t="str">
        <f t="shared" si="504"/>
        <v>OK</v>
      </c>
      <c r="E789" s="55" t="e">
        <f>VLOOKUP('DATA SHEET'!$B$9,'Drill Size Info'!$T$2:$U$8,2,FALSE)</f>
        <v>#N/A</v>
      </c>
      <c r="F789" s="55" t="str">
        <f t="shared" si="508"/>
        <v/>
      </c>
      <c r="G789" s="161">
        <f t="shared" si="509"/>
        <v>0</v>
      </c>
      <c r="H789" s="56"/>
      <c r="I789" s="56"/>
      <c r="J789" s="54" t="s">
        <v>154</v>
      </c>
      <c r="K789" s="54" t="s">
        <v>154</v>
      </c>
      <c r="L789" s="56" t="s">
        <v>154</v>
      </c>
      <c r="M789" s="56" t="s">
        <v>154</v>
      </c>
      <c r="N789" s="47" t="str">
        <f>IF(CU789&lt;&gt;"",
    IF(INT('Drill Size Info'!$AA$19)=INT('Drill Size Info'!$AB$19),
        --(INT('Drill Size Info'!$AA$19) &amp; "." &amp; CU789),
        IF(AND((--(INT('Drill Size Info'!$AA$19) &amp; "." &amp; CU789)&gt;=--('Drill Size Info'!$AA$19)), (--(INT('Drill Size Info'!$AA$19) &amp; "." &amp; CU789)&lt;=--('Drill Size Info'!$AB$19))),
            --(INT('Drill Size Info'!$AA$19) &amp; "." &amp; CU789),
            --(INT('Drill Size Info'!$AB$19) &amp; "." &amp; CU789)
        )
    ),
    IF(CT789&lt;&gt;"",
        IF(INT('Drill Size Info'!$AA$19)=INT('Drill Size Info'!$AB$19),
            --(INT('Drill Size Info'!$AA$19) &amp; "." &amp; LEFT(CT789,3)),
            IF(AND((--(INT('Drill Size Info'!$AA$19) &amp; "." &amp; LEFT(CT789,3))&gt;=--('Drill Size Info'!$AA$19)), (--(INT('Drill Size Info'!$AA$19) &amp; "." &amp; LEFT(CT789,3))&lt;=--('Drill Size Info'!$AB$19))),
                --(INT('Drill Size Info'!$AA$19) &amp; "." &amp; LEFT(CT789,3)),
                --(INT('Drill Size Info'!$AB$19) &amp; "." &amp; LEFT(CT789,3))
            )
        ),
        "OK"
    )
)</f>
        <v>OK</v>
      </c>
      <c r="O789" s="163" t="str">
        <f>IF(CV789&lt;&gt;"",
    IF(INT('Drill Size Info'!$AA$19)=INT('Drill Size Info'!$AB$19),
        --(INT('Drill Size Info'!$AA$19) &amp; "." &amp; CV789),
        IF(AND((--(INT('Drill Size Info'!$AA$19) &amp; "." &amp; CV789)&gt;=--('Drill Size Info'!$AA$19)), (--(INT('Drill Size Info'!$AA$19) &amp; "." &amp; CV789)&lt;=--('Drill Size Info'!$AB$19))),
            --(INT('Drill Size Info'!$AA$19) &amp; "." &amp; CV789),
            --(INT('Drill Size Info'!$AB$19) &amp; "." &amp; CV789)
        )
    ),
    IF(CT789&lt;&gt;"",
        IF(INT('Drill Size Info'!$AA$19)=INT('Drill Size Info'!$AB$19),
            --(INT('Drill Size Info'!$AA$19) &amp; "." &amp; RIGHT(CT789,3)),
            IF(AND((--(INT('Drill Size Info'!$AA$19) &amp; "." &amp; RIGHT(CT789,3))&gt;=--('Drill Size Info'!$AA$19)), (--(INT('Drill Size Info'!$AA$19) &amp; "." &amp; RIGHT(CT789,3))&lt;=--('Drill Size Info'!$AB$19))),
                --(INT('Drill Size Info'!$AA$19) &amp; "." &amp; RIGHT(CT789,3)),
                --(INT('Drill Size Info'!$AB$19) &amp; "." &amp; RIGHT(CT789,3))
            )
        ),
        "N/A"
    )
)</f>
        <v>N/A</v>
      </c>
      <c r="P789" s="47" t="str">
        <f>IF(CX789&lt;&gt;"",
    IF(INT('Drill Size Info'!$AA$19)=INT('Drill Size Info'!$AB$15),
        --(INT('Drill Size Info'!$AA$15) &amp; "." &amp; CX789),
        IF(AND((--(INT('Drill Size Info'!$AA$15) &amp; "." &amp; CX789)&gt;=--('Drill Size Info'!$AA$15)), (--(INT('Drill Size Info'!$AA$15) &amp; "." &amp; CX789)&lt;=--('Drill Size Info'!$AB$15))),
            --(INT('Drill Size Info'!$AA$15) &amp; "." &amp; CX789),
            --(INT('Drill Size Info'!$AB$15) &amp; "." &amp; CX789)
        )
    ),
    IF(CW789&lt;&gt;"",
        IF(INT('Drill Size Info'!$AA$15)=INT('Drill Size Info'!$AB$15),
            --(INT('Drill Size Info'!$AA$15) &amp; "." &amp; LEFT(CW789,3)),
            IF(AND((--(INT('Drill Size Info'!$AA$15) &amp; "." &amp; LEFT(CW789,3))&gt;=--('Drill Size Info'!$AA$15)), (--(INT('Drill Size Info'!$AA$15) &amp; "." &amp; LEFT(CW789,3))&lt;=--('Drill Size Info'!$AB$15))),
                --(INT('Drill Size Info'!$AA$15) &amp; "." &amp; LEFT(CW789,3)),
                --(INT('Drill Size Info'!$AB$15) &amp; "." &amp; LEFT(CW789,3))
            )
        ),
        "OK"
    )
)</f>
        <v>OK</v>
      </c>
      <c r="Q789" s="163" t="str">
        <f>IF(CY789&lt;&gt;"",
    IF(INT('Drill Size Info'!$AA$19)=INT('Drill Size Info'!$AB$15),
        --(INT('Drill Size Info'!$AA$15) &amp; "." &amp; CY789),
        IF(AND((--(INT('Drill Size Info'!$AA$15) &amp; "." &amp; CY789)&gt;=--('Drill Size Info'!$AA$15)), (--(INT('Drill Size Info'!$AA$15) &amp; "." &amp; CY789)&lt;=--('Drill Size Info'!$AB$15))),
            --(INT('Drill Size Info'!$AA$15) &amp; "." &amp; CY789),
            --(INT('Drill Size Info'!$AB$15) &amp; "." &amp; CY789)
        )
    ),
    IF(CW789&lt;&gt;"",
        IF(INT('Drill Size Info'!$AA$15)=INT('Drill Size Info'!$AB$15),
            --(INT('Drill Size Info'!$AA$15) &amp; "." &amp; RIGHT(CW789,3)),
            IF(AND((--(INT('Drill Size Info'!$AA$15) &amp; "." &amp; RIGHT(CW789,3))&gt;=--('Drill Size Info'!$AA$15)), (--(INT('Drill Size Info'!$AA$15) &amp; "." &amp; RIGHT(CW789,3))&lt;=--('Drill Size Info'!$AB$15))),
                --(INT('Drill Size Info'!$AA$15) &amp; "." &amp; RIGHT(CW789,3)),
                --(INT('Drill Size Info'!$AB$15) &amp; "." &amp; RIGHT(CW789,3))
            )
        ),
        "N/A"
    )
)</f>
        <v>N/A</v>
      </c>
      <c r="R789" s="57"/>
      <c r="S789" s="57"/>
      <c r="T789" s="57"/>
      <c r="U789" s="57"/>
      <c r="V789" s="57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9"/>
      <c r="AX789" s="59"/>
      <c r="AY789" s="59"/>
      <c r="AZ789" s="60"/>
      <c r="BA789" s="52"/>
      <c r="BB789" s="52"/>
      <c r="BC789" s="52"/>
      <c r="BD789" s="52"/>
      <c r="BE789" s="52"/>
      <c r="BF789" s="52"/>
      <c r="BG789" s="192" t="str">
        <f t="shared" si="505"/>
        <v/>
      </c>
      <c r="BH789" s="52"/>
      <c r="BI789" s="52"/>
      <c r="BJ789" s="52"/>
      <c r="BK789" s="52"/>
      <c r="BM789" s="19">
        <f t="shared" si="472"/>
        <v>0</v>
      </c>
      <c r="BN789" s="19">
        <f t="shared" si="473"/>
        <v>0</v>
      </c>
      <c r="BO789" s="19">
        <f t="shared" si="474"/>
        <v>0</v>
      </c>
      <c r="BP789" s="19">
        <f t="shared" si="475"/>
        <v>0</v>
      </c>
      <c r="BQ789" s="19">
        <f t="shared" si="476"/>
        <v>0</v>
      </c>
      <c r="BR789" s="19">
        <f t="shared" si="477"/>
        <v>0</v>
      </c>
      <c r="BS789" s="19">
        <f t="shared" si="478"/>
        <v>0</v>
      </c>
      <c r="BT789" s="19">
        <f t="shared" si="479"/>
        <v>0</v>
      </c>
      <c r="BU789" s="19">
        <f t="shared" si="480"/>
        <v>0</v>
      </c>
      <c r="BV789" s="19">
        <f t="shared" si="481"/>
        <v>0</v>
      </c>
      <c r="BW789" s="19">
        <f t="shared" si="482"/>
        <v>0</v>
      </c>
      <c r="BX789" s="19">
        <f t="shared" si="483"/>
        <v>0</v>
      </c>
      <c r="BY789" s="19">
        <f t="shared" si="484"/>
        <v>0</v>
      </c>
      <c r="BZ789" s="19">
        <f t="shared" si="485"/>
        <v>0</v>
      </c>
      <c r="CA789" s="19">
        <f t="shared" si="486"/>
        <v>0</v>
      </c>
      <c r="CB789" s="19">
        <f t="shared" si="506"/>
        <v>0</v>
      </c>
      <c r="CC789" s="19">
        <f t="shared" si="487"/>
        <v>0</v>
      </c>
      <c r="CD789" s="19">
        <f t="shared" si="488"/>
        <v>0</v>
      </c>
      <c r="CE789" s="19">
        <f t="shared" si="489"/>
        <v>0</v>
      </c>
      <c r="CF789" s="19">
        <f t="shared" si="490"/>
        <v>0</v>
      </c>
      <c r="CG789" s="19">
        <f t="shared" si="491"/>
        <v>0</v>
      </c>
      <c r="CH789" s="19">
        <f t="shared" si="492"/>
        <v>0</v>
      </c>
      <c r="CI789" s="19">
        <f t="shared" si="493"/>
        <v>0</v>
      </c>
      <c r="CJ789" s="19">
        <f t="shared" si="494"/>
        <v>0</v>
      </c>
      <c r="CK789" s="19">
        <f t="shared" si="495"/>
        <v>0</v>
      </c>
      <c r="CL789" s="19">
        <f t="shared" si="496"/>
        <v>0</v>
      </c>
      <c r="CM789" s="19">
        <f t="shared" si="497"/>
        <v>0</v>
      </c>
      <c r="CN789" s="19">
        <f t="shared" si="498"/>
        <v>0</v>
      </c>
      <c r="CO789" s="19">
        <f t="shared" si="499"/>
        <v>0</v>
      </c>
      <c r="CP789" s="19">
        <f t="shared" si="500"/>
        <v>0</v>
      </c>
      <c r="CQ789" s="19">
        <f t="shared" si="501"/>
        <v>0</v>
      </c>
      <c r="CR789" s="19">
        <f t="shared" si="502"/>
        <v>0</v>
      </c>
      <c r="CS789" s="19">
        <f t="shared" si="503"/>
        <v>0</v>
      </c>
    </row>
    <row r="790" spans="2:97" ht="15" customHeight="1" x14ac:dyDescent="0.2">
      <c r="B790" s="53">
        <f t="shared" si="507"/>
        <v>782</v>
      </c>
      <c r="C790" s="197" t="str" cm="1">
        <f t="array" aca="1" ref="C790" ca="1">CELL("contents",BG790)</f>
        <v/>
      </c>
      <c r="D790" s="54" t="str">
        <f t="shared" si="504"/>
        <v>OK</v>
      </c>
      <c r="E790" s="55" t="e">
        <f>VLOOKUP('DATA SHEET'!$B$9,'Drill Size Info'!$T$2:$U$8,2,FALSE)</f>
        <v>#N/A</v>
      </c>
      <c r="F790" s="55" t="str">
        <f t="shared" si="508"/>
        <v/>
      </c>
      <c r="G790" s="161">
        <f t="shared" si="509"/>
        <v>0</v>
      </c>
      <c r="H790" s="56"/>
      <c r="I790" s="56"/>
      <c r="J790" s="54" t="s">
        <v>154</v>
      </c>
      <c r="K790" s="54" t="s">
        <v>154</v>
      </c>
      <c r="L790" s="56" t="s">
        <v>154</v>
      </c>
      <c r="M790" s="56" t="s">
        <v>154</v>
      </c>
      <c r="N790" s="47" t="str">
        <f>IF(CU790&lt;&gt;"",
    IF(INT('Drill Size Info'!$AA$19)=INT('Drill Size Info'!$AB$19),
        --(INT('Drill Size Info'!$AA$19) &amp; "." &amp; CU790),
        IF(AND((--(INT('Drill Size Info'!$AA$19) &amp; "." &amp; CU790)&gt;=--('Drill Size Info'!$AA$19)), (--(INT('Drill Size Info'!$AA$19) &amp; "." &amp; CU790)&lt;=--('Drill Size Info'!$AB$19))),
            --(INT('Drill Size Info'!$AA$19) &amp; "." &amp; CU790),
            --(INT('Drill Size Info'!$AB$19) &amp; "." &amp; CU790)
        )
    ),
    IF(CT790&lt;&gt;"",
        IF(INT('Drill Size Info'!$AA$19)=INT('Drill Size Info'!$AB$19),
            --(INT('Drill Size Info'!$AA$19) &amp; "." &amp; LEFT(CT790,3)),
            IF(AND((--(INT('Drill Size Info'!$AA$19) &amp; "." &amp; LEFT(CT790,3))&gt;=--('Drill Size Info'!$AA$19)), (--(INT('Drill Size Info'!$AA$19) &amp; "." &amp; LEFT(CT790,3))&lt;=--('Drill Size Info'!$AB$19))),
                --(INT('Drill Size Info'!$AA$19) &amp; "." &amp; LEFT(CT790,3)),
                --(INT('Drill Size Info'!$AB$19) &amp; "." &amp; LEFT(CT790,3))
            )
        ),
        "OK"
    )
)</f>
        <v>OK</v>
      </c>
      <c r="O790" s="163" t="str">
        <f>IF(CV790&lt;&gt;"",
    IF(INT('Drill Size Info'!$AA$19)=INT('Drill Size Info'!$AB$19),
        --(INT('Drill Size Info'!$AA$19) &amp; "." &amp; CV790),
        IF(AND((--(INT('Drill Size Info'!$AA$19) &amp; "." &amp; CV790)&gt;=--('Drill Size Info'!$AA$19)), (--(INT('Drill Size Info'!$AA$19) &amp; "." &amp; CV790)&lt;=--('Drill Size Info'!$AB$19))),
            --(INT('Drill Size Info'!$AA$19) &amp; "." &amp; CV790),
            --(INT('Drill Size Info'!$AB$19) &amp; "." &amp; CV790)
        )
    ),
    IF(CT790&lt;&gt;"",
        IF(INT('Drill Size Info'!$AA$19)=INT('Drill Size Info'!$AB$19),
            --(INT('Drill Size Info'!$AA$19) &amp; "." &amp; RIGHT(CT790,3)),
            IF(AND((--(INT('Drill Size Info'!$AA$19) &amp; "." &amp; RIGHT(CT790,3))&gt;=--('Drill Size Info'!$AA$19)), (--(INT('Drill Size Info'!$AA$19) &amp; "." &amp; RIGHT(CT790,3))&lt;=--('Drill Size Info'!$AB$19))),
                --(INT('Drill Size Info'!$AA$19) &amp; "." &amp; RIGHT(CT790,3)),
                --(INT('Drill Size Info'!$AB$19) &amp; "." &amp; RIGHT(CT790,3))
            )
        ),
        "N/A"
    )
)</f>
        <v>N/A</v>
      </c>
      <c r="P790" s="47" t="str">
        <f>IF(CX790&lt;&gt;"",
    IF(INT('Drill Size Info'!$AA$19)=INT('Drill Size Info'!$AB$15),
        --(INT('Drill Size Info'!$AA$15) &amp; "." &amp; CX790),
        IF(AND((--(INT('Drill Size Info'!$AA$15) &amp; "." &amp; CX790)&gt;=--('Drill Size Info'!$AA$15)), (--(INT('Drill Size Info'!$AA$15) &amp; "." &amp; CX790)&lt;=--('Drill Size Info'!$AB$15))),
            --(INT('Drill Size Info'!$AA$15) &amp; "." &amp; CX790),
            --(INT('Drill Size Info'!$AB$15) &amp; "." &amp; CX790)
        )
    ),
    IF(CW790&lt;&gt;"",
        IF(INT('Drill Size Info'!$AA$15)=INT('Drill Size Info'!$AB$15),
            --(INT('Drill Size Info'!$AA$15) &amp; "." &amp; LEFT(CW790,3)),
            IF(AND((--(INT('Drill Size Info'!$AA$15) &amp; "." &amp; LEFT(CW790,3))&gt;=--('Drill Size Info'!$AA$15)), (--(INT('Drill Size Info'!$AA$15) &amp; "." &amp; LEFT(CW790,3))&lt;=--('Drill Size Info'!$AB$15))),
                --(INT('Drill Size Info'!$AA$15) &amp; "." &amp; LEFT(CW790,3)),
                --(INT('Drill Size Info'!$AB$15) &amp; "." &amp; LEFT(CW790,3))
            )
        ),
        "OK"
    )
)</f>
        <v>OK</v>
      </c>
      <c r="Q790" s="163" t="str">
        <f>IF(CY790&lt;&gt;"",
    IF(INT('Drill Size Info'!$AA$19)=INT('Drill Size Info'!$AB$15),
        --(INT('Drill Size Info'!$AA$15) &amp; "." &amp; CY790),
        IF(AND((--(INT('Drill Size Info'!$AA$15) &amp; "." &amp; CY790)&gt;=--('Drill Size Info'!$AA$15)), (--(INT('Drill Size Info'!$AA$15) &amp; "." &amp; CY790)&lt;=--('Drill Size Info'!$AB$15))),
            --(INT('Drill Size Info'!$AA$15) &amp; "." &amp; CY790),
            --(INT('Drill Size Info'!$AB$15) &amp; "." &amp; CY790)
        )
    ),
    IF(CW790&lt;&gt;"",
        IF(INT('Drill Size Info'!$AA$15)=INT('Drill Size Info'!$AB$15),
            --(INT('Drill Size Info'!$AA$15) &amp; "." &amp; RIGHT(CW790,3)),
            IF(AND((--(INT('Drill Size Info'!$AA$15) &amp; "." &amp; RIGHT(CW790,3))&gt;=--('Drill Size Info'!$AA$15)), (--(INT('Drill Size Info'!$AA$15) &amp; "." &amp; RIGHT(CW790,3))&lt;=--('Drill Size Info'!$AB$15))),
                --(INT('Drill Size Info'!$AA$15) &amp; "." &amp; RIGHT(CW790,3)),
                --(INT('Drill Size Info'!$AB$15) &amp; "." &amp; RIGHT(CW790,3))
            )
        ),
        "N/A"
    )
)</f>
        <v>N/A</v>
      </c>
      <c r="R790" s="57"/>
      <c r="S790" s="57"/>
      <c r="T790" s="57"/>
      <c r="U790" s="57"/>
      <c r="V790" s="57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9"/>
      <c r="AX790" s="59"/>
      <c r="AY790" s="59"/>
      <c r="AZ790" s="60"/>
      <c r="BA790" s="52"/>
      <c r="BB790" s="52"/>
      <c r="BC790" s="52"/>
      <c r="BD790" s="52"/>
      <c r="BE790" s="52"/>
      <c r="BF790" s="52"/>
      <c r="BG790" s="192" t="str">
        <f t="shared" si="505"/>
        <v/>
      </c>
      <c r="BH790" s="52"/>
      <c r="BI790" s="52"/>
      <c r="BJ790" s="52"/>
      <c r="BK790" s="52"/>
      <c r="BM790" s="19">
        <f t="shared" si="472"/>
        <v>0</v>
      </c>
      <c r="BN790" s="19">
        <f t="shared" si="473"/>
        <v>0</v>
      </c>
      <c r="BO790" s="19">
        <f t="shared" si="474"/>
        <v>0</v>
      </c>
      <c r="BP790" s="19">
        <f t="shared" si="475"/>
        <v>0</v>
      </c>
      <c r="BQ790" s="19">
        <f t="shared" si="476"/>
        <v>0</v>
      </c>
      <c r="BR790" s="19">
        <f t="shared" si="477"/>
        <v>0</v>
      </c>
      <c r="BS790" s="19">
        <f t="shared" si="478"/>
        <v>0</v>
      </c>
      <c r="BT790" s="19">
        <f t="shared" si="479"/>
        <v>0</v>
      </c>
      <c r="BU790" s="19">
        <f t="shared" si="480"/>
        <v>0</v>
      </c>
      <c r="BV790" s="19">
        <f t="shared" si="481"/>
        <v>0</v>
      </c>
      <c r="BW790" s="19">
        <f t="shared" si="482"/>
        <v>0</v>
      </c>
      <c r="BX790" s="19">
        <f t="shared" si="483"/>
        <v>0</v>
      </c>
      <c r="BY790" s="19">
        <f t="shared" si="484"/>
        <v>0</v>
      </c>
      <c r="BZ790" s="19">
        <f t="shared" si="485"/>
        <v>0</v>
      </c>
      <c r="CA790" s="19">
        <f t="shared" si="486"/>
        <v>0</v>
      </c>
      <c r="CB790" s="19">
        <f t="shared" si="506"/>
        <v>0</v>
      </c>
      <c r="CC790" s="19">
        <f t="shared" si="487"/>
        <v>0</v>
      </c>
      <c r="CD790" s="19">
        <f t="shared" si="488"/>
        <v>0</v>
      </c>
      <c r="CE790" s="19">
        <f t="shared" si="489"/>
        <v>0</v>
      </c>
      <c r="CF790" s="19">
        <f t="shared" si="490"/>
        <v>0</v>
      </c>
      <c r="CG790" s="19">
        <f t="shared" si="491"/>
        <v>0</v>
      </c>
      <c r="CH790" s="19">
        <f t="shared" si="492"/>
        <v>0</v>
      </c>
      <c r="CI790" s="19">
        <f t="shared" si="493"/>
        <v>0</v>
      </c>
      <c r="CJ790" s="19">
        <f t="shared" si="494"/>
        <v>0</v>
      </c>
      <c r="CK790" s="19">
        <f t="shared" si="495"/>
        <v>0</v>
      </c>
      <c r="CL790" s="19">
        <f t="shared" si="496"/>
        <v>0</v>
      </c>
      <c r="CM790" s="19">
        <f t="shared" si="497"/>
        <v>0</v>
      </c>
      <c r="CN790" s="19">
        <f t="shared" si="498"/>
        <v>0</v>
      </c>
      <c r="CO790" s="19">
        <f t="shared" si="499"/>
        <v>0</v>
      </c>
      <c r="CP790" s="19">
        <f t="shared" si="500"/>
        <v>0</v>
      </c>
      <c r="CQ790" s="19">
        <f t="shared" si="501"/>
        <v>0</v>
      </c>
      <c r="CR790" s="19">
        <f t="shared" si="502"/>
        <v>0</v>
      </c>
      <c r="CS790" s="19">
        <f t="shared" si="503"/>
        <v>0</v>
      </c>
    </row>
    <row r="791" spans="2:97" ht="15" customHeight="1" x14ac:dyDescent="0.2">
      <c r="B791" s="53">
        <f t="shared" si="507"/>
        <v>783</v>
      </c>
      <c r="C791" s="197" t="str" cm="1">
        <f t="array" aca="1" ref="C791" ca="1">CELL("contents",BG791)</f>
        <v/>
      </c>
      <c r="D791" s="54" t="str">
        <f t="shared" si="504"/>
        <v>OK</v>
      </c>
      <c r="E791" s="55" t="e">
        <f>VLOOKUP('DATA SHEET'!$B$9,'Drill Size Info'!$T$2:$U$8,2,FALSE)</f>
        <v>#N/A</v>
      </c>
      <c r="F791" s="55" t="str">
        <f t="shared" si="508"/>
        <v/>
      </c>
      <c r="G791" s="161">
        <f t="shared" si="509"/>
        <v>0</v>
      </c>
      <c r="H791" s="56"/>
      <c r="I791" s="56"/>
      <c r="J791" s="54" t="s">
        <v>154</v>
      </c>
      <c r="K791" s="54" t="s">
        <v>154</v>
      </c>
      <c r="L791" s="56" t="s">
        <v>154</v>
      </c>
      <c r="M791" s="56" t="s">
        <v>154</v>
      </c>
      <c r="N791" s="47" t="str">
        <f>IF(CU791&lt;&gt;"",
    IF(INT('Drill Size Info'!$AA$19)=INT('Drill Size Info'!$AB$19),
        --(INT('Drill Size Info'!$AA$19) &amp; "." &amp; CU791),
        IF(AND((--(INT('Drill Size Info'!$AA$19) &amp; "." &amp; CU791)&gt;=--('Drill Size Info'!$AA$19)), (--(INT('Drill Size Info'!$AA$19) &amp; "." &amp; CU791)&lt;=--('Drill Size Info'!$AB$19))),
            --(INT('Drill Size Info'!$AA$19) &amp; "." &amp; CU791),
            --(INT('Drill Size Info'!$AB$19) &amp; "." &amp; CU791)
        )
    ),
    IF(CT791&lt;&gt;"",
        IF(INT('Drill Size Info'!$AA$19)=INT('Drill Size Info'!$AB$19),
            --(INT('Drill Size Info'!$AA$19) &amp; "." &amp; LEFT(CT791,3)),
            IF(AND((--(INT('Drill Size Info'!$AA$19) &amp; "." &amp; LEFT(CT791,3))&gt;=--('Drill Size Info'!$AA$19)), (--(INT('Drill Size Info'!$AA$19) &amp; "." &amp; LEFT(CT791,3))&lt;=--('Drill Size Info'!$AB$19))),
                --(INT('Drill Size Info'!$AA$19) &amp; "." &amp; LEFT(CT791,3)),
                --(INT('Drill Size Info'!$AB$19) &amp; "." &amp; LEFT(CT791,3))
            )
        ),
        "OK"
    )
)</f>
        <v>OK</v>
      </c>
      <c r="O791" s="163" t="str">
        <f>IF(CV791&lt;&gt;"",
    IF(INT('Drill Size Info'!$AA$19)=INT('Drill Size Info'!$AB$19),
        --(INT('Drill Size Info'!$AA$19) &amp; "." &amp; CV791),
        IF(AND((--(INT('Drill Size Info'!$AA$19) &amp; "." &amp; CV791)&gt;=--('Drill Size Info'!$AA$19)), (--(INT('Drill Size Info'!$AA$19) &amp; "." &amp; CV791)&lt;=--('Drill Size Info'!$AB$19))),
            --(INT('Drill Size Info'!$AA$19) &amp; "." &amp; CV791),
            --(INT('Drill Size Info'!$AB$19) &amp; "." &amp; CV791)
        )
    ),
    IF(CT791&lt;&gt;"",
        IF(INT('Drill Size Info'!$AA$19)=INT('Drill Size Info'!$AB$19),
            --(INT('Drill Size Info'!$AA$19) &amp; "." &amp; RIGHT(CT791,3)),
            IF(AND((--(INT('Drill Size Info'!$AA$19) &amp; "." &amp; RIGHT(CT791,3))&gt;=--('Drill Size Info'!$AA$19)), (--(INT('Drill Size Info'!$AA$19) &amp; "." &amp; RIGHT(CT791,3))&lt;=--('Drill Size Info'!$AB$19))),
                --(INT('Drill Size Info'!$AA$19) &amp; "." &amp; RIGHT(CT791,3)),
                --(INT('Drill Size Info'!$AB$19) &amp; "." &amp; RIGHT(CT791,3))
            )
        ),
        "N/A"
    )
)</f>
        <v>N/A</v>
      </c>
      <c r="P791" s="47" t="str">
        <f>IF(CX791&lt;&gt;"",
    IF(INT('Drill Size Info'!$AA$19)=INT('Drill Size Info'!$AB$15),
        --(INT('Drill Size Info'!$AA$15) &amp; "." &amp; CX791),
        IF(AND((--(INT('Drill Size Info'!$AA$15) &amp; "." &amp; CX791)&gt;=--('Drill Size Info'!$AA$15)), (--(INT('Drill Size Info'!$AA$15) &amp; "." &amp; CX791)&lt;=--('Drill Size Info'!$AB$15))),
            --(INT('Drill Size Info'!$AA$15) &amp; "." &amp; CX791),
            --(INT('Drill Size Info'!$AB$15) &amp; "." &amp; CX791)
        )
    ),
    IF(CW791&lt;&gt;"",
        IF(INT('Drill Size Info'!$AA$15)=INT('Drill Size Info'!$AB$15),
            --(INT('Drill Size Info'!$AA$15) &amp; "." &amp; LEFT(CW791,3)),
            IF(AND((--(INT('Drill Size Info'!$AA$15) &amp; "." &amp; LEFT(CW791,3))&gt;=--('Drill Size Info'!$AA$15)), (--(INT('Drill Size Info'!$AA$15) &amp; "." &amp; LEFT(CW791,3))&lt;=--('Drill Size Info'!$AB$15))),
                --(INT('Drill Size Info'!$AA$15) &amp; "." &amp; LEFT(CW791,3)),
                --(INT('Drill Size Info'!$AB$15) &amp; "." &amp; LEFT(CW791,3))
            )
        ),
        "OK"
    )
)</f>
        <v>OK</v>
      </c>
      <c r="Q791" s="163" t="str">
        <f>IF(CY791&lt;&gt;"",
    IF(INT('Drill Size Info'!$AA$19)=INT('Drill Size Info'!$AB$15),
        --(INT('Drill Size Info'!$AA$15) &amp; "." &amp; CY791),
        IF(AND((--(INT('Drill Size Info'!$AA$15) &amp; "." &amp; CY791)&gt;=--('Drill Size Info'!$AA$15)), (--(INT('Drill Size Info'!$AA$15) &amp; "." &amp; CY791)&lt;=--('Drill Size Info'!$AB$15))),
            --(INT('Drill Size Info'!$AA$15) &amp; "." &amp; CY791),
            --(INT('Drill Size Info'!$AB$15) &amp; "." &amp; CY791)
        )
    ),
    IF(CW791&lt;&gt;"",
        IF(INT('Drill Size Info'!$AA$15)=INT('Drill Size Info'!$AB$15),
            --(INT('Drill Size Info'!$AA$15) &amp; "." &amp; RIGHT(CW791,3)),
            IF(AND((--(INT('Drill Size Info'!$AA$15) &amp; "." &amp; RIGHT(CW791,3))&gt;=--('Drill Size Info'!$AA$15)), (--(INT('Drill Size Info'!$AA$15) &amp; "." &amp; RIGHT(CW791,3))&lt;=--('Drill Size Info'!$AB$15))),
                --(INT('Drill Size Info'!$AA$15) &amp; "." &amp; RIGHT(CW791,3)),
                --(INT('Drill Size Info'!$AB$15) &amp; "." &amp; RIGHT(CW791,3))
            )
        ),
        "N/A"
    )
)</f>
        <v>N/A</v>
      </c>
      <c r="R791" s="57"/>
      <c r="S791" s="57"/>
      <c r="T791" s="57"/>
      <c r="U791" s="57"/>
      <c r="V791" s="57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9"/>
      <c r="AX791" s="59"/>
      <c r="AY791" s="59"/>
      <c r="AZ791" s="60"/>
      <c r="BA791" s="52"/>
      <c r="BB791" s="52"/>
      <c r="BC791" s="52"/>
      <c r="BD791" s="52"/>
      <c r="BE791" s="52"/>
      <c r="BF791" s="52"/>
      <c r="BG791" s="192" t="str">
        <f t="shared" si="505"/>
        <v/>
      </c>
      <c r="BH791" s="52"/>
      <c r="BI791" s="52"/>
      <c r="BJ791" s="52"/>
      <c r="BK791" s="52"/>
      <c r="BM791" s="19">
        <f t="shared" si="472"/>
        <v>0</v>
      </c>
      <c r="BN791" s="19">
        <f t="shared" si="473"/>
        <v>0</v>
      </c>
      <c r="BO791" s="19">
        <f t="shared" si="474"/>
        <v>0</v>
      </c>
      <c r="BP791" s="19">
        <f t="shared" si="475"/>
        <v>0</v>
      </c>
      <c r="BQ791" s="19">
        <f t="shared" si="476"/>
        <v>0</v>
      </c>
      <c r="BR791" s="19">
        <f t="shared" si="477"/>
        <v>0</v>
      </c>
      <c r="BS791" s="19">
        <f t="shared" si="478"/>
        <v>0</v>
      </c>
      <c r="BT791" s="19">
        <f t="shared" si="479"/>
        <v>0</v>
      </c>
      <c r="BU791" s="19">
        <f t="shared" si="480"/>
        <v>0</v>
      </c>
      <c r="BV791" s="19">
        <f t="shared" si="481"/>
        <v>0</v>
      </c>
      <c r="BW791" s="19">
        <f t="shared" si="482"/>
        <v>0</v>
      </c>
      <c r="BX791" s="19">
        <f t="shared" si="483"/>
        <v>0</v>
      </c>
      <c r="BY791" s="19">
        <f t="shared" si="484"/>
        <v>0</v>
      </c>
      <c r="BZ791" s="19">
        <f t="shared" si="485"/>
        <v>0</v>
      </c>
      <c r="CA791" s="19">
        <f t="shared" si="486"/>
        <v>0</v>
      </c>
      <c r="CB791" s="19">
        <f t="shared" si="506"/>
        <v>0</v>
      </c>
      <c r="CC791" s="19">
        <f t="shared" si="487"/>
        <v>0</v>
      </c>
      <c r="CD791" s="19">
        <f t="shared" si="488"/>
        <v>0</v>
      </c>
      <c r="CE791" s="19">
        <f t="shared" si="489"/>
        <v>0</v>
      </c>
      <c r="CF791" s="19">
        <f t="shared" si="490"/>
        <v>0</v>
      </c>
      <c r="CG791" s="19">
        <f t="shared" si="491"/>
        <v>0</v>
      </c>
      <c r="CH791" s="19">
        <f t="shared" si="492"/>
        <v>0</v>
      </c>
      <c r="CI791" s="19">
        <f t="shared" si="493"/>
        <v>0</v>
      </c>
      <c r="CJ791" s="19">
        <f t="shared" si="494"/>
        <v>0</v>
      </c>
      <c r="CK791" s="19">
        <f t="shared" si="495"/>
        <v>0</v>
      </c>
      <c r="CL791" s="19">
        <f t="shared" si="496"/>
        <v>0</v>
      </c>
      <c r="CM791" s="19">
        <f t="shared" si="497"/>
        <v>0</v>
      </c>
      <c r="CN791" s="19">
        <f t="shared" si="498"/>
        <v>0</v>
      </c>
      <c r="CO791" s="19">
        <f t="shared" si="499"/>
        <v>0</v>
      </c>
      <c r="CP791" s="19">
        <f t="shared" si="500"/>
        <v>0</v>
      </c>
      <c r="CQ791" s="19">
        <f t="shared" si="501"/>
        <v>0</v>
      </c>
      <c r="CR791" s="19">
        <f t="shared" si="502"/>
        <v>0</v>
      </c>
      <c r="CS791" s="19">
        <f t="shared" si="503"/>
        <v>0</v>
      </c>
    </row>
    <row r="792" spans="2:97" ht="15" customHeight="1" x14ac:dyDescent="0.2">
      <c r="B792" s="53">
        <f t="shared" si="507"/>
        <v>784</v>
      </c>
      <c r="C792" s="197" t="str" cm="1">
        <f t="array" aca="1" ref="C792" ca="1">CELL("contents",BG792)</f>
        <v/>
      </c>
      <c r="D792" s="54" t="str">
        <f t="shared" si="504"/>
        <v>OK</v>
      </c>
      <c r="E792" s="55" t="e">
        <f>VLOOKUP('DATA SHEET'!$B$9,'Drill Size Info'!$T$2:$U$8,2,FALSE)</f>
        <v>#N/A</v>
      </c>
      <c r="F792" s="55" t="str">
        <f t="shared" si="508"/>
        <v/>
      </c>
      <c r="G792" s="161">
        <f t="shared" si="509"/>
        <v>0</v>
      </c>
      <c r="H792" s="56"/>
      <c r="I792" s="56"/>
      <c r="J792" s="54" t="s">
        <v>154</v>
      </c>
      <c r="K792" s="54" t="s">
        <v>154</v>
      </c>
      <c r="L792" s="56" t="s">
        <v>154</v>
      </c>
      <c r="M792" s="56" t="s">
        <v>154</v>
      </c>
      <c r="N792" s="47" t="str">
        <f>IF(CU792&lt;&gt;"",
    IF(INT('Drill Size Info'!$AA$19)=INT('Drill Size Info'!$AB$19),
        --(INT('Drill Size Info'!$AA$19) &amp; "." &amp; CU792),
        IF(AND((--(INT('Drill Size Info'!$AA$19) &amp; "." &amp; CU792)&gt;=--('Drill Size Info'!$AA$19)), (--(INT('Drill Size Info'!$AA$19) &amp; "." &amp; CU792)&lt;=--('Drill Size Info'!$AB$19))),
            --(INT('Drill Size Info'!$AA$19) &amp; "." &amp; CU792),
            --(INT('Drill Size Info'!$AB$19) &amp; "." &amp; CU792)
        )
    ),
    IF(CT792&lt;&gt;"",
        IF(INT('Drill Size Info'!$AA$19)=INT('Drill Size Info'!$AB$19),
            --(INT('Drill Size Info'!$AA$19) &amp; "." &amp; LEFT(CT792,3)),
            IF(AND((--(INT('Drill Size Info'!$AA$19) &amp; "." &amp; LEFT(CT792,3))&gt;=--('Drill Size Info'!$AA$19)), (--(INT('Drill Size Info'!$AA$19) &amp; "." &amp; LEFT(CT792,3))&lt;=--('Drill Size Info'!$AB$19))),
                --(INT('Drill Size Info'!$AA$19) &amp; "." &amp; LEFT(CT792,3)),
                --(INT('Drill Size Info'!$AB$19) &amp; "." &amp; LEFT(CT792,3))
            )
        ),
        "OK"
    )
)</f>
        <v>OK</v>
      </c>
      <c r="O792" s="163" t="str">
        <f>IF(CV792&lt;&gt;"",
    IF(INT('Drill Size Info'!$AA$19)=INT('Drill Size Info'!$AB$19),
        --(INT('Drill Size Info'!$AA$19) &amp; "." &amp; CV792),
        IF(AND((--(INT('Drill Size Info'!$AA$19) &amp; "." &amp; CV792)&gt;=--('Drill Size Info'!$AA$19)), (--(INT('Drill Size Info'!$AA$19) &amp; "." &amp; CV792)&lt;=--('Drill Size Info'!$AB$19))),
            --(INT('Drill Size Info'!$AA$19) &amp; "." &amp; CV792),
            --(INT('Drill Size Info'!$AB$19) &amp; "." &amp; CV792)
        )
    ),
    IF(CT792&lt;&gt;"",
        IF(INT('Drill Size Info'!$AA$19)=INT('Drill Size Info'!$AB$19),
            --(INT('Drill Size Info'!$AA$19) &amp; "." &amp; RIGHT(CT792,3)),
            IF(AND((--(INT('Drill Size Info'!$AA$19) &amp; "." &amp; RIGHT(CT792,3))&gt;=--('Drill Size Info'!$AA$19)), (--(INT('Drill Size Info'!$AA$19) &amp; "." &amp; RIGHT(CT792,3))&lt;=--('Drill Size Info'!$AB$19))),
                --(INT('Drill Size Info'!$AA$19) &amp; "." &amp; RIGHT(CT792,3)),
                --(INT('Drill Size Info'!$AB$19) &amp; "." &amp; RIGHT(CT792,3))
            )
        ),
        "N/A"
    )
)</f>
        <v>N/A</v>
      </c>
      <c r="P792" s="47" t="str">
        <f>IF(CX792&lt;&gt;"",
    IF(INT('Drill Size Info'!$AA$19)=INT('Drill Size Info'!$AB$15),
        --(INT('Drill Size Info'!$AA$15) &amp; "." &amp; CX792),
        IF(AND((--(INT('Drill Size Info'!$AA$15) &amp; "." &amp; CX792)&gt;=--('Drill Size Info'!$AA$15)), (--(INT('Drill Size Info'!$AA$15) &amp; "." &amp; CX792)&lt;=--('Drill Size Info'!$AB$15))),
            --(INT('Drill Size Info'!$AA$15) &amp; "." &amp; CX792),
            --(INT('Drill Size Info'!$AB$15) &amp; "." &amp; CX792)
        )
    ),
    IF(CW792&lt;&gt;"",
        IF(INT('Drill Size Info'!$AA$15)=INT('Drill Size Info'!$AB$15),
            --(INT('Drill Size Info'!$AA$15) &amp; "." &amp; LEFT(CW792,3)),
            IF(AND((--(INT('Drill Size Info'!$AA$15) &amp; "." &amp; LEFT(CW792,3))&gt;=--('Drill Size Info'!$AA$15)), (--(INT('Drill Size Info'!$AA$15) &amp; "." &amp; LEFT(CW792,3))&lt;=--('Drill Size Info'!$AB$15))),
                --(INT('Drill Size Info'!$AA$15) &amp; "." &amp; LEFT(CW792,3)),
                --(INT('Drill Size Info'!$AB$15) &amp; "." &amp; LEFT(CW792,3))
            )
        ),
        "OK"
    )
)</f>
        <v>OK</v>
      </c>
      <c r="Q792" s="163" t="str">
        <f>IF(CY792&lt;&gt;"",
    IF(INT('Drill Size Info'!$AA$19)=INT('Drill Size Info'!$AB$15),
        --(INT('Drill Size Info'!$AA$15) &amp; "." &amp; CY792),
        IF(AND((--(INT('Drill Size Info'!$AA$15) &amp; "." &amp; CY792)&gt;=--('Drill Size Info'!$AA$15)), (--(INT('Drill Size Info'!$AA$15) &amp; "." &amp; CY792)&lt;=--('Drill Size Info'!$AB$15))),
            --(INT('Drill Size Info'!$AA$15) &amp; "." &amp; CY792),
            --(INT('Drill Size Info'!$AB$15) &amp; "." &amp; CY792)
        )
    ),
    IF(CW792&lt;&gt;"",
        IF(INT('Drill Size Info'!$AA$15)=INT('Drill Size Info'!$AB$15),
            --(INT('Drill Size Info'!$AA$15) &amp; "." &amp; RIGHT(CW792,3)),
            IF(AND((--(INT('Drill Size Info'!$AA$15) &amp; "." &amp; RIGHT(CW792,3))&gt;=--('Drill Size Info'!$AA$15)), (--(INT('Drill Size Info'!$AA$15) &amp; "." &amp; RIGHT(CW792,3))&lt;=--('Drill Size Info'!$AB$15))),
                --(INT('Drill Size Info'!$AA$15) &amp; "." &amp; RIGHT(CW792,3)),
                --(INT('Drill Size Info'!$AB$15) &amp; "." &amp; RIGHT(CW792,3))
            )
        ),
        "N/A"
    )
)</f>
        <v>N/A</v>
      </c>
      <c r="R792" s="57"/>
      <c r="S792" s="57"/>
      <c r="T792" s="57"/>
      <c r="U792" s="57"/>
      <c r="V792" s="57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9"/>
      <c r="AX792" s="59"/>
      <c r="AY792" s="59"/>
      <c r="AZ792" s="60"/>
      <c r="BA792" s="52"/>
      <c r="BB792" s="52"/>
      <c r="BC792" s="52"/>
      <c r="BD792" s="52"/>
      <c r="BE792" s="52"/>
      <c r="BF792" s="52"/>
      <c r="BG792" s="192" t="str">
        <f t="shared" si="505"/>
        <v/>
      </c>
      <c r="BH792" s="52"/>
      <c r="BI792" s="52"/>
      <c r="BJ792" s="52"/>
      <c r="BK792" s="52"/>
      <c r="BM792" s="19">
        <f t="shared" si="472"/>
        <v>0</v>
      </c>
      <c r="BN792" s="19">
        <f t="shared" si="473"/>
        <v>0</v>
      </c>
      <c r="BO792" s="19">
        <f t="shared" si="474"/>
        <v>0</v>
      </c>
      <c r="BP792" s="19">
        <f t="shared" si="475"/>
        <v>0</v>
      </c>
      <c r="BQ792" s="19">
        <f t="shared" si="476"/>
        <v>0</v>
      </c>
      <c r="BR792" s="19">
        <f t="shared" si="477"/>
        <v>0</v>
      </c>
      <c r="BS792" s="19">
        <f t="shared" si="478"/>
        <v>0</v>
      </c>
      <c r="BT792" s="19">
        <f t="shared" si="479"/>
        <v>0</v>
      </c>
      <c r="BU792" s="19">
        <f t="shared" si="480"/>
        <v>0</v>
      </c>
      <c r="BV792" s="19">
        <f t="shared" si="481"/>
        <v>0</v>
      </c>
      <c r="BW792" s="19">
        <f t="shared" si="482"/>
        <v>0</v>
      </c>
      <c r="BX792" s="19">
        <f t="shared" si="483"/>
        <v>0</v>
      </c>
      <c r="BY792" s="19">
        <f t="shared" si="484"/>
        <v>0</v>
      </c>
      <c r="BZ792" s="19">
        <f t="shared" si="485"/>
        <v>0</v>
      </c>
      <c r="CA792" s="19">
        <f t="shared" si="486"/>
        <v>0</v>
      </c>
      <c r="CB792" s="19">
        <f t="shared" si="506"/>
        <v>0</v>
      </c>
      <c r="CC792" s="19">
        <f t="shared" si="487"/>
        <v>0</v>
      </c>
      <c r="CD792" s="19">
        <f t="shared" si="488"/>
        <v>0</v>
      </c>
      <c r="CE792" s="19">
        <f t="shared" si="489"/>
        <v>0</v>
      </c>
      <c r="CF792" s="19">
        <f t="shared" si="490"/>
        <v>0</v>
      </c>
      <c r="CG792" s="19">
        <f t="shared" si="491"/>
        <v>0</v>
      </c>
      <c r="CH792" s="19">
        <f t="shared" si="492"/>
        <v>0</v>
      </c>
      <c r="CI792" s="19">
        <f t="shared" si="493"/>
        <v>0</v>
      </c>
      <c r="CJ792" s="19">
        <f t="shared" si="494"/>
        <v>0</v>
      </c>
      <c r="CK792" s="19">
        <f t="shared" si="495"/>
        <v>0</v>
      </c>
      <c r="CL792" s="19">
        <f t="shared" si="496"/>
        <v>0</v>
      </c>
      <c r="CM792" s="19">
        <f t="shared" si="497"/>
        <v>0</v>
      </c>
      <c r="CN792" s="19">
        <f t="shared" si="498"/>
        <v>0</v>
      </c>
      <c r="CO792" s="19">
        <f t="shared" si="499"/>
        <v>0</v>
      </c>
      <c r="CP792" s="19">
        <f t="shared" si="500"/>
        <v>0</v>
      </c>
      <c r="CQ792" s="19">
        <f t="shared" si="501"/>
        <v>0</v>
      </c>
      <c r="CR792" s="19">
        <f t="shared" si="502"/>
        <v>0</v>
      </c>
      <c r="CS792" s="19">
        <f t="shared" si="503"/>
        <v>0</v>
      </c>
    </row>
    <row r="793" spans="2:97" ht="15" customHeight="1" x14ac:dyDescent="0.2">
      <c r="B793" s="53">
        <f t="shared" si="507"/>
        <v>785</v>
      </c>
      <c r="C793" s="197" t="str" cm="1">
        <f t="array" aca="1" ref="C793" ca="1">CELL("contents",BG793)</f>
        <v/>
      </c>
      <c r="D793" s="54" t="str">
        <f t="shared" si="504"/>
        <v>OK</v>
      </c>
      <c r="E793" s="55" t="e">
        <f>VLOOKUP('DATA SHEET'!$B$9,'Drill Size Info'!$T$2:$U$8,2,FALSE)</f>
        <v>#N/A</v>
      </c>
      <c r="F793" s="55" t="str">
        <f t="shared" si="508"/>
        <v/>
      </c>
      <c r="G793" s="161">
        <f t="shared" si="509"/>
        <v>0</v>
      </c>
      <c r="H793" s="56"/>
      <c r="I793" s="56"/>
      <c r="J793" s="54" t="s">
        <v>154</v>
      </c>
      <c r="K793" s="54" t="s">
        <v>154</v>
      </c>
      <c r="L793" s="56" t="s">
        <v>154</v>
      </c>
      <c r="M793" s="56" t="s">
        <v>154</v>
      </c>
      <c r="N793" s="47" t="str">
        <f>IF(CU793&lt;&gt;"",
    IF(INT('Drill Size Info'!$AA$19)=INT('Drill Size Info'!$AB$19),
        --(INT('Drill Size Info'!$AA$19) &amp; "." &amp; CU793),
        IF(AND((--(INT('Drill Size Info'!$AA$19) &amp; "." &amp; CU793)&gt;=--('Drill Size Info'!$AA$19)), (--(INT('Drill Size Info'!$AA$19) &amp; "." &amp; CU793)&lt;=--('Drill Size Info'!$AB$19))),
            --(INT('Drill Size Info'!$AA$19) &amp; "." &amp; CU793),
            --(INT('Drill Size Info'!$AB$19) &amp; "." &amp; CU793)
        )
    ),
    IF(CT793&lt;&gt;"",
        IF(INT('Drill Size Info'!$AA$19)=INT('Drill Size Info'!$AB$19),
            --(INT('Drill Size Info'!$AA$19) &amp; "." &amp; LEFT(CT793,3)),
            IF(AND((--(INT('Drill Size Info'!$AA$19) &amp; "." &amp; LEFT(CT793,3))&gt;=--('Drill Size Info'!$AA$19)), (--(INT('Drill Size Info'!$AA$19) &amp; "." &amp; LEFT(CT793,3))&lt;=--('Drill Size Info'!$AB$19))),
                --(INT('Drill Size Info'!$AA$19) &amp; "." &amp; LEFT(CT793,3)),
                --(INT('Drill Size Info'!$AB$19) &amp; "." &amp; LEFT(CT793,3))
            )
        ),
        "OK"
    )
)</f>
        <v>OK</v>
      </c>
      <c r="O793" s="163" t="str">
        <f>IF(CV793&lt;&gt;"",
    IF(INT('Drill Size Info'!$AA$19)=INT('Drill Size Info'!$AB$19),
        --(INT('Drill Size Info'!$AA$19) &amp; "." &amp; CV793),
        IF(AND((--(INT('Drill Size Info'!$AA$19) &amp; "." &amp; CV793)&gt;=--('Drill Size Info'!$AA$19)), (--(INT('Drill Size Info'!$AA$19) &amp; "." &amp; CV793)&lt;=--('Drill Size Info'!$AB$19))),
            --(INT('Drill Size Info'!$AA$19) &amp; "." &amp; CV793),
            --(INT('Drill Size Info'!$AB$19) &amp; "." &amp; CV793)
        )
    ),
    IF(CT793&lt;&gt;"",
        IF(INT('Drill Size Info'!$AA$19)=INT('Drill Size Info'!$AB$19),
            --(INT('Drill Size Info'!$AA$19) &amp; "." &amp; RIGHT(CT793,3)),
            IF(AND((--(INT('Drill Size Info'!$AA$19) &amp; "." &amp; RIGHT(CT793,3))&gt;=--('Drill Size Info'!$AA$19)), (--(INT('Drill Size Info'!$AA$19) &amp; "." &amp; RIGHT(CT793,3))&lt;=--('Drill Size Info'!$AB$19))),
                --(INT('Drill Size Info'!$AA$19) &amp; "." &amp; RIGHT(CT793,3)),
                --(INT('Drill Size Info'!$AB$19) &amp; "." &amp; RIGHT(CT793,3))
            )
        ),
        "N/A"
    )
)</f>
        <v>N/A</v>
      </c>
      <c r="P793" s="47" t="str">
        <f>IF(CX793&lt;&gt;"",
    IF(INT('Drill Size Info'!$AA$19)=INT('Drill Size Info'!$AB$15),
        --(INT('Drill Size Info'!$AA$15) &amp; "." &amp; CX793),
        IF(AND((--(INT('Drill Size Info'!$AA$15) &amp; "." &amp; CX793)&gt;=--('Drill Size Info'!$AA$15)), (--(INT('Drill Size Info'!$AA$15) &amp; "." &amp; CX793)&lt;=--('Drill Size Info'!$AB$15))),
            --(INT('Drill Size Info'!$AA$15) &amp; "." &amp; CX793),
            --(INT('Drill Size Info'!$AB$15) &amp; "." &amp; CX793)
        )
    ),
    IF(CW793&lt;&gt;"",
        IF(INT('Drill Size Info'!$AA$15)=INT('Drill Size Info'!$AB$15),
            --(INT('Drill Size Info'!$AA$15) &amp; "." &amp; LEFT(CW793,3)),
            IF(AND((--(INT('Drill Size Info'!$AA$15) &amp; "." &amp; LEFT(CW793,3))&gt;=--('Drill Size Info'!$AA$15)), (--(INT('Drill Size Info'!$AA$15) &amp; "." &amp; LEFT(CW793,3))&lt;=--('Drill Size Info'!$AB$15))),
                --(INT('Drill Size Info'!$AA$15) &amp; "." &amp; LEFT(CW793,3)),
                --(INT('Drill Size Info'!$AB$15) &amp; "." &amp; LEFT(CW793,3))
            )
        ),
        "OK"
    )
)</f>
        <v>OK</v>
      </c>
      <c r="Q793" s="163" t="str">
        <f>IF(CY793&lt;&gt;"",
    IF(INT('Drill Size Info'!$AA$19)=INT('Drill Size Info'!$AB$15),
        --(INT('Drill Size Info'!$AA$15) &amp; "." &amp; CY793),
        IF(AND((--(INT('Drill Size Info'!$AA$15) &amp; "." &amp; CY793)&gt;=--('Drill Size Info'!$AA$15)), (--(INT('Drill Size Info'!$AA$15) &amp; "." &amp; CY793)&lt;=--('Drill Size Info'!$AB$15))),
            --(INT('Drill Size Info'!$AA$15) &amp; "." &amp; CY793),
            --(INT('Drill Size Info'!$AB$15) &amp; "." &amp; CY793)
        )
    ),
    IF(CW793&lt;&gt;"",
        IF(INT('Drill Size Info'!$AA$15)=INT('Drill Size Info'!$AB$15),
            --(INT('Drill Size Info'!$AA$15) &amp; "." &amp; RIGHT(CW793,3)),
            IF(AND((--(INT('Drill Size Info'!$AA$15) &amp; "." &amp; RIGHT(CW793,3))&gt;=--('Drill Size Info'!$AA$15)), (--(INT('Drill Size Info'!$AA$15) &amp; "." &amp; RIGHT(CW793,3))&lt;=--('Drill Size Info'!$AB$15))),
                --(INT('Drill Size Info'!$AA$15) &amp; "." &amp; RIGHT(CW793,3)),
                --(INT('Drill Size Info'!$AB$15) &amp; "." &amp; RIGHT(CW793,3))
            )
        ),
        "N/A"
    )
)</f>
        <v>N/A</v>
      </c>
      <c r="R793" s="57"/>
      <c r="S793" s="57"/>
      <c r="T793" s="57"/>
      <c r="U793" s="57"/>
      <c r="V793" s="57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9"/>
      <c r="AX793" s="59"/>
      <c r="AY793" s="59"/>
      <c r="AZ793" s="60"/>
      <c r="BA793" s="52"/>
      <c r="BB793" s="52"/>
      <c r="BC793" s="52"/>
      <c r="BD793" s="52"/>
      <c r="BE793" s="52"/>
      <c r="BF793" s="52"/>
      <c r="BG793" s="192" t="str">
        <f t="shared" si="505"/>
        <v/>
      </c>
      <c r="BH793" s="52"/>
      <c r="BI793" s="52"/>
      <c r="BJ793" s="52"/>
      <c r="BK793" s="52"/>
      <c r="BM793" s="19">
        <f t="shared" si="472"/>
        <v>0</v>
      </c>
      <c r="BN793" s="19">
        <f t="shared" si="473"/>
        <v>0</v>
      </c>
      <c r="BO793" s="19">
        <f t="shared" si="474"/>
        <v>0</v>
      </c>
      <c r="BP793" s="19">
        <f t="shared" si="475"/>
        <v>0</v>
      </c>
      <c r="BQ793" s="19">
        <f t="shared" si="476"/>
        <v>0</v>
      </c>
      <c r="BR793" s="19">
        <f t="shared" si="477"/>
        <v>0</v>
      </c>
      <c r="BS793" s="19">
        <f t="shared" si="478"/>
        <v>0</v>
      </c>
      <c r="BT793" s="19">
        <f t="shared" si="479"/>
        <v>0</v>
      </c>
      <c r="BU793" s="19">
        <f t="shared" si="480"/>
        <v>0</v>
      </c>
      <c r="BV793" s="19">
        <f t="shared" si="481"/>
        <v>0</v>
      </c>
      <c r="BW793" s="19">
        <f t="shared" si="482"/>
        <v>0</v>
      </c>
      <c r="BX793" s="19">
        <f t="shared" si="483"/>
        <v>0</v>
      </c>
      <c r="BY793" s="19">
        <f t="shared" si="484"/>
        <v>0</v>
      </c>
      <c r="BZ793" s="19">
        <f t="shared" si="485"/>
        <v>0</v>
      </c>
      <c r="CA793" s="19">
        <f t="shared" si="486"/>
        <v>0</v>
      </c>
      <c r="CB793" s="19">
        <f t="shared" si="506"/>
        <v>0</v>
      </c>
      <c r="CC793" s="19">
        <f t="shared" si="487"/>
        <v>0</v>
      </c>
      <c r="CD793" s="19">
        <f t="shared" si="488"/>
        <v>0</v>
      </c>
      <c r="CE793" s="19">
        <f t="shared" si="489"/>
        <v>0</v>
      </c>
      <c r="CF793" s="19">
        <f t="shared" si="490"/>
        <v>0</v>
      </c>
      <c r="CG793" s="19">
        <f t="shared" si="491"/>
        <v>0</v>
      </c>
      <c r="CH793" s="19">
        <f t="shared" si="492"/>
        <v>0</v>
      </c>
      <c r="CI793" s="19">
        <f t="shared" si="493"/>
        <v>0</v>
      </c>
      <c r="CJ793" s="19">
        <f t="shared" si="494"/>
        <v>0</v>
      </c>
      <c r="CK793" s="19">
        <f t="shared" si="495"/>
        <v>0</v>
      </c>
      <c r="CL793" s="19">
        <f t="shared" si="496"/>
        <v>0</v>
      </c>
      <c r="CM793" s="19">
        <f t="shared" si="497"/>
        <v>0</v>
      </c>
      <c r="CN793" s="19">
        <f t="shared" si="498"/>
        <v>0</v>
      </c>
      <c r="CO793" s="19">
        <f t="shared" si="499"/>
        <v>0</v>
      </c>
      <c r="CP793" s="19">
        <f t="shared" si="500"/>
        <v>0</v>
      </c>
      <c r="CQ793" s="19">
        <f t="shared" si="501"/>
        <v>0</v>
      </c>
      <c r="CR793" s="19">
        <f t="shared" si="502"/>
        <v>0</v>
      </c>
      <c r="CS793" s="19">
        <f t="shared" si="503"/>
        <v>0</v>
      </c>
    </row>
    <row r="794" spans="2:97" ht="15" customHeight="1" x14ac:dyDescent="0.2">
      <c r="B794" s="53">
        <f t="shared" si="507"/>
        <v>786</v>
      </c>
      <c r="C794" s="197" t="str" cm="1">
        <f t="array" aca="1" ref="C794" ca="1">CELL("contents",BG794)</f>
        <v/>
      </c>
      <c r="D794" s="54" t="str">
        <f t="shared" si="504"/>
        <v>OK</v>
      </c>
      <c r="E794" s="55" t="e">
        <f>VLOOKUP('DATA SHEET'!$B$9,'Drill Size Info'!$T$2:$U$8,2,FALSE)</f>
        <v>#N/A</v>
      </c>
      <c r="F794" s="55" t="str">
        <f t="shared" si="508"/>
        <v/>
      </c>
      <c r="G794" s="161">
        <f t="shared" si="509"/>
        <v>0</v>
      </c>
      <c r="H794" s="56"/>
      <c r="I794" s="56"/>
      <c r="J794" s="54" t="s">
        <v>154</v>
      </c>
      <c r="K794" s="54" t="s">
        <v>154</v>
      </c>
      <c r="L794" s="56" t="s">
        <v>154</v>
      </c>
      <c r="M794" s="56" t="s">
        <v>154</v>
      </c>
      <c r="N794" s="47" t="str">
        <f>IF(CU794&lt;&gt;"",
    IF(INT('Drill Size Info'!$AA$19)=INT('Drill Size Info'!$AB$19),
        --(INT('Drill Size Info'!$AA$19) &amp; "." &amp; CU794),
        IF(AND((--(INT('Drill Size Info'!$AA$19) &amp; "." &amp; CU794)&gt;=--('Drill Size Info'!$AA$19)), (--(INT('Drill Size Info'!$AA$19) &amp; "." &amp; CU794)&lt;=--('Drill Size Info'!$AB$19))),
            --(INT('Drill Size Info'!$AA$19) &amp; "." &amp; CU794),
            --(INT('Drill Size Info'!$AB$19) &amp; "." &amp; CU794)
        )
    ),
    IF(CT794&lt;&gt;"",
        IF(INT('Drill Size Info'!$AA$19)=INT('Drill Size Info'!$AB$19),
            --(INT('Drill Size Info'!$AA$19) &amp; "." &amp; LEFT(CT794,3)),
            IF(AND((--(INT('Drill Size Info'!$AA$19) &amp; "." &amp; LEFT(CT794,3))&gt;=--('Drill Size Info'!$AA$19)), (--(INT('Drill Size Info'!$AA$19) &amp; "." &amp; LEFT(CT794,3))&lt;=--('Drill Size Info'!$AB$19))),
                --(INT('Drill Size Info'!$AA$19) &amp; "." &amp; LEFT(CT794,3)),
                --(INT('Drill Size Info'!$AB$19) &amp; "." &amp; LEFT(CT794,3))
            )
        ),
        "OK"
    )
)</f>
        <v>OK</v>
      </c>
      <c r="O794" s="163" t="str">
        <f>IF(CV794&lt;&gt;"",
    IF(INT('Drill Size Info'!$AA$19)=INT('Drill Size Info'!$AB$19),
        --(INT('Drill Size Info'!$AA$19) &amp; "." &amp; CV794),
        IF(AND((--(INT('Drill Size Info'!$AA$19) &amp; "." &amp; CV794)&gt;=--('Drill Size Info'!$AA$19)), (--(INT('Drill Size Info'!$AA$19) &amp; "." &amp; CV794)&lt;=--('Drill Size Info'!$AB$19))),
            --(INT('Drill Size Info'!$AA$19) &amp; "." &amp; CV794),
            --(INT('Drill Size Info'!$AB$19) &amp; "." &amp; CV794)
        )
    ),
    IF(CT794&lt;&gt;"",
        IF(INT('Drill Size Info'!$AA$19)=INT('Drill Size Info'!$AB$19),
            --(INT('Drill Size Info'!$AA$19) &amp; "." &amp; RIGHT(CT794,3)),
            IF(AND((--(INT('Drill Size Info'!$AA$19) &amp; "." &amp; RIGHT(CT794,3))&gt;=--('Drill Size Info'!$AA$19)), (--(INT('Drill Size Info'!$AA$19) &amp; "." &amp; RIGHT(CT794,3))&lt;=--('Drill Size Info'!$AB$19))),
                --(INT('Drill Size Info'!$AA$19) &amp; "." &amp; RIGHT(CT794,3)),
                --(INT('Drill Size Info'!$AB$19) &amp; "." &amp; RIGHT(CT794,3))
            )
        ),
        "N/A"
    )
)</f>
        <v>N/A</v>
      </c>
      <c r="P794" s="47" t="str">
        <f>IF(CX794&lt;&gt;"",
    IF(INT('Drill Size Info'!$AA$19)=INT('Drill Size Info'!$AB$15),
        --(INT('Drill Size Info'!$AA$15) &amp; "." &amp; CX794),
        IF(AND((--(INT('Drill Size Info'!$AA$15) &amp; "." &amp; CX794)&gt;=--('Drill Size Info'!$AA$15)), (--(INT('Drill Size Info'!$AA$15) &amp; "." &amp; CX794)&lt;=--('Drill Size Info'!$AB$15))),
            --(INT('Drill Size Info'!$AA$15) &amp; "." &amp; CX794),
            --(INT('Drill Size Info'!$AB$15) &amp; "." &amp; CX794)
        )
    ),
    IF(CW794&lt;&gt;"",
        IF(INT('Drill Size Info'!$AA$15)=INT('Drill Size Info'!$AB$15),
            --(INT('Drill Size Info'!$AA$15) &amp; "." &amp; LEFT(CW794,3)),
            IF(AND((--(INT('Drill Size Info'!$AA$15) &amp; "." &amp; LEFT(CW794,3))&gt;=--('Drill Size Info'!$AA$15)), (--(INT('Drill Size Info'!$AA$15) &amp; "." &amp; LEFT(CW794,3))&lt;=--('Drill Size Info'!$AB$15))),
                --(INT('Drill Size Info'!$AA$15) &amp; "." &amp; LEFT(CW794,3)),
                --(INT('Drill Size Info'!$AB$15) &amp; "." &amp; LEFT(CW794,3))
            )
        ),
        "OK"
    )
)</f>
        <v>OK</v>
      </c>
      <c r="Q794" s="163" t="str">
        <f>IF(CY794&lt;&gt;"",
    IF(INT('Drill Size Info'!$AA$19)=INT('Drill Size Info'!$AB$15),
        --(INT('Drill Size Info'!$AA$15) &amp; "." &amp; CY794),
        IF(AND((--(INT('Drill Size Info'!$AA$15) &amp; "." &amp; CY794)&gt;=--('Drill Size Info'!$AA$15)), (--(INT('Drill Size Info'!$AA$15) &amp; "." &amp; CY794)&lt;=--('Drill Size Info'!$AB$15))),
            --(INT('Drill Size Info'!$AA$15) &amp; "." &amp; CY794),
            --(INT('Drill Size Info'!$AB$15) &amp; "." &amp; CY794)
        )
    ),
    IF(CW794&lt;&gt;"",
        IF(INT('Drill Size Info'!$AA$15)=INT('Drill Size Info'!$AB$15),
            --(INT('Drill Size Info'!$AA$15) &amp; "." &amp; RIGHT(CW794,3)),
            IF(AND((--(INT('Drill Size Info'!$AA$15) &amp; "." &amp; RIGHT(CW794,3))&gt;=--('Drill Size Info'!$AA$15)), (--(INT('Drill Size Info'!$AA$15) &amp; "." &amp; RIGHT(CW794,3))&lt;=--('Drill Size Info'!$AB$15))),
                --(INT('Drill Size Info'!$AA$15) &amp; "." &amp; RIGHT(CW794,3)),
                --(INT('Drill Size Info'!$AB$15) &amp; "." &amp; RIGHT(CW794,3))
            )
        ),
        "N/A"
    )
)</f>
        <v>N/A</v>
      </c>
      <c r="R794" s="57"/>
      <c r="S794" s="57"/>
      <c r="T794" s="57"/>
      <c r="U794" s="57"/>
      <c r="V794" s="57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9"/>
      <c r="AX794" s="59"/>
      <c r="AY794" s="59"/>
      <c r="AZ794" s="60"/>
      <c r="BA794" s="52"/>
      <c r="BB794" s="52"/>
      <c r="BC794" s="52"/>
      <c r="BD794" s="52"/>
      <c r="BE794" s="52"/>
      <c r="BF794" s="52"/>
      <c r="BG794" s="192" t="str">
        <f t="shared" si="505"/>
        <v/>
      </c>
      <c r="BH794" s="52"/>
      <c r="BI794" s="52"/>
      <c r="BJ794" s="52"/>
      <c r="BK794" s="52"/>
      <c r="BM794" s="19">
        <f t="shared" si="472"/>
        <v>0</v>
      </c>
      <c r="BN794" s="19">
        <f t="shared" si="473"/>
        <v>0</v>
      </c>
      <c r="BO794" s="19">
        <f t="shared" si="474"/>
        <v>0</v>
      </c>
      <c r="BP794" s="19">
        <f t="shared" si="475"/>
        <v>0</v>
      </c>
      <c r="BQ794" s="19">
        <f t="shared" si="476"/>
        <v>0</v>
      </c>
      <c r="BR794" s="19">
        <f t="shared" si="477"/>
        <v>0</v>
      </c>
      <c r="BS794" s="19">
        <f t="shared" si="478"/>
        <v>0</v>
      </c>
      <c r="BT794" s="19">
        <f t="shared" si="479"/>
        <v>0</v>
      </c>
      <c r="BU794" s="19">
        <f t="shared" si="480"/>
        <v>0</v>
      </c>
      <c r="BV794" s="19">
        <f t="shared" si="481"/>
        <v>0</v>
      </c>
      <c r="BW794" s="19">
        <f t="shared" si="482"/>
        <v>0</v>
      </c>
      <c r="BX794" s="19">
        <f t="shared" si="483"/>
        <v>0</v>
      </c>
      <c r="BY794" s="19">
        <f t="shared" si="484"/>
        <v>0</v>
      </c>
      <c r="BZ794" s="19">
        <f t="shared" si="485"/>
        <v>0</v>
      </c>
      <c r="CA794" s="19">
        <f t="shared" si="486"/>
        <v>0</v>
      </c>
      <c r="CB794" s="19">
        <f t="shared" si="506"/>
        <v>0</v>
      </c>
      <c r="CC794" s="19">
        <f t="shared" si="487"/>
        <v>0</v>
      </c>
      <c r="CD794" s="19">
        <f t="shared" si="488"/>
        <v>0</v>
      </c>
      <c r="CE794" s="19">
        <f t="shared" si="489"/>
        <v>0</v>
      </c>
      <c r="CF794" s="19">
        <f t="shared" si="490"/>
        <v>0</v>
      </c>
      <c r="CG794" s="19">
        <f t="shared" si="491"/>
        <v>0</v>
      </c>
      <c r="CH794" s="19">
        <f t="shared" si="492"/>
        <v>0</v>
      </c>
      <c r="CI794" s="19">
        <f t="shared" si="493"/>
        <v>0</v>
      </c>
      <c r="CJ794" s="19">
        <f t="shared" si="494"/>
        <v>0</v>
      </c>
      <c r="CK794" s="19">
        <f t="shared" si="495"/>
        <v>0</v>
      </c>
      <c r="CL794" s="19">
        <f t="shared" si="496"/>
        <v>0</v>
      </c>
      <c r="CM794" s="19">
        <f t="shared" si="497"/>
        <v>0</v>
      </c>
      <c r="CN794" s="19">
        <f t="shared" si="498"/>
        <v>0</v>
      </c>
      <c r="CO794" s="19">
        <f t="shared" si="499"/>
        <v>0</v>
      </c>
      <c r="CP794" s="19">
        <f t="shared" si="500"/>
        <v>0</v>
      </c>
      <c r="CQ794" s="19">
        <f t="shared" si="501"/>
        <v>0</v>
      </c>
      <c r="CR794" s="19">
        <f t="shared" si="502"/>
        <v>0</v>
      </c>
      <c r="CS794" s="19">
        <f t="shared" si="503"/>
        <v>0</v>
      </c>
    </row>
    <row r="795" spans="2:97" ht="15" customHeight="1" x14ac:dyDescent="0.2">
      <c r="B795" s="53">
        <f t="shared" si="507"/>
        <v>787</v>
      </c>
      <c r="C795" s="197" t="str" cm="1">
        <f t="array" aca="1" ref="C795" ca="1">CELL("contents",BG795)</f>
        <v/>
      </c>
      <c r="D795" s="54" t="str">
        <f t="shared" si="504"/>
        <v>OK</v>
      </c>
      <c r="E795" s="55" t="e">
        <f>VLOOKUP('DATA SHEET'!$B$9,'Drill Size Info'!$T$2:$U$8,2,FALSE)</f>
        <v>#N/A</v>
      </c>
      <c r="F795" s="55" t="str">
        <f t="shared" si="508"/>
        <v/>
      </c>
      <c r="G795" s="161">
        <f t="shared" si="509"/>
        <v>0</v>
      </c>
      <c r="H795" s="56"/>
      <c r="I795" s="56"/>
      <c r="J795" s="54" t="s">
        <v>154</v>
      </c>
      <c r="K795" s="54" t="s">
        <v>154</v>
      </c>
      <c r="L795" s="56" t="s">
        <v>154</v>
      </c>
      <c r="M795" s="56" t="s">
        <v>154</v>
      </c>
      <c r="N795" s="47" t="str">
        <f>IF(CU795&lt;&gt;"",
    IF(INT('Drill Size Info'!$AA$19)=INT('Drill Size Info'!$AB$19),
        --(INT('Drill Size Info'!$AA$19) &amp; "." &amp; CU795),
        IF(AND((--(INT('Drill Size Info'!$AA$19) &amp; "." &amp; CU795)&gt;=--('Drill Size Info'!$AA$19)), (--(INT('Drill Size Info'!$AA$19) &amp; "." &amp; CU795)&lt;=--('Drill Size Info'!$AB$19))),
            --(INT('Drill Size Info'!$AA$19) &amp; "." &amp; CU795),
            --(INT('Drill Size Info'!$AB$19) &amp; "." &amp; CU795)
        )
    ),
    IF(CT795&lt;&gt;"",
        IF(INT('Drill Size Info'!$AA$19)=INT('Drill Size Info'!$AB$19),
            --(INT('Drill Size Info'!$AA$19) &amp; "." &amp; LEFT(CT795,3)),
            IF(AND((--(INT('Drill Size Info'!$AA$19) &amp; "." &amp; LEFT(CT795,3))&gt;=--('Drill Size Info'!$AA$19)), (--(INT('Drill Size Info'!$AA$19) &amp; "." &amp; LEFT(CT795,3))&lt;=--('Drill Size Info'!$AB$19))),
                --(INT('Drill Size Info'!$AA$19) &amp; "." &amp; LEFT(CT795,3)),
                --(INT('Drill Size Info'!$AB$19) &amp; "." &amp; LEFT(CT795,3))
            )
        ),
        "OK"
    )
)</f>
        <v>OK</v>
      </c>
      <c r="O795" s="163" t="str">
        <f>IF(CV795&lt;&gt;"",
    IF(INT('Drill Size Info'!$AA$19)=INT('Drill Size Info'!$AB$19),
        --(INT('Drill Size Info'!$AA$19) &amp; "." &amp; CV795),
        IF(AND((--(INT('Drill Size Info'!$AA$19) &amp; "." &amp; CV795)&gt;=--('Drill Size Info'!$AA$19)), (--(INT('Drill Size Info'!$AA$19) &amp; "." &amp; CV795)&lt;=--('Drill Size Info'!$AB$19))),
            --(INT('Drill Size Info'!$AA$19) &amp; "." &amp; CV795),
            --(INT('Drill Size Info'!$AB$19) &amp; "." &amp; CV795)
        )
    ),
    IF(CT795&lt;&gt;"",
        IF(INT('Drill Size Info'!$AA$19)=INT('Drill Size Info'!$AB$19),
            --(INT('Drill Size Info'!$AA$19) &amp; "." &amp; RIGHT(CT795,3)),
            IF(AND((--(INT('Drill Size Info'!$AA$19) &amp; "." &amp; RIGHT(CT795,3))&gt;=--('Drill Size Info'!$AA$19)), (--(INT('Drill Size Info'!$AA$19) &amp; "." &amp; RIGHT(CT795,3))&lt;=--('Drill Size Info'!$AB$19))),
                --(INT('Drill Size Info'!$AA$19) &amp; "." &amp; RIGHT(CT795,3)),
                --(INT('Drill Size Info'!$AB$19) &amp; "." &amp; RIGHT(CT795,3))
            )
        ),
        "N/A"
    )
)</f>
        <v>N/A</v>
      </c>
      <c r="P795" s="47" t="str">
        <f>IF(CX795&lt;&gt;"",
    IF(INT('Drill Size Info'!$AA$19)=INT('Drill Size Info'!$AB$15),
        --(INT('Drill Size Info'!$AA$15) &amp; "." &amp; CX795),
        IF(AND((--(INT('Drill Size Info'!$AA$15) &amp; "." &amp; CX795)&gt;=--('Drill Size Info'!$AA$15)), (--(INT('Drill Size Info'!$AA$15) &amp; "." &amp; CX795)&lt;=--('Drill Size Info'!$AB$15))),
            --(INT('Drill Size Info'!$AA$15) &amp; "." &amp; CX795),
            --(INT('Drill Size Info'!$AB$15) &amp; "." &amp; CX795)
        )
    ),
    IF(CW795&lt;&gt;"",
        IF(INT('Drill Size Info'!$AA$15)=INT('Drill Size Info'!$AB$15),
            --(INT('Drill Size Info'!$AA$15) &amp; "." &amp; LEFT(CW795,3)),
            IF(AND((--(INT('Drill Size Info'!$AA$15) &amp; "." &amp; LEFT(CW795,3))&gt;=--('Drill Size Info'!$AA$15)), (--(INT('Drill Size Info'!$AA$15) &amp; "." &amp; LEFT(CW795,3))&lt;=--('Drill Size Info'!$AB$15))),
                --(INT('Drill Size Info'!$AA$15) &amp; "." &amp; LEFT(CW795,3)),
                --(INT('Drill Size Info'!$AB$15) &amp; "." &amp; LEFT(CW795,3))
            )
        ),
        "OK"
    )
)</f>
        <v>OK</v>
      </c>
      <c r="Q795" s="163" t="str">
        <f>IF(CY795&lt;&gt;"",
    IF(INT('Drill Size Info'!$AA$19)=INT('Drill Size Info'!$AB$15),
        --(INT('Drill Size Info'!$AA$15) &amp; "." &amp; CY795),
        IF(AND((--(INT('Drill Size Info'!$AA$15) &amp; "." &amp; CY795)&gt;=--('Drill Size Info'!$AA$15)), (--(INT('Drill Size Info'!$AA$15) &amp; "." &amp; CY795)&lt;=--('Drill Size Info'!$AB$15))),
            --(INT('Drill Size Info'!$AA$15) &amp; "." &amp; CY795),
            --(INT('Drill Size Info'!$AB$15) &amp; "." &amp; CY795)
        )
    ),
    IF(CW795&lt;&gt;"",
        IF(INT('Drill Size Info'!$AA$15)=INT('Drill Size Info'!$AB$15),
            --(INT('Drill Size Info'!$AA$15) &amp; "." &amp; RIGHT(CW795,3)),
            IF(AND((--(INT('Drill Size Info'!$AA$15) &amp; "." &amp; RIGHT(CW795,3))&gt;=--('Drill Size Info'!$AA$15)), (--(INT('Drill Size Info'!$AA$15) &amp; "." &amp; RIGHT(CW795,3))&lt;=--('Drill Size Info'!$AB$15))),
                --(INT('Drill Size Info'!$AA$15) &amp; "." &amp; RIGHT(CW795,3)),
                --(INT('Drill Size Info'!$AB$15) &amp; "." &amp; RIGHT(CW795,3))
            )
        ),
        "N/A"
    )
)</f>
        <v>N/A</v>
      </c>
      <c r="R795" s="57"/>
      <c r="S795" s="57"/>
      <c r="T795" s="57"/>
      <c r="U795" s="57"/>
      <c r="V795" s="57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9"/>
      <c r="AX795" s="59"/>
      <c r="AY795" s="59"/>
      <c r="AZ795" s="60"/>
      <c r="BA795" s="52"/>
      <c r="BB795" s="52"/>
      <c r="BC795" s="52"/>
      <c r="BD795" s="52"/>
      <c r="BE795" s="52"/>
      <c r="BF795" s="52"/>
      <c r="BG795" s="192" t="str">
        <f t="shared" si="505"/>
        <v/>
      </c>
      <c r="BH795" s="52"/>
      <c r="BI795" s="52"/>
      <c r="BJ795" s="52"/>
      <c r="BK795" s="52"/>
      <c r="BM795" s="19">
        <f t="shared" si="472"/>
        <v>0</v>
      </c>
      <c r="BN795" s="19">
        <f t="shared" si="473"/>
        <v>0</v>
      </c>
      <c r="BO795" s="19">
        <f t="shared" si="474"/>
        <v>0</v>
      </c>
      <c r="BP795" s="19">
        <f t="shared" si="475"/>
        <v>0</v>
      </c>
      <c r="BQ795" s="19">
        <f t="shared" si="476"/>
        <v>0</v>
      </c>
      <c r="BR795" s="19">
        <f t="shared" si="477"/>
        <v>0</v>
      </c>
      <c r="BS795" s="19">
        <f t="shared" si="478"/>
        <v>0</v>
      </c>
      <c r="BT795" s="19">
        <f t="shared" si="479"/>
        <v>0</v>
      </c>
      <c r="BU795" s="19">
        <f t="shared" si="480"/>
        <v>0</v>
      </c>
      <c r="BV795" s="19">
        <f t="shared" si="481"/>
        <v>0</v>
      </c>
      <c r="BW795" s="19">
        <f t="shared" si="482"/>
        <v>0</v>
      </c>
      <c r="BX795" s="19">
        <f t="shared" si="483"/>
        <v>0</v>
      </c>
      <c r="BY795" s="19">
        <f t="shared" si="484"/>
        <v>0</v>
      </c>
      <c r="BZ795" s="19">
        <f t="shared" si="485"/>
        <v>0</v>
      </c>
      <c r="CA795" s="19">
        <f t="shared" si="486"/>
        <v>0</v>
      </c>
      <c r="CB795" s="19">
        <f t="shared" si="506"/>
        <v>0</v>
      </c>
      <c r="CC795" s="19">
        <f t="shared" si="487"/>
        <v>0</v>
      </c>
      <c r="CD795" s="19">
        <f t="shared" si="488"/>
        <v>0</v>
      </c>
      <c r="CE795" s="19">
        <f t="shared" si="489"/>
        <v>0</v>
      </c>
      <c r="CF795" s="19">
        <f t="shared" si="490"/>
        <v>0</v>
      </c>
      <c r="CG795" s="19">
        <f t="shared" si="491"/>
        <v>0</v>
      </c>
      <c r="CH795" s="19">
        <f t="shared" si="492"/>
        <v>0</v>
      </c>
      <c r="CI795" s="19">
        <f t="shared" si="493"/>
        <v>0</v>
      </c>
      <c r="CJ795" s="19">
        <f t="shared" si="494"/>
        <v>0</v>
      </c>
      <c r="CK795" s="19">
        <f t="shared" si="495"/>
        <v>0</v>
      </c>
      <c r="CL795" s="19">
        <f t="shared" si="496"/>
        <v>0</v>
      </c>
      <c r="CM795" s="19">
        <f t="shared" si="497"/>
        <v>0</v>
      </c>
      <c r="CN795" s="19">
        <f t="shared" si="498"/>
        <v>0</v>
      </c>
      <c r="CO795" s="19">
        <f t="shared" si="499"/>
        <v>0</v>
      </c>
      <c r="CP795" s="19">
        <f t="shared" si="500"/>
        <v>0</v>
      </c>
      <c r="CQ795" s="19">
        <f t="shared" si="501"/>
        <v>0</v>
      </c>
      <c r="CR795" s="19">
        <f t="shared" si="502"/>
        <v>0</v>
      </c>
      <c r="CS795" s="19">
        <f t="shared" si="503"/>
        <v>0</v>
      </c>
    </row>
    <row r="796" spans="2:97" ht="15" customHeight="1" x14ac:dyDescent="0.2">
      <c r="B796" s="53">
        <f t="shared" si="507"/>
        <v>788</v>
      </c>
      <c r="C796" s="197" t="str" cm="1">
        <f t="array" aca="1" ref="C796" ca="1">CELL("contents",BG796)</f>
        <v/>
      </c>
      <c r="D796" s="54" t="str">
        <f t="shared" si="504"/>
        <v>OK</v>
      </c>
      <c r="E796" s="55" t="e">
        <f>VLOOKUP('DATA SHEET'!$B$9,'Drill Size Info'!$T$2:$U$8,2,FALSE)</f>
        <v>#N/A</v>
      </c>
      <c r="F796" s="55" t="str">
        <f t="shared" si="508"/>
        <v/>
      </c>
      <c r="G796" s="161">
        <f t="shared" si="509"/>
        <v>0</v>
      </c>
      <c r="H796" s="56"/>
      <c r="I796" s="56"/>
      <c r="J796" s="54" t="s">
        <v>154</v>
      </c>
      <c r="K796" s="54" t="s">
        <v>154</v>
      </c>
      <c r="L796" s="56" t="s">
        <v>154</v>
      </c>
      <c r="M796" s="56" t="s">
        <v>154</v>
      </c>
      <c r="N796" s="47" t="str">
        <f>IF(CU796&lt;&gt;"",
    IF(INT('Drill Size Info'!$AA$19)=INT('Drill Size Info'!$AB$19),
        --(INT('Drill Size Info'!$AA$19) &amp; "." &amp; CU796),
        IF(AND((--(INT('Drill Size Info'!$AA$19) &amp; "." &amp; CU796)&gt;=--('Drill Size Info'!$AA$19)), (--(INT('Drill Size Info'!$AA$19) &amp; "." &amp; CU796)&lt;=--('Drill Size Info'!$AB$19))),
            --(INT('Drill Size Info'!$AA$19) &amp; "." &amp; CU796),
            --(INT('Drill Size Info'!$AB$19) &amp; "." &amp; CU796)
        )
    ),
    IF(CT796&lt;&gt;"",
        IF(INT('Drill Size Info'!$AA$19)=INT('Drill Size Info'!$AB$19),
            --(INT('Drill Size Info'!$AA$19) &amp; "." &amp; LEFT(CT796,3)),
            IF(AND((--(INT('Drill Size Info'!$AA$19) &amp; "." &amp; LEFT(CT796,3))&gt;=--('Drill Size Info'!$AA$19)), (--(INT('Drill Size Info'!$AA$19) &amp; "." &amp; LEFT(CT796,3))&lt;=--('Drill Size Info'!$AB$19))),
                --(INT('Drill Size Info'!$AA$19) &amp; "." &amp; LEFT(CT796,3)),
                --(INT('Drill Size Info'!$AB$19) &amp; "." &amp; LEFT(CT796,3))
            )
        ),
        "OK"
    )
)</f>
        <v>OK</v>
      </c>
      <c r="O796" s="163" t="str">
        <f>IF(CV796&lt;&gt;"",
    IF(INT('Drill Size Info'!$AA$19)=INT('Drill Size Info'!$AB$19),
        --(INT('Drill Size Info'!$AA$19) &amp; "." &amp; CV796),
        IF(AND((--(INT('Drill Size Info'!$AA$19) &amp; "." &amp; CV796)&gt;=--('Drill Size Info'!$AA$19)), (--(INT('Drill Size Info'!$AA$19) &amp; "." &amp; CV796)&lt;=--('Drill Size Info'!$AB$19))),
            --(INT('Drill Size Info'!$AA$19) &amp; "." &amp; CV796),
            --(INT('Drill Size Info'!$AB$19) &amp; "." &amp; CV796)
        )
    ),
    IF(CT796&lt;&gt;"",
        IF(INT('Drill Size Info'!$AA$19)=INT('Drill Size Info'!$AB$19),
            --(INT('Drill Size Info'!$AA$19) &amp; "." &amp; RIGHT(CT796,3)),
            IF(AND((--(INT('Drill Size Info'!$AA$19) &amp; "." &amp; RIGHT(CT796,3))&gt;=--('Drill Size Info'!$AA$19)), (--(INT('Drill Size Info'!$AA$19) &amp; "." &amp; RIGHT(CT796,3))&lt;=--('Drill Size Info'!$AB$19))),
                --(INT('Drill Size Info'!$AA$19) &amp; "." &amp; RIGHT(CT796,3)),
                --(INT('Drill Size Info'!$AB$19) &amp; "." &amp; RIGHT(CT796,3))
            )
        ),
        "N/A"
    )
)</f>
        <v>N/A</v>
      </c>
      <c r="P796" s="47" t="str">
        <f>IF(CX796&lt;&gt;"",
    IF(INT('Drill Size Info'!$AA$19)=INT('Drill Size Info'!$AB$15),
        --(INT('Drill Size Info'!$AA$15) &amp; "." &amp; CX796),
        IF(AND((--(INT('Drill Size Info'!$AA$15) &amp; "." &amp; CX796)&gt;=--('Drill Size Info'!$AA$15)), (--(INT('Drill Size Info'!$AA$15) &amp; "." &amp; CX796)&lt;=--('Drill Size Info'!$AB$15))),
            --(INT('Drill Size Info'!$AA$15) &amp; "." &amp; CX796),
            --(INT('Drill Size Info'!$AB$15) &amp; "." &amp; CX796)
        )
    ),
    IF(CW796&lt;&gt;"",
        IF(INT('Drill Size Info'!$AA$15)=INT('Drill Size Info'!$AB$15),
            --(INT('Drill Size Info'!$AA$15) &amp; "." &amp; LEFT(CW796,3)),
            IF(AND((--(INT('Drill Size Info'!$AA$15) &amp; "." &amp; LEFT(CW796,3))&gt;=--('Drill Size Info'!$AA$15)), (--(INT('Drill Size Info'!$AA$15) &amp; "." &amp; LEFT(CW796,3))&lt;=--('Drill Size Info'!$AB$15))),
                --(INT('Drill Size Info'!$AA$15) &amp; "." &amp; LEFT(CW796,3)),
                --(INT('Drill Size Info'!$AB$15) &amp; "." &amp; LEFT(CW796,3))
            )
        ),
        "OK"
    )
)</f>
        <v>OK</v>
      </c>
      <c r="Q796" s="163" t="str">
        <f>IF(CY796&lt;&gt;"",
    IF(INT('Drill Size Info'!$AA$19)=INT('Drill Size Info'!$AB$15),
        --(INT('Drill Size Info'!$AA$15) &amp; "." &amp; CY796),
        IF(AND((--(INT('Drill Size Info'!$AA$15) &amp; "." &amp; CY796)&gt;=--('Drill Size Info'!$AA$15)), (--(INT('Drill Size Info'!$AA$15) &amp; "." &amp; CY796)&lt;=--('Drill Size Info'!$AB$15))),
            --(INT('Drill Size Info'!$AA$15) &amp; "." &amp; CY796),
            --(INT('Drill Size Info'!$AB$15) &amp; "." &amp; CY796)
        )
    ),
    IF(CW796&lt;&gt;"",
        IF(INT('Drill Size Info'!$AA$15)=INT('Drill Size Info'!$AB$15),
            --(INT('Drill Size Info'!$AA$15) &amp; "." &amp; RIGHT(CW796,3)),
            IF(AND((--(INT('Drill Size Info'!$AA$15) &amp; "." &amp; RIGHT(CW796,3))&gt;=--('Drill Size Info'!$AA$15)), (--(INT('Drill Size Info'!$AA$15) &amp; "." &amp; RIGHT(CW796,3))&lt;=--('Drill Size Info'!$AB$15))),
                --(INT('Drill Size Info'!$AA$15) &amp; "." &amp; RIGHT(CW796,3)),
                --(INT('Drill Size Info'!$AB$15) &amp; "." &amp; RIGHT(CW796,3))
            )
        ),
        "N/A"
    )
)</f>
        <v>N/A</v>
      </c>
      <c r="R796" s="57"/>
      <c r="S796" s="57"/>
      <c r="T796" s="57"/>
      <c r="U796" s="57"/>
      <c r="V796" s="57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9"/>
      <c r="AX796" s="59"/>
      <c r="AY796" s="59"/>
      <c r="AZ796" s="60"/>
      <c r="BA796" s="52"/>
      <c r="BB796" s="52"/>
      <c r="BC796" s="52"/>
      <c r="BD796" s="52"/>
      <c r="BE796" s="52"/>
      <c r="BF796" s="52"/>
      <c r="BG796" s="192" t="str">
        <f t="shared" si="505"/>
        <v/>
      </c>
      <c r="BH796" s="52"/>
      <c r="BI796" s="52"/>
      <c r="BJ796" s="52"/>
      <c r="BK796" s="52"/>
      <c r="BM796" s="19">
        <f t="shared" si="472"/>
        <v>0</v>
      </c>
      <c r="BN796" s="19">
        <f t="shared" si="473"/>
        <v>0</v>
      </c>
      <c r="BO796" s="19">
        <f t="shared" si="474"/>
        <v>0</v>
      </c>
      <c r="BP796" s="19">
        <f t="shared" si="475"/>
        <v>0</v>
      </c>
      <c r="BQ796" s="19">
        <f t="shared" si="476"/>
        <v>0</v>
      </c>
      <c r="BR796" s="19">
        <f t="shared" si="477"/>
        <v>0</v>
      </c>
      <c r="BS796" s="19">
        <f t="shared" si="478"/>
        <v>0</v>
      </c>
      <c r="BT796" s="19">
        <f t="shared" si="479"/>
        <v>0</v>
      </c>
      <c r="BU796" s="19">
        <f t="shared" si="480"/>
        <v>0</v>
      </c>
      <c r="BV796" s="19">
        <f t="shared" si="481"/>
        <v>0</v>
      </c>
      <c r="BW796" s="19">
        <f t="shared" si="482"/>
        <v>0</v>
      </c>
      <c r="BX796" s="19">
        <f t="shared" si="483"/>
        <v>0</v>
      </c>
      <c r="BY796" s="19">
        <f t="shared" si="484"/>
        <v>0</v>
      </c>
      <c r="BZ796" s="19">
        <f t="shared" si="485"/>
        <v>0</v>
      </c>
      <c r="CA796" s="19">
        <f t="shared" si="486"/>
        <v>0</v>
      </c>
      <c r="CB796" s="19">
        <f t="shared" si="506"/>
        <v>0</v>
      </c>
      <c r="CC796" s="19">
        <f t="shared" si="487"/>
        <v>0</v>
      </c>
      <c r="CD796" s="19">
        <f t="shared" si="488"/>
        <v>0</v>
      </c>
      <c r="CE796" s="19">
        <f t="shared" si="489"/>
        <v>0</v>
      </c>
      <c r="CF796" s="19">
        <f t="shared" si="490"/>
        <v>0</v>
      </c>
      <c r="CG796" s="19">
        <f t="shared" si="491"/>
        <v>0</v>
      </c>
      <c r="CH796" s="19">
        <f t="shared" si="492"/>
        <v>0</v>
      </c>
      <c r="CI796" s="19">
        <f t="shared" si="493"/>
        <v>0</v>
      </c>
      <c r="CJ796" s="19">
        <f t="shared" si="494"/>
        <v>0</v>
      </c>
      <c r="CK796" s="19">
        <f t="shared" si="495"/>
        <v>0</v>
      </c>
      <c r="CL796" s="19">
        <f t="shared" si="496"/>
        <v>0</v>
      </c>
      <c r="CM796" s="19">
        <f t="shared" si="497"/>
        <v>0</v>
      </c>
      <c r="CN796" s="19">
        <f t="shared" si="498"/>
        <v>0</v>
      </c>
      <c r="CO796" s="19">
        <f t="shared" si="499"/>
        <v>0</v>
      </c>
      <c r="CP796" s="19">
        <f t="shared" si="500"/>
        <v>0</v>
      </c>
      <c r="CQ796" s="19">
        <f t="shared" si="501"/>
        <v>0</v>
      </c>
      <c r="CR796" s="19">
        <f t="shared" si="502"/>
        <v>0</v>
      </c>
      <c r="CS796" s="19">
        <f t="shared" si="503"/>
        <v>0</v>
      </c>
    </row>
    <row r="797" spans="2:97" ht="15" customHeight="1" x14ac:dyDescent="0.2">
      <c r="B797" s="53">
        <f t="shared" si="507"/>
        <v>789</v>
      </c>
      <c r="C797" s="197" t="str" cm="1">
        <f t="array" aca="1" ref="C797" ca="1">CELL("contents",BG797)</f>
        <v/>
      </c>
      <c r="D797" s="54" t="str">
        <f t="shared" si="504"/>
        <v>OK</v>
      </c>
      <c r="E797" s="55" t="e">
        <f>VLOOKUP('DATA SHEET'!$B$9,'Drill Size Info'!$T$2:$U$8,2,FALSE)</f>
        <v>#N/A</v>
      </c>
      <c r="F797" s="55" t="str">
        <f t="shared" si="508"/>
        <v/>
      </c>
      <c r="G797" s="161">
        <f t="shared" si="509"/>
        <v>0</v>
      </c>
      <c r="H797" s="56"/>
      <c r="I797" s="56"/>
      <c r="J797" s="54" t="s">
        <v>154</v>
      </c>
      <c r="K797" s="54" t="s">
        <v>154</v>
      </c>
      <c r="L797" s="56" t="s">
        <v>154</v>
      </c>
      <c r="M797" s="56" t="s">
        <v>154</v>
      </c>
      <c r="N797" s="47" t="str">
        <f>IF(CU797&lt;&gt;"",
    IF(INT('Drill Size Info'!$AA$19)=INT('Drill Size Info'!$AB$19),
        --(INT('Drill Size Info'!$AA$19) &amp; "." &amp; CU797),
        IF(AND((--(INT('Drill Size Info'!$AA$19) &amp; "." &amp; CU797)&gt;=--('Drill Size Info'!$AA$19)), (--(INT('Drill Size Info'!$AA$19) &amp; "." &amp; CU797)&lt;=--('Drill Size Info'!$AB$19))),
            --(INT('Drill Size Info'!$AA$19) &amp; "." &amp; CU797),
            --(INT('Drill Size Info'!$AB$19) &amp; "." &amp; CU797)
        )
    ),
    IF(CT797&lt;&gt;"",
        IF(INT('Drill Size Info'!$AA$19)=INT('Drill Size Info'!$AB$19),
            --(INT('Drill Size Info'!$AA$19) &amp; "." &amp; LEFT(CT797,3)),
            IF(AND((--(INT('Drill Size Info'!$AA$19) &amp; "." &amp; LEFT(CT797,3))&gt;=--('Drill Size Info'!$AA$19)), (--(INT('Drill Size Info'!$AA$19) &amp; "." &amp; LEFT(CT797,3))&lt;=--('Drill Size Info'!$AB$19))),
                --(INT('Drill Size Info'!$AA$19) &amp; "." &amp; LEFT(CT797,3)),
                --(INT('Drill Size Info'!$AB$19) &amp; "." &amp; LEFT(CT797,3))
            )
        ),
        "OK"
    )
)</f>
        <v>OK</v>
      </c>
      <c r="O797" s="163" t="str">
        <f>IF(CV797&lt;&gt;"",
    IF(INT('Drill Size Info'!$AA$19)=INT('Drill Size Info'!$AB$19),
        --(INT('Drill Size Info'!$AA$19) &amp; "." &amp; CV797),
        IF(AND((--(INT('Drill Size Info'!$AA$19) &amp; "." &amp; CV797)&gt;=--('Drill Size Info'!$AA$19)), (--(INT('Drill Size Info'!$AA$19) &amp; "." &amp; CV797)&lt;=--('Drill Size Info'!$AB$19))),
            --(INT('Drill Size Info'!$AA$19) &amp; "." &amp; CV797),
            --(INT('Drill Size Info'!$AB$19) &amp; "." &amp; CV797)
        )
    ),
    IF(CT797&lt;&gt;"",
        IF(INT('Drill Size Info'!$AA$19)=INT('Drill Size Info'!$AB$19),
            --(INT('Drill Size Info'!$AA$19) &amp; "." &amp; RIGHT(CT797,3)),
            IF(AND((--(INT('Drill Size Info'!$AA$19) &amp; "." &amp; RIGHT(CT797,3))&gt;=--('Drill Size Info'!$AA$19)), (--(INT('Drill Size Info'!$AA$19) &amp; "." &amp; RIGHT(CT797,3))&lt;=--('Drill Size Info'!$AB$19))),
                --(INT('Drill Size Info'!$AA$19) &amp; "." &amp; RIGHT(CT797,3)),
                --(INT('Drill Size Info'!$AB$19) &amp; "." &amp; RIGHT(CT797,3))
            )
        ),
        "N/A"
    )
)</f>
        <v>N/A</v>
      </c>
      <c r="P797" s="47" t="str">
        <f>IF(CX797&lt;&gt;"",
    IF(INT('Drill Size Info'!$AA$19)=INT('Drill Size Info'!$AB$15),
        --(INT('Drill Size Info'!$AA$15) &amp; "." &amp; CX797),
        IF(AND((--(INT('Drill Size Info'!$AA$15) &amp; "." &amp; CX797)&gt;=--('Drill Size Info'!$AA$15)), (--(INT('Drill Size Info'!$AA$15) &amp; "." &amp; CX797)&lt;=--('Drill Size Info'!$AB$15))),
            --(INT('Drill Size Info'!$AA$15) &amp; "." &amp; CX797),
            --(INT('Drill Size Info'!$AB$15) &amp; "." &amp; CX797)
        )
    ),
    IF(CW797&lt;&gt;"",
        IF(INT('Drill Size Info'!$AA$15)=INT('Drill Size Info'!$AB$15),
            --(INT('Drill Size Info'!$AA$15) &amp; "." &amp; LEFT(CW797,3)),
            IF(AND((--(INT('Drill Size Info'!$AA$15) &amp; "." &amp; LEFT(CW797,3))&gt;=--('Drill Size Info'!$AA$15)), (--(INT('Drill Size Info'!$AA$15) &amp; "." &amp; LEFT(CW797,3))&lt;=--('Drill Size Info'!$AB$15))),
                --(INT('Drill Size Info'!$AA$15) &amp; "." &amp; LEFT(CW797,3)),
                --(INT('Drill Size Info'!$AB$15) &amp; "." &amp; LEFT(CW797,3))
            )
        ),
        "OK"
    )
)</f>
        <v>OK</v>
      </c>
      <c r="Q797" s="163" t="str">
        <f>IF(CY797&lt;&gt;"",
    IF(INT('Drill Size Info'!$AA$19)=INT('Drill Size Info'!$AB$15),
        --(INT('Drill Size Info'!$AA$15) &amp; "." &amp; CY797),
        IF(AND((--(INT('Drill Size Info'!$AA$15) &amp; "." &amp; CY797)&gt;=--('Drill Size Info'!$AA$15)), (--(INT('Drill Size Info'!$AA$15) &amp; "." &amp; CY797)&lt;=--('Drill Size Info'!$AB$15))),
            --(INT('Drill Size Info'!$AA$15) &amp; "." &amp; CY797),
            --(INT('Drill Size Info'!$AB$15) &amp; "." &amp; CY797)
        )
    ),
    IF(CW797&lt;&gt;"",
        IF(INT('Drill Size Info'!$AA$15)=INT('Drill Size Info'!$AB$15),
            --(INT('Drill Size Info'!$AA$15) &amp; "." &amp; RIGHT(CW797,3)),
            IF(AND((--(INT('Drill Size Info'!$AA$15) &amp; "." &amp; RIGHT(CW797,3))&gt;=--('Drill Size Info'!$AA$15)), (--(INT('Drill Size Info'!$AA$15) &amp; "." &amp; RIGHT(CW797,3))&lt;=--('Drill Size Info'!$AB$15))),
                --(INT('Drill Size Info'!$AA$15) &amp; "." &amp; RIGHT(CW797,3)),
                --(INT('Drill Size Info'!$AB$15) &amp; "." &amp; RIGHT(CW797,3))
            )
        ),
        "N/A"
    )
)</f>
        <v>N/A</v>
      </c>
      <c r="R797" s="57"/>
      <c r="S797" s="57"/>
      <c r="T797" s="57"/>
      <c r="U797" s="57"/>
      <c r="V797" s="57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9"/>
      <c r="AX797" s="59"/>
      <c r="AY797" s="59"/>
      <c r="AZ797" s="60"/>
      <c r="BA797" s="52"/>
      <c r="BB797" s="52"/>
      <c r="BC797" s="52"/>
      <c r="BD797" s="52"/>
      <c r="BE797" s="52"/>
      <c r="BF797" s="52"/>
      <c r="BG797" s="192" t="str">
        <f t="shared" si="505"/>
        <v/>
      </c>
      <c r="BH797" s="52"/>
      <c r="BI797" s="52"/>
      <c r="BJ797" s="52"/>
      <c r="BK797" s="52"/>
      <c r="BM797" s="19">
        <f t="shared" si="472"/>
        <v>0</v>
      </c>
      <c r="BN797" s="19">
        <f t="shared" si="473"/>
        <v>0</v>
      </c>
      <c r="BO797" s="19">
        <f t="shared" si="474"/>
        <v>0</v>
      </c>
      <c r="BP797" s="19">
        <f t="shared" si="475"/>
        <v>0</v>
      </c>
      <c r="BQ797" s="19">
        <f t="shared" si="476"/>
        <v>0</v>
      </c>
      <c r="BR797" s="19">
        <f t="shared" si="477"/>
        <v>0</v>
      </c>
      <c r="BS797" s="19">
        <f t="shared" si="478"/>
        <v>0</v>
      </c>
      <c r="BT797" s="19">
        <f t="shared" si="479"/>
        <v>0</v>
      </c>
      <c r="BU797" s="19">
        <f t="shared" si="480"/>
        <v>0</v>
      </c>
      <c r="BV797" s="19">
        <f t="shared" si="481"/>
        <v>0</v>
      </c>
      <c r="BW797" s="19">
        <f t="shared" si="482"/>
        <v>0</v>
      </c>
      <c r="BX797" s="19">
        <f t="shared" si="483"/>
        <v>0</v>
      </c>
      <c r="BY797" s="19">
        <f t="shared" si="484"/>
        <v>0</v>
      </c>
      <c r="BZ797" s="19">
        <f t="shared" si="485"/>
        <v>0</v>
      </c>
      <c r="CA797" s="19">
        <f t="shared" si="486"/>
        <v>0</v>
      </c>
      <c r="CB797" s="19">
        <f t="shared" si="506"/>
        <v>0</v>
      </c>
      <c r="CC797" s="19">
        <f t="shared" si="487"/>
        <v>0</v>
      </c>
      <c r="CD797" s="19">
        <f t="shared" si="488"/>
        <v>0</v>
      </c>
      <c r="CE797" s="19">
        <f t="shared" si="489"/>
        <v>0</v>
      </c>
      <c r="CF797" s="19">
        <f t="shared" si="490"/>
        <v>0</v>
      </c>
      <c r="CG797" s="19">
        <f t="shared" si="491"/>
        <v>0</v>
      </c>
      <c r="CH797" s="19">
        <f t="shared" si="492"/>
        <v>0</v>
      </c>
      <c r="CI797" s="19">
        <f t="shared" si="493"/>
        <v>0</v>
      </c>
      <c r="CJ797" s="19">
        <f t="shared" si="494"/>
        <v>0</v>
      </c>
      <c r="CK797" s="19">
        <f t="shared" si="495"/>
        <v>0</v>
      </c>
      <c r="CL797" s="19">
        <f t="shared" si="496"/>
        <v>0</v>
      </c>
      <c r="CM797" s="19">
        <f t="shared" si="497"/>
        <v>0</v>
      </c>
      <c r="CN797" s="19">
        <f t="shared" si="498"/>
        <v>0</v>
      </c>
      <c r="CO797" s="19">
        <f t="shared" si="499"/>
        <v>0</v>
      </c>
      <c r="CP797" s="19">
        <f t="shared" si="500"/>
        <v>0</v>
      </c>
      <c r="CQ797" s="19">
        <f t="shared" si="501"/>
        <v>0</v>
      </c>
      <c r="CR797" s="19">
        <f t="shared" si="502"/>
        <v>0</v>
      </c>
      <c r="CS797" s="19">
        <f t="shared" si="503"/>
        <v>0</v>
      </c>
    </row>
    <row r="798" spans="2:97" ht="15" customHeight="1" x14ac:dyDescent="0.2">
      <c r="B798" s="53">
        <f t="shared" si="507"/>
        <v>790</v>
      </c>
      <c r="C798" s="197" t="str" cm="1">
        <f t="array" aca="1" ref="C798" ca="1">CELL("contents",BG798)</f>
        <v/>
      </c>
      <c r="D798" s="54" t="str">
        <f t="shared" si="504"/>
        <v>OK</v>
      </c>
      <c r="E798" s="55" t="e">
        <f>VLOOKUP('DATA SHEET'!$B$9,'Drill Size Info'!$T$2:$U$8,2,FALSE)</f>
        <v>#N/A</v>
      </c>
      <c r="F798" s="55" t="str">
        <f t="shared" si="508"/>
        <v/>
      </c>
      <c r="G798" s="161">
        <f t="shared" si="509"/>
        <v>0</v>
      </c>
      <c r="H798" s="56"/>
      <c r="I798" s="56"/>
      <c r="J798" s="54" t="s">
        <v>154</v>
      </c>
      <c r="K798" s="54" t="s">
        <v>154</v>
      </c>
      <c r="L798" s="56" t="s">
        <v>154</v>
      </c>
      <c r="M798" s="56" t="s">
        <v>154</v>
      </c>
      <c r="N798" s="47" t="str">
        <f>IF(CU798&lt;&gt;"",
    IF(INT('Drill Size Info'!$AA$19)=INT('Drill Size Info'!$AB$19),
        --(INT('Drill Size Info'!$AA$19) &amp; "." &amp; CU798),
        IF(AND((--(INT('Drill Size Info'!$AA$19) &amp; "." &amp; CU798)&gt;=--('Drill Size Info'!$AA$19)), (--(INT('Drill Size Info'!$AA$19) &amp; "." &amp; CU798)&lt;=--('Drill Size Info'!$AB$19))),
            --(INT('Drill Size Info'!$AA$19) &amp; "." &amp; CU798),
            --(INT('Drill Size Info'!$AB$19) &amp; "." &amp; CU798)
        )
    ),
    IF(CT798&lt;&gt;"",
        IF(INT('Drill Size Info'!$AA$19)=INT('Drill Size Info'!$AB$19),
            --(INT('Drill Size Info'!$AA$19) &amp; "." &amp; LEFT(CT798,3)),
            IF(AND((--(INT('Drill Size Info'!$AA$19) &amp; "." &amp; LEFT(CT798,3))&gt;=--('Drill Size Info'!$AA$19)), (--(INT('Drill Size Info'!$AA$19) &amp; "." &amp; LEFT(CT798,3))&lt;=--('Drill Size Info'!$AB$19))),
                --(INT('Drill Size Info'!$AA$19) &amp; "." &amp; LEFT(CT798,3)),
                --(INT('Drill Size Info'!$AB$19) &amp; "." &amp; LEFT(CT798,3))
            )
        ),
        "OK"
    )
)</f>
        <v>OK</v>
      </c>
      <c r="O798" s="163" t="str">
        <f>IF(CV798&lt;&gt;"",
    IF(INT('Drill Size Info'!$AA$19)=INT('Drill Size Info'!$AB$19),
        --(INT('Drill Size Info'!$AA$19) &amp; "." &amp; CV798),
        IF(AND((--(INT('Drill Size Info'!$AA$19) &amp; "." &amp; CV798)&gt;=--('Drill Size Info'!$AA$19)), (--(INT('Drill Size Info'!$AA$19) &amp; "." &amp; CV798)&lt;=--('Drill Size Info'!$AB$19))),
            --(INT('Drill Size Info'!$AA$19) &amp; "." &amp; CV798),
            --(INT('Drill Size Info'!$AB$19) &amp; "." &amp; CV798)
        )
    ),
    IF(CT798&lt;&gt;"",
        IF(INT('Drill Size Info'!$AA$19)=INT('Drill Size Info'!$AB$19),
            --(INT('Drill Size Info'!$AA$19) &amp; "." &amp; RIGHT(CT798,3)),
            IF(AND((--(INT('Drill Size Info'!$AA$19) &amp; "." &amp; RIGHT(CT798,3))&gt;=--('Drill Size Info'!$AA$19)), (--(INT('Drill Size Info'!$AA$19) &amp; "." &amp; RIGHT(CT798,3))&lt;=--('Drill Size Info'!$AB$19))),
                --(INT('Drill Size Info'!$AA$19) &amp; "." &amp; RIGHT(CT798,3)),
                --(INT('Drill Size Info'!$AB$19) &amp; "." &amp; RIGHT(CT798,3))
            )
        ),
        "N/A"
    )
)</f>
        <v>N/A</v>
      </c>
      <c r="P798" s="47" t="str">
        <f>IF(CX798&lt;&gt;"",
    IF(INT('Drill Size Info'!$AA$19)=INT('Drill Size Info'!$AB$15),
        --(INT('Drill Size Info'!$AA$15) &amp; "." &amp; CX798),
        IF(AND((--(INT('Drill Size Info'!$AA$15) &amp; "." &amp; CX798)&gt;=--('Drill Size Info'!$AA$15)), (--(INT('Drill Size Info'!$AA$15) &amp; "." &amp; CX798)&lt;=--('Drill Size Info'!$AB$15))),
            --(INT('Drill Size Info'!$AA$15) &amp; "." &amp; CX798),
            --(INT('Drill Size Info'!$AB$15) &amp; "." &amp; CX798)
        )
    ),
    IF(CW798&lt;&gt;"",
        IF(INT('Drill Size Info'!$AA$15)=INT('Drill Size Info'!$AB$15),
            --(INT('Drill Size Info'!$AA$15) &amp; "." &amp; LEFT(CW798,3)),
            IF(AND((--(INT('Drill Size Info'!$AA$15) &amp; "." &amp; LEFT(CW798,3))&gt;=--('Drill Size Info'!$AA$15)), (--(INT('Drill Size Info'!$AA$15) &amp; "." &amp; LEFT(CW798,3))&lt;=--('Drill Size Info'!$AB$15))),
                --(INT('Drill Size Info'!$AA$15) &amp; "." &amp; LEFT(CW798,3)),
                --(INT('Drill Size Info'!$AB$15) &amp; "." &amp; LEFT(CW798,3))
            )
        ),
        "OK"
    )
)</f>
        <v>OK</v>
      </c>
      <c r="Q798" s="163" t="str">
        <f>IF(CY798&lt;&gt;"",
    IF(INT('Drill Size Info'!$AA$19)=INT('Drill Size Info'!$AB$15),
        --(INT('Drill Size Info'!$AA$15) &amp; "." &amp; CY798),
        IF(AND((--(INT('Drill Size Info'!$AA$15) &amp; "." &amp; CY798)&gt;=--('Drill Size Info'!$AA$15)), (--(INT('Drill Size Info'!$AA$15) &amp; "." &amp; CY798)&lt;=--('Drill Size Info'!$AB$15))),
            --(INT('Drill Size Info'!$AA$15) &amp; "." &amp; CY798),
            --(INT('Drill Size Info'!$AB$15) &amp; "." &amp; CY798)
        )
    ),
    IF(CW798&lt;&gt;"",
        IF(INT('Drill Size Info'!$AA$15)=INT('Drill Size Info'!$AB$15),
            --(INT('Drill Size Info'!$AA$15) &amp; "." &amp; RIGHT(CW798,3)),
            IF(AND((--(INT('Drill Size Info'!$AA$15) &amp; "." &amp; RIGHT(CW798,3))&gt;=--('Drill Size Info'!$AA$15)), (--(INT('Drill Size Info'!$AA$15) &amp; "." &amp; RIGHT(CW798,3))&lt;=--('Drill Size Info'!$AB$15))),
                --(INT('Drill Size Info'!$AA$15) &amp; "." &amp; RIGHT(CW798,3)),
                --(INT('Drill Size Info'!$AB$15) &amp; "." &amp; RIGHT(CW798,3))
            )
        ),
        "N/A"
    )
)</f>
        <v>N/A</v>
      </c>
      <c r="R798" s="57"/>
      <c r="S798" s="57"/>
      <c r="T798" s="57"/>
      <c r="U798" s="57"/>
      <c r="V798" s="57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9"/>
      <c r="AX798" s="59"/>
      <c r="AY798" s="59"/>
      <c r="AZ798" s="60"/>
      <c r="BA798" s="52"/>
      <c r="BB798" s="52"/>
      <c r="BC798" s="52"/>
      <c r="BD798" s="52"/>
      <c r="BE798" s="52"/>
      <c r="BF798" s="52"/>
      <c r="BG798" s="192" t="str">
        <f t="shared" si="505"/>
        <v/>
      </c>
      <c r="BH798" s="52"/>
      <c r="BI798" s="52"/>
      <c r="BJ798" s="52"/>
      <c r="BK798" s="52"/>
      <c r="BM798" s="19">
        <f t="shared" si="472"/>
        <v>0</v>
      </c>
      <c r="BN798" s="19">
        <f t="shared" si="473"/>
        <v>0</v>
      </c>
      <c r="BO798" s="19">
        <f t="shared" si="474"/>
        <v>0</v>
      </c>
      <c r="BP798" s="19">
        <f t="shared" si="475"/>
        <v>0</v>
      </c>
      <c r="BQ798" s="19">
        <f t="shared" si="476"/>
        <v>0</v>
      </c>
      <c r="BR798" s="19">
        <f t="shared" si="477"/>
        <v>0</v>
      </c>
      <c r="BS798" s="19">
        <f t="shared" si="478"/>
        <v>0</v>
      </c>
      <c r="BT798" s="19">
        <f t="shared" si="479"/>
        <v>0</v>
      </c>
      <c r="BU798" s="19">
        <f t="shared" si="480"/>
        <v>0</v>
      </c>
      <c r="BV798" s="19">
        <f t="shared" si="481"/>
        <v>0</v>
      </c>
      <c r="BW798" s="19">
        <f t="shared" si="482"/>
        <v>0</v>
      </c>
      <c r="BX798" s="19">
        <f t="shared" si="483"/>
        <v>0</v>
      </c>
      <c r="BY798" s="19">
        <f t="shared" si="484"/>
        <v>0</v>
      </c>
      <c r="BZ798" s="19">
        <f t="shared" si="485"/>
        <v>0</v>
      </c>
      <c r="CA798" s="19">
        <f t="shared" si="486"/>
        <v>0</v>
      </c>
      <c r="CB798" s="19">
        <f t="shared" si="506"/>
        <v>0</v>
      </c>
      <c r="CC798" s="19">
        <f t="shared" si="487"/>
        <v>0</v>
      </c>
      <c r="CD798" s="19">
        <f t="shared" si="488"/>
        <v>0</v>
      </c>
      <c r="CE798" s="19">
        <f t="shared" si="489"/>
        <v>0</v>
      </c>
      <c r="CF798" s="19">
        <f t="shared" si="490"/>
        <v>0</v>
      </c>
      <c r="CG798" s="19">
        <f t="shared" si="491"/>
        <v>0</v>
      </c>
      <c r="CH798" s="19">
        <f t="shared" si="492"/>
        <v>0</v>
      </c>
      <c r="CI798" s="19">
        <f t="shared" si="493"/>
        <v>0</v>
      </c>
      <c r="CJ798" s="19">
        <f t="shared" si="494"/>
        <v>0</v>
      </c>
      <c r="CK798" s="19">
        <f t="shared" si="495"/>
        <v>0</v>
      </c>
      <c r="CL798" s="19">
        <f t="shared" si="496"/>
        <v>0</v>
      </c>
      <c r="CM798" s="19">
        <f t="shared" si="497"/>
        <v>0</v>
      </c>
      <c r="CN798" s="19">
        <f t="shared" si="498"/>
        <v>0</v>
      </c>
      <c r="CO798" s="19">
        <f t="shared" si="499"/>
        <v>0</v>
      </c>
      <c r="CP798" s="19">
        <f t="shared" si="500"/>
        <v>0</v>
      </c>
      <c r="CQ798" s="19">
        <f t="shared" si="501"/>
        <v>0</v>
      </c>
      <c r="CR798" s="19">
        <f t="shared" si="502"/>
        <v>0</v>
      </c>
      <c r="CS798" s="19">
        <f t="shared" si="503"/>
        <v>0</v>
      </c>
    </row>
    <row r="799" spans="2:97" ht="15" customHeight="1" x14ac:dyDescent="0.2">
      <c r="B799" s="53">
        <f t="shared" si="507"/>
        <v>791</v>
      </c>
      <c r="C799" s="197" t="str" cm="1">
        <f t="array" aca="1" ref="C799" ca="1">CELL("contents",BG799)</f>
        <v/>
      </c>
      <c r="D799" s="54" t="str">
        <f t="shared" si="504"/>
        <v>OK</v>
      </c>
      <c r="E799" s="55" t="e">
        <f>VLOOKUP('DATA SHEET'!$B$9,'Drill Size Info'!$T$2:$U$8,2,FALSE)</f>
        <v>#N/A</v>
      </c>
      <c r="F799" s="55" t="str">
        <f t="shared" si="508"/>
        <v/>
      </c>
      <c r="G799" s="161">
        <f t="shared" si="509"/>
        <v>0</v>
      </c>
      <c r="H799" s="56"/>
      <c r="I799" s="56"/>
      <c r="J799" s="54" t="s">
        <v>154</v>
      </c>
      <c r="K799" s="54" t="s">
        <v>154</v>
      </c>
      <c r="L799" s="56" t="s">
        <v>154</v>
      </c>
      <c r="M799" s="56" t="s">
        <v>154</v>
      </c>
      <c r="N799" s="47" t="str">
        <f>IF(CU799&lt;&gt;"",
    IF(INT('Drill Size Info'!$AA$19)=INT('Drill Size Info'!$AB$19),
        --(INT('Drill Size Info'!$AA$19) &amp; "." &amp; CU799),
        IF(AND((--(INT('Drill Size Info'!$AA$19) &amp; "." &amp; CU799)&gt;=--('Drill Size Info'!$AA$19)), (--(INT('Drill Size Info'!$AA$19) &amp; "." &amp; CU799)&lt;=--('Drill Size Info'!$AB$19))),
            --(INT('Drill Size Info'!$AA$19) &amp; "." &amp; CU799),
            --(INT('Drill Size Info'!$AB$19) &amp; "." &amp; CU799)
        )
    ),
    IF(CT799&lt;&gt;"",
        IF(INT('Drill Size Info'!$AA$19)=INT('Drill Size Info'!$AB$19),
            --(INT('Drill Size Info'!$AA$19) &amp; "." &amp; LEFT(CT799,3)),
            IF(AND((--(INT('Drill Size Info'!$AA$19) &amp; "." &amp; LEFT(CT799,3))&gt;=--('Drill Size Info'!$AA$19)), (--(INT('Drill Size Info'!$AA$19) &amp; "." &amp; LEFT(CT799,3))&lt;=--('Drill Size Info'!$AB$19))),
                --(INT('Drill Size Info'!$AA$19) &amp; "." &amp; LEFT(CT799,3)),
                --(INT('Drill Size Info'!$AB$19) &amp; "." &amp; LEFT(CT799,3))
            )
        ),
        "OK"
    )
)</f>
        <v>OK</v>
      </c>
      <c r="O799" s="163" t="str">
        <f>IF(CV799&lt;&gt;"",
    IF(INT('Drill Size Info'!$AA$19)=INT('Drill Size Info'!$AB$19),
        --(INT('Drill Size Info'!$AA$19) &amp; "." &amp; CV799),
        IF(AND((--(INT('Drill Size Info'!$AA$19) &amp; "." &amp; CV799)&gt;=--('Drill Size Info'!$AA$19)), (--(INT('Drill Size Info'!$AA$19) &amp; "." &amp; CV799)&lt;=--('Drill Size Info'!$AB$19))),
            --(INT('Drill Size Info'!$AA$19) &amp; "." &amp; CV799),
            --(INT('Drill Size Info'!$AB$19) &amp; "." &amp; CV799)
        )
    ),
    IF(CT799&lt;&gt;"",
        IF(INT('Drill Size Info'!$AA$19)=INT('Drill Size Info'!$AB$19),
            --(INT('Drill Size Info'!$AA$19) &amp; "." &amp; RIGHT(CT799,3)),
            IF(AND((--(INT('Drill Size Info'!$AA$19) &amp; "." &amp; RIGHT(CT799,3))&gt;=--('Drill Size Info'!$AA$19)), (--(INT('Drill Size Info'!$AA$19) &amp; "." &amp; RIGHT(CT799,3))&lt;=--('Drill Size Info'!$AB$19))),
                --(INT('Drill Size Info'!$AA$19) &amp; "." &amp; RIGHT(CT799,3)),
                --(INT('Drill Size Info'!$AB$19) &amp; "." &amp; RIGHT(CT799,3))
            )
        ),
        "N/A"
    )
)</f>
        <v>N/A</v>
      </c>
      <c r="P799" s="47" t="str">
        <f>IF(CX799&lt;&gt;"",
    IF(INT('Drill Size Info'!$AA$19)=INT('Drill Size Info'!$AB$15),
        --(INT('Drill Size Info'!$AA$15) &amp; "." &amp; CX799),
        IF(AND((--(INT('Drill Size Info'!$AA$15) &amp; "." &amp; CX799)&gt;=--('Drill Size Info'!$AA$15)), (--(INT('Drill Size Info'!$AA$15) &amp; "." &amp; CX799)&lt;=--('Drill Size Info'!$AB$15))),
            --(INT('Drill Size Info'!$AA$15) &amp; "." &amp; CX799),
            --(INT('Drill Size Info'!$AB$15) &amp; "." &amp; CX799)
        )
    ),
    IF(CW799&lt;&gt;"",
        IF(INT('Drill Size Info'!$AA$15)=INT('Drill Size Info'!$AB$15),
            --(INT('Drill Size Info'!$AA$15) &amp; "." &amp; LEFT(CW799,3)),
            IF(AND((--(INT('Drill Size Info'!$AA$15) &amp; "." &amp; LEFT(CW799,3))&gt;=--('Drill Size Info'!$AA$15)), (--(INT('Drill Size Info'!$AA$15) &amp; "." &amp; LEFT(CW799,3))&lt;=--('Drill Size Info'!$AB$15))),
                --(INT('Drill Size Info'!$AA$15) &amp; "." &amp; LEFT(CW799,3)),
                --(INT('Drill Size Info'!$AB$15) &amp; "." &amp; LEFT(CW799,3))
            )
        ),
        "OK"
    )
)</f>
        <v>OK</v>
      </c>
      <c r="Q799" s="163" t="str">
        <f>IF(CY799&lt;&gt;"",
    IF(INT('Drill Size Info'!$AA$19)=INT('Drill Size Info'!$AB$15),
        --(INT('Drill Size Info'!$AA$15) &amp; "." &amp; CY799),
        IF(AND((--(INT('Drill Size Info'!$AA$15) &amp; "." &amp; CY799)&gt;=--('Drill Size Info'!$AA$15)), (--(INT('Drill Size Info'!$AA$15) &amp; "." &amp; CY799)&lt;=--('Drill Size Info'!$AB$15))),
            --(INT('Drill Size Info'!$AA$15) &amp; "." &amp; CY799),
            --(INT('Drill Size Info'!$AB$15) &amp; "." &amp; CY799)
        )
    ),
    IF(CW799&lt;&gt;"",
        IF(INT('Drill Size Info'!$AA$15)=INT('Drill Size Info'!$AB$15),
            --(INT('Drill Size Info'!$AA$15) &amp; "." &amp; RIGHT(CW799,3)),
            IF(AND((--(INT('Drill Size Info'!$AA$15) &amp; "." &amp; RIGHT(CW799,3))&gt;=--('Drill Size Info'!$AA$15)), (--(INT('Drill Size Info'!$AA$15) &amp; "." &amp; RIGHT(CW799,3))&lt;=--('Drill Size Info'!$AB$15))),
                --(INT('Drill Size Info'!$AA$15) &amp; "." &amp; RIGHT(CW799,3)),
                --(INT('Drill Size Info'!$AB$15) &amp; "." &amp; RIGHT(CW799,3))
            )
        ),
        "N/A"
    )
)</f>
        <v>N/A</v>
      </c>
      <c r="R799" s="57"/>
      <c r="S799" s="57"/>
      <c r="T799" s="57"/>
      <c r="U799" s="57"/>
      <c r="V799" s="57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9"/>
      <c r="AX799" s="59"/>
      <c r="AY799" s="59"/>
      <c r="AZ799" s="60"/>
      <c r="BA799" s="52"/>
      <c r="BB799" s="52"/>
      <c r="BC799" s="52"/>
      <c r="BD799" s="52"/>
      <c r="BE799" s="52"/>
      <c r="BF799" s="52"/>
      <c r="BG799" s="192" t="str">
        <f t="shared" si="505"/>
        <v/>
      </c>
      <c r="BH799" s="52"/>
      <c r="BI799" s="52"/>
      <c r="BJ799" s="52"/>
      <c r="BK799" s="52"/>
      <c r="BM799" s="19">
        <f t="shared" si="472"/>
        <v>0</v>
      </c>
      <c r="BN799" s="19">
        <f t="shared" si="473"/>
        <v>0</v>
      </c>
      <c r="BO799" s="19">
        <f t="shared" si="474"/>
        <v>0</v>
      </c>
      <c r="BP799" s="19">
        <f t="shared" si="475"/>
        <v>0</v>
      </c>
      <c r="BQ799" s="19">
        <f t="shared" si="476"/>
        <v>0</v>
      </c>
      <c r="BR799" s="19">
        <f t="shared" si="477"/>
        <v>0</v>
      </c>
      <c r="BS799" s="19">
        <f t="shared" si="478"/>
        <v>0</v>
      </c>
      <c r="BT799" s="19">
        <f t="shared" si="479"/>
        <v>0</v>
      </c>
      <c r="BU799" s="19">
        <f t="shared" si="480"/>
        <v>0</v>
      </c>
      <c r="BV799" s="19">
        <f t="shared" si="481"/>
        <v>0</v>
      </c>
      <c r="BW799" s="19">
        <f t="shared" si="482"/>
        <v>0</v>
      </c>
      <c r="BX799" s="19">
        <f t="shared" si="483"/>
        <v>0</v>
      </c>
      <c r="BY799" s="19">
        <f t="shared" si="484"/>
        <v>0</v>
      </c>
      <c r="BZ799" s="19">
        <f t="shared" si="485"/>
        <v>0</v>
      </c>
      <c r="CA799" s="19">
        <f t="shared" si="486"/>
        <v>0</v>
      </c>
      <c r="CB799" s="19">
        <f t="shared" si="506"/>
        <v>0</v>
      </c>
      <c r="CC799" s="19">
        <f t="shared" si="487"/>
        <v>0</v>
      </c>
      <c r="CD799" s="19">
        <f t="shared" si="488"/>
        <v>0</v>
      </c>
      <c r="CE799" s="19">
        <f t="shared" si="489"/>
        <v>0</v>
      </c>
      <c r="CF799" s="19">
        <f t="shared" si="490"/>
        <v>0</v>
      </c>
      <c r="CG799" s="19">
        <f t="shared" si="491"/>
        <v>0</v>
      </c>
      <c r="CH799" s="19">
        <f t="shared" si="492"/>
        <v>0</v>
      </c>
      <c r="CI799" s="19">
        <f t="shared" si="493"/>
        <v>0</v>
      </c>
      <c r="CJ799" s="19">
        <f t="shared" si="494"/>
        <v>0</v>
      </c>
      <c r="CK799" s="19">
        <f t="shared" si="495"/>
        <v>0</v>
      </c>
      <c r="CL799" s="19">
        <f t="shared" si="496"/>
        <v>0</v>
      </c>
      <c r="CM799" s="19">
        <f t="shared" si="497"/>
        <v>0</v>
      </c>
      <c r="CN799" s="19">
        <f t="shared" si="498"/>
        <v>0</v>
      </c>
      <c r="CO799" s="19">
        <f t="shared" si="499"/>
        <v>0</v>
      </c>
      <c r="CP799" s="19">
        <f t="shared" si="500"/>
        <v>0</v>
      </c>
      <c r="CQ799" s="19">
        <f t="shared" si="501"/>
        <v>0</v>
      </c>
      <c r="CR799" s="19">
        <f t="shared" si="502"/>
        <v>0</v>
      </c>
      <c r="CS799" s="19">
        <f t="shared" si="503"/>
        <v>0</v>
      </c>
    </row>
    <row r="800" spans="2:97" ht="15" customHeight="1" x14ac:dyDescent="0.2">
      <c r="B800" s="53">
        <f t="shared" si="507"/>
        <v>792</v>
      </c>
      <c r="C800" s="197" t="str" cm="1">
        <f t="array" aca="1" ref="C800" ca="1">CELL("contents",BG800)</f>
        <v/>
      </c>
      <c r="D800" s="54" t="str">
        <f t="shared" si="504"/>
        <v>OK</v>
      </c>
      <c r="E800" s="55" t="e">
        <f>VLOOKUP('DATA SHEET'!$B$9,'Drill Size Info'!$T$2:$U$8,2,FALSE)</f>
        <v>#N/A</v>
      </c>
      <c r="F800" s="55" t="str">
        <f t="shared" si="508"/>
        <v/>
      </c>
      <c r="G800" s="161">
        <f t="shared" si="509"/>
        <v>0</v>
      </c>
      <c r="H800" s="56"/>
      <c r="I800" s="56"/>
      <c r="J800" s="54" t="s">
        <v>154</v>
      </c>
      <c r="K800" s="54" t="s">
        <v>154</v>
      </c>
      <c r="L800" s="56" t="s">
        <v>154</v>
      </c>
      <c r="M800" s="56" t="s">
        <v>154</v>
      </c>
      <c r="N800" s="47" t="str">
        <f>IF(CU800&lt;&gt;"",
    IF(INT('Drill Size Info'!$AA$19)=INT('Drill Size Info'!$AB$19),
        --(INT('Drill Size Info'!$AA$19) &amp; "." &amp; CU800),
        IF(AND((--(INT('Drill Size Info'!$AA$19) &amp; "." &amp; CU800)&gt;=--('Drill Size Info'!$AA$19)), (--(INT('Drill Size Info'!$AA$19) &amp; "." &amp; CU800)&lt;=--('Drill Size Info'!$AB$19))),
            --(INT('Drill Size Info'!$AA$19) &amp; "." &amp; CU800),
            --(INT('Drill Size Info'!$AB$19) &amp; "." &amp; CU800)
        )
    ),
    IF(CT800&lt;&gt;"",
        IF(INT('Drill Size Info'!$AA$19)=INT('Drill Size Info'!$AB$19),
            --(INT('Drill Size Info'!$AA$19) &amp; "." &amp; LEFT(CT800,3)),
            IF(AND((--(INT('Drill Size Info'!$AA$19) &amp; "." &amp; LEFT(CT800,3))&gt;=--('Drill Size Info'!$AA$19)), (--(INT('Drill Size Info'!$AA$19) &amp; "." &amp; LEFT(CT800,3))&lt;=--('Drill Size Info'!$AB$19))),
                --(INT('Drill Size Info'!$AA$19) &amp; "." &amp; LEFT(CT800,3)),
                --(INT('Drill Size Info'!$AB$19) &amp; "." &amp; LEFT(CT800,3))
            )
        ),
        "OK"
    )
)</f>
        <v>OK</v>
      </c>
      <c r="O800" s="163" t="str">
        <f>IF(CV800&lt;&gt;"",
    IF(INT('Drill Size Info'!$AA$19)=INT('Drill Size Info'!$AB$19),
        --(INT('Drill Size Info'!$AA$19) &amp; "." &amp; CV800),
        IF(AND((--(INT('Drill Size Info'!$AA$19) &amp; "." &amp; CV800)&gt;=--('Drill Size Info'!$AA$19)), (--(INT('Drill Size Info'!$AA$19) &amp; "." &amp; CV800)&lt;=--('Drill Size Info'!$AB$19))),
            --(INT('Drill Size Info'!$AA$19) &amp; "." &amp; CV800),
            --(INT('Drill Size Info'!$AB$19) &amp; "." &amp; CV800)
        )
    ),
    IF(CT800&lt;&gt;"",
        IF(INT('Drill Size Info'!$AA$19)=INT('Drill Size Info'!$AB$19),
            --(INT('Drill Size Info'!$AA$19) &amp; "." &amp; RIGHT(CT800,3)),
            IF(AND((--(INT('Drill Size Info'!$AA$19) &amp; "." &amp; RIGHT(CT800,3))&gt;=--('Drill Size Info'!$AA$19)), (--(INT('Drill Size Info'!$AA$19) &amp; "." &amp; RIGHT(CT800,3))&lt;=--('Drill Size Info'!$AB$19))),
                --(INT('Drill Size Info'!$AA$19) &amp; "." &amp; RIGHT(CT800,3)),
                --(INT('Drill Size Info'!$AB$19) &amp; "." &amp; RIGHT(CT800,3))
            )
        ),
        "N/A"
    )
)</f>
        <v>N/A</v>
      </c>
      <c r="P800" s="47" t="str">
        <f>IF(CX800&lt;&gt;"",
    IF(INT('Drill Size Info'!$AA$19)=INT('Drill Size Info'!$AB$15),
        --(INT('Drill Size Info'!$AA$15) &amp; "." &amp; CX800),
        IF(AND((--(INT('Drill Size Info'!$AA$15) &amp; "." &amp; CX800)&gt;=--('Drill Size Info'!$AA$15)), (--(INT('Drill Size Info'!$AA$15) &amp; "." &amp; CX800)&lt;=--('Drill Size Info'!$AB$15))),
            --(INT('Drill Size Info'!$AA$15) &amp; "." &amp; CX800),
            --(INT('Drill Size Info'!$AB$15) &amp; "." &amp; CX800)
        )
    ),
    IF(CW800&lt;&gt;"",
        IF(INT('Drill Size Info'!$AA$15)=INT('Drill Size Info'!$AB$15),
            --(INT('Drill Size Info'!$AA$15) &amp; "." &amp; LEFT(CW800,3)),
            IF(AND((--(INT('Drill Size Info'!$AA$15) &amp; "." &amp; LEFT(CW800,3))&gt;=--('Drill Size Info'!$AA$15)), (--(INT('Drill Size Info'!$AA$15) &amp; "." &amp; LEFT(CW800,3))&lt;=--('Drill Size Info'!$AB$15))),
                --(INT('Drill Size Info'!$AA$15) &amp; "." &amp; LEFT(CW800,3)),
                --(INT('Drill Size Info'!$AB$15) &amp; "." &amp; LEFT(CW800,3))
            )
        ),
        "OK"
    )
)</f>
        <v>OK</v>
      </c>
      <c r="Q800" s="163" t="str">
        <f>IF(CY800&lt;&gt;"",
    IF(INT('Drill Size Info'!$AA$19)=INT('Drill Size Info'!$AB$15),
        --(INT('Drill Size Info'!$AA$15) &amp; "." &amp; CY800),
        IF(AND((--(INT('Drill Size Info'!$AA$15) &amp; "." &amp; CY800)&gt;=--('Drill Size Info'!$AA$15)), (--(INT('Drill Size Info'!$AA$15) &amp; "." &amp; CY800)&lt;=--('Drill Size Info'!$AB$15))),
            --(INT('Drill Size Info'!$AA$15) &amp; "." &amp; CY800),
            --(INT('Drill Size Info'!$AB$15) &amp; "." &amp; CY800)
        )
    ),
    IF(CW800&lt;&gt;"",
        IF(INT('Drill Size Info'!$AA$15)=INT('Drill Size Info'!$AB$15),
            --(INT('Drill Size Info'!$AA$15) &amp; "." &amp; RIGHT(CW800,3)),
            IF(AND((--(INT('Drill Size Info'!$AA$15) &amp; "." &amp; RIGHT(CW800,3))&gt;=--('Drill Size Info'!$AA$15)), (--(INT('Drill Size Info'!$AA$15) &amp; "." &amp; RIGHT(CW800,3))&lt;=--('Drill Size Info'!$AB$15))),
                --(INT('Drill Size Info'!$AA$15) &amp; "." &amp; RIGHT(CW800,3)),
                --(INT('Drill Size Info'!$AB$15) &amp; "." &amp; RIGHT(CW800,3))
            )
        ),
        "N/A"
    )
)</f>
        <v>N/A</v>
      </c>
      <c r="R800" s="57"/>
      <c r="S800" s="57"/>
      <c r="T800" s="57"/>
      <c r="U800" s="57"/>
      <c r="V800" s="57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9"/>
      <c r="AX800" s="59"/>
      <c r="AY800" s="59"/>
      <c r="AZ800" s="60"/>
      <c r="BA800" s="52"/>
      <c r="BB800" s="52"/>
      <c r="BC800" s="52"/>
      <c r="BD800" s="52"/>
      <c r="BE800" s="52"/>
      <c r="BF800" s="52"/>
      <c r="BG800" s="192" t="str">
        <f t="shared" si="505"/>
        <v/>
      </c>
      <c r="BH800" s="52"/>
      <c r="BI800" s="52"/>
      <c r="BJ800" s="52"/>
      <c r="BK800" s="52"/>
      <c r="BM800" s="19">
        <f t="shared" si="472"/>
        <v>0</v>
      </c>
      <c r="BN800" s="19">
        <f t="shared" si="473"/>
        <v>0</v>
      </c>
      <c r="BO800" s="19">
        <f t="shared" si="474"/>
        <v>0</v>
      </c>
      <c r="BP800" s="19">
        <f t="shared" si="475"/>
        <v>0</v>
      </c>
      <c r="BQ800" s="19">
        <f t="shared" si="476"/>
        <v>0</v>
      </c>
      <c r="BR800" s="19">
        <f t="shared" si="477"/>
        <v>0</v>
      </c>
      <c r="BS800" s="19">
        <f t="shared" si="478"/>
        <v>0</v>
      </c>
      <c r="BT800" s="19">
        <f t="shared" si="479"/>
        <v>0</v>
      </c>
      <c r="BU800" s="19">
        <f t="shared" si="480"/>
        <v>0</v>
      </c>
      <c r="BV800" s="19">
        <f t="shared" si="481"/>
        <v>0</v>
      </c>
      <c r="BW800" s="19">
        <f t="shared" si="482"/>
        <v>0</v>
      </c>
      <c r="BX800" s="19">
        <f t="shared" si="483"/>
        <v>0</v>
      </c>
      <c r="BY800" s="19">
        <f t="shared" si="484"/>
        <v>0</v>
      </c>
      <c r="BZ800" s="19">
        <f t="shared" si="485"/>
        <v>0</v>
      </c>
      <c r="CA800" s="19">
        <f t="shared" si="486"/>
        <v>0</v>
      </c>
      <c r="CB800" s="19">
        <f t="shared" si="506"/>
        <v>0</v>
      </c>
      <c r="CC800" s="19">
        <f t="shared" si="487"/>
        <v>0</v>
      </c>
      <c r="CD800" s="19">
        <f t="shared" si="488"/>
        <v>0</v>
      </c>
      <c r="CE800" s="19">
        <f t="shared" si="489"/>
        <v>0</v>
      </c>
      <c r="CF800" s="19">
        <f t="shared" si="490"/>
        <v>0</v>
      </c>
      <c r="CG800" s="19">
        <f t="shared" si="491"/>
        <v>0</v>
      </c>
      <c r="CH800" s="19">
        <f t="shared" si="492"/>
        <v>0</v>
      </c>
      <c r="CI800" s="19">
        <f t="shared" si="493"/>
        <v>0</v>
      </c>
      <c r="CJ800" s="19">
        <f t="shared" si="494"/>
        <v>0</v>
      </c>
      <c r="CK800" s="19">
        <f t="shared" si="495"/>
        <v>0</v>
      </c>
      <c r="CL800" s="19">
        <f t="shared" si="496"/>
        <v>0</v>
      </c>
      <c r="CM800" s="19">
        <f t="shared" si="497"/>
        <v>0</v>
      </c>
      <c r="CN800" s="19">
        <f t="shared" si="498"/>
        <v>0</v>
      </c>
      <c r="CO800" s="19">
        <f t="shared" si="499"/>
        <v>0</v>
      </c>
      <c r="CP800" s="19">
        <f t="shared" si="500"/>
        <v>0</v>
      </c>
      <c r="CQ800" s="19">
        <f t="shared" si="501"/>
        <v>0</v>
      </c>
      <c r="CR800" s="19">
        <f t="shared" si="502"/>
        <v>0</v>
      </c>
      <c r="CS800" s="19">
        <f t="shared" si="503"/>
        <v>0</v>
      </c>
    </row>
    <row r="801" spans="2:97" ht="15" customHeight="1" x14ac:dyDescent="0.2">
      <c r="B801" s="53">
        <f t="shared" si="507"/>
        <v>793</v>
      </c>
      <c r="C801" s="197" t="str" cm="1">
        <f t="array" aca="1" ref="C801" ca="1">CELL("contents",BG801)</f>
        <v/>
      </c>
      <c r="D801" s="54" t="str">
        <f t="shared" si="504"/>
        <v>OK</v>
      </c>
      <c r="E801" s="55" t="e">
        <f>VLOOKUP('DATA SHEET'!$B$9,'Drill Size Info'!$T$2:$U$8,2,FALSE)</f>
        <v>#N/A</v>
      </c>
      <c r="F801" s="55" t="str">
        <f t="shared" si="508"/>
        <v/>
      </c>
      <c r="G801" s="161">
        <f t="shared" si="509"/>
        <v>0</v>
      </c>
      <c r="H801" s="56"/>
      <c r="I801" s="56"/>
      <c r="J801" s="54" t="s">
        <v>154</v>
      </c>
      <c r="K801" s="54" t="s">
        <v>154</v>
      </c>
      <c r="L801" s="56" t="s">
        <v>154</v>
      </c>
      <c r="M801" s="56" t="s">
        <v>154</v>
      </c>
      <c r="N801" s="47" t="str">
        <f>IF(CU801&lt;&gt;"",
    IF(INT('Drill Size Info'!$AA$19)=INT('Drill Size Info'!$AB$19),
        --(INT('Drill Size Info'!$AA$19) &amp; "." &amp; CU801),
        IF(AND((--(INT('Drill Size Info'!$AA$19) &amp; "." &amp; CU801)&gt;=--('Drill Size Info'!$AA$19)), (--(INT('Drill Size Info'!$AA$19) &amp; "." &amp; CU801)&lt;=--('Drill Size Info'!$AB$19))),
            --(INT('Drill Size Info'!$AA$19) &amp; "." &amp; CU801),
            --(INT('Drill Size Info'!$AB$19) &amp; "." &amp; CU801)
        )
    ),
    IF(CT801&lt;&gt;"",
        IF(INT('Drill Size Info'!$AA$19)=INT('Drill Size Info'!$AB$19),
            --(INT('Drill Size Info'!$AA$19) &amp; "." &amp; LEFT(CT801,3)),
            IF(AND((--(INT('Drill Size Info'!$AA$19) &amp; "." &amp; LEFT(CT801,3))&gt;=--('Drill Size Info'!$AA$19)), (--(INT('Drill Size Info'!$AA$19) &amp; "." &amp; LEFT(CT801,3))&lt;=--('Drill Size Info'!$AB$19))),
                --(INT('Drill Size Info'!$AA$19) &amp; "." &amp; LEFT(CT801,3)),
                --(INT('Drill Size Info'!$AB$19) &amp; "." &amp; LEFT(CT801,3))
            )
        ),
        "OK"
    )
)</f>
        <v>OK</v>
      </c>
      <c r="O801" s="163" t="str">
        <f>IF(CV801&lt;&gt;"",
    IF(INT('Drill Size Info'!$AA$19)=INT('Drill Size Info'!$AB$19),
        --(INT('Drill Size Info'!$AA$19) &amp; "." &amp; CV801),
        IF(AND((--(INT('Drill Size Info'!$AA$19) &amp; "." &amp; CV801)&gt;=--('Drill Size Info'!$AA$19)), (--(INT('Drill Size Info'!$AA$19) &amp; "." &amp; CV801)&lt;=--('Drill Size Info'!$AB$19))),
            --(INT('Drill Size Info'!$AA$19) &amp; "." &amp; CV801),
            --(INT('Drill Size Info'!$AB$19) &amp; "." &amp; CV801)
        )
    ),
    IF(CT801&lt;&gt;"",
        IF(INT('Drill Size Info'!$AA$19)=INT('Drill Size Info'!$AB$19),
            --(INT('Drill Size Info'!$AA$19) &amp; "." &amp; RIGHT(CT801,3)),
            IF(AND((--(INT('Drill Size Info'!$AA$19) &amp; "." &amp; RIGHT(CT801,3))&gt;=--('Drill Size Info'!$AA$19)), (--(INT('Drill Size Info'!$AA$19) &amp; "." &amp; RIGHT(CT801,3))&lt;=--('Drill Size Info'!$AB$19))),
                --(INT('Drill Size Info'!$AA$19) &amp; "." &amp; RIGHT(CT801,3)),
                --(INT('Drill Size Info'!$AB$19) &amp; "." &amp; RIGHT(CT801,3))
            )
        ),
        "N/A"
    )
)</f>
        <v>N/A</v>
      </c>
      <c r="P801" s="47" t="str">
        <f>IF(CX801&lt;&gt;"",
    IF(INT('Drill Size Info'!$AA$19)=INT('Drill Size Info'!$AB$15),
        --(INT('Drill Size Info'!$AA$15) &amp; "." &amp; CX801),
        IF(AND((--(INT('Drill Size Info'!$AA$15) &amp; "." &amp; CX801)&gt;=--('Drill Size Info'!$AA$15)), (--(INT('Drill Size Info'!$AA$15) &amp; "." &amp; CX801)&lt;=--('Drill Size Info'!$AB$15))),
            --(INT('Drill Size Info'!$AA$15) &amp; "." &amp; CX801),
            --(INT('Drill Size Info'!$AB$15) &amp; "." &amp; CX801)
        )
    ),
    IF(CW801&lt;&gt;"",
        IF(INT('Drill Size Info'!$AA$15)=INT('Drill Size Info'!$AB$15),
            --(INT('Drill Size Info'!$AA$15) &amp; "." &amp; LEFT(CW801,3)),
            IF(AND((--(INT('Drill Size Info'!$AA$15) &amp; "." &amp; LEFT(CW801,3))&gt;=--('Drill Size Info'!$AA$15)), (--(INT('Drill Size Info'!$AA$15) &amp; "." &amp; LEFT(CW801,3))&lt;=--('Drill Size Info'!$AB$15))),
                --(INT('Drill Size Info'!$AA$15) &amp; "." &amp; LEFT(CW801,3)),
                --(INT('Drill Size Info'!$AB$15) &amp; "." &amp; LEFT(CW801,3))
            )
        ),
        "OK"
    )
)</f>
        <v>OK</v>
      </c>
      <c r="Q801" s="163" t="str">
        <f>IF(CY801&lt;&gt;"",
    IF(INT('Drill Size Info'!$AA$19)=INT('Drill Size Info'!$AB$15),
        --(INT('Drill Size Info'!$AA$15) &amp; "." &amp; CY801),
        IF(AND((--(INT('Drill Size Info'!$AA$15) &amp; "." &amp; CY801)&gt;=--('Drill Size Info'!$AA$15)), (--(INT('Drill Size Info'!$AA$15) &amp; "." &amp; CY801)&lt;=--('Drill Size Info'!$AB$15))),
            --(INT('Drill Size Info'!$AA$15) &amp; "." &amp; CY801),
            --(INT('Drill Size Info'!$AB$15) &amp; "." &amp; CY801)
        )
    ),
    IF(CW801&lt;&gt;"",
        IF(INT('Drill Size Info'!$AA$15)=INT('Drill Size Info'!$AB$15),
            --(INT('Drill Size Info'!$AA$15) &amp; "." &amp; RIGHT(CW801,3)),
            IF(AND((--(INT('Drill Size Info'!$AA$15) &amp; "." &amp; RIGHT(CW801,3))&gt;=--('Drill Size Info'!$AA$15)), (--(INT('Drill Size Info'!$AA$15) &amp; "." &amp; RIGHT(CW801,3))&lt;=--('Drill Size Info'!$AB$15))),
                --(INT('Drill Size Info'!$AA$15) &amp; "." &amp; RIGHT(CW801,3)),
                --(INT('Drill Size Info'!$AB$15) &amp; "." &amp; RIGHT(CW801,3))
            )
        ),
        "N/A"
    )
)</f>
        <v>N/A</v>
      </c>
      <c r="R801" s="57"/>
      <c r="S801" s="57"/>
      <c r="T801" s="57"/>
      <c r="U801" s="57"/>
      <c r="V801" s="57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9"/>
      <c r="AX801" s="59"/>
      <c r="AY801" s="59"/>
      <c r="AZ801" s="60"/>
      <c r="BA801" s="52"/>
      <c r="BB801" s="52"/>
      <c r="BC801" s="52"/>
      <c r="BD801" s="52"/>
      <c r="BE801" s="52"/>
      <c r="BF801" s="52"/>
      <c r="BG801" s="192" t="str">
        <f t="shared" si="505"/>
        <v/>
      </c>
      <c r="BH801" s="52"/>
      <c r="BI801" s="52"/>
      <c r="BJ801" s="52"/>
      <c r="BK801" s="52"/>
      <c r="BM801" s="19">
        <f t="shared" si="472"/>
        <v>0</v>
      </c>
      <c r="BN801" s="19">
        <f t="shared" si="473"/>
        <v>0</v>
      </c>
      <c r="BO801" s="19">
        <f t="shared" si="474"/>
        <v>0</v>
      </c>
      <c r="BP801" s="19">
        <f t="shared" si="475"/>
        <v>0</v>
      </c>
      <c r="BQ801" s="19">
        <f t="shared" si="476"/>
        <v>0</v>
      </c>
      <c r="BR801" s="19">
        <f t="shared" si="477"/>
        <v>0</v>
      </c>
      <c r="BS801" s="19">
        <f t="shared" si="478"/>
        <v>0</v>
      </c>
      <c r="BT801" s="19">
        <f t="shared" si="479"/>
        <v>0</v>
      </c>
      <c r="BU801" s="19">
        <f t="shared" si="480"/>
        <v>0</v>
      </c>
      <c r="BV801" s="19">
        <f t="shared" si="481"/>
        <v>0</v>
      </c>
      <c r="BW801" s="19">
        <f t="shared" si="482"/>
        <v>0</v>
      </c>
      <c r="BX801" s="19">
        <f t="shared" si="483"/>
        <v>0</v>
      </c>
      <c r="BY801" s="19">
        <f t="shared" si="484"/>
        <v>0</v>
      </c>
      <c r="BZ801" s="19">
        <f t="shared" si="485"/>
        <v>0</v>
      </c>
      <c r="CA801" s="19">
        <f t="shared" si="486"/>
        <v>0</v>
      </c>
      <c r="CB801" s="19">
        <f t="shared" si="506"/>
        <v>0</v>
      </c>
      <c r="CC801" s="19">
        <f t="shared" si="487"/>
        <v>0</v>
      </c>
      <c r="CD801" s="19">
        <f t="shared" si="488"/>
        <v>0</v>
      </c>
      <c r="CE801" s="19">
        <f t="shared" si="489"/>
        <v>0</v>
      </c>
      <c r="CF801" s="19">
        <f t="shared" si="490"/>
        <v>0</v>
      </c>
      <c r="CG801" s="19">
        <f t="shared" si="491"/>
        <v>0</v>
      </c>
      <c r="CH801" s="19">
        <f t="shared" si="492"/>
        <v>0</v>
      </c>
      <c r="CI801" s="19">
        <f t="shared" si="493"/>
        <v>0</v>
      </c>
      <c r="CJ801" s="19">
        <f t="shared" si="494"/>
        <v>0</v>
      </c>
      <c r="CK801" s="19">
        <f t="shared" si="495"/>
        <v>0</v>
      </c>
      <c r="CL801" s="19">
        <f t="shared" si="496"/>
        <v>0</v>
      </c>
      <c r="CM801" s="19">
        <f t="shared" si="497"/>
        <v>0</v>
      </c>
      <c r="CN801" s="19">
        <f t="shared" si="498"/>
        <v>0</v>
      </c>
      <c r="CO801" s="19">
        <f t="shared" si="499"/>
        <v>0</v>
      </c>
      <c r="CP801" s="19">
        <f t="shared" si="500"/>
        <v>0</v>
      </c>
      <c r="CQ801" s="19">
        <f t="shared" si="501"/>
        <v>0</v>
      </c>
      <c r="CR801" s="19">
        <f t="shared" si="502"/>
        <v>0</v>
      </c>
      <c r="CS801" s="19">
        <f t="shared" si="503"/>
        <v>0</v>
      </c>
    </row>
    <row r="802" spans="2:97" ht="15" customHeight="1" x14ac:dyDescent="0.2">
      <c r="B802" s="53">
        <f t="shared" si="507"/>
        <v>794</v>
      </c>
      <c r="C802" s="197" t="str" cm="1">
        <f t="array" aca="1" ref="C802" ca="1">CELL("contents",BG802)</f>
        <v/>
      </c>
      <c r="D802" s="54" t="str">
        <f t="shared" si="504"/>
        <v>OK</v>
      </c>
      <c r="E802" s="55" t="e">
        <f>VLOOKUP('DATA SHEET'!$B$9,'Drill Size Info'!$T$2:$U$8,2,FALSE)</f>
        <v>#N/A</v>
      </c>
      <c r="F802" s="55" t="str">
        <f t="shared" si="508"/>
        <v/>
      </c>
      <c r="G802" s="161">
        <f t="shared" si="509"/>
        <v>0</v>
      </c>
      <c r="H802" s="56"/>
      <c r="I802" s="56"/>
      <c r="J802" s="54" t="s">
        <v>154</v>
      </c>
      <c r="K802" s="54" t="s">
        <v>154</v>
      </c>
      <c r="L802" s="56" t="s">
        <v>154</v>
      </c>
      <c r="M802" s="56" t="s">
        <v>154</v>
      </c>
      <c r="N802" s="47" t="str">
        <f>IF(CU802&lt;&gt;"",
    IF(INT('Drill Size Info'!$AA$19)=INT('Drill Size Info'!$AB$19),
        --(INT('Drill Size Info'!$AA$19) &amp; "." &amp; CU802),
        IF(AND((--(INT('Drill Size Info'!$AA$19) &amp; "." &amp; CU802)&gt;=--('Drill Size Info'!$AA$19)), (--(INT('Drill Size Info'!$AA$19) &amp; "." &amp; CU802)&lt;=--('Drill Size Info'!$AB$19))),
            --(INT('Drill Size Info'!$AA$19) &amp; "." &amp; CU802),
            --(INT('Drill Size Info'!$AB$19) &amp; "." &amp; CU802)
        )
    ),
    IF(CT802&lt;&gt;"",
        IF(INT('Drill Size Info'!$AA$19)=INT('Drill Size Info'!$AB$19),
            --(INT('Drill Size Info'!$AA$19) &amp; "." &amp; LEFT(CT802,3)),
            IF(AND((--(INT('Drill Size Info'!$AA$19) &amp; "." &amp; LEFT(CT802,3))&gt;=--('Drill Size Info'!$AA$19)), (--(INT('Drill Size Info'!$AA$19) &amp; "." &amp; LEFT(CT802,3))&lt;=--('Drill Size Info'!$AB$19))),
                --(INT('Drill Size Info'!$AA$19) &amp; "." &amp; LEFT(CT802,3)),
                --(INT('Drill Size Info'!$AB$19) &amp; "." &amp; LEFT(CT802,3))
            )
        ),
        "OK"
    )
)</f>
        <v>OK</v>
      </c>
      <c r="O802" s="163" t="str">
        <f>IF(CV802&lt;&gt;"",
    IF(INT('Drill Size Info'!$AA$19)=INT('Drill Size Info'!$AB$19),
        --(INT('Drill Size Info'!$AA$19) &amp; "." &amp; CV802),
        IF(AND((--(INT('Drill Size Info'!$AA$19) &amp; "." &amp; CV802)&gt;=--('Drill Size Info'!$AA$19)), (--(INT('Drill Size Info'!$AA$19) &amp; "." &amp; CV802)&lt;=--('Drill Size Info'!$AB$19))),
            --(INT('Drill Size Info'!$AA$19) &amp; "." &amp; CV802),
            --(INT('Drill Size Info'!$AB$19) &amp; "." &amp; CV802)
        )
    ),
    IF(CT802&lt;&gt;"",
        IF(INT('Drill Size Info'!$AA$19)=INT('Drill Size Info'!$AB$19),
            --(INT('Drill Size Info'!$AA$19) &amp; "." &amp; RIGHT(CT802,3)),
            IF(AND((--(INT('Drill Size Info'!$AA$19) &amp; "." &amp; RIGHT(CT802,3))&gt;=--('Drill Size Info'!$AA$19)), (--(INT('Drill Size Info'!$AA$19) &amp; "." &amp; RIGHT(CT802,3))&lt;=--('Drill Size Info'!$AB$19))),
                --(INT('Drill Size Info'!$AA$19) &amp; "." &amp; RIGHT(CT802,3)),
                --(INT('Drill Size Info'!$AB$19) &amp; "." &amp; RIGHT(CT802,3))
            )
        ),
        "N/A"
    )
)</f>
        <v>N/A</v>
      </c>
      <c r="P802" s="47" t="str">
        <f>IF(CX802&lt;&gt;"",
    IF(INT('Drill Size Info'!$AA$19)=INT('Drill Size Info'!$AB$15),
        --(INT('Drill Size Info'!$AA$15) &amp; "." &amp; CX802),
        IF(AND((--(INT('Drill Size Info'!$AA$15) &amp; "." &amp; CX802)&gt;=--('Drill Size Info'!$AA$15)), (--(INT('Drill Size Info'!$AA$15) &amp; "." &amp; CX802)&lt;=--('Drill Size Info'!$AB$15))),
            --(INT('Drill Size Info'!$AA$15) &amp; "." &amp; CX802),
            --(INT('Drill Size Info'!$AB$15) &amp; "." &amp; CX802)
        )
    ),
    IF(CW802&lt;&gt;"",
        IF(INT('Drill Size Info'!$AA$15)=INT('Drill Size Info'!$AB$15),
            --(INT('Drill Size Info'!$AA$15) &amp; "." &amp; LEFT(CW802,3)),
            IF(AND((--(INT('Drill Size Info'!$AA$15) &amp; "." &amp; LEFT(CW802,3))&gt;=--('Drill Size Info'!$AA$15)), (--(INT('Drill Size Info'!$AA$15) &amp; "." &amp; LEFT(CW802,3))&lt;=--('Drill Size Info'!$AB$15))),
                --(INT('Drill Size Info'!$AA$15) &amp; "." &amp; LEFT(CW802,3)),
                --(INT('Drill Size Info'!$AB$15) &amp; "." &amp; LEFT(CW802,3))
            )
        ),
        "OK"
    )
)</f>
        <v>OK</v>
      </c>
      <c r="Q802" s="163" t="str">
        <f>IF(CY802&lt;&gt;"",
    IF(INT('Drill Size Info'!$AA$19)=INT('Drill Size Info'!$AB$15),
        --(INT('Drill Size Info'!$AA$15) &amp; "." &amp; CY802),
        IF(AND((--(INT('Drill Size Info'!$AA$15) &amp; "." &amp; CY802)&gt;=--('Drill Size Info'!$AA$15)), (--(INT('Drill Size Info'!$AA$15) &amp; "." &amp; CY802)&lt;=--('Drill Size Info'!$AB$15))),
            --(INT('Drill Size Info'!$AA$15) &amp; "." &amp; CY802),
            --(INT('Drill Size Info'!$AB$15) &amp; "." &amp; CY802)
        )
    ),
    IF(CW802&lt;&gt;"",
        IF(INT('Drill Size Info'!$AA$15)=INT('Drill Size Info'!$AB$15),
            --(INT('Drill Size Info'!$AA$15) &amp; "." &amp; RIGHT(CW802,3)),
            IF(AND((--(INT('Drill Size Info'!$AA$15) &amp; "." &amp; RIGHT(CW802,3))&gt;=--('Drill Size Info'!$AA$15)), (--(INT('Drill Size Info'!$AA$15) &amp; "." &amp; RIGHT(CW802,3))&lt;=--('Drill Size Info'!$AB$15))),
                --(INT('Drill Size Info'!$AA$15) &amp; "." &amp; RIGHT(CW802,3)),
                --(INT('Drill Size Info'!$AB$15) &amp; "." &amp; RIGHT(CW802,3))
            )
        ),
        "N/A"
    )
)</f>
        <v>N/A</v>
      </c>
      <c r="R802" s="57"/>
      <c r="S802" s="57"/>
      <c r="T802" s="57"/>
      <c r="U802" s="57"/>
      <c r="V802" s="57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9"/>
      <c r="AX802" s="59"/>
      <c r="AY802" s="59"/>
      <c r="AZ802" s="60"/>
      <c r="BA802" s="52"/>
      <c r="BB802" s="52"/>
      <c r="BC802" s="52"/>
      <c r="BD802" s="52"/>
      <c r="BE802" s="52"/>
      <c r="BF802" s="52"/>
      <c r="BG802" s="192" t="str">
        <f t="shared" si="505"/>
        <v/>
      </c>
      <c r="BH802" s="52"/>
      <c r="BI802" s="52"/>
      <c r="BJ802" s="52"/>
      <c r="BK802" s="52"/>
      <c r="BM802" s="19">
        <f t="shared" si="472"/>
        <v>0</v>
      </c>
      <c r="BN802" s="19">
        <f t="shared" si="473"/>
        <v>0</v>
      </c>
      <c r="BO802" s="19">
        <f t="shared" si="474"/>
        <v>0</v>
      </c>
      <c r="BP802" s="19">
        <f t="shared" si="475"/>
        <v>0</v>
      </c>
      <c r="BQ802" s="19">
        <f t="shared" si="476"/>
        <v>0</v>
      </c>
      <c r="BR802" s="19">
        <f t="shared" si="477"/>
        <v>0</v>
      </c>
      <c r="BS802" s="19">
        <f t="shared" si="478"/>
        <v>0</v>
      </c>
      <c r="BT802" s="19">
        <f t="shared" si="479"/>
        <v>0</v>
      </c>
      <c r="BU802" s="19">
        <f t="shared" si="480"/>
        <v>0</v>
      </c>
      <c r="BV802" s="19">
        <f t="shared" si="481"/>
        <v>0</v>
      </c>
      <c r="BW802" s="19">
        <f t="shared" si="482"/>
        <v>0</v>
      </c>
      <c r="BX802" s="19">
        <f t="shared" si="483"/>
        <v>0</v>
      </c>
      <c r="BY802" s="19">
        <f t="shared" si="484"/>
        <v>0</v>
      </c>
      <c r="BZ802" s="19">
        <f t="shared" si="485"/>
        <v>0</v>
      </c>
      <c r="CA802" s="19">
        <f t="shared" si="486"/>
        <v>0</v>
      </c>
      <c r="CB802" s="19">
        <f t="shared" si="506"/>
        <v>0</v>
      </c>
      <c r="CC802" s="19">
        <f t="shared" si="487"/>
        <v>0</v>
      </c>
      <c r="CD802" s="19">
        <f t="shared" si="488"/>
        <v>0</v>
      </c>
      <c r="CE802" s="19">
        <f t="shared" si="489"/>
        <v>0</v>
      </c>
      <c r="CF802" s="19">
        <f t="shared" si="490"/>
        <v>0</v>
      </c>
      <c r="CG802" s="19">
        <f t="shared" si="491"/>
        <v>0</v>
      </c>
      <c r="CH802" s="19">
        <f t="shared" si="492"/>
        <v>0</v>
      </c>
      <c r="CI802" s="19">
        <f t="shared" si="493"/>
        <v>0</v>
      </c>
      <c r="CJ802" s="19">
        <f t="shared" si="494"/>
        <v>0</v>
      </c>
      <c r="CK802" s="19">
        <f t="shared" si="495"/>
        <v>0</v>
      </c>
      <c r="CL802" s="19">
        <f t="shared" si="496"/>
        <v>0</v>
      </c>
      <c r="CM802" s="19">
        <f t="shared" si="497"/>
        <v>0</v>
      </c>
      <c r="CN802" s="19">
        <f t="shared" si="498"/>
        <v>0</v>
      </c>
      <c r="CO802" s="19">
        <f t="shared" si="499"/>
        <v>0</v>
      </c>
      <c r="CP802" s="19">
        <f t="shared" si="500"/>
        <v>0</v>
      </c>
      <c r="CQ802" s="19">
        <f t="shared" si="501"/>
        <v>0</v>
      </c>
      <c r="CR802" s="19">
        <f t="shared" si="502"/>
        <v>0</v>
      </c>
      <c r="CS802" s="19">
        <f t="shared" si="503"/>
        <v>0</v>
      </c>
    </row>
    <row r="803" spans="2:97" ht="15" customHeight="1" x14ac:dyDescent="0.2">
      <c r="B803" s="53">
        <f t="shared" si="507"/>
        <v>795</v>
      </c>
      <c r="C803" s="197" t="str" cm="1">
        <f t="array" aca="1" ref="C803" ca="1">CELL("contents",BG803)</f>
        <v/>
      </c>
      <c r="D803" s="54" t="str">
        <f t="shared" si="504"/>
        <v>OK</v>
      </c>
      <c r="E803" s="55" t="e">
        <f>VLOOKUP('DATA SHEET'!$B$9,'Drill Size Info'!$T$2:$U$8,2,FALSE)</f>
        <v>#N/A</v>
      </c>
      <c r="F803" s="55" t="str">
        <f t="shared" si="508"/>
        <v/>
      </c>
      <c r="G803" s="161">
        <f t="shared" si="509"/>
        <v>0</v>
      </c>
      <c r="H803" s="56"/>
      <c r="I803" s="56"/>
      <c r="J803" s="54" t="s">
        <v>154</v>
      </c>
      <c r="K803" s="54" t="s">
        <v>154</v>
      </c>
      <c r="L803" s="56" t="s">
        <v>154</v>
      </c>
      <c r="M803" s="56" t="s">
        <v>154</v>
      </c>
      <c r="N803" s="47" t="str">
        <f>IF(CU803&lt;&gt;"",
    IF(INT('Drill Size Info'!$AA$19)=INT('Drill Size Info'!$AB$19),
        --(INT('Drill Size Info'!$AA$19) &amp; "." &amp; CU803),
        IF(AND((--(INT('Drill Size Info'!$AA$19) &amp; "." &amp; CU803)&gt;=--('Drill Size Info'!$AA$19)), (--(INT('Drill Size Info'!$AA$19) &amp; "." &amp; CU803)&lt;=--('Drill Size Info'!$AB$19))),
            --(INT('Drill Size Info'!$AA$19) &amp; "." &amp; CU803),
            --(INT('Drill Size Info'!$AB$19) &amp; "." &amp; CU803)
        )
    ),
    IF(CT803&lt;&gt;"",
        IF(INT('Drill Size Info'!$AA$19)=INT('Drill Size Info'!$AB$19),
            --(INT('Drill Size Info'!$AA$19) &amp; "." &amp; LEFT(CT803,3)),
            IF(AND((--(INT('Drill Size Info'!$AA$19) &amp; "." &amp; LEFT(CT803,3))&gt;=--('Drill Size Info'!$AA$19)), (--(INT('Drill Size Info'!$AA$19) &amp; "." &amp; LEFT(CT803,3))&lt;=--('Drill Size Info'!$AB$19))),
                --(INT('Drill Size Info'!$AA$19) &amp; "." &amp; LEFT(CT803,3)),
                --(INT('Drill Size Info'!$AB$19) &amp; "." &amp; LEFT(CT803,3))
            )
        ),
        "OK"
    )
)</f>
        <v>OK</v>
      </c>
      <c r="O803" s="163" t="str">
        <f>IF(CV803&lt;&gt;"",
    IF(INT('Drill Size Info'!$AA$19)=INT('Drill Size Info'!$AB$19),
        --(INT('Drill Size Info'!$AA$19) &amp; "." &amp; CV803),
        IF(AND((--(INT('Drill Size Info'!$AA$19) &amp; "." &amp; CV803)&gt;=--('Drill Size Info'!$AA$19)), (--(INT('Drill Size Info'!$AA$19) &amp; "." &amp; CV803)&lt;=--('Drill Size Info'!$AB$19))),
            --(INT('Drill Size Info'!$AA$19) &amp; "." &amp; CV803),
            --(INT('Drill Size Info'!$AB$19) &amp; "." &amp; CV803)
        )
    ),
    IF(CT803&lt;&gt;"",
        IF(INT('Drill Size Info'!$AA$19)=INT('Drill Size Info'!$AB$19),
            --(INT('Drill Size Info'!$AA$19) &amp; "." &amp; RIGHT(CT803,3)),
            IF(AND((--(INT('Drill Size Info'!$AA$19) &amp; "." &amp; RIGHT(CT803,3))&gt;=--('Drill Size Info'!$AA$19)), (--(INT('Drill Size Info'!$AA$19) &amp; "." &amp; RIGHT(CT803,3))&lt;=--('Drill Size Info'!$AB$19))),
                --(INT('Drill Size Info'!$AA$19) &amp; "." &amp; RIGHT(CT803,3)),
                --(INT('Drill Size Info'!$AB$19) &amp; "." &amp; RIGHT(CT803,3))
            )
        ),
        "N/A"
    )
)</f>
        <v>N/A</v>
      </c>
      <c r="P803" s="47" t="str">
        <f>IF(CX803&lt;&gt;"",
    IF(INT('Drill Size Info'!$AA$19)=INT('Drill Size Info'!$AB$15),
        --(INT('Drill Size Info'!$AA$15) &amp; "." &amp; CX803),
        IF(AND((--(INT('Drill Size Info'!$AA$15) &amp; "." &amp; CX803)&gt;=--('Drill Size Info'!$AA$15)), (--(INT('Drill Size Info'!$AA$15) &amp; "." &amp; CX803)&lt;=--('Drill Size Info'!$AB$15))),
            --(INT('Drill Size Info'!$AA$15) &amp; "." &amp; CX803),
            --(INT('Drill Size Info'!$AB$15) &amp; "." &amp; CX803)
        )
    ),
    IF(CW803&lt;&gt;"",
        IF(INT('Drill Size Info'!$AA$15)=INT('Drill Size Info'!$AB$15),
            --(INT('Drill Size Info'!$AA$15) &amp; "." &amp; LEFT(CW803,3)),
            IF(AND((--(INT('Drill Size Info'!$AA$15) &amp; "." &amp; LEFT(CW803,3))&gt;=--('Drill Size Info'!$AA$15)), (--(INT('Drill Size Info'!$AA$15) &amp; "." &amp; LEFT(CW803,3))&lt;=--('Drill Size Info'!$AB$15))),
                --(INT('Drill Size Info'!$AA$15) &amp; "." &amp; LEFT(CW803,3)),
                --(INT('Drill Size Info'!$AB$15) &amp; "." &amp; LEFT(CW803,3))
            )
        ),
        "OK"
    )
)</f>
        <v>OK</v>
      </c>
      <c r="Q803" s="163" t="str">
        <f>IF(CY803&lt;&gt;"",
    IF(INT('Drill Size Info'!$AA$19)=INT('Drill Size Info'!$AB$15),
        --(INT('Drill Size Info'!$AA$15) &amp; "." &amp; CY803),
        IF(AND((--(INT('Drill Size Info'!$AA$15) &amp; "." &amp; CY803)&gt;=--('Drill Size Info'!$AA$15)), (--(INT('Drill Size Info'!$AA$15) &amp; "." &amp; CY803)&lt;=--('Drill Size Info'!$AB$15))),
            --(INT('Drill Size Info'!$AA$15) &amp; "." &amp; CY803),
            --(INT('Drill Size Info'!$AB$15) &amp; "." &amp; CY803)
        )
    ),
    IF(CW803&lt;&gt;"",
        IF(INT('Drill Size Info'!$AA$15)=INT('Drill Size Info'!$AB$15),
            --(INT('Drill Size Info'!$AA$15) &amp; "." &amp; RIGHT(CW803,3)),
            IF(AND((--(INT('Drill Size Info'!$AA$15) &amp; "." &amp; RIGHT(CW803,3))&gt;=--('Drill Size Info'!$AA$15)), (--(INT('Drill Size Info'!$AA$15) &amp; "." &amp; RIGHT(CW803,3))&lt;=--('Drill Size Info'!$AB$15))),
                --(INT('Drill Size Info'!$AA$15) &amp; "." &amp; RIGHT(CW803,3)),
                --(INT('Drill Size Info'!$AB$15) &amp; "." &amp; RIGHT(CW803,3))
            )
        ),
        "N/A"
    )
)</f>
        <v>N/A</v>
      </c>
      <c r="R803" s="57"/>
      <c r="S803" s="57"/>
      <c r="T803" s="57"/>
      <c r="U803" s="57"/>
      <c r="V803" s="57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9"/>
      <c r="AX803" s="59"/>
      <c r="AY803" s="59"/>
      <c r="AZ803" s="60"/>
      <c r="BA803" s="52"/>
      <c r="BB803" s="52"/>
      <c r="BC803" s="52"/>
      <c r="BD803" s="52"/>
      <c r="BE803" s="52"/>
      <c r="BF803" s="52"/>
      <c r="BG803" s="192" t="str">
        <f t="shared" si="505"/>
        <v/>
      </c>
      <c r="BH803" s="52"/>
      <c r="BI803" s="52"/>
      <c r="BJ803" s="52"/>
      <c r="BK803" s="52"/>
      <c r="BM803" s="19">
        <f t="shared" si="472"/>
        <v>0</v>
      </c>
      <c r="BN803" s="19">
        <f t="shared" si="473"/>
        <v>0</v>
      </c>
      <c r="BO803" s="19">
        <f t="shared" si="474"/>
        <v>0</v>
      </c>
      <c r="BP803" s="19">
        <f t="shared" si="475"/>
        <v>0</v>
      </c>
      <c r="BQ803" s="19">
        <f t="shared" si="476"/>
        <v>0</v>
      </c>
      <c r="BR803" s="19">
        <f t="shared" si="477"/>
        <v>0</v>
      </c>
      <c r="BS803" s="19">
        <f t="shared" si="478"/>
        <v>0</v>
      </c>
      <c r="BT803" s="19">
        <f t="shared" si="479"/>
        <v>0</v>
      </c>
      <c r="BU803" s="19">
        <f t="shared" si="480"/>
        <v>0</v>
      </c>
      <c r="BV803" s="19">
        <f t="shared" si="481"/>
        <v>0</v>
      </c>
      <c r="BW803" s="19">
        <f t="shared" si="482"/>
        <v>0</v>
      </c>
      <c r="BX803" s="19">
        <f t="shared" si="483"/>
        <v>0</v>
      </c>
      <c r="BY803" s="19">
        <f t="shared" si="484"/>
        <v>0</v>
      </c>
      <c r="BZ803" s="19">
        <f t="shared" si="485"/>
        <v>0</v>
      </c>
      <c r="CA803" s="19">
        <f t="shared" si="486"/>
        <v>0</v>
      </c>
      <c r="CB803" s="19">
        <f t="shared" si="506"/>
        <v>0</v>
      </c>
      <c r="CC803" s="19">
        <f t="shared" si="487"/>
        <v>0</v>
      </c>
      <c r="CD803" s="19">
        <f t="shared" si="488"/>
        <v>0</v>
      </c>
      <c r="CE803" s="19">
        <f t="shared" si="489"/>
        <v>0</v>
      </c>
      <c r="CF803" s="19">
        <f t="shared" si="490"/>
        <v>0</v>
      </c>
      <c r="CG803" s="19">
        <f t="shared" si="491"/>
        <v>0</v>
      </c>
      <c r="CH803" s="19">
        <f t="shared" si="492"/>
        <v>0</v>
      </c>
      <c r="CI803" s="19">
        <f t="shared" si="493"/>
        <v>0</v>
      </c>
      <c r="CJ803" s="19">
        <f t="shared" si="494"/>
        <v>0</v>
      </c>
      <c r="CK803" s="19">
        <f t="shared" si="495"/>
        <v>0</v>
      </c>
      <c r="CL803" s="19">
        <f t="shared" si="496"/>
        <v>0</v>
      </c>
      <c r="CM803" s="19">
        <f t="shared" si="497"/>
        <v>0</v>
      </c>
      <c r="CN803" s="19">
        <f t="shared" si="498"/>
        <v>0</v>
      </c>
      <c r="CO803" s="19">
        <f t="shared" si="499"/>
        <v>0</v>
      </c>
      <c r="CP803" s="19">
        <f t="shared" si="500"/>
        <v>0</v>
      </c>
      <c r="CQ803" s="19">
        <f t="shared" si="501"/>
        <v>0</v>
      </c>
      <c r="CR803" s="19">
        <f t="shared" si="502"/>
        <v>0</v>
      </c>
      <c r="CS803" s="19">
        <f t="shared" si="503"/>
        <v>0</v>
      </c>
    </row>
    <row r="804" spans="2:97" ht="15" customHeight="1" x14ac:dyDescent="0.2">
      <c r="B804" s="53">
        <f t="shared" si="507"/>
        <v>796</v>
      </c>
      <c r="C804" s="197" t="str" cm="1">
        <f t="array" aca="1" ref="C804" ca="1">CELL("contents",BG804)</f>
        <v/>
      </c>
      <c r="D804" s="54" t="str">
        <f t="shared" si="504"/>
        <v>OK</v>
      </c>
      <c r="E804" s="55" t="e">
        <f>VLOOKUP('DATA SHEET'!$B$9,'Drill Size Info'!$T$2:$U$8,2,FALSE)</f>
        <v>#N/A</v>
      </c>
      <c r="F804" s="55" t="str">
        <f t="shared" si="508"/>
        <v/>
      </c>
      <c r="G804" s="161">
        <f t="shared" si="509"/>
        <v>0</v>
      </c>
      <c r="H804" s="56"/>
      <c r="I804" s="56"/>
      <c r="J804" s="54" t="s">
        <v>154</v>
      </c>
      <c r="K804" s="54" t="s">
        <v>154</v>
      </c>
      <c r="L804" s="56" t="s">
        <v>154</v>
      </c>
      <c r="M804" s="56" t="s">
        <v>154</v>
      </c>
      <c r="N804" s="47" t="str">
        <f>IF(CU804&lt;&gt;"",
    IF(INT('Drill Size Info'!$AA$19)=INT('Drill Size Info'!$AB$19),
        --(INT('Drill Size Info'!$AA$19) &amp; "." &amp; CU804),
        IF(AND((--(INT('Drill Size Info'!$AA$19) &amp; "." &amp; CU804)&gt;=--('Drill Size Info'!$AA$19)), (--(INT('Drill Size Info'!$AA$19) &amp; "." &amp; CU804)&lt;=--('Drill Size Info'!$AB$19))),
            --(INT('Drill Size Info'!$AA$19) &amp; "." &amp; CU804),
            --(INT('Drill Size Info'!$AB$19) &amp; "." &amp; CU804)
        )
    ),
    IF(CT804&lt;&gt;"",
        IF(INT('Drill Size Info'!$AA$19)=INT('Drill Size Info'!$AB$19),
            --(INT('Drill Size Info'!$AA$19) &amp; "." &amp; LEFT(CT804,3)),
            IF(AND((--(INT('Drill Size Info'!$AA$19) &amp; "." &amp; LEFT(CT804,3))&gt;=--('Drill Size Info'!$AA$19)), (--(INT('Drill Size Info'!$AA$19) &amp; "." &amp; LEFT(CT804,3))&lt;=--('Drill Size Info'!$AB$19))),
                --(INT('Drill Size Info'!$AA$19) &amp; "." &amp; LEFT(CT804,3)),
                --(INT('Drill Size Info'!$AB$19) &amp; "." &amp; LEFT(CT804,3))
            )
        ),
        "OK"
    )
)</f>
        <v>OK</v>
      </c>
      <c r="O804" s="163" t="str">
        <f>IF(CV804&lt;&gt;"",
    IF(INT('Drill Size Info'!$AA$19)=INT('Drill Size Info'!$AB$19),
        --(INT('Drill Size Info'!$AA$19) &amp; "." &amp; CV804),
        IF(AND((--(INT('Drill Size Info'!$AA$19) &amp; "." &amp; CV804)&gt;=--('Drill Size Info'!$AA$19)), (--(INT('Drill Size Info'!$AA$19) &amp; "." &amp; CV804)&lt;=--('Drill Size Info'!$AB$19))),
            --(INT('Drill Size Info'!$AA$19) &amp; "." &amp; CV804),
            --(INT('Drill Size Info'!$AB$19) &amp; "." &amp; CV804)
        )
    ),
    IF(CT804&lt;&gt;"",
        IF(INT('Drill Size Info'!$AA$19)=INT('Drill Size Info'!$AB$19),
            --(INT('Drill Size Info'!$AA$19) &amp; "." &amp; RIGHT(CT804,3)),
            IF(AND((--(INT('Drill Size Info'!$AA$19) &amp; "." &amp; RIGHT(CT804,3))&gt;=--('Drill Size Info'!$AA$19)), (--(INT('Drill Size Info'!$AA$19) &amp; "." &amp; RIGHT(CT804,3))&lt;=--('Drill Size Info'!$AB$19))),
                --(INT('Drill Size Info'!$AA$19) &amp; "." &amp; RIGHT(CT804,3)),
                --(INT('Drill Size Info'!$AB$19) &amp; "." &amp; RIGHT(CT804,3))
            )
        ),
        "N/A"
    )
)</f>
        <v>N/A</v>
      </c>
      <c r="P804" s="47" t="str">
        <f>IF(CX804&lt;&gt;"",
    IF(INT('Drill Size Info'!$AA$19)=INT('Drill Size Info'!$AB$15),
        --(INT('Drill Size Info'!$AA$15) &amp; "." &amp; CX804),
        IF(AND((--(INT('Drill Size Info'!$AA$15) &amp; "." &amp; CX804)&gt;=--('Drill Size Info'!$AA$15)), (--(INT('Drill Size Info'!$AA$15) &amp; "." &amp; CX804)&lt;=--('Drill Size Info'!$AB$15))),
            --(INT('Drill Size Info'!$AA$15) &amp; "." &amp; CX804),
            --(INT('Drill Size Info'!$AB$15) &amp; "." &amp; CX804)
        )
    ),
    IF(CW804&lt;&gt;"",
        IF(INT('Drill Size Info'!$AA$15)=INT('Drill Size Info'!$AB$15),
            --(INT('Drill Size Info'!$AA$15) &amp; "." &amp; LEFT(CW804,3)),
            IF(AND((--(INT('Drill Size Info'!$AA$15) &amp; "." &amp; LEFT(CW804,3))&gt;=--('Drill Size Info'!$AA$15)), (--(INT('Drill Size Info'!$AA$15) &amp; "." &amp; LEFT(CW804,3))&lt;=--('Drill Size Info'!$AB$15))),
                --(INT('Drill Size Info'!$AA$15) &amp; "." &amp; LEFT(CW804,3)),
                --(INT('Drill Size Info'!$AB$15) &amp; "." &amp; LEFT(CW804,3))
            )
        ),
        "OK"
    )
)</f>
        <v>OK</v>
      </c>
      <c r="Q804" s="163" t="str">
        <f>IF(CY804&lt;&gt;"",
    IF(INT('Drill Size Info'!$AA$19)=INT('Drill Size Info'!$AB$15),
        --(INT('Drill Size Info'!$AA$15) &amp; "." &amp; CY804),
        IF(AND((--(INT('Drill Size Info'!$AA$15) &amp; "." &amp; CY804)&gt;=--('Drill Size Info'!$AA$15)), (--(INT('Drill Size Info'!$AA$15) &amp; "." &amp; CY804)&lt;=--('Drill Size Info'!$AB$15))),
            --(INT('Drill Size Info'!$AA$15) &amp; "." &amp; CY804),
            --(INT('Drill Size Info'!$AB$15) &amp; "." &amp; CY804)
        )
    ),
    IF(CW804&lt;&gt;"",
        IF(INT('Drill Size Info'!$AA$15)=INT('Drill Size Info'!$AB$15),
            --(INT('Drill Size Info'!$AA$15) &amp; "." &amp; RIGHT(CW804,3)),
            IF(AND((--(INT('Drill Size Info'!$AA$15) &amp; "." &amp; RIGHT(CW804,3))&gt;=--('Drill Size Info'!$AA$15)), (--(INT('Drill Size Info'!$AA$15) &amp; "." &amp; RIGHT(CW804,3))&lt;=--('Drill Size Info'!$AB$15))),
                --(INT('Drill Size Info'!$AA$15) &amp; "." &amp; RIGHT(CW804,3)),
                --(INT('Drill Size Info'!$AB$15) &amp; "." &amp; RIGHT(CW804,3))
            )
        ),
        "N/A"
    )
)</f>
        <v>N/A</v>
      </c>
      <c r="R804" s="57"/>
      <c r="S804" s="57"/>
      <c r="T804" s="57"/>
      <c r="U804" s="57"/>
      <c r="V804" s="57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9"/>
      <c r="AX804" s="59"/>
      <c r="AY804" s="59"/>
      <c r="AZ804" s="60"/>
      <c r="BA804" s="52"/>
      <c r="BB804" s="52"/>
      <c r="BC804" s="52"/>
      <c r="BD804" s="52"/>
      <c r="BE804" s="52"/>
      <c r="BF804" s="52"/>
      <c r="BG804" s="192" t="str">
        <f t="shared" si="505"/>
        <v/>
      </c>
      <c r="BH804" s="52"/>
      <c r="BI804" s="52"/>
      <c r="BJ804" s="52"/>
      <c r="BK804" s="52"/>
      <c r="BM804" s="19">
        <f t="shared" si="472"/>
        <v>0</v>
      </c>
      <c r="BN804" s="19">
        <f t="shared" si="473"/>
        <v>0</v>
      </c>
      <c r="BO804" s="19">
        <f t="shared" si="474"/>
        <v>0</v>
      </c>
      <c r="BP804" s="19">
        <f t="shared" si="475"/>
        <v>0</v>
      </c>
      <c r="BQ804" s="19">
        <f t="shared" si="476"/>
        <v>0</v>
      </c>
      <c r="BR804" s="19">
        <f t="shared" si="477"/>
        <v>0</v>
      </c>
      <c r="BS804" s="19">
        <f t="shared" si="478"/>
        <v>0</v>
      </c>
      <c r="BT804" s="19">
        <f t="shared" si="479"/>
        <v>0</v>
      </c>
      <c r="BU804" s="19">
        <f t="shared" si="480"/>
        <v>0</v>
      </c>
      <c r="BV804" s="19">
        <f t="shared" si="481"/>
        <v>0</v>
      </c>
      <c r="BW804" s="19">
        <f t="shared" si="482"/>
        <v>0</v>
      </c>
      <c r="BX804" s="19">
        <f t="shared" si="483"/>
        <v>0</v>
      </c>
      <c r="BY804" s="19">
        <f t="shared" si="484"/>
        <v>0</v>
      </c>
      <c r="BZ804" s="19">
        <f t="shared" si="485"/>
        <v>0</v>
      </c>
      <c r="CA804" s="19">
        <f t="shared" si="486"/>
        <v>0</v>
      </c>
      <c r="CB804" s="19">
        <f t="shared" si="506"/>
        <v>0</v>
      </c>
      <c r="CC804" s="19">
        <f t="shared" si="487"/>
        <v>0</v>
      </c>
      <c r="CD804" s="19">
        <f t="shared" si="488"/>
        <v>0</v>
      </c>
      <c r="CE804" s="19">
        <f t="shared" si="489"/>
        <v>0</v>
      </c>
      <c r="CF804" s="19">
        <f t="shared" si="490"/>
        <v>0</v>
      </c>
      <c r="CG804" s="19">
        <f t="shared" si="491"/>
        <v>0</v>
      </c>
      <c r="CH804" s="19">
        <f t="shared" si="492"/>
        <v>0</v>
      </c>
      <c r="CI804" s="19">
        <f t="shared" si="493"/>
        <v>0</v>
      </c>
      <c r="CJ804" s="19">
        <f t="shared" si="494"/>
        <v>0</v>
      </c>
      <c r="CK804" s="19">
        <f t="shared" si="495"/>
        <v>0</v>
      </c>
      <c r="CL804" s="19">
        <f t="shared" si="496"/>
        <v>0</v>
      </c>
      <c r="CM804" s="19">
        <f t="shared" si="497"/>
        <v>0</v>
      </c>
      <c r="CN804" s="19">
        <f t="shared" si="498"/>
        <v>0</v>
      </c>
      <c r="CO804" s="19">
        <f t="shared" si="499"/>
        <v>0</v>
      </c>
      <c r="CP804" s="19">
        <f t="shared" si="500"/>
        <v>0</v>
      </c>
      <c r="CQ804" s="19">
        <f t="shared" si="501"/>
        <v>0</v>
      </c>
      <c r="CR804" s="19">
        <f t="shared" si="502"/>
        <v>0</v>
      </c>
      <c r="CS804" s="19">
        <f t="shared" si="503"/>
        <v>0</v>
      </c>
    </row>
    <row r="805" spans="2:97" ht="15" customHeight="1" x14ac:dyDescent="0.2">
      <c r="B805" s="53">
        <f t="shared" si="507"/>
        <v>797</v>
      </c>
      <c r="C805" s="197" t="str" cm="1">
        <f t="array" aca="1" ref="C805" ca="1">CELL("contents",BG805)</f>
        <v/>
      </c>
      <c r="D805" s="54" t="str">
        <f t="shared" si="504"/>
        <v>OK</v>
      </c>
      <c r="E805" s="55" t="e">
        <f>VLOOKUP('DATA SHEET'!$B$9,'Drill Size Info'!$T$2:$U$8,2,FALSE)</f>
        <v>#N/A</v>
      </c>
      <c r="F805" s="55" t="str">
        <f t="shared" si="508"/>
        <v/>
      </c>
      <c r="G805" s="161">
        <f t="shared" si="509"/>
        <v>0</v>
      </c>
      <c r="H805" s="56"/>
      <c r="I805" s="56"/>
      <c r="J805" s="54" t="s">
        <v>154</v>
      </c>
      <c r="K805" s="54" t="s">
        <v>154</v>
      </c>
      <c r="L805" s="56" t="s">
        <v>154</v>
      </c>
      <c r="M805" s="56" t="s">
        <v>154</v>
      </c>
      <c r="N805" s="47" t="str">
        <f>IF(CU805&lt;&gt;"",
    IF(INT('Drill Size Info'!$AA$19)=INT('Drill Size Info'!$AB$19),
        --(INT('Drill Size Info'!$AA$19) &amp; "." &amp; CU805),
        IF(AND((--(INT('Drill Size Info'!$AA$19) &amp; "." &amp; CU805)&gt;=--('Drill Size Info'!$AA$19)), (--(INT('Drill Size Info'!$AA$19) &amp; "." &amp; CU805)&lt;=--('Drill Size Info'!$AB$19))),
            --(INT('Drill Size Info'!$AA$19) &amp; "." &amp; CU805),
            --(INT('Drill Size Info'!$AB$19) &amp; "." &amp; CU805)
        )
    ),
    IF(CT805&lt;&gt;"",
        IF(INT('Drill Size Info'!$AA$19)=INT('Drill Size Info'!$AB$19),
            --(INT('Drill Size Info'!$AA$19) &amp; "." &amp; LEFT(CT805,3)),
            IF(AND((--(INT('Drill Size Info'!$AA$19) &amp; "." &amp; LEFT(CT805,3))&gt;=--('Drill Size Info'!$AA$19)), (--(INT('Drill Size Info'!$AA$19) &amp; "." &amp; LEFT(CT805,3))&lt;=--('Drill Size Info'!$AB$19))),
                --(INT('Drill Size Info'!$AA$19) &amp; "." &amp; LEFT(CT805,3)),
                --(INT('Drill Size Info'!$AB$19) &amp; "." &amp; LEFT(CT805,3))
            )
        ),
        "OK"
    )
)</f>
        <v>OK</v>
      </c>
      <c r="O805" s="163" t="str">
        <f>IF(CV805&lt;&gt;"",
    IF(INT('Drill Size Info'!$AA$19)=INT('Drill Size Info'!$AB$19),
        --(INT('Drill Size Info'!$AA$19) &amp; "." &amp; CV805),
        IF(AND((--(INT('Drill Size Info'!$AA$19) &amp; "." &amp; CV805)&gt;=--('Drill Size Info'!$AA$19)), (--(INT('Drill Size Info'!$AA$19) &amp; "." &amp; CV805)&lt;=--('Drill Size Info'!$AB$19))),
            --(INT('Drill Size Info'!$AA$19) &amp; "." &amp; CV805),
            --(INT('Drill Size Info'!$AB$19) &amp; "." &amp; CV805)
        )
    ),
    IF(CT805&lt;&gt;"",
        IF(INT('Drill Size Info'!$AA$19)=INT('Drill Size Info'!$AB$19),
            --(INT('Drill Size Info'!$AA$19) &amp; "." &amp; RIGHT(CT805,3)),
            IF(AND((--(INT('Drill Size Info'!$AA$19) &amp; "." &amp; RIGHT(CT805,3))&gt;=--('Drill Size Info'!$AA$19)), (--(INT('Drill Size Info'!$AA$19) &amp; "." &amp; RIGHT(CT805,3))&lt;=--('Drill Size Info'!$AB$19))),
                --(INT('Drill Size Info'!$AA$19) &amp; "." &amp; RIGHT(CT805,3)),
                --(INT('Drill Size Info'!$AB$19) &amp; "." &amp; RIGHT(CT805,3))
            )
        ),
        "N/A"
    )
)</f>
        <v>N/A</v>
      </c>
      <c r="P805" s="47" t="str">
        <f>IF(CX805&lt;&gt;"",
    IF(INT('Drill Size Info'!$AA$19)=INT('Drill Size Info'!$AB$15),
        --(INT('Drill Size Info'!$AA$15) &amp; "." &amp; CX805),
        IF(AND((--(INT('Drill Size Info'!$AA$15) &amp; "." &amp; CX805)&gt;=--('Drill Size Info'!$AA$15)), (--(INT('Drill Size Info'!$AA$15) &amp; "." &amp; CX805)&lt;=--('Drill Size Info'!$AB$15))),
            --(INT('Drill Size Info'!$AA$15) &amp; "." &amp; CX805),
            --(INT('Drill Size Info'!$AB$15) &amp; "." &amp; CX805)
        )
    ),
    IF(CW805&lt;&gt;"",
        IF(INT('Drill Size Info'!$AA$15)=INT('Drill Size Info'!$AB$15),
            --(INT('Drill Size Info'!$AA$15) &amp; "." &amp; LEFT(CW805,3)),
            IF(AND((--(INT('Drill Size Info'!$AA$15) &amp; "." &amp; LEFT(CW805,3))&gt;=--('Drill Size Info'!$AA$15)), (--(INT('Drill Size Info'!$AA$15) &amp; "." &amp; LEFT(CW805,3))&lt;=--('Drill Size Info'!$AB$15))),
                --(INT('Drill Size Info'!$AA$15) &amp; "." &amp; LEFT(CW805,3)),
                --(INT('Drill Size Info'!$AB$15) &amp; "." &amp; LEFT(CW805,3))
            )
        ),
        "OK"
    )
)</f>
        <v>OK</v>
      </c>
      <c r="Q805" s="163" t="str">
        <f>IF(CY805&lt;&gt;"",
    IF(INT('Drill Size Info'!$AA$19)=INT('Drill Size Info'!$AB$15),
        --(INT('Drill Size Info'!$AA$15) &amp; "." &amp; CY805),
        IF(AND((--(INT('Drill Size Info'!$AA$15) &amp; "." &amp; CY805)&gt;=--('Drill Size Info'!$AA$15)), (--(INT('Drill Size Info'!$AA$15) &amp; "." &amp; CY805)&lt;=--('Drill Size Info'!$AB$15))),
            --(INT('Drill Size Info'!$AA$15) &amp; "." &amp; CY805),
            --(INT('Drill Size Info'!$AB$15) &amp; "." &amp; CY805)
        )
    ),
    IF(CW805&lt;&gt;"",
        IF(INT('Drill Size Info'!$AA$15)=INT('Drill Size Info'!$AB$15),
            --(INT('Drill Size Info'!$AA$15) &amp; "." &amp; RIGHT(CW805,3)),
            IF(AND((--(INT('Drill Size Info'!$AA$15) &amp; "." &amp; RIGHT(CW805,3))&gt;=--('Drill Size Info'!$AA$15)), (--(INT('Drill Size Info'!$AA$15) &amp; "." &amp; RIGHT(CW805,3))&lt;=--('Drill Size Info'!$AB$15))),
                --(INT('Drill Size Info'!$AA$15) &amp; "." &amp; RIGHT(CW805,3)),
                --(INT('Drill Size Info'!$AB$15) &amp; "." &amp; RIGHT(CW805,3))
            )
        ),
        "N/A"
    )
)</f>
        <v>N/A</v>
      </c>
      <c r="R805" s="57"/>
      <c r="S805" s="57"/>
      <c r="T805" s="57"/>
      <c r="U805" s="57"/>
      <c r="V805" s="57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9"/>
      <c r="AX805" s="59"/>
      <c r="AY805" s="59"/>
      <c r="AZ805" s="60"/>
      <c r="BA805" s="52"/>
      <c r="BB805" s="52"/>
      <c r="BC805" s="52"/>
      <c r="BD805" s="52"/>
      <c r="BE805" s="52"/>
      <c r="BF805" s="52"/>
      <c r="BG805" s="192" t="str">
        <f t="shared" si="505"/>
        <v/>
      </c>
      <c r="BH805" s="52"/>
      <c r="BI805" s="52"/>
      <c r="BJ805" s="52"/>
      <c r="BK805" s="52"/>
      <c r="BM805" s="19">
        <f t="shared" si="472"/>
        <v>0</v>
      </c>
      <c r="BN805" s="19">
        <f t="shared" si="473"/>
        <v>0</v>
      </c>
      <c r="BO805" s="19">
        <f t="shared" si="474"/>
        <v>0</v>
      </c>
      <c r="BP805" s="19">
        <f t="shared" si="475"/>
        <v>0</v>
      </c>
      <c r="BQ805" s="19">
        <f t="shared" si="476"/>
        <v>0</v>
      </c>
      <c r="BR805" s="19">
        <f t="shared" si="477"/>
        <v>0</v>
      </c>
      <c r="BS805" s="19">
        <f t="shared" si="478"/>
        <v>0</v>
      </c>
      <c r="BT805" s="19">
        <f t="shared" si="479"/>
        <v>0</v>
      </c>
      <c r="BU805" s="19">
        <f t="shared" si="480"/>
        <v>0</v>
      </c>
      <c r="BV805" s="19">
        <f t="shared" si="481"/>
        <v>0</v>
      </c>
      <c r="BW805" s="19">
        <f t="shared" si="482"/>
        <v>0</v>
      </c>
      <c r="BX805" s="19">
        <f t="shared" si="483"/>
        <v>0</v>
      </c>
      <c r="BY805" s="19">
        <f t="shared" si="484"/>
        <v>0</v>
      </c>
      <c r="BZ805" s="19">
        <f t="shared" si="485"/>
        <v>0</v>
      </c>
      <c r="CA805" s="19">
        <f t="shared" si="486"/>
        <v>0</v>
      </c>
      <c r="CB805" s="19">
        <f t="shared" si="506"/>
        <v>0</v>
      </c>
      <c r="CC805" s="19">
        <f t="shared" si="487"/>
        <v>0</v>
      </c>
      <c r="CD805" s="19">
        <f t="shared" si="488"/>
        <v>0</v>
      </c>
      <c r="CE805" s="19">
        <f t="shared" si="489"/>
        <v>0</v>
      </c>
      <c r="CF805" s="19">
        <f t="shared" si="490"/>
        <v>0</v>
      </c>
      <c r="CG805" s="19">
        <f t="shared" si="491"/>
        <v>0</v>
      </c>
      <c r="CH805" s="19">
        <f t="shared" si="492"/>
        <v>0</v>
      </c>
      <c r="CI805" s="19">
        <f t="shared" si="493"/>
        <v>0</v>
      </c>
      <c r="CJ805" s="19">
        <f t="shared" si="494"/>
        <v>0</v>
      </c>
      <c r="CK805" s="19">
        <f t="shared" si="495"/>
        <v>0</v>
      </c>
      <c r="CL805" s="19">
        <f t="shared" si="496"/>
        <v>0</v>
      </c>
      <c r="CM805" s="19">
        <f t="shared" si="497"/>
        <v>0</v>
      </c>
      <c r="CN805" s="19">
        <f t="shared" si="498"/>
        <v>0</v>
      </c>
      <c r="CO805" s="19">
        <f t="shared" si="499"/>
        <v>0</v>
      </c>
      <c r="CP805" s="19">
        <f t="shared" si="500"/>
        <v>0</v>
      </c>
      <c r="CQ805" s="19">
        <f t="shared" si="501"/>
        <v>0</v>
      </c>
      <c r="CR805" s="19">
        <f t="shared" si="502"/>
        <v>0</v>
      </c>
      <c r="CS805" s="19">
        <f t="shared" si="503"/>
        <v>0</v>
      </c>
    </row>
    <row r="806" spans="2:97" ht="15" customHeight="1" x14ac:dyDescent="0.2">
      <c r="B806" s="53">
        <f t="shared" si="507"/>
        <v>798</v>
      </c>
      <c r="C806" s="197" t="str" cm="1">
        <f t="array" aca="1" ref="C806" ca="1">CELL("contents",BG806)</f>
        <v/>
      </c>
      <c r="D806" s="54" t="str">
        <f t="shared" si="504"/>
        <v>OK</v>
      </c>
      <c r="E806" s="55" t="e">
        <f>VLOOKUP('DATA SHEET'!$B$9,'Drill Size Info'!$T$2:$U$8,2,FALSE)</f>
        <v>#N/A</v>
      </c>
      <c r="F806" s="55" t="str">
        <f t="shared" si="508"/>
        <v/>
      </c>
      <c r="G806" s="161">
        <f t="shared" si="509"/>
        <v>0</v>
      </c>
      <c r="H806" s="56"/>
      <c r="I806" s="56"/>
      <c r="J806" s="54" t="s">
        <v>154</v>
      </c>
      <c r="K806" s="54" t="s">
        <v>154</v>
      </c>
      <c r="L806" s="56" t="s">
        <v>154</v>
      </c>
      <c r="M806" s="56" t="s">
        <v>154</v>
      </c>
      <c r="N806" s="47" t="str">
        <f>IF(CU806&lt;&gt;"",
    IF(INT('Drill Size Info'!$AA$19)=INT('Drill Size Info'!$AB$19),
        --(INT('Drill Size Info'!$AA$19) &amp; "." &amp; CU806),
        IF(AND((--(INT('Drill Size Info'!$AA$19) &amp; "." &amp; CU806)&gt;=--('Drill Size Info'!$AA$19)), (--(INT('Drill Size Info'!$AA$19) &amp; "." &amp; CU806)&lt;=--('Drill Size Info'!$AB$19))),
            --(INT('Drill Size Info'!$AA$19) &amp; "." &amp; CU806),
            --(INT('Drill Size Info'!$AB$19) &amp; "." &amp; CU806)
        )
    ),
    IF(CT806&lt;&gt;"",
        IF(INT('Drill Size Info'!$AA$19)=INT('Drill Size Info'!$AB$19),
            --(INT('Drill Size Info'!$AA$19) &amp; "." &amp; LEFT(CT806,3)),
            IF(AND((--(INT('Drill Size Info'!$AA$19) &amp; "." &amp; LEFT(CT806,3))&gt;=--('Drill Size Info'!$AA$19)), (--(INT('Drill Size Info'!$AA$19) &amp; "." &amp; LEFT(CT806,3))&lt;=--('Drill Size Info'!$AB$19))),
                --(INT('Drill Size Info'!$AA$19) &amp; "." &amp; LEFT(CT806,3)),
                --(INT('Drill Size Info'!$AB$19) &amp; "." &amp; LEFT(CT806,3))
            )
        ),
        "OK"
    )
)</f>
        <v>OK</v>
      </c>
      <c r="O806" s="163" t="str">
        <f>IF(CV806&lt;&gt;"",
    IF(INT('Drill Size Info'!$AA$19)=INT('Drill Size Info'!$AB$19),
        --(INT('Drill Size Info'!$AA$19) &amp; "." &amp; CV806),
        IF(AND((--(INT('Drill Size Info'!$AA$19) &amp; "." &amp; CV806)&gt;=--('Drill Size Info'!$AA$19)), (--(INT('Drill Size Info'!$AA$19) &amp; "." &amp; CV806)&lt;=--('Drill Size Info'!$AB$19))),
            --(INT('Drill Size Info'!$AA$19) &amp; "." &amp; CV806),
            --(INT('Drill Size Info'!$AB$19) &amp; "." &amp; CV806)
        )
    ),
    IF(CT806&lt;&gt;"",
        IF(INT('Drill Size Info'!$AA$19)=INT('Drill Size Info'!$AB$19),
            --(INT('Drill Size Info'!$AA$19) &amp; "." &amp; RIGHT(CT806,3)),
            IF(AND((--(INT('Drill Size Info'!$AA$19) &amp; "." &amp; RIGHT(CT806,3))&gt;=--('Drill Size Info'!$AA$19)), (--(INT('Drill Size Info'!$AA$19) &amp; "." &amp; RIGHT(CT806,3))&lt;=--('Drill Size Info'!$AB$19))),
                --(INT('Drill Size Info'!$AA$19) &amp; "." &amp; RIGHT(CT806,3)),
                --(INT('Drill Size Info'!$AB$19) &amp; "." &amp; RIGHT(CT806,3))
            )
        ),
        "N/A"
    )
)</f>
        <v>N/A</v>
      </c>
      <c r="P806" s="47" t="str">
        <f>IF(CX806&lt;&gt;"",
    IF(INT('Drill Size Info'!$AA$19)=INT('Drill Size Info'!$AB$15),
        --(INT('Drill Size Info'!$AA$15) &amp; "." &amp; CX806),
        IF(AND((--(INT('Drill Size Info'!$AA$15) &amp; "." &amp; CX806)&gt;=--('Drill Size Info'!$AA$15)), (--(INT('Drill Size Info'!$AA$15) &amp; "." &amp; CX806)&lt;=--('Drill Size Info'!$AB$15))),
            --(INT('Drill Size Info'!$AA$15) &amp; "." &amp; CX806),
            --(INT('Drill Size Info'!$AB$15) &amp; "." &amp; CX806)
        )
    ),
    IF(CW806&lt;&gt;"",
        IF(INT('Drill Size Info'!$AA$15)=INT('Drill Size Info'!$AB$15),
            --(INT('Drill Size Info'!$AA$15) &amp; "." &amp; LEFT(CW806,3)),
            IF(AND((--(INT('Drill Size Info'!$AA$15) &amp; "." &amp; LEFT(CW806,3))&gt;=--('Drill Size Info'!$AA$15)), (--(INT('Drill Size Info'!$AA$15) &amp; "." &amp; LEFT(CW806,3))&lt;=--('Drill Size Info'!$AB$15))),
                --(INT('Drill Size Info'!$AA$15) &amp; "." &amp; LEFT(CW806,3)),
                --(INT('Drill Size Info'!$AB$15) &amp; "." &amp; LEFT(CW806,3))
            )
        ),
        "OK"
    )
)</f>
        <v>OK</v>
      </c>
      <c r="Q806" s="163" t="str">
        <f>IF(CY806&lt;&gt;"",
    IF(INT('Drill Size Info'!$AA$19)=INT('Drill Size Info'!$AB$15),
        --(INT('Drill Size Info'!$AA$15) &amp; "." &amp; CY806),
        IF(AND((--(INT('Drill Size Info'!$AA$15) &amp; "." &amp; CY806)&gt;=--('Drill Size Info'!$AA$15)), (--(INT('Drill Size Info'!$AA$15) &amp; "." &amp; CY806)&lt;=--('Drill Size Info'!$AB$15))),
            --(INT('Drill Size Info'!$AA$15) &amp; "." &amp; CY806),
            --(INT('Drill Size Info'!$AB$15) &amp; "." &amp; CY806)
        )
    ),
    IF(CW806&lt;&gt;"",
        IF(INT('Drill Size Info'!$AA$15)=INT('Drill Size Info'!$AB$15),
            --(INT('Drill Size Info'!$AA$15) &amp; "." &amp; RIGHT(CW806,3)),
            IF(AND((--(INT('Drill Size Info'!$AA$15) &amp; "." &amp; RIGHT(CW806,3))&gt;=--('Drill Size Info'!$AA$15)), (--(INT('Drill Size Info'!$AA$15) &amp; "." &amp; RIGHT(CW806,3))&lt;=--('Drill Size Info'!$AB$15))),
                --(INT('Drill Size Info'!$AA$15) &amp; "." &amp; RIGHT(CW806,3)),
                --(INT('Drill Size Info'!$AB$15) &amp; "." &amp; RIGHT(CW806,3))
            )
        ),
        "N/A"
    )
)</f>
        <v>N/A</v>
      </c>
      <c r="R806" s="57"/>
      <c r="S806" s="57"/>
      <c r="T806" s="57"/>
      <c r="U806" s="57"/>
      <c r="V806" s="57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9"/>
      <c r="AX806" s="59"/>
      <c r="AY806" s="59"/>
      <c r="AZ806" s="60"/>
      <c r="BA806" s="52"/>
      <c r="BB806" s="52"/>
      <c r="BC806" s="52"/>
      <c r="BD806" s="52"/>
      <c r="BE806" s="52"/>
      <c r="BF806" s="52"/>
      <c r="BG806" s="192" t="str">
        <f t="shared" si="505"/>
        <v/>
      </c>
      <c r="BH806" s="52"/>
      <c r="BI806" s="52"/>
      <c r="BJ806" s="52"/>
      <c r="BK806" s="52"/>
      <c r="BM806" s="19">
        <f t="shared" si="472"/>
        <v>0</v>
      </c>
      <c r="BN806" s="19">
        <f t="shared" si="473"/>
        <v>0</v>
      </c>
      <c r="BO806" s="19">
        <f t="shared" si="474"/>
        <v>0</v>
      </c>
      <c r="BP806" s="19">
        <f t="shared" si="475"/>
        <v>0</v>
      </c>
      <c r="BQ806" s="19">
        <f t="shared" si="476"/>
        <v>0</v>
      </c>
      <c r="BR806" s="19">
        <f t="shared" si="477"/>
        <v>0</v>
      </c>
      <c r="BS806" s="19">
        <f t="shared" si="478"/>
        <v>0</v>
      </c>
      <c r="BT806" s="19">
        <f t="shared" si="479"/>
        <v>0</v>
      </c>
      <c r="BU806" s="19">
        <f t="shared" si="480"/>
        <v>0</v>
      </c>
      <c r="BV806" s="19">
        <f t="shared" si="481"/>
        <v>0</v>
      </c>
      <c r="BW806" s="19">
        <f t="shared" si="482"/>
        <v>0</v>
      </c>
      <c r="BX806" s="19">
        <f t="shared" si="483"/>
        <v>0</v>
      </c>
      <c r="BY806" s="19">
        <f t="shared" si="484"/>
        <v>0</v>
      </c>
      <c r="BZ806" s="19">
        <f t="shared" si="485"/>
        <v>0</v>
      </c>
      <c r="CA806" s="19">
        <f t="shared" si="486"/>
        <v>0</v>
      </c>
      <c r="CB806" s="19">
        <f t="shared" si="506"/>
        <v>0</v>
      </c>
      <c r="CC806" s="19">
        <f t="shared" si="487"/>
        <v>0</v>
      </c>
      <c r="CD806" s="19">
        <f t="shared" si="488"/>
        <v>0</v>
      </c>
      <c r="CE806" s="19">
        <f t="shared" si="489"/>
        <v>0</v>
      </c>
      <c r="CF806" s="19">
        <f t="shared" si="490"/>
        <v>0</v>
      </c>
      <c r="CG806" s="19">
        <f t="shared" si="491"/>
        <v>0</v>
      </c>
      <c r="CH806" s="19">
        <f t="shared" si="492"/>
        <v>0</v>
      </c>
      <c r="CI806" s="19">
        <f t="shared" si="493"/>
        <v>0</v>
      </c>
      <c r="CJ806" s="19">
        <f t="shared" si="494"/>
        <v>0</v>
      </c>
      <c r="CK806" s="19">
        <f t="shared" si="495"/>
        <v>0</v>
      </c>
      <c r="CL806" s="19">
        <f t="shared" si="496"/>
        <v>0</v>
      </c>
      <c r="CM806" s="19">
        <f t="shared" si="497"/>
        <v>0</v>
      </c>
      <c r="CN806" s="19">
        <f t="shared" si="498"/>
        <v>0</v>
      </c>
      <c r="CO806" s="19">
        <f t="shared" si="499"/>
        <v>0</v>
      </c>
      <c r="CP806" s="19">
        <f t="shared" si="500"/>
        <v>0</v>
      </c>
      <c r="CQ806" s="19">
        <f t="shared" si="501"/>
        <v>0</v>
      </c>
      <c r="CR806" s="19">
        <f t="shared" si="502"/>
        <v>0</v>
      </c>
      <c r="CS806" s="19">
        <f t="shared" si="503"/>
        <v>0</v>
      </c>
    </row>
    <row r="807" spans="2:97" ht="15" customHeight="1" x14ac:dyDescent="0.2">
      <c r="B807" s="53">
        <f t="shared" si="507"/>
        <v>799</v>
      </c>
      <c r="C807" s="197" t="str" cm="1">
        <f t="array" aca="1" ref="C807" ca="1">CELL("contents",BG807)</f>
        <v/>
      </c>
      <c r="D807" s="54" t="str">
        <f t="shared" si="504"/>
        <v>OK</v>
      </c>
      <c r="E807" s="55" t="e">
        <f>VLOOKUP('DATA SHEET'!$B$9,'Drill Size Info'!$T$2:$U$8,2,FALSE)</f>
        <v>#N/A</v>
      </c>
      <c r="F807" s="55" t="str">
        <f t="shared" si="508"/>
        <v/>
      </c>
      <c r="G807" s="161">
        <f t="shared" si="509"/>
        <v>0</v>
      </c>
      <c r="H807" s="56"/>
      <c r="I807" s="56"/>
      <c r="J807" s="54" t="s">
        <v>154</v>
      </c>
      <c r="K807" s="54" t="s">
        <v>154</v>
      </c>
      <c r="L807" s="56" t="s">
        <v>154</v>
      </c>
      <c r="M807" s="56" t="s">
        <v>154</v>
      </c>
      <c r="N807" s="47" t="str">
        <f>IF(CU807&lt;&gt;"",
    IF(INT('Drill Size Info'!$AA$19)=INT('Drill Size Info'!$AB$19),
        --(INT('Drill Size Info'!$AA$19) &amp; "." &amp; CU807),
        IF(AND((--(INT('Drill Size Info'!$AA$19) &amp; "." &amp; CU807)&gt;=--('Drill Size Info'!$AA$19)), (--(INT('Drill Size Info'!$AA$19) &amp; "." &amp; CU807)&lt;=--('Drill Size Info'!$AB$19))),
            --(INT('Drill Size Info'!$AA$19) &amp; "." &amp; CU807),
            --(INT('Drill Size Info'!$AB$19) &amp; "." &amp; CU807)
        )
    ),
    IF(CT807&lt;&gt;"",
        IF(INT('Drill Size Info'!$AA$19)=INT('Drill Size Info'!$AB$19),
            --(INT('Drill Size Info'!$AA$19) &amp; "." &amp; LEFT(CT807,3)),
            IF(AND((--(INT('Drill Size Info'!$AA$19) &amp; "." &amp; LEFT(CT807,3))&gt;=--('Drill Size Info'!$AA$19)), (--(INT('Drill Size Info'!$AA$19) &amp; "." &amp; LEFT(CT807,3))&lt;=--('Drill Size Info'!$AB$19))),
                --(INT('Drill Size Info'!$AA$19) &amp; "." &amp; LEFT(CT807,3)),
                --(INT('Drill Size Info'!$AB$19) &amp; "." &amp; LEFT(CT807,3))
            )
        ),
        "OK"
    )
)</f>
        <v>OK</v>
      </c>
      <c r="O807" s="163" t="str">
        <f>IF(CV807&lt;&gt;"",
    IF(INT('Drill Size Info'!$AA$19)=INT('Drill Size Info'!$AB$19),
        --(INT('Drill Size Info'!$AA$19) &amp; "." &amp; CV807),
        IF(AND((--(INT('Drill Size Info'!$AA$19) &amp; "." &amp; CV807)&gt;=--('Drill Size Info'!$AA$19)), (--(INT('Drill Size Info'!$AA$19) &amp; "." &amp; CV807)&lt;=--('Drill Size Info'!$AB$19))),
            --(INT('Drill Size Info'!$AA$19) &amp; "." &amp; CV807),
            --(INT('Drill Size Info'!$AB$19) &amp; "." &amp; CV807)
        )
    ),
    IF(CT807&lt;&gt;"",
        IF(INT('Drill Size Info'!$AA$19)=INT('Drill Size Info'!$AB$19),
            --(INT('Drill Size Info'!$AA$19) &amp; "." &amp; RIGHT(CT807,3)),
            IF(AND((--(INT('Drill Size Info'!$AA$19) &amp; "." &amp; RIGHT(CT807,3))&gt;=--('Drill Size Info'!$AA$19)), (--(INT('Drill Size Info'!$AA$19) &amp; "." &amp; RIGHT(CT807,3))&lt;=--('Drill Size Info'!$AB$19))),
                --(INT('Drill Size Info'!$AA$19) &amp; "." &amp; RIGHT(CT807,3)),
                --(INT('Drill Size Info'!$AB$19) &amp; "." &amp; RIGHT(CT807,3))
            )
        ),
        "N/A"
    )
)</f>
        <v>N/A</v>
      </c>
      <c r="P807" s="47" t="str">
        <f>IF(CX807&lt;&gt;"",
    IF(INT('Drill Size Info'!$AA$19)=INT('Drill Size Info'!$AB$15),
        --(INT('Drill Size Info'!$AA$15) &amp; "." &amp; CX807),
        IF(AND((--(INT('Drill Size Info'!$AA$15) &amp; "." &amp; CX807)&gt;=--('Drill Size Info'!$AA$15)), (--(INT('Drill Size Info'!$AA$15) &amp; "." &amp; CX807)&lt;=--('Drill Size Info'!$AB$15))),
            --(INT('Drill Size Info'!$AA$15) &amp; "." &amp; CX807),
            --(INT('Drill Size Info'!$AB$15) &amp; "." &amp; CX807)
        )
    ),
    IF(CW807&lt;&gt;"",
        IF(INT('Drill Size Info'!$AA$15)=INT('Drill Size Info'!$AB$15),
            --(INT('Drill Size Info'!$AA$15) &amp; "." &amp; LEFT(CW807,3)),
            IF(AND((--(INT('Drill Size Info'!$AA$15) &amp; "." &amp; LEFT(CW807,3))&gt;=--('Drill Size Info'!$AA$15)), (--(INT('Drill Size Info'!$AA$15) &amp; "." &amp; LEFT(CW807,3))&lt;=--('Drill Size Info'!$AB$15))),
                --(INT('Drill Size Info'!$AA$15) &amp; "." &amp; LEFT(CW807,3)),
                --(INT('Drill Size Info'!$AB$15) &amp; "." &amp; LEFT(CW807,3))
            )
        ),
        "OK"
    )
)</f>
        <v>OK</v>
      </c>
      <c r="Q807" s="163" t="str">
        <f>IF(CY807&lt;&gt;"",
    IF(INT('Drill Size Info'!$AA$19)=INT('Drill Size Info'!$AB$15),
        --(INT('Drill Size Info'!$AA$15) &amp; "." &amp; CY807),
        IF(AND((--(INT('Drill Size Info'!$AA$15) &amp; "." &amp; CY807)&gt;=--('Drill Size Info'!$AA$15)), (--(INT('Drill Size Info'!$AA$15) &amp; "." &amp; CY807)&lt;=--('Drill Size Info'!$AB$15))),
            --(INT('Drill Size Info'!$AA$15) &amp; "." &amp; CY807),
            --(INT('Drill Size Info'!$AB$15) &amp; "." &amp; CY807)
        )
    ),
    IF(CW807&lt;&gt;"",
        IF(INT('Drill Size Info'!$AA$15)=INT('Drill Size Info'!$AB$15),
            --(INT('Drill Size Info'!$AA$15) &amp; "." &amp; RIGHT(CW807,3)),
            IF(AND((--(INT('Drill Size Info'!$AA$15) &amp; "." &amp; RIGHT(CW807,3))&gt;=--('Drill Size Info'!$AA$15)), (--(INT('Drill Size Info'!$AA$15) &amp; "." &amp; RIGHT(CW807,3))&lt;=--('Drill Size Info'!$AB$15))),
                --(INT('Drill Size Info'!$AA$15) &amp; "." &amp; RIGHT(CW807,3)),
                --(INT('Drill Size Info'!$AB$15) &amp; "." &amp; RIGHT(CW807,3))
            )
        ),
        "N/A"
    )
)</f>
        <v>N/A</v>
      </c>
      <c r="R807" s="57"/>
      <c r="S807" s="57"/>
      <c r="T807" s="57"/>
      <c r="U807" s="57"/>
      <c r="V807" s="57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9"/>
      <c r="AX807" s="59"/>
      <c r="AY807" s="59"/>
      <c r="AZ807" s="60"/>
      <c r="BA807" s="52"/>
      <c r="BB807" s="52"/>
      <c r="BC807" s="52"/>
      <c r="BD807" s="52"/>
      <c r="BE807" s="52"/>
      <c r="BF807" s="52"/>
      <c r="BG807" s="192" t="str">
        <f t="shared" si="505"/>
        <v/>
      </c>
      <c r="BH807" s="52"/>
      <c r="BI807" s="52"/>
      <c r="BJ807" s="52"/>
      <c r="BK807" s="52"/>
      <c r="BM807" s="19">
        <f t="shared" si="472"/>
        <v>0</v>
      </c>
      <c r="BN807" s="19">
        <f t="shared" si="473"/>
        <v>0</v>
      </c>
      <c r="BO807" s="19">
        <f t="shared" si="474"/>
        <v>0</v>
      </c>
      <c r="BP807" s="19">
        <f t="shared" si="475"/>
        <v>0</v>
      </c>
      <c r="BQ807" s="19">
        <f t="shared" si="476"/>
        <v>0</v>
      </c>
      <c r="BR807" s="19">
        <f t="shared" si="477"/>
        <v>0</v>
      </c>
      <c r="BS807" s="19">
        <f t="shared" si="478"/>
        <v>0</v>
      </c>
      <c r="BT807" s="19">
        <f t="shared" si="479"/>
        <v>0</v>
      </c>
      <c r="BU807" s="19">
        <f t="shared" si="480"/>
        <v>0</v>
      </c>
      <c r="BV807" s="19">
        <f t="shared" si="481"/>
        <v>0</v>
      </c>
      <c r="BW807" s="19">
        <f t="shared" si="482"/>
        <v>0</v>
      </c>
      <c r="BX807" s="19">
        <f t="shared" si="483"/>
        <v>0</v>
      </c>
      <c r="BY807" s="19">
        <f t="shared" si="484"/>
        <v>0</v>
      </c>
      <c r="BZ807" s="19">
        <f t="shared" si="485"/>
        <v>0</v>
      </c>
      <c r="CA807" s="19">
        <f t="shared" si="486"/>
        <v>0</v>
      </c>
      <c r="CB807" s="19">
        <f t="shared" si="506"/>
        <v>0</v>
      </c>
      <c r="CC807" s="19">
        <f t="shared" si="487"/>
        <v>0</v>
      </c>
      <c r="CD807" s="19">
        <f t="shared" si="488"/>
        <v>0</v>
      </c>
      <c r="CE807" s="19">
        <f t="shared" si="489"/>
        <v>0</v>
      </c>
      <c r="CF807" s="19">
        <f t="shared" si="490"/>
        <v>0</v>
      </c>
      <c r="CG807" s="19">
        <f t="shared" si="491"/>
        <v>0</v>
      </c>
      <c r="CH807" s="19">
        <f t="shared" si="492"/>
        <v>0</v>
      </c>
      <c r="CI807" s="19">
        <f t="shared" si="493"/>
        <v>0</v>
      </c>
      <c r="CJ807" s="19">
        <f t="shared" si="494"/>
        <v>0</v>
      </c>
      <c r="CK807" s="19">
        <f t="shared" si="495"/>
        <v>0</v>
      </c>
      <c r="CL807" s="19">
        <f t="shared" si="496"/>
        <v>0</v>
      </c>
      <c r="CM807" s="19">
        <f t="shared" si="497"/>
        <v>0</v>
      </c>
      <c r="CN807" s="19">
        <f t="shared" si="498"/>
        <v>0</v>
      </c>
      <c r="CO807" s="19">
        <f t="shared" si="499"/>
        <v>0</v>
      </c>
      <c r="CP807" s="19">
        <f t="shared" si="500"/>
        <v>0</v>
      </c>
      <c r="CQ807" s="19">
        <f t="shared" si="501"/>
        <v>0</v>
      </c>
      <c r="CR807" s="19">
        <f t="shared" si="502"/>
        <v>0</v>
      </c>
      <c r="CS807" s="19">
        <f t="shared" si="503"/>
        <v>0</v>
      </c>
    </row>
    <row r="808" spans="2:97" ht="15" customHeight="1" x14ac:dyDescent="0.2">
      <c r="B808" s="53">
        <f t="shared" si="507"/>
        <v>800</v>
      </c>
      <c r="C808" s="197" t="str" cm="1">
        <f t="array" aca="1" ref="C808" ca="1">CELL("contents",BG808)</f>
        <v/>
      </c>
      <c r="D808" s="54" t="str">
        <f t="shared" si="504"/>
        <v>OK</v>
      </c>
      <c r="E808" s="55" t="e">
        <f>VLOOKUP('DATA SHEET'!$B$9,'Drill Size Info'!$T$2:$U$8,2,FALSE)</f>
        <v>#N/A</v>
      </c>
      <c r="F808" s="55" t="str">
        <f t="shared" si="508"/>
        <v/>
      </c>
      <c r="G808" s="161">
        <f t="shared" si="509"/>
        <v>0</v>
      </c>
      <c r="H808" s="56"/>
      <c r="I808" s="56"/>
      <c r="J808" s="54" t="s">
        <v>154</v>
      </c>
      <c r="K808" s="54" t="s">
        <v>154</v>
      </c>
      <c r="L808" s="56" t="s">
        <v>154</v>
      </c>
      <c r="M808" s="56" t="s">
        <v>154</v>
      </c>
      <c r="N808" s="47" t="str">
        <f>IF(CU808&lt;&gt;"",
    IF(INT('Drill Size Info'!$AA$19)=INT('Drill Size Info'!$AB$19),
        --(INT('Drill Size Info'!$AA$19) &amp; "." &amp; CU808),
        IF(AND((--(INT('Drill Size Info'!$AA$19) &amp; "." &amp; CU808)&gt;=--('Drill Size Info'!$AA$19)), (--(INT('Drill Size Info'!$AA$19) &amp; "." &amp; CU808)&lt;=--('Drill Size Info'!$AB$19))),
            --(INT('Drill Size Info'!$AA$19) &amp; "." &amp; CU808),
            --(INT('Drill Size Info'!$AB$19) &amp; "." &amp; CU808)
        )
    ),
    IF(CT808&lt;&gt;"",
        IF(INT('Drill Size Info'!$AA$19)=INT('Drill Size Info'!$AB$19),
            --(INT('Drill Size Info'!$AA$19) &amp; "." &amp; LEFT(CT808,3)),
            IF(AND((--(INT('Drill Size Info'!$AA$19) &amp; "." &amp; LEFT(CT808,3))&gt;=--('Drill Size Info'!$AA$19)), (--(INT('Drill Size Info'!$AA$19) &amp; "." &amp; LEFT(CT808,3))&lt;=--('Drill Size Info'!$AB$19))),
                --(INT('Drill Size Info'!$AA$19) &amp; "." &amp; LEFT(CT808,3)),
                --(INT('Drill Size Info'!$AB$19) &amp; "." &amp; LEFT(CT808,3))
            )
        ),
        "OK"
    )
)</f>
        <v>OK</v>
      </c>
      <c r="O808" s="163" t="str">
        <f>IF(CV808&lt;&gt;"",
    IF(INT('Drill Size Info'!$AA$19)=INT('Drill Size Info'!$AB$19),
        --(INT('Drill Size Info'!$AA$19) &amp; "." &amp; CV808),
        IF(AND((--(INT('Drill Size Info'!$AA$19) &amp; "." &amp; CV808)&gt;=--('Drill Size Info'!$AA$19)), (--(INT('Drill Size Info'!$AA$19) &amp; "." &amp; CV808)&lt;=--('Drill Size Info'!$AB$19))),
            --(INT('Drill Size Info'!$AA$19) &amp; "." &amp; CV808),
            --(INT('Drill Size Info'!$AB$19) &amp; "." &amp; CV808)
        )
    ),
    IF(CT808&lt;&gt;"",
        IF(INT('Drill Size Info'!$AA$19)=INT('Drill Size Info'!$AB$19),
            --(INT('Drill Size Info'!$AA$19) &amp; "." &amp; RIGHT(CT808,3)),
            IF(AND((--(INT('Drill Size Info'!$AA$19) &amp; "." &amp; RIGHT(CT808,3))&gt;=--('Drill Size Info'!$AA$19)), (--(INT('Drill Size Info'!$AA$19) &amp; "." &amp; RIGHT(CT808,3))&lt;=--('Drill Size Info'!$AB$19))),
                --(INT('Drill Size Info'!$AA$19) &amp; "." &amp; RIGHT(CT808,3)),
                --(INT('Drill Size Info'!$AB$19) &amp; "." &amp; RIGHT(CT808,3))
            )
        ),
        "N/A"
    )
)</f>
        <v>N/A</v>
      </c>
      <c r="P808" s="47" t="str">
        <f>IF(CX808&lt;&gt;"",
    IF(INT('Drill Size Info'!$AA$19)=INT('Drill Size Info'!$AB$15),
        --(INT('Drill Size Info'!$AA$15) &amp; "." &amp; CX808),
        IF(AND((--(INT('Drill Size Info'!$AA$15) &amp; "." &amp; CX808)&gt;=--('Drill Size Info'!$AA$15)), (--(INT('Drill Size Info'!$AA$15) &amp; "." &amp; CX808)&lt;=--('Drill Size Info'!$AB$15))),
            --(INT('Drill Size Info'!$AA$15) &amp; "." &amp; CX808),
            --(INT('Drill Size Info'!$AB$15) &amp; "." &amp; CX808)
        )
    ),
    IF(CW808&lt;&gt;"",
        IF(INT('Drill Size Info'!$AA$15)=INT('Drill Size Info'!$AB$15),
            --(INT('Drill Size Info'!$AA$15) &amp; "." &amp; LEFT(CW808,3)),
            IF(AND((--(INT('Drill Size Info'!$AA$15) &amp; "." &amp; LEFT(CW808,3))&gt;=--('Drill Size Info'!$AA$15)), (--(INT('Drill Size Info'!$AA$15) &amp; "." &amp; LEFT(CW808,3))&lt;=--('Drill Size Info'!$AB$15))),
                --(INT('Drill Size Info'!$AA$15) &amp; "." &amp; LEFT(CW808,3)),
                --(INT('Drill Size Info'!$AB$15) &amp; "." &amp; LEFT(CW808,3))
            )
        ),
        "OK"
    )
)</f>
        <v>OK</v>
      </c>
      <c r="Q808" s="163" t="str">
        <f>IF(CY808&lt;&gt;"",
    IF(INT('Drill Size Info'!$AA$19)=INT('Drill Size Info'!$AB$15),
        --(INT('Drill Size Info'!$AA$15) &amp; "." &amp; CY808),
        IF(AND((--(INT('Drill Size Info'!$AA$15) &amp; "." &amp; CY808)&gt;=--('Drill Size Info'!$AA$15)), (--(INT('Drill Size Info'!$AA$15) &amp; "." &amp; CY808)&lt;=--('Drill Size Info'!$AB$15))),
            --(INT('Drill Size Info'!$AA$15) &amp; "." &amp; CY808),
            --(INT('Drill Size Info'!$AB$15) &amp; "." &amp; CY808)
        )
    ),
    IF(CW808&lt;&gt;"",
        IF(INT('Drill Size Info'!$AA$15)=INT('Drill Size Info'!$AB$15),
            --(INT('Drill Size Info'!$AA$15) &amp; "." &amp; RIGHT(CW808,3)),
            IF(AND((--(INT('Drill Size Info'!$AA$15) &amp; "." &amp; RIGHT(CW808,3))&gt;=--('Drill Size Info'!$AA$15)), (--(INT('Drill Size Info'!$AA$15) &amp; "." &amp; RIGHT(CW808,3))&lt;=--('Drill Size Info'!$AB$15))),
                --(INT('Drill Size Info'!$AA$15) &amp; "." &amp; RIGHT(CW808,3)),
                --(INT('Drill Size Info'!$AB$15) &amp; "." &amp; RIGHT(CW808,3))
            )
        ),
        "N/A"
    )
)</f>
        <v>N/A</v>
      </c>
      <c r="R808" s="57"/>
      <c r="S808" s="57"/>
      <c r="T808" s="57"/>
      <c r="U808" s="57"/>
      <c r="V808" s="57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9"/>
      <c r="AX808" s="59"/>
      <c r="AY808" s="59"/>
      <c r="AZ808" s="60"/>
      <c r="BA808" s="52"/>
      <c r="BB808" s="52"/>
      <c r="BC808" s="52"/>
      <c r="BD808" s="52"/>
      <c r="BE808" s="52"/>
      <c r="BF808" s="52"/>
      <c r="BG808" s="192" t="str">
        <f t="shared" si="505"/>
        <v/>
      </c>
      <c r="BH808" s="52"/>
      <c r="BI808" s="52"/>
      <c r="BJ808" s="52"/>
      <c r="BK808" s="52"/>
      <c r="BM808" s="19">
        <f t="shared" si="472"/>
        <v>0</v>
      </c>
      <c r="BN808" s="19">
        <f t="shared" si="473"/>
        <v>0</v>
      </c>
      <c r="BO808" s="19">
        <f t="shared" si="474"/>
        <v>0</v>
      </c>
      <c r="BP808" s="19">
        <f t="shared" si="475"/>
        <v>0</v>
      </c>
      <c r="BQ808" s="19">
        <f t="shared" si="476"/>
        <v>0</v>
      </c>
      <c r="BR808" s="19">
        <f t="shared" si="477"/>
        <v>0</v>
      </c>
      <c r="BS808" s="19">
        <f t="shared" si="478"/>
        <v>0</v>
      </c>
      <c r="BT808" s="19">
        <f t="shared" si="479"/>
        <v>0</v>
      </c>
      <c r="BU808" s="19">
        <f t="shared" si="480"/>
        <v>0</v>
      </c>
      <c r="BV808" s="19">
        <f t="shared" si="481"/>
        <v>0</v>
      </c>
      <c r="BW808" s="19">
        <f t="shared" si="482"/>
        <v>0</v>
      </c>
      <c r="BX808" s="19">
        <f t="shared" si="483"/>
        <v>0</v>
      </c>
      <c r="BY808" s="19">
        <f t="shared" si="484"/>
        <v>0</v>
      </c>
      <c r="BZ808" s="19">
        <f t="shared" si="485"/>
        <v>0</v>
      </c>
      <c r="CA808" s="19">
        <f t="shared" si="486"/>
        <v>0</v>
      </c>
      <c r="CB808" s="19">
        <f t="shared" si="506"/>
        <v>0</v>
      </c>
      <c r="CC808" s="19">
        <f t="shared" si="487"/>
        <v>0</v>
      </c>
      <c r="CD808" s="19">
        <f t="shared" si="488"/>
        <v>0</v>
      </c>
      <c r="CE808" s="19">
        <f t="shared" si="489"/>
        <v>0</v>
      </c>
      <c r="CF808" s="19">
        <f t="shared" si="490"/>
        <v>0</v>
      </c>
      <c r="CG808" s="19">
        <f t="shared" si="491"/>
        <v>0</v>
      </c>
      <c r="CH808" s="19">
        <f t="shared" si="492"/>
        <v>0</v>
      </c>
      <c r="CI808" s="19">
        <f t="shared" si="493"/>
        <v>0</v>
      </c>
      <c r="CJ808" s="19">
        <f t="shared" si="494"/>
        <v>0</v>
      </c>
      <c r="CK808" s="19">
        <f t="shared" si="495"/>
        <v>0</v>
      </c>
      <c r="CL808" s="19">
        <f t="shared" si="496"/>
        <v>0</v>
      </c>
      <c r="CM808" s="19">
        <f t="shared" si="497"/>
        <v>0</v>
      </c>
      <c r="CN808" s="19">
        <f t="shared" si="498"/>
        <v>0</v>
      </c>
      <c r="CO808" s="19">
        <f t="shared" si="499"/>
        <v>0</v>
      </c>
      <c r="CP808" s="19">
        <f t="shared" si="500"/>
        <v>0</v>
      </c>
      <c r="CQ808" s="19">
        <f t="shared" si="501"/>
        <v>0</v>
      </c>
      <c r="CR808" s="19">
        <f t="shared" si="502"/>
        <v>0</v>
      </c>
      <c r="CS808" s="19">
        <f t="shared" si="503"/>
        <v>0</v>
      </c>
    </row>
    <row r="809" spans="2:97" ht="15" customHeight="1" x14ac:dyDescent="0.2">
      <c r="B809" s="53">
        <f t="shared" si="507"/>
        <v>801</v>
      </c>
      <c r="C809" s="197" t="str" cm="1">
        <f t="array" aca="1" ref="C809" ca="1">CELL("contents",BG809)</f>
        <v/>
      </c>
      <c r="D809" s="54" t="str">
        <f t="shared" si="504"/>
        <v>OK</v>
      </c>
      <c r="E809" s="55" t="e">
        <f>VLOOKUP('DATA SHEET'!$B$9,'Drill Size Info'!$T$2:$U$8,2,FALSE)</f>
        <v>#N/A</v>
      </c>
      <c r="F809" s="55" t="str">
        <f t="shared" si="508"/>
        <v/>
      </c>
      <c r="G809" s="161">
        <f t="shared" si="509"/>
        <v>0</v>
      </c>
      <c r="H809" s="56"/>
      <c r="I809" s="56"/>
      <c r="J809" s="54" t="s">
        <v>154</v>
      </c>
      <c r="K809" s="54" t="s">
        <v>154</v>
      </c>
      <c r="L809" s="56" t="s">
        <v>154</v>
      </c>
      <c r="M809" s="56" t="s">
        <v>154</v>
      </c>
      <c r="N809" s="47" t="str">
        <f>IF(CU809&lt;&gt;"",
    IF(INT('Drill Size Info'!$AA$19)=INT('Drill Size Info'!$AB$19),
        --(INT('Drill Size Info'!$AA$19) &amp; "." &amp; CU809),
        IF(AND((--(INT('Drill Size Info'!$AA$19) &amp; "." &amp; CU809)&gt;=--('Drill Size Info'!$AA$19)), (--(INT('Drill Size Info'!$AA$19) &amp; "." &amp; CU809)&lt;=--('Drill Size Info'!$AB$19))),
            --(INT('Drill Size Info'!$AA$19) &amp; "." &amp; CU809),
            --(INT('Drill Size Info'!$AB$19) &amp; "." &amp; CU809)
        )
    ),
    IF(CT809&lt;&gt;"",
        IF(INT('Drill Size Info'!$AA$19)=INT('Drill Size Info'!$AB$19),
            --(INT('Drill Size Info'!$AA$19) &amp; "." &amp; LEFT(CT809,3)),
            IF(AND((--(INT('Drill Size Info'!$AA$19) &amp; "." &amp; LEFT(CT809,3))&gt;=--('Drill Size Info'!$AA$19)), (--(INT('Drill Size Info'!$AA$19) &amp; "." &amp; LEFT(CT809,3))&lt;=--('Drill Size Info'!$AB$19))),
                --(INT('Drill Size Info'!$AA$19) &amp; "." &amp; LEFT(CT809,3)),
                --(INT('Drill Size Info'!$AB$19) &amp; "." &amp; LEFT(CT809,3))
            )
        ),
        "OK"
    )
)</f>
        <v>OK</v>
      </c>
      <c r="O809" s="163" t="str">
        <f>IF(CV809&lt;&gt;"",
    IF(INT('Drill Size Info'!$AA$19)=INT('Drill Size Info'!$AB$19),
        --(INT('Drill Size Info'!$AA$19) &amp; "." &amp; CV809),
        IF(AND((--(INT('Drill Size Info'!$AA$19) &amp; "." &amp; CV809)&gt;=--('Drill Size Info'!$AA$19)), (--(INT('Drill Size Info'!$AA$19) &amp; "." &amp; CV809)&lt;=--('Drill Size Info'!$AB$19))),
            --(INT('Drill Size Info'!$AA$19) &amp; "." &amp; CV809),
            --(INT('Drill Size Info'!$AB$19) &amp; "." &amp; CV809)
        )
    ),
    IF(CT809&lt;&gt;"",
        IF(INT('Drill Size Info'!$AA$19)=INT('Drill Size Info'!$AB$19),
            --(INT('Drill Size Info'!$AA$19) &amp; "." &amp; RIGHT(CT809,3)),
            IF(AND((--(INT('Drill Size Info'!$AA$19) &amp; "." &amp; RIGHT(CT809,3))&gt;=--('Drill Size Info'!$AA$19)), (--(INT('Drill Size Info'!$AA$19) &amp; "." &amp; RIGHT(CT809,3))&lt;=--('Drill Size Info'!$AB$19))),
                --(INT('Drill Size Info'!$AA$19) &amp; "." &amp; RIGHT(CT809,3)),
                --(INT('Drill Size Info'!$AB$19) &amp; "." &amp; RIGHT(CT809,3))
            )
        ),
        "N/A"
    )
)</f>
        <v>N/A</v>
      </c>
      <c r="P809" s="47" t="str">
        <f>IF(CX809&lt;&gt;"",
    IF(INT('Drill Size Info'!$AA$19)=INT('Drill Size Info'!$AB$15),
        --(INT('Drill Size Info'!$AA$15) &amp; "." &amp; CX809),
        IF(AND((--(INT('Drill Size Info'!$AA$15) &amp; "." &amp; CX809)&gt;=--('Drill Size Info'!$AA$15)), (--(INT('Drill Size Info'!$AA$15) &amp; "." &amp; CX809)&lt;=--('Drill Size Info'!$AB$15))),
            --(INT('Drill Size Info'!$AA$15) &amp; "." &amp; CX809),
            --(INT('Drill Size Info'!$AB$15) &amp; "." &amp; CX809)
        )
    ),
    IF(CW809&lt;&gt;"",
        IF(INT('Drill Size Info'!$AA$15)=INT('Drill Size Info'!$AB$15),
            --(INT('Drill Size Info'!$AA$15) &amp; "." &amp; LEFT(CW809,3)),
            IF(AND((--(INT('Drill Size Info'!$AA$15) &amp; "." &amp; LEFT(CW809,3))&gt;=--('Drill Size Info'!$AA$15)), (--(INT('Drill Size Info'!$AA$15) &amp; "." &amp; LEFT(CW809,3))&lt;=--('Drill Size Info'!$AB$15))),
                --(INT('Drill Size Info'!$AA$15) &amp; "." &amp; LEFT(CW809,3)),
                --(INT('Drill Size Info'!$AB$15) &amp; "." &amp; LEFT(CW809,3))
            )
        ),
        "OK"
    )
)</f>
        <v>OK</v>
      </c>
      <c r="Q809" s="163" t="str">
        <f>IF(CY809&lt;&gt;"",
    IF(INT('Drill Size Info'!$AA$19)=INT('Drill Size Info'!$AB$15),
        --(INT('Drill Size Info'!$AA$15) &amp; "." &amp; CY809),
        IF(AND((--(INT('Drill Size Info'!$AA$15) &amp; "." &amp; CY809)&gt;=--('Drill Size Info'!$AA$15)), (--(INT('Drill Size Info'!$AA$15) &amp; "." &amp; CY809)&lt;=--('Drill Size Info'!$AB$15))),
            --(INT('Drill Size Info'!$AA$15) &amp; "." &amp; CY809),
            --(INT('Drill Size Info'!$AB$15) &amp; "." &amp; CY809)
        )
    ),
    IF(CW809&lt;&gt;"",
        IF(INT('Drill Size Info'!$AA$15)=INT('Drill Size Info'!$AB$15),
            --(INT('Drill Size Info'!$AA$15) &amp; "." &amp; RIGHT(CW809,3)),
            IF(AND((--(INT('Drill Size Info'!$AA$15) &amp; "." &amp; RIGHT(CW809,3))&gt;=--('Drill Size Info'!$AA$15)), (--(INT('Drill Size Info'!$AA$15) &amp; "." &amp; RIGHT(CW809,3))&lt;=--('Drill Size Info'!$AB$15))),
                --(INT('Drill Size Info'!$AA$15) &amp; "." &amp; RIGHT(CW809,3)),
                --(INT('Drill Size Info'!$AB$15) &amp; "." &amp; RIGHT(CW809,3))
            )
        ),
        "N/A"
    )
)</f>
        <v>N/A</v>
      </c>
      <c r="R809" s="57"/>
      <c r="S809" s="57"/>
      <c r="T809" s="57"/>
      <c r="U809" s="57"/>
      <c r="V809" s="57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9"/>
      <c r="AX809" s="59"/>
      <c r="AY809" s="59"/>
      <c r="AZ809" s="60"/>
      <c r="BA809" s="52"/>
      <c r="BB809" s="52"/>
      <c r="BC809" s="52"/>
      <c r="BD809" s="52"/>
      <c r="BE809" s="52"/>
      <c r="BF809" s="52"/>
      <c r="BG809" s="192" t="str">
        <f t="shared" si="505"/>
        <v/>
      </c>
      <c r="BH809" s="52"/>
      <c r="BI809" s="52"/>
      <c r="BJ809" s="52"/>
      <c r="BK809" s="52"/>
      <c r="BM809" s="19">
        <f t="shared" si="472"/>
        <v>0</v>
      </c>
      <c r="BN809" s="19">
        <f t="shared" si="473"/>
        <v>0</v>
      </c>
      <c r="BO809" s="19">
        <f t="shared" si="474"/>
        <v>0</v>
      </c>
      <c r="BP809" s="19">
        <f t="shared" si="475"/>
        <v>0</v>
      </c>
      <c r="BQ809" s="19">
        <f t="shared" si="476"/>
        <v>0</v>
      </c>
      <c r="BR809" s="19">
        <f t="shared" si="477"/>
        <v>0</v>
      </c>
      <c r="BS809" s="19">
        <f t="shared" si="478"/>
        <v>0</v>
      </c>
      <c r="BT809" s="19">
        <f t="shared" si="479"/>
        <v>0</v>
      </c>
      <c r="BU809" s="19">
        <f t="shared" si="480"/>
        <v>0</v>
      </c>
      <c r="BV809" s="19">
        <f t="shared" si="481"/>
        <v>0</v>
      </c>
      <c r="BW809" s="19">
        <f t="shared" si="482"/>
        <v>0</v>
      </c>
      <c r="BX809" s="19">
        <f t="shared" si="483"/>
        <v>0</v>
      </c>
      <c r="BY809" s="19">
        <f t="shared" si="484"/>
        <v>0</v>
      </c>
      <c r="BZ809" s="19">
        <f t="shared" si="485"/>
        <v>0</v>
      </c>
      <c r="CA809" s="19">
        <f t="shared" si="486"/>
        <v>0</v>
      </c>
      <c r="CB809" s="19">
        <f t="shared" si="506"/>
        <v>0</v>
      </c>
      <c r="CC809" s="19">
        <f t="shared" si="487"/>
        <v>0</v>
      </c>
      <c r="CD809" s="19">
        <f t="shared" si="488"/>
        <v>0</v>
      </c>
      <c r="CE809" s="19">
        <f t="shared" si="489"/>
        <v>0</v>
      </c>
      <c r="CF809" s="19">
        <f t="shared" si="490"/>
        <v>0</v>
      </c>
      <c r="CG809" s="19">
        <f t="shared" si="491"/>
        <v>0</v>
      </c>
      <c r="CH809" s="19">
        <f t="shared" si="492"/>
        <v>0</v>
      </c>
      <c r="CI809" s="19">
        <f t="shared" si="493"/>
        <v>0</v>
      </c>
      <c r="CJ809" s="19">
        <f t="shared" si="494"/>
        <v>0</v>
      </c>
      <c r="CK809" s="19">
        <f t="shared" si="495"/>
        <v>0</v>
      </c>
      <c r="CL809" s="19">
        <f t="shared" si="496"/>
        <v>0</v>
      </c>
      <c r="CM809" s="19">
        <f t="shared" si="497"/>
        <v>0</v>
      </c>
      <c r="CN809" s="19">
        <f t="shared" si="498"/>
        <v>0</v>
      </c>
      <c r="CO809" s="19">
        <f t="shared" si="499"/>
        <v>0</v>
      </c>
      <c r="CP809" s="19">
        <f t="shared" si="500"/>
        <v>0</v>
      </c>
      <c r="CQ809" s="19">
        <f t="shared" si="501"/>
        <v>0</v>
      </c>
      <c r="CR809" s="19">
        <f t="shared" si="502"/>
        <v>0</v>
      </c>
      <c r="CS809" s="19">
        <f t="shared" si="503"/>
        <v>0</v>
      </c>
    </row>
    <row r="810" spans="2:97" ht="15" customHeight="1" x14ac:dyDescent="0.2">
      <c r="B810" s="53">
        <f t="shared" si="507"/>
        <v>802</v>
      </c>
      <c r="C810" s="197" t="str" cm="1">
        <f t="array" aca="1" ref="C810" ca="1">CELL("contents",BG810)</f>
        <v/>
      </c>
      <c r="D810" s="54" t="str">
        <f t="shared" si="504"/>
        <v>OK</v>
      </c>
      <c r="E810" s="55" t="e">
        <f>VLOOKUP('DATA SHEET'!$B$9,'Drill Size Info'!$T$2:$U$8,2,FALSE)</f>
        <v>#N/A</v>
      </c>
      <c r="F810" s="55" t="str">
        <f t="shared" si="508"/>
        <v/>
      </c>
      <c r="G810" s="161">
        <f t="shared" si="509"/>
        <v>0</v>
      </c>
      <c r="H810" s="56"/>
      <c r="I810" s="56"/>
      <c r="J810" s="54" t="s">
        <v>154</v>
      </c>
      <c r="K810" s="54" t="s">
        <v>154</v>
      </c>
      <c r="L810" s="56" t="s">
        <v>154</v>
      </c>
      <c r="M810" s="56" t="s">
        <v>154</v>
      </c>
      <c r="N810" s="47" t="str">
        <f>IF(CU810&lt;&gt;"",
    IF(INT('Drill Size Info'!$AA$19)=INT('Drill Size Info'!$AB$19),
        --(INT('Drill Size Info'!$AA$19) &amp; "." &amp; CU810),
        IF(AND((--(INT('Drill Size Info'!$AA$19) &amp; "." &amp; CU810)&gt;=--('Drill Size Info'!$AA$19)), (--(INT('Drill Size Info'!$AA$19) &amp; "." &amp; CU810)&lt;=--('Drill Size Info'!$AB$19))),
            --(INT('Drill Size Info'!$AA$19) &amp; "." &amp; CU810),
            --(INT('Drill Size Info'!$AB$19) &amp; "." &amp; CU810)
        )
    ),
    IF(CT810&lt;&gt;"",
        IF(INT('Drill Size Info'!$AA$19)=INT('Drill Size Info'!$AB$19),
            --(INT('Drill Size Info'!$AA$19) &amp; "." &amp; LEFT(CT810,3)),
            IF(AND((--(INT('Drill Size Info'!$AA$19) &amp; "." &amp; LEFT(CT810,3))&gt;=--('Drill Size Info'!$AA$19)), (--(INT('Drill Size Info'!$AA$19) &amp; "." &amp; LEFT(CT810,3))&lt;=--('Drill Size Info'!$AB$19))),
                --(INT('Drill Size Info'!$AA$19) &amp; "." &amp; LEFT(CT810,3)),
                --(INT('Drill Size Info'!$AB$19) &amp; "." &amp; LEFT(CT810,3))
            )
        ),
        "OK"
    )
)</f>
        <v>OK</v>
      </c>
      <c r="O810" s="163" t="str">
        <f>IF(CV810&lt;&gt;"",
    IF(INT('Drill Size Info'!$AA$19)=INT('Drill Size Info'!$AB$19),
        --(INT('Drill Size Info'!$AA$19) &amp; "." &amp; CV810),
        IF(AND((--(INT('Drill Size Info'!$AA$19) &amp; "." &amp; CV810)&gt;=--('Drill Size Info'!$AA$19)), (--(INT('Drill Size Info'!$AA$19) &amp; "." &amp; CV810)&lt;=--('Drill Size Info'!$AB$19))),
            --(INT('Drill Size Info'!$AA$19) &amp; "." &amp; CV810),
            --(INT('Drill Size Info'!$AB$19) &amp; "." &amp; CV810)
        )
    ),
    IF(CT810&lt;&gt;"",
        IF(INT('Drill Size Info'!$AA$19)=INT('Drill Size Info'!$AB$19),
            --(INT('Drill Size Info'!$AA$19) &amp; "." &amp; RIGHT(CT810,3)),
            IF(AND((--(INT('Drill Size Info'!$AA$19) &amp; "." &amp; RIGHT(CT810,3))&gt;=--('Drill Size Info'!$AA$19)), (--(INT('Drill Size Info'!$AA$19) &amp; "." &amp; RIGHT(CT810,3))&lt;=--('Drill Size Info'!$AB$19))),
                --(INT('Drill Size Info'!$AA$19) &amp; "." &amp; RIGHT(CT810,3)),
                --(INT('Drill Size Info'!$AB$19) &amp; "." &amp; RIGHT(CT810,3))
            )
        ),
        "N/A"
    )
)</f>
        <v>N/A</v>
      </c>
      <c r="P810" s="47" t="str">
        <f>IF(CX810&lt;&gt;"",
    IF(INT('Drill Size Info'!$AA$19)=INT('Drill Size Info'!$AB$15),
        --(INT('Drill Size Info'!$AA$15) &amp; "." &amp; CX810),
        IF(AND((--(INT('Drill Size Info'!$AA$15) &amp; "." &amp; CX810)&gt;=--('Drill Size Info'!$AA$15)), (--(INT('Drill Size Info'!$AA$15) &amp; "." &amp; CX810)&lt;=--('Drill Size Info'!$AB$15))),
            --(INT('Drill Size Info'!$AA$15) &amp; "." &amp; CX810),
            --(INT('Drill Size Info'!$AB$15) &amp; "." &amp; CX810)
        )
    ),
    IF(CW810&lt;&gt;"",
        IF(INT('Drill Size Info'!$AA$15)=INT('Drill Size Info'!$AB$15),
            --(INT('Drill Size Info'!$AA$15) &amp; "." &amp; LEFT(CW810,3)),
            IF(AND((--(INT('Drill Size Info'!$AA$15) &amp; "." &amp; LEFT(CW810,3))&gt;=--('Drill Size Info'!$AA$15)), (--(INT('Drill Size Info'!$AA$15) &amp; "." &amp; LEFT(CW810,3))&lt;=--('Drill Size Info'!$AB$15))),
                --(INT('Drill Size Info'!$AA$15) &amp; "." &amp; LEFT(CW810,3)),
                --(INT('Drill Size Info'!$AB$15) &amp; "." &amp; LEFT(CW810,3))
            )
        ),
        "OK"
    )
)</f>
        <v>OK</v>
      </c>
      <c r="Q810" s="163" t="str">
        <f>IF(CY810&lt;&gt;"",
    IF(INT('Drill Size Info'!$AA$19)=INT('Drill Size Info'!$AB$15),
        --(INT('Drill Size Info'!$AA$15) &amp; "." &amp; CY810),
        IF(AND((--(INT('Drill Size Info'!$AA$15) &amp; "." &amp; CY810)&gt;=--('Drill Size Info'!$AA$15)), (--(INT('Drill Size Info'!$AA$15) &amp; "." &amp; CY810)&lt;=--('Drill Size Info'!$AB$15))),
            --(INT('Drill Size Info'!$AA$15) &amp; "." &amp; CY810),
            --(INT('Drill Size Info'!$AB$15) &amp; "." &amp; CY810)
        )
    ),
    IF(CW810&lt;&gt;"",
        IF(INT('Drill Size Info'!$AA$15)=INT('Drill Size Info'!$AB$15),
            --(INT('Drill Size Info'!$AA$15) &amp; "." &amp; RIGHT(CW810,3)),
            IF(AND((--(INT('Drill Size Info'!$AA$15) &amp; "." &amp; RIGHT(CW810,3))&gt;=--('Drill Size Info'!$AA$15)), (--(INT('Drill Size Info'!$AA$15) &amp; "." &amp; RIGHT(CW810,3))&lt;=--('Drill Size Info'!$AB$15))),
                --(INT('Drill Size Info'!$AA$15) &amp; "." &amp; RIGHT(CW810,3)),
                --(INT('Drill Size Info'!$AB$15) &amp; "." &amp; RIGHT(CW810,3))
            )
        ),
        "N/A"
    )
)</f>
        <v>N/A</v>
      </c>
      <c r="R810" s="57"/>
      <c r="S810" s="57"/>
      <c r="T810" s="57"/>
      <c r="U810" s="57"/>
      <c r="V810" s="57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9"/>
      <c r="AX810" s="59"/>
      <c r="AY810" s="59"/>
      <c r="AZ810" s="60"/>
      <c r="BA810" s="52"/>
      <c r="BB810" s="52"/>
      <c r="BC810" s="52"/>
      <c r="BD810" s="52"/>
      <c r="BE810" s="52"/>
      <c r="BF810" s="52"/>
      <c r="BG810" s="192" t="str">
        <f t="shared" si="505"/>
        <v/>
      </c>
      <c r="BH810" s="52"/>
      <c r="BI810" s="52"/>
      <c r="BJ810" s="52"/>
      <c r="BK810" s="52"/>
      <c r="BM810" s="19">
        <f t="shared" si="472"/>
        <v>0</v>
      </c>
      <c r="BN810" s="19">
        <f t="shared" si="473"/>
        <v>0</v>
      </c>
      <c r="BO810" s="19">
        <f t="shared" si="474"/>
        <v>0</v>
      </c>
      <c r="BP810" s="19">
        <f t="shared" si="475"/>
        <v>0</v>
      </c>
      <c r="BQ810" s="19">
        <f t="shared" si="476"/>
        <v>0</v>
      </c>
      <c r="BR810" s="19">
        <f t="shared" si="477"/>
        <v>0</v>
      </c>
      <c r="BS810" s="19">
        <f t="shared" si="478"/>
        <v>0</v>
      </c>
      <c r="BT810" s="19">
        <f t="shared" si="479"/>
        <v>0</v>
      </c>
      <c r="BU810" s="19">
        <f t="shared" si="480"/>
        <v>0</v>
      </c>
      <c r="BV810" s="19">
        <f t="shared" si="481"/>
        <v>0</v>
      </c>
      <c r="BW810" s="19">
        <f t="shared" si="482"/>
        <v>0</v>
      </c>
      <c r="BX810" s="19">
        <f t="shared" si="483"/>
        <v>0</v>
      </c>
      <c r="BY810" s="19">
        <f t="shared" si="484"/>
        <v>0</v>
      </c>
      <c r="BZ810" s="19">
        <f t="shared" si="485"/>
        <v>0</v>
      </c>
      <c r="CA810" s="19">
        <f t="shared" si="486"/>
        <v>0</v>
      </c>
      <c r="CB810" s="19">
        <f t="shared" si="506"/>
        <v>0</v>
      </c>
      <c r="CC810" s="19">
        <f t="shared" si="487"/>
        <v>0</v>
      </c>
      <c r="CD810" s="19">
        <f t="shared" si="488"/>
        <v>0</v>
      </c>
      <c r="CE810" s="19">
        <f t="shared" si="489"/>
        <v>0</v>
      </c>
      <c r="CF810" s="19">
        <f t="shared" si="490"/>
        <v>0</v>
      </c>
      <c r="CG810" s="19">
        <f t="shared" si="491"/>
        <v>0</v>
      </c>
      <c r="CH810" s="19">
        <f t="shared" si="492"/>
        <v>0</v>
      </c>
      <c r="CI810" s="19">
        <f t="shared" si="493"/>
        <v>0</v>
      </c>
      <c r="CJ810" s="19">
        <f t="shared" si="494"/>
        <v>0</v>
      </c>
      <c r="CK810" s="19">
        <f t="shared" si="495"/>
        <v>0</v>
      </c>
      <c r="CL810" s="19">
        <f t="shared" si="496"/>
        <v>0</v>
      </c>
      <c r="CM810" s="19">
        <f t="shared" si="497"/>
        <v>0</v>
      </c>
      <c r="CN810" s="19">
        <f t="shared" si="498"/>
        <v>0</v>
      </c>
      <c r="CO810" s="19">
        <f t="shared" si="499"/>
        <v>0</v>
      </c>
      <c r="CP810" s="19">
        <f t="shared" si="500"/>
        <v>0</v>
      </c>
      <c r="CQ810" s="19">
        <f t="shared" si="501"/>
        <v>0</v>
      </c>
      <c r="CR810" s="19">
        <f t="shared" si="502"/>
        <v>0</v>
      </c>
      <c r="CS810" s="19">
        <f t="shared" si="503"/>
        <v>0</v>
      </c>
    </row>
    <row r="811" spans="2:97" ht="15" customHeight="1" x14ac:dyDescent="0.2">
      <c r="B811" s="53">
        <f t="shared" si="507"/>
        <v>803</v>
      </c>
      <c r="C811" s="197" t="str" cm="1">
        <f t="array" aca="1" ref="C811" ca="1">CELL("contents",BG811)</f>
        <v/>
      </c>
      <c r="D811" s="54" t="str">
        <f t="shared" si="504"/>
        <v>OK</v>
      </c>
      <c r="E811" s="55" t="e">
        <f>VLOOKUP('DATA SHEET'!$B$9,'Drill Size Info'!$T$2:$U$8,2,FALSE)</f>
        <v>#N/A</v>
      </c>
      <c r="F811" s="55" t="str">
        <f t="shared" si="508"/>
        <v/>
      </c>
      <c r="G811" s="161">
        <f t="shared" si="509"/>
        <v>0</v>
      </c>
      <c r="H811" s="56"/>
      <c r="I811" s="56"/>
      <c r="J811" s="54" t="s">
        <v>154</v>
      </c>
      <c r="K811" s="54" t="s">
        <v>154</v>
      </c>
      <c r="L811" s="56" t="s">
        <v>154</v>
      </c>
      <c r="M811" s="56" t="s">
        <v>154</v>
      </c>
      <c r="N811" s="47" t="str">
        <f>IF(CU811&lt;&gt;"",
    IF(INT('Drill Size Info'!$AA$19)=INT('Drill Size Info'!$AB$19),
        --(INT('Drill Size Info'!$AA$19) &amp; "." &amp; CU811),
        IF(AND((--(INT('Drill Size Info'!$AA$19) &amp; "." &amp; CU811)&gt;=--('Drill Size Info'!$AA$19)), (--(INT('Drill Size Info'!$AA$19) &amp; "." &amp; CU811)&lt;=--('Drill Size Info'!$AB$19))),
            --(INT('Drill Size Info'!$AA$19) &amp; "." &amp; CU811),
            --(INT('Drill Size Info'!$AB$19) &amp; "." &amp; CU811)
        )
    ),
    IF(CT811&lt;&gt;"",
        IF(INT('Drill Size Info'!$AA$19)=INT('Drill Size Info'!$AB$19),
            --(INT('Drill Size Info'!$AA$19) &amp; "." &amp; LEFT(CT811,3)),
            IF(AND((--(INT('Drill Size Info'!$AA$19) &amp; "." &amp; LEFT(CT811,3))&gt;=--('Drill Size Info'!$AA$19)), (--(INT('Drill Size Info'!$AA$19) &amp; "." &amp; LEFT(CT811,3))&lt;=--('Drill Size Info'!$AB$19))),
                --(INT('Drill Size Info'!$AA$19) &amp; "." &amp; LEFT(CT811,3)),
                --(INT('Drill Size Info'!$AB$19) &amp; "." &amp; LEFT(CT811,3))
            )
        ),
        "OK"
    )
)</f>
        <v>OK</v>
      </c>
      <c r="O811" s="163" t="str">
        <f>IF(CV811&lt;&gt;"",
    IF(INT('Drill Size Info'!$AA$19)=INT('Drill Size Info'!$AB$19),
        --(INT('Drill Size Info'!$AA$19) &amp; "." &amp; CV811),
        IF(AND((--(INT('Drill Size Info'!$AA$19) &amp; "." &amp; CV811)&gt;=--('Drill Size Info'!$AA$19)), (--(INT('Drill Size Info'!$AA$19) &amp; "." &amp; CV811)&lt;=--('Drill Size Info'!$AB$19))),
            --(INT('Drill Size Info'!$AA$19) &amp; "." &amp; CV811),
            --(INT('Drill Size Info'!$AB$19) &amp; "." &amp; CV811)
        )
    ),
    IF(CT811&lt;&gt;"",
        IF(INT('Drill Size Info'!$AA$19)=INT('Drill Size Info'!$AB$19),
            --(INT('Drill Size Info'!$AA$19) &amp; "." &amp; RIGHT(CT811,3)),
            IF(AND((--(INT('Drill Size Info'!$AA$19) &amp; "." &amp; RIGHT(CT811,3))&gt;=--('Drill Size Info'!$AA$19)), (--(INT('Drill Size Info'!$AA$19) &amp; "." &amp; RIGHT(CT811,3))&lt;=--('Drill Size Info'!$AB$19))),
                --(INT('Drill Size Info'!$AA$19) &amp; "." &amp; RIGHT(CT811,3)),
                --(INT('Drill Size Info'!$AB$19) &amp; "." &amp; RIGHT(CT811,3))
            )
        ),
        "N/A"
    )
)</f>
        <v>N/A</v>
      </c>
      <c r="P811" s="47" t="str">
        <f>IF(CX811&lt;&gt;"",
    IF(INT('Drill Size Info'!$AA$19)=INT('Drill Size Info'!$AB$15),
        --(INT('Drill Size Info'!$AA$15) &amp; "." &amp; CX811),
        IF(AND((--(INT('Drill Size Info'!$AA$15) &amp; "." &amp; CX811)&gt;=--('Drill Size Info'!$AA$15)), (--(INT('Drill Size Info'!$AA$15) &amp; "." &amp; CX811)&lt;=--('Drill Size Info'!$AB$15))),
            --(INT('Drill Size Info'!$AA$15) &amp; "." &amp; CX811),
            --(INT('Drill Size Info'!$AB$15) &amp; "." &amp; CX811)
        )
    ),
    IF(CW811&lt;&gt;"",
        IF(INT('Drill Size Info'!$AA$15)=INT('Drill Size Info'!$AB$15),
            --(INT('Drill Size Info'!$AA$15) &amp; "." &amp; LEFT(CW811,3)),
            IF(AND((--(INT('Drill Size Info'!$AA$15) &amp; "." &amp; LEFT(CW811,3))&gt;=--('Drill Size Info'!$AA$15)), (--(INT('Drill Size Info'!$AA$15) &amp; "." &amp; LEFT(CW811,3))&lt;=--('Drill Size Info'!$AB$15))),
                --(INT('Drill Size Info'!$AA$15) &amp; "." &amp; LEFT(CW811,3)),
                --(INT('Drill Size Info'!$AB$15) &amp; "." &amp; LEFT(CW811,3))
            )
        ),
        "OK"
    )
)</f>
        <v>OK</v>
      </c>
      <c r="Q811" s="163" t="str">
        <f>IF(CY811&lt;&gt;"",
    IF(INT('Drill Size Info'!$AA$19)=INT('Drill Size Info'!$AB$15),
        --(INT('Drill Size Info'!$AA$15) &amp; "." &amp; CY811),
        IF(AND((--(INT('Drill Size Info'!$AA$15) &amp; "." &amp; CY811)&gt;=--('Drill Size Info'!$AA$15)), (--(INT('Drill Size Info'!$AA$15) &amp; "." &amp; CY811)&lt;=--('Drill Size Info'!$AB$15))),
            --(INT('Drill Size Info'!$AA$15) &amp; "." &amp; CY811),
            --(INT('Drill Size Info'!$AB$15) &amp; "." &amp; CY811)
        )
    ),
    IF(CW811&lt;&gt;"",
        IF(INT('Drill Size Info'!$AA$15)=INT('Drill Size Info'!$AB$15),
            --(INT('Drill Size Info'!$AA$15) &amp; "." &amp; RIGHT(CW811,3)),
            IF(AND((--(INT('Drill Size Info'!$AA$15) &amp; "." &amp; RIGHT(CW811,3))&gt;=--('Drill Size Info'!$AA$15)), (--(INT('Drill Size Info'!$AA$15) &amp; "." &amp; RIGHT(CW811,3))&lt;=--('Drill Size Info'!$AB$15))),
                --(INT('Drill Size Info'!$AA$15) &amp; "." &amp; RIGHT(CW811,3)),
                --(INT('Drill Size Info'!$AB$15) &amp; "." &amp; RIGHT(CW811,3))
            )
        ),
        "N/A"
    )
)</f>
        <v>N/A</v>
      </c>
      <c r="R811" s="57"/>
      <c r="S811" s="57"/>
      <c r="T811" s="57"/>
      <c r="U811" s="57"/>
      <c r="V811" s="57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9"/>
      <c r="AX811" s="59"/>
      <c r="AY811" s="59"/>
      <c r="AZ811" s="60"/>
      <c r="BA811" s="52"/>
      <c r="BB811" s="52"/>
      <c r="BC811" s="52"/>
      <c r="BD811" s="52"/>
      <c r="BE811" s="52"/>
      <c r="BF811" s="52"/>
      <c r="BG811" s="192" t="str">
        <f t="shared" si="505"/>
        <v/>
      </c>
      <c r="BH811" s="52"/>
      <c r="BI811" s="52"/>
      <c r="BJ811" s="52"/>
      <c r="BK811" s="52"/>
      <c r="BM811" s="19">
        <f t="shared" si="472"/>
        <v>0</v>
      </c>
      <c r="BN811" s="19">
        <f t="shared" si="473"/>
        <v>0</v>
      </c>
      <c r="BO811" s="19">
        <f t="shared" si="474"/>
        <v>0</v>
      </c>
      <c r="BP811" s="19">
        <f t="shared" si="475"/>
        <v>0</v>
      </c>
      <c r="BQ811" s="19">
        <f t="shared" si="476"/>
        <v>0</v>
      </c>
      <c r="BR811" s="19">
        <f t="shared" si="477"/>
        <v>0</v>
      </c>
      <c r="BS811" s="19">
        <f t="shared" si="478"/>
        <v>0</v>
      </c>
      <c r="BT811" s="19">
        <f t="shared" si="479"/>
        <v>0</v>
      </c>
      <c r="BU811" s="19">
        <f t="shared" si="480"/>
        <v>0</v>
      </c>
      <c r="BV811" s="19">
        <f t="shared" si="481"/>
        <v>0</v>
      </c>
      <c r="BW811" s="19">
        <f t="shared" si="482"/>
        <v>0</v>
      </c>
      <c r="BX811" s="19">
        <f t="shared" si="483"/>
        <v>0</v>
      </c>
      <c r="BY811" s="19">
        <f t="shared" si="484"/>
        <v>0</v>
      </c>
      <c r="BZ811" s="19">
        <f t="shared" si="485"/>
        <v>0</v>
      </c>
      <c r="CA811" s="19">
        <f t="shared" si="486"/>
        <v>0</v>
      </c>
      <c r="CB811" s="19">
        <f t="shared" si="506"/>
        <v>0</v>
      </c>
      <c r="CC811" s="19">
        <f t="shared" si="487"/>
        <v>0</v>
      </c>
      <c r="CD811" s="19">
        <f t="shared" si="488"/>
        <v>0</v>
      </c>
      <c r="CE811" s="19">
        <f t="shared" si="489"/>
        <v>0</v>
      </c>
      <c r="CF811" s="19">
        <f t="shared" si="490"/>
        <v>0</v>
      </c>
      <c r="CG811" s="19">
        <f t="shared" si="491"/>
        <v>0</v>
      </c>
      <c r="CH811" s="19">
        <f t="shared" si="492"/>
        <v>0</v>
      </c>
      <c r="CI811" s="19">
        <f t="shared" si="493"/>
        <v>0</v>
      </c>
      <c r="CJ811" s="19">
        <f t="shared" si="494"/>
        <v>0</v>
      </c>
      <c r="CK811" s="19">
        <f t="shared" si="495"/>
        <v>0</v>
      </c>
      <c r="CL811" s="19">
        <f t="shared" si="496"/>
        <v>0</v>
      </c>
      <c r="CM811" s="19">
        <f t="shared" si="497"/>
        <v>0</v>
      </c>
      <c r="CN811" s="19">
        <f t="shared" si="498"/>
        <v>0</v>
      </c>
      <c r="CO811" s="19">
        <f t="shared" si="499"/>
        <v>0</v>
      </c>
      <c r="CP811" s="19">
        <f t="shared" si="500"/>
        <v>0</v>
      </c>
      <c r="CQ811" s="19">
        <f t="shared" si="501"/>
        <v>0</v>
      </c>
      <c r="CR811" s="19">
        <f t="shared" si="502"/>
        <v>0</v>
      </c>
      <c r="CS811" s="19">
        <f t="shared" si="503"/>
        <v>0</v>
      </c>
    </row>
    <row r="812" spans="2:97" ht="15" customHeight="1" x14ac:dyDescent="0.2">
      <c r="B812" s="53">
        <f t="shared" si="507"/>
        <v>804</v>
      </c>
      <c r="C812" s="197" t="str" cm="1">
        <f t="array" aca="1" ref="C812" ca="1">CELL("contents",BG812)</f>
        <v/>
      </c>
      <c r="D812" s="54" t="str">
        <f t="shared" si="504"/>
        <v>OK</v>
      </c>
      <c r="E812" s="55" t="e">
        <f>VLOOKUP('DATA SHEET'!$B$9,'Drill Size Info'!$T$2:$U$8,2,FALSE)</f>
        <v>#N/A</v>
      </c>
      <c r="F812" s="55" t="str">
        <f t="shared" si="508"/>
        <v/>
      </c>
      <c r="G812" s="161">
        <f t="shared" si="509"/>
        <v>0</v>
      </c>
      <c r="H812" s="56"/>
      <c r="I812" s="56"/>
      <c r="J812" s="54" t="s">
        <v>154</v>
      </c>
      <c r="K812" s="54" t="s">
        <v>154</v>
      </c>
      <c r="L812" s="56" t="s">
        <v>154</v>
      </c>
      <c r="M812" s="56" t="s">
        <v>154</v>
      </c>
      <c r="N812" s="47" t="str">
        <f>IF(CU812&lt;&gt;"",
    IF(INT('Drill Size Info'!$AA$19)=INT('Drill Size Info'!$AB$19),
        --(INT('Drill Size Info'!$AA$19) &amp; "." &amp; CU812),
        IF(AND((--(INT('Drill Size Info'!$AA$19) &amp; "." &amp; CU812)&gt;=--('Drill Size Info'!$AA$19)), (--(INT('Drill Size Info'!$AA$19) &amp; "." &amp; CU812)&lt;=--('Drill Size Info'!$AB$19))),
            --(INT('Drill Size Info'!$AA$19) &amp; "." &amp; CU812),
            --(INT('Drill Size Info'!$AB$19) &amp; "." &amp; CU812)
        )
    ),
    IF(CT812&lt;&gt;"",
        IF(INT('Drill Size Info'!$AA$19)=INT('Drill Size Info'!$AB$19),
            --(INT('Drill Size Info'!$AA$19) &amp; "." &amp; LEFT(CT812,3)),
            IF(AND((--(INT('Drill Size Info'!$AA$19) &amp; "." &amp; LEFT(CT812,3))&gt;=--('Drill Size Info'!$AA$19)), (--(INT('Drill Size Info'!$AA$19) &amp; "." &amp; LEFT(CT812,3))&lt;=--('Drill Size Info'!$AB$19))),
                --(INT('Drill Size Info'!$AA$19) &amp; "." &amp; LEFT(CT812,3)),
                --(INT('Drill Size Info'!$AB$19) &amp; "." &amp; LEFT(CT812,3))
            )
        ),
        "OK"
    )
)</f>
        <v>OK</v>
      </c>
      <c r="O812" s="163" t="str">
        <f>IF(CV812&lt;&gt;"",
    IF(INT('Drill Size Info'!$AA$19)=INT('Drill Size Info'!$AB$19),
        --(INT('Drill Size Info'!$AA$19) &amp; "." &amp; CV812),
        IF(AND((--(INT('Drill Size Info'!$AA$19) &amp; "." &amp; CV812)&gt;=--('Drill Size Info'!$AA$19)), (--(INT('Drill Size Info'!$AA$19) &amp; "." &amp; CV812)&lt;=--('Drill Size Info'!$AB$19))),
            --(INT('Drill Size Info'!$AA$19) &amp; "." &amp; CV812),
            --(INT('Drill Size Info'!$AB$19) &amp; "." &amp; CV812)
        )
    ),
    IF(CT812&lt;&gt;"",
        IF(INT('Drill Size Info'!$AA$19)=INT('Drill Size Info'!$AB$19),
            --(INT('Drill Size Info'!$AA$19) &amp; "." &amp; RIGHT(CT812,3)),
            IF(AND((--(INT('Drill Size Info'!$AA$19) &amp; "." &amp; RIGHT(CT812,3))&gt;=--('Drill Size Info'!$AA$19)), (--(INT('Drill Size Info'!$AA$19) &amp; "." &amp; RIGHT(CT812,3))&lt;=--('Drill Size Info'!$AB$19))),
                --(INT('Drill Size Info'!$AA$19) &amp; "." &amp; RIGHT(CT812,3)),
                --(INT('Drill Size Info'!$AB$19) &amp; "." &amp; RIGHT(CT812,3))
            )
        ),
        "N/A"
    )
)</f>
        <v>N/A</v>
      </c>
      <c r="P812" s="47" t="str">
        <f>IF(CX812&lt;&gt;"",
    IF(INT('Drill Size Info'!$AA$19)=INT('Drill Size Info'!$AB$15),
        --(INT('Drill Size Info'!$AA$15) &amp; "." &amp; CX812),
        IF(AND((--(INT('Drill Size Info'!$AA$15) &amp; "." &amp; CX812)&gt;=--('Drill Size Info'!$AA$15)), (--(INT('Drill Size Info'!$AA$15) &amp; "." &amp; CX812)&lt;=--('Drill Size Info'!$AB$15))),
            --(INT('Drill Size Info'!$AA$15) &amp; "." &amp; CX812),
            --(INT('Drill Size Info'!$AB$15) &amp; "." &amp; CX812)
        )
    ),
    IF(CW812&lt;&gt;"",
        IF(INT('Drill Size Info'!$AA$15)=INT('Drill Size Info'!$AB$15),
            --(INT('Drill Size Info'!$AA$15) &amp; "." &amp; LEFT(CW812,3)),
            IF(AND((--(INT('Drill Size Info'!$AA$15) &amp; "." &amp; LEFT(CW812,3))&gt;=--('Drill Size Info'!$AA$15)), (--(INT('Drill Size Info'!$AA$15) &amp; "." &amp; LEFT(CW812,3))&lt;=--('Drill Size Info'!$AB$15))),
                --(INT('Drill Size Info'!$AA$15) &amp; "." &amp; LEFT(CW812,3)),
                --(INT('Drill Size Info'!$AB$15) &amp; "." &amp; LEFT(CW812,3))
            )
        ),
        "OK"
    )
)</f>
        <v>OK</v>
      </c>
      <c r="Q812" s="163" t="str">
        <f>IF(CY812&lt;&gt;"",
    IF(INT('Drill Size Info'!$AA$19)=INT('Drill Size Info'!$AB$15),
        --(INT('Drill Size Info'!$AA$15) &amp; "." &amp; CY812),
        IF(AND((--(INT('Drill Size Info'!$AA$15) &amp; "." &amp; CY812)&gt;=--('Drill Size Info'!$AA$15)), (--(INT('Drill Size Info'!$AA$15) &amp; "." &amp; CY812)&lt;=--('Drill Size Info'!$AB$15))),
            --(INT('Drill Size Info'!$AA$15) &amp; "." &amp; CY812),
            --(INT('Drill Size Info'!$AB$15) &amp; "." &amp; CY812)
        )
    ),
    IF(CW812&lt;&gt;"",
        IF(INT('Drill Size Info'!$AA$15)=INT('Drill Size Info'!$AB$15),
            --(INT('Drill Size Info'!$AA$15) &amp; "." &amp; RIGHT(CW812,3)),
            IF(AND((--(INT('Drill Size Info'!$AA$15) &amp; "." &amp; RIGHT(CW812,3))&gt;=--('Drill Size Info'!$AA$15)), (--(INT('Drill Size Info'!$AA$15) &amp; "." &amp; RIGHT(CW812,3))&lt;=--('Drill Size Info'!$AB$15))),
                --(INT('Drill Size Info'!$AA$15) &amp; "." &amp; RIGHT(CW812,3)),
                --(INT('Drill Size Info'!$AB$15) &amp; "." &amp; RIGHT(CW812,3))
            )
        ),
        "N/A"
    )
)</f>
        <v>N/A</v>
      </c>
      <c r="R812" s="57"/>
      <c r="S812" s="57"/>
      <c r="T812" s="57"/>
      <c r="U812" s="57"/>
      <c r="V812" s="57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9"/>
      <c r="AX812" s="59"/>
      <c r="AY812" s="59"/>
      <c r="AZ812" s="60"/>
      <c r="BA812" s="52"/>
      <c r="BB812" s="52"/>
      <c r="BC812" s="52"/>
      <c r="BD812" s="52"/>
      <c r="BE812" s="52"/>
      <c r="BF812" s="52"/>
      <c r="BG812" s="192" t="str">
        <f t="shared" si="505"/>
        <v/>
      </c>
      <c r="BH812" s="52"/>
      <c r="BI812" s="52"/>
      <c r="BJ812" s="52"/>
      <c r="BK812" s="52"/>
      <c r="BM812" s="19">
        <f t="shared" si="472"/>
        <v>0</v>
      </c>
      <c r="BN812" s="19">
        <f t="shared" si="473"/>
        <v>0</v>
      </c>
      <c r="BO812" s="19">
        <f t="shared" si="474"/>
        <v>0</v>
      </c>
      <c r="BP812" s="19">
        <f t="shared" si="475"/>
        <v>0</v>
      </c>
      <c r="BQ812" s="19">
        <f t="shared" si="476"/>
        <v>0</v>
      </c>
      <c r="BR812" s="19">
        <f t="shared" si="477"/>
        <v>0</v>
      </c>
      <c r="BS812" s="19">
        <f t="shared" si="478"/>
        <v>0</v>
      </c>
      <c r="BT812" s="19">
        <f t="shared" si="479"/>
        <v>0</v>
      </c>
      <c r="BU812" s="19">
        <f t="shared" si="480"/>
        <v>0</v>
      </c>
      <c r="BV812" s="19">
        <f t="shared" si="481"/>
        <v>0</v>
      </c>
      <c r="BW812" s="19">
        <f t="shared" si="482"/>
        <v>0</v>
      </c>
      <c r="BX812" s="19">
        <f t="shared" si="483"/>
        <v>0</v>
      </c>
      <c r="BY812" s="19">
        <f t="shared" si="484"/>
        <v>0</v>
      </c>
      <c r="BZ812" s="19">
        <f t="shared" si="485"/>
        <v>0</v>
      </c>
      <c r="CA812" s="19">
        <f t="shared" si="486"/>
        <v>0</v>
      </c>
      <c r="CB812" s="19">
        <f t="shared" si="506"/>
        <v>0</v>
      </c>
      <c r="CC812" s="19">
        <f t="shared" si="487"/>
        <v>0</v>
      </c>
      <c r="CD812" s="19">
        <f t="shared" si="488"/>
        <v>0</v>
      </c>
      <c r="CE812" s="19">
        <f t="shared" si="489"/>
        <v>0</v>
      </c>
      <c r="CF812" s="19">
        <f t="shared" si="490"/>
        <v>0</v>
      </c>
      <c r="CG812" s="19">
        <f t="shared" si="491"/>
        <v>0</v>
      </c>
      <c r="CH812" s="19">
        <f t="shared" si="492"/>
        <v>0</v>
      </c>
      <c r="CI812" s="19">
        <f t="shared" si="493"/>
        <v>0</v>
      </c>
      <c r="CJ812" s="19">
        <f t="shared" si="494"/>
        <v>0</v>
      </c>
      <c r="CK812" s="19">
        <f t="shared" si="495"/>
        <v>0</v>
      </c>
      <c r="CL812" s="19">
        <f t="shared" si="496"/>
        <v>0</v>
      </c>
      <c r="CM812" s="19">
        <f t="shared" si="497"/>
        <v>0</v>
      </c>
      <c r="CN812" s="19">
        <f t="shared" si="498"/>
        <v>0</v>
      </c>
      <c r="CO812" s="19">
        <f t="shared" si="499"/>
        <v>0</v>
      </c>
      <c r="CP812" s="19">
        <f t="shared" si="500"/>
        <v>0</v>
      </c>
      <c r="CQ812" s="19">
        <f t="shared" si="501"/>
        <v>0</v>
      </c>
      <c r="CR812" s="19">
        <f t="shared" si="502"/>
        <v>0</v>
      </c>
      <c r="CS812" s="19">
        <f t="shared" si="503"/>
        <v>0</v>
      </c>
    </row>
    <row r="813" spans="2:97" ht="15" customHeight="1" x14ac:dyDescent="0.2">
      <c r="B813" s="53">
        <f t="shared" si="507"/>
        <v>805</v>
      </c>
      <c r="C813" s="197" t="str" cm="1">
        <f t="array" aca="1" ref="C813" ca="1">CELL("contents",BG813)</f>
        <v/>
      </c>
      <c r="D813" s="54" t="str">
        <f t="shared" si="504"/>
        <v>OK</v>
      </c>
      <c r="E813" s="55" t="e">
        <f>VLOOKUP('DATA SHEET'!$B$9,'Drill Size Info'!$T$2:$U$8,2,FALSE)</f>
        <v>#N/A</v>
      </c>
      <c r="F813" s="55" t="str">
        <f t="shared" si="508"/>
        <v/>
      </c>
      <c r="G813" s="161">
        <f t="shared" si="509"/>
        <v>0</v>
      </c>
      <c r="H813" s="56"/>
      <c r="I813" s="56"/>
      <c r="J813" s="54" t="s">
        <v>154</v>
      </c>
      <c r="K813" s="54" t="s">
        <v>154</v>
      </c>
      <c r="L813" s="56" t="s">
        <v>154</v>
      </c>
      <c r="M813" s="56" t="s">
        <v>154</v>
      </c>
      <c r="N813" s="47" t="str">
        <f>IF(CU813&lt;&gt;"",
    IF(INT('Drill Size Info'!$AA$19)=INT('Drill Size Info'!$AB$19),
        --(INT('Drill Size Info'!$AA$19) &amp; "." &amp; CU813),
        IF(AND((--(INT('Drill Size Info'!$AA$19) &amp; "." &amp; CU813)&gt;=--('Drill Size Info'!$AA$19)), (--(INT('Drill Size Info'!$AA$19) &amp; "." &amp; CU813)&lt;=--('Drill Size Info'!$AB$19))),
            --(INT('Drill Size Info'!$AA$19) &amp; "." &amp; CU813),
            --(INT('Drill Size Info'!$AB$19) &amp; "." &amp; CU813)
        )
    ),
    IF(CT813&lt;&gt;"",
        IF(INT('Drill Size Info'!$AA$19)=INT('Drill Size Info'!$AB$19),
            --(INT('Drill Size Info'!$AA$19) &amp; "." &amp; LEFT(CT813,3)),
            IF(AND((--(INT('Drill Size Info'!$AA$19) &amp; "." &amp; LEFT(CT813,3))&gt;=--('Drill Size Info'!$AA$19)), (--(INT('Drill Size Info'!$AA$19) &amp; "." &amp; LEFT(CT813,3))&lt;=--('Drill Size Info'!$AB$19))),
                --(INT('Drill Size Info'!$AA$19) &amp; "." &amp; LEFT(CT813,3)),
                --(INT('Drill Size Info'!$AB$19) &amp; "." &amp; LEFT(CT813,3))
            )
        ),
        "OK"
    )
)</f>
        <v>OK</v>
      </c>
      <c r="O813" s="163" t="str">
        <f>IF(CV813&lt;&gt;"",
    IF(INT('Drill Size Info'!$AA$19)=INT('Drill Size Info'!$AB$19),
        --(INT('Drill Size Info'!$AA$19) &amp; "." &amp; CV813),
        IF(AND((--(INT('Drill Size Info'!$AA$19) &amp; "." &amp; CV813)&gt;=--('Drill Size Info'!$AA$19)), (--(INT('Drill Size Info'!$AA$19) &amp; "." &amp; CV813)&lt;=--('Drill Size Info'!$AB$19))),
            --(INT('Drill Size Info'!$AA$19) &amp; "." &amp; CV813),
            --(INT('Drill Size Info'!$AB$19) &amp; "." &amp; CV813)
        )
    ),
    IF(CT813&lt;&gt;"",
        IF(INT('Drill Size Info'!$AA$19)=INT('Drill Size Info'!$AB$19),
            --(INT('Drill Size Info'!$AA$19) &amp; "." &amp; RIGHT(CT813,3)),
            IF(AND((--(INT('Drill Size Info'!$AA$19) &amp; "." &amp; RIGHT(CT813,3))&gt;=--('Drill Size Info'!$AA$19)), (--(INT('Drill Size Info'!$AA$19) &amp; "." &amp; RIGHT(CT813,3))&lt;=--('Drill Size Info'!$AB$19))),
                --(INT('Drill Size Info'!$AA$19) &amp; "." &amp; RIGHT(CT813,3)),
                --(INT('Drill Size Info'!$AB$19) &amp; "." &amp; RIGHT(CT813,3))
            )
        ),
        "N/A"
    )
)</f>
        <v>N/A</v>
      </c>
      <c r="P813" s="47" t="str">
        <f>IF(CX813&lt;&gt;"",
    IF(INT('Drill Size Info'!$AA$19)=INT('Drill Size Info'!$AB$15),
        --(INT('Drill Size Info'!$AA$15) &amp; "." &amp; CX813),
        IF(AND((--(INT('Drill Size Info'!$AA$15) &amp; "." &amp; CX813)&gt;=--('Drill Size Info'!$AA$15)), (--(INT('Drill Size Info'!$AA$15) &amp; "." &amp; CX813)&lt;=--('Drill Size Info'!$AB$15))),
            --(INT('Drill Size Info'!$AA$15) &amp; "." &amp; CX813),
            --(INT('Drill Size Info'!$AB$15) &amp; "." &amp; CX813)
        )
    ),
    IF(CW813&lt;&gt;"",
        IF(INT('Drill Size Info'!$AA$15)=INT('Drill Size Info'!$AB$15),
            --(INT('Drill Size Info'!$AA$15) &amp; "." &amp; LEFT(CW813,3)),
            IF(AND((--(INT('Drill Size Info'!$AA$15) &amp; "." &amp; LEFT(CW813,3))&gt;=--('Drill Size Info'!$AA$15)), (--(INT('Drill Size Info'!$AA$15) &amp; "." &amp; LEFT(CW813,3))&lt;=--('Drill Size Info'!$AB$15))),
                --(INT('Drill Size Info'!$AA$15) &amp; "." &amp; LEFT(CW813,3)),
                --(INT('Drill Size Info'!$AB$15) &amp; "." &amp; LEFT(CW813,3))
            )
        ),
        "OK"
    )
)</f>
        <v>OK</v>
      </c>
      <c r="Q813" s="163" t="str">
        <f>IF(CY813&lt;&gt;"",
    IF(INT('Drill Size Info'!$AA$19)=INT('Drill Size Info'!$AB$15),
        --(INT('Drill Size Info'!$AA$15) &amp; "." &amp; CY813),
        IF(AND((--(INT('Drill Size Info'!$AA$15) &amp; "." &amp; CY813)&gt;=--('Drill Size Info'!$AA$15)), (--(INT('Drill Size Info'!$AA$15) &amp; "." &amp; CY813)&lt;=--('Drill Size Info'!$AB$15))),
            --(INT('Drill Size Info'!$AA$15) &amp; "." &amp; CY813),
            --(INT('Drill Size Info'!$AB$15) &amp; "." &amp; CY813)
        )
    ),
    IF(CW813&lt;&gt;"",
        IF(INT('Drill Size Info'!$AA$15)=INT('Drill Size Info'!$AB$15),
            --(INT('Drill Size Info'!$AA$15) &amp; "." &amp; RIGHT(CW813,3)),
            IF(AND((--(INT('Drill Size Info'!$AA$15) &amp; "." &amp; RIGHT(CW813,3))&gt;=--('Drill Size Info'!$AA$15)), (--(INT('Drill Size Info'!$AA$15) &amp; "." &amp; RIGHT(CW813,3))&lt;=--('Drill Size Info'!$AB$15))),
                --(INT('Drill Size Info'!$AA$15) &amp; "." &amp; RIGHT(CW813,3)),
                --(INT('Drill Size Info'!$AB$15) &amp; "." &amp; RIGHT(CW813,3))
            )
        ),
        "N/A"
    )
)</f>
        <v>N/A</v>
      </c>
      <c r="R813" s="57"/>
      <c r="S813" s="57"/>
      <c r="T813" s="57"/>
      <c r="U813" s="57"/>
      <c r="V813" s="57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9"/>
      <c r="AX813" s="59"/>
      <c r="AY813" s="59"/>
      <c r="AZ813" s="60"/>
      <c r="BA813" s="52"/>
      <c r="BB813" s="52"/>
      <c r="BC813" s="52"/>
      <c r="BD813" s="52"/>
      <c r="BE813" s="52"/>
      <c r="BF813" s="52"/>
      <c r="BG813" s="192" t="str">
        <f t="shared" si="505"/>
        <v/>
      </c>
      <c r="BH813" s="52"/>
      <c r="BI813" s="52"/>
      <c r="BJ813" s="52"/>
      <c r="BK813" s="52"/>
      <c r="BM813" s="19">
        <f t="shared" si="472"/>
        <v>0</v>
      </c>
      <c r="BN813" s="19">
        <f t="shared" si="473"/>
        <v>0</v>
      </c>
      <c r="BO813" s="19">
        <f t="shared" si="474"/>
        <v>0</v>
      </c>
      <c r="BP813" s="19">
        <f t="shared" si="475"/>
        <v>0</v>
      </c>
      <c r="BQ813" s="19">
        <f t="shared" si="476"/>
        <v>0</v>
      </c>
      <c r="BR813" s="19">
        <f t="shared" si="477"/>
        <v>0</v>
      </c>
      <c r="BS813" s="19">
        <f t="shared" si="478"/>
        <v>0</v>
      </c>
      <c r="BT813" s="19">
        <f t="shared" si="479"/>
        <v>0</v>
      </c>
      <c r="BU813" s="19">
        <f t="shared" si="480"/>
        <v>0</v>
      </c>
      <c r="BV813" s="19">
        <f t="shared" si="481"/>
        <v>0</v>
      </c>
      <c r="BW813" s="19">
        <f t="shared" si="482"/>
        <v>0</v>
      </c>
      <c r="BX813" s="19">
        <f t="shared" si="483"/>
        <v>0</v>
      </c>
      <c r="BY813" s="19">
        <f t="shared" si="484"/>
        <v>0</v>
      </c>
      <c r="BZ813" s="19">
        <f t="shared" si="485"/>
        <v>0</v>
      </c>
      <c r="CA813" s="19">
        <f t="shared" si="486"/>
        <v>0</v>
      </c>
      <c r="CB813" s="19">
        <f t="shared" si="506"/>
        <v>0</v>
      </c>
      <c r="CC813" s="19">
        <f t="shared" si="487"/>
        <v>0</v>
      </c>
      <c r="CD813" s="19">
        <f t="shared" si="488"/>
        <v>0</v>
      </c>
      <c r="CE813" s="19">
        <f t="shared" si="489"/>
        <v>0</v>
      </c>
      <c r="CF813" s="19">
        <f t="shared" si="490"/>
        <v>0</v>
      </c>
      <c r="CG813" s="19">
        <f t="shared" si="491"/>
        <v>0</v>
      </c>
      <c r="CH813" s="19">
        <f t="shared" si="492"/>
        <v>0</v>
      </c>
      <c r="CI813" s="19">
        <f t="shared" si="493"/>
        <v>0</v>
      </c>
      <c r="CJ813" s="19">
        <f t="shared" si="494"/>
        <v>0</v>
      </c>
      <c r="CK813" s="19">
        <f t="shared" si="495"/>
        <v>0</v>
      </c>
      <c r="CL813" s="19">
        <f t="shared" si="496"/>
        <v>0</v>
      </c>
      <c r="CM813" s="19">
        <f t="shared" si="497"/>
        <v>0</v>
      </c>
      <c r="CN813" s="19">
        <f t="shared" si="498"/>
        <v>0</v>
      </c>
      <c r="CO813" s="19">
        <f t="shared" si="499"/>
        <v>0</v>
      </c>
      <c r="CP813" s="19">
        <f t="shared" si="500"/>
        <v>0</v>
      </c>
      <c r="CQ813" s="19">
        <f t="shared" si="501"/>
        <v>0</v>
      </c>
      <c r="CR813" s="19">
        <f t="shared" si="502"/>
        <v>0</v>
      </c>
      <c r="CS813" s="19">
        <f t="shared" si="503"/>
        <v>0</v>
      </c>
    </row>
    <row r="814" spans="2:97" ht="15" customHeight="1" x14ac:dyDescent="0.2">
      <c r="B814" s="53">
        <f t="shared" si="507"/>
        <v>806</v>
      </c>
      <c r="C814" s="197" t="str" cm="1">
        <f t="array" aca="1" ref="C814" ca="1">CELL("contents",BG814)</f>
        <v/>
      </c>
      <c r="D814" s="54" t="str">
        <f t="shared" si="504"/>
        <v>OK</v>
      </c>
      <c r="E814" s="55" t="e">
        <f>VLOOKUP('DATA SHEET'!$B$9,'Drill Size Info'!$T$2:$U$8,2,FALSE)</f>
        <v>#N/A</v>
      </c>
      <c r="F814" s="55" t="str">
        <f t="shared" si="508"/>
        <v/>
      </c>
      <c r="G814" s="161">
        <f t="shared" si="509"/>
        <v>0</v>
      </c>
      <c r="H814" s="56"/>
      <c r="I814" s="56"/>
      <c r="J814" s="54" t="s">
        <v>154</v>
      </c>
      <c r="K814" s="54" t="s">
        <v>154</v>
      </c>
      <c r="L814" s="56" t="s">
        <v>154</v>
      </c>
      <c r="M814" s="56" t="s">
        <v>154</v>
      </c>
      <c r="N814" s="47" t="str">
        <f>IF(CU814&lt;&gt;"",
    IF(INT('Drill Size Info'!$AA$19)=INT('Drill Size Info'!$AB$19),
        --(INT('Drill Size Info'!$AA$19) &amp; "." &amp; CU814),
        IF(AND((--(INT('Drill Size Info'!$AA$19) &amp; "." &amp; CU814)&gt;=--('Drill Size Info'!$AA$19)), (--(INT('Drill Size Info'!$AA$19) &amp; "." &amp; CU814)&lt;=--('Drill Size Info'!$AB$19))),
            --(INT('Drill Size Info'!$AA$19) &amp; "." &amp; CU814),
            --(INT('Drill Size Info'!$AB$19) &amp; "." &amp; CU814)
        )
    ),
    IF(CT814&lt;&gt;"",
        IF(INT('Drill Size Info'!$AA$19)=INT('Drill Size Info'!$AB$19),
            --(INT('Drill Size Info'!$AA$19) &amp; "." &amp; LEFT(CT814,3)),
            IF(AND((--(INT('Drill Size Info'!$AA$19) &amp; "." &amp; LEFT(CT814,3))&gt;=--('Drill Size Info'!$AA$19)), (--(INT('Drill Size Info'!$AA$19) &amp; "." &amp; LEFT(CT814,3))&lt;=--('Drill Size Info'!$AB$19))),
                --(INT('Drill Size Info'!$AA$19) &amp; "." &amp; LEFT(CT814,3)),
                --(INT('Drill Size Info'!$AB$19) &amp; "." &amp; LEFT(CT814,3))
            )
        ),
        "OK"
    )
)</f>
        <v>OK</v>
      </c>
      <c r="O814" s="163" t="str">
        <f>IF(CV814&lt;&gt;"",
    IF(INT('Drill Size Info'!$AA$19)=INT('Drill Size Info'!$AB$19),
        --(INT('Drill Size Info'!$AA$19) &amp; "." &amp; CV814),
        IF(AND((--(INT('Drill Size Info'!$AA$19) &amp; "." &amp; CV814)&gt;=--('Drill Size Info'!$AA$19)), (--(INT('Drill Size Info'!$AA$19) &amp; "." &amp; CV814)&lt;=--('Drill Size Info'!$AB$19))),
            --(INT('Drill Size Info'!$AA$19) &amp; "." &amp; CV814),
            --(INT('Drill Size Info'!$AB$19) &amp; "." &amp; CV814)
        )
    ),
    IF(CT814&lt;&gt;"",
        IF(INT('Drill Size Info'!$AA$19)=INT('Drill Size Info'!$AB$19),
            --(INT('Drill Size Info'!$AA$19) &amp; "." &amp; RIGHT(CT814,3)),
            IF(AND((--(INT('Drill Size Info'!$AA$19) &amp; "." &amp; RIGHT(CT814,3))&gt;=--('Drill Size Info'!$AA$19)), (--(INT('Drill Size Info'!$AA$19) &amp; "." &amp; RIGHT(CT814,3))&lt;=--('Drill Size Info'!$AB$19))),
                --(INT('Drill Size Info'!$AA$19) &amp; "." &amp; RIGHT(CT814,3)),
                --(INT('Drill Size Info'!$AB$19) &amp; "." &amp; RIGHT(CT814,3))
            )
        ),
        "N/A"
    )
)</f>
        <v>N/A</v>
      </c>
      <c r="P814" s="47" t="str">
        <f>IF(CX814&lt;&gt;"",
    IF(INT('Drill Size Info'!$AA$19)=INT('Drill Size Info'!$AB$15),
        --(INT('Drill Size Info'!$AA$15) &amp; "." &amp; CX814),
        IF(AND((--(INT('Drill Size Info'!$AA$15) &amp; "." &amp; CX814)&gt;=--('Drill Size Info'!$AA$15)), (--(INT('Drill Size Info'!$AA$15) &amp; "." &amp; CX814)&lt;=--('Drill Size Info'!$AB$15))),
            --(INT('Drill Size Info'!$AA$15) &amp; "." &amp; CX814),
            --(INT('Drill Size Info'!$AB$15) &amp; "." &amp; CX814)
        )
    ),
    IF(CW814&lt;&gt;"",
        IF(INT('Drill Size Info'!$AA$15)=INT('Drill Size Info'!$AB$15),
            --(INT('Drill Size Info'!$AA$15) &amp; "." &amp; LEFT(CW814,3)),
            IF(AND((--(INT('Drill Size Info'!$AA$15) &amp; "." &amp; LEFT(CW814,3))&gt;=--('Drill Size Info'!$AA$15)), (--(INT('Drill Size Info'!$AA$15) &amp; "." &amp; LEFT(CW814,3))&lt;=--('Drill Size Info'!$AB$15))),
                --(INT('Drill Size Info'!$AA$15) &amp; "." &amp; LEFT(CW814,3)),
                --(INT('Drill Size Info'!$AB$15) &amp; "." &amp; LEFT(CW814,3))
            )
        ),
        "OK"
    )
)</f>
        <v>OK</v>
      </c>
      <c r="Q814" s="163" t="str">
        <f>IF(CY814&lt;&gt;"",
    IF(INT('Drill Size Info'!$AA$19)=INT('Drill Size Info'!$AB$15),
        --(INT('Drill Size Info'!$AA$15) &amp; "." &amp; CY814),
        IF(AND((--(INT('Drill Size Info'!$AA$15) &amp; "." &amp; CY814)&gt;=--('Drill Size Info'!$AA$15)), (--(INT('Drill Size Info'!$AA$15) &amp; "." &amp; CY814)&lt;=--('Drill Size Info'!$AB$15))),
            --(INT('Drill Size Info'!$AA$15) &amp; "." &amp; CY814),
            --(INT('Drill Size Info'!$AB$15) &amp; "." &amp; CY814)
        )
    ),
    IF(CW814&lt;&gt;"",
        IF(INT('Drill Size Info'!$AA$15)=INT('Drill Size Info'!$AB$15),
            --(INT('Drill Size Info'!$AA$15) &amp; "." &amp; RIGHT(CW814,3)),
            IF(AND((--(INT('Drill Size Info'!$AA$15) &amp; "." &amp; RIGHT(CW814,3))&gt;=--('Drill Size Info'!$AA$15)), (--(INT('Drill Size Info'!$AA$15) &amp; "." &amp; RIGHT(CW814,3))&lt;=--('Drill Size Info'!$AB$15))),
                --(INT('Drill Size Info'!$AA$15) &amp; "." &amp; RIGHT(CW814,3)),
                --(INT('Drill Size Info'!$AB$15) &amp; "." &amp; RIGHT(CW814,3))
            )
        ),
        "N/A"
    )
)</f>
        <v>N/A</v>
      </c>
      <c r="R814" s="57"/>
      <c r="S814" s="57"/>
      <c r="T814" s="57"/>
      <c r="U814" s="57"/>
      <c r="V814" s="57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9"/>
      <c r="AX814" s="59"/>
      <c r="AY814" s="59"/>
      <c r="AZ814" s="60"/>
      <c r="BA814" s="52"/>
      <c r="BB814" s="52"/>
      <c r="BC814" s="52"/>
      <c r="BD814" s="52"/>
      <c r="BE814" s="52"/>
      <c r="BF814" s="52"/>
      <c r="BG814" s="192" t="str">
        <f t="shared" si="505"/>
        <v/>
      </c>
      <c r="BH814" s="52"/>
      <c r="BI814" s="52"/>
      <c r="BJ814" s="52"/>
      <c r="BK814" s="52"/>
      <c r="BM814" s="19">
        <f t="shared" si="472"/>
        <v>0</v>
      </c>
      <c r="BN814" s="19">
        <f t="shared" si="473"/>
        <v>0</v>
      </c>
      <c r="BO814" s="19">
        <f t="shared" si="474"/>
        <v>0</v>
      </c>
      <c r="BP814" s="19">
        <f t="shared" si="475"/>
        <v>0</v>
      </c>
      <c r="BQ814" s="19">
        <f t="shared" si="476"/>
        <v>0</v>
      </c>
      <c r="BR814" s="19">
        <f t="shared" si="477"/>
        <v>0</v>
      </c>
      <c r="BS814" s="19">
        <f t="shared" si="478"/>
        <v>0</v>
      </c>
      <c r="BT814" s="19">
        <f t="shared" si="479"/>
        <v>0</v>
      </c>
      <c r="BU814" s="19">
        <f t="shared" si="480"/>
        <v>0</v>
      </c>
      <c r="BV814" s="19">
        <f t="shared" si="481"/>
        <v>0</v>
      </c>
      <c r="BW814" s="19">
        <f t="shared" si="482"/>
        <v>0</v>
      </c>
      <c r="BX814" s="19">
        <f t="shared" si="483"/>
        <v>0</v>
      </c>
      <c r="BY814" s="19">
        <f t="shared" si="484"/>
        <v>0</v>
      </c>
      <c r="BZ814" s="19">
        <f t="shared" si="485"/>
        <v>0</v>
      </c>
      <c r="CA814" s="19">
        <f t="shared" si="486"/>
        <v>0</v>
      </c>
      <c r="CB814" s="19">
        <f t="shared" si="506"/>
        <v>0</v>
      </c>
      <c r="CC814" s="19">
        <f t="shared" si="487"/>
        <v>0</v>
      </c>
      <c r="CD814" s="19">
        <f t="shared" si="488"/>
        <v>0</v>
      </c>
      <c r="CE814" s="19">
        <f t="shared" si="489"/>
        <v>0</v>
      </c>
      <c r="CF814" s="19">
        <f t="shared" si="490"/>
        <v>0</v>
      </c>
      <c r="CG814" s="19">
        <f t="shared" si="491"/>
        <v>0</v>
      </c>
      <c r="CH814" s="19">
        <f t="shared" si="492"/>
        <v>0</v>
      </c>
      <c r="CI814" s="19">
        <f t="shared" si="493"/>
        <v>0</v>
      </c>
      <c r="CJ814" s="19">
        <f t="shared" si="494"/>
        <v>0</v>
      </c>
      <c r="CK814" s="19">
        <f t="shared" si="495"/>
        <v>0</v>
      </c>
      <c r="CL814" s="19">
        <f t="shared" si="496"/>
        <v>0</v>
      </c>
      <c r="CM814" s="19">
        <f t="shared" si="497"/>
        <v>0</v>
      </c>
      <c r="CN814" s="19">
        <f t="shared" si="498"/>
        <v>0</v>
      </c>
      <c r="CO814" s="19">
        <f t="shared" si="499"/>
        <v>0</v>
      </c>
      <c r="CP814" s="19">
        <f t="shared" si="500"/>
        <v>0</v>
      </c>
      <c r="CQ814" s="19">
        <f t="shared" si="501"/>
        <v>0</v>
      </c>
      <c r="CR814" s="19">
        <f t="shared" si="502"/>
        <v>0</v>
      </c>
      <c r="CS814" s="19">
        <f t="shared" si="503"/>
        <v>0</v>
      </c>
    </row>
    <row r="815" spans="2:97" ht="15" customHeight="1" x14ac:dyDescent="0.2">
      <c r="B815" s="53">
        <f t="shared" si="507"/>
        <v>807</v>
      </c>
      <c r="C815" s="197" t="str" cm="1">
        <f t="array" aca="1" ref="C815" ca="1">CELL("contents",BG815)</f>
        <v/>
      </c>
      <c r="D815" s="54" t="str">
        <f t="shared" si="504"/>
        <v>OK</v>
      </c>
      <c r="E815" s="55" t="e">
        <f>VLOOKUP('DATA SHEET'!$B$9,'Drill Size Info'!$T$2:$U$8,2,FALSE)</f>
        <v>#N/A</v>
      </c>
      <c r="F815" s="55" t="str">
        <f t="shared" si="508"/>
        <v/>
      </c>
      <c r="G815" s="161">
        <f t="shared" si="509"/>
        <v>0</v>
      </c>
      <c r="H815" s="56"/>
      <c r="I815" s="56"/>
      <c r="J815" s="54" t="s">
        <v>154</v>
      </c>
      <c r="K815" s="54" t="s">
        <v>154</v>
      </c>
      <c r="L815" s="56" t="s">
        <v>154</v>
      </c>
      <c r="M815" s="56" t="s">
        <v>154</v>
      </c>
      <c r="N815" s="47" t="str">
        <f>IF(CU815&lt;&gt;"",
    IF(INT('Drill Size Info'!$AA$19)=INT('Drill Size Info'!$AB$19),
        --(INT('Drill Size Info'!$AA$19) &amp; "." &amp; CU815),
        IF(AND((--(INT('Drill Size Info'!$AA$19) &amp; "." &amp; CU815)&gt;=--('Drill Size Info'!$AA$19)), (--(INT('Drill Size Info'!$AA$19) &amp; "." &amp; CU815)&lt;=--('Drill Size Info'!$AB$19))),
            --(INT('Drill Size Info'!$AA$19) &amp; "." &amp; CU815),
            --(INT('Drill Size Info'!$AB$19) &amp; "." &amp; CU815)
        )
    ),
    IF(CT815&lt;&gt;"",
        IF(INT('Drill Size Info'!$AA$19)=INT('Drill Size Info'!$AB$19),
            --(INT('Drill Size Info'!$AA$19) &amp; "." &amp; LEFT(CT815,3)),
            IF(AND((--(INT('Drill Size Info'!$AA$19) &amp; "." &amp; LEFT(CT815,3))&gt;=--('Drill Size Info'!$AA$19)), (--(INT('Drill Size Info'!$AA$19) &amp; "." &amp; LEFT(CT815,3))&lt;=--('Drill Size Info'!$AB$19))),
                --(INT('Drill Size Info'!$AA$19) &amp; "." &amp; LEFT(CT815,3)),
                --(INT('Drill Size Info'!$AB$19) &amp; "." &amp; LEFT(CT815,3))
            )
        ),
        "OK"
    )
)</f>
        <v>OK</v>
      </c>
      <c r="O815" s="163" t="str">
        <f>IF(CV815&lt;&gt;"",
    IF(INT('Drill Size Info'!$AA$19)=INT('Drill Size Info'!$AB$19),
        --(INT('Drill Size Info'!$AA$19) &amp; "." &amp; CV815),
        IF(AND((--(INT('Drill Size Info'!$AA$19) &amp; "." &amp; CV815)&gt;=--('Drill Size Info'!$AA$19)), (--(INT('Drill Size Info'!$AA$19) &amp; "." &amp; CV815)&lt;=--('Drill Size Info'!$AB$19))),
            --(INT('Drill Size Info'!$AA$19) &amp; "." &amp; CV815),
            --(INT('Drill Size Info'!$AB$19) &amp; "." &amp; CV815)
        )
    ),
    IF(CT815&lt;&gt;"",
        IF(INT('Drill Size Info'!$AA$19)=INT('Drill Size Info'!$AB$19),
            --(INT('Drill Size Info'!$AA$19) &amp; "." &amp; RIGHT(CT815,3)),
            IF(AND((--(INT('Drill Size Info'!$AA$19) &amp; "." &amp; RIGHT(CT815,3))&gt;=--('Drill Size Info'!$AA$19)), (--(INT('Drill Size Info'!$AA$19) &amp; "." &amp; RIGHT(CT815,3))&lt;=--('Drill Size Info'!$AB$19))),
                --(INT('Drill Size Info'!$AA$19) &amp; "." &amp; RIGHT(CT815,3)),
                --(INT('Drill Size Info'!$AB$19) &amp; "." &amp; RIGHT(CT815,3))
            )
        ),
        "N/A"
    )
)</f>
        <v>N/A</v>
      </c>
      <c r="P815" s="47" t="str">
        <f>IF(CX815&lt;&gt;"",
    IF(INT('Drill Size Info'!$AA$19)=INT('Drill Size Info'!$AB$15),
        --(INT('Drill Size Info'!$AA$15) &amp; "." &amp; CX815),
        IF(AND((--(INT('Drill Size Info'!$AA$15) &amp; "." &amp; CX815)&gt;=--('Drill Size Info'!$AA$15)), (--(INT('Drill Size Info'!$AA$15) &amp; "." &amp; CX815)&lt;=--('Drill Size Info'!$AB$15))),
            --(INT('Drill Size Info'!$AA$15) &amp; "." &amp; CX815),
            --(INT('Drill Size Info'!$AB$15) &amp; "." &amp; CX815)
        )
    ),
    IF(CW815&lt;&gt;"",
        IF(INT('Drill Size Info'!$AA$15)=INT('Drill Size Info'!$AB$15),
            --(INT('Drill Size Info'!$AA$15) &amp; "." &amp; LEFT(CW815,3)),
            IF(AND((--(INT('Drill Size Info'!$AA$15) &amp; "." &amp; LEFT(CW815,3))&gt;=--('Drill Size Info'!$AA$15)), (--(INT('Drill Size Info'!$AA$15) &amp; "." &amp; LEFT(CW815,3))&lt;=--('Drill Size Info'!$AB$15))),
                --(INT('Drill Size Info'!$AA$15) &amp; "." &amp; LEFT(CW815,3)),
                --(INT('Drill Size Info'!$AB$15) &amp; "." &amp; LEFT(CW815,3))
            )
        ),
        "OK"
    )
)</f>
        <v>OK</v>
      </c>
      <c r="Q815" s="163" t="str">
        <f>IF(CY815&lt;&gt;"",
    IF(INT('Drill Size Info'!$AA$19)=INT('Drill Size Info'!$AB$15),
        --(INT('Drill Size Info'!$AA$15) &amp; "." &amp; CY815),
        IF(AND((--(INT('Drill Size Info'!$AA$15) &amp; "." &amp; CY815)&gt;=--('Drill Size Info'!$AA$15)), (--(INT('Drill Size Info'!$AA$15) &amp; "." &amp; CY815)&lt;=--('Drill Size Info'!$AB$15))),
            --(INT('Drill Size Info'!$AA$15) &amp; "." &amp; CY815),
            --(INT('Drill Size Info'!$AB$15) &amp; "." &amp; CY815)
        )
    ),
    IF(CW815&lt;&gt;"",
        IF(INT('Drill Size Info'!$AA$15)=INT('Drill Size Info'!$AB$15),
            --(INT('Drill Size Info'!$AA$15) &amp; "." &amp; RIGHT(CW815,3)),
            IF(AND((--(INT('Drill Size Info'!$AA$15) &amp; "." &amp; RIGHT(CW815,3))&gt;=--('Drill Size Info'!$AA$15)), (--(INT('Drill Size Info'!$AA$15) &amp; "." &amp; RIGHT(CW815,3))&lt;=--('Drill Size Info'!$AB$15))),
                --(INT('Drill Size Info'!$AA$15) &amp; "." &amp; RIGHT(CW815,3)),
                --(INT('Drill Size Info'!$AB$15) &amp; "." &amp; RIGHT(CW815,3))
            )
        ),
        "N/A"
    )
)</f>
        <v>N/A</v>
      </c>
      <c r="R815" s="57"/>
      <c r="S815" s="57"/>
      <c r="T815" s="57"/>
      <c r="U815" s="57"/>
      <c r="V815" s="57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9"/>
      <c r="AX815" s="59"/>
      <c r="AY815" s="59"/>
      <c r="AZ815" s="60"/>
      <c r="BA815" s="52"/>
      <c r="BB815" s="52"/>
      <c r="BC815" s="52"/>
      <c r="BD815" s="52"/>
      <c r="BE815" s="52"/>
      <c r="BF815" s="52"/>
      <c r="BG815" s="192" t="str">
        <f t="shared" si="505"/>
        <v/>
      </c>
      <c r="BH815" s="52"/>
      <c r="BI815" s="52"/>
      <c r="BJ815" s="52"/>
      <c r="BK815" s="52"/>
      <c r="BM815" s="19">
        <f t="shared" si="472"/>
        <v>0</v>
      </c>
      <c r="BN815" s="19">
        <f t="shared" si="473"/>
        <v>0</v>
      </c>
      <c r="BO815" s="19">
        <f t="shared" si="474"/>
        <v>0</v>
      </c>
      <c r="BP815" s="19">
        <f t="shared" si="475"/>
        <v>0</v>
      </c>
      <c r="BQ815" s="19">
        <f t="shared" si="476"/>
        <v>0</v>
      </c>
      <c r="BR815" s="19">
        <f t="shared" si="477"/>
        <v>0</v>
      </c>
      <c r="BS815" s="19">
        <f t="shared" si="478"/>
        <v>0</v>
      </c>
      <c r="BT815" s="19">
        <f t="shared" si="479"/>
        <v>0</v>
      </c>
      <c r="BU815" s="19">
        <f t="shared" si="480"/>
        <v>0</v>
      </c>
      <c r="BV815" s="19">
        <f t="shared" si="481"/>
        <v>0</v>
      </c>
      <c r="BW815" s="19">
        <f t="shared" si="482"/>
        <v>0</v>
      </c>
      <c r="BX815" s="19">
        <f t="shared" si="483"/>
        <v>0</v>
      </c>
      <c r="BY815" s="19">
        <f t="shared" si="484"/>
        <v>0</v>
      </c>
      <c r="BZ815" s="19">
        <f t="shared" si="485"/>
        <v>0</v>
      </c>
      <c r="CA815" s="19">
        <f t="shared" si="486"/>
        <v>0</v>
      </c>
      <c r="CB815" s="19">
        <f t="shared" si="506"/>
        <v>0</v>
      </c>
      <c r="CC815" s="19">
        <f t="shared" si="487"/>
        <v>0</v>
      </c>
      <c r="CD815" s="19">
        <f t="shared" si="488"/>
        <v>0</v>
      </c>
      <c r="CE815" s="19">
        <f t="shared" si="489"/>
        <v>0</v>
      </c>
      <c r="CF815" s="19">
        <f t="shared" si="490"/>
        <v>0</v>
      </c>
      <c r="CG815" s="19">
        <f t="shared" si="491"/>
        <v>0</v>
      </c>
      <c r="CH815" s="19">
        <f t="shared" si="492"/>
        <v>0</v>
      </c>
      <c r="CI815" s="19">
        <f t="shared" si="493"/>
        <v>0</v>
      </c>
      <c r="CJ815" s="19">
        <f t="shared" si="494"/>
        <v>0</v>
      </c>
      <c r="CK815" s="19">
        <f t="shared" si="495"/>
        <v>0</v>
      </c>
      <c r="CL815" s="19">
        <f t="shared" si="496"/>
        <v>0</v>
      </c>
      <c r="CM815" s="19">
        <f t="shared" si="497"/>
        <v>0</v>
      </c>
      <c r="CN815" s="19">
        <f t="shared" si="498"/>
        <v>0</v>
      </c>
      <c r="CO815" s="19">
        <f t="shared" si="499"/>
        <v>0</v>
      </c>
      <c r="CP815" s="19">
        <f t="shared" si="500"/>
        <v>0</v>
      </c>
      <c r="CQ815" s="19">
        <f t="shared" si="501"/>
        <v>0</v>
      </c>
      <c r="CR815" s="19">
        <f t="shared" si="502"/>
        <v>0</v>
      </c>
      <c r="CS815" s="19">
        <f t="shared" si="503"/>
        <v>0</v>
      </c>
    </row>
    <row r="816" spans="2:97" ht="15" customHeight="1" x14ac:dyDescent="0.2">
      <c r="B816" s="53">
        <f t="shared" si="507"/>
        <v>808</v>
      </c>
      <c r="C816" s="197" t="str" cm="1">
        <f t="array" aca="1" ref="C816" ca="1">CELL("contents",BG816)</f>
        <v/>
      </c>
      <c r="D816" s="54" t="str">
        <f t="shared" si="504"/>
        <v>OK</v>
      </c>
      <c r="E816" s="55" t="e">
        <f>VLOOKUP('DATA SHEET'!$B$9,'Drill Size Info'!$T$2:$U$8,2,FALSE)</f>
        <v>#N/A</v>
      </c>
      <c r="F816" s="55" t="str">
        <f t="shared" si="508"/>
        <v/>
      </c>
      <c r="G816" s="161">
        <f t="shared" si="509"/>
        <v>0</v>
      </c>
      <c r="H816" s="56"/>
      <c r="I816" s="56"/>
      <c r="J816" s="54" t="s">
        <v>154</v>
      </c>
      <c r="K816" s="54" t="s">
        <v>154</v>
      </c>
      <c r="L816" s="56" t="s">
        <v>154</v>
      </c>
      <c r="M816" s="56" t="s">
        <v>154</v>
      </c>
      <c r="N816" s="47" t="str">
        <f>IF(CU816&lt;&gt;"",
    IF(INT('Drill Size Info'!$AA$19)=INT('Drill Size Info'!$AB$19),
        --(INT('Drill Size Info'!$AA$19) &amp; "." &amp; CU816),
        IF(AND((--(INT('Drill Size Info'!$AA$19) &amp; "." &amp; CU816)&gt;=--('Drill Size Info'!$AA$19)), (--(INT('Drill Size Info'!$AA$19) &amp; "." &amp; CU816)&lt;=--('Drill Size Info'!$AB$19))),
            --(INT('Drill Size Info'!$AA$19) &amp; "." &amp; CU816),
            --(INT('Drill Size Info'!$AB$19) &amp; "." &amp; CU816)
        )
    ),
    IF(CT816&lt;&gt;"",
        IF(INT('Drill Size Info'!$AA$19)=INT('Drill Size Info'!$AB$19),
            --(INT('Drill Size Info'!$AA$19) &amp; "." &amp; LEFT(CT816,3)),
            IF(AND((--(INT('Drill Size Info'!$AA$19) &amp; "." &amp; LEFT(CT816,3))&gt;=--('Drill Size Info'!$AA$19)), (--(INT('Drill Size Info'!$AA$19) &amp; "." &amp; LEFT(CT816,3))&lt;=--('Drill Size Info'!$AB$19))),
                --(INT('Drill Size Info'!$AA$19) &amp; "." &amp; LEFT(CT816,3)),
                --(INT('Drill Size Info'!$AB$19) &amp; "." &amp; LEFT(CT816,3))
            )
        ),
        "OK"
    )
)</f>
        <v>OK</v>
      </c>
      <c r="O816" s="163" t="str">
        <f>IF(CV816&lt;&gt;"",
    IF(INT('Drill Size Info'!$AA$19)=INT('Drill Size Info'!$AB$19),
        --(INT('Drill Size Info'!$AA$19) &amp; "." &amp; CV816),
        IF(AND((--(INT('Drill Size Info'!$AA$19) &amp; "." &amp; CV816)&gt;=--('Drill Size Info'!$AA$19)), (--(INT('Drill Size Info'!$AA$19) &amp; "." &amp; CV816)&lt;=--('Drill Size Info'!$AB$19))),
            --(INT('Drill Size Info'!$AA$19) &amp; "." &amp; CV816),
            --(INT('Drill Size Info'!$AB$19) &amp; "." &amp; CV816)
        )
    ),
    IF(CT816&lt;&gt;"",
        IF(INT('Drill Size Info'!$AA$19)=INT('Drill Size Info'!$AB$19),
            --(INT('Drill Size Info'!$AA$19) &amp; "." &amp; RIGHT(CT816,3)),
            IF(AND((--(INT('Drill Size Info'!$AA$19) &amp; "." &amp; RIGHT(CT816,3))&gt;=--('Drill Size Info'!$AA$19)), (--(INT('Drill Size Info'!$AA$19) &amp; "." &amp; RIGHT(CT816,3))&lt;=--('Drill Size Info'!$AB$19))),
                --(INT('Drill Size Info'!$AA$19) &amp; "." &amp; RIGHT(CT816,3)),
                --(INT('Drill Size Info'!$AB$19) &amp; "." &amp; RIGHT(CT816,3))
            )
        ),
        "N/A"
    )
)</f>
        <v>N/A</v>
      </c>
      <c r="P816" s="47" t="str">
        <f>IF(CX816&lt;&gt;"",
    IF(INT('Drill Size Info'!$AA$19)=INT('Drill Size Info'!$AB$15),
        --(INT('Drill Size Info'!$AA$15) &amp; "." &amp; CX816),
        IF(AND((--(INT('Drill Size Info'!$AA$15) &amp; "." &amp; CX816)&gt;=--('Drill Size Info'!$AA$15)), (--(INT('Drill Size Info'!$AA$15) &amp; "." &amp; CX816)&lt;=--('Drill Size Info'!$AB$15))),
            --(INT('Drill Size Info'!$AA$15) &amp; "." &amp; CX816),
            --(INT('Drill Size Info'!$AB$15) &amp; "." &amp; CX816)
        )
    ),
    IF(CW816&lt;&gt;"",
        IF(INT('Drill Size Info'!$AA$15)=INT('Drill Size Info'!$AB$15),
            --(INT('Drill Size Info'!$AA$15) &amp; "." &amp; LEFT(CW816,3)),
            IF(AND((--(INT('Drill Size Info'!$AA$15) &amp; "." &amp; LEFT(CW816,3))&gt;=--('Drill Size Info'!$AA$15)), (--(INT('Drill Size Info'!$AA$15) &amp; "." &amp; LEFT(CW816,3))&lt;=--('Drill Size Info'!$AB$15))),
                --(INT('Drill Size Info'!$AA$15) &amp; "." &amp; LEFT(CW816,3)),
                --(INT('Drill Size Info'!$AB$15) &amp; "." &amp; LEFT(CW816,3))
            )
        ),
        "OK"
    )
)</f>
        <v>OK</v>
      </c>
      <c r="Q816" s="163" t="str">
        <f>IF(CY816&lt;&gt;"",
    IF(INT('Drill Size Info'!$AA$19)=INT('Drill Size Info'!$AB$15),
        --(INT('Drill Size Info'!$AA$15) &amp; "." &amp; CY816),
        IF(AND((--(INT('Drill Size Info'!$AA$15) &amp; "." &amp; CY816)&gt;=--('Drill Size Info'!$AA$15)), (--(INT('Drill Size Info'!$AA$15) &amp; "." &amp; CY816)&lt;=--('Drill Size Info'!$AB$15))),
            --(INT('Drill Size Info'!$AA$15) &amp; "." &amp; CY816),
            --(INT('Drill Size Info'!$AB$15) &amp; "." &amp; CY816)
        )
    ),
    IF(CW816&lt;&gt;"",
        IF(INT('Drill Size Info'!$AA$15)=INT('Drill Size Info'!$AB$15),
            --(INT('Drill Size Info'!$AA$15) &amp; "." &amp; RIGHT(CW816,3)),
            IF(AND((--(INT('Drill Size Info'!$AA$15) &amp; "." &amp; RIGHT(CW816,3))&gt;=--('Drill Size Info'!$AA$15)), (--(INT('Drill Size Info'!$AA$15) &amp; "." &amp; RIGHT(CW816,3))&lt;=--('Drill Size Info'!$AB$15))),
                --(INT('Drill Size Info'!$AA$15) &amp; "." &amp; RIGHT(CW816,3)),
                --(INT('Drill Size Info'!$AB$15) &amp; "." &amp; RIGHT(CW816,3))
            )
        ),
        "N/A"
    )
)</f>
        <v>N/A</v>
      </c>
      <c r="R816" s="57"/>
      <c r="S816" s="57"/>
      <c r="T816" s="57"/>
      <c r="U816" s="57"/>
      <c r="V816" s="57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9"/>
      <c r="AX816" s="59"/>
      <c r="AY816" s="59"/>
      <c r="AZ816" s="60"/>
      <c r="BA816" s="52"/>
      <c r="BB816" s="52"/>
      <c r="BC816" s="52"/>
      <c r="BD816" s="52"/>
      <c r="BE816" s="52"/>
      <c r="BF816" s="52"/>
      <c r="BG816" s="192" t="str">
        <f t="shared" si="505"/>
        <v/>
      </c>
      <c r="BH816" s="52"/>
      <c r="BI816" s="52"/>
      <c r="BJ816" s="52"/>
      <c r="BK816" s="52"/>
      <c r="BM816" s="19">
        <f t="shared" si="472"/>
        <v>0</v>
      </c>
      <c r="BN816" s="19">
        <f t="shared" si="473"/>
        <v>0</v>
      </c>
      <c r="BO816" s="19">
        <f t="shared" si="474"/>
        <v>0</v>
      </c>
      <c r="BP816" s="19">
        <f t="shared" si="475"/>
        <v>0</v>
      </c>
      <c r="BQ816" s="19">
        <f t="shared" si="476"/>
        <v>0</v>
      </c>
      <c r="BR816" s="19">
        <f t="shared" si="477"/>
        <v>0</v>
      </c>
      <c r="BS816" s="19">
        <f t="shared" si="478"/>
        <v>0</v>
      </c>
      <c r="BT816" s="19">
        <f t="shared" si="479"/>
        <v>0</v>
      </c>
      <c r="BU816" s="19">
        <f t="shared" si="480"/>
        <v>0</v>
      </c>
      <c r="BV816" s="19">
        <f t="shared" si="481"/>
        <v>0</v>
      </c>
      <c r="BW816" s="19">
        <f t="shared" si="482"/>
        <v>0</v>
      </c>
      <c r="BX816" s="19">
        <f t="shared" si="483"/>
        <v>0</v>
      </c>
      <c r="BY816" s="19">
        <f t="shared" si="484"/>
        <v>0</v>
      </c>
      <c r="BZ816" s="19">
        <f t="shared" si="485"/>
        <v>0</v>
      </c>
      <c r="CA816" s="19">
        <f t="shared" si="486"/>
        <v>0</v>
      </c>
      <c r="CB816" s="19">
        <f t="shared" si="506"/>
        <v>0</v>
      </c>
      <c r="CC816" s="19">
        <f t="shared" si="487"/>
        <v>0</v>
      </c>
      <c r="CD816" s="19">
        <f t="shared" si="488"/>
        <v>0</v>
      </c>
      <c r="CE816" s="19">
        <f t="shared" si="489"/>
        <v>0</v>
      </c>
      <c r="CF816" s="19">
        <f t="shared" si="490"/>
        <v>0</v>
      </c>
      <c r="CG816" s="19">
        <f t="shared" si="491"/>
        <v>0</v>
      </c>
      <c r="CH816" s="19">
        <f t="shared" si="492"/>
        <v>0</v>
      </c>
      <c r="CI816" s="19">
        <f t="shared" si="493"/>
        <v>0</v>
      </c>
      <c r="CJ816" s="19">
        <f t="shared" si="494"/>
        <v>0</v>
      </c>
      <c r="CK816" s="19">
        <f t="shared" si="495"/>
        <v>0</v>
      </c>
      <c r="CL816" s="19">
        <f t="shared" si="496"/>
        <v>0</v>
      </c>
      <c r="CM816" s="19">
        <f t="shared" si="497"/>
        <v>0</v>
      </c>
      <c r="CN816" s="19">
        <f t="shared" si="498"/>
        <v>0</v>
      </c>
      <c r="CO816" s="19">
        <f t="shared" si="499"/>
        <v>0</v>
      </c>
      <c r="CP816" s="19">
        <f t="shared" si="500"/>
        <v>0</v>
      </c>
      <c r="CQ816" s="19">
        <f t="shared" si="501"/>
        <v>0</v>
      </c>
      <c r="CR816" s="19">
        <f t="shared" si="502"/>
        <v>0</v>
      </c>
      <c r="CS816" s="19">
        <f t="shared" si="503"/>
        <v>0</v>
      </c>
    </row>
    <row r="817" spans="2:97" ht="15" customHeight="1" x14ac:dyDescent="0.2">
      <c r="B817" s="53">
        <f t="shared" si="507"/>
        <v>809</v>
      </c>
      <c r="C817" s="197" t="str" cm="1">
        <f t="array" aca="1" ref="C817" ca="1">CELL("contents",BG817)</f>
        <v/>
      </c>
      <c r="D817" s="54" t="str">
        <f t="shared" si="504"/>
        <v>OK</v>
      </c>
      <c r="E817" s="55" t="e">
        <f>VLOOKUP('DATA SHEET'!$B$9,'Drill Size Info'!$T$2:$U$8,2,FALSE)</f>
        <v>#N/A</v>
      </c>
      <c r="F817" s="55" t="str">
        <f t="shared" si="508"/>
        <v/>
      </c>
      <c r="G817" s="161">
        <f t="shared" si="509"/>
        <v>0</v>
      </c>
      <c r="H817" s="56"/>
      <c r="I817" s="56"/>
      <c r="J817" s="54" t="s">
        <v>154</v>
      </c>
      <c r="K817" s="54" t="s">
        <v>154</v>
      </c>
      <c r="L817" s="56" t="s">
        <v>154</v>
      </c>
      <c r="M817" s="56" t="s">
        <v>154</v>
      </c>
      <c r="N817" s="47" t="str">
        <f>IF(CU817&lt;&gt;"",
    IF(INT('Drill Size Info'!$AA$19)=INT('Drill Size Info'!$AB$19),
        --(INT('Drill Size Info'!$AA$19) &amp; "." &amp; CU817),
        IF(AND((--(INT('Drill Size Info'!$AA$19) &amp; "." &amp; CU817)&gt;=--('Drill Size Info'!$AA$19)), (--(INT('Drill Size Info'!$AA$19) &amp; "." &amp; CU817)&lt;=--('Drill Size Info'!$AB$19))),
            --(INT('Drill Size Info'!$AA$19) &amp; "." &amp; CU817),
            --(INT('Drill Size Info'!$AB$19) &amp; "." &amp; CU817)
        )
    ),
    IF(CT817&lt;&gt;"",
        IF(INT('Drill Size Info'!$AA$19)=INT('Drill Size Info'!$AB$19),
            --(INT('Drill Size Info'!$AA$19) &amp; "." &amp; LEFT(CT817,3)),
            IF(AND((--(INT('Drill Size Info'!$AA$19) &amp; "." &amp; LEFT(CT817,3))&gt;=--('Drill Size Info'!$AA$19)), (--(INT('Drill Size Info'!$AA$19) &amp; "." &amp; LEFT(CT817,3))&lt;=--('Drill Size Info'!$AB$19))),
                --(INT('Drill Size Info'!$AA$19) &amp; "." &amp; LEFT(CT817,3)),
                --(INT('Drill Size Info'!$AB$19) &amp; "." &amp; LEFT(CT817,3))
            )
        ),
        "OK"
    )
)</f>
        <v>OK</v>
      </c>
      <c r="O817" s="163" t="str">
        <f>IF(CV817&lt;&gt;"",
    IF(INT('Drill Size Info'!$AA$19)=INT('Drill Size Info'!$AB$19),
        --(INT('Drill Size Info'!$AA$19) &amp; "." &amp; CV817),
        IF(AND((--(INT('Drill Size Info'!$AA$19) &amp; "." &amp; CV817)&gt;=--('Drill Size Info'!$AA$19)), (--(INT('Drill Size Info'!$AA$19) &amp; "." &amp; CV817)&lt;=--('Drill Size Info'!$AB$19))),
            --(INT('Drill Size Info'!$AA$19) &amp; "." &amp; CV817),
            --(INT('Drill Size Info'!$AB$19) &amp; "." &amp; CV817)
        )
    ),
    IF(CT817&lt;&gt;"",
        IF(INT('Drill Size Info'!$AA$19)=INT('Drill Size Info'!$AB$19),
            --(INT('Drill Size Info'!$AA$19) &amp; "." &amp; RIGHT(CT817,3)),
            IF(AND((--(INT('Drill Size Info'!$AA$19) &amp; "." &amp; RIGHT(CT817,3))&gt;=--('Drill Size Info'!$AA$19)), (--(INT('Drill Size Info'!$AA$19) &amp; "." &amp; RIGHT(CT817,3))&lt;=--('Drill Size Info'!$AB$19))),
                --(INT('Drill Size Info'!$AA$19) &amp; "." &amp; RIGHT(CT817,3)),
                --(INT('Drill Size Info'!$AB$19) &amp; "." &amp; RIGHT(CT817,3))
            )
        ),
        "N/A"
    )
)</f>
        <v>N/A</v>
      </c>
      <c r="P817" s="47" t="str">
        <f>IF(CX817&lt;&gt;"",
    IF(INT('Drill Size Info'!$AA$19)=INT('Drill Size Info'!$AB$15),
        --(INT('Drill Size Info'!$AA$15) &amp; "." &amp; CX817),
        IF(AND((--(INT('Drill Size Info'!$AA$15) &amp; "." &amp; CX817)&gt;=--('Drill Size Info'!$AA$15)), (--(INT('Drill Size Info'!$AA$15) &amp; "." &amp; CX817)&lt;=--('Drill Size Info'!$AB$15))),
            --(INT('Drill Size Info'!$AA$15) &amp; "." &amp; CX817),
            --(INT('Drill Size Info'!$AB$15) &amp; "." &amp; CX817)
        )
    ),
    IF(CW817&lt;&gt;"",
        IF(INT('Drill Size Info'!$AA$15)=INT('Drill Size Info'!$AB$15),
            --(INT('Drill Size Info'!$AA$15) &amp; "." &amp; LEFT(CW817,3)),
            IF(AND((--(INT('Drill Size Info'!$AA$15) &amp; "." &amp; LEFT(CW817,3))&gt;=--('Drill Size Info'!$AA$15)), (--(INT('Drill Size Info'!$AA$15) &amp; "." &amp; LEFT(CW817,3))&lt;=--('Drill Size Info'!$AB$15))),
                --(INT('Drill Size Info'!$AA$15) &amp; "." &amp; LEFT(CW817,3)),
                --(INT('Drill Size Info'!$AB$15) &amp; "." &amp; LEFT(CW817,3))
            )
        ),
        "OK"
    )
)</f>
        <v>OK</v>
      </c>
      <c r="Q817" s="163" t="str">
        <f>IF(CY817&lt;&gt;"",
    IF(INT('Drill Size Info'!$AA$19)=INT('Drill Size Info'!$AB$15),
        --(INT('Drill Size Info'!$AA$15) &amp; "." &amp; CY817),
        IF(AND((--(INT('Drill Size Info'!$AA$15) &amp; "." &amp; CY817)&gt;=--('Drill Size Info'!$AA$15)), (--(INT('Drill Size Info'!$AA$15) &amp; "." &amp; CY817)&lt;=--('Drill Size Info'!$AB$15))),
            --(INT('Drill Size Info'!$AA$15) &amp; "." &amp; CY817),
            --(INT('Drill Size Info'!$AB$15) &amp; "." &amp; CY817)
        )
    ),
    IF(CW817&lt;&gt;"",
        IF(INT('Drill Size Info'!$AA$15)=INT('Drill Size Info'!$AB$15),
            --(INT('Drill Size Info'!$AA$15) &amp; "." &amp; RIGHT(CW817,3)),
            IF(AND((--(INT('Drill Size Info'!$AA$15) &amp; "." &amp; RIGHT(CW817,3))&gt;=--('Drill Size Info'!$AA$15)), (--(INT('Drill Size Info'!$AA$15) &amp; "." &amp; RIGHT(CW817,3))&lt;=--('Drill Size Info'!$AB$15))),
                --(INT('Drill Size Info'!$AA$15) &amp; "." &amp; RIGHT(CW817,3)),
                --(INT('Drill Size Info'!$AB$15) &amp; "." &amp; RIGHT(CW817,3))
            )
        ),
        "N/A"
    )
)</f>
        <v>N/A</v>
      </c>
      <c r="R817" s="57"/>
      <c r="S817" s="57"/>
      <c r="T817" s="57"/>
      <c r="U817" s="57"/>
      <c r="V817" s="57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9"/>
      <c r="AX817" s="59"/>
      <c r="AY817" s="59"/>
      <c r="AZ817" s="60"/>
      <c r="BA817" s="52"/>
      <c r="BB817" s="52"/>
      <c r="BC817" s="52"/>
      <c r="BD817" s="52"/>
      <c r="BE817" s="52"/>
      <c r="BF817" s="52"/>
      <c r="BG817" s="192" t="str">
        <f t="shared" si="505"/>
        <v/>
      </c>
      <c r="BH817" s="52"/>
      <c r="BI817" s="52"/>
      <c r="BJ817" s="52"/>
      <c r="BK817" s="52"/>
      <c r="BM817" s="19">
        <f t="shared" si="472"/>
        <v>0</v>
      </c>
      <c r="BN817" s="19">
        <f t="shared" si="473"/>
        <v>0</v>
      </c>
      <c r="BO817" s="19">
        <f t="shared" si="474"/>
        <v>0</v>
      </c>
      <c r="BP817" s="19">
        <f t="shared" si="475"/>
        <v>0</v>
      </c>
      <c r="BQ817" s="19">
        <f t="shared" si="476"/>
        <v>0</v>
      </c>
      <c r="BR817" s="19">
        <f t="shared" si="477"/>
        <v>0</v>
      </c>
      <c r="BS817" s="19">
        <f t="shared" si="478"/>
        <v>0</v>
      </c>
      <c r="BT817" s="19">
        <f t="shared" si="479"/>
        <v>0</v>
      </c>
      <c r="BU817" s="19">
        <f t="shared" si="480"/>
        <v>0</v>
      </c>
      <c r="BV817" s="19">
        <f t="shared" si="481"/>
        <v>0</v>
      </c>
      <c r="BW817" s="19">
        <f t="shared" si="482"/>
        <v>0</v>
      </c>
      <c r="BX817" s="19">
        <f t="shared" si="483"/>
        <v>0</v>
      </c>
      <c r="BY817" s="19">
        <f t="shared" si="484"/>
        <v>0</v>
      </c>
      <c r="BZ817" s="19">
        <f t="shared" si="485"/>
        <v>0</v>
      </c>
      <c r="CA817" s="19">
        <f t="shared" si="486"/>
        <v>0</v>
      </c>
      <c r="CB817" s="19">
        <f t="shared" si="506"/>
        <v>0</v>
      </c>
      <c r="CC817" s="19">
        <f t="shared" si="487"/>
        <v>0</v>
      </c>
      <c r="CD817" s="19">
        <f t="shared" si="488"/>
        <v>0</v>
      </c>
      <c r="CE817" s="19">
        <f t="shared" si="489"/>
        <v>0</v>
      </c>
      <c r="CF817" s="19">
        <f t="shared" si="490"/>
        <v>0</v>
      </c>
      <c r="CG817" s="19">
        <f t="shared" si="491"/>
        <v>0</v>
      </c>
      <c r="CH817" s="19">
        <f t="shared" si="492"/>
        <v>0</v>
      </c>
      <c r="CI817" s="19">
        <f t="shared" si="493"/>
        <v>0</v>
      </c>
      <c r="CJ817" s="19">
        <f t="shared" si="494"/>
        <v>0</v>
      </c>
      <c r="CK817" s="19">
        <f t="shared" si="495"/>
        <v>0</v>
      </c>
      <c r="CL817" s="19">
        <f t="shared" si="496"/>
        <v>0</v>
      </c>
      <c r="CM817" s="19">
        <f t="shared" si="497"/>
        <v>0</v>
      </c>
      <c r="CN817" s="19">
        <f t="shared" si="498"/>
        <v>0</v>
      </c>
      <c r="CO817" s="19">
        <f t="shared" si="499"/>
        <v>0</v>
      </c>
      <c r="CP817" s="19">
        <f t="shared" si="500"/>
        <v>0</v>
      </c>
      <c r="CQ817" s="19">
        <f t="shared" si="501"/>
        <v>0</v>
      </c>
      <c r="CR817" s="19">
        <f t="shared" si="502"/>
        <v>0</v>
      </c>
      <c r="CS817" s="19">
        <f t="shared" si="503"/>
        <v>0</v>
      </c>
    </row>
    <row r="818" spans="2:97" ht="15" customHeight="1" x14ac:dyDescent="0.2">
      <c r="B818" s="53">
        <f t="shared" si="507"/>
        <v>810</v>
      </c>
      <c r="C818" s="197" t="str" cm="1">
        <f t="array" aca="1" ref="C818" ca="1">CELL("contents",BG818)</f>
        <v/>
      </c>
      <c r="D818" s="54" t="str">
        <f t="shared" si="504"/>
        <v>OK</v>
      </c>
      <c r="E818" s="55" t="e">
        <f>VLOOKUP('DATA SHEET'!$B$9,'Drill Size Info'!$T$2:$U$8,2,FALSE)</f>
        <v>#N/A</v>
      </c>
      <c r="F818" s="55" t="str">
        <f t="shared" si="508"/>
        <v/>
      </c>
      <c r="G818" s="161">
        <f t="shared" si="509"/>
        <v>0</v>
      </c>
      <c r="H818" s="56"/>
      <c r="I818" s="56"/>
      <c r="J818" s="54" t="s">
        <v>154</v>
      </c>
      <c r="K818" s="54" t="s">
        <v>154</v>
      </c>
      <c r="L818" s="56" t="s">
        <v>154</v>
      </c>
      <c r="M818" s="56" t="s">
        <v>154</v>
      </c>
      <c r="N818" s="47" t="str">
        <f>IF(CU818&lt;&gt;"",
    IF(INT('Drill Size Info'!$AA$19)=INT('Drill Size Info'!$AB$19),
        --(INT('Drill Size Info'!$AA$19) &amp; "." &amp; CU818),
        IF(AND((--(INT('Drill Size Info'!$AA$19) &amp; "." &amp; CU818)&gt;=--('Drill Size Info'!$AA$19)), (--(INT('Drill Size Info'!$AA$19) &amp; "." &amp; CU818)&lt;=--('Drill Size Info'!$AB$19))),
            --(INT('Drill Size Info'!$AA$19) &amp; "." &amp; CU818),
            --(INT('Drill Size Info'!$AB$19) &amp; "." &amp; CU818)
        )
    ),
    IF(CT818&lt;&gt;"",
        IF(INT('Drill Size Info'!$AA$19)=INT('Drill Size Info'!$AB$19),
            --(INT('Drill Size Info'!$AA$19) &amp; "." &amp; LEFT(CT818,3)),
            IF(AND((--(INT('Drill Size Info'!$AA$19) &amp; "." &amp; LEFT(CT818,3))&gt;=--('Drill Size Info'!$AA$19)), (--(INT('Drill Size Info'!$AA$19) &amp; "." &amp; LEFT(CT818,3))&lt;=--('Drill Size Info'!$AB$19))),
                --(INT('Drill Size Info'!$AA$19) &amp; "." &amp; LEFT(CT818,3)),
                --(INT('Drill Size Info'!$AB$19) &amp; "." &amp; LEFT(CT818,3))
            )
        ),
        "OK"
    )
)</f>
        <v>OK</v>
      </c>
      <c r="O818" s="163" t="str">
        <f>IF(CV818&lt;&gt;"",
    IF(INT('Drill Size Info'!$AA$19)=INT('Drill Size Info'!$AB$19),
        --(INT('Drill Size Info'!$AA$19) &amp; "." &amp; CV818),
        IF(AND((--(INT('Drill Size Info'!$AA$19) &amp; "." &amp; CV818)&gt;=--('Drill Size Info'!$AA$19)), (--(INT('Drill Size Info'!$AA$19) &amp; "." &amp; CV818)&lt;=--('Drill Size Info'!$AB$19))),
            --(INT('Drill Size Info'!$AA$19) &amp; "." &amp; CV818),
            --(INT('Drill Size Info'!$AB$19) &amp; "." &amp; CV818)
        )
    ),
    IF(CT818&lt;&gt;"",
        IF(INT('Drill Size Info'!$AA$19)=INT('Drill Size Info'!$AB$19),
            --(INT('Drill Size Info'!$AA$19) &amp; "." &amp; RIGHT(CT818,3)),
            IF(AND((--(INT('Drill Size Info'!$AA$19) &amp; "." &amp; RIGHT(CT818,3))&gt;=--('Drill Size Info'!$AA$19)), (--(INT('Drill Size Info'!$AA$19) &amp; "." &amp; RIGHT(CT818,3))&lt;=--('Drill Size Info'!$AB$19))),
                --(INT('Drill Size Info'!$AA$19) &amp; "." &amp; RIGHT(CT818,3)),
                --(INT('Drill Size Info'!$AB$19) &amp; "." &amp; RIGHT(CT818,3))
            )
        ),
        "N/A"
    )
)</f>
        <v>N/A</v>
      </c>
      <c r="P818" s="47" t="str">
        <f>IF(CX818&lt;&gt;"",
    IF(INT('Drill Size Info'!$AA$19)=INT('Drill Size Info'!$AB$15),
        --(INT('Drill Size Info'!$AA$15) &amp; "." &amp; CX818),
        IF(AND((--(INT('Drill Size Info'!$AA$15) &amp; "." &amp; CX818)&gt;=--('Drill Size Info'!$AA$15)), (--(INT('Drill Size Info'!$AA$15) &amp; "." &amp; CX818)&lt;=--('Drill Size Info'!$AB$15))),
            --(INT('Drill Size Info'!$AA$15) &amp; "." &amp; CX818),
            --(INT('Drill Size Info'!$AB$15) &amp; "." &amp; CX818)
        )
    ),
    IF(CW818&lt;&gt;"",
        IF(INT('Drill Size Info'!$AA$15)=INT('Drill Size Info'!$AB$15),
            --(INT('Drill Size Info'!$AA$15) &amp; "." &amp; LEFT(CW818,3)),
            IF(AND((--(INT('Drill Size Info'!$AA$15) &amp; "." &amp; LEFT(CW818,3))&gt;=--('Drill Size Info'!$AA$15)), (--(INT('Drill Size Info'!$AA$15) &amp; "." &amp; LEFT(CW818,3))&lt;=--('Drill Size Info'!$AB$15))),
                --(INT('Drill Size Info'!$AA$15) &amp; "." &amp; LEFT(CW818,3)),
                --(INT('Drill Size Info'!$AB$15) &amp; "." &amp; LEFT(CW818,3))
            )
        ),
        "OK"
    )
)</f>
        <v>OK</v>
      </c>
      <c r="Q818" s="163" t="str">
        <f>IF(CY818&lt;&gt;"",
    IF(INT('Drill Size Info'!$AA$19)=INT('Drill Size Info'!$AB$15),
        --(INT('Drill Size Info'!$AA$15) &amp; "." &amp; CY818),
        IF(AND((--(INT('Drill Size Info'!$AA$15) &amp; "." &amp; CY818)&gt;=--('Drill Size Info'!$AA$15)), (--(INT('Drill Size Info'!$AA$15) &amp; "." &amp; CY818)&lt;=--('Drill Size Info'!$AB$15))),
            --(INT('Drill Size Info'!$AA$15) &amp; "." &amp; CY818),
            --(INT('Drill Size Info'!$AB$15) &amp; "." &amp; CY818)
        )
    ),
    IF(CW818&lt;&gt;"",
        IF(INT('Drill Size Info'!$AA$15)=INT('Drill Size Info'!$AB$15),
            --(INT('Drill Size Info'!$AA$15) &amp; "." &amp; RIGHT(CW818,3)),
            IF(AND((--(INT('Drill Size Info'!$AA$15) &amp; "." &amp; RIGHT(CW818,3))&gt;=--('Drill Size Info'!$AA$15)), (--(INT('Drill Size Info'!$AA$15) &amp; "." &amp; RIGHT(CW818,3))&lt;=--('Drill Size Info'!$AB$15))),
                --(INT('Drill Size Info'!$AA$15) &amp; "." &amp; RIGHT(CW818,3)),
                --(INT('Drill Size Info'!$AB$15) &amp; "." &amp; RIGHT(CW818,3))
            )
        ),
        "N/A"
    )
)</f>
        <v>N/A</v>
      </c>
      <c r="R818" s="57"/>
      <c r="S818" s="57"/>
      <c r="T818" s="57"/>
      <c r="U818" s="57"/>
      <c r="V818" s="57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9"/>
      <c r="AX818" s="59"/>
      <c r="AY818" s="59"/>
      <c r="AZ818" s="60"/>
      <c r="BA818" s="52"/>
      <c r="BB818" s="52"/>
      <c r="BC818" s="52"/>
      <c r="BD818" s="52"/>
      <c r="BE818" s="52"/>
      <c r="BF818" s="52"/>
      <c r="BG818" s="192" t="str">
        <f t="shared" si="505"/>
        <v/>
      </c>
      <c r="BH818" s="52"/>
      <c r="BI818" s="52"/>
      <c r="BJ818" s="52"/>
      <c r="BK818" s="52"/>
      <c r="BM818" s="19">
        <f t="shared" si="472"/>
        <v>0</v>
      </c>
      <c r="BN818" s="19">
        <f t="shared" si="473"/>
        <v>0</v>
      </c>
      <c r="BO818" s="19">
        <f t="shared" si="474"/>
        <v>0</v>
      </c>
      <c r="BP818" s="19">
        <f t="shared" si="475"/>
        <v>0</v>
      </c>
      <c r="BQ818" s="19">
        <f t="shared" si="476"/>
        <v>0</v>
      </c>
      <c r="BR818" s="19">
        <f t="shared" si="477"/>
        <v>0</v>
      </c>
      <c r="BS818" s="19">
        <f t="shared" si="478"/>
        <v>0</v>
      </c>
      <c r="BT818" s="19">
        <f t="shared" si="479"/>
        <v>0</v>
      </c>
      <c r="BU818" s="19">
        <f t="shared" si="480"/>
        <v>0</v>
      </c>
      <c r="BV818" s="19">
        <f t="shared" si="481"/>
        <v>0</v>
      </c>
      <c r="BW818" s="19">
        <f t="shared" si="482"/>
        <v>0</v>
      </c>
      <c r="BX818" s="19">
        <f t="shared" si="483"/>
        <v>0</v>
      </c>
      <c r="BY818" s="19">
        <f t="shared" si="484"/>
        <v>0</v>
      </c>
      <c r="BZ818" s="19">
        <f t="shared" si="485"/>
        <v>0</v>
      </c>
      <c r="CA818" s="19">
        <f t="shared" si="486"/>
        <v>0</v>
      </c>
      <c r="CB818" s="19">
        <f t="shared" si="506"/>
        <v>0</v>
      </c>
      <c r="CC818" s="19">
        <f t="shared" si="487"/>
        <v>0</v>
      </c>
      <c r="CD818" s="19">
        <f t="shared" si="488"/>
        <v>0</v>
      </c>
      <c r="CE818" s="19">
        <f t="shared" si="489"/>
        <v>0</v>
      </c>
      <c r="CF818" s="19">
        <f t="shared" si="490"/>
        <v>0</v>
      </c>
      <c r="CG818" s="19">
        <f t="shared" si="491"/>
        <v>0</v>
      </c>
      <c r="CH818" s="19">
        <f t="shared" si="492"/>
        <v>0</v>
      </c>
      <c r="CI818" s="19">
        <f t="shared" si="493"/>
        <v>0</v>
      </c>
      <c r="CJ818" s="19">
        <f t="shared" si="494"/>
        <v>0</v>
      </c>
      <c r="CK818" s="19">
        <f t="shared" si="495"/>
        <v>0</v>
      </c>
      <c r="CL818" s="19">
        <f t="shared" si="496"/>
        <v>0</v>
      </c>
      <c r="CM818" s="19">
        <f t="shared" si="497"/>
        <v>0</v>
      </c>
      <c r="CN818" s="19">
        <f t="shared" si="498"/>
        <v>0</v>
      </c>
      <c r="CO818" s="19">
        <f t="shared" si="499"/>
        <v>0</v>
      </c>
      <c r="CP818" s="19">
        <f t="shared" si="500"/>
        <v>0</v>
      </c>
      <c r="CQ818" s="19">
        <f t="shared" si="501"/>
        <v>0</v>
      </c>
      <c r="CR818" s="19">
        <f t="shared" si="502"/>
        <v>0</v>
      </c>
      <c r="CS818" s="19">
        <f t="shared" si="503"/>
        <v>0</v>
      </c>
    </row>
    <row r="819" spans="2:97" ht="15" customHeight="1" x14ac:dyDescent="0.2">
      <c r="B819" s="53">
        <f t="shared" si="507"/>
        <v>811</v>
      </c>
      <c r="C819" s="197" t="str" cm="1">
        <f t="array" aca="1" ref="C819" ca="1">CELL("contents",BG819)</f>
        <v/>
      </c>
      <c r="D819" s="54" t="str">
        <f t="shared" si="504"/>
        <v>OK</v>
      </c>
      <c r="E819" s="55" t="e">
        <f>VLOOKUP('DATA SHEET'!$B$9,'Drill Size Info'!$T$2:$U$8,2,FALSE)</f>
        <v>#N/A</v>
      </c>
      <c r="F819" s="55" t="str">
        <f t="shared" si="508"/>
        <v/>
      </c>
      <c r="G819" s="161">
        <f t="shared" si="509"/>
        <v>0</v>
      </c>
      <c r="H819" s="56"/>
      <c r="I819" s="56"/>
      <c r="J819" s="54" t="s">
        <v>154</v>
      </c>
      <c r="K819" s="54" t="s">
        <v>154</v>
      </c>
      <c r="L819" s="56" t="s">
        <v>154</v>
      </c>
      <c r="M819" s="56" t="s">
        <v>154</v>
      </c>
      <c r="N819" s="47" t="str">
        <f>IF(CU819&lt;&gt;"",
    IF(INT('Drill Size Info'!$AA$19)=INT('Drill Size Info'!$AB$19),
        --(INT('Drill Size Info'!$AA$19) &amp; "." &amp; CU819),
        IF(AND((--(INT('Drill Size Info'!$AA$19) &amp; "." &amp; CU819)&gt;=--('Drill Size Info'!$AA$19)), (--(INT('Drill Size Info'!$AA$19) &amp; "." &amp; CU819)&lt;=--('Drill Size Info'!$AB$19))),
            --(INT('Drill Size Info'!$AA$19) &amp; "." &amp; CU819),
            --(INT('Drill Size Info'!$AB$19) &amp; "." &amp; CU819)
        )
    ),
    IF(CT819&lt;&gt;"",
        IF(INT('Drill Size Info'!$AA$19)=INT('Drill Size Info'!$AB$19),
            --(INT('Drill Size Info'!$AA$19) &amp; "." &amp; LEFT(CT819,3)),
            IF(AND((--(INT('Drill Size Info'!$AA$19) &amp; "." &amp; LEFT(CT819,3))&gt;=--('Drill Size Info'!$AA$19)), (--(INT('Drill Size Info'!$AA$19) &amp; "." &amp; LEFT(CT819,3))&lt;=--('Drill Size Info'!$AB$19))),
                --(INT('Drill Size Info'!$AA$19) &amp; "." &amp; LEFT(CT819,3)),
                --(INT('Drill Size Info'!$AB$19) &amp; "." &amp; LEFT(CT819,3))
            )
        ),
        "OK"
    )
)</f>
        <v>OK</v>
      </c>
      <c r="O819" s="163" t="str">
        <f>IF(CV819&lt;&gt;"",
    IF(INT('Drill Size Info'!$AA$19)=INT('Drill Size Info'!$AB$19),
        --(INT('Drill Size Info'!$AA$19) &amp; "." &amp; CV819),
        IF(AND((--(INT('Drill Size Info'!$AA$19) &amp; "." &amp; CV819)&gt;=--('Drill Size Info'!$AA$19)), (--(INT('Drill Size Info'!$AA$19) &amp; "." &amp; CV819)&lt;=--('Drill Size Info'!$AB$19))),
            --(INT('Drill Size Info'!$AA$19) &amp; "." &amp; CV819),
            --(INT('Drill Size Info'!$AB$19) &amp; "." &amp; CV819)
        )
    ),
    IF(CT819&lt;&gt;"",
        IF(INT('Drill Size Info'!$AA$19)=INT('Drill Size Info'!$AB$19),
            --(INT('Drill Size Info'!$AA$19) &amp; "." &amp; RIGHT(CT819,3)),
            IF(AND((--(INT('Drill Size Info'!$AA$19) &amp; "." &amp; RIGHT(CT819,3))&gt;=--('Drill Size Info'!$AA$19)), (--(INT('Drill Size Info'!$AA$19) &amp; "." &amp; RIGHT(CT819,3))&lt;=--('Drill Size Info'!$AB$19))),
                --(INT('Drill Size Info'!$AA$19) &amp; "." &amp; RIGHT(CT819,3)),
                --(INT('Drill Size Info'!$AB$19) &amp; "." &amp; RIGHT(CT819,3))
            )
        ),
        "N/A"
    )
)</f>
        <v>N/A</v>
      </c>
      <c r="P819" s="47" t="str">
        <f>IF(CX819&lt;&gt;"",
    IF(INT('Drill Size Info'!$AA$19)=INT('Drill Size Info'!$AB$15),
        --(INT('Drill Size Info'!$AA$15) &amp; "." &amp; CX819),
        IF(AND((--(INT('Drill Size Info'!$AA$15) &amp; "." &amp; CX819)&gt;=--('Drill Size Info'!$AA$15)), (--(INT('Drill Size Info'!$AA$15) &amp; "." &amp; CX819)&lt;=--('Drill Size Info'!$AB$15))),
            --(INT('Drill Size Info'!$AA$15) &amp; "." &amp; CX819),
            --(INT('Drill Size Info'!$AB$15) &amp; "." &amp; CX819)
        )
    ),
    IF(CW819&lt;&gt;"",
        IF(INT('Drill Size Info'!$AA$15)=INT('Drill Size Info'!$AB$15),
            --(INT('Drill Size Info'!$AA$15) &amp; "." &amp; LEFT(CW819,3)),
            IF(AND((--(INT('Drill Size Info'!$AA$15) &amp; "." &amp; LEFT(CW819,3))&gt;=--('Drill Size Info'!$AA$15)), (--(INT('Drill Size Info'!$AA$15) &amp; "." &amp; LEFT(CW819,3))&lt;=--('Drill Size Info'!$AB$15))),
                --(INT('Drill Size Info'!$AA$15) &amp; "." &amp; LEFT(CW819,3)),
                --(INT('Drill Size Info'!$AB$15) &amp; "." &amp; LEFT(CW819,3))
            )
        ),
        "OK"
    )
)</f>
        <v>OK</v>
      </c>
      <c r="Q819" s="163" t="str">
        <f>IF(CY819&lt;&gt;"",
    IF(INT('Drill Size Info'!$AA$19)=INT('Drill Size Info'!$AB$15),
        --(INT('Drill Size Info'!$AA$15) &amp; "." &amp; CY819),
        IF(AND((--(INT('Drill Size Info'!$AA$15) &amp; "." &amp; CY819)&gt;=--('Drill Size Info'!$AA$15)), (--(INT('Drill Size Info'!$AA$15) &amp; "." &amp; CY819)&lt;=--('Drill Size Info'!$AB$15))),
            --(INT('Drill Size Info'!$AA$15) &amp; "." &amp; CY819),
            --(INT('Drill Size Info'!$AB$15) &amp; "." &amp; CY819)
        )
    ),
    IF(CW819&lt;&gt;"",
        IF(INT('Drill Size Info'!$AA$15)=INT('Drill Size Info'!$AB$15),
            --(INT('Drill Size Info'!$AA$15) &amp; "." &amp; RIGHT(CW819,3)),
            IF(AND((--(INT('Drill Size Info'!$AA$15) &amp; "." &amp; RIGHT(CW819,3))&gt;=--('Drill Size Info'!$AA$15)), (--(INT('Drill Size Info'!$AA$15) &amp; "." &amp; RIGHT(CW819,3))&lt;=--('Drill Size Info'!$AB$15))),
                --(INT('Drill Size Info'!$AA$15) &amp; "." &amp; RIGHT(CW819,3)),
                --(INT('Drill Size Info'!$AB$15) &amp; "." &amp; RIGHT(CW819,3))
            )
        ),
        "N/A"
    )
)</f>
        <v>N/A</v>
      </c>
      <c r="R819" s="57"/>
      <c r="S819" s="57"/>
      <c r="T819" s="57"/>
      <c r="U819" s="57"/>
      <c r="V819" s="57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9"/>
      <c r="AX819" s="59"/>
      <c r="AY819" s="59"/>
      <c r="AZ819" s="60"/>
      <c r="BA819" s="52"/>
      <c r="BB819" s="52"/>
      <c r="BC819" s="52"/>
      <c r="BD819" s="52"/>
      <c r="BE819" s="52"/>
      <c r="BF819" s="52"/>
      <c r="BG819" s="192" t="str">
        <f t="shared" si="505"/>
        <v/>
      </c>
      <c r="BH819" s="52"/>
      <c r="BI819" s="52"/>
      <c r="BJ819" s="52"/>
      <c r="BK819" s="52"/>
      <c r="BM819" s="19">
        <f t="shared" si="472"/>
        <v>0</v>
      </c>
      <c r="BN819" s="19">
        <f t="shared" si="473"/>
        <v>0</v>
      </c>
      <c r="BO819" s="19">
        <f t="shared" si="474"/>
        <v>0</v>
      </c>
      <c r="BP819" s="19">
        <f t="shared" si="475"/>
        <v>0</v>
      </c>
      <c r="BQ819" s="19">
        <f t="shared" si="476"/>
        <v>0</v>
      </c>
      <c r="BR819" s="19">
        <f t="shared" si="477"/>
        <v>0</v>
      </c>
      <c r="BS819" s="19">
        <f t="shared" si="478"/>
        <v>0</v>
      </c>
      <c r="BT819" s="19">
        <f t="shared" si="479"/>
        <v>0</v>
      </c>
      <c r="BU819" s="19">
        <f t="shared" si="480"/>
        <v>0</v>
      </c>
      <c r="BV819" s="19">
        <f t="shared" si="481"/>
        <v>0</v>
      </c>
      <c r="BW819" s="19">
        <f t="shared" si="482"/>
        <v>0</v>
      </c>
      <c r="BX819" s="19">
        <f t="shared" si="483"/>
        <v>0</v>
      </c>
      <c r="BY819" s="19">
        <f t="shared" si="484"/>
        <v>0</v>
      </c>
      <c r="BZ819" s="19">
        <f t="shared" si="485"/>
        <v>0</v>
      </c>
      <c r="CA819" s="19">
        <f t="shared" si="486"/>
        <v>0</v>
      </c>
      <c r="CB819" s="19">
        <f t="shared" si="506"/>
        <v>0</v>
      </c>
      <c r="CC819" s="19">
        <f t="shared" si="487"/>
        <v>0</v>
      </c>
      <c r="CD819" s="19">
        <f t="shared" si="488"/>
        <v>0</v>
      </c>
      <c r="CE819" s="19">
        <f t="shared" si="489"/>
        <v>0</v>
      </c>
      <c r="CF819" s="19">
        <f t="shared" si="490"/>
        <v>0</v>
      </c>
      <c r="CG819" s="19">
        <f t="shared" si="491"/>
        <v>0</v>
      </c>
      <c r="CH819" s="19">
        <f t="shared" si="492"/>
        <v>0</v>
      </c>
      <c r="CI819" s="19">
        <f t="shared" si="493"/>
        <v>0</v>
      </c>
      <c r="CJ819" s="19">
        <f t="shared" si="494"/>
        <v>0</v>
      </c>
      <c r="CK819" s="19">
        <f t="shared" si="495"/>
        <v>0</v>
      </c>
      <c r="CL819" s="19">
        <f t="shared" si="496"/>
        <v>0</v>
      </c>
      <c r="CM819" s="19">
        <f t="shared" si="497"/>
        <v>0</v>
      </c>
      <c r="CN819" s="19">
        <f t="shared" si="498"/>
        <v>0</v>
      </c>
      <c r="CO819" s="19">
        <f t="shared" si="499"/>
        <v>0</v>
      </c>
      <c r="CP819" s="19">
        <f t="shared" si="500"/>
        <v>0</v>
      </c>
      <c r="CQ819" s="19">
        <f t="shared" si="501"/>
        <v>0</v>
      </c>
      <c r="CR819" s="19">
        <f t="shared" si="502"/>
        <v>0</v>
      </c>
      <c r="CS819" s="19">
        <f t="shared" si="503"/>
        <v>0</v>
      </c>
    </row>
    <row r="820" spans="2:97" ht="15" customHeight="1" x14ac:dyDescent="0.2">
      <c r="B820" s="53">
        <f t="shared" si="507"/>
        <v>812</v>
      </c>
      <c r="C820" s="197" t="str" cm="1">
        <f t="array" aca="1" ref="C820" ca="1">CELL("contents",BG820)</f>
        <v/>
      </c>
      <c r="D820" s="54" t="str">
        <f t="shared" si="504"/>
        <v>OK</v>
      </c>
      <c r="E820" s="55" t="e">
        <f>VLOOKUP('DATA SHEET'!$B$9,'Drill Size Info'!$T$2:$U$8,2,FALSE)</f>
        <v>#N/A</v>
      </c>
      <c r="F820" s="55" t="str">
        <f t="shared" si="508"/>
        <v/>
      </c>
      <c r="G820" s="161">
        <f t="shared" si="509"/>
        <v>0</v>
      </c>
      <c r="H820" s="56"/>
      <c r="I820" s="56"/>
      <c r="J820" s="54" t="s">
        <v>154</v>
      </c>
      <c r="K820" s="54" t="s">
        <v>154</v>
      </c>
      <c r="L820" s="56" t="s">
        <v>154</v>
      </c>
      <c r="M820" s="56" t="s">
        <v>154</v>
      </c>
      <c r="N820" s="47" t="str">
        <f>IF(CU820&lt;&gt;"",
    IF(INT('Drill Size Info'!$AA$19)=INT('Drill Size Info'!$AB$19),
        --(INT('Drill Size Info'!$AA$19) &amp; "." &amp; CU820),
        IF(AND((--(INT('Drill Size Info'!$AA$19) &amp; "." &amp; CU820)&gt;=--('Drill Size Info'!$AA$19)), (--(INT('Drill Size Info'!$AA$19) &amp; "." &amp; CU820)&lt;=--('Drill Size Info'!$AB$19))),
            --(INT('Drill Size Info'!$AA$19) &amp; "." &amp; CU820),
            --(INT('Drill Size Info'!$AB$19) &amp; "." &amp; CU820)
        )
    ),
    IF(CT820&lt;&gt;"",
        IF(INT('Drill Size Info'!$AA$19)=INT('Drill Size Info'!$AB$19),
            --(INT('Drill Size Info'!$AA$19) &amp; "." &amp; LEFT(CT820,3)),
            IF(AND((--(INT('Drill Size Info'!$AA$19) &amp; "." &amp; LEFT(CT820,3))&gt;=--('Drill Size Info'!$AA$19)), (--(INT('Drill Size Info'!$AA$19) &amp; "." &amp; LEFT(CT820,3))&lt;=--('Drill Size Info'!$AB$19))),
                --(INT('Drill Size Info'!$AA$19) &amp; "." &amp; LEFT(CT820,3)),
                --(INT('Drill Size Info'!$AB$19) &amp; "." &amp; LEFT(CT820,3))
            )
        ),
        "OK"
    )
)</f>
        <v>OK</v>
      </c>
      <c r="O820" s="163" t="str">
        <f>IF(CV820&lt;&gt;"",
    IF(INT('Drill Size Info'!$AA$19)=INT('Drill Size Info'!$AB$19),
        --(INT('Drill Size Info'!$AA$19) &amp; "." &amp; CV820),
        IF(AND((--(INT('Drill Size Info'!$AA$19) &amp; "." &amp; CV820)&gt;=--('Drill Size Info'!$AA$19)), (--(INT('Drill Size Info'!$AA$19) &amp; "." &amp; CV820)&lt;=--('Drill Size Info'!$AB$19))),
            --(INT('Drill Size Info'!$AA$19) &amp; "." &amp; CV820),
            --(INT('Drill Size Info'!$AB$19) &amp; "." &amp; CV820)
        )
    ),
    IF(CT820&lt;&gt;"",
        IF(INT('Drill Size Info'!$AA$19)=INT('Drill Size Info'!$AB$19),
            --(INT('Drill Size Info'!$AA$19) &amp; "." &amp; RIGHT(CT820,3)),
            IF(AND((--(INT('Drill Size Info'!$AA$19) &amp; "." &amp; RIGHT(CT820,3))&gt;=--('Drill Size Info'!$AA$19)), (--(INT('Drill Size Info'!$AA$19) &amp; "." &amp; RIGHT(CT820,3))&lt;=--('Drill Size Info'!$AB$19))),
                --(INT('Drill Size Info'!$AA$19) &amp; "." &amp; RIGHT(CT820,3)),
                --(INT('Drill Size Info'!$AB$19) &amp; "." &amp; RIGHT(CT820,3))
            )
        ),
        "N/A"
    )
)</f>
        <v>N/A</v>
      </c>
      <c r="P820" s="47" t="str">
        <f>IF(CX820&lt;&gt;"",
    IF(INT('Drill Size Info'!$AA$19)=INT('Drill Size Info'!$AB$15),
        --(INT('Drill Size Info'!$AA$15) &amp; "." &amp; CX820),
        IF(AND((--(INT('Drill Size Info'!$AA$15) &amp; "." &amp; CX820)&gt;=--('Drill Size Info'!$AA$15)), (--(INT('Drill Size Info'!$AA$15) &amp; "." &amp; CX820)&lt;=--('Drill Size Info'!$AB$15))),
            --(INT('Drill Size Info'!$AA$15) &amp; "." &amp; CX820),
            --(INT('Drill Size Info'!$AB$15) &amp; "." &amp; CX820)
        )
    ),
    IF(CW820&lt;&gt;"",
        IF(INT('Drill Size Info'!$AA$15)=INT('Drill Size Info'!$AB$15),
            --(INT('Drill Size Info'!$AA$15) &amp; "." &amp; LEFT(CW820,3)),
            IF(AND((--(INT('Drill Size Info'!$AA$15) &amp; "." &amp; LEFT(CW820,3))&gt;=--('Drill Size Info'!$AA$15)), (--(INT('Drill Size Info'!$AA$15) &amp; "." &amp; LEFT(CW820,3))&lt;=--('Drill Size Info'!$AB$15))),
                --(INT('Drill Size Info'!$AA$15) &amp; "." &amp; LEFT(CW820,3)),
                --(INT('Drill Size Info'!$AB$15) &amp; "." &amp; LEFT(CW820,3))
            )
        ),
        "OK"
    )
)</f>
        <v>OK</v>
      </c>
      <c r="Q820" s="163" t="str">
        <f>IF(CY820&lt;&gt;"",
    IF(INT('Drill Size Info'!$AA$19)=INT('Drill Size Info'!$AB$15),
        --(INT('Drill Size Info'!$AA$15) &amp; "." &amp; CY820),
        IF(AND((--(INT('Drill Size Info'!$AA$15) &amp; "." &amp; CY820)&gt;=--('Drill Size Info'!$AA$15)), (--(INT('Drill Size Info'!$AA$15) &amp; "." &amp; CY820)&lt;=--('Drill Size Info'!$AB$15))),
            --(INT('Drill Size Info'!$AA$15) &amp; "." &amp; CY820),
            --(INT('Drill Size Info'!$AB$15) &amp; "." &amp; CY820)
        )
    ),
    IF(CW820&lt;&gt;"",
        IF(INT('Drill Size Info'!$AA$15)=INT('Drill Size Info'!$AB$15),
            --(INT('Drill Size Info'!$AA$15) &amp; "." &amp; RIGHT(CW820,3)),
            IF(AND((--(INT('Drill Size Info'!$AA$15) &amp; "." &amp; RIGHT(CW820,3))&gt;=--('Drill Size Info'!$AA$15)), (--(INT('Drill Size Info'!$AA$15) &amp; "." &amp; RIGHT(CW820,3))&lt;=--('Drill Size Info'!$AB$15))),
                --(INT('Drill Size Info'!$AA$15) &amp; "." &amp; RIGHT(CW820,3)),
                --(INT('Drill Size Info'!$AB$15) &amp; "." &amp; RIGHT(CW820,3))
            )
        ),
        "N/A"
    )
)</f>
        <v>N/A</v>
      </c>
      <c r="R820" s="57"/>
      <c r="S820" s="57"/>
      <c r="T820" s="57"/>
      <c r="U820" s="57"/>
      <c r="V820" s="57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9"/>
      <c r="AX820" s="59"/>
      <c r="AY820" s="59"/>
      <c r="AZ820" s="60"/>
      <c r="BA820" s="52"/>
      <c r="BB820" s="52"/>
      <c r="BC820" s="52"/>
      <c r="BD820" s="52"/>
      <c r="BE820" s="52"/>
      <c r="BF820" s="52"/>
      <c r="BG820" s="192" t="str">
        <f t="shared" si="505"/>
        <v/>
      </c>
      <c r="BH820" s="52"/>
      <c r="BI820" s="52"/>
      <c r="BJ820" s="52"/>
      <c r="BK820" s="52"/>
      <c r="BM820" s="19">
        <f t="shared" ref="BM820:BM868" si="510">IF(R820="x",1,0)</f>
        <v>0</v>
      </c>
      <c r="BN820" s="19">
        <f t="shared" ref="BN820:BN868" si="511">IF(T820="x",1,0)</f>
        <v>0</v>
      </c>
      <c r="BO820" s="19">
        <f t="shared" ref="BO820:BO868" si="512">IF(V820="x",1,0)</f>
        <v>0</v>
      </c>
      <c r="BP820" s="19">
        <f t="shared" ref="BP820:BP868" si="513">IF(W820="x",1,0)</f>
        <v>0</v>
      </c>
      <c r="BQ820" s="19">
        <f t="shared" ref="BQ820:BQ868" si="514">IF(X820="x",1,0)</f>
        <v>0</v>
      </c>
      <c r="BR820" s="19">
        <f t="shared" ref="BR820:BR868" si="515">IF(Y820="x",1,0)</f>
        <v>0</v>
      </c>
      <c r="BS820" s="19">
        <f t="shared" ref="BS820:BS868" si="516">IF(Z820="x",1,0)</f>
        <v>0</v>
      </c>
      <c r="BT820" s="19">
        <f t="shared" ref="BT820:BT868" si="517">IF(AA820="x",1,0)</f>
        <v>0</v>
      </c>
      <c r="BU820" s="19">
        <f t="shared" ref="BU820:BU868" si="518">IF(AB820="x",1,0)</f>
        <v>0</v>
      </c>
      <c r="BV820" s="19">
        <f t="shared" ref="BV820:BV868" si="519">IF(AC820="x",1,0)</f>
        <v>0</v>
      </c>
      <c r="BW820" s="19">
        <f t="shared" ref="BW820:BW868" si="520">IF(AD820="x",1,0)</f>
        <v>0</v>
      </c>
      <c r="BX820" s="19">
        <f t="shared" ref="BX820:BX868" si="521">IF(AE820="x",1,0)</f>
        <v>0</v>
      </c>
      <c r="BY820" s="19">
        <f t="shared" ref="BY820:BY868" si="522">IF(AF820="x",1,0)</f>
        <v>0</v>
      </c>
      <c r="BZ820" s="19">
        <f t="shared" ref="BZ820:BZ868" si="523">IF(AG820="x",1,0)</f>
        <v>0</v>
      </c>
      <c r="CA820" s="19">
        <f t="shared" ref="CA820:CA868" si="524">IF(AH820="x",1,0)</f>
        <v>0</v>
      </c>
      <c r="CB820" s="19">
        <f t="shared" si="506"/>
        <v>0</v>
      </c>
      <c r="CC820" s="19">
        <f t="shared" ref="CC820:CC868" si="525">IF(AJ820="x",1,0)</f>
        <v>0</v>
      </c>
      <c r="CD820" s="19">
        <f t="shared" ref="CD820:CD868" si="526">IF(AK820="x",1,0)</f>
        <v>0</v>
      </c>
      <c r="CE820" s="19">
        <f t="shared" ref="CE820:CE868" si="527">IF(AL820="x",1,0)</f>
        <v>0</v>
      </c>
      <c r="CF820" s="19">
        <f t="shared" ref="CF820:CF868" si="528">IF(AM820="x",1,0)</f>
        <v>0</v>
      </c>
      <c r="CG820" s="19">
        <f t="shared" ref="CG820:CG868" si="529">IF(AN820="x",1,0)</f>
        <v>0</v>
      </c>
      <c r="CH820" s="19">
        <f t="shared" ref="CH820:CH868" si="530">IF(AO820="x",1,0)</f>
        <v>0</v>
      </c>
      <c r="CI820" s="19">
        <f t="shared" ref="CI820:CI868" si="531">IF(AP820="x",1,0)</f>
        <v>0</v>
      </c>
      <c r="CJ820" s="19">
        <f t="shared" ref="CJ820:CJ868" si="532">IF(AQ820="x",1,0)</f>
        <v>0</v>
      </c>
      <c r="CK820" s="19">
        <f t="shared" ref="CK820:CK868" si="533">IF(AR820="x",1,0)</f>
        <v>0</v>
      </c>
      <c r="CL820" s="19">
        <f t="shared" ref="CL820:CL868" si="534">IF(AS820="x",1,0)</f>
        <v>0</v>
      </c>
      <c r="CM820" s="19">
        <f t="shared" ref="CM820:CM868" si="535">IF(AT820="x",1,0)</f>
        <v>0</v>
      </c>
      <c r="CN820" s="19">
        <f t="shared" ref="CN820:CN868" si="536">IF(AU820="x",1,0)</f>
        <v>0</v>
      </c>
      <c r="CO820" s="19">
        <f t="shared" ref="CO820:CO868" si="537">IF(AV820="x",1,0)</f>
        <v>0</v>
      </c>
      <c r="CP820" s="19">
        <f t="shared" ref="CP820:CP868" si="538">IF(AW820="x",1,0)</f>
        <v>0</v>
      </c>
      <c r="CQ820" s="19">
        <f t="shared" ref="CQ820:CQ868" si="539">IF(AX820="x",1,0)</f>
        <v>0</v>
      </c>
      <c r="CR820" s="19">
        <f t="shared" ref="CR820:CR868" si="540">IF(AY820="x",1,0)</f>
        <v>0</v>
      </c>
      <c r="CS820" s="19">
        <f t="shared" ref="CS820:CS868" si="541">IF(AZ820="x",1,0)</f>
        <v>0</v>
      </c>
    </row>
    <row r="821" spans="2:97" ht="15" customHeight="1" x14ac:dyDescent="0.2">
      <c r="B821" s="53">
        <f t="shared" si="507"/>
        <v>813</v>
      </c>
      <c r="C821" s="197" t="str" cm="1">
        <f t="array" aca="1" ref="C821" ca="1">CELL("contents",BG821)</f>
        <v/>
      </c>
      <c r="D821" s="54" t="str">
        <f t="shared" si="504"/>
        <v>OK</v>
      </c>
      <c r="E821" s="55" t="e">
        <f>VLOOKUP('DATA SHEET'!$B$9,'Drill Size Info'!$T$2:$U$8,2,FALSE)</f>
        <v>#N/A</v>
      </c>
      <c r="F821" s="55" t="str">
        <f t="shared" si="508"/>
        <v/>
      </c>
      <c r="G821" s="161">
        <f t="shared" si="509"/>
        <v>0</v>
      </c>
      <c r="H821" s="56"/>
      <c r="I821" s="56"/>
      <c r="J821" s="54" t="s">
        <v>154</v>
      </c>
      <c r="K821" s="54" t="s">
        <v>154</v>
      </c>
      <c r="L821" s="56" t="s">
        <v>154</v>
      </c>
      <c r="M821" s="56" t="s">
        <v>154</v>
      </c>
      <c r="N821" s="47" t="str">
        <f>IF(CU821&lt;&gt;"",
    IF(INT('Drill Size Info'!$AA$19)=INT('Drill Size Info'!$AB$19),
        --(INT('Drill Size Info'!$AA$19) &amp; "." &amp; CU821),
        IF(AND((--(INT('Drill Size Info'!$AA$19) &amp; "." &amp; CU821)&gt;=--('Drill Size Info'!$AA$19)), (--(INT('Drill Size Info'!$AA$19) &amp; "." &amp; CU821)&lt;=--('Drill Size Info'!$AB$19))),
            --(INT('Drill Size Info'!$AA$19) &amp; "." &amp; CU821),
            --(INT('Drill Size Info'!$AB$19) &amp; "." &amp; CU821)
        )
    ),
    IF(CT821&lt;&gt;"",
        IF(INT('Drill Size Info'!$AA$19)=INT('Drill Size Info'!$AB$19),
            --(INT('Drill Size Info'!$AA$19) &amp; "." &amp; LEFT(CT821,3)),
            IF(AND((--(INT('Drill Size Info'!$AA$19) &amp; "." &amp; LEFT(CT821,3))&gt;=--('Drill Size Info'!$AA$19)), (--(INT('Drill Size Info'!$AA$19) &amp; "." &amp; LEFT(CT821,3))&lt;=--('Drill Size Info'!$AB$19))),
                --(INT('Drill Size Info'!$AA$19) &amp; "." &amp; LEFT(CT821,3)),
                --(INT('Drill Size Info'!$AB$19) &amp; "." &amp; LEFT(CT821,3))
            )
        ),
        "OK"
    )
)</f>
        <v>OK</v>
      </c>
      <c r="O821" s="163" t="str">
        <f>IF(CV821&lt;&gt;"",
    IF(INT('Drill Size Info'!$AA$19)=INT('Drill Size Info'!$AB$19),
        --(INT('Drill Size Info'!$AA$19) &amp; "." &amp; CV821),
        IF(AND((--(INT('Drill Size Info'!$AA$19) &amp; "." &amp; CV821)&gt;=--('Drill Size Info'!$AA$19)), (--(INT('Drill Size Info'!$AA$19) &amp; "." &amp; CV821)&lt;=--('Drill Size Info'!$AB$19))),
            --(INT('Drill Size Info'!$AA$19) &amp; "." &amp; CV821),
            --(INT('Drill Size Info'!$AB$19) &amp; "." &amp; CV821)
        )
    ),
    IF(CT821&lt;&gt;"",
        IF(INT('Drill Size Info'!$AA$19)=INT('Drill Size Info'!$AB$19),
            --(INT('Drill Size Info'!$AA$19) &amp; "." &amp; RIGHT(CT821,3)),
            IF(AND((--(INT('Drill Size Info'!$AA$19) &amp; "." &amp; RIGHT(CT821,3))&gt;=--('Drill Size Info'!$AA$19)), (--(INT('Drill Size Info'!$AA$19) &amp; "." &amp; RIGHT(CT821,3))&lt;=--('Drill Size Info'!$AB$19))),
                --(INT('Drill Size Info'!$AA$19) &amp; "." &amp; RIGHT(CT821,3)),
                --(INT('Drill Size Info'!$AB$19) &amp; "." &amp; RIGHT(CT821,3))
            )
        ),
        "N/A"
    )
)</f>
        <v>N/A</v>
      </c>
      <c r="P821" s="47" t="str">
        <f>IF(CX821&lt;&gt;"",
    IF(INT('Drill Size Info'!$AA$19)=INT('Drill Size Info'!$AB$15),
        --(INT('Drill Size Info'!$AA$15) &amp; "." &amp; CX821),
        IF(AND((--(INT('Drill Size Info'!$AA$15) &amp; "." &amp; CX821)&gt;=--('Drill Size Info'!$AA$15)), (--(INT('Drill Size Info'!$AA$15) &amp; "." &amp; CX821)&lt;=--('Drill Size Info'!$AB$15))),
            --(INT('Drill Size Info'!$AA$15) &amp; "." &amp; CX821),
            --(INT('Drill Size Info'!$AB$15) &amp; "." &amp; CX821)
        )
    ),
    IF(CW821&lt;&gt;"",
        IF(INT('Drill Size Info'!$AA$15)=INT('Drill Size Info'!$AB$15),
            --(INT('Drill Size Info'!$AA$15) &amp; "." &amp; LEFT(CW821,3)),
            IF(AND((--(INT('Drill Size Info'!$AA$15) &amp; "." &amp; LEFT(CW821,3))&gt;=--('Drill Size Info'!$AA$15)), (--(INT('Drill Size Info'!$AA$15) &amp; "." &amp; LEFT(CW821,3))&lt;=--('Drill Size Info'!$AB$15))),
                --(INT('Drill Size Info'!$AA$15) &amp; "." &amp; LEFT(CW821,3)),
                --(INT('Drill Size Info'!$AB$15) &amp; "." &amp; LEFT(CW821,3))
            )
        ),
        "OK"
    )
)</f>
        <v>OK</v>
      </c>
      <c r="Q821" s="163" t="str">
        <f>IF(CY821&lt;&gt;"",
    IF(INT('Drill Size Info'!$AA$19)=INT('Drill Size Info'!$AB$15),
        --(INT('Drill Size Info'!$AA$15) &amp; "." &amp; CY821),
        IF(AND((--(INT('Drill Size Info'!$AA$15) &amp; "." &amp; CY821)&gt;=--('Drill Size Info'!$AA$15)), (--(INT('Drill Size Info'!$AA$15) &amp; "." &amp; CY821)&lt;=--('Drill Size Info'!$AB$15))),
            --(INT('Drill Size Info'!$AA$15) &amp; "." &amp; CY821),
            --(INT('Drill Size Info'!$AB$15) &amp; "." &amp; CY821)
        )
    ),
    IF(CW821&lt;&gt;"",
        IF(INT('Drill Size Info'!$AA$15)=INT('Drill Size Info'!$AB$15),
            --(INT('Drill Size Info'!$AA$15) &amp; "." &amp; RIGHT(CW821,3)),
            IF(AND((--(INT('Drill Size Info'!$AA$15) &amp; "." &amp; RIGHT(CW821,3))&gt;=--('Drill Size Info'!$AA$15)), (--(INT('Drill Size Info'!$AA$15) &amp; "." &amp; RIGHT(CW821,3))&lt;=--('Drill Size Info'!$AB$15))),
                --(INT('Drill Size Info'!$AA$15) &amp; "." &amp; RIGHT(CW821,3)),
                --(INT('Drill Size Info'!$AB$15) &amp; "." &amp; RIGHT(CW821,3))
            )
        ),
        "N/A"
    )
)</f>
        <v>N/A</v>
      </c>
      <c r="R821" s="57"/>
      <c r="S821" s="57"/>
      <c r="T821" s="57"/>
      <c r="U821" s="57"/>
      <c r="V821" s="57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9"/>
      <c r="AX821" s="59"/>
      <c r="AY821" s="59"/>
      <c r="AZ821" s="60"/>
      <c r="BA821" s="52"/>
      <c r="BB821" s="52"/>
      <c r="BC821" s="52"/>
      <c r="BD821" s="52"/>
      <c r="BE821" s="52"/>
      <c r="BF821" s="52"/>
      <c r="BG821" s="192" t="str">
        <f t="shared" si="505"/>
        <v/>
      </c>
      <c r="BH821" s="52"/>
      <c r="BI821" s="52"/>
      <c r="BJ821" s="52"/>
      <c r="BK821" s="52"/>
      <c r="BM821" s="19">
        <f t="shared" si="510"/>
        <v>0</v>
      </c>
      <c r="BN821" s="19">
        <f t="shared" si="511"/>
        <v>0</v>
      </c>
      <c r="BO821" s="19">
        <f t="shared" si="512"/>
        <v>0</v>
      </c>
      <c r="BP821" s="19">
        <f t="shared" si="513"/>
        <v>0</v>
      </c>
      <c r="BQ821" s="19">
        <f t="shared" si="514"/>
        <v>0</v>
      </c>
      <c r="BR821" s="19">
        <f t="shared" si="515"/>
        <v>0</v>
      </c>
      <c r="BS821" s="19">
        <f t="shared" si="516"/>
        <v>0</v>
      </c>
      <c r="BT821" s="19">
        <f t="shared" si="517"/>
        <v>0</v>
      </c>
      <c r="BU821" s="19">
        <f t="shared" si="518"/>
        <v>0</v>
      </c>
      <c r="BV821" s="19">
        <f t="shared" si="519"/>
        <v>0</v>
      </c>
      <c r="BW821" s="19">
        <f t="shared" si="520"/>
        <v>0</v>
      </c>
      <c r="BX821" s="19">
        <f t="shared" si="521"/>
        <v>0</v>
      </c>
      <c r="BY821" s="19">
        <f t="shared" si="522"/>
        <v>0</v>
      </c>
      <c r="BZ821" s="19">
        <f t="shared" si="523"/>
        <v>0</v>
      </c>
      <c r="CA821" s="19">
        <f t="shared" si="524"/>
        <v>0</v>
      </c>
      <c r="CB821" s="19">
        <f t="shared" si="506"/>
        <v>0</v>
      </c>
      <c r="CC821" s="19">
        <f t="shared" si="525"/>
        <v>0</v>
      </c>
      <c r="CD821" s="19">
        <f t="shared" si="526"/>
        <v>0</v>
      </c>
      <c r="CE821" s="19">
        <f t="shared" si="527"/>
        <v>0</v>
      </c>
      <c r="CF821" s="19">
        <f t="shared" si="528"/>
        <v>0</v>
      </c>
      <c r="CG821" s="19">
        <f t="shared" si="529"/>
        <v>0</v>
      </c>
      <c r="CH821" s="19">
        <f t="shared" si="530"/>
        <v>0</v>
      </c>
      <c r="CI821" s="19">
        <f t="shared" si="531"/>
        <v>0</v>
      </c>
      <c r="CJ821" s="19">
        <f t="shared" si="532"/>
        <v>0</v>
      </c>
      <c r="CK821" s="19">
        <f t="shared" si="533"/>
        <v>0</v>
      </c>
      <c r="CL821" s="19">
        <f t="shared" si="534"/>
        <v>0</v>
      </c>
      <c r="CM821" s="19">
        <f t="shared" si="535"/>
        <v>0</v>
      </c>
      <c r="CN821" s="19">
        <f t="shared" si="536"/>
        <v>0</v>
      </c>
      <c r="CO821" s="19">
        <f t="shared" si="537"/>
        <v>0</v>
      </c>
      <c r="CP821" s="19">
        <f t="shared" si="538"/>
        <v>0</v>
      </c>
      <c r="CQ821" s="19">
        <f t="shared" si="539"/>
        <v>0</v>
      </c>
      <c r="CR821" s="19">
        <f t="shared" si="540"/>
        <v>0</v>
      </c>
      <c r="CS821" s="19">
        <f t="shared" si="541"/>
        <v>0</v>
      </c>
    </row>
    <row r="822" spans="2:97" ht="15" customHeight="1" x14ac:dyDescent="0.2">
      <c r="B822" s="53">
        <f t="shared" si="507"/>
        <v>814</v>
      </c>
      <c r="C822" s="197" t="str" cm="1">
        <f t="array" aca="1" ref="C822" ca="1">CELL("contents",BG822)</f>
        <v/>
      </c>
      <c r="D822" s="54" t="str">
        <f t="shared" si="504"/>
        <v>OK</v>
      </c>
      <c r="E822" s="55" t="e">
        <f>VLOOKUP('DATA SHEET'!$B$9,'Drill Size Info'!$T$2:$U$8,2,FALSE)</f>
        <v>#N/A</v>
      </c>
      <c r="F822" s="55" t="str">
        <f t="shared" si="508"/>
        <v/>
      </c>
      <c r="G822" s="161">
        <f t="shared" si="509"/>
        <v>0</v>
      </c>
      <c r="H822" s="56"/>
      <c r="I822" s="56"/>
      <c r="J822" s="54" t="s">
        <v>154</v>
      </c>
      <c r="K822" s="54" t="s">
        <v>154</v>
      </c>
      <c r="L822" s="56" t="s">
        <v>154</v>
      </c>
      <c r="M822" s="56" t="s">
        <v>154</v>
      </c>
      <c r="N822" s="47" t="str">
        <f>IF(CU822&lt;&gt;"",
    IF(INT('Drill Size Info'!$AA$19)=INT('Drill Size Info'!$AB$19),
        --(INT('Drill Size Info'!$AA$19) &amp; "." &amp; CU822),
        IF(AND((--(INT('Drill Size Info'!$AA$19) &amp; "." &amp; CU822)&gt;=--('Drill Size Info'!$AA$19)), (--(INT('Drill Size Info'!$AA$19) &amp; "." &amp; CU822)&lt;=--('Drill Size Info'!$AB$19))),
            --(INT('Drill Size Info'!$AA$19) &amp; "." &amp; CU822),
            --(INT('Drill Size Info'!$AB$19) &amp; "." &amp; CU822)
        )
    ),
    IF(CT822&lt;&gt;"",
        IF(INT('Drill Size Info'!$AA$19)=INT('Drill Size Info'!$AB$19),
            --(INT('Drill Size Info'!$AA$19) &amp; "." &amp; LEFT(CT822,3)),
            IF(AND((--(INT('Drill Size Info'!$AA$19) &amp; "." &amp; LEFT(CT822,3))&gt;=--('Drill Size Info'!$AA$19)), (--(INT('Drill Size Info'!$AA$19) &amp; "." &amp; LEFT(CT822,3))&lt;=--('Drill Size Info'!$AB$19))),
                --(INT('Drill Size Info'!$AA$19) &amp; "." &amp; LEFT(CT822,3)),
                --(INT('Drill Size Info'!$AB$19) &amp; "." &amp; LEFT(CT822,3))
            )
        ),
        "OK"
    )
)</f>
        <v>OK</v>
      </c>
      <c r="O822" s="163" t="str">
        <f>IF(CV822&lt;&gt;"",
    IF(INT('Drill Size Info'!$AA$19)=INT('Drill Size Info'!$AB$19),
        --(INT('Drill Size Info'!$AA$19) &amp; "." &amp; CV822),
        IF(AND((--(INT('Drill Size Info'!$AA$19) &amp; "." &amp; CV822)&gt;=--('Drill Size Info'!$AA$19)), (--(INT('Drill Size Info'!$AA$19) &amp; "." &amp; CV822)&lt;=--('Drill Size Info'!$AB$19))),
            --(INT('Drill Size Info'!$AA$19) &amp; "." &amp; CV822),
            --(INT('Drill Size Info'!$AB$19) &amp; "." &amp; CV822)
        )
    ),
    IF(CT822&lt;&gt;"",
        IF(INT('Drill Size Info'!$AA$19)=INT('Drill Size Info'!$AB$19),
            --(INT('Drill Size Info'!$AA$19) &amp; "." &amp; RIGHT(CT822,3)),
            IF(AND((--(INT('Drill Size Info'!$AA$19) &amp; "." &amp; RIGHT(CT822,3))&gt;=--('Drill Size Info'!$AA$19)), (--(INT('Drill Size Info'!$AA$19) &amp; "." &amp; RIGHT(CT822,3))&lt;=--('Drill Size Info'!$AB$19))),
                --(INT('Drill Size Info'!$AA$19) &amp; "." &amp; RIGHT(CT822,3)),
                --(INT('Drill Size Info'!$AB$19) &amp; "." &amp; RIGHT(CT822,3))
            )
        ),
        "N/A"
    )
)</f>
        <v>N/A</v>
      </c>
      <c r="P822" s="47" t="str">
        <f>IF(CX822&lt;&gt;"",
    IF(INT('Drill Size Info'!$AA$19)=INT('Drill Size Info'!$AB$15),
        --(INT('Drill Size Info'!$AA$15) &amp; "." &amp; CX822),
        IF(AND((--(INT('Drill Size Info'!$AA$15) &amp; "." &amp; CX822)&gt;=--('Drill Size Info'!$AA$15)), (--(INT('Drill Size Info'!$AA$15) &amp; "." &amp; CX822)&lt;=--('Drill Size Info'!$AB$15))),
            --(INT('Drill Size Info'!$AA$15) &amp; "." &amp; CX822),
            --(INT('Drill Size Info'!$AB$15) &amp; "." &amp; CX822)
        )
    ),
    IF(CW822&lt;&gt;"",
        IF(INT('Drill Size Info'!$AA$15)=INT('Drill Size Info'!$AB$15),
            --(INT('Drill Size Info'!$AA$15) &amp; "." &amp; LEFT(CW822,3)),
            IF(AND((--(INT('Drill Size Info'!$AA$15) &amp; "." &amp; LEFT(CW822,3))&gt;=--('Drill Size Info'!$AA$15)), (--(INT('Drill Size Info'!$AA$15) &amp; "." &amp; LEFT(CW822,3))&lt;=--('Drill Size Info'!$AB$15))),
                --(INT('Drill Size Info'!$AA$15) &amp; "." &amp; LEFT(CW822,3)),
                --(INT('Drill Size Info'!$AB$15) &amp; "." &amp; LEFT(CW822,3))
            )
        ),
        "OK"
    )
)</f>
        <v>OK</v>
      </c>
      <c r="Q822" s="163" t="str">
        <f>IF(CY822&lt;&gt;"",
    IF(INT('Drill Size Info'!$AA$19)=INT('Drill Size Info'!$AB$15),
        --(INT('Drill Size Info'!$AA$15) &amp; "." &amp; CY822),
        IF(AND((--(INT('Drill Size Info'!$AA$15) &amp; "." &amp; CY822)&gt;=--('Drill Size Info'!$AA$15)), (--(INT('Drill Size Info'!$AA$15) &amp; "." &amp; CY822)&lt;=--('Drill Size Info'!$AB$15))),
            --(INT('Drill Size Info'!$AA$15) &amp; "." &amp; CY822),
            --(INT('Drill Size Info'!$AB$15) &amp; "." &amp; CY822)
        )
    ),
    IF(CW822&lt;&gt;"",
        IF(INT('Drill Size Info'!$AA$15)=INT('Drill Size Info'!$AB$15),
            --(INT('Drill Size Info'!$AA$15) &amp; "." &amp; RIGHT(CW822,3)),
            IF(AND((--(INT('Drill Size Info'!$AA$15) &amp; "." &amp; RIGHT(CW822,3))&gt;=--('Drill Size Info'!$AA$15)), (--(INT('Drill Size Info'!$AA$15) &amp; "." &amp; RIGHT(CW822,3))&lt;=--('Drill Size Info'!$AB$15))),
                --(INT('Drill Size Info'!$AA$15) &amp; "." &amp; RIGHT(CW822,3)),
                --(INT('Drill Size Info'!$AB$15) &amp; "." &amp; RIGHT(CW822,3))
            )
        ),
        "N/A"
    )
)</f>
        <v>N/A</v>
      </c>
      <c r="R822" s="57"/>
      <c r="S822" s="57"/>
      <c r="T822" s="57"/>
      <c r="U822" s="57"/>
      <c r="V822" s="57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9"/>
      <c r="AX822" s="59"/>
      <c r="AY822" s="59"/>
      <c r="AZ822" s="60"/>
      <c r="BA822" s="52"/>
      <c r="BB822" s="52"/>
      <c r="BC822" s="52"/>
      <c r="BD822" s="52"/>
      <c r="BE822" s="52"/>
      <c r="BF822" s="52"/>
      <c r="BG822" s="192" t="str">
        <f t="shared" si="505"/>
        <v/>
      </c>
      <c r="BH822" s="52"/>
      <c r="BI822" s="52"/>
      <c r="BJ822" s="52"/>
      <c r="BK822" s="52"/>
      <c r="BM822" s="19">
        <f t="shared" si="510"/>
        <v>0</v>
      </c>
      <c r="BN822" s="19">
        <f t="shared" si="511"/>
        <v>0</v>
      </c>
      <c r="BO822" s="19">
        <f t="shared" si="512"/>
        <v>0</v>
      </c>
      <c r="BP822" s="19">
        <f t="shared" si="513"/>
        <v>0</v>
      </c>
      <c r="BQ822" s="19">
        <f t="shared" si="514"/>
        <v>0</v>
      </c>
      <c r="BR822" s="19">
        <f t="shared" si="515"/>
        <v>0</v>
      </c>
      <c r="BS822" s="19">
        <f t="shared" si="516"/>
        <v>0</v>
      </c>
      <c r="BT822" s="19">
        <f t="shared" si="517"/>
        <v>0</v>
      </c>
      <c r="BU822" s="19">
        <f t="shared" si="518"/>
        <v>0</v>
      </c>
      <c r="BV822" s="19">
        <f t="shared" si="519"/>
        <v>0</v>
      </c>
      <c r="BW822" s="19">
        <f t="shared" si="520"/>
        <v>0</v>
      </c>
      <c r="BX822" s="19">
        <f t="shared" si="521"/>
        <v>0</v>
      </c>
      <c r="BY822" s="19">
        <f t="shared" si="522"/>
        <v>0</v>
      </c>
      <c r="BZ822" s="19">
        <f t="shared" si="523"/>
        <v>0</v>
      </c>
      <c r="CA822" s="19">
        <f t="shared" si="524"/>
        <v>0</v>
      </c>
      <c r="CB822" s="19">
        <f t="shared" si="506"/>
        <v>0</v>
      </c>
      <c r="CC822" s="19">
        <f t="shared" si="525"/>
        <v>0</v>
      </c>
      <c r="CD822" s="19">
        <f t="shared" si="526"/>
        <v>0</v>
      </c>
      <c r="CE822" s="19">
        <f t="shared" si="527"/>
        <v>0</v>
      </c>
      <c r="CF822" s="19">
        <f t="shared" si="528"/>
        <v>0</v>
      </c>
      <c r="CG822" s="19">
        <f t="shared" si="529"/>
        <v>0</v>
      </c>
      <c r="CH822" s="19">
        <f t="shared" si="530"/>
        <v>0</v>
      </c>
      <c r="CI822" s="19">
        <f t="shared" si="531"/>
        <v>0</v>
      </c>
      <c r="CJ822" s="19">
        <f t="shared" si="532"/>
        <v>0</v>
      </c>
      <c r="CK822" s="19">
        <f t="shared" si="533"/>
        <v>0</v>
      </c>
      <c r="CL822" s="19">
        <f t="shared" si="534"/>
        <v>0</v>
      </c>
      <c r="CM822" s="19">
        <f t="shared" si="535"/>
        <v>0</v>
      </c>
      <c r="CN822" s="19">
        <f t="shared" si="536"/>
        <v>0</v>
      </c>
      <c r="CO822" s="19">
        <f t="shared" si="537"/>
        <v>0</v>
      </c>
      <c r="CP822" s="19">
        <f t="shared" si="538"/>
        <v>0</v>
      </c>
      <c r="CQ822" s="19">
        <f t="shared" si="539"/>
        <v>0</v>
      </c>
      <c r="CR822" s="19">
        <f t="shared" si="540"/>
        <v>0</v>
      </c>
      <c r="CS822" s="19">
        <f t="shared" si="541"/>
        <v>0</v>
      </c>
    </row>
    <row r="823" spans="2:97" ht="15" customHeight="1" x14ac:dyDescent="0.2">
      <c r="B823" s="53">
        <f t="shared" si="507"/>
        <v>815</v>
      </c>
      <c r="C823" s="197" t="str" cm="1">
        <f t="array" aca="1" ref="C823" ca="1">CELL("contents",BG823)</f>
        <v/>
      </c>
      <c r="D823" s="54" t="str">
        <f t="shared" si="504"/>
        <v>OK</v>
      </c>
      <c r="E823" s="55" t="e">
        <f>VLOOKUP('DATA SHEET'!$B$9,'Drill Size Info'!$T$2:$U$8,2,FALSE)</f>
        <v>#N/A</v>
      </c>
      <c r="F823" s="55" t="str">
        <f t="shared" si="508"/>
        <v/>
      </c>
      <c r="G823" s="161">
        <f t="shared" si="509"/>
        <v>0</v>
      </c>
      <c r="H823" s="56"/>
      <c r="I823" s="56"/>
      <c r="J823" s="54" t="s">
        <v>154</v>
      </c>
      <c r="K823" s="54" t="s">
        <v>154</v>
      </c>
      <c r="L823" s="56" t="s">
        <v>154</v>
      </c>
      <c r="M823" s="56" t="s">
        <v>154</v>
      </c>
      <c r="N823" s="47" t="str">
        <f>IF(CU823&lt;&gt;"",
    IF(INT('Drill Size Info'!$AA$19)=INT('Drill Size Info'!$AB$19),
        --(INT('Drill Size Info'!$AA$19) &amp; "." &amp; CU823),
        IF(AND((--(INT('Drill Size Info'!$AA$19) &amp; "." &amp; CU823)&gt;=--('Drill Size Info'!$AA$19)), (--(INT('Drill Size Info'!$AA$19) &amp; "." &amp; CU823)&lt;=--('Drill Size Info'!$AB$19))),
            --(INT('Drill Size Info'!$AA$19) &amp; "." &amp; CU823),
            --(INT('Drill Size Info'!$AB$19) &amp; "." &amp; CU823)
        )
    ),
    IF(CT823&lt;&gt;"",
        IF(INT('Drill Size Info'!$AA$19)=INT('Drill Size Info'!$AB$19),
            --(INT('Drill Size Info'!$AA$19) &amp; "." &amp; LEFT(CT823,3)),
            IF(AND((--(INT('Drill Size Info'!$AA$19) &amp; "." &amp; LEFT(CT823,3))&gt;=--('Drill Size Info'!$AA$19)), (--(INT('Drill Size Info'!$AA$19) &amp; "." &amp; LEFT(CT823,3))&lt;=--('Drill Size Info'!$AB$19))),
                --(INT('Drill Size Info'!$AA$19) &amp; "." &amp; LEFT(CT823,3)),
                --(INT('Drill Size Info'!$AB$19) &amp; "." &amp; LEFT(CT823,3))
            )
        ),
        "OK"
    )
)</f>
        <v>OK</v>
      </c>
      <c r="O823" s="163" t="str">
        <f>IF(CV823&lt;&gt;"",
    IF(INT('Drill Size Info'!$AA$19)=INT('Drill Size Info'!$AB$19),
        --(INT('Drill Size Info'!$AA$19) &amp; "." &amp; CV823),
        IF(AND((--(INT('Drill Size Info'!$AA$19) &amp; "." &amp; CV823)&gt;=--('Drill Size Info'!$AA$19)), (--(INT('Drill Size Info'!$AA$19) &amp; "." &amp; CV823)&lt;=--('Drill Size Info'!$AB$19))),
            --(INT('Drill Size Info'!$AA$19) &amp; "." &amp; CV823),
            --(INT('Drill Size Info'!$AB$19) &amp; "." &amp; CV823)
        )
    ),
    IF(CT823&lt;&gt;"",
        IF(INT('Drill Size Info'!$AA$19)=INT('Drill Size Info'!$AB$19),
            --(INT('Drill Size Info'!$AA$19) &amp; "." &amp; RIGHT(CT823,3)),
            IF(AND((--(INT('Drill Size Info'!$AA$19) &amp; "." &amp; RIGHT(CT823,3))&gt;=--('Drill Size Info'!$AA$19)), (--(INT('Drill Size Info'!$AA$19) &amp; "." &amp; RIGHT(CT823,3))&lt;=--('Drill Size Info'!$AB$19))),
                --(INT('Drill Size Info'!$AA$19) &amp; "." &amp; RIGHT(CT823,3)),
                --(INT('Drill Size Info'!$AB$19) &amp; "." &amp; RIGHT(CT823,3))
            )
        ),
        "N/A"
    )
)</f>
        <v>N/A</v>
      </c>
      <c r="P823" s="47" t="str">
        <f>IF(CX823&lt;&gt;"",
    IF(INT('Drill Size Info'!$AA$19)=INT('Drill Size Info'!$AB$15),
        --(INT('Drill Size Info'!$AA$15) &amp; "." &amp; CX823),
        IF(AND((--(INT('Drill Size Info'!$AA$15) &amp; "." &amp; CX823)&gt;=--('Drill Size Info'!$AA$15)), (--(INT('Drill Size Info'!$AA$15) &amp; "." &amp; CX823)&lt;=--('Drill Size Info'!$AB$15))),
            --(INT('Drill Size Info'!$AA$15) &amp; "." &amp; CX823),
            --(INT('Drill Size Info'!$AB$15) &amp; "." &amp; CX823)
        )
    ),
    IF(CW823&lt;&gt;"",
        IF(INT('Drill Size Info'!$AA$15)=INT('Drill Size Info'!$AB$15),
            --(INT('Drill Size Info'!$AA$15) &amp; "." &amp; LEFT(CW823,3)),
            IF(AND((--(INT('Drill Size Info'!$AA$15) &amp; "." &amp; LEFT(CW823,3))&gt;=--('Drill Size Info'!$AA$15)), (--(INT('Drill Size Info'!$AA$15) &amp; "." &amp; LEFT(CW823,3))&lt;=--('Drill Size Info'!$AB$15))),
                --(INT('Drill Size Info'!$AA$15) &amp; "." &amp; LEFT(CW823,3)),
                --(INT('Drill Size Info'!$AB$15) &amp; "." &amp; LEFT(CW823,3))
            )
        ),
        "OK"
    )
)</f>
        <v>OK</v>
      </c>
      <c r="Q823" s="163" t="str">
        <f>IF(CY823&lt;&gt;"",
    IF(INT('Drill Size Info'!$AA$19)=INT('Drill Size Info'!$AB$15),
        --(INT('Drill Size Info'!$AA$15) &amp; "." &amp; CY823),
        IF(AND((--(INT('Drill Size Info'!$AA$15) &amp; "." &amp; CY823)&gt;=--('Drill Size Info'!$AA$15)), (--(INT('Drill Size Info'!$AA$15) &amp; "." &amp; CY823)&lt;=--('Drill Size Info'!$AB$15))),
            --(INT('Drill Size Info'!$AA$15) &amp; "." &amp; CY823),
            --(INT('Drill Size Info'!$AB$15) &amp; "." &amp; CY823)
        )
    ),
    IF(CW823&lt;&gt;"",
        IF(INT('Drill Size Info'!$AA$15)=INT('Drill Size Info'!$AB$15),
            --(INT('Drill Size Info'!$AA$15) &amp; "." &amp; RIGHT(CW823,3)),
            IF(AND((--(INT('Drill Size Info'!$AA$15) &amp; "." &amp; RIGHT(CW823,3))&gt;=--('Drill Size Info'!$AA$15)), (--(INT('Drill Size Info'!$AA$15) &amp; "." &amp; RIGHT(CW823,3))&lt;=--('Drill Size Info'!$AB$15))),
                --(INT('Drill Size Info'!$AA$15) &amp; "." &amp; RIGHT(CW823,3)),
                --(INT('Drill Size Info'!$AB$15) &amp; "." &amp; RIGHT(CW823,3))
            )
        ),
        "N/A"
    )
)</f>
        <v>N/A</v>
      </c>
      <c r="R823" s="57"/>
      <c r="S823" s="57"/>
      <c r="T823" s="57"/>
      <c r="U823" s="57"/>
      <c r="V823" s="57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9"/>
      <c r="AX823" s="59"/>
      <c r="AY823" s="59"/>
      <c r="AZ823" s="60"/>
      <c r="BA823" s="52"/>
      <c r="BB823" s="52"/>
      <c r="BC823" s="52"/>
      <c r="BD823" s="52"/>
      <c r="BE823" s="52"/>
      <c r="BF823" s="52"/>
      <c r="BG823" s="192" t="str">
        <f t="shared" si="505"/>
        <v/>
      </c>
      <c r="BH823" s="52"/>
      <c r="BI823" s="52"/>
      <c r="BJ823" s="52"/>
      <c r="BK823" s="52"/>
      <c r="BM823" s="19">
        <f t="shared" si="510"/>
        <v>0</v>
      </c>
      <c r="BN823" s="19">
        <f t="shared" si="511"/>
        <v>0</v>
      </c>
      <c r="BO823" s="19">
        <f t="shared" si="512"/>
        <v>0</v>
      </c>
      <c r="BP823" s="19">
        <f t="shared" si="513"/>
        <v>0</v>
      </c>
      <c r="BQ823" s="19">
        <f t="shared" si="514"/>
        <v>0</v>
      </c>
      <c r="BR823" s="19">
        <f t="shared" si="515"/>
        <v>0</v>
      </c>
      <c r="BS823" s="19">
        <f t="shared" si="516"/>
        <v>0</v>
      </c>
      <c r="BT823" s="19">
        <f t="shared" si="517"/>
        <v>0</v>
      </c>
      <c r="BU823" s="19">
        <f t="shared" si="518"/>
        <v>0</v>
      </c>
      <c r="BV823" s="19">
        <f t="shared" si="519"/>
        <v>0</v>
      </c>
      <c r="BW823" s="19">
        <f t="shared" si="520"/>
        <v>0</v>
      </c>
      <c r="BX823" s="19">
        <f t="shared" si="521"/>
        <v>0</v>
      </c>
      <c r="BY823" s="19">
        <f t="shared" si="522"/>
        <v>0</v>
      </c>
      <c r="BZ823" s="19">
        <f t="shared" si="523"/>
        <v>0</v>
      </c>
      <c r="CA823" s="19">
        <f t="shared" si="524"/>
        <v>0</v>
      </c>
      <c r="CB823" s="19">
        <f t="shared" si="506"/>
        <v>0</v>
      </c>
      <c r="CC823" s="19">
        <f t="shared" si="525"/>
        <v>0</v>
      </c>
      <c r="CD823" s="19">
        <f t="shared" si="526"/>
        <v>0</v>
      </c>
      <c r="CE823" s="19">
        <f t="shared" si="527"/>
        <v>0</v>
      </c>
      <c r="CF823" s="19">
        <f t="shared" si="528"/>
        <v>0</v>
      </c>
      <c r="CG823" s="19">
        <f t="shared" si="529"/>
        <v>0</v>
      </c>
      <c r="CH823" s="19">
        <f t="shared" si="530"/>
        <v>0</v>
      </c>
      <c r="CI823" s="19">
        <f t="shared" si="531"/>
        <v>0</v>
      </c>
      <c r="CJ823" s="19">
        <f t="shared" si="532"/>
        <v>0</v>
      </c>
      <c r="CK823" s="19">
        <f t="shared" si="533"/>
        <v>0</v>
      </c>
      <c r="CL823" s="19">
        <f t="shared" si="534"/>
        <v>0</v>
      </c>
      <c r="CM823" s="19">
        <f t="shared" si="535"/>
        <v>0</v>
      </c>
      <c r="CN823" s="19">
        <f t="shared" si="536"/>
        <v>0</v>
      </c>
      <c r="CO823" s="19">
        <f t="shared" si="537"/>
        <v>0</v>
      </c>
      <c r="CP823" s="19">
        <f t="shared" si="538"/>
        <v>0</v>
      </c>
      <c r="CQ823" s="19">
        <f t="shared" si="539"/>
        <v>0</v>
      </c>
      <c r="CR823" s="19">
        <f t="shared" si="540"/>
        <v>0</v>
      </c>
      <c r="CS823" s="19">
        <f t="shared" si="541"/>
        <v>0</v>
      </c>
    </row>
    <row r="824" spans="2:97" ht="15" customHeight="1" x14ac:dyDescent="0.2">
      <c r="B824" s="53">
        <f t="shared" si="507"/>
        <v>816</v>
      </c>
      <c r="C824" s="197" t="str" cm="1">
        <f t="array" aca="1" ref="C824" ca="1">CELL("contents",BG824)</f>
        <v/>
      </c>
      <c r="D824" s="54" t="str">
        <f t="shared" si="504"/>
        <v>OK</v>
      </c>
      <c r="E824" s="55" t="e">
        <f>VLOOKUP('DATA SHEET'!$B$9,'Drill Size Info'!$T$2:$U$8,2,FALSE)</f>
        <v>#N/A</v>
      </c>
      <c r="F824" s="55" t="str">
        <f t="shared" si="508"/>
        <v/>
      </c>
      <c r="G824" s="161">
        <f t="shared" si="509"/>
        <v>0</v>
      </c>
      <c r="H824" s="56"/>
      <c r="I824" s="56"/>
      <c r="J824" s="54" t="s">
        <v>154</v>
      </c>
      <c r="K824" s="54" t="s">
        <v>154</v>
      </c>
      <c r="L824" s="56" t="s">
        <v>154</v>
      </c>
      <c r="M824" s="56" t="s">
        <v>154</v>
      </c>
      <c r="N824" s="47" t="str">
        <f>IF(CU824&lt;&gt;"",
    IF(INT('Drill Size Info'!$AA$19)=INT('Drill Size Info'!$AB$19),
        --(INT('Drill Size Info'!$AA$19) &amp; "." &amp; CU824),
        IF(AND((--(INT('Drill Size Info'!$AA$19) &amp; "." &amp; CU824)&gt;=--('Drill Size Info'!$AA$19)), (--(INT('Drill Size Info'!$AA$19) &amp; "." &amp; CU824)&lt;=--('Drill Size Info'!$AB$19))),
            --(INT('Drill Size Info'!$AA$19) &amp; "." &amp; CU824),
            --(INT('Drill Size Info'!$AB$19) &amp; "." &amp; CU824)
        )
    ),
    IF(CT824&lt;&gt;"",
        IF(INT('Drill Size Info'!$AA$19)=INT('Drill Size Info'!$AB$19),
            --(INT('Drill Size Info'!$AA$19) &amp; "." &amp; LEFT(CT824,3)),
            IF(AND((--(INT('Drill Size Info'!$AA$19) &amp; "." &amp; LEFT(CT824,3))&gt;=--('Drill Size Info'!$AA$19)), (--(INT('Drill Size Info'!$AA$19) &amp; "." &amp; LEFT(CT824,3))&lt;=--('Drill Size Info'!$AB$19))),
                --(INT('Drill Size Info'!$AA$19) &amp; "." &amp; LEFT(CT824,3)),
                --(INT('Drill Size Info'!$AB$19) &amp; "." &amp; LEFT(CT824,3))
            )
        ),
        "OK"
    )
)</f>
        <v>OK</v>
      </c>
      <c r="O824" s="163" t="str">
        <f>IF(CV824&lt;&gt;"",
    IF(INT('Drill Size Info'!$AA$19)=INT('Drill Size Info'!$AB$19),
        --(INT('Drill Size Info'!$AA$19) &amp; "." &amp; CV824),
        IF(AND((--(INT('Drill Size Info'!$AA$19) &amp; "." &amp; CV824)&gt;=--('Drill Size Info'!$AA$19)), (--(INT('Drill Size Info'!$AA$19) &amp; "." &amp; CV824)&lt;=--('Drill Size Info'!$AB$19))),
            --(INT('Drill Size Info'!$AA$19) &amp; "." &amp; CV824),
            --(INT('Drill Size Info'!$AB$19) &amp; "." &amp; CV824)
        )
    ),
    IF(CT824&lt;&gt;"",
        IF(INT('Drill Size Info'!$AA$19)=INT('Drill Size Info'!$AB$19),
            --(INT('Drill Size Info'!$AA$19) &amp; "." &amp; RIGHT(CT824,3)),
            IF(AND((--(INT('Drill Size Info'!$AA$19) &amp; "." &amp; RIGHT(CT824,3))&gt;=--('Drill Size Info'!$AA$19)), (--(INT('Drill Size Info'!$AA$19) &amp; "." &amp; RIGHT(CT824,3))&lt;=--('Drill Size Info'!$AB$19))),
                --(INT('Drill Size Info'!$AA$19) &amp; "." &amp; RIGHT(CT824,3)),
                --(INT('Drill Size Info'!$AB$19) &amp; "." &amp; RIGHT(CT824,3))
            )
        ),
        "N/A"
    )
)</f>
        <v>N/A</v>
      </c>
      <c r="P824" s="47" t="str">
        <f>IF(CX824&lt;&gt;"",
    IF(INT('Drill Size Info'!$AA$19)=INT('Drill Size Info'!$AB$15),
        --(INT('Drill Size Info'!$AA$15) &amp; "." &amp; CX824),
        IF(AND((--(INT('Drill Size Info'!$AA$15) &amp; "." &amp; CX824)&gt;=--('Drill Size Info'!$AA$15)), (--(INT('Drill Size Info'!$AA$15) &amp; "." &amp; CX824)&lt;=--('Drill Size Info'!$AB$15))),
            --(INT('Drill Size Info'!$AA$15) &amp; "." &amp; CX824),
            --(INT('Drill Size Info'!$AB$15) &amp; "." &amp; CX824)
        )
    ),
    IF(CW824&lt;&gt;"",
        IF(INT('Drill Size Info'!$AA$15)=INT('Drill Size Info'!$AB$15),
            --(INT('Drill Size Info'!$AA$15) &amp; "." &amp; LEFT(CW824,3)),
            IF(AND((--(INT('Drill Size Info'!$AA$15) &amp; "." &amp; LEFT(CW824,3))&gt;=--('Drill Size Info'!$AA$15)), (--(INT('Drill Size Info'!$AA$15) &amp; "." &amp; LEFT(CW824,3))&lt;=--('Drill Size Info'!$AB$15))),
                --(INT('Drill Size Info'!$AA$15) &amp; "." &amp; LEFT(CW824,3)),
                --(INT('Drill Size Info'!$AB$15) &amp; "." &amp; LEFT(CW824,3))
            )
        ),
        "OK"
    )
)</f>
        <v>OK</v>
      </c>
      <c r="Q824" s="163" t="str">
        <f>IF(CY824&lt;&gt;"",
    IF(INT('Drill Size Info'!$AA$19)=INT('Drill Size Info'!$AB$15),
        --(INT('Drill Size Info'!$AA$15) &amp; "." &amp; CY824),
        IF(AND((--(INT('Drill Size Info'!$AA$15) &amp; "." &amp; CY824)&gt;=--('Drill Size Info'!$AA$15)), (--(INT('Drill Size Info'!$AA$15) &amp; "." &amp; CY824)&lt;=--('Drill Size Info'!$AB$15))),
            --(INT('Drill Size Info'!$AA$15) &amp; "." &amp; CY824),
            --(INT('Drill Size Info'!$AB$15) &amp; "." &amp; CY824)
        )
    ),
    IF(CW824&lt;&gt;"",
        IF(INT('Drill Size Info'!$AA$15)=INT('Drill Size Info'!$AB$15),
            --(INT('Drill Size Info'!$AA$15) &amp; "." &amp; RIGHT(CW824,3)),
            IF(AND((--(INT('Drill Size Info'!$AA$15) &amp; "." &amp; RIGHT(CW824,3))&gt;=--('Drill Size Info'!$AA$15)), (--(INT('Drill Size Info'!$AA$15) &amp; "." &amp; RIGHT(CW824,3))&lt;=--('Drill Size Info'!$AB$15))),
                --(INT('Drill Size Info'!$AA$15) &amp; "." &amp; RIGHT(CW824,3)),
                --(INT('Drill Size Info'!$AB$15) &amp; "." &amp; RIGHT(CW824,3))
            )
        ),
        "N/A"
    )
)</f>
        <v>N/A</v>
      </c>
      <c r="R824" s="57"/>
      <c r="S824" s="57"/>
      <c r="T824" s="57"/>
      <c r="U824" s="57"/>
      <c r="V824" s="57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9"/>
      <c r="AX824" s="59"/>
      <c r="AY824" s="59"/>
      <c r="AZ824" s="60"/>
      <c r="BA824" s="52"/>
      <c r="BB824" s="52"/>
      <c r="BC824" s="52"/>
      <c r="BD824" s="52"/>
      <c r="BE824" s="52"/>
      <c r="BF824" s="52"/>
      <c r="BG824" s="192" t="str">
        <f t="shared" si="505"/>
        <v/>
      </c>
      <c r="BH824" s="52"/>
      <c r="BI824" s="52"/>
      <c r="BJ824" s="52"/>
      <c r="BK824" s="52"/>
      <c r="BM824" s="19">
        <f t="shared" si="510"/>
        <v>0</v>
      </c>
      <c r="BN824" s="19">
        <f t="shared" si="511"/>
        <v>0</v>
      </c>
      <c r="BO824" s="19">
        <f t="shared" si="512"/>
        <v>0</v>
      </c>
      <c r="BP824" s="19">
        <f t="shared" si="513"/>
        <v>0</v>
      </c>
      <c r="BQ824" s="19">
        <f t="shared" si="514"/>
        <v>0</v>
      </c>
      <c r="BR824" s="19">
        <f t="shared" si="515"/>
        <v>0</v>
      </c>
      <c r="BS824" s="19">
        <f t="shared" si="516"/>
        <v>0</v>
      </c>
      <c r="BT824" s="19">
        <f t="shared" si="517"/>
        <v>0</v>
      </c>
      <c r="BU824" s="19">
        <f t="shared" si="518"/>
        <v>0</v>
      </c>
      <c r="BV824" s="19">
        <f t="shared" si="519"/>
        <v>0</v>
      </c>
      <c r="BW824" s="19">
        <f t="shared" si="520"/>
        <v>0</v>
      </c>
      <c r="BX824" s="19">
        <f t="shared" si="521"/>
        <v>0</v>
      </c>
      <c r="BY824" s="19">
        <f t="shared" si="522"/>
        <v>0</v>
      </c>
      <c r="BZ824" s="19">
        <f t="shared" si="523"/>
        <v>0</v>
      </c>
      <c r="CA824" s="19">
        <f t="shared" si="524"/>
        <v>0</v>
      </c>
      <c r="CB824" s="19">
        <f t="shared" si="506"/>
        <v>0</v>
      </c>
      <c r="CC824" s="19">
        <f t="shared" si="525"/>
        <v>0</v>
      </c>
      <c r="CD824" s="19">
        <f t="shared" si="526"/>
        <v>0</v>
      </c>
      <c r="CE824" s="19">
        <f t="shared" si="527"/>
        <v>0</v>
      </c>
      <c r="CF824" s="19">
        <f t="shared" si="528"/>
        <v>0</v>
      </c>
      <c r="CG824" s="19">
        <f t="shared" si="529"/>
        <v>0</v>
      </c>
      <c r="CH824" s="19">
        <f t="shared" si="530"/>
        <v>0</v>
      </c>
      <c r="CI824" s="19">
        <f t="shared" si="531"/>
        <v>0</v>
      </c>
      <c r="CJ824" s="19">
        <f t="shared" si="532"/>
        <v>0</v>
      </c>
      <c r="CK824" s="19">
        <f t="shared" si="533"/>
        <v>0</v>
      </c>
      <c r="CL824" s="19">
        <f t="shared" si="534"/>
        <v>0</v>
      </c>
      <c r="CM824" s="19">
        <f t="shared" si="535"/>
        <v>0</v>
      </c>
      <c r="CN824" s="19">
        <f t="shared" si="536"/>
        <v>0</v>
      </c>
      <c r="CO824" s="19">
        <f t="shared" si="537"/>
        <v>0</v>
      </c>
      <c r="CP824" s="19">
        <f t="shared" si="538"/>
        <v>0</v>
      </c>
      <c r="CQ824" s="19">
        <f t="shared" si="539"/>
        <v>0</v>
      </c>
      <c r="CR824" s="19">
        <f t="shared" si="540"/>
        <v>0</v>
      </c>
      <c r="CS824" s="19">
        <f t="shared" si="541"/>
        <v>0</v>
      </c>
    </row>
    <row r="825" spans="2:97" ht="15" customHeight="1" x14ac:dyDescent="0.2">
      <c r="B825" s="53">
        <f t="shared" si="507"/>
        <v>817</v>
      </c>
      <c r="C825" s="197" t="str" cm="1">
        <f t="array" aca="1" ref="C825" ca="1">CELL("contents",BG825)</f>
        <v/>
      </c>
      <c r="D825" s="54" t="str">
        <f t="shared" si="504"/>
        <v>OK</v>
      </c>
      <c r="E825" s="55" t="e">
        <f>VLOOKUP('DATA SHEET'!$B$9,'Drill Size Info'!$T$2:$U$8,2,FALSE)</f>
        <v>#N/A</v>
      </c>
      <c r="F825" s="55" t="str">
        <f t="shared" si="508"/>
        <v/>
      </c>
      <c r="G825" s="161">
        <f t="shared" si="509"/>
        <v>0</v>
      </c>
      <c r="H825" s="56"/>
      <c r="I825" s="56"/>
      <c r="J825" s="54" t="s">
        <v>154</v>
      </c>
      <c r="K825" s="54" t="s">
        <v>154</v>
      </c>
      <c r="L825" s="56" t="s">
        <v>154</v>
      </c>
      <c r="M825" s="56" t="s">
        <v>154</v>
      </c>
      <c r="N825" s="47" t="str">
        <f>IF(CU825&lt;&gt;"",
    IF(INT('Drill Size Info'!$AA$19)=INT('Drill Size Info'!$AB$19),
        --(INT('Drill Size Info'!$AA$19) &amp; "." &amp; CU825),
        IF(AND((--(INT('Drill Size Info'!$AA$19) &amp; "." &amp; CU825)&gt;=--('Drill Size Info'!$AA$19)), (--(INT('Drill Size Info'!$AA$19) &amp; "." &amp; CU825)&lt;=--('Drill Size Info'!$AB$19))),
            --(INT('Drill Size Info'!$AA$19) &amp; "." &amp; CU825),
            --(INT('Drill Size Info'!$AB$19) &amp; "." &amp; CU825)
        )
    ),
    IF(CT825&lt;&gt;"",
        IF(INT('Drill Size Info'!$AA$19)=INT('Drill Size Info'!$AB$19),
            --(INT('Drill Size Info'!$AA$19) &amp; "." &amp; LEFT(CT825,3)),
            IF(AND((--(INT('Drill Size Info'!$AA$19) &amp; "." &amp; LEFT(CT825,3))&gt;=--('Drill Size Info'!$AA$19)), (--(INT('Drill Size Info'!$AA$19) &amp; "." &amp; LEFT(CT825,3))&lt;=--('Drill Size Info'!$AB$19))),
                --(INT('Drill Size Info'!$AA$19) &amp; "." &amp; LEFT(CT825,3)),
                --(INT('Drill Size Info'!$AB$19) &amp; "." &amp; LEFT(CT825,3))
            )
        ),
        "OK"
    )
)</f>
        <v>OK</v>
      </c>
      <c r="O825" s="163" t="str">
        <f>IF(CV825&lt;&gt;"",
    IF(INT('Drill Size Info'!$AA$19)=INT('Drill Size Info'!$AB$19),
        --(INT('Drill Size Info'!$AA$19) &amp; "." &amp; CV825),
        IF(AND((--(INT('Drill Size Info'!$AA$19) &amp; "." &amp; CV825)&gt;=--('Drill Size Info'!$AA$19)), (--(INT('Drill Size Info'!$AA$19) &amp; "." &amp; CV825)&lt;=--('Drill Size Info'!$AB$19))),
            --(INT('Drill Size Info'!$AA$19) &amp; "." &amp; CV825),
            --(INT('Drill Size Info'!$AB$19) &amp; "." &amp; CV825)
        )
    ),
    IF(CT825&lt;&gt;"",
        IF(INT('Drill Size Info'!$AA$19)=INT('Drill Size Info'!$AB$19),
            --(INT('Drill Size Info'!$AA$19) &amp; "." &amp; RIGHT(CT825,3)),
            IF(AND((--(INT('Drill Size Info'!$AA$19) &amp; "." &amp; RIGHT(CT825,3))&gt;=--('Drill Size Info'!$AA$19)), (--(INT('Drill Size Info'!$AA$19) &amp; "." &amp; RIGHT(CT825,3))&lt;=--('Drill Size Info'!$AB$19))),
                --(INT('Drill Size Info'!$AA$19) &amp; "." &amp; RIGHT(CT825,3)),
                --(INT('Drill Size Info'!$AB$19) &amp; "." &amp; RIGHT(CT825,3))
            )
        ),
        "N/A"
    )
)</f>
        <v>N/A</v>
      </c>
      <c r="P825" s="47" t="str">
        <f>IF(CX825&lt;&gt;"",
    IF(INT('Drill Size Info'!$AA$19)=INT('Drill Size Info'!$AB$15),
        --(INT('Drill Size Info'!$AA$15) &amp; "." &amp; CX825),
        IF(AND((--(INT('Drill Size Info'!$AA$15) &amp; "." &amp; CX825)&gt;=--('Drill Size Info'!$AA$15)), (--(INT('Drill Size Info'!$AA$15) &amp; "." &amp; CX825)&lt;=--('Drill Size Info'!$AB$15))),
            --(INT('Drill Size Info'!$AA$15) &amp; "." &amp; CX825),
            --(INT('Drill Size Info'!$AB$15) &amp; "." &amp; CX825)
        )
    ),
    IF(CW825&lt;&gt;"",
        IF(INT('Drill Size Info'!$AA$15)=INT('Drill Size Info'!$AB$15),
            --(INT('Drill Size Info'!$AA$15) &amp; "." &amp; LEFT(CW825,3)),
            IF(AND((--(INT('Drill Size Info'!$AA$15) &amp; "." &amp; LEFT(CW825,3))&gt;=--('Drill Size Info'!$AA$15)), (--(INT('Drill Size Info'!$AA$15) &amp; "." &amp; LEFT(CW825,3))&lt;=--('Drill Size Info'!$AB$15))),
                --(INT('Drill Size Info'!$AA$15) &amp; "." &amp; LEFT(CW825,3)),
                --(INT('Drill Size Info'!$AB$15) &amp; "." &amp; LEFT(CW825,3))
            )
        ),
        "OK"
    )
)</f>
        <v>OK</v>
      </c>
      <c r="Q825" s="163" t="str">
        <f>IF(CY825&lt;&gt;"",
    IF(INT('Drill Size Info'!$AA$19)=INT('Drill Size Info'!$AB$15),
        --(INT('Drill Size Info'!$AA$15) &amp; "." &amp; CY825),
        IF(AND((--(INT('Drill Size Info'!$AA$15) &amp; "." &amp; CY825)&gt;=--('Drill Size Info'!$AA$15)), (--(INT('Drill Size Info'!$AA$15) &amp; "." &amp; CY825)&lt;=--('Drill Size Info'!$AB$15))),
            --(INT('Drill Size Info'!$AA$15) &amp; "." &amp; CY825),
            --(INT('Drill Size Info'!$AB$15) &amp; "." &amp; CY825)
        )
    ),
    IF(CW825&lt;&gt;"",
        IF(INT('Drill Size Info'!$AA$15)=INT('Drill Size Info'!$AB$15),
            --(INT('Drill Size Info'!$AA$15) &amp; "." &amp; RIGHT(CW825,3)),
            IF(AND((--(INT('Drill Size Info'!$AA$15) &amp; "." &amp; RIGHT(CW825,3))&gt;=--('Drill Size Info'!$AA$15)), (--(INT('Drill Size Info'!$AA$15) &amp; "." &amp; RIGHT(CW825,3))&lt;=--('Drill Size Info'!$AB$15))),
                --(INT('Drill Size Info'!$AA$15) &amp; "." &amp; RIGHT(CW825,3)),
                --(INT('Drill Size Info'!$AB$15) &amp; "." &amp; RIGHT(CW825,3))
            )
        ),
        "N/A"
    )
)</f>
        <v>N/A</v>
      </c>
      <c r="R825" s="57"/>
      <c r="S825" s="57"/>
      <c r="T825" s="57"/>
      <c r="U825" s="57"/>
      <c r="V825" s="57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9"/>
      <c r="AX825" s="59"/>
      <c r="AY825" s="59"/>
      <c r="AZ825" s="60"/>
      <c r="BA825" s="52"/>
      <c r="BB825" s="52"/>
      <c r="BC825" s="52"/>
      <c r="BD825" s="52"/>
      <c r="BE825" s="52"/>
      <c r="BF825" s="52"/>
      <c r="BG825" s="192" t="str">
        <f t="shared" si="505"/>
        <v/>
      </c>
      <c r="BH825" s="52"/>
      <c r="BI825" s="52"/>
      <c r="BJ825" s="52"/>
      <c r="BK825" s="52"/>
      <c r="BM825" s="19">
        <f t="shared" si="510"/>
        <v>0</v>
      </c>
      <c r="BN825" s="19">
        <f t="shared" si="511"/>
        <v>0</v>
      </c>
      <c r="BO825" s="19">
        <f t="shared" si="512"/>
        <v>0</v>
      </c>
      <c r="BP825" s="19">
        <f t="shared" si="513"/>
        <v>0</v>
      </c>
      <c r="BQ825" s="19">
        <f t="shared" si="514"/>
        <v>0</v>
      </c>
      <c r="BR825" s="19">
        <f t="shared" si="515"/>
        <v>0</v>
      </c>
      <c r="BS825" s="19">
        <f t="shared" si="516"/>
        <v>0</v>
      </c>
      <c r="BT825" s="19">
        <f t="shared" si="517"/>
        <v>0</v>
      </c>
      <c r="BU825" s="19">
        <f t="shared" si="518"/>
        <v>0</v>
      </c>
      <c r="BV825" s="19">
        <f t="shared" si="519"/>
        <v>0</v>
      </c>
      <c r="BW825" s="19">
        <f t="shared" si="520"/>
        <v>0</v>
      </c>
      <c r="BX825" s="19">
        <f t="shared" si="521"/>
        <v>0</v>
      </c>
      <c r="BY825" s="19">
        <f t="shared" si="522"/>
        <v>0</v>
      </c>
      <c r="BZ825" s="19">
        <f t="shared" si="523"/>
        <v>0</v>
      </c>
      <c r="CA825" s="19">
        <f t="shared" si="524"/>
        <v>0</v>
      </c>
      <c r="CB825" s="19">
        <f t="shared" si="506"/>
        <v>0</v>
      </c>
      <c r="CC825" s="19">
        <f t="shared" si="525"/>
        <v>0</v>
      </c>
      <c r="CD825" s="19">
        <f t="shared" si="526"/>
        <v>0</v>
      </c>
      <c r="CE825" s="19">
        <f t="shared" si="527"/>
        <v>0</v>
      </c>
      <c r="CF825" s="19">
        <f t="shared" si="528"/>
        <v>0</v>
      </c>
      <c r="CG825" s="19">
        <f t="shared" si="529"/>
        <v>0</v>
      </c>
      <c r="CH825" s="19">
        <f t="shared" si="530"/>
        <v>0</v>
      </c>
      <c r="CI825" s="19">
        <f t="shared" si="531"/>
        <v>0</v>
      </c>
      <c r="CJ825" s="19">
        <f t="shared" si="532"/>
        <v>0</v>
      </c>
      <c r="CK825" s="19">
        <f t="shared" si="533"/>
        <v>0</v>
      </c>
      <c r="CL825" s="19">
        <f t="shared" si="534"/>
        <v>0</v>
      </c>
      <c r="CM825" s="19">
        <f t="shared" si="535"/>
        <v>0</v>
      </c>
      <c r="CN825" s="19">
        <f t="shared" si="536"/>
        <v>0</v>
      </c>
      <c r="CO825" s="19">
        <f t="shared" si="537"/>
        <v>0</v>
      </c>
      <c r="CP825" s="19">
        <f t="shared" si="538"/>
        <v>0</v>
      </c>
      <c r="CQ825" s="19">
        <f t="shared" si="539"/>
        <v>0</v>
      </c>
      <c r="CR825" s="19">
        <f t="shared" si="540"/>
        <v>0</v>
      </c>
      <c r="CS825" s="19">
        <f t="shared" si="541"/>
        <v>0</v>
      </c>
    </row>
    <row r="826" spans="2:97" ht="15" customHeight="1" x14ac:dyDescent="0.2">
      <c r="B826" s="53">
        <f t="shared" si="507"/>
        <v>818</v>
      </c>
      <c r="C826" s="197" t="str" cm="1">
        <f t="array" aca="1" ref="C826" ca="1">CELL("contents",BG826)</f>
        <v/>
      </c>
      <c r="D826" s="54" t="str">
        <f t="shared" si="504"/>
        <v>OK</v>
      </c>
      <c r="E826" s="55" t="e">
        <f>VLOOKUP('DATA SHEET'!$B$9,'Drill Size Info'!$T$2:$U$8,2,FALSE)</f>
        <v>#N/A</v>
      </c>
      <c r="F826" s="55" t="str">
        <f t="shared" si="508"/>
        <v/>
      </c>
      <c r="G826" s="161">
        <f t="shared" si="509"/>
        <v>0</v>
      </c>
      <c r="H826" s="56"/>
      <c r="I826" s="56"/>
      <c r="J826" s="54" t="s">
        <v>154</v>
      </c>
      <c r="K826" s="54" t="s">
        <v>154</v>
      </c>
      <c r="L826" s="56" t="s">
        <v>154</v>
      </c>
      <c r="M826" s="56" t="s">
        <v>154</v>
      </c>
      <c r="N826" s="47" t="str">
        <f>IF(CU826&lt;&gt;"",
    IF(INT('Drill Size Info'!$AA$19)=INT('Drill Size Info'!$AB$19),
        --(INT('Drill Size Info'!$AA$19) &amp; "." &amp; CU826),
        IF(AND((--(INT('Drill Size Info'!$AA$19) &amp; "." &amp; CU826)&gt;=--('Drill Size Info'!$AA$19)), (--(INT('Drill Size Info'!$AA$19) &amp; "." &amp; CU826)&lt;=--('Drill Size Info'!$AB$19))),
            --(INT('Drill Size Info'!$AA$19) &amp; "." &amp; CU826),
            --(INT('Drill Size Info'!$AB$19) &amp; "." &amp; CU826)
        )
    ),
    IF(CT826&lt;&gt;"",
        IF(INT('Drill Size Info'!$AA$19)=INT('Drill Size Info'!$AB$19),
            --(INT('Drill Size Info'!$AA$19) &amp; "." &amp; LEFT(CT826,3)),
            IF(AND((--(INT('Drill Size Info'!$AA$19) &amp; "." &amp; LEFT(CT826,3))&gt;=--('Drill Size Info'!$AA$19)), (--(INT('Drill Size Info'!$AA$19) &amp; "." &amp; LEFT(CT826,3))&lt;=--('Drill Size Info'!$AB$19))),
                --(INT('Drill Size Info'!$AA$19) &amp; "." &amp; LEFT(CT826,3)),
                --(INT('Drill Size Info'!$AB$19) &amp; "." &amp; LEFT(CT826,3))
            )
        ),
        "OK"
    )
)</f>
        <v>OK</v>
      </c>
      <c r="O826" s="163" t="str">
        <f>IF(CV826&lt;&gt;"",
    IF(INT('Drill Size Info'!$AA$19)=INT('Drill Size Info'!$AB$19),
        --(INT('Drill Size Info'!$AA$19) &amp; "." &amp; CV826),
        IF(AND((--(INT('Drill Size Info'!$AA$19) &amp; "." &amp; CV826)&gt;=--('Drill Size Info'!$AA$19)), (--(INT('Drill Size Info'!$AA$19) &amp; "." &amp; CV826)&lt;=--('Drill Size Info'!$AB$19))),
            --(INT('Drill Size Info'!$AA$19) &amp; "." &amp; CV826),
            --(INT('Drill Size Info'!$AB$19) &amp; "." &amp; CV826)
        )
    ),
    IF(CT826&lt;&gt;"",
        IF(INT('Drill Size Info'!$AA$19)=INT('Drill Size Info'!$AB$19),
            --(INT('Drill Size Info'!$AA$19) &amp; "." &amp; RIGHT(CT826,3)),
            IF(AND((--(INT('Drill Size Info'!$AA$19) &amp; "." &amp; RIGHT(CT826,3))&gt;=--('Drill Size Info'!$AA$19)), (--(INT('Drill Size Info'!$AA$19) &amp; "." &amp; RIGHT(CT826,3))&lt;=--('Drill Size Info'!$AB$19))),
                --(INT('Drill Size Info'!$AA$19) &amp; "." &amp; RIGHT(CT826,3)),
                --(INT('Drill Size Info'!$AB$19) &amp; "." &amp; RIGHT(CT826,3))
            )
        ),
        "N/A"
    )
)</f>
        <v>N/A</v>
      </c>
      <c r="P826" s="47" t="str">
        <f>IF(CX826&lt;&gt;"",
    IF(INT('Drill Size Info'!$AA$19)=INT('Drill Size Info'!$AB$15),
        --(INT('Drill Size Info'!$AA$15) &amp; "." &amp; CX826),
        IF(AND((--(INT('Drill Size Info'!$AA$15) &amp; "." &amp; CX826)&gt;=--('Drill Size Info'!$AA$15)), (--(INT('Drill Size Info'!$AA$15) &amp; "." &amp; CX826)&lt;=--('Drill Size Info'!$AB$15))),
            --(INT('Drill Size Info'!$AA$15) &amp; "." &amp; CX826),
            --(INT('Drill Size Info'!$AB$15) &amp; "." &amp; CX826)
        )
    ),
    IF(CW826&lt;&gt;"",
        IF(INT('Drill Size Info'!$AA$15)=INT('Drill Size Info'!$AB$15),
            --(INT('Drill Size Info'!$AA$15) &amp; "." &amp; LEFT(CW826,3)),
            IF(AND((--(INT('Drill Size Info'!$AA$15) &amp; "." &amp; LEFT(CW826,3))&gt;=--('Drill Size Info'!$AA$15)), (--(INT('Drill Size Info'!$AA$15) &amp; "." &amp; LEFT(CW826,3))&lt;=--('Drill Size Info'!$AB$15))),
                --(INT('Drill Size Info'!$AA$15) &amp; "." &amp; LEFT(CW826,3)),
                --(INT('Drill Size Info'!$AB$15) &amp; "." &amp; LEFT(CW826,3))
            )
        ),
        "OK"
    )
)</f>
        <v>OK</v>
      </c>
      <c r="Q826" s="163" t="str">
        <f>IF(CY826&lt;&gt;"",
    IF(INT('Drill Size Info'!$AA$19)=INT('Drill Size Info'!$AB$15),
        --(INT('Drill Size Info'!$AA$15) &amp; "." &amp; CY826),
        IF(AND((--(INT('Drill Size Info'!$AA$15) &amp; "." &amp; CY826)&gt;=--('Drill Size Info'!$AA$15)), (--(INT('Drill Size Info'!$AA$15) &amp; "." &amp; CY826)&lt;=--('Drill Size Info'!$AB$15))),
            --(INT('Drill Size Info'!$AA$15) &amp; "." &amp; CY826),
            --(INT('Drill Size Info'!$AB$15) &amp; "." &amp; CY826)
        )
    ),
    IF(CW826&lt;&gt;"",
        IF(INT('Drill Size Info'!$AA$15)=INT('Drill Size Info'!$AB$15),
            --(INT('Drill Size Info'!$AA$15) &amp; "." &amp; RIGHT(CW826,3)),
            IF(AND((--(INT('Drill Size Info'!$AA$15) &amp; "." &amp; RIGHT(CW826,3))&gt;=--('Drill Size Info'!$AA$15)), (--(INT('Drill Size Info'!$AA$15) &amp; "." &amp; RIGHT(CW826,3))&lt;=--('Drill Size Info'!$AB$15))),
                --(INT('Drill Size Info'!$AA$15) &amp; "." &amp; RIGHT(CW826,3)),
                --(INT('Drill Size Info'!$AB$15) &amp; "." &amp; RIGHT(CW826,3))
            )
        ),
        "N/A"
    )
)</f>
        <v>N/A</v>
      </c>
      <c r="R826" s="57"/>
      <c r="S826" s="57"/>
      <c r="T826" s="57"/>
      <c r="U826" s="57"/>
      <c r="V826" s="57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9"/>
      <c r="AX826" s="59"/>
      <c r="AY826" s="59"/>
      <c r="AZ826" s="60"/>
      <c r="BA826" s="52"/>
      <c r="BB826" s="52"/>
      <c r="BC826" s="52"/>
      <c r="BD826" s="52"/>
      <c r="BE826" s="52"/>
      <c r="BF826" s="52"/>
      <c r="BG826" s="192" t="str">
        <f t="shared" si="505"/>
        <v/>
      </c>
      <c r="BH826" s="52"/>
      <c r="BI826" s="52"/>
      <c r="BJ826" s="52"/>
      <c r="BK826" s="52"/>
      <c r="BM826" s="19">
        <f t="shared" si="510"/>
        <v>0</v>
      </c>
      <c r="BN826" s="19">
        <f t="shared" si="511"/>
        <v>0</v>
      </c>
      <c r="BO826" s="19">
        <f t="shared" si="512"/>
        <v>0</v>
      </c>
      <c r="BP826" s="19">
        <f t="shared" si="513"/>
        <v>0</v>
      </c>
      <c r="BQ826" s="19">
        <f t="shared" si="514"/>
        <v>0</v>
      </c>
      <c r="BR826" s="19">
        <f t="shared" si="515"/>
        <v>0</v>
      </c>
      <c r="BS826" s="19">
        <f t="shared" si="516"/>
        <v>0</v>
      </c>
      <c r="BT826" s="19">
        <f t="shared" si="517"/>
        <v>0</v>
      </c>
      <c r="BU826" s="19">
        <f t="shared" si="518"/>
        <v>0</v>
      </c>
      <c r="BV826" s="19">
        <f t="shared" si="519"/>
        <v>0</v>
      </c>
      <c r="BW826" s="19">
        <f t="shared" si="520"/>
        <v>0</v>
      </c>
      <c r="BX826" s="19">
        <f t="shared" si="521"/>
        <v>0</v>
      </c>
      <c r="BY826" s="19">
        <f t="shared" si="522"/>
        <v>0</v>
      </c>
      <c r="BZ826" s="19">
        <f t="shared" si="523"/>
        <v>0</v>
      </c>
      <c r="CA826" s="19">
        <f t="shared" si="524"/>
        <v>0</v>
      </c>
      <c r="CB826" s="19">
        <f t="shared" si="506"/>
        <v>0</v>
      </c>
      <c r="CC826" s="19">
        <f t="shared" si="525"/>
        <v>0</v>
      </c>
      <c r="CD826" s="19">
        <f t="shared" si="526"/>
        <v>0</v>
      </c>
      <c r="CE826" s="19">
        <f t="shared" si="527"/>
        <v>0</v>
      </c>
      <c r="CF826" s="19">
        <f t="shared" si="528"/>
        <v>0</v>
      </c>
      <c r="CG826" s="19">
        <f t="shared" si="529"/>
        <v>0</v>
      </c>
      <c r="CH826" s="19">
        <f t="shared" si="530"/>
        <v>0</v>
      </c>
      <c r="CI826" s="19">
        <f t="shared" si="531"/>
        <v>0</v>
      </c>
      <c r="CJ826" s="19">
        <f t="shared" si="532"/>
        <v>0</v>
      </c>
      <c r="CK826" s="19">
        <f t="shared" si="533"/>
        <v>0</v>
      </c>
      <c r="CL826" s="19">
        <f t="shared" si="534"/>
        <v>0</v>
      </c>
      <c r="CM826" s="19">
        <f t="shared" si="535"/>
        <v>0</v>
      </c>
      <c r="CN826" s="19">
        <f t="shared" si="536"/>
        <v>0</v>
      </c>
      <c r="CO826" s="19">
        <f t="shared" si="537"/>
        <v>0</v>
      </c>
      <c r="CP826" s="19">
        <f t="shared" si="538"/>
        <v>0</v>
      </c>
      <c r="CQ826" s="19">
        <f t="shared" si="539"/>
        <v>0</v>
      </c>
      <c r="CR826" s="19">
        <f t="shared" si="540"/>
        <v>0</v>
      </c>
      <c r="CS826" s="19">
        <f t="shared" si="541"/>
        <v>0</v>
      </c>
    </row>
    <row r="827" spans="2:97" ht="15" customHeight="1" x14ac:dyDescent="0.2">
      <c r="B827" s="53">
        <f t="shared" si="507"/>
        <v>819</v>
      </c>
      <c r="C827" s="197" t="str" cm="1">
        <f t="array" aca="1" ref="C827" ca="1">CELL("contents",BG827)</f>
        <v/>
      </c>
      <c r="D827" s="54" t="str">
        <f t="shared" si="504"/>
        <v>OK</v>
      </c>
      <c r="E827" s="55" t="e">
        <f>VLOOKUP('DATA SHEET'!$B$9,'Drill Size Info'!$T$2:$U$8,2,FALSE)</f>
        <v>#N/A</v>
      </c>
      <c r="F827" s="55" t="str">
        <f t="shared" si="508"/>
        <v/>
      </c>
      <c r="G827" s="161">
        <f t="shared" si="509"/>
        <v>0</v>
      </c>
      <c r="H827" s="56"/>
      <c r="I827" s="56"/>
      <c r="J827" s="54" t="s">
        <v>154</v>
      </c>
      <c r="K827" s="54" t="s">
        <v>154</v>
      </c>
      <c r="L827" s="56" t="s">
        <v>154</v>
      </c>
      <c r="M827" s="56" t="s">
        <v>154</v>
      </c>
      <c r="N827" s="47" t="str">
        <f>IF(CU827&lt;&gt;"",
    IF(INT('Drill Size Info'!$AA$19)=INT('Drill Size Info'!$AB$19),
        --(INT('Drill Size Info'!$AA$19) &amp; "." &amp; CU827),
        IF(AND((--(INT('Drill Size Info'!$AA$19) &amp; "." &amp; CU827)&gt;=--('Drill Size Info'!$AA$19)), (--(INT('Drill Size Info'!$AA$19) &amp; "." &amp; CU827)&lt;=--('Drill Size Info'!$AB$19))),
            --(INT('Drill Size Info'!$AA$19) &amp; "." &amp; CU827),
            --(INT('Drill Size Info'!$AB$19) &amp; "." &amp; CU827)
        )
    ),
    IF(CT827&lt;&gt;"",
        IF(INT('Drill Size Info'!$AA$19)=INT('Drill Size Info'!$AB$19),
            --(INT('Drill Size Info'!$AA$19) &amp; "." &amp; LEFT(CT827,3)),
            IF(AND((--(INT('Drill Size Info'!$AA$19) &amp; "." &amp; LEFT(CT827,3))&gt;=--('Drill Size Info'!$AA$19)), (--(INT('Drill Size Info'!$AA$19) &amp; "." &amp; LEFT(CT827,3))&lt;=--('Drill Size Info'!$AB$19))),
                --(INT('Drill Size Info'!$AA$19) &amp; "." &amp; LEFT(CT827,3)),
                --(INT('Drill Size Info'!$AB$19) &amp; "." &amp; LEFT(CT827,3))
            )
        ),
        "OK"
    )
)</f>
        <v>OK</v>
      </c>
      <c r="O827" s="163" t="str">
        <f>IF(CV827&lt;&gt;"",
    IF(INT('Drill Size Info'!$AA$19)=INT('Drill Size Info'!$AB$19),
        --(INT('Drill Size Info'!$AA$19) &amp; "." &amp; CV827),
        IF(AND((--(INT('Drill Size Info'!$AA$19) &amp; "." &amp; CV827)&gt;=--('Drill Size Info'!$AA$19)), (--(INT('Drill Size Info'!$AA$19) &amp; "." &amp; CV827)&lt;=--('Drill Size Info'!$AB$19))),
            --(INT('Drill Size Info'!$AA$19) &amp; "." &amp; CV827),
            --(INT('Drill Size Info'!$AB$19) &amp; "." &amp; CV827)
        )
    ),
    IF(CT827&lt;&gt;"",
        IF(INT('Drill Size Info'!$AA$19)=INT('Drill Size Info'!$AB$19),
            --(INT('Drill Size Info'!$AA$19) &amp; "." &amp; RIGHT(CT827,3)),
            IF(AND((--(INT('Drill Size Info'!$AA$19) &amp; "." &amp; RIGHT(CT827,3))&gt;=--('Drill Size Info'!$AA$19)), (--(INT('Drill Size Info'!$AA$19) &amp; "." &amp; RIGHT(CT827,3))&lt;=--('Drill Size Info'!$AB$19))),
                --(INT('Drill Size Info'!$AA$19) &amp; "." &amp; RIGHT(CT827,3)),
                --(INT('Drill Size Info'!$AB$19) &amp; "." &amp; RIGHT(CT827,3))
            )
        ),
        "N/A"
    )
)</f>
        <v>N/A</v>
      </c>
      <c r="P827" s="47" t="str">
        <f>IF(CX827&lt;&gt;"",
    IF(INT('Drill Size Info'!$AA$19)=INT('Drill Size Info'!$AB$15),
        --(INT('Drill Size Info'!$AA$15) &amp; "." &amp; CX827),
        IF(AND((--(INT('Drill Size Info'!$AA$15) &amp; "." &amp; CX827)&gt;=--('Drill Size Info'!$AA$15)), (--(INT('Drill Size Info'!$AA$15) &amp; "." &amp; CX827)&lt;=--('Drill Size Info'!$AB$15))),
            --(INT('Drill Size Info'!$AA$15) &amp; "." &amp; CX827),
            --(INT('Drill Size Info'!$AB$15) &amp; "." &amp; CX827)
        )
    ),
    IF(CW827&lt;&gt;"",
        IF(INT('Drill Size Info'!$AA$15)=INT('Drill Size Info'!$AB$15),
            --(INT('Drill Size Info'!$AA$15) &amp; "." &amp; LEFT(CW827,3)),
            IF(AND((--(INT('Drill Size Info'!$AA$15) &amp; "." &amp; LEFT(CW827,3))&gt;=--('Drill Size Info'!$AA$15)), (--(INT('Drill Size Info'!$AA$15) &amp; "." &amp; LEFT(CW827,3))&lt;=--('Drill Size Info'!$AB$15))),
                --(INT('Drill Size Info'!$AA$15) &amp; "." &amp; LEFT(CW827,3)),
                --(INT('Drill Size Info'!$AB$15) &amp; "." &amp; LEFT(CW827,3))
            )
        ),
        "OK"
    )
)</f>
        <v>OK</v>
      </c>
      <c r="Q827" s="163" t="str">
        <f>IF(CY827&lt;&gt;"",
    IF(INT('Drill Size Info'!$AA$19)=INT('Drill Size Info'!$AB$15),
        --(INT('Drill Size Info'!$AA$15) &amp; "." &amp; CY827),
        IF(AND((--(INT('Drill Size Info'!$AA$15) &amp; "." &amp; CY827)&gt;=--('Drill Size Info'!$AA$15)), (--(INT('Drill Size Info'!$AA$15) &amp; "." &amp; CY827)&lt;=--('Drill Size Info'!$AB$15))),
            --(INT('Drill Size Info'!$AA$15) &amp; "." &amp; CY827),
            --(INT('Drill Size Info'!$AB$15) &amp; "." &amp; CY827)
        )
    ),
    IF(CW827&lt;&gt;"",
        IF(INT('Drill Size Info'!$AA$15)=INT('Drill Size Info'!$AB$15),
            --(INT('Drill Size Info'!$AA$15) &amp; "." &amp; RIGHT(CW827,3)),
            IF(AND((--(INT('Drill Size Info'!$AA$15) &amp; "." &amp; RIGHT(CW827,3))&gt;=--('Drill Size Info'!$AA$15)), (--(INT('Drill Size Info'!$AA$15) &amp; "." &amp; RIGHT(CW827,3))&lt;=--('Drill Size Info'!$AB$15))),
                --(INT('Drill Size Info'!$AA$15) &amp; "." &amp; RIGHT(CW827,3)),
                --(INT('Drill Size Info'!$AB$15) &amp; "." &amp; RIGHT(CW827,3))
            )
        ),
        "N/A"
    )
)</f>
        <v>N/A</v>
      </c>
      <c r="R827" s="57"/>
      <c r="S827" s="57"/>
      <c r="T827" s="57"/>
      <c r="U827" s="57"/>
      <c r="V827" s="57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9"/>
      <c r="AX827" s="59"/>
      <c r="AY827" s="59"/>
      <c r="AZ827" s="60"/>
      <c r="BA827" s="52"/>
      <c r="BB827" s="52"/>
      <c r="BC827" s="52"/>
      <c r="BD827" s="52"/>
      <c r="BE827" s="52"/>
      <c r="BF827" s="52"/>
      <c r="BG827" s="192" t="str">
        <f t="shared" si="505"/>
        <v/>
      </c>
      <c r="BH827" s="52"/>
      <c r="BI827" s="52"/>
      <c r="BJ827" s="52"/>
      <c r="BK827" s="52"/>
      <c r="BM827" s="19">
        <f t="shared" si="510"/>
        <v>0</v>
      </c>
      <c r="BN827" s="19">
        <f t="shared" si="511"/>
        <v>0</v>
      </c>
      <c r="BO827" s="19">
        <f t="shared" si="512"/>
        <v>0</v>
      </c>
      <c r="BP827" s="19">
        <f t="shared" si="513"/>
        <v>0</v>
      </c>
      <c r="BQ827" s="19">
        <f t="shared" si="514"/>
        <v>0</v>
      </c>
      <c r="BR827" s="19">
        <f t="shared" si="515"/>
        <v>0</v>
      </c>
      <c r="BS827" s="19">
        <f t="shared" si="516"/>
        <v>0</v>
      </c>
      <c r="BT827" s="19">
        <f t="shared" si="517"/>
        <v>0</v>
      </c>
      <c r="BU827" s="19">
        <f t="shared" si="518"/>
        <v>0</v>
      </c>
      <c r="BV827" s="19">
        <f t="shared" si="519"/>
        <v>0</v>
      </c>
      <c r="BW827" s="19">
        <f t="shared" si="520"/>
        <v>0</v>
      </c>
      <c r="BX827" s="19">
        <f t="shared" si="521"/>
        <v>0</v>
      </c>
      <c r="BY827" s="19">
        <f t="shared" si="522"/>
        <v>0</v>
      </c>
      <c r="BZ827" s="19">
        <f t="shared" si="523"/>
        <v>0</v>
      </c>
      <c r="CA827" s="19">
        <f t="shared" si="524"/>
        <v>0</v>
      </c>
      <c r="CB827" s="19">
        <f t="shared" si="506"/>
        <v>0</v>
      </c>
      <c r="CC827" s="19">
        <f t="shared" si="525"/>
        <v>0</v>
      </c>
      <c r="CD827" s="19">
        <f t="shared" si="526"/>
        <v>0</v>
      </c>
      <c r="CE827" s="19">
        <f t="shared" si="527"/>
        <v>0</v>
      </c>
      <c r="CF827" s="19">
        <f t="shared" si="528"/>
        <v>0</v>
      </c>
      <c r="CG827" s="19">
        <f t="shared" si="529"/>
        <v>0</v>
      </c>
      <c r="CH827" s="19">
        <f t="shared" si="530"/>
        <v>0</v>
      </c>
      <c r="CI827" s="19">
        <f t="shared" si="531"/>
        <v>0</v>
      </c>
      <c r="CJ827" s="19">
        <f t="shared" si="532"/>
        <v>0</v>
      </c>
      <c r="CK827" s="19">
        <f t="shared" si="533"/>
        <v>0</v>
      </c>
      <c r="CL827" s="19">
        <f t="shared" si="534"/>
        <v>0</v>
      </c>
      <c r="CM827" s="19">
        <f t="shared" si="535"/>
        <v>0</v>
      </c>
      <c r="CN827" s="19">
        <f t="shared" si="536"/>
        <v>0</v>
      </c>
      <c r="CO827" s="19">
        <f t="shared" si="537"/>
        <v>0</v>
      </c>
      <c r="CP827" s="19">
        <f t="shared" si="538"/>
        <v>0</v>
      </c>
      <c r="CQ827" s="19">
        <f t="shared" si="539"/>
        <v>0</v>
      </c>
      <c r="CR827" s="19">
        <f t="shared" si="540"/>
        <v>0</v>
      </c>
      <c r="CS827" s="19">
        <f t="shared" si="541"/>
        <v>0</v>
      </c>
    </row>
    <row r="828" spans="2:97" ht="15" customHeight="1" x14ac:dyDescent="0.2">
      <c r="B828" s="53">
        <f t="shared" si="507"/>
        <v>820</v>
      </c>
      <c r="C828" s="197" t="str" cm="1">
        <f t="array" aca="1" ref="C828" ca="1">CELL("contents",BG828)</f>
        <v/>
      </c>
      <c r="D828" s="54" t="str">
        <f t="shared" si="504"/>
        <v>OK</v>
      </c>
      <c r="E828" s="55" t="e">
        <f>VLOOKUP('DATA SHEET'!$B$9,'Drill Size Info'!$T$2:$U$8,2,FALSE)</f>
        <v>#N/A</v>
      </c>
      <c r="F828" s="55" t="str">
        <f t="shared" si="508"/>
        <v/>
      </c>
      <c r="G828" s="161">
        <f t="shared" si="509"/>
        <v>0</v>
      </c>
      <c r="H828" s="56"/>
      <c r="I828" s="56"/>
      <c r="J828" s="54" t="s">
        <v>154</v>
      </c>
      <c r="K828" s="54" t="s">
        <v>154</v>
      </c>
      <c r="L828" s="56" t="s">
        <v>154</v>
      </c>
      <c r="M828" s="56" t="s">
        <v>154</v>
      </c>
      <c r="N828" s="47" t="str">
        <f>IF(CU828&lt;&gt;"",
    IF(INT('Drill Size Info'!$AA$19)=INT('Drill Size Info'!$AB$19),
        --(INT('Drill Size Info'!$AA$19) &amp; "." &amp; CU828),
        IF(AND((--(INT('Drill Size Info'!$AA$19) &amp; "." &amp; CU828)&gt;=--('Drill Size Info'!$AA$19)), (--(INT('Drill Size Info'!$AA$19) &amp; "." &amp; CU828)&lt;=--('Drill Size Info'!$AB$19))),
            --(INT('Drill Size Info'!$AA$19) &amp; "." &amp; CU828),
            --(INT('Drill Size Info'!$AB$19) &amp; "." &amp; CU828)
        )
    ),
    IF(CT828&lt;&gt;"",
        IF(INT('Drill Size Info'!$AA$19)=INT('Drill Size Info'!$AB$19),
            --(INT('Drill Size Info'!$AA$19) &amp; "." &amp; LEFT(CT828,3)),
            IF(AND((--(INT('Drill Size Info'!$AA$19) &amp; "." &amp; LEFT(CT828,3))&gt;=--('Drill Size Info'!$AA$19)), (--(INT('Drill Size Info'!$AA$19) &amp; "." &amp; LEFT(CT828,3))&lt;=--('Drill Size Info'!$AB$19))),
                --(INT('Drill Size Info'!$AA$19) &amp; "." &amp; LEFT(CT828,3)),
                --(INT('Drill Size Info'!$AB$19) &amp; "." &amp; LEFT(CT828,3))
            )
        ),
        "OK"
    )
)</f>
        <v>OK</v>
      </c>
      <c r="O828" s="163" t="str">
        <f>IF(CV828&lt;&gt;"",
    IF(INT('Drill Size Info'!$AA$19)=INT('Drill Size Info'!$AB$19),
        --(INT('Drill Size Info'!$AA$19) &amp; "." &amp; CV828),
        IF(AND((--(INT('Drill Size Info'!$AA$19) &amp; "." &amp; CV828)&gt;=--('Drill Size Info'!$AA$19)), (--(INT('Drill Size Info'!$AA$19) &amp; "." &amp; CV828)&lt;=--('Drill Size Info'!$AB$19))),
            --(INT('Drill Size Info'!$AA$19) &amp; "." &amp; CV828),
            --(INT('Drill Size Info'!$AB$19) &amp; "." &amp; CV828)
        )
    ),
    IF(CT828&lt;&gt;"",
        IF(INT('Drill Size Info'!$AA$19)=INT('Drill Size Info'!$AB$19),
            --(INT('Drill Size Info'!$AA$19) &amp; "." &amp; RIGHT(CT828,3)),
            IF(AND((--(INT('Drill Size Info'!$AA$19) &amp; "." &amp; RIGHT(CT828,3))&gt;=--('Drill Size Info'!$AA$19)), (--(INT('Drill Size Info'!$AA$19) &amp; "." &amp; RIGHT(CT828,3))&lt;=--('Drill Size Info'!$AB$19))),
                --(INT('Drill Size Info'!$AA$19) &amp; "." &amp; RIGHT(CT828,3)),
                --(INT('Drill Size Info'!$AB$19) &amp; "." &amp; RIGHT(CT828,3))
            )
        ),
        "N/A"
    )
)</f>
        <v>N/A</v>
      </c>
      <c r="P828" s="47" t="str">
        <f>IF(CX828&lt;&gt;"",
    IF(INT('Drill Size Info'!$AA$19)=INT('Drill Size Info'!$AB$15),
        --(INT('Drill Size Info'!$AA$15) &amp; "." &amp; CX828),
        IF(AND((--(INT('Drill Size Info'!$AA$15) &amp; "." &amp; CX828)&gt;=--('Drill Size Info'!$AA$15)), (--(INT('Drill Size Info'!$AA$15) &amp; "." &amp; CX828)&lt;=--('Drill Size Info'!$AB$15))),
            --(INT('Drill Size Info'!$AA$15) &amp; "." &amp; CX828),
            --(INT('Drill Size Info'!$AB$15) &amp; "." &amp; CX828)
        )
    ),
    IF(CW828&lt;&gt;"",
        IF(INT('Drill Size Info'!$AA$15)=INT('Drill Size Info'!$AB$15),
            --(INT('Drill Size Info'!$AA$15) &amp; "." &amp; LEFT(CW828,3)),
            IF(AND((--(INT('Drill Size Info'!$AA$15) &amp; "." &amp; LEFT(CW828,3))&gt;=--('Drill Size Info'!$AA$15)), (--(INT('Drill Size Info'!$AA$15) &amp; "." &amp; LEFT(CW828,3))&lt;=--('Drill Size Info'!$AB$15))),
                --(INT('Drill Size Info'!$AA$15) &amp; "." &amp; LEFT(CW828,3)),
                --(INT('Drill Size Info'!$AB$15) &amp; "." &amp; LEFT(CW828,3))
            )
        ),
        "OK"
    )
)</f>
        <v>OK</v>
      </c>
      <c r="Q828" s="163" t="str">
        <f>IF(CY828&lt;&gt;"",
    IF(INT('Drill Size Info'!$AA$19)=INT('Drill Size Info'!$AB$15),
        --(INT('Drill Size Info'!$AA$15) &amp; "." &amp; CY828),
        IF(AND((--(INT('Drill Size Info'!$AA$15) &amp; "." &amp; CY828)&gt;=--('Drill Size Info'!$AA$15)), (--(INT('Drill Size Info'!$AA$15) &amp; "." &amp; CY828)&lt;=--('Drill Size Info'!$AB$15))),
            --(INT('Drill Size Info'!$AA$15) &amp; "." &amp; CY828),
            --(INT('Drill Size Info'!$AB$15) &amp; "." &amp; CY828)
        )
    ),
    IF(CW828&lt;&gt;"",
        IF(INT('Drill Size Info'!$AA$15)=INT('Drill Size Info'!$AB$15),
            --(INT('Drill Size Info'!$AA$15) &amp; "." &amp; RIGHT(CW828,3)),
            IF(AND((--(INT('Drill Size Info'!$AA$15) &amp; "." &amp; RIGHT(CW828,3))&gt;=--('Drill Size Info'!$AA$15)), (--(INT('Drill Size Info'!$AA$15) &amp; "." &amp; RIGHT(CW828,3))&lt;=--('Drill Size Info'!$AB$15))),
                --(INT('Drill Size Info'!$AA$15) &amp; "." &amp; RIGHT(CW828,3)),
                --(INT('Drill Size Info'!$AB$15) &amp; "." &amp; RIGHT(CW828,3))
            )
        ),
        "N/A"
    )
)</f>
        <v>N/A</v>
      </c>
      <c r="R828" s="57"/>
      <c r="S828" s="57"/>
      <c r="T828" s="57"/>
      <c r="U828" s="57"/>
      <c r="V828" s="57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9"/>
      <c r="AX828" s="59"/>
      <c r="AY828" s="59"/>
      <c r="AZ828" s="60"/>
      <c r="BA828" s="52"/>
      <c r="BB828" s="52"/>
      <c r="BC828" s="52"/>
      <c r="BD828" s="52"/>
      <c r="BE828" s="52"/>
      <c r="BF828" s="52"/>
      <c r="BG828" s="192" t="str">
        <f t="shared" si="505"/>
        <v/>
      </c>
      <c r="BH828" s="52"/>
      <c r="BI828" s="52"/>
      <c r="BJ828" s="52"/>
      <c r="BK828" s="52"/>
      <c r="BM828" s="19">
        <f t="shared" si="510"/>
        <v>0</v>
      </c>
      <c r="BN828" s="19">
        <f t="shared" si="511"/>
        <v>0</v>
      </c>
      <c r="BO828" s="19">
        <f t="shared" si="512"/>
        <v>0</v>
      </c>
      <c r="BP828" s="19">
        <f t="shared" si="513"/>
        <v>0</v>
      </c>
      <c r="BQ828" s="19">
        <f t="shared" si="514"/>
        <v>0</v>
      </c>
      <c r="BR828" s="19">
        <f t="shared" si="515"/>
        <v>0</v>
      </c>
      <c r="BS828" s="19">
        <f t="shared" si="516"/>
        <v>0</v>
      </c>
      <c r="BT828" s="19">
        <f t="shared" si="517"/>
        <v>0</v>
      </c>
      <c r="BU828" s="19">
        <f t="shared" si="518"/>
        <v>0</v>
      </c>
      <c r="BV828" s="19">
        <f t="shared" si="519"/>
        <v>0</v>
      </c>
      <c r="BW828" s="19">
        <f t="shared" si="520"/>
        <v>0</v>
      </c>
      <c r="BX828" s="19">
        <f t="shared" si="521"/>
        <v>0</v>
      </c>
      <c r="BY828" s="19">
        <f t="shared" si="522"/>
        <v>0</v>
      </c>
      <c r="BZ828" s="19">
        <f t="shared" si="523"/>
        <v>0</v>
      </c>
      <c r="CA828" s="19">
        <f t="shared" si="524"/>
        <v>0</v>
      </c>
      <c r="CB828" s="19">
        <f t="shared" si="506"/>
        <v>0</v>
      </c>
      <c r="CC828" s="19">
        <f t="shared" si="525"/>
        <v>0</v>
      </c>
      <c r="CD828" s="19">
        <f t="shared" si="526"/>
        <v>0</v>
      </c>
      <c r="CE828" s="19">
        <f t="shared" si="527"/>
        <v>0</v>
      </c>
      <c r="CF828" s="19">
        <f t="shared" si="528"/>
        <v>0</v>
      </c>
      <c r="CG828" s="19">
        <f t="shared" si="529"/>
        <v>0</v>
      </c>
      <c r="CH828" s="19">
        <f t="shared" si="530"/>
        <v>0</v>
      </c>
      <c r="CI828" s="19">
        <f t="shared" si="531"/>
        <v>0</v>
      </c>
      <c r="CJ828" s="19">
        <f t="shared" si="532"/>
        <v>0</v>
      </c>
      <c r="CK828" s="19">
        <f t="shared" si="533"/>
        <v>0</v>
      </c>
      <c r="CL828" s="19">
        <f t="shared" si="534"/>
        <v>0</v>
      </c>
      <c r="CM828" s="19">
        <f t="shared" si="535"/>
        <v>0</v>
      </c>
      <c r="CN828" s="19">
        <f t="shared" si="536"/>
        <v>0</v>
      </c>
      <c r="CO828" s="19">
        <f t="shared" si="537"/>
        <v>0</v>
      </c>
      <c r="CP828" s="19">
        <f t="shared" si="538"/>
        <v>0</v>
      </c>
      <c r="CQ828" s="19">
        <f t="shared" si="539"/>
        <v>0</v>
      </c>
      <c r="CR828" s="19">
        <f t="shared" si="540"/>
        <v>0</v>
      </c>
      <c r="CS828" s="19">
        <f t="shared" si="541"/>
        <v>0</v>
      </c>
    </row>
    <row r="829" spans="2:97" ht="15" customHeight="1" x14ac:dyDescent="0.2">
      <c r="B829" s="53">
        <f t="shared" si="507"/>
        <v>821</v>
      </c>
      <c r="C829" s="197" t="str" cm="1">
        <f t="array" aca="1" ref="C829" ca="1">CELL("contents",BG829)</f>
        <v/>
      </c>
      <c r="D829" s="54" t="str">
        <f t="shared" si="504"/>
        <v>OK</v>
      </c>
      <c r="E829" s="55" t="e">
        <f>VLOOKUP('DATA SHEET'!$B$9,'Drill Size Info'!$T$2:$U$8,2,FALSE)</f>
        <v>#N/A</v>
      </c>
      <c r="F829" s="55" t="str">
        <f t="shared" si="508"/>
        <v/>
      </c>
      <c r="G829" s="161">
        <f t="shared" si="509"/>
        <v>0</v>
      </c>
      <c r="H829" s="56"/>
      <c r="I829" s="56"/>
      <c r="J829" s="54" t="s">
        <v>154</v>
      </c>
      <c r="K829" s="54" t="s">
        <v>154</v>
      </c>
      <c r="L829" s="56" t="s">
        <v>154</v>
      </c>
      <c r="M829" s="56" t="s">
        <v>154</v>
      </c>
      <c r="N829" s="47" t="str">
        <f>IF(CU829&lt;&gt;"",
    IF(INT('Drill Size Info'!$AA$19)=INT('Drill Size Info'!$AB$19),
        --(INT('Drill Size Info'!$AA$19) &amp; "." &amp; CU829),
        IF(AND((--(INT('Drill Size Info'!$AA$19) &amp; "." &amp; CU829)&gt;=--('Drill Size Info'!$AA$19)), (--(INT('Drill Size Info'!$AA$19) &amp; "." &amp; CU829)&lt;=--('Drill Size Info'!$AB$19))),
            --(INT('Drill Size Info'!$AA$19) &amp; "." &amp; CU829),
            --(INT('Drill Size Info'!$AB$19) &amp; "." &amp; CU829)
        )
    ),
    IF(CT829&lt;&gt;"",
        IF(INT('Drill Size Info'!$AA$19)=INT('Drill Size Info'!$AB$19),
            --(INT('Drill Size Info'!$AA$19) &amp; "." &amp; LEFT(CT829,3)),
            IF(AND((--(INT('Drill Size Info'!$AA$19) &amp; "." &amp; LEFT(CT829,3))&gt;=--('Drill Size Info'!$AA$19)), (--(INT('Drill Size Info'!$AA$19) &amp; "." &amp; LEFT(CT829,3))&lt;=--('Drill Size Info'!$AB$19))),
                --(INT('Drill Size Info'!$AA$19) &amp; "." &amp; LEFT(CT829,3)),
                --(INT('Drill Size Info'!$AB$19) &amp; "." &amp; LEFT(CT829,3))
            )
        ),
        "OK"
    )
)</f>
        <v>OK</v>
      </c>
      <c r="O829" s="163" t="str">
        <f>IF(CV829&lt;&gt;"",
    IF(INT('Drill Size Info'!$AA$19)=INT('Drill Size Info'!$AB$19),
        --(INT('Drill Size Info'!$AA$19) &amp; "." &amp; CV829),
        IF(AND((--(INT('Drill Size Info'!$AA$19) &amp; "." &amp; CV829)&gt;=--('Drill Size Info'!$AA$19)), (--(INT('Drill Size Info'!$AA$19) &amp; "." &amp; CV829)&lt;=--('Drill Size Info'!$AB$19))),
            --(INT('Drill Size Info'!$AA$19) &amp; "." &amp; CV829),
            --(INT('Drill Size Info'!$AB$19) &amp; "." &amp; CV829)
        )
    ),
    IF(CT829&lt;&gt;"",
        IF(INT('Drill Size Info'!$AA$19)=INT('Drill Size Info'!$AB$19),
            --(INT('Drill Size Info'!$AA$19) &amp; "." &amp; RIGHT(CT829,3)),
            IF(AND((--(INT('Drill Size Info'!$AA$19) &amp; "." &amp; RIGHT(CT829,3))&gt;=--('Drill Size Info'!$AA$19)), (--(INT('Drill Size Info'!$AA$19) &amp; "." &amp; RIGHT(CT829,3))&lt;=--('Drill Size Info'!$AB$19))),
                --(INT('Drill Size Info'!$AA$19) &amp; "." &amp; RIGHT(CT829,3)),
                --(INT('Drill Size Info'!$AB$19) &amp; "." &amp; RIGHT(CT829,3))
            )
        ),
        "N/A"
    )
)</f>
        <v>N/A</v>
      </c>
      <c r="P829" s="47" t="str">
        <f>IF(CX829&lt;&gt;"",
    IF(INT('Drill Size Info'!$AA$19)=INT('Drill Size Info'!$AB$15),
        --(INT('Drill Size Info'!$AA$15) &amp; "." &amp; CX829),
        IF(AND((--(INT('Drill Size Info'!$AA$15) &amp; "." &amp; CX829)&gt;=--('Drill Size Info'!$AA$15)), (--(INT('Drill Size Info'!$AA$15) &amp; "." &amp; CX829)&lt;=--('Drill Size Info'!$AB$15))),
            --(INT('Drill Size Info'!$AA$15) &amp; "." &amp; CX829),
            --(INT('Drill Size Info'!$AB$15) &amp; "." &amp; CX829)
        )
    ),
    IF(CW829&lt;&gt;"",
        IF(INT('Drill Size Info'!$AA$15)=INT('Drill Size Info'!$AB$15),
            --(INT('Drill Size Info'!$AA$15) &amp; "." &amp; LEFT(CW829,3)),
            IF(AND((--(INT('Drill Size Info'!$AA$15) &amp; "." &amp; LEFT(CW829,3))&gt;=--('Drill Size Info'!$AA$15)), (--(INT('Drill Size Info'!$AA$15) &amp; "." &amp; LEFT(CW829,3))&lt;=--('Drill Size Info'!$AB$15))),
                --(INT('Drill Size Info'!$AA$15) &amp; "." &amp; LEFT(CW829,3)),
                --(INT('Drill Size Info'!$AB$15) &amp; "." &amp; LEFT(CW829,3))
            )
        ),
        "OK"
    )
)</f>
        <v>OK</v>
      </c>
      <c r="Q829" s="163" t="str">
        <f>IF(CY829&lt;&gt;"",
    IF(INT('Drill Size Info'!$AA$19)=INT('Drill Size Info'!$AB$15),
        --(INT('Drill Size Info'!$AA$15) &amp; "." &amp; CY829),
        IF(AND((--(INT('Drill Size Info'!$AA$15) &amp; "." &amp; CY829)&gt;=--('Drill Size Info'!$AA$15)), (--(INT('Drill Size Info'!$AA$15) &amp; "." &amp; CY829)&lt;=--('Drill Size Info'!$AB$15))),
            --(INT('Drill Size Info'!$AA$15) &amp; "." &amp; CY829),
            --(INT('Drill Size Info'!$AB$15) &amp; "." &amp; CY829)
        )
    ),
    IF(CW829&lt;&gt;"",
        IF(INT('Drill Size Info'!$AA$15)=INT('Drill Size Info'!$AB$15),
            --(INT('Drill Size Info'!$AA$15) &amp; "." &amp; RIGHT(CW829,3)),
            IF(AND((--(INT('Drill Size Info'!$AA$15) &amp; "." &amp; RIGHT(CW829,3))&gt;=--('Drill Size Info'!$AA$15)), (--(INT('Drill Size Info'!$AA$15) &amp; "." &amp; RIGHT(CW829,3))&lt;=--('Drill Size Info'!$AB$15))),
                --(INT('Drill Size Info'!$AA$15) &amp; "." &amp; RIGHT(CW829,3)),
                --(INT('Drill Size Info'!$AB$15) &amp; "." &amp; RIGHT(CW829,3))
            )
        ),
        "N/A"
    )
)</f>
        <v>N/A</v>
      </c>
      <c r="R829" s="57"/>
      <c r="S829" s="57"/>
      <c r="T829" s="57"/>
      <c r="U829" s="57"/>
      <c r="V829" s="57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9"/>
      <c r="AX829" s="59"/>
      <c r="AY829" s="59"/>
      <c r="AZ829" s="60"/>
      <c r="BA829" s="52"/>
      <c r="BB829" s="52"/>
      <c r="BC829" s="52"/>
      <c r="BD829" s="52"/>
      <c r="BE829" s="52"/>
      <c r="BF829" s="52"/>
      <c r="BG829" s="192" t="str">
        <f t="shared" si="505"/>
        <v/>
      </c>
      <c r="BH829" s="52"/>
      <c r="BI829" s="52"/>
      <c r="BJ829" s="52"/>
      <c r="BK829" s="52"/>
      <c r="BM829" s="19">
        <f t="shared" si="510"/>
        <v>0</v>
      </c>
      <c r="BN829" s="19">
        <f t="shared" si="511"/>
        <v>0</v>
      </c>
      <c r="BO829" s="19">
        <f t="shared" si="512"/>
        <v>0</v>
      </c>
      <c r="BP829" s="19">
        <f t="shared" si="513"/>
        <v>0</v>
      </c>
      <c r="BQ829" s="19">
        <f t="shared" si="514"/>
        <v>0</v>
      </c>
      <c r="BR829" s="19">
        <f t="shared" si="515"/>
        <v>0</v>
      </c>
      <c r="BS829" s="19">
        <f t="shared" si="516"/>
        <v>0</v>
      </c>
      <c r="BT829" s="19">
        <f t="shared" si="517"/>
        <v>0</v>
      </c>
      <c r="BU829" s="19">
        <f t="shared" si="518"/>
        <v>0</v>
      </c>
      <c r="BV829" s="19">
        <f t="shared" si="519"/>
        <v>0</v>
      </c>
      <c r="BW829" s="19">
        <f t="shared" si="520"/>
        <v>0</v>
      </c>
      <c r="BX829" s="19">
        <f t="shared" si="521"/>
        <v>0</v>
      </c>
      <c r="BY829" s="19">
        <f t="shared" si="522"/>
        <v>0</v>
      </c>
      <c r="BZ829" s="19">
        <f t="shared" si="523"/>
        <v>0</v>
      </c>
      <c r="CA829" s="19">
        <f t="shared" si="524"/>
        <v>0</v>
      </c>
      <c r="CB829" s="19">
        <f t="shared" si="506"/>
        <v>0</v>
      </c>
      <c r="CC829" s="19">
        <f t="shared" si="525"/>
        <v>0</v>
      </c>
      <c r="CD829" s="19">
        <f t="shared" si="526"/>
        <v>0</v>
      </c>
      <c r="CE829" s="19">
        <f t="shared" si="527"/>
        <v>0</v>
      </c>
      <c r="CF829" s="19">
        <f t="shared" si="528"/>
        <v>0</v>
      </c>
      <c r="CG829" s="19">
        <f t="shared" si="529"/>
        <v>0</v>
      </c>
      <c r="CH829" s="19">
        <f t="shared" si="530"/>
        <v>0</v>
      </c>
      <c r="CI829" s="19">
        <f t="shared" si="531"/>
        <v>0</v>
      </c>
      <c r="CJ829" s="19">
        <f t="shared" si="532"/>
        <v>0</v>
      </c>
      <c r="CK829" s="19">
        <f t="shared" si="533"/>
        <v>0</v>
      </c>
      <c r="CL829" s="19">
        <f t="shared" si="534"/>
        <v>0</v>
      </c>
      <c r="CM829" s="19">
        <f t="shared" si="535"/>
        <v>0</v>
      </c>
      <c r="CN829" s="19">
        <f t="shared" si="536"/>
        <v>0</v>
      </c>
      <c r="CO829" s="19">
        <f t="shared" si="537"/>
        <v>0</v>
      </c>
      <c r="CP829" s="19">
        <f t="shared" si="538"/>
        <v>0</v>
      </c>
      <c r="CQ829" s="19">
        <f t="shared" si="539"/>
        <v>0</v>
      </c>
      <c r="CR829" s="19">
        <f t="shared" si="540"/>
        <v>0</v>
      </c>
      <c r="CS829" s="19">
        <f t="shared" si="541"/>
        <v>0</v>
      </c>
    </row>
    <row r="830" spans="2:97" ht="15" customHeight="1" x14ac:dyDescent="0.2">
      <c r="B830" s="53">
        <f t="shared" si="507"/>
        <v>822</v>
      </c>
      <c r="C830" s="197" t="str" cm="1">
        <f t="array" aca="1" ref="C830" ca="1">CELL("contents",BG830)</f>
        <v/>
      </c>
      <c r="D830" s="54" t="str">
        <f t="shared" si="504"/>
        <v>OK</v>
      </c>
      <c r="E830" s="55" t="e">
        <f>VLOOKUP('DATA SHEET'!$B$9,'Drill Size Info'!$T$2:$U$8,2,FALSE)</f>
        <v>#N/A</v>
      </c>
      <c r="F830" s="55" t="str">
        <f t="shared" si="508"/>
        <v/>
      </c>
      <c r="G830" s="161">
        <f t="shared" si="509"/>
        <v>0</v>
      </c>
      <c r="H830" s="56"/>
      <c r="I830" s="56"/>
      <c r="J830" s="54" t="s">
        <v>154</v>
      </c>
      <c r="K830" s="54" t="s">
        <v>154</v>
      </c>
      <c r="L830" s="56" t="s">
        <v>154</v>
      </c>
      <c r="M830" s="56" t="s">
        <v>154</v>
      </c>
      <c r="N830" s="47" t="str">
        <f>IF(CU830&lt;&gt;"",
    IF(INT('Drill Size Info'!$AA$19)=INT('Drill Size Info'!$AB$19),
        --(INT('Drill Size Info'!$AA$19) &amp; "." &amp; CU830),
        IF(AND((--(INT('Drill Size Info'!$AA$19) &amp; "." &amp; CU830)&gt;=--('Drill Size Info'!$AA$19)), (--(INT('Drill Size Info'!$AA$19) &amp; "." &amp; CU830)&lt;=--('Drill Size Info'!$AB$19))),
            --(INT('Drill Size Info'!$AA$19) &amp; "." &amp; CU830),
            --(INT('Drill Size Info'!$AB$19) &amp; "." &amp; CU830)
        )
    ),
    IF(CT830&lt;&gt;"",
        IF(INT('Drill Size Info'!$AA$19)=INT('Drill Size Info'!$AB$19),
            --(INT('Drill Size Info'!$AA$19) &amp; "." &amp; LEFT(CT830,3)),
            IF(AND((--(INT('Drill Size Info'!$AA$19) &amp; "." &amp; LEFT(CT830,3))&gt;=--('Drill Size Info'!$AA$19)), (--(INT('Drill Size Info'!$AA$19) &amp; "." &amp; LEFT(CT830,3))&lt;=--('Drill Size Info'!$AB$19))),
                --(INT('Drill Size Info'!$AA$19) &amp; "." &amp; LEFT(CT830,3)),
                --(INT('Drill Size Info'!$AB$19) &amp; "." &amp; LEFT(CT830,3))
            )
        ),
        "OK"
    )
)</f>
        <v>OK</v>
      </c>
      <c r="O830" s="163" t="str">
        <f>IF(CV830&lt;&gt;"",
    IF(INT('Drill Size Info'!$AA$19)=INT('Drill Size Info'!$AB$19),
        --(INT('Drill Size Info'!$AA$19) &amp; "." &amp; CV830),
        IF(AND((--(INT('Drill Size Info'!$AA$19) &amp; "." &amp; CV830)&gt;=--('Drill Size Info'!$AA$19)), (--(INT('Drill Size Info'!$AA$19) &amp; "." &amp; CV830)&lt;=--('Drill Size Info'!$AB$19))),
            --(INT('Drill Size Info'!$AA$19) &amp; "." &amp; CV830),
            --(INT('Drill Size Info'!$AB$19) &amp; "." &amp; CV830)
        )
    ),
    IF(CT830&lt;&gt;"",
        IF(INT('Drill Size Info'!$AA$19)=INT('Drill Size Info'!$AB$19),
            --(INT('Drill Size Info'!$AA$19) &amp; "." &amp; RIGHT(CT830,3)),
            IF(AND((--(INT('Drill Size Info'!$AA$19) &amp; "." &amp; RIGHT(CT830,3))&gt;=--('Drill Size Info'!$AA$19)), (--(INT('Drill Size Info'!$AA$19) &amp; "." &amp; RIGHT(CT830,3))&lt;=--('Drill Size Info'!$AB$19))),
                --(INT('Drill Size Info'!$AA$19) &amp; "." &amp; RIGHT(CT830,3)),
                --(INT('Drill Size Info'!$AB$19) &amp; "." &amp; RIGHT(CT830,3))
            )
        ),
        "N/A"
    )
)</f>
        <v>N/A</v>
      </c>
      <c r="P830" s="47" t="str">
        <f>IF(CX830&lt;&gt;"",
    IF(INT('Drill Size Info'!$AA$19)=INT('Drill Size Info'!$AB$15),
        --(INT('Drill Size Info'!$AA$15) &amp; "." &amp; CX830),
        IF(AND((--(INT('Drill Size Info'!$AA$15) &amp; "." &amp; CX830)&gt;=--('Drill Size Info'!$AA$15)), (--(INT('Drill Size Info'!$AA$15) &amp; "." &amp; CX830)&lt;=--('Drill Size Info'!$AB$15))),
            --(INT('Drill Size Info'!$AA$15) &amp; "." &amp; CX830),
            --(INT('Drill Size Info'!$AB$15) &amp; "." &amp; CX830)
        )
    ),
    IF(CW830&lt;&gt;"",
        IF(INT('Drill Size Info'!$AA$15)=INT('Drill Size Info'!$AB$15),
            --(INT('Drill Size Info'!$AA$15) &amp; "." &amp; LEFT(CW830,3)),
            IF(AND((--(INT('Drill Size Info'!$AA$15) &amp; "." &amp; LEFT(CW830,3))&gt;=--('Drill Size Info'!$AA$15)), (--(INT('Drill Size Info'!$AA$15) &amp; "." &amp; LEFT(CW830,3))&lt;=--('Drill Size Info'!$AB$15))),
                --(INT('Drill Size Info'!$AA$15) &amp; "." &amp; LEFT(CW830,3)),
                --(INT('Drill Size Info'!$AB$15) &amp; "." &amp; LEFT(CW830,3))
            )
        ),
        "OK"
    )
)</f>
        <v>OK</v>
      </c>
      <c r="Q830" s="163" t="str">
        <f>IF(CY830&lt;&gt;"",
    IF(INT('Drill Size Info'!$AA$19)=INT('Drill Size Info'!$AB$15),
        --(INT('Drill Size Info'!$AA$15) &amp; "." &amp; CY830),
        IF(AND((--(INT('Drill Size Info'!$AA$15) &amp; "." &amp; CY830)&gt;=--('Drill Size Info'!$AA$15)), (--(INT('Drill Size Info'!$AA$15) &amp; "." &amp; CY830)&lt;=--('Drill Size Info'!$AB$15))),
            --(INT('Drill Size Info'!$AA$15) &amp; "." &amp; CY830),
            --(INT('Drill Size Info'!$AB$15) &amp; "." &amp; CY830)
        )
    ),
    IF(CW830&lt;&gt;"",
        IF(INT('Drill Size Info'!$AA$15)=INT('Drill Size Info'!$AB$15),
            --(INT('Drill Size Info'!$AA$15) &amp; "." &amp; RIGHT(CW830,3)),
            IF(AND((--(INT('Drill Size Info'!$AA$15) &amp; "." &amp; RIGHT(CW830,3))&gt;=--('Drill Size Info'!$AA$15)), (--(INT('Drill Size Info'!$AA$15) &amp; "." &amp; RIGHT(CW830,3))&lt;=--('Drill Size Info'!$AB$15))),
                --(INT('Drill Size Info'!$AA$15) &amp; "." &amp; RIGHT(CW830,3)),
                --(INT('Drill Size Info'!$AB$15) &amp; "." &amp; RIGHT(CW830,3))
            )
        ),
        "N/A"
    )
)</f>
        <v>N/A</v>
      </c>
      <c r="R830" s="57"/>
      <c r="S830" s="57"/>
      <c r="T830" s="57"/>
      <c r="U830" s="57"/>
      <c r="V830" s="57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9"/>
      <c r="AX830" s="59"/>
      <c r="AY830" s="59"/>
      <c r="AZ830" s="60"/>
      <c r="BA830" s="52"/>
      <c r="BB830" s="52"/>
      <c r="BC830" s="52"/>
      <c r="BD830" s="52"/>
      <c r="BE830" s="52"/>
      <c r="BF830" s="52"/>
      <c r="BG830" s="192" t="str">
        <f t="shared" si="505"/>
        <v/>
      </c>
      <c r="BH830" s="52"/>
      <c r="BI830" s="52"/>
      <c r="BJ830" s="52"/>
      <c r="BK830" s="52"/>
      <c r="BM830" s="19">
        <f t="shared" si="510"/>
        <v>0</v>
      </c>
      <c r="BN830" s="19">
        <f t="shared" si="511"/>
        <v>0</v>
      </c>
      <c r="BO830" s="19">
        <f t="shared" si="512"/>
        <v>0</v>
      </c>
      <c r="BP830" s="19">
        <f t="shared" si="513"/>
        <v>0</v>
      </c>
      <c r="BQ830" s="19">
        <f t="shared" si="514"/>
        <v>0</v>
      </c>
      <c r="BR830" s="19">
        <f t="shared" si="515"/>
        <v>0</v>
      </c>
      <c r="BS830" s="19">
        <f t="shared" si="516"/>
        <v>0</v>
      </c>
      <c r="BT830" s="19">
        <f t="shared" si="517"/>
        <v>0</v>
      </c>
      <c r="BU830" s="19">
        <f t="shared" si="518"/>
        <v>0</v>
      </c>
      <c r="BV830" s="19">
        <f t="shared" si="519"/>
        <v>0</v>
      </c>
      <c r="BW830" s="19">
        <f t="shared" si="520"/>
        <v>0</v>
      </c>
      <c r="BX830" s="19">
        <f t="shared" si="521"/>
        <v>0</v>
      </c>
      <c r="BY830" s="19">
        <f t="shared" si="522"/>
        <v>0</v>
      </c>
      <c r="BZ830" s="19">
        <f t="shared" si="523"/>
        <v>0</v>
      </c>
      <c r="CA830" s="19">
        <f t="shared" si="524"/>
        <v>0</v>
      </c>
      <c r="CB830" s="19">
        <f t="shared" si="506"/>
        <v>0</v>
      </c>
      <c r="CC830" s="19">
        <f t="shared" si="525"/>
        <v>0</v>
      </c>
      <c r="CD830" s="19">
        <f t="shared" si="526"/>
        <v>0</v>
      </c>
      <c r="CE830" s="19">
        <f t="shared" si="527"/>
        <v>0</v>
      </c>
      <c r="CF830" s="19">
        <f t="shared" si="528"/>
        <v>0</v>
      </c>
      <c r="CG830" s="19">
        <f t="shared" si="529"/>
        <v>0</v>
      </c>
      <c r="CH830" s="19">
        <f t="shared" si="530"/>
        <v>0</v>
      </c>
      <c r="CI830" s="19">
        <f t="shared" si="531"/>
        <v>0</v>
      </c>
      <c r="CJ830" s="19">
        <f t="shared" si="532"/>
        <v>0</v>
      </c>
      <c r="CK830" s="19">
        <f t="shared" si="533"/>
        <v>0</v>
      </c>
      <c r="CL830" s="19">
        <f t="shared" si="534"/>
        <v>0</v>
      </c>
      <c r="CM830" s="19">
        <f t="shared" si="535"/>
        <v>0</v>
      </c>
      <c r="CN830" s="19">
        <f t="shared" si="536"/>
        <v>0</v>
      </c>
      <c r="CO830" s="19">
        <f t="shared" si="537"/>
        <v>0</v>
      </c>
      <c r="CP830" s="19">
        <f t="shared" si="538"/>
        <v>0</v>
      </c>
      <c r="CQ830" s="19">
        <f t="shared" si="539"/>
        <v>0</v>
      </c>
      <c r="CR830" s="19">
        <f t="shared" si="540"/>
        <v>0</v>
      </c>
      <c r="CS830" s="19">
        <f t="shared" si="541"/>
        <v>0</v>
      </c>
    </row>
    <row r="831" spans="2:97" ht="15" customHeight="1" x14ac:dyDescent="0.2">
      <c r="B831" s="53">
        <f t="shared" si="507"/>
        <v>823</v>
      </c>
      <c r="C831" s="197" t="str" cm="1">
        <f t="array" aca="1" ref="C831" ca="1">CELL("contents",BG831)</f>
        <v/>
      </c>
      <c r="D831" s="54" t="str">
        <f t="shared" si="504"/>
        <v>OK</v>
      </c>
      <c r="E831" s="55" t="e">
        <f>VLOOKUP('DATA SHEET'!$B$9,'Drill Size Info'!$T$2:$U$8,2,FALSE)</f>
        <v>#N/A</v>
      </c>
      <c r="F831" s="55" t="str">
        <f t="shared" si="508"/>
        <v/>
      </c>
      <c r="G831" s="161">
        <f t="shared" si="509"/>
        <v>0</v>
      </c>
      <c r="H831" s="56"/>
      <c r="I831" s="56"/>
      <c r="J831" s="54" t="s">
        <v>154</v>
      </c>
      <c r="K831" s="54" t="s">
        <v>154</v>
      </c>
      <c r="L831" s="56" t="s">
        <v>154</v>
      </c>
      <c r="M831" s="56" t="s">
        <v>154</v>
      </c>
      <c r="N831" s="47" t="str">
        <f>IF(CU831&lt;&gt;"",
    IF(INT('Drill Size Info'!$AA$19)=INT('Drill Size Info'!$AB$19),
        --(INT('Drill Size Info'!$AA$19) &amp; "." &amp; CU831),
        IF(AND((--(INT('Drill Size Info'!$AA$19) &amp; "." &amp; CU831)&gt;=--('Drill Size Info'!$AA$19)), (--(INT('Drill Size Info'!$AA$19) &amp; "." &amp; CU831)&lt;=--('Drill Size Info'!$AB$19))),
            --(INT('Drill Size Info'!$AA$19) &amp; "." &amp; CU831),
            --(INT('Drill Size Info'!$AB$19) &amp; "." &amp; CU831)
        )
    ),
    IF(CT831&lt;&gt;"",
        IF(INT('Drill Size Info'!$AA$19)=INT('Drill Size Info'!$AB$19),
            --(INT('Drill Size Info'!$AA$19) &amp; "." &amp; LEFT(CT831,3)),
            IF(AND((--(INT('Drill Size Info'!$AA$19) &amp; "." &amp; LEFT(CT831,3))&gt;=--('Drill Size Info'!$AA$19)), (--(INT('Drill Size Info'!$AA$19) &amp; "." &amp; LEFT(CT831,3))&lt;=--('Drill Size Info'!$AB$19))),
                --(INT('Drill Size Info'!$AA$19) &amp; "." &amp; LEFT(CT831,3)),
                --(INT('Drill Size Info'!$AB$19) &amp; "." &amp; LEFT(CT831,3))
            )
        ),
        "OK"
    )
)</f>
        <v>OK</v>
      </c>
      <c r="O831" s="163" t="str">
        <f>IF(CV831&lt;&gt;"",
    IF(INT('Drill Size Info'!$AA$19)=INT('Drill Size Info'!$AB$19),
        --(INT('Drill Size Info'!$AA$19) &amp; "." &amp; CV831),
        IF(AND((--(INT('Drill Size Info'!$AA$19) &amp; "." &amp; CV831)&gt;=--('Drill Size Info'!$AA$19)), (--(INT('Drill Size Info'!$AA$19) &amp; "." &amp; CV831)&lt;=--('Drill Size Info'!$AB$19))),
            --(INT('Drill Size Info'!$AA$19) &amp; "." &amp; CV831),
            --(INT('Drill Size Info'!$AB$19) &amp; "." &amp; CV831)
        )
    ),
    IF(CT831&lt;&gt;"",
        IF(INT('Drill Size Info'!$AA$19)=INT('Drill Size Info'!$AB$19),
            --(INT('Drill Size Info'!$AA$19) &amp; "." &amp; RIGHT(CT831,3)),
            IF(AND((--(INT('Drill Size Info'!$AA$19) &amp; "." &amp; RIGHT(CT831,3))&gt;=--('Drill Size Info'!$AA$19)), (--(INT('Drill Size Info'!$AA$19) &amp; "." &amp; RIGHT(CT831,3))&lt;=--('Drill Size Info'!$AB$19))),
                --(INT('Drill Size Info'!$AA$19) &amp; "." &amp; RIGHT(CT831,3)),
                --(INT('Drill Size Info'!$AB$19) &amp; "." &amp; RIGHT(CT831,3))
            )
        ),
        "N/A"
    )
)</f>
        <v>N/A</v>
      </c>
      <c r="P831" s="47" t="str">
        <f>IF(CX831&lt;&gt;"",
    IF(INT('Drill Size Info'!$AA$19)=INT('Drill Size Info'!$AB$15),
        --(INT('Drill Size Info'!$AA$15) &amp; "." &amp; CX831),
        IF(AND((--(INT('Drill Size Info'!$AA$15) &amp; "." &amp; CX831)&gt;=--('Drill Size Info'!$AA$15)), (--(INT('Drill Size Info'!$AA$15) &amp; "." &amp; CX831)&lt;=--('Drill Size Info'!$AB$15))),
            --(INT('Drill Size Info'!$AA$15) &amp; "." &amp; CX831),
            --(INT('Drill Size Info'!$AB$15) &amp; "." &amp; CX831)
        )
    ),
    IF(CW831&lt;&gt;"",
        IF(INT('Drill Size Info'!$AA$15)=INT('Drill Size Info'!$AB$15),
            --(INT('Drill Size Info'!$AA$15) &amp; "." &amp; LEFT(CW831,3)),
            IF(AND((--(INT('Drill Size Info'!$AA$15) &amp; "." &amp; LEFT(CW831,3))&gt;=--('Drill Size Info'!$AA$15)), (--(INT('Drill Size Info'!$AA$15) &amp; "." &amp; LEFT(CW831,3))&lt;=--('Drill Size Info'!$AB$15))),
                --(INT('Drill Size Info'!$AA$15) &amp; "." &amp; LEFT(CW831,3)),
                --(INT('Drill Size Info'!$AB$15) &amp; "." &amp; LEFT(CW831,3))
            )
        ),
        "OK"
    )
)</f>
        <v>OK</v>
      </c>
      <c r="Q831" s="163" t="str">
        <f>IF(CY831&lt;&gt;"",
    IF(INT('Drill Size Info'!$AA$19)=INT('Drill Size Info'!$AB$15),
        --(INT('Drill Size Info'!$AA$15) &amp; "." &amp; CY831),
        IF(AND((--(INT('Drill Size Info'!$AA$15) &amp; "." &amp; CY831)&gt;=--('Drill Size Info'!$AA$15)), (--(INT('Drill Size Info'!$AA$15) &amp; "." &amp; CY831)&lt;=--('Drill Size Info'!$AB$15))),
            --(INT('Drill Size Info'!$AA$15) &amp; "." &amp; CY831),
            --(INT('Drill Size Info'!$AB$15) &amp; "." &amp; CY831)
        )
    ),
    IF(CW831&lt;&gt;"",
        IF(INT('Drill Size Info'!$AA$15)=INT('Drill Size Info'!$AB$15),
            --(INT('Drill Size Info'!$AA$15) &amp; "." &amp; RIGHT(CW831,3)),
            IF(AND((--(INT('Drill Size Info'!$AA$15) &amp; "." &amp; RIGHT(CW831,3))&gt;=--('Drill Size Info'!$AA$15)), (--(INT('Drill Size Info'!$AA$15) &amp; "." &amp; RIGHT(CW831,3))&lt;=--('Drill Size Info'!$AB$15))),
                --(INT('Drill Size Info'!$AA$15) &amp; "." &amp; RIGHT(CW831,3)),
                --(INT('Drill Size Info'!$AB$15) &amp; "." &amp; RIGHT(CW831,3))
            )
        ),
        "N/A"
    )
)</f>
        <v>N/A</v>
      </c>
      <c r="R831" s="57"/>
      <c r="S831" s="57"/>
      <c r="T831" s="57"/>
      <c r="U831" s="57"/>
      <c r="V831" s="57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9"/>
      <c r="AX831" s="59"/>
      <c r="AY831" s="59"/>
      <c r="AZ831" s="60"/>
      <c r="BA831" s="52"/>
      <c r="BB831" s="52"/>
      <c r="BC831" s="52"/>
      <c r="BD831" s="52"/>
      <c r="BE831" s="52"/>
      <c r="BF831" s="52"/>
      <c r="BG831" s="192" t="str">
        <f t="shared" si="505"/>
        <v/>
      </c>
      <c r="BH831" s="52"/>
      <c r="BI831" s="52"/>
      <c r="BJ831" s="52"/>
      <c r="BK831" s="52"/>
      <c r="BM831" s="19">
        <f t="shared" si="510"/>
        <v>0</v>
      </c>
      <c r="BN831" s="19">
        <f t="shared" si="511"/>
        <v>0</v>
      </c>
      <c r="BO831" s="19">
        <f t="shared" si="512"/>
        <v>0</v>
      </c>
      <c r="BP831" s="19">
        <f t="shared" si="513"/>
        <v>0</v>
      </c>
      <c r="BQ831" s="19">
        <f t="shared" si="514"/>
        <v>0</v>
      </c>
      <c r="BR831" s="19">
        <f t="shared" si="515"/>
        <v>0</v>
      </c>
      <c r="BS831" s="19">
        <f t="shared" si="516"/>
        <v>0</v>
      </c>
      <c r="BT831" s="19">
        <f t="shared" si="517"/>
        <v>0</v>
      </c>
      <c r="BU831" s="19">
        <f t="shared" si="518"/>
        <v>0</v>
      </c>
      <c r="BV831" s="19">
        <f t="shared" si="519"/>
        <v>0</v>
      </c>
      <c r="BW831" s="19">
        <f t="shared" si="520"/>
        <v>0</v>
      </c>
      <c r="BX831" s="19">
        <f t="shared" si="521"/>
        <v>0</v>
      </c>
      <c r="BY831" s="19">
        <f t="shared" si="522"/>
        <v>0</v>
      </c>
      <c r="BZ831" s="19">
        <f t="shared" si="523"/>
        <v>0</v>
      </c>
      <c r="CA831" s="19">
        <f t="shared" si="524"/>
        <v>0</v>
      </c>
      <c r="CB831" s="19">
        <f t="shared" si="506"/>
        <v>0</v>
      </c>
      <c r="CC831" s="19">
        <f t="shared" si="525"/>
        <v>0</v>
      </c>
      <c r="CD831" s="19">
        <f t="shared" si="526"/>
        <v>0</v>
      </c>
      <c r="CE831" s="19">
        <f t="shared" si="527"/>
        <v>0</v>
      </c>
      <c r="CF831" s="19">
        <f t="shared" si="528"/>
        <v>0</v>
      </c>
      <c r="CG831" s="19">
        <f t="shared" si="529"/>
        <v>0</v>
      </c>
      <c r="CH831" s="19">
        <f t="shared" si="530"/>
        <v>0</v>
      </c>
      <c r="CI831" s="19">
        <f t="shared" si="531"/>
        <v>0</v>
      </c>
      <c r="CJ831" s="19">
        <f t="shared" si="532"/>
        <v>0</v>
      </c>
      <c r="CK831" s="19">
        <f t="shared" si="533"/>
        <v>0</v>
      </c>
      <c r="CL831" s="19">
        <f t="shared" si="534"/>
        <v>0</v>
      </c>
      <c r="CM831" s="19">
        <f t="shared" si="535"/>
        <v>0</v>
      </c>
      <c r="CN831" s="19">
        <f t="shared" si="536"/>
        <v>0</v>
      </c>
      <c r="CO831" s="19">
        <f t="shared" si="537"/>
        <v>0</v>
      </c>
      <c r="CP831" s="19">
        <f t="shared" si="538"/>
        <v>0</v>
      </c>
      <c r="CQ831" s="19">
        <f t="shared" si="539"/>
        <v>0</v>
      </c>
      <c r="CR831" s="19">
        <f t="shared" si="540"/>
        <v>0</v>
      </c>
      <c r="CS831" s="19">
        <f t="shared" si="541"/>
        <v>0</v>
      </c>
    </row>
    <row r="832" spans="2:97" ht="15" customHeight="1" x14ac:dyDescent="0.2">
      <c r="B832" s="53">
        <f t="shared" si="507"/>
        <v>824</v>
      </c>
      <c r="C832" s="197" t="str" cm="1">
        <f t="array" aca="1" ref="C832" ca="1">CELL("contents",BG832)</f>
        <v/>
      </c>
      <c r="D832" s="54" t="str">
        <f t="shared" si="504"/>
        <v>OK</v>
      </c>
      <c r="E832" s="55" t="e">
        <f>VLOOKUP('DATA SHEET'!$B$9,'Drill Size Info'!$T$2:$U$8,2,FALSE)</f>
        <v>#N/A</v>
      </c>
      <c r="F832" s="55" t="str">
        <f t="shared" si="508"/>
        <v/>
      </c>
      <c r="G832" s="161">
        <f t="shared" si="509"/>
        <v>0</v>
      </c>
      <c r="H832" s="56"/>
      <c r="I832" s="56"/>
      <c r="J832" s="54" t="s">
        <v>154</v>
      </c>
      <c r="K832" s="54" t="s">
        <v>154</v>
      </c>
      <c r="L832" s="56" t="s">
        <v>154</v>
      </c>
      <c r="M832" s="56" t="s">
        <v>154</v>
      </c>
      <c r="N832" s="47" t="str">
        <f>IF(CU832&lt;&gt;"",
    IF(INT('Drill Size Info'!$AA$19)=INT('Drill Size Info'!$AB$19),
        --(INT('Drill Size Info'!$AA$19) &amp; "." &amp; CU832),
        IF(AND((--(INT('Drill Size Info'!$AA$19) &amp; "." &amp; CU832)&gt;=--('Drill Size Info'!$AA$19)), (--(INT('Drill Size Info'!$AA$19) &amp; "." &amp; CU832)&lt;=--('Drill Size Info'!$AB$19))),
            --(INT('Drill Size Info'!$AA$19) &amp; "." &amp; CU832),
            --(INT('Drill Size Info'!$AB$19) &amp; "." &amp; CU832)
        )
    ),
    IF(CT832&lt;&gt;"",
        IF(INT('Drill Size Info'!$AA$19)=INT('Drill Size Info'!$AB$19),
            --(INT('Drill Size Info'!$AA$19) &amp; "." &amp; LEFT(CT832,3)),
            IF(AND((--(INT('Drill Size Info'!$AA$19) &amp; "." &amp; LEFT(CT832,3))&gt;=--('Drill Size Info'!$AA$19)), (--(INT('Drill Size Info'!$AA$19) &amp; "." &amp; LEFT(CT832,3))&lt;=--('Drill Size Info'!$AB$19))),
                --(INT('Drill Size Info'!$AA$19) &amp; "." &amp; LEFT(CT832,3)),
                --(INT('Drill Size Info'!$AB$19) &amp; "." &amp; LEFT(CT832,3))
            )
        ),
        "OK"
    )
)</f>
        <v>OK</v>
      </c>
      <c r="O832" s="163" t="str">
        <f>IF(CV832&lt;&gt;"",
    IF(INT('Drill Size Info'!$AA$19)=INT('Drill Size Info'!$AB$19),
        --(INT('Drill Size Info'!$AA$19) &amp; "." &amp; CV832),
        IF(AND((--(INT('Drill Size Info'!$AA$19) &amp; "." &amp; CV832)&gt;=--('Drill Size Info'!$AA$19)), (--(INT('Drill Size Info'!$AA$19) &amp; "." &amp; CV832)&lt;=--('Drill Size Info'!$AB$19))),
            --(INT('Drill Size Info'!$AA$19) &amp; "." &amp; CV832),
            --(INT('Drill Size Info'!$AB$19) &amp; "." &amp; CV832)
        )
    ),
    IF(CT832&lt;&gt;"",
        IF(INT('Drill Size Info'!$AA$19)=INT('Drill Size Info'!$AB$19),
            --(INT('Drill Size Info'!$AA$19) &amp; "." &amp; RIGHT(CT832,3)),
            IF(AND((--(INT('Drill Size Info'!$AA$19) &amp; "." &amp; RIGHT(CT832,3))&gt;=--('Drill Size Info'!$AA$19)), (--(INT('Drill Size Info'!$AA$19) &amp; "." &amp; RIGHT(CT832,3))&lt;=--('Drill Size Info'!$AB$19))),
                --(INT('Drill Size Info'!$AA$19) &amp; "." &amp; RIGHT(CT832,3)),
                --(INT('Drill Size Info'!$AB$19) &amp; "." &amp; RIGHT(CT832,3))
            )
        ),
        "N/A"
    )
)</f>
        <v>N/A</v>
      </c>
      <c r="P832" s="47" t="str">
        <f>IF(CX832&lt;&gt;"",
    IF(INT('Drill Size Info'!$AA$19)=INT('Drill Size Info'!$AB$15),
        --(INT('Drill Size Info'!$AA$15) &amp; "." &amp; CX832),
        IF(AND((--(INT('Drill Size Info'!$AA$15) &amp; "." &amp; CX832)&gt;=--('Drill Size Info'!$AA$15)), (--(INT('Drill Size Info'!$AA$15) &amp; "." &amp; CX832)&lt;=--('Drill Size Info'!$AB$15))),
            --(INT('Drill Size Info'!$AA$15) &amp; "." &amp; CX832),
            --(INT('Drill Size Info'!$AB$15) &amp; "." &amp; CX832)
        )
    ),
    IF(CW832&lt;&gt;"",
        IF(INT('Drill Size Info'!$AA$15)=INT('Drill Size Info'!$AB$15),
            --(INT('Drill Size Info'!$AA$15) &amp; "." &amp; LEFT(CW832,3)),
            IF(AND((--(INT('Drill Size Info'!$AA$15) &amp; "." &amp; LEFT(CW832,3))&gt;=--('Drill Size Info'!$AA$15)), (--(INT('Drill Size Info'!$AA$15) &amp; "." &amp; LEFT(CW832,3))&lt;=--('Drill Size Info'!$AB$15))),
                --(INT('Drill Size Info'!$AA$15) &amp; "." &amp; LEFT(CW832,3)),
                --(INT('Drill Size Info'!$AB$15) &amp; "." &amp; LEFT(CW832,3))
            )
        ),
        "OK"
    )
)</f>
        <v>OK</v>
      </c>
      <c r="Q832" s="163" t="str">
        <f>IF(CY832&lt;&gt;"",
    IF(INT('Drill Size Info'!$AA$19)=INT('Drill Size Info'!$AB$15),
        --(INT('Drill Size Info'!$AA$15) &amp; "." &amp; CY832),
        IF(AND((--(INT('Drill Size Info'!$AA$15) &amp; "." &amp; CY832)&gt;=--('Drill Size Info'!$AA$15)), (--(INT('Drill Size Info'!$AA$15) &amp; "." &amp; CY832)&lt;=--('Drill Size Info'!$AB$15))),
            --(INT('Drill Size Info'!$AA$15) &amp; "." &amp; CY832),
            --(INT('Drill Size Info'!$AB$15) &amp; "." &amp; CY832)
        )
    ),
    IF(CW832&lt;&gt;"",
        IF(INT('Drill Size Info'!$AA$15)=INT('Drill Size Info'!$AB$15),
            --(INT('Drill Size Info'!$AA$15) &amp; "." &amp; RIGHT(CW832,3)),
            IF(AND((--(INT('Drill Size Info'!$AA$15) &amp; "." &amp; RIGHT(CW832,3))&gt;=--('Drill Size Info'!$AA$15)), (--(INT('Drill Size Info'!$AA$15) &amp; "." &amp; RIGHT(CW832,3))&lt;=--('Drill Size Info'!$AB$15))),
                --(INT('Drill Size Info'!$AA$15) &amp; "." &amp; RIGHT(CW832,3)),
                --(INT('Drill Size Info'!$AB$15) &amp; "." &amp; RIGHT(CW832,3))
            )
        ),
        "N/A"
    )
)</f>
        <v>N/A</v>
      </c>
      <c r="R832" s="57"/>
      <c r="S832" s="57"/>
      <c r="T832" s="57"/>
      <c r="U832" s="57"/>
      <c r="V832" s="57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9"/>
      <c r="AX832" s="59"/>
      <c r="AY832" s="59"/>
      <c r="AZ832" s="60"/>
      <c r="BA832" s="52"/>
      <c r="BB832" s="52"/>
      <c r="BC832" s="52"/>
      <c r="BD832" s="52"/>
      <c r="BE832" s="52"/>
      <c r="BF832" s="52"/>
      <c r="BG832" s="192" t="str">
        <f t="shared" si="505"/>
        <v/>
      </c>
      <c r="BH832" s="52"/>
      <c r="BI832" s="52"/>
      <c r="BJ832" s="52"/>
      <c r="BK832" s="52"/>
      <c r="BM832" s="19">
        <f t="shared" si="510"/>
        <v>0</v>
      </c>
      <c r="BN832" s="19">
        <f t="shared" si="511"/>
        <v>0</v>
      </c>
      <c r="BO832" s="19">
        <f t="shared" si="512"/>
        <v>0</v>
      </c>
      <c r="BP832" s="19">
        <f t="shared" si="513"/>
        <v>0</v>
      </c>
      <c r="BQ832" s="19">
        <f t="shared" si="514"/>
        <v>0</v>
      </c>
      <c r="BR832" s="19">
        <f t="shared" si="515"/>
        <v>0</v>
      </c>
      <c r="BS832" s="19">
        <f t="shared" si="516"/>
        <v>0</v>
      </c>
      <c r="BT832" s="19">
        <f t="shared" si="517"/>
        <v>0</v>
      </c>
      <c r="BU832" s="19">
        <f t="shared" si="518"/>
        <v>0</v>
      </c>
      <c r="BV832" s="19">
        <f t="shared" si="519"/>
        <v>0</v>
      </c>
      <c r="BW832" s="19">
        <f t="shared" si="520"/>
        <v>0</v>
      </c>
      <c r="BX832" s="19">
        <f t="shared" si="521"/>
        <v>0</v>
      </c>
      <c r="BY832" s="19">
        <f t="shared" si="522"/>
        <v>0</v>
      </c>
      <c r="BZ832" s="19">
        <f t="shared" si="523"/>
        <v>0</v>
      </c>
      <c r="CA832" s="19">
        <f t="shared" si="524"/>
        <v>0</v>
      </c>
      <c r="CB832" s="19">
        <f t="shared" si="506"/>
        <v>0</v>
      </c>
      <c r="CC832" s="19">
        <f t="shared" si="525"/>
        <v>0</v>
      </c>
      <c r="CD832" s="19">
        <f t="shared" si="526"/>
        <v>0</v>
      </c>
      <c r="CE832" s="19">
        <f t="shared" si="527"/>
        <v>0</v>
      </c>
      <c r="CF832" s="19">
        <f t="shared" si="528"/>
        <v>0</v>
      </c>
      <c r="CG832" s="19">
        <f t="shared" si="529"/>
        <v>0</v>
      </c>
      <c r="CH832" s="19">
        <f t="shared" si="530"/>
        <v>0</v>
      </c>
      <c r="CI832" s="19">
        <f t="shared" si="531"/>
        <v>0</v>
      </c>
      <c r="CJ832" s="19">
        <f t="shared" si="532"/>
        <v>0</v>
      </c>
      <c r="CK832" s="19">
        <f t="shared" si="533"/>
        <v>0</v>
      </c>
      <c r="CL832" s="19">
        <f t="shared" si="534"/>
        <v>0</v>
      </c>
      <c r="CM832" s="19">
        <f t="shared" si="535"/>
        <v>0</v>
      </c>
      <c r="CN832" s="19">
        <f t="shared" si="536"/>
        <v>0</v>
      </c>
      <c r="CO832" s="19">
        <f t="shared" si="537"/>
        <v>0</v>
      </c>
      <c r="CP832" s="19">
        <f t="shared" si="538"/>
        <v>0</v>
      </c>
      <c r="CQ832" s="19">
        <f t="shared" si="539"/>
        <v>0</v>
      </c>
      <c r="CR832" s="19">
        <f t="shared" si="540"/>
        <v>0</v>
      </c>
      <c r="CS832" s="19">
        <f t="shared" si="541"/>
        <v>0</v>
      </c>
    </row>
    <row r="833" spans="2:97" ht="15" customHeight="1" x14ac:dyDescent="0.2">
      <c r="B833" s="53">
        <f t="shared" si="507"/>
        <v>825</v>
      </c>
      <c r="C833" s="197" t="str" cm="1">
        <f t="array" aca="1" ref="C833" ca="1">CELL("contents",BG833)</f>
        <v/>
      </c>
      <c r="D833" s="54" t="str">
        <f t="shared" si="504"/>
        <v>OK</v>
      </c>
      <c r="E833" s="55" t="e">
        <f>VLOOKUP('DATA SHEET'!$B$9,'Drill Size Info'!$T$2:$U$8,2,FALSE)</f>
        <v>#N/A</v>
      </c>
      <c r="F833" s="55" t="str">
        <f t="shared" si="508"/>
        <v/>
      </c>
      <c r="G833" s="161">
        <f t="shared" si="509"/>
        <v>0</v>
      </c>
      <c r="H833" s="56"/>
      <c r="I833" s="56"/>
      <c r="J833" s="54" t="s">
        <v>154</v>
      </c>
      <c r="K833" s="54" t="s">
        <v>154</v>
      </c>
      <c r="L833" s="56" t="s">
        <v>154</v>
      </c>
      <c r="M833" s="56" t="s">
        <v>154</v>
      </c>
      <c r="N833" s="47" t="str">
        <f>IF(CU833&lt;&gt;"",
    IF(INT('Drill Size Info'!$AA$19)=INT('Drill Size Info'!$AB$19),
        --(INT('Drill Size Info'!$AA$19) &amp; "." &amp; CU833),
        IF(AND((--(INT('Drill Size Info'!$AA$19) &amp; "." &amp; CU833)&gt;=--('Drill Size Info'!$AA$19)), (--(INT('Drill Size Info'!$AA$19) &amp; "." &amp; CU833)&lt;=--('Drill Size Info'!$AB$19))),
            --(INT('Drill Size Info'!$AA$19) &amp; "." &amp; CU833),
            --(INT('Drill Size Info'!$AB$19) &amp; "." &amp; CU833)
        )
    ),
    IF(CT833&lt;&gt;"",
        IF(INT('Drill Size Info'!$AA$19)=INT('Drill Size Info'!$AB$19),
            --(INT('Drill Size Info'!$AA$19) &amp; "." &amp; LEFT(CT833,3)),
            IF(AND((--(INT('Drill Size Info'!$AA$19) &amp; "." &amp; LEFT(CT833,3))&gt;=--('Drill Size Info'!$AA$19)), (--(INT('Drill Size Info'!$AA$19) &amp; "." &amp; LEFT(CT833,3))&lt;=--('Drill Size Info'!$AB$19))),
                --(INT('Drill Size Info'!$AA$19) &amp; "." &amp; LEFT(CT833,3)),
                --(INT('Drill Size Info'!$AB$19) &amp; "." &amp; LEFT(CT833,3))
            )
        ),
        "OK"
    )
)</f>
        <v>OK</v>
      </c>
      <c r="O833" s="163" t="str">
        <f>IF(CV833&lt;&gt;"",
    IF(INT('Drill Size Info'!$AA$19)=INT('Drill Size Info'!$AB$19),
        --(INT('Drill Size Info'!$AA$19) &amp; "." &amp; CV833),
        IF(AND((--(INT('Drill Size Info'!$AA$19) &amp; "." &amp; CV833)&gt;=--('Drill Size Info'!$AA$19)), (--(INT('Drill Size Info'!$AA$19) &amp; "." &amp; CV833)&lt;=--('Drill Size Info'!$AB$19))),
            --(INT('Drill Size Info'!$AA$19) &amp; "." &amp; CV833),
            --(INT('Drill Size Info'!$AB$19) &amp; "." &amp; CV833)
        )
    ),
    IF(CT833&lt;&gt;"",
        IF(INT('Drill Size Info'!$AA$19)=INT('Drill Size Info'!$AB$19),
            --(INT('Drill Size Info'!$AA$19) &amp; "." &amp; RIGHT(CT833,3)),
            IF(AND((--(INT('Drill Size Info'!$AA$19) &amp; "." &amp; RIGHT(CT833,3))&gt;=--('Drill Size Info'!$AA$19)), (--(INT('Drill Size Info'!$AA$19) &amp; "." &amp; RIGHT(CT833,3))&lt;=--('Drill Size Info'!$AB$19))),
                --(INT('Drill Size Info'!$AA$19) &amp; "." &amp; RIGHT(CT833,3)),
                --(INT('Drill Size Info'!$AB$19) &amp; "." &amp; RIGHT(CT833,3))
            )
        ),
        "N/A"
    )
)</f>
        <v>N/A</v>
      </c>
      <c r="P833" s="47" t="str">
        <f>IF(CX833&lt;&gt;"",
    IF(INT('Drill Size Info'!$AA$19)=INT('Drill Size Info'!$AB$15),
        --(INT('Drill Size Info'!$AA$15) &amp; "." &amp; CX833),
        IF(AND((--(INT('Drill Size Info'!$AA$15) &amp; "." &amp; CX833)&gt;=--('Drill Size Info'!$AA$15)), (--(INT('Drill Size Info'!$AA$15) &amp; "." &amp; CX833)&lt;=--('Drill Size Info'!$AB$15))),
            --(INT('Drill Size Info'!$AA$15) &amp; "." &amp; CX833),
            --(INT('Drill Size Info'!$AB$15) &amp; "." &amp; CX833)
        )
    ),
    IF(CW833&lt;&gt;"",
        IF(INT('Drill Size Info'!$AA$15)=INT('Drill Size Info'!$AB$15),
            --(INT('Drill Size Info'!$AA$15) &amp; "." &amp; LEFT(CW833,3)),
            IF(AND((--(INT('Drill Size Info'!$AA$15) &amp; "." &amp; LEFT(CW833,3))&gt;=--('Drill Size Info'!$AA$15)), (--(INT('Drill Size Info'!$AA$15) &amp; "." &amp; LEFT(CW833,3))&lt;=--('Drill Size Info'!$AB$15))),
                --(INT('Drill Size Info'!$AA$15) &amp; "." &amp; LEFT(CW833,3)),
                --(INT('Drill Size Info'!$AB$15) &amp; "." &amp; LEFT(CW833,3))
            )
        ),
        "OK"
    )
)</f>
        <v>OK</v>
      </c>
      <c r="Q833" s="163" t="str">
        <f>IF(CY833&lt;&gt;"",
    IF(INT('Drill Size Info'!$AA$19)=INT('Drill Size Info'!$AB$15),
        --(INT('Drill Size Info'!$AA$15) &amp; "." &amp; CY833),
        IF(AND((--(INT('Drill Size Info'!$AA$15) &amp; "." &amp; CY833)&gt;=--('Drill Size Info'!$AA$15)), (--(INT('Drill Size Info'!$AA$15) &amp; "." &amp; CY833)&lt;=--('Drill Size Info'!$AB$15))),
            --(INT('Drill Size Info'!$AA$15) &amp; "." &amp; CY833),
            --(INT('Drill Size Info'!$AB$15) &amp; "." &amp; CY833)
        )
    ),
    IF(CW833&lt;&gt;"",
        IF(INT('Drill Size Info'!$AA$15)=INT('Drill Size Info'!$AB$15),
            --(INT('Drill Size Info'!$AA$15) &amp; "." &amp; RIGHT(CW833,3)),
            IF(AND((--(INT('Drill Size Info'!$AA$15) &amp; "." &amp; RIGHT(CW833,3))&gt;=--('Drill Size Info'!$AA$15)), (--(INT('Drill Size Info'!$AA$15) &amp; "." &amp; RIGHT(CW833,3))&lt;=--('Drill Size Info'!$AB$15))),
                --(INT('Drill Size Info'!$AA$15) &amp; "." &amp; RIGHT(CW833,3)),
                --(INT('Drill Size Info'!$AB$15) &amp; "." &amp; RIGHT(CW833,3))
            )
        ),
        "N/A"
    )
)</f>
        <v>N/A</v>
      </c>
      <c r="R833" s="57"/>
      <c r="S833" s="57"/>
      <c r="T833" s="57"/>
      <c r="U833" s="57"/>
      <c r="V833" s="57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9"/>
      <c r="AX833" s="59"/>
      <c r="AY833" s="59"/>
      <c r="AZ833" s="60"/>
      <c r="BA833" s="52"/>
      <c r="BB833" s="52"/>
      <c r="BC833" s="52"/>
      <c r="BD833" s="52"/>
      <c r="BE833" s="52"/>
      <c r="BF833" s="52"/>
      <c r="BG833" s="192" t="str">
        <f t="shared" si="505"/>
        <v/>
      </c>
      <c r="BH833" s="52"/>
      <c r="BI833" s="52"/>
      <c r="BJ833" s="52"/>
      <c r="BK833" s="52"/>
      <c r="BM833" s="19">
        <f t="shared" si="510"/>
        <v>0</v>
      </c>
      <c r="BN833" s="19">
        <f t="shared" si="511"/>
        <v>0</v>
      </c>
      <c r="BO833" s="19">
        <f t="shared" si="512"/>
        <v>0</v>
      </c>
      <c r="BP833" s="19">
        <f t="shared" si="513"/>
        <v>0</v>
      </c>
      <c r="BQ833" s="19">
        <f t="shared" si="514"/>
        <v>0</v>
      </c>
      <c r="BR833" s="19">
        <f t="shared" si="515"/>
        <v>0</v>
      </c>
      <c r="BS833" s="19">
        <f t="shared" si="516"/>
        <v>0</v>
      </c>
      <c r="BT833" s="19">
        <f t="shared" si="517"/>
        <v>0</v>
      </c>
      <c r="BU833" s="19">
        <f t="shared" si="518"/>
        <v>0</v>
      </c>
      <c r="BV833" s="19">
        <f t="shared" si="519"/>
        <v>0</v>
      </c>
      <c r="BW833" s="19">
        <f t="shared" si="520"/>
        <v>0</v>
      </c>
      <c r="BX833" s="19">
        <f t="shared" si="521"/>
        <v>0</v>
      </c>
      <c r="BY833" s="19">
        <f t="shared" si="522"/>
        <v>0</v>
      </c>
      <c r="BZ833" s="19">
        <f t="shared" si="523"/>
        <v>0</v>
      </c>
      <c r="CA833" s="19">
        <f t="shared" si="524"/>
        <v>0</v>
      </c>
      <c r="CB833" s="19">
        <f t="shared" si="506"/>
        <v>0</v>
      </c>
      <c r="CC833" s="19">
        <f t="shared" si="525"/>
        <v>0</v>
      </c>
      <c r="CD833" s="19">
        <f t="shared" si="526"/>
        <v>0</v>
      </c>
      <c r="CE833" s="19">
        <f t="shared" si="527"/>
        <v>0</v>
      </c>
      <c r="CF833" s="19">
        <f t="shared" si="528"/>
        <v>0</v>
      </c>
      <c r="CG833" s="19">
        <f t="shared" si="529"/>
        <v>0</v>
      </c>
      <c r="CH833" s="19">
        <f t="shared" si="530"/>
        <v>0</v>
      </c>
      <c r="CI833" s="19">
        <f t="shared" si="531"/>
        <v>0</v>
      </c>
      <c r="CJ833" s="19">
        <f t="shared" si="532"/>
        <v>0</v>
      </c>
      <c r="CK833" s="19">
        <f t="shared" si="533"/>
        <v>0</v>
      </c>
      <c r="CL833" s="19">
        <f t="shared" si="534"/>
        <v>0</v>
      </c>
      <c r="CM833" s="19">
        <f t="shared" si="535"/>
        <v>0</v>
      </c>
      <c r="CN833" s="19">
        <f t="shared" si="536"/>
        <v>0</v>
      </c>
      <c r="CO833" s="19">
        <f t="shared" si="537"/>
        <v>0</v>
      </c>
      <c r="CP833" s="19">
        <f t="shared" si="538"/>
        <v>0</v>
      </c>
      <c r="CQ833" s="19">
        <f t="shared" si="539"/>
        <v>0</v>
      </c>
      <c r="CR833" s="19">
        <f t="shared" si="540"/>
        <v>0</v>
      </c>
      <c r="CS833" s="19">
        <f t="shared" si="541"/>
        <v>0</v>
      </c>
    </row>
    <row r="834" spans="2:97" ht="15" customHeight="1" x14ac:dyDescent="0.2">
      <c r="B834" s="53">
        <f t="shared" si="507"/>
        <v>826</v>
      </c>
      <c r="C834" s="197" t="str" cm="1">
        <f t="array" aca="1" ref="C834" ca="1">CELL("contents",BG834)</f>
        <v/>
      </c>
      <c r="D834" s="54" t="str">
        <f t="shared" si="504"/>
        <v>OK</v>
      </c>
      <c r="E834" s="55" t="e">
        <f>VLOOKUP('DATA SHEET'!$B$9,'Drill Size Info'!$T$2:$U$8,2,FALSE)</f>
        <v>#N/A</v>
      </c>
      <c r="F834" s="55" t="str">
        <f t="shared" si="508"/>
        <v/>
      </c>
      <c r="G834" s="161">
        <f t="shared" si="509"/>
        <v>0</v>
      </c>
      <c r="H834" s="56"/>
      <c r="I834" s="56"/>
      <c r="J834" s="54" t="s">
        <v>154</v>
      </c>
      <c r="K834" s="54" t="s">
        <v>154</v>
      </c>
      <c r="L834" s="56" t="s">
        <v>154</v>
      </c>
      <c r="M834" s="56" t="s">
        <v>154</v>
      </c>
      <c r="N834" s="47" t="str">
        <f>IF(CU834&lt;&gt;"",
    IF(INT('Drill Size Info'!$AA$19)=INT('Drill Size Info'!$AB$19),
        --(INT('Drill Size Info'!$AA$19) &amp; "." &amp; CU834),
        IF(AND((--(INT('Drill Size Info'!$AA$19) &amp; "." &amp; CU834)&gt;=--('Drill Size Info'!$AA$19)), (--(INT('Drill Size Info'!$AA$19) &amp; "." &amp; CU834)&lt;=--('Drill Size Info'!$AB$19))),
            --(INT('Drill Size Info'!$AA$19) &amp; "." &amp; CU834),
            --(INT('Drill Size Info'!$AB$19) &amp; "." &amp; CU834)
        )
    ),
    IF(CT834&lt;&gt;"",
        IF(INT('Drill Size Info'!$AA$19)=INT('Drill Size Info'!$AB$19),
            --(INT('Drill Size Info'!$AA$19) &amp; "." &amp; LEFT(CT834,3)),
            IF(AND((--(INT('Drill Size Info'!$AA$19) &amp; "." &amp; LEFT(CT834,3))&gt;=--('Drill Size Info'!$AA$19)), (--(INT('Drill Size Info'!$AA$19) &amp; "." &amp; LEFT(CT834,3))&lt;=--('Drill Size Info'!$AB$19))),
                --(INT('Drill Size Info'!$AA$19) &amp; "." &amp; LEFT(CT834,3)),
                --(INT('Drill Size Info'!$AB$19) &amp; "." &amp; LEFT(CT834,3))
            )
        ),
        "OK"
    )
)</f>
        <v>OK</v>
      </c>
      <c r="O834" s="163" t="str">
        <f>IF(CV834&lt;&gt;"",
    IF(INT('Drill Size Info'!$AA$19)=INT('Drill Size Info'!$AB$19),
        --(INT('Drill Size Info'!$AA$19) &amp; "." &amp; CV834),
        IF(AND((--(INT('Drill Size Info'!$AA$19) &amp; "." &amp; CV834)&gt;=--('Drill Size Info'!$AA$19)), (--(INT('Drill Size Info'!$AA$19) &amp; "." &amp; CV834)&lt;=--('Drill Size Info'!$AB$19))),
            --(INT('Drill Size Info'!$AA$19) &amp; "." &amp; CV834),
            --(INT('Drill Size Info'!$AB$19) &amp; "." &amp; CV834)
        )
    ),
    IF(CT834&lt;&gt;"",
        IF(INT('Drill Size Info'!$AA$19)=INT('Drill Size Info'!$AB$19),
            --(INT('Drill Size Info'!$AA$19) &amp; "." &amp; RIGHT(CT834,3)),
            IF(AND((--(INT('Drill Size Info'!$AA$19) &amp; "." &amp; RIGHT(CT834,3))&gt;=--('Drill Size Info'!$AA$19)), (--(INT('Drill Size Info'!$AA$19) &amp; "." &amp; RIGHT(CT834,3))&lt;=--('Drill Size Info'!$AB$19))),
                --(INT('Drill Size Info'!$AA$19) &amp; "." &amp; RIGHT(CT834,3)),
                --(INT('Drill Size Info'!$AB$19) &amp; "." &amp; RIGHT(CT834,3))
            )
        ),
        "N/A"
    )
)</f>
        <v>N/A</v>
      </c>
      <c r="P834" s="47" t="str">
        <f>IF(CX834&lt;&gt;"",
    IF(INT('Drill Size Info'!$AA$19)=INT('Drill Size Info'!$AB$15),
        --(INT('Drill Size Info'!$AA$15) &amp; "." &amp; CX834),
        IF(AND((--(INT('Drill Size Info'!$AA$15) &amp; "." &amp; CX834)&gt;=--('Drill Size Info'!$AA$15)), (--(INT('Drill Size Info'!$AA$15) &amp; "." &amp; CX834)&lt;=--('Drill Size Info'!$AB$15))),
            --(INT('Drill Size Info'!$AA$15) &amp; "." &amp; CX834),
            --(INT('Drill Size Info'!$AB$15) &amp; "." &amp; CX834)
        )
    ),
    IF(CW834&lt;&gt;"",
        IF(INT('Drill Size Info'!$AA$15)=INT('Drill Size Info'!$AB$15),
            --(INT('Drill Size Info'!$AA$15) &amp; "." &amp; LEFT(CW834,3)),
            IF(AND((--(INT('Drill Size Info'!$AA$15) &amp; "." &amp; LEFT(CW834,3))&gt;=--('Drill Size Info'!$AA$15)), (--(INT('Drill Size Info'!$AA$15) &amp; "." &amp; LEFT(CW834,3))&lt;=--('Drill Size Info'!$AB$15))),
                --(INT('Drill Size Info'!$AA$15) &amp; "." &amp; LEFT(CW834,3)),
                --(INT('Drill Size Info'!$AB$15) &amp; "." &amp; LEFT(CW834,3))
            )
        ),
        "OK"
    )
)</f>
        <v>OK</v>
      </c>
      <c r="Q834" s="163" t="str">
        <f>IF(CY834&lt;&gt;"",
    IF(INT('Drill Size Info'!$AA$19)=INT('Drill Size Info'!$AB$15),
        --(INT('Drill Size Info'!$AA$15) &amp; "." &amp; CY834),
        IF(AND((--(INT('Drill Size Info'!$AA$15) &amp; "." &amp; CY834)&gt;=--('Drill Size Info'!$AA$15)), (--(INT('Drill Size Info'!$AA$15) &amp; "." &amp; CY834)&lt;=--('Drill Size Info'!$AB$15))),
            --(INT('Drill Size Info'!$AA$15) &amp; "." &amp; CY834),
            --(INT('Drill Size Info'!$AB$15) &amp; "." &amp; CY834)
        )
    ),
    IF(CW834&lt;&gt;"",
        IF(INT('Drill Size Info'!$AA$15)=INT('Drill Size Info'!$AB$15),
            --(INT('Drill Size Info'!$AA$15) &amp; "." &amp; RIGHT(CW834,3)),
            IF(AND((--(INT('Drill Size Info'!$AA$15) &amp; "." &amp; RIGHT(CW834,3))&gt;=--('Drill Size Info'!$AA$15)), (--(INT('Drill Size Info'!$AA$15) &amp; "." &amp; RIGHT(CW834,3))&lt;=--('Drill Size Info'!$AB$15))),
                --(INT('Drill Size Info'!$AA$15) &amp; "." &amp; RIGHT(CW834,3)),
                --(INT('Drill Size Info'!$AB$15) &amp; "." &amp; RIGHT(CW834,3))
            )
        ),
        "N/A"
    )
)</f>
        <v>N/A</v>
      </c>
      <c r="R834" s="57"/>
      <c r="S834" s="57"/>
      <c r="T834" s="57"/>
      <c r="U834" s="57"/>
      <c r="V834" s="57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9"/>
      <c r="AX834" s="59"/>
      <c r="AY834" s="59"/>
      <c r="AZ834" s="60"/>
      <c r="BA834" s="52"/>
      <c r="BB834" s="52"/>
      <c r="BC834" s="52"/>
      <c r="BD834" s="52"/>
      <c r="BE834" s="52"/>
      <c r="BF834" s="52"/>
      <c r="BG834" s="192" t="str">
        <f t="shared" si="505"/>
        <v/>
      </c>
      <c r="BH834" s="52"/>
      <c r="BI834" s="52"/>
      <c r="BJ834" s="52"/>
      <c r="BK834" s="52"/>
      <c r="BM834" s="19">
        <f t="shared" si="510"/>
        <v>0</v>
      </c>
      <c r="BN834" s="19">
        <f t="shared" si="511"/>
        <v>0</v>
      </c>
      <c r="BO834" s="19">
        <f t="shared" si="512"/>
        <v>0</v>
      </c>
      <c r="BP834" s="19">
        <f t="shared" si="513"/>
        <v>0</v>
      </c>
      <c r="BQ834" s="19">
        <f t="shared" si="514"/>
        <v>0</v>
      </c>
      <c r="BR834" s="19">
        <f t="shared" si="515"/>
        <v>0</v>
      </c>
      <c r="BS834" s="19">
        <f t="shared" si="516"/>
        <v>0</v>
      </c>
      <c r="BT834" s="19">
        <f t="shared" si="517"/>
        <v>0</v>
      </c>
      <c r="BU834" s="19">
        <f t="shared" si="518"/>
        <v>0</v>
      </c>
      <c r="BV834" s="19">
        <f t="shared" si="519"/>
        <v>0</v>
      </c>
      <c r="BW834" s="19">
        <f t="shared" si="520"/>
        <v>0</v>
      </c>
      <c r="BX834" s="19">
        <f t="shared" si="521"/>
        <v>0</v>
      </c>
      <c r="BY834" s="19">
        <f t="shared" si="522"/>
        <v>0</v>
      </c>
      <c r="BZ834" s="19">
        <f t="shared" si="523"/>
        <v>0</v>
      </c>
      <c r="CA834" s="19">
        <f t="shared" si="524"/>
        <v>0</v>
      </c>
      <c r="CB834" s="19">
        <f t="shared" si="506"/>
        <v>0</v>
      </c>
      <c r="CC834" s="19">
        <f t="shared" si="525"/>
        <v>0</v>
      </c>
      <c r="CD834" s="19">
        <f t="shared" si="526"/>
        <v>0</v>
      </c>
      <c r="CE834" s="19">
        <f t="shared" si="527"/>
        <v>0</v>
      </c>
      <c r="CF834" s="19">
        <f t="shared" si="528"/>
        <v>0</v>
      </c>
      <c r="CG834" s="19">
        <f t="shared" si="529"/>
        <v>0</v>
      </c>
      <c r="CH834" s="19">
        <f t="shared" si="530"/>
        <v>0</v>
      </c>
      <c r="CI834" s="19">
        <f t="shared" si="531"/>
        <v>0</v>
      </c>
      <c r="CJ834" s="19">
        <f t="shared" si="532"/>
        <v>0</v>
      </c>
      <c r="CK834" s="19">
        <f t="shared" si="533"/>
        <v>0</v>
      </c>
      <c r="CL834" s="19">
        <f t="shared" si="534"/>
        <v>0</v>
      </c>
      <c r="CM834" s="19">
        <f t="shared" si="535"/>
        <v>0</v>
      </c>
      <c r="CN834" s="19">
        <f t="shared" si="536"/>
        <v>0</v>
      </c>
      <c r="CO834" s="19">
        <f t="shared" si="537"/>
        <v>0</v>
      </c>
      <c r="CP834" s="19">
        <f t="shared" si="538"/>
        <v>0</v>
      </c>
      <c r="CQ834" s="19">
        <f t="shared" si="539"/>
        <v>0</v>
      </c>
      <c r="CR834" s="19">
        <f t="shared" si="540"/>
        <v>0</v>
      </c>
      <c r="CS834" s="19">
        <f t="shared" si="541"/>
        <v>0</v>
      </c>
    </row>
    <row r="835" spans="2:97" ht="15" customHeight="1" x14ac:dyDescent="0.2">
      <c r="B835" s="53">
        <f t="shared" si="507"/>
        <v>827</v>
      </c>
      <c r="C835" s="197" t="str" cm="1">
        <f t="array" aca="1" ref="C835" ca="1">CELL("contents",BG835)</f>
        <v/>
      </c>
      <c r="D835" s="54" t="str">
        <f t="shared" si="504"/>
        <v>OK</v>
      </c>
      <c r="E835" s="55" t="e">
        <f>VLOOKUP('DATA SHEET'!$B$9,'Drill Size Info'!$T$2:$U$8,2,FALSE)</f>
        <v>#N/A</v>
      </c>
      <c r="F835" s="55" t="str">
        <f t="shared" si="508"/>
        <v/>
      </c>
      <c r="G835" s="161">
        <f t="shared" si="509"/>
        <v>0</v>
      </c>
      <c r="H835" s="56"/>
      <c r="I835" s="56"/>
      <c r="J835" s="54" t="s">
        <v>154</v>
      </c>
      <c r="K835" s="54" t="s">
        <v>154</v>
      </c>
      <c r="L835" s="56" t="s">
        <v>154</v>
      </c>
      <c r="M835" s="56" t="s">
        <v>154</v>
      </c>
      <c r="N835" s="47" t="str">
        <f>IF(CU835&lt;&gt;"",
    IF(INT('Drill Size Info'!$AA$19)=INT('Drill Size Info'!$AB$19),
        --(INT('Drill Size Info'!$AA$19) &amp; "." &amp; CU835),
        IF(AND((--(INT('Drill Size Info'!$AA$19) &amp; "." &amp; CU835)&gt;=--('Drill Size Info'!$AA$19)), (--(INT('Drill Size Info'!$AA$19) &amp; "." &amp; CU835)&lt;=--('Drill Size Info'!$AB$19))),
            --(INT('Drill Size Info'!$AA$19) &amp; "." &amp; CU835),
            --(INT('Drill Size Info'!$AB$19) &amp; "." &amp; CU835)
        )
    ),
    IF(CT835&lt;&gt;"",
        IF(INT('Drill Size Info'!$AA$19)=INT('Drill Size Info'!$AB$19),
            --(INT('Drill Size Info'!$AA$19) &amp; "." &amp; LEFT(CT835,3)),
            IF(AND((--(INT('Drill Size Info'!$AA$19) &amp; "." &amp; LEFT(CT835,3))&gt;=--('Drill Size Info'!$AA$19)), (--(INT('Drill Size Info'!$AA$19) &amp; "." &amp; LEFT(CT835,3))&lt;=--('Drill Size Info'!$AB$19))),
                --(INT('Drill Size Info'!$AA$19) &amp; "." &amp; LEFT(CT835,3)),
                --(INT('Drill Size Info'!$AB$19) &amp; "." &amp; LEFT(CT835,3))
            )
        ),
        "OK"
    )
)</f>
        <v>OK</v>
      </c>
      <c r="O835" s="163" t="str">
        <f>IF(CV835&lt;&gt;"",
    IF(INT('Drill Size Info'!$AA$19)=INT('Drill Size Info'!$AB$19),
        --(INT('Drill Size Info'!$AA$19) &amp; "." &amp; CV835),
        IF(AND((--(INT('Drill Size Info'!$AA$19) &amp; "." &amp; CV835)&gt;=--('Drill Size Info'!$AA$19)), (--(INT('Drill Size Info'!$AA$19) &amp; "." &amp; CV835)&lt;=--('Drill Size Info'!$AB$19))),
            --(INT('Drill Size Info'!$AA$19) &amp; "." &amp; CV835),
            --(INT('Drill Size Info'!$AB$19) &amp; "." &amp; CV835)
        )
    ),
    IF(CT835&lt;&gt;"",
        IF(INT('Drill Size Info'!$AA$19)=INT('Drill Size Info'!$AB$19),
            --(INT('Drill Size Info'!$AA$19) &amp; "." &amp; RIGHT(CT835,3)),
            IF(AND((--(INT('Drill Size Info'!$AA$19) &amp; "." &amp; RIGHT(CT835,3))&gt;=--('Drill Size Info'!$AA$19)), (--(INT('Drill Size Info'!$AA$19) &amp; "." &amp; RIGHT(CT835,3))&lt;=--('Drill Size Info'!$AB$19))),
                --(INT('Drill Size Info'!$AA$19) &amp; "." &amp; RIGHT(CT835,3)),
                --(INT('Drill Size Info'!$AB$19) &amp; "." &amp; RIGHT(CT835,3))
            )
        ),
        "N/A"
    )
)</f>
        <v>N/A</v>
      </c>
      <c r="P835" s="47" t="str">
        <f>IF(CX835&lt;&gt;"",
    IF(INT('Drill Size Info'!$AA$19)=INT('Drill Size Info'!$AB$15),
        --(INT('Drill Size Info'!$AA$15) &amp; "." &amp; CX835),
        IF(AND((--(INT('Drill Size Info'!$AA$15) &amp; "." &amp; CX835)&gt;=--('Drill Size Info'!$AA$15)), (--(INT('Drill Size Info'!$AA$15) &amp; "." &amp; CX835)&lt;=--('Drill Size Info'!$AB$15))),
            --(INT('Drill Size Info'!$AA$15) &amp; "." &amp; CX835),
            --(INT('Drill Size Info'!$AB$15) &amp; "." &amp; CX835)
        )
    ),
    IF(CW835&lt;&gt;"",
        IF(INT('Drill Size Info'!$AA$15)=INT('Drill Size Info'!$AB$15),
            --(INT('Drill Size Info'!$AA$15) &amp; "." &amp; LEFT(CW835,3)),
            IF(AND((--(INT('Drill Size Info'!$AA$15) &amp; "." &amp; LEFT(CW835,3))&gt;=--('Drill Size Info'!$AA$15)), (--(INT('Drill Size Info'!$AA$15) &amp; "." &amp; LEFT(CW835,3))&lt;=--('Drill Size Info'!$AB$15))),
                --(INT('Drill Size Info'!$AA$15) &amp; "." &amp; LEFT(CW835,3)),
                --(INT('Drill Size Info'!$AB$15) &amp; "." &amp; LEFT(CW835,3))
            )
        ),
        "OK"
    )
)</f>
        <v>OK</v>
      </c>
      <c r="Q835" s="163" t="str">
        <f>IF(CY835&lt;&gt;"",
    IF(INT('Drill Size Info'!$AA$19)=INT('Drill Size Info'!$AB$15),
        --(INT('Drill Size Info'!$AA$15) &amp; "." &amp; CY835),
        IF(AND((--(INT('Drill Size Info'!$AA$15) &amp; "." &amp; CY835)&gt;=--('Drill Size Info'!$AA$15)), (--(INT('Drill Size Info'!$AA$15) &amp; "." &amp; CY835)&lt;=--('Drill Size Info'!$AB$15))),
            --(INT('Drill Size Info'!$AA$15) &amp; "." &amp; CY835),
            --(INT('Drill Size Info'!$AB$15) &amp; "." &amp; CY835)
        )
    ),
    IF(CW835&lt;&gt;"",
        IF(INT('Drill Size Info'!$AA$15)=INT('Drill Size Info'!$AB$15),
            --(INT('Drill Size Info'!$AA$15) &amp; "." &amp; RIGHT(CW835,3)),
            IF(AND((--(INT('Drill Size Info'!$AA$15) &amp; "." &amp; RIGHT(CW835,3))&gt;=--('Drill Size Info'!$AA$15)), (--(INT('Drill Size Info'!$AA$15) &amp; "." &amp; RIGHT(CW835,3))&lt;=--('Drill Size Info'!$AB$15))),
                --(INT('Drill Size Info'!$AA$15) &amp; "." &amp; RIGHT(CW835,3)),
                --(INT('Drill Size Info'!$AB$15) &amp; "." &amp; RIGHT(CW835,3))
            )
        ),
        "N/A"
    )
)</f>
        <v>N/A</v>
      </c>
      <c r="R835" s="57"/>
      <c r="S835" s="57"/>
      <c r="T835" s="57"/>
      <c r="U835" s="57"/>
      <c r="V835" s="57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9"/>
      <c r="AX835" s="59"/>
      <c r="AY835" s="59"/>
      <c r="AZ835" s="60"/>
      <c r="BA835" s="52"/>
      <c r="BB835" s="52"/>
      <c r="BC835" s="52"/>
      <c r="BD835" s="52"/>
      <c r="BE835" s="52"/>
      <c r="BF835" s="52"/>
      <c r="BG835" s="192" t="str">
        <f t="shared" si="505"/>
        <v/>
      </c>
      <c r="BH835" s="52"/>
      <c r="BI835" s="52"/>
      <c r="BJ835" s="52"/>
      <c r="BK835" s="52"/>
      <c r="BM835" s="19">
        <f t="shared" si="510"/>
        <v>0</v>
      </c>
      <c r="BN835" s="19">
        <f t="shared" si="511"/>
        <v>0</v>
      </c>
      <c r="BO835" s="19">
        <f t="shared" si="512"/>
        <v>0</v>
      </c>
      <c r="BP835" s="19">
        <f t="shared" si="513"/>
        <v>0</v>
      </c>
      <c r="BQ835" s="19">
        <f t="shared" si="514"/>
        <v>0</v>
      </c>
      <c r="BR835" s="19">
        <f t="shared" si="515"/>
        <v>0</v>
      </c>
      <c r="BS835" s="19">
        <f t="shared" si="516"/>
        <v>0</v>
      </c>
      <c r="BT835" s="19">
        <f t="shared" si="517"/>
        <v>0</v>
      </c>
      <c r="BU835" s="19">
        <f t="shared" si="518"/>
        <v>0</v>
      </c>
      <c r="BV835" s="19">
        <f t="shared" si="519"/>
        <v>0</v>
      </c>
      <c r="BW835" s="19">
        <f t="shared" si="520"/>
        <v>0</v>
      </c>
      <c r="BX835" s="19">
        <f t="shared" si="521"/>
        <v>0</v>
      </c>
      <c r="BY835" s="19">
        <f t="shared" si="522"/>
        <v>0</v>
      </c>
      <c r="BZ835" s="19">
        <f t="shared" si="523"/>
        <v>0</v>
      </c>
      <c r="CA835" s="19">
        <f t="shared" si="524"/>
        <v>0</v>
      </c>
      <c r="CB835" s="19">
        <f t="shared" si="506"/>
        <v>0</v>
      </c>
      <c r="CC835" s="19">
        <f t="shared" si="525"/>
        <v>0</v>
      </c>
      <c r="CD835" s="19">
        <f t="shared" si="526"/>
        <v>0</v>
      </c>
      <c r="CE835" s="19">
        <f t="shared" si="527"/>
        <v>0</v>
      </c>
      <c r="CF835" s="19">
        <f t="shared" si="528"/>
        <v>0</v>
      </c>
      <c r="CG835" s="19">
        <f t="shared" si="529"/>
        <v>0</v>
      </c>
      <c r="CH835" s="19">
        <f t="shared" si="530"/>
        <v>0</v>
      </c>
      <c r="CI835" s="19">
        <f t="shared" si="531"/>
        <v>0</v>
      </c>
      <c r="CJ835" s="19">
        <f t="shared" si="532"/>
        <v>0</v>
      </c>
      <c r="CK835" s="19">
        <f t="shared" si="533"/>
        <v>0</v>
      </c>
      <c r="CL835" s="19">
        <f t="shared" si="534"/>
        <v>0</v>
      </c>
      <c r="CM835" s="19">
        <f t="shared" si="535"/>
        <v>0</v>
      </c>
      <c r="CN835" s="19">
        <f t="shared" si="536"/>
        <v>0</v>
      </c>
      <c r="CO835" s="19">
        <f t="shared" si="537"/>
        <v>0</v>
      </c>
      <c r="CP835" s="19">
        <f t="shared" si="538"/>
        <v>0</v>
      </c>
      <c r="CQ835" s="19">
        <f t="shared" si="539"/>
        <v>0</v>
      </c>
      <c r="CR835" s="19">
        <f t="shared" si="540"/>
        <v>0</v>
      </c>
      <c r="CS835" s="19">
        <f t="shared" si="541"/>
        <v>0</v>
      </c>
    </row>
    <row r="836" spans="2:97" ht="15" customHeight="1" x14ac:dyDescent="0.2">
      <c r="B836" s="53">
        <f t="shared" si="507"/>
        <v>828</v>
      </c>
      <c r="C836" s="197" t="str" cm="1">
        <f t="array" aca="1" ref="C836" ca="1">CELL("contents",BG836)</f>
        <v/>
      </c>
      <c r="D836" s="54" t="str">
        <f t="shared" si="504"/>
        <v>OK</v>
      </c>
      <c r="E836" s="55" t="e">
        <f>VLOOKUP('DATA SHEET'!$B$9,'Drill Size Info'!$T$2:$U$8,2,FALSE)</f>
        <v>#N/A</v>
      </c>
      <c r="F836" s="55" t="str">
        <f t="shared" si="508"/>
        <v/>
      </c>
      <c r="G836" s="161">
        <f t="shared" si="509"/>
        <v>0</v>
      </c>
      <c r="H836" s="56"/>
      <c r="I836" s="56"/>
      <c r="J836" s="54" t="s">
        <v>154</v>
      </c>
      <c r="K836" s="54" t="s">
        <v>154</v>
      </c>
      <c r="L836" s="56" t="s">
        <v>154</v>
      </c>
      <c r="M836" s="56" t="s">
        <v>154</v>
      </c>
      <c r="N836" s="47" t="str">
        <f>IF(CU836&lt;&gt;"",
    IF(INT('Drill Size Info'!$AA$19)=INT('Drill Size Info'!$AB$19),
        --(INT('Drill Size Info'!$AA$19) &amp; "." &amp; CU836),
        IF(AND((--(INT('Drill Size Info'!$AA$19) &amp; "." &amp; CU836)&gt;=--('Drill Size Info'!$AA$19)), (--(INT('Drill Size Info'!$AA$19) &amp; "." &amp; CU836)&lt;=--('Drill Size Info'!$AB$19))),
            --(INT('Drill Size Info'!$AA$19) &amp; "." &amp; CU836),
            --(INT('Drill Size Info'!$AB$19) &amp; "." &amp; CU836)
        )
    ),
    IF(CT836&lt;&gt;"",
        IF(INT('Drill Size Info'!$AA$19)=INT('Drill Size Info'!$AB$19),
            --(INT('Drill Size Info'!$AA$19) &amp; "." &amp; LEFT(CT836,3)),
            IF(AND((--(INT('Drill Size Info'!$AA$19) &amp; "." &amp; LEFT(CT836,3))&gt;=--('Drill Size Info'!$AA$19)), (--(INT('Drill Size Info'!$AA$19) &amp; "." &amp; LEFT(CT836,3))&lt;=--('Drill Size Info'!$AB$19))),
                --(INT('Drill Size Info'!$AA$19) &amp; "." &amp; LEFT(CT836,3)),
                --(INT('Drill Size Info'!$AB$19) &amp; "." &amp; LEFT(CT836,3))
            )
        ),
        "OK"
    )
)</f>
        <v>OK</v>
      </c>
      <c r="O836" s="163" t="str">
        <f>IF(CV836&lt;&gt;"",
    IF(INT('Drill Size Info'!$AA$19)=INT('Drill Size Info'!$AB$19),
        --(INT('Drill Size Info'!$AA$19) &amp; "." &amp; CV836),
        IF(AND((--(INT('Drill Size Info'!$AA$19) &amp; "." &amp; CV836)&gt;=--('Drill Size Info'!$AA$19)), (--(INT('Drill Size Info'!$AA$19) &amp; "." &amp; CV836)&lt;=--('Drill Size Info'!$AB$19))),
            --(INT('Drill Size Info'!$AA$19) &amp; "." &amp; CV836),
            --(INT('Drill Size Info'!$AB$19) &amp; "." &amp; CV836)
        )
    ),
    IF(CT836&lt;&gt;"",
        IF(INT('Drill Size Info'!$AA$19)=INT('Drill Size Info'!$AB$19),
            --(INT('Drill Size Info'!$AA$19) &amp; "." &amp; RIGHT(CT836,3)),
            IF(AND((--(INT('Drill Size Info'!$AA$19) &amp; "." &amp; RIGHT(CT836,3))&gt;=--('Drill Size Info'!$AA$19)), (--(INT('Drill Size Info'!$AA$19) &amp; "." &amp; RIGHT(CT836,3))&lt;=--('Drill Size Info'!$AB$19))),
                --(INT('Drill Size Info'!$AA$19) &amp; "." &amp; RIGHT(CT836,3)),
                --(INT('Drill Size Info'!$AB$19) &amp; "." &amp; RIGHT(CT836,3))
            )
        ),
        "N/A"
    )
)</f>
        <v>N/A</v>
      </c>
      <c r="P836" s="47" t="str">
        <f>IF(CX836&lt;&gt;"",
    IF(INT('Drill Size Info'!$AA$19)=INT('Drill Size Info'!$AB$15),
        --(INT('Drill Size Info'!$AA$15) &amp; "." &amp; CX836),
        IF(AND((--(INT('Drill Size Info'!$AA$15) &amp; "." &amp; CX836)&gt;=--('Drill Size Info'!$AA$15)), (--(INT('Drill Size Info'!$AA$15) &amp; "." &amp; CX836)&lt;=--('Drill Size Info'!$AB$15))),
            --(INT('Drill Size Info'!$AA$15) &amp; "." &amp; CX836),
            --(INT('Drill Size Info'!$AB$15) &amp; "." &amp; CX836)
        )
    ),
    IF(CW836&lt;&gt;"",
        IF(INT('Drill Size Info'!$AA$15)=INT('Drill Size Info'!$AB$15),
            --(INT('Drill Size Info'!$AA$15) &amp; "." &amp; LEFT(CW836,3)),
            IF(AND((--(INT('Drill Size Info'!$AA$15) &amp; "." &amp; LEFT(CW836,3))&gt;=--('Drill Size Info'!$AA$15)), (--(INT('Drill Size Info'!$AA$15) &amp; "." &amp; LEFT(CW836,3))&lt;=--('Drill Size Info'!$AB$15))),
                --(INT('Drill Size Info'!$AA$15) &amp; "." &amp; LEFT(CW836,3)),
                --(INT('Drill Size Info'!$AB$15) &amp; "." &amp; LEFT(CW836,3))
            )
        ),
        "OK"
    )
)</f>
        <v>OK</v>
      </c>
      <c r="Q836" s="163" t="str">
        <f>IF(CY836&lt;&gt;"",
    IF(INT('Drill Size Info'!$AA$19)=INT('Drill Size Info'!$AB$15),
        --(INT('Drill Size Info'!$AA$15) &amp; "." &amp; CY836),
        IF(AND((--(INT('Drill Size Info'!$AA$15) &amp; "." &amp; CY836)&gt;=--('Drill Size Info'!$AA$15)), (--(INT('Drill Size Info'!$AA$15) &amp; "." &amp; CY836)&lt;=--('Drill Size Info'!$AB$15))),
            --(INT('Drill Size Info'!$AA$15) &amp; "." &amp; CY836),
            --(INT('Drill Size Info'!$AB$15) &amp; "." &amp; CY836)
        )
    ),
    IF(CW836&lt;&gt;"",
        IF(INT('Drill Size Info'!$AA$15)=INT('Drill Size Info'!$AB$15),
            --(INT('Drill Size Info'!$AA$15) &amp; "." &amp; RIGHT(CW836,3)),
            IF(AND((--(INT('Drill Size Info'!$AA$15) &amp; "." &amp; RIGHT(CW836,3))&gt;=--('Drill Size Info'!$AA$15)), (--(INT('Drill Size Info'!$AA$15) &amp; "." &amp; RIGHT(CW836,3))&lt;=--('Drill Size Info'!$AB$15))),
                --(INT('Drill Size Info'!$AA$15) &amp; "." &amp; RIGHT(CW836,3)),
                --(INT('Drill Size Info'!$AB$15) &amp; "." &amp; RIGHT(CW836,3))
            )
        ),
        "N/A"
    )
)</f>
        <v>N/A</v>
      </c>
      <c r="R836" s="57"/>
      <c r="S836" s="57"/>
      <c r="T836" s="57"/>
      <c r="U836" s="57"/>
      <c r="V836" s="57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9"/>
      <c r="AX836" s="59"/>
      <c r="AY836" s="59"/>
      <c r="AZ836" s="60"/>
      <c r="BA836" s="52"/>
      <c r="BB836" s="52"/>
      <c r="BC836" s="52"/>
      <c r="BD836" s="52"/>
      <c r="BE836" s="52"/>
      <c r="BF836" s="52"/>
      <c r="BG836" s="192" t="str">
        <f t="shared" si="505"/>
        <v/>
      </c>
      <c r="BH836" s="52"/>
      <c r="BI836" s="52"/>
      <c r="BJ836" s="52"/>
      <c r="BK836" s="52"/>
      <c r="BM836" s="19">
        <f t="shared" si="510"/>
        <v>0</v>
      </c>
      <c r="BN836" s="19">
        <f t="shared" si="511"/>
        <v>0</v>
      </c>
      <c r="BO836" s="19">
        <f t="shared" si="512"/>
        <v>0</v>
      </c>
      <c r="BP836" s="19">
        <f t="shared" si="513"/>
        <v>0</v>
      </c>
      <c r="BQ836" s="19">
        <f t="shared" si="514"/>
        <v>0</v>
      </c>
      <c r="BR836" s="19">
        <f t="shared" si="515"/>
        <v>0</v>
      </c>
      <c r="BS836" s="19">
        <f t="shared" si="516"/>
        <v>0</v>
      </c>
      <c r="BT836" s="19">
        <f t="shared" si="517"/>
        <v>0</v>
      </c>
      <c r="BU836" s="19">
        <f t="shared" si="518"/>
        <v>0</v>
      </c>
      <c r="BV836" s="19">
        <f t="shared" si="519"/>
        <v>0</v>
      </c>
      <c r="BW836" s="19">
        <f t="shared" si="520"/>
        <v>0</v>
      </c>
      <c r="BX836" s="19">
        <f t="shared" si="521"/>
        <v>0</v>
      </c>
      <c r="BY836" s="19">
        <f t="shared" si="522"/>
        <v>0</v>
      </c>
      <c r="BZ836" s="19">
        <f t="shared" si="523"/>
        <v>0</v>
      </c>
      <c r="CA836" s="19">
        <f t="shared" si="524"/>
        <v>0</v>
      </c>
      <c r="CB836" s="19">
        <f t="shared" si="506"/>
        <v>0</v>
      </c>
      <c r="CC836" s="19">
        <f t="shared" si="525"/>
        <v>0</v>
      </c>
      <c r="CD836" s="19">
        <f t="shared" si="526"/>
        <v>0</v>
      </c>
      <c r="CE836" s="19">
        <f t="shared" si="527"/>
        <v>0</v>
      </c>
      <c r="CF836" s="19">
        <f t="shared" si="528"/>
        <v>0</v>
      </c>
      <c r="CG836" s="19">
        <f t="shared" si="529"/>
        <v>0</v>
      </c>
      <c r="CH836" s="19">
        <f t="shared" si="530"/>
        <v>0</v>
      </c>
      <c r="CI836" s="19">
        <f t="shared" si="531"/>
        <v>0</v>
      </c>
      <c r="CJ836" s="19">
        <f t="shared" si="532"/>
        <v>0</v>
      </c>
      <c r="CK836" s="19">
        <f t="shared" si="533"/>
        <v>0</v>
      </c>
      <c r="CL836" s="19">
        <f t="shared" si="534"/>
        <v>0</v>
      </c>
      <c r="CM836" s="19">
        <f t="shared" si="535"/>
        <v>0</v>
      </c>
      <c r="CN836" s="19">
        <f t="shared" si="536"/>
        <v>0</v>
      </c>
      <c r="CO836" s="19">
        <f t="shared" si="537"/>
        <v>0</v>
      </c>
      <c r="CP836" s="19">
        <f t="shared" si="538"/>
        <v>0</v>
      </c>
      <c r="CQ836" s="19">
        <f t="shared" si="539"/>
        <v>0</v>
      </c>
      <c r="CR836" s="19">
        <f t="shared" si="540"/>
        <v>0</v>
      </c>
      <c r="CS836" s="19">
        <f t="shared" si="541"/>
        <v>0</v>
      </c>
    </row>
    <row r="837" spans="2:97" ht="15" customHeight="1" x14ac:dyDescent="0.2">
      <c r="B837" s="53">
        <f t="shared" si="507"/>
        <v>829</v>
      </c>
      <c r="C837" s="197" t="str" cm="1">
        <f t="array" aca="1" ref="C837" ca="1">CELL("contents",BG837)</f>
        <v/>
      </c>
      <c r="D837" s="54" t="str">
        <f t="shared" si="504"/>
        <v>OK</v>
      </c>
      <c r="E837" s="55" t="e">
        <f>VLOOKUP('DATA SHEET'!$B$9,'Drill Size Info'!$T$2:$U$8,2,FALSE)</f>
        <v>#N/A</v>
      </c>
      <c r="F837" s="55" t="str">
        <f t="shared" si="508"/>
        <v/>
      </c>
      <c r="G837" s="161">
        <f t="shared" si="509"/>
        <v>0</v>
      </c>
      <c r="H837" s="56"/>
      <c r="I837" s="56"/>
      <c r="J837" s="54" t="s">
        <v>154</v>
      </c>
      <c r="K837" s="54" t="s">
        <v>154</v>
      </c>
      <c r="L837" s="56" t="s">
        <v>154</v>
      </c>
      <c r="M837" s="56" t="s">
        <v>154</v>
      </c>
      <c r="N837" s="47" t="str">
        <f>IF(CU837&lt;&gt;"",
    IF(INT('Drill Size Info'!$AA$19)=INT('Drill Size Info'!$AB$19),
        --(INT('Drill Size Info'!$AA$19) &amp; "." &amp; CU837),
        IF(AND((--(INT('Drill Size Info'!$AA$19) &amp; "." &amp; CU837)&gt;=--('Drill Size Info'!$AA$19)), (--(INT('Drill Size Info'!$AA$19) &amp; "." &amp; CU837)&lt;=--('Drill Size Info'!$AB$19))),
            --(INT('Drill Size Info'!$AA$19) &amp; "." &amp; CU837),
            --(INT('Drill Size Info'!$AB$19) &amp; "." &amp; CU837)
        )
    ),
    IF(CT837&lt;&gt;"",
        IF(INT('Drill Size Info'!$AA$19)=INT('Drill Size Info'!$AB$19),
            --(INT('Drill Size Info'!$AA$19) &amp; "." &amp; LEFT(CT837,3)),
            IF(AND((--(INT('Drill Size Info'!$AA$19) &amp; "." &amp; LEFT(CT837,3))&gt;=--('Drill Size Info'!$AA$19)), (--(INT('Drill Size Info'!$AA$19) &amp; "." &amp; LEFT(CT837,3))&lt;=--('Drill Size Info'!$AB$19))),
                --(INT('Drill Size Info'!$AA$19) &amp; "." &amp; LEFT(CT837,3)),
                --(INT('Drill Size Info'!$AB$19) &amp; "." &amp; LEFT(CT837,3))
            )
        ),
        "OK"
    )
)</f>
        <v>OK</v>
      </c>
      <c r="O837" s="163" t="str">
        <f>IF(CV837&lt;&gt;"",
    IF(INT('Drill Size Info'!$AA$19)=INT('Drill Size Info'!$AB$19),
        --(INT('Drill Size Info'!$AA$19) &amp; "." &amp; CV837),
        IF(AND((--(INT('Drill Size Info'!$AA$19) &amp; "." &amp; CV837)&gt;=--('Drill Size Info'!$AA$19)), (--(INT('Drill Size Info'!$AA$19) &amp; "." &amp; CV837)&lt;=--('Drill Size Info'!$AB$19))),
            --(INT('Drill Size Info'!$AA$19) &amp; "." &amp; CV837),
            --(INT('Drill Size Info'!$AB$19) &amp; "." &amp; CV837)
        )
    ),
    IF(CT837&lt;&gt;"",
        IF(INT('Drill Size Info'!$AA$19)=INT('Drill Size Info'!$AB$19),
            --(INT('Drill Size Info'!$AA$19) &amp; "." &amp; RIGHT(CT837,3)),
            IF(AND((--(INT('Drill Size Info'!$AA$19) &amp; "." &amp; RIGHT(CT837,3))&gt;=--('Drill Size Info'!$AA$19)), (--(INT('Drill Size Info'!$AA$19) &amp; "." &amp; RIGHT(CT837,3))&lt;=--('Drill Size Info'!$AB$19))),
                --(INT('Drill Size Info'!$AA$19) &amp; "." &amp; RIGHT(CT837,3)),
                --(INT('Drill Size Info'!$AB$19) &amp; "." &amp; RIGHT(CT837,3))
            )
        ),
        "N/A"
    )
)</f>
        <v>N/A</v>
      </c>
      <c r="P837" s="47" t="str">
        <f>IF(CX837&lt;&gt;"",
    IF(INT('Drill Size Info'!$AA$19)=INT('Drill Size Info'!$AB$15),
        --(INT('Drill Size Info'!$AA$15) &amp; "." &amp; CX837),
        IF(AND((--(INT('Drill Size Info'!$AA$15) &amp; "." &amp; CX837)&gt;=--('Drill Size Info'!$AA$15)), (--(INT('Drill Size Info'!$AA$15) &amp; "." &amp; CX837)&lt;=--('Drill Size Info'!$AB$15))),
            --(INT('Drill Size Info'!$AA$15) &amp; "." &amp; CX837),
            --(INT('Drill Size Info'!$AB$15) &amp; "." &amp; CX837)
        )
    ),
    IF(CW837&lt;&gt;"",
        IF(INT('Drill Size Info'!$AA$15)=INT('Drill Size Info'!$AB$15),
            --(INT('Drill Size Info'!$AA$15) &amp; "." &amp; LEFT(CW837,3)),
            IF(AND((--(INT('Drill Size Info'!$AA$15) &amp; "." &amp; LEFT(CW837,3))&gt;=--('Drill Size Info'!$AA$15)), (--(INT('Drill Size Info'!$AA$15) &amp; "." &amp; LEFT(CW837,3))&lt;=--('Drill Size Info'!$AB$15))),
                --(INT('Drill Size Info'!$AA$15) &amp; "." &amp; LEFT(CW837,3)),
                --(INT('Drill Size Info'!$AB$15) &amp; "." &amp; LEFT(CW837,3))
            )
        ),
        "OK"
    )
)</f>
        <v>OK</v>
      </c>
      <c r="Q837" s="163" t="str">
        <f>IF(CY837&lt;&gt;"",
    IF(INT('Drill Size Info'!$AA$19)=INT('Drill Size Info'!$AB$15),
        --(INT('Drill Size Info'!$AA$15) &amp; "." &amp; CY837),
        IF(AND((--(INT('Drill Size Info'!$AA$15) &amp; "." &amp; CY837)&gt;=--('Drill Size Info'!$AA$15)), (--(INT('Drill Size Info'!$AA$15) &amp; "." &amp; CY837)&lt;=--('Drill Size Info'!$AB$15))),
            --(INT('Drill Size Info'!$AA$15) &amp; "." &amp; CY837),
            --(INT('Drill Size Info'!$AB$15) &amp; "." &amp; CY837)
        )
    ),
    IF(CW837&lt;&gt;"",
        IF(INT('Drill Size Info'!$AA$15)=INT('Drill Size Info'!$AB$15),
            --(INT('Drill Size Info'!$AA$15) &amp; "." &amp; RIGHT(CW837,3)),
            IF(AND((--(INT('Drill Size Info'!$AA$15) &amp; "." &amp; RIGHT(CW837,3))&gt;=--('Drill Size Info'!$AA$15)), (--(INT('Drill Size Info'!$AA$15) &amp; "." &amp; RIGHT(CW837,3))&lt;=--('Drill Size Info'!$AB$15))),
                --(INT('Drill Size Info'!$AA$15) &amp; "." &amp; RIGHT(CW837,3)),
                --(INT('Drill Size Info'!$AB$15) &amp; "." &amp; RIGHT(CW837,3))
            )
        ),
        "N/A"
    )
)</f>
        <v>N/A</v>
      </c>
      <c r="R837" s="57"/>
      <c r="S837" s="57"/>
      <c r="T837" s="57"/>
      <c r="U837" s="57"/>
      <c r="V837" s="57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9"/>
      <c r="AX837" s="59"/>
      <c r="AY837" s="59"/>
      <c r="AZ837" s="60"/>
      <c r="BA837" s="52"/>
      <c r="BB837" s="52"/>
      <c r="BC837" s="52"/>
      <c r="BD837" s="52"/>
      <c r="BE837" s="52"/>
      <c r="BF837" s="52"/>
      <c r="BG837" s="192" t="str">
        <f t="shared" si="505"/>
        <v/>
      </c>
      <c r="BH837" s="52"/>
      <c r="BI837" s="52"/>
      <c r="BJ837" s="52"/>
      <c r="BK837" s="52"/>
      <c r="BM837" s="19">
        <f t="shared" si="510"/>
        <v>0</v>
      </c>
      <c r="BN837" s="19">
        <f t="shared" si="511"/>
        <v>0</v>
      </c>
      <c r="BO837" s="19">
        <f t="shared" si="512"/>
        <v>0</v>
      </c>
      <c r="BP837" s="19">
        <f t="shared" si="513"/>
        <v>0</v>
      </c>
      <c r="BQ837" s="19">
        <f t="shared" si="514"/>
        <v>0</v>
      </c>
      <c r="BR837" s="19">
        <f t="shared" si="515"/>
        <v>0</v>
      </c>
      <c r="BS837" s="19">
        <f t="shared" si="516"/>
        <v>0</v>
      </c>
      <c r="BT837" s="19">
        <f t="shared" si="517"/>
        <v>0</v>
      </c>
      <c r="BU837" s="19">
        <f t="shared" si="518"/>
        <v>0</v>
      </c>
      <c r="BV837" s="19">
        <f t="shared" si="519"/>
        <v>0</v>
      </c>
      <c r="BW837" s="19">
        <f t="shared" si="520"/>
        <v>0</v>
      </c>
      <c r="BX837" s="19">
        <f t="shared" si="521"/>
        <v>0</v>
      </c>
      <c r="BY837" s="19">
        <f t="shared" si="522"/>
        <v>0</v>
      </c>
      <c r="BZ837" s="19">
        <f t="shared" si="523"/>
        <v>0</v>
      </c>
      <c r="CA837" s="19">
        <f t="shared" si="524"/>
        <v>0</v>
      </c>
      <c r="CB837" s="19">
        <f t="shared" si="506"/>
        <v>0</v>
      </c>
      <c r="CC837" s="19">
        <f t="shared" si="525"/>
        <v>0</v>
      </c>
      <c r="CD837" s="19">
        <f t="shared" si="526"/>
        <v>0</v>
      </c>
      <c r="CE837" s="19">
        <f t="shared" si="527"/>
        <v>0</v>
      </c>
      <c r="CF837" s="19">
        <f t="shared" si="528"/>
        <v>0</v>
      </c>
      <c r="CG837" s="19">
        <f t="shared" si="529"/>
        <v>0</v>
      </c>
      <c r="CH837" s="19">
        <f t="shared" si="530"/>
        <v>0</v>
      </c>
      <c r="CI837" s="19">
        <f t="shared" si="531"/>
        <v>0</v>
      </c>
      <c r="CJ837" s="19">
        <f t="shared" si="532"/>
        <v>0</v>
      </c>
      <c r="CK837" s="19">
        <f t="shared" si="533"/>
        <v>0</v>
      </c>
      <c r="CL837" s="19">
        <f t="shared" si="534"/>
        <v>0</v>
      </c>
      <c r="CM837" s="19">
        <f t="shared" si="535"/>
        <v>0</v>
      </c>
      <c r="CN837" s="19">
        <f t="shared" si="536"/>
        <v>0</v>
      </c>
      <c r="CO837" s="19">
        <f t="shared" si="537"/>
        <v>0</v>
      </c>
      <c r="CP837" s="19">
        <f t="shared" si="538"/>
        <v>0</v>
      </c>
      <c r="CQ837" s="19">
        <f t="shared" si="539"/>
        <v>0</v>
      </c>
      <c r="CR837" s="19">
        <f t="shared" si="540"/>
        <v>0</v>
      </c>
      <c r="CS837" s="19">
        <f t="shared" si="541"/>
        <v>0</v>
      </c>
    </row>
    <row r="838" spans="2:97" ht="15" customHeight="1" x14ac:dyDescent="0.2">
      <c r="B838" s="53">
        <f t="shared" si="507"/>
        <v>830</v>
      </c>
      <c r="C838" s="197" t="str" cm="1">
        <f t="array" aca="1" ref="C838" ca="1">CELL("contents",BG838)</f>
        <v/>
      </c>
      <c r="D838" s="54" t="str">
        <f t="shared" si="504"/>
        <v>OK</v>
      </c>
      <c r="E838" s="55" t="e">
        <f>VLOOKUP('DATA SHEET'!$B$9,'Drill Size Info'!$T$2:$U$8,2,FALSE)</f>
        <v>#N/A</v>
      </c>
      <c r="F838" s="55" t="str">
        <f t="shared" si="508"/>
        <v/>
      </c>
      <c r="G838" s="161">
        <f t="shared" si="509"/>
        <v>0</v>
      </c>
      <c r="H838" s="56"/>
      <c r="I838" s="56"/>
      <c r="J838" s="54" t="s">
        <v>154</v>
      </c>
      <c r="K838" s="54" t="s">
        <v>154</v>
      </c>
      <c r="L838" s="56" t="s">
        <v>154</v>
      </c>
      <c r="M838" s="56" t="s">
        <v>154</v>
      </c>
      <c r="N838" s="47" t="str">
        <f>IF(CU838&lt;&gt;"",
    IF(INT('Drill Size Info'!$AA$19)=INT('Drill Size Info'!$AB$19),
        --(INT('Drill Size Info'!$AA$19) &amp; "." &amp; CU838),
        IF(AND((--(INT('Drill Size Info'!$AA$19) &amp; "." &amp; CU838)&gt;=--('Drill Size Info'!$AA$19)), (--(INT('Drill Size Info'!$AA$19) &amp; "." &amp; CU838)&lt;=--('Drill Size Info'!$AB$19))),
            --(INT('Drill Size Info'!$AA$19) &amp; "." &amp; CU838),
            --(INT('Drill Size Info'!$AB$19) &amp; "." &amp; CU838)
        )
    ),
    IF(CT838&lt;&gt;"",
        IF(INT('Drill Size Info'!$AA$19)=INT('Drill Size Info'!$AB$19),
            --(INT('Drill Size Info'!$AA$19) &amp; "." &amp; LEFT(CT838,3)),
            IF(AND((--(INT('Drill Size Info'!$AA$19) &amp; "." &amp; LEFT(CT838,3))&gt;=--('Drill Size Info'!$AA$19)), (--(INT('Drill Size Info'!$AA$19) &amp; "." &amp; LEFT(CT838,3))&lt;=--('Drill Size Info'!$AB$19))),
                --(INT('Drill Size Info'!$AA$19) &amp; "." &amp; LEFT(CT838,3)),
                --(INT('Drill Size Info'!$AB$19) &amp; "." &amp; LEFT(CT838,3))
            )
        ),
        "OK"
    )
)</f>
        <v>OK</v>
      </c>
      <c r="O838" s="163" t="str">
        <f>IF(CV838&lt;&gt;"",
    IF(INT('Drill Size Info'!$AA$19)=INT('Drill Size Info'!$AB$19),
        --(INT('Drill Size Info'!$AA$19) &amp; "." &amp; CV838),
        IF(AND((--(INT('Drill Size Info'!$AA$19) &amp; "." &amp; CV838)&gt;=--('Drill Size Info'!$AA$19)), (--(INT('Drill Size Info'!$AA$19) &amp; "." &amp; CV838)&lt;=--('Drill Size Info'!$AB$19))),
            --(INT('Drill Size Info'!$AA$19) &amp; "." &amp; CV838),
            --(INT('Drill Size Info'!$AB$19) &amp; "." &amp; CV838)
        )
    ),
    IF(CT838&lt;&gt;"",
        IF(INT('Drill Size Info'!$AA$19)=INT('Drill Size Info'!$AB$19),
            --(INT('Drill Size Info'!$AA$19) &amp; "." &amp; RIGHT(CT838,3)),
            IF(AND((--(INT('Drill Size Info'!$AA$19) &amp; "." &amp; RIGHT(CT838,3))&gt;=--('Drill Size Info'!$AA$19)), (--(INT('Drill Size Info'!$AA$19) &amp; "." &amp; RIGHT(CT838,3))&lt;=--('Drill Size Info'!$AB$19))),
                --(INT('Drill Size Info'!$AA$19) &amp; "." &amp; RIGHT(CT838,3)),
                --(INT('Drill Size Info'!$AB$19) &amp; "." &amp; RIGHT(CT838,3))
            )
        ),
        "N/A"
    )
)</f>
        <v>N/A</v>
      </c>
      <c r="P838" s="47" t="str">
        <f>IF(CX838&lt;&gt;"",
    IF(INT('Drill Size Info'!$AA$19)=INT('Drill Size Info'!$AB$15),
        --(INT('Drill Size Info'!$AA$15) &amp; "." &amp; CX838),
        IF(AND((--(INT('Drill Size Info'!$AA$15) &amp; "." &amp; CX838)&gt;=--('Drill Size Info'!$AA$15)), (--(INT('Drill Size Info'!$AA$15) &amp; "." &amp; CX838)&lt;=--('Drill Size Info'!$AB$15))),
            --(INT('Drill Size Info'!$AA$15) &amp; "." &amp; CX838),
            --(INT('Drill Size Info'!$AB$15) &amp; "." &amp; CX838)
        )
    ),
    IF(CW838&lt;&gt;"",
        IF(INT('Drill Size Info'!$AA$15)=INT('Drill Size Info'!$AB$15),
            --(INT('Drill Size Info'!$AA$15) &amp; "." &amp; LEFT(CW838,3)),
            IF(AND((--(INT('Drill Size Info'!$AA$15) &amp; "." &amp; LEFT(CW838,3))&gt;=--('Drill Size Info'!$AA$15)), (--(INT('Drill Size Info'!$AA$15) &amp; "." &amp; LEFT(CW838,3))&lt;=--('Drill Size Info'!$AB$15))),
                --(INT('Drill Size Info'!$AA$15) &amp; "." &amp; LEFT(CW838,3)),
                --(INT('Drill Size Info'!$AB$15) &amp; "." &amp; LEFT(CW838,3))
            )
        ),
        "OK"
    )
)</f>
        <v>OK</v>
      </c>
      <c r="Q838" s="163" t="str">
        <f>IF(CY838&lt;&gt;"",
    IF(INT('Drill Size Info'!$AA$19)=INT('Drill Size Info'!$AB$15),
        --(INT('Drill Size Info'!$AA$15) &amp; "." &amp; CY838),
        IF(AND((--(INT('Drill Size Info'!$AA$15) &amp; "." &amp; CY838)&gt;=--('Drill Size Info'!$AA$15)), (--(INT('Drill Size Info'!$AA$15) &amp; "." &amp; CY838)&lt;=--('Drill Size Info'!$AB$15))),
            --(INT('Drill Size Info'!$AA$15) &amp; "." &amp; CY838),
            --(INT('Drill Size Info'!$AB$15) &amp; "." &amp; CY838)
        )
    ),
    IF(CW838&lt;&gt;"",
        IF(INT('Drill Size Info'!$AA$15)=INT('Drill Size Info'!$AB$15),
            --(INT('Drill Size Info'!$AA$15) &amp; "." &amp; RIGHT(CW838,3)),
            IF(AND((--(INT('Drill Size Info'!$AA$15) &amp; "." &amp; RIGHT(CW838,3))&gt;=--('Drill Size Info'!$AA$15)), (--(INT('Drill Size Info'!$AA$15) &amp; "." &amp; RIGHT(CW838,3))&lt;=--('Drill Size Info'!$AB$15))),
                --(INT('Drill Size Info'!$AA$15) &amp; "." &amp; RIGHT(CW838,3)),
                --(INT('Drill Size Info'!$AB$15) &amp; "." &amp; RIGHT(CW838,3))
            )
        ),
        "N/A"
    )
)</f>
        <v>N/A</v>
      </c>
      <c r="R838" s="57"/>
      <c r="S838" s="57"/>
      <c r="T838" s="57"/>
      <c r="U838" s="57"/>
      <c r="V838" s="57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9"/>
      <c r="AX838" s="59"/>
      <c r="AY838" s="59"/>
      <c r="AZ838" s="60"/>
      <c r="BA838" s="52"/>
      <c r="BB838" s="52"/>
      <c r="BC838" s="52"/>
      <c r="BD838" s="52"/>
      <c r="BE838" s="52"/>
      <c r="BF838" s="52"/>
      <c r="BG838" s="192" t="str">
        <f t="shared" si="505"/>
        <v/>
      </c>
      <c r="BH838" s="52"/>
      <c r="BI838" s="52"/>
      <c r="BJ838" s="52"/>
      <c r="BK838" s="52"/>
      <c r="BM838" s="19">
        <f t="shared" si="510"/>
        <v>0</v>
      </c>
      <c r="BN838" s="19">
        <f t="shared" si="511"/>
        <v>0</v>
      </c>
      <c r="BO838" s="19">
        <f t="shared" si="512"/>
        <v>0</v>
      </c>
      <c r="BP838" s="19">
        <f t="shared" si="513"/>
        <v>0</v>
      </c>
      <c r="BQ838" s="19">
        <f t="shared" si="514"/>
        <v>0</v>
      </c>
      <c r="BR838" s="19">
        <f t="shared" si="515"/>
        <v>0</v>
      </c>
      <c r="BS838" s="19">
        <f t="shared" si="516"/>
        <v>0</v>
      </c>
      <c r="BT838" s="19">
        <f t="shared" si="517"/>
        <v>0</v>
      </c>
      <c r="BU838" s="19">
        <f t="shared" si="518"/>
        <v>0</v>
      </c>
      <c r="BV838" s="19">
        <f t="shared" si="519"/>
        <v>0</v>
      </c>
      <c r="BW838" s="19">
        <f t="shared" si="520"/>
        <v>0</v>
      </c>
      <c r="BX838" s="19">
        <f t="shared" si="521"/>
        <v>0</v>
      </c>
      <c r="BY838" s="19">
        <f t="shared" si="522"/>
        <v>0</v>
      </c>
      <c r="BZ838" s="19">
        <f t="shared" si="523"/>
        <v>0</v>
      </c>
      <c r="CA838" s="19">
        <f t="shared" si="524"/>
        <v>0</v>
      </c>
      <c r="CB838" s="19">
        <f t="shared" si="506"/>
        <v>0</v>
      </c>
      <c r="CC838" s="19">
        <f t="shared" si="525"/>
        <v>0</v>
      </c>
      <c r="CD838" s="19">
        <f t="shared" si="526"/>
        <v>0</v>
      </c>
      <c r="CE838" s="19">
        <f t="shared" si="527"/>
        <v>0</v>
      </c>
      <c r="CF838" s="19">
        <f t="shared" si="528"/>
        <v>0</v>
      </c>
      <c r="CG838" s="19">
        <f t="shared" si="529"/>
        <v>0</v>
      </c>
      <c r="CH838" s="19">
        <f t="shared" si="530"/>
        <v>0</v>
      </c>
      <c r="CI838" s="19">
        <f t="shared" si="531"/>
        <v>0</v>
      </c>
      <c r="CJ838" s="19">
        <f t="shared" si="532"/>
        <v>0</v>
      </c>
      <c r="CK838" s="19">
        <f t="shared" si="533"/>
        <v>0</v>
      </c>
      <c r="CL838" s="19">
        <f t="shared" si="534"/>
        <v>0</v>
      </c>
      <c r="CM838" s="19">
        <f t="shared" si="535"/>
        <v>0</v>
      </c>
      <c r="CN838" s="19">
        <f t="shared" si="536"/>
        <v>0</v>
      </c>
      <c r="CO838" s="19">
        <f t="shared" si="537"/>
        <v>0</v>
      </c>
      <c r="CP838" s="19">
        <f t="shared" si="538"/>
        <v>0</v>
      </c>
      <c r="CQ838" s="19">
        <f t="shared" si="539"/>
        <v>0</v>
      </c>
      <c r="CR838" s="19">
        <f t="shared" si="540"/>
        <v>0</v>
      </c>
      <c r="CS838" s="19">
        <f t="shared" si="541"/>
        <v>0</v>
      </c>
    </row>
    <row r="839" spans="2:97" ht="15" customHeight="1" x14ac:dyDescent="0.2">
      <c r="B839" s="53">
        <f t="shared" si="507"/>
        <v>831</v>
      </c>
      <c r="C839" s="197" t="str" cm="1">
        <f t="array" aca="1" ref="C839" ca="1">CELL("contents",BG839)</f>
        <v/>
      </c>
      <c r="D839" s="54" t="str">
        <f t="shared" si="504"/>
        <v>OK</v>
      </c>
      <c r="E839" s="55" t="e">
        <f>VLOOKUP('DATA SHEET'!$B$9,'Drill Size Info'!$T$2:$U$8,2,FALSE)</f>
        <v>#N/A</v>
      </c>
      <c r="F839" s="55" t="str">
        <f t="shared" si="508"/>
        <v/>
      </c>
      <c r="G839" s="161">
        <f t="shared" si="509"/>
        <v>0</v>
      </c>
      <c r="H839" s="56"/>
      <c r="I839" s="56"/>
      <c r="J839" s="54" t="s">
        <v>154</v>
      </c>
      <c r="K839" s="54" t="s">
        <v>154</v>
      </c>
      <c r="L839" s="56" t="s">
        <v>154</v>
      </c>
      <c r="M839" s="56" t="s">
        <v>154</v>
      </c>
      <c r="N839" s="47" t="str">
        <f>IF(CU839&lt;&gt;"",
    IF(INT('Drill Size Info'!$AA$19)=INT('Drill Size Info'!$AB$19),
        --(INT('Drill Size Info'!$AA$19) &amp; "." &amp; CU839),
        IF(AND((--(INT('Drill Size Info'!$AA$19) &amp; "." &amp; CU839)&gt;=--('Drill Size Info'!$AA$19)), (--(INT('Drill Size Info'!$AA$19) &amp; "." &amp; CU839)&lt;=--('Drill Size Info'!$AB$19))),
            --(INT('Drill Size Info'!$AA$19) &amp; "." &amp; CU839),
            --(INT('Drill Size Info'!$AB$19) &amp; "." &amp; CU839)
        )
    ),
    IF(CT839&lt;&gt;"",
        IF(INT('Drill Size Info'!$AA$19)=INT('Drill Size Info'!$AB$19),
            --(INT('Drill Size Info'!$AA$19) &amp; "." &amp; LEFT(CT839,3)),
            IF(AND((--(INT('Drill Size Info'!$AA$19) &amp; "." &amp; LEFT(CT839,3))&gt;=--('Drill Size Info'!$AA$19)), (--(INT('Drill Size Info'!$AA$19) &amp; "." &amp; LEFT(CT839,3))&lt;=--('Drill Size Info'!$AB$19))),
                --(INT('Drill Size Info'!$AA$19) &amp; "." &amp; LEFT(CT839,3)),
                --(INT('Drill Size Info'!$AB$19) &amp; "." &amp; LEFT(CT839,3))
            )
        ),
        "OK"
    )
)</f>
        <v>OK</v>
      </c>
      <c r="O839" s="163" t="str">
        <f>IF(CV839&lt;&gt;"",
    IF(INT('Drill Size Info'!$AA$19)=INT('Drill Size Info'!$AB$19),
        --(INT('Drill Size Info'!$AA$19) &amp; "." &amp; CV839),
        IF(AND((--(INT('Drill Size Info'!$AA$19) &amp; "." &amp; CV839)&gt;=--('Drill Size Info'!$AA$19)), (--(INT('Drill Size Info'!$AA$19) &amp; "." &amp; CV839)&lt;=--('Drill Size Info'!$AB$19))),
            --(INT('Drill Size Info'!$AA$19) &amp; "." &amp; CV839),
            --(INT('Drill Size Info'!$AB$19) &amp; "." &amp; CV839)
        )
    ),
    IF(CT839&lt;&gt;"",
        IF(INT('Drill Size Info'!$AA$19)=INT('Drill Size Info'!$AB$19),
            --(INT('Drill Size Info'!$AA$19) &amp; "." &amp; RIGHT(CT839,3)),
            IF(AND((--(INT('Drill Size Info'!$AA$19) &amp; "." &amp; RIGHT(CT839,3))&gt;=--('Drill Size Info'!$AA$19)), (--(INT('Drill Size Info'!$AA$19) &amp; "." &amp; RIGHT(CT839,3))&lt;=--('Drill Size Info'!$AB$19))),
                --(INT('Drill Size Info'!$AA$19) &amp; "." &amp; RIGHT(CT839,3)),
                --(INT('Drill Size Info'!$AB$19) &amp; "." &amp; RIGHT(CT839,3))
            )
        ),
        "N/A"
    )
)</f>
        <v>N/A</v>
      </c>
      <c r="P839" s="47" t="str">
        <f>IF(CX839&lt;&gt;"",
    IF(INT('Drill Size Info'!$AA$19)=INT('Drill Size Info'!$AB$15),
        --(INT('Drill Size Info'!$AA$15) &amp; "." &amp; CX839),
        IF(AND((--(INT('Drill Size Info'!$AA$15) &amp; "." &amp; CX839)&gt;=--('Drill Size Info'!$AA$15)), (--(INT('Drill Size Info'!$AA$15) &amp; "." &amp; CX839)&lt;=--('Drill Size Info'!$AB$15))),
            --(INT('Drill Size Info'!$AA$15) &amp; "." &amp; CX839),
            --(INT('Drill Size Info'!$AB$15) &amp; "." &amp; CX839)
        )
    ),
    IF(CW839&lt;&gt;"",
        IF(INT('Drill Size Info'!$AA$15)=INT('Drill Size Info'!$AB$15),
            --(INT('Drill Size Info'!$AA$15) &amp; "." &amp; LEFT(CW839,3)),
            IF(AND((--(INT('Drill Size Info'!$AA$15) &amp; "." &amp; LEFT(CW839,3))&gt;=--('Drill Size Info'!$AA$15)), (--(INT('Drill Size Info'!$AA$15) &amp; "." &amp; LEFT(CW839,3))&lt;=--('Drill Size Info'!$AB$15))),
                --(INT('Drill Size Info'!$AA$15) &amp; "." &amp; LEFT(CW839,3)),
                --(INT('Drill Size Info'!$AB$15) &amp; "." &amp; LEFT(CW839,3))
            )
        ),
        "OK"
    )
)</f>
        <v>OK</v>
      </c>
      <c r="Q839" s="163" t="str">
        <f>IF(CY839&lt;&gt;"",
    IF(INT('Drill Size Info'!$AA$19)=INT('Drill Size Info'!$AB$15),
        --(INT('Drill Size Info'!$AA$15) &amp; "." &amp; CY839),
        IF(AND((--(INT('Drill Size Info'!$AA$15) &amp; "." &amp; CY839)&gt;=--('Drill Size Info'!$AA$15)), (--(INT('Drill Size Info'!$AA$15) &amp; "." &amp; CY839)&lt;=--('Drill Size Info'!$AB$15))),
            --(INT('Drill Size Info'!$AA$15) &amp; "." &amp; CY839),
            --(INT('Drill Size Info'!$AB$15) &amp; "." &amp; CY839)
        )
    ),
    IF(CW839&lt;&gt;"",
        IF(INT('Drill Size Info'!$AA$15)=INT('Drill Size Info'!$AB$15),
            --(INT('Drill Size Info'!$AA$15) &amp; "." &amp; RIGHT(CW839,3)),
            IF(AND((--(INT('Drill Size Info'!$AA$15) &amp; "." &amp; RIGHT(CW839,3))&gt;=--('Drill Size Info'!$AA$15)), (--(INT('Drill Size Info'!$AA$15) &amp; "." &amp; RIGHT(CW839,3))&lt;=--('Drill Size Info'!$AB$15))),
                --(INT('Drill Size Info'!$AA$15) &amp; "." &amp; RIGHT(CW839,3)),
                --(INT('Drill Size Info'!$AB$15) &amp; "." &amp; RIGHT(CW839,3))
            )
        ),
        "N/A"
    )
)</f>
        <v>N/A</v>
      </c>
      <c r="R839" s="57"/>
      <c r="S839" s="57"/>
      <c r="T839" s="57"/>
      <c r="U839" s="57"/>
      <c r="V839" s="57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9"/>
      <c r="AX839" s="59"/>
      <c r="AY839" s="59"/>
      <c r="AZ839" s="60"/>
      <c r="BA839" s="52"/>
      <c r="BB839" s="52"/>
      <c r="BC839" s="52"/>
      <c r="BD839" s="52"/>
      <c r="BE839" s="52"/>
      <c r="BF839" s="52"/>
      <c r="BG839" s="192" t="str">
        <f t="shared" si="505"/>
        <v/>
      </c>
      <c r="BH839" s="52"/>
      <c r="BI839" s="52"/>
      <c r="BJ839" s="52"/>
      <c r="BK839" s="52"/>
      <c r="BM839" s="19">
        <f t="shared" si="510"/>
        <v>0</v>
      </c>
      <c r="BN839" s="19">
        <f t="shared" si="511"/>
        <v>0</v>
      </c>
      <c r="BO839" s="19">
        <f t="shared" si="512"/>
        <v>0</v>
      </c>
      <c r="BP839" s="19">
        <f t="shared" si="513"/>
        <v>0</v>
      </c>
      <c r="BQ839" s="19">
        <f t="shared" si="514"/>
        <v>0</v>
      </c>
      <c r="BR839" s="19">
        <f t="shared" si="515"/>
        <v>0</v>
      </c>
      <c r="BS839" s="19">
        <f t="shared" si="516"/>
        <v>0</v>
      </c>
      <c r="BT839" s="19">
        <f t="shared" si="517"/>
        <v>0</v>
      </c>
      <c r="BU839" s="19">
        <f t="shared" si="518"/>
        <v>0</v>
      </c>
      <c r="BV839" s="19">
        <f t="shared" si="519"/>
        <v>0</v>
      </c>
      <c r="BW839" s="19">
        <f t="shared" si="520"/>
        <v>0</v>
      </c>
      <c r="BX839" s="19">
        <f t="shared" si="521"/>
        <v>0</v>
      </c>
      <c r="BY839" s="19">
        <f t="shared" si="522"/>
        <v>0</v>
      </c>
      <c r="BZ839" s="19">
        <f t="shared" si="523"/>
        <v>0</v>
      </c>
      <c r="CA839" s="19">
        <f t="shared" si="524"/>
        <v>0</v>
      </c>
      <c r="CB839" s="19">
        <f t="shared" si="506"/>
        <v>0</v>
      </c>
      <c r="CC839" s="19">
        <f t="shared" si="525"/>
        <v>0</v>
      </c>
      <c r="CD839" s="19">
        <f t="shared" si="526"/>
        <v>0</v>
      </c>
      <c r="CE839" s="19">
        <f t="shared" si="527"/>
        <v>0</v>
      </c>
      <c r="CF839" s="19">
        <f t="shared" si="528"/>
        <v>0</v>
      </c>
      <c r="CG839" s="19">
        <f t="shared" si="529"/>
        <v>0</v>
      </c>
      <c r="CH839" s="19">
        <f t="shared" si="530"/>
        <v>0</v>
      </c>
      <c r="CI839" s="19">
        <f t="shared" si="531"/>
        <v>0</v>
      </c>
      <c r="CJ839" s="19">
        <f t="shared" si="532"/>
        <v>0</v>
      </c>
      <c r="CK839" s="19">
        <f t="shared" si="533"/>
        <v>0</v>
      </c>
      <c r="CL839" s="19">
        <f t="shared" si="534"/>
        <v>0</v>
      </c>
      <c r="CM839" s="19">
        <f t="shared" si="535"/>
        <v>0</v>
      </c>
      <c r="CN839" s="19">
        <f t="shared" si="536"/>
        <v>0</v>
      </c>
      <c r="CO839" s="19">
        <f t="shared" si="537"/>
        <v>0</v>
      </c>
      <c r="CP839" s="19">
        <f t="shared" si="538"/>
        <v>0</v>
      </c>
      <c r="CQ839" s="19">
        <f t="shared" si="539"/>
        <v>0</v>
      </c>
      <c r="CR839" s="19">
        <f t="shared" si="540"/>
        <v>0</v>
      </c>
      <c r="CS839" s="19">
        <f t="shared" si="541"/>
        <v>0</v>
      </c>
    </row>
    <row r="840" spans="2:97" ht="15" customHeight="1" x14ac:dyDescent="0.2">
      <c r="B840" s="53">
        <f t="shared" si="507"/>
        <v>832</v>
      </c>
      <c r="C840" s="197" t="str" cm="1">
        <f t="array" aca="1" ref="C840" ca="1">CELL("contents",BG840)</f>
        <v/>
      </c>
      <c r="D840" s="54" t="str">
        <f t="shared" si="504"/>
        <v>OK</v>
      </c>
      <c r="E840" s="55" t="e">
        <f>VLOOKUP('DATA SHEET'!$B$9,'Drill Size Info'!$T$2:$U$8,2,FALSE)</f>
        <v>#N/A</v>
      </c>
      <c r="F840" s="55" t="str">
        <f t="shared" si="508"/>
        <v/>
      </c>
      <c r="G840" s="161">
        <f t="shared" si="509"/>
        <v>0</v>
      </c>
      <c r="H840" s="56"/>
      <c r="I840" s="56"/>
      <c r="J840" s="54" t="s">
        <v>154</v>
      </c>
      <c r="K840" s="54" t="s">
        <v>154</v>
      </c>
      <c r="L840" s="56" t="s">
        <v>154</v>
      </c>
      <c r="M840" s="56" t="s">
        <v>154</v>
      </c>
      <c r="N840" s="47" t="str">
        <f>IF(CU840&lt;&gt;"",
    IF(INT('Drill Size Info'!$AA$19)=INT('Drill Size Info'!$AB$19),
        --(INT('Drill Size Info'!$AA$19) &amp; "." &amp; CU840),
        IF(AND((--(INT('Drill Size Info'!$AA$19) &amp; "." &amp; CU840)&gt;=--('Drill Size Info'!$AA$19)), (--(INT('Drill Size Info'!$AA$19) &amp; "." &amp; CU840)&lt;=--('Drill Size Info'!$AB$19))),
            --(INT('Drill Size Info'!$AA$19) &amp; "." &amp; CU840),
            --(INT('Drill Size Info'!$AB$19) &amp; "." &amp; CU840)
        )
    ),
    IF(CT840&lt;&gt;"",
        IF(INT('Drill Size Info'!$AA$19)=INT('Drill Size Info'!$AB$19),
            --(INT('Drill Size Info'!$AA$19) &amp; "." &amp; LEFT(CT840,3)),
            IF(AND((--(INT('Drill Size Info'!$AA$19) &amp; "." &amp; LEFT(CT840,3))&gt;=--('Drill Size Info'!$AA$19)), (--(INT('Drill Size Info'!$AA$19) &amp; "." &amp; LEFT(CT840,3))&lt;=--('Drill Size Info'!$AB$19))),
                --(INT('Drill Size Info'!$AA$19) &amp; "." &amp; LEFT(CT840,3)),
                --(INT('Drill Size Info'!$AB$19) &amp; "." &amp; LEFT(CT840,3))
            )
        ),
        "OK"
    )
)</f>
        <v>OK</v>
      </c>
      <c r="O840" s="163" t="str">
        <f>IF(CV840&lt;&gt;"",
    IF(INT('Drill Size Info'!$AA$19)=INT('Drill Size Info'!$AB$19),
        --(INT('Drill Size Info'!$AA$19) &amp; "." &amp; CV840),
        IF(AND((--(INT('Drill Size Info'!$AA$19) &amp; "." &amp; CV840)&gt;=--('Drill Size Info'!$AA$19)), (--(INT('Drill Size Info'!$AA$19) &amp; "." &amp; CV840)&lt;=--('Drill Size Info'!$AB$19))),
            --(INT('Drill Size Info'!$AA$19) &amp; "." &amp; CV840),
            --(INT('Drill Size Info'!$AB$19) &amp; "." &amp; CV840)
        )
    ),
    IF(CT840&lt;&gt;"",
        IF(INT('Drill Size Info'!$AA$19)=INT('Drill Size Info'!$AB$19),
            --(INT('Drill Size Info'!$AA$19) &amp; "." &amp; RIGHT(CT840,3)),
            IF(AND((--(INT('Drill Size Info'!$AA$19) &amp; "." &amp; RIGHT(CT840,3))&gt;=--('Drill Size Info'!$AA$19)), (--(INT('Drill Size Info'!$AA$19) &amp; "." &amp; RIGHT(CT840,3))&lt;=--('Drill Size Info'!$AB$19))),
                --(INT('Drill Size Info'!$AA$19) &amp; "." &amp; RIGHT(CT840,3)),
                --(INT('Drill Size Info'!$AB$19) &amp; "." &amp; RIGHT(CT840,3))
            )
        ),
        "N/A"
    )
)</f>
        <v>N/A</v>
      </c>
      <c r="P840" s="47" t="str">
        <f>IF(CX840&lt;&gt;"",
    IF(INT('Drill Size Info'!$AA$19)=INT('Drill Size Info'!$AB$15),
        --(INT('Drill Size Info'!$AA$15) &amp; "." &amp; CX840),
        IF(AND((--(INT('Drill Size Info'!$AA$15) &amp; "." &amp; CX840)&gt;=--('Drill Size Info'!$AA$15)), (--(INT('Drill Size Info'!$AA$15) &amp; "." &amp; CX840)&lt;=--('Drill Size Info'!$AB$15))),
            --(INT('Drill Size Info'!$AA$15) &amp; "." &amp; CX840),
            --(INT('Drill Size Info'!$AB$15) &amp; "." &amp; CX840)
        )
    ),
    IF(CW840&lt;&gt;"",
        IF(INT('Drill Size Info'!$AA$15)=INT('Drill Size Info'!$AB$15),
            --(INT('Drill Size Info'!$AA$15) &amp; "." &amp; LEFT(CW840,3)),
            IF(AND((--(INT('Drill Size Info'!$AA$15) &amp; "." &amp; LEFT(CW840,3))&gt;=--('Drill Size Info'!$AA$15)), (--(INT('Drill Size Info'!$AA$15) &amp; "." &amp; LEFT(CW840,3))&lt;=--('Drill Size Info'!$AB$15))),
                --(INT('Drill Size Info'!$AA$15) &amp; "." &amp; LEFT(CW840,3)),
                --(INT('Drill Size Info'!$AB$15) &amp; "." &amp; LEFT(CW840,3))
            )
        ),
        "OK"
    )
)</f>
        <v>OK</v>
      </c>
      <c r="Q840" s="163" t="str">
        <f>IF(CY840&lt;&gt;"",
    IF(INT('Drill Size Info'!$AA$19)=INT('Drill Size Info'!$AB$15),
        --(INT('Drill Size Info'!$AA$15) &amp; "." &amp; CY840),
        IF(AND((--(INT('Drill Size Info'!$AA$15) &amp; "." &amp; CY840)&gt;=--('Drill Size Info'!$AA$15)), (--(INT('Drill Size Info'!$AA$15) &amp; "." &amp; CY840)&lt;=--('Drill Size Info'!$AB$15))),
            --(INT('Drill Size Info'!$AA$15) &amp; "." &amp; CY840),
            --(INT('Drill Size Info'!$AB$15) &amp; "." &amp; CY840)
        )
    ),
    IF(CW840&lt;&gt;"",
        IF(INT('Drill Size Info'!$AA$15)=INT('Drill Size Info'!$AB$15),
            --(INT('Drill Size Info'!$AA$15) &amp; "." &amp; RIGHT(CW840,3)),
            IF(AND((--(INT('Drill Size Info'!$AA$15) &amp; "." &amp; RIGHT(CW840,3))&gt;=--('Drill Size Info'!$AA$15)), (--(INT('Drill Size Info'!$AA$15) &amp; "." &amp; RIGHT(CW840,3))&lt;=--('Drill Size Info'!$AB$15))),
                --(INT('Drill Size Info'!$AA$15) &amp; "." &amp; RIGHT(CW840,3)),
                --(INT('Drill Size Info'!$AB$15) &amp; "." &amp; RIGHT(CW840,3))
            )
        ),
        "N/A"
    )
)</f>
        <v>N/A</v>
      </c>
      <c r="R840" s="57"/>
      <c r="S840" s="57"/>
      <c r="T840" s="57"/>
      <c r="U840" s="57"/>
      <c r="V840" s="57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9"/>
      <c r="AX840" s="59"/>
      <c r="AY840" s="59"/>
      <c r="AZ840" s="60"/>
      <c r="BA840" s="52"/>
      <c r="BB840" s="52"/>
      <c r="BC840" s="52"/>
      <c r="BD840" s="52"/>
      <c r="BE840" s="52"/>
      <c r="BF840" s="52"/>
      <c r="BG840" s="192" t="str">
        <f t="shared" si="505"/>
        <v/>
      </c>
      <c r="BH840" s="52"/>
      <c r="BI840" s="52"/>
      <c r="BJ840" s="52"/>
      <c r="BK840" s="52"/>
      <c r="BM840" s="19">
        <f t="shared" si="510"/>
        <v>0</v>
      </c>
      <c r="BN840" s="19">
        <f t="shared" si="511"/>
        <v>0</v>
      </c>
      <c r="BO840" s="19">
        <f t="shared" si="512"/>
        <v>0</v>
      </c>
      <c r="BP840" s="19">
        <f t="shared" si="513"/>
        <v>0</v>
      </c>
      <c r="BQ840" s="19">
        <f t="shared" si="514"/>
        <v>0</v>
      </c>
      <c r="BR840" s="19">
        <f t="shared" si="515"/>
        <v>0</v>
      </c>
      <c r="BS840" s="19">
        <f t="shared" si="516"/>
        <v>0</v>
      </c>
      <c r="BT840" s="19">
        <f t="shared" si="517"/>
        <v>0</v>
      </c>
      <c r="BU840" s="19">
        <f t="shared" si="518"/>
        <v>0</v>
      </c>
      <c r="BV840" s="19">
        <f t="shared" si="519"/>
        <v>0</v>
      </c>
      <c r="BW840" s="19">
        <f t="shared" si="520"/>
        <v>0</v>
      </c>
      <c r="BX840" s="19">
        <f t="shared" si="521"/>
        <v>0</v>
      </c>
      <c r="BY840" s="19">
        <f t="shared" si="522"/>
        <v>0</v>
      </c>
      <c r="BZ840" s="19">
        <f t="shared" si="523"/>
        <v>0</v>
      </c>
      <c r="CA840" s="19">
        <f t="shared" si="524"/>
        <v>0</v>
      </c>
      <c r="CB840" s="19">
        <f t="shared" si="506"/>
        <v>0</v>
      </c>
      <c r="CC840" s="19">
        <f t="shared" si="525"/>
        <v>0</v>
      </c>
      <c r="CD840" s="19">
        <f t="shared" si="526"/>
        <v>0</v>
      </c>
      <c r="CE840" s="19">
        <f t="shared" si="527"/>
        <v>0</v>
      </c>
      <c r="CF840" s="19">
        <f t="shared" si="528"/>
        <v>0</v>
      </c>
      <c r="CG840" s="19">
        <f t="shared" si="529"/>
        <v>0</v>
      </c>
      <c r="CH840" s="19">
        <f t="shared" si="530"/>
        <v>0</v>
      </c>
      <c r="CI840" s="19">
        <f t="shared" si="531"/>
        <v>0</v>
      </c>
      <c r="CJ840" s="19">
        <f t="shared" si="532"/>
        <v>0</v>
      </c>
      <c r="CK840" s="19">
        <f t="shared" si="533"/>
        <v>0</v>
      </c>
      <c r="CL840" s="19">
        <f t="shared" si="534"/>
        <v>0</v>
      </c>
      <c r="CM840" s="19">
        <f t="shared" si="535"/>
        <v>0</v>
      </c>
      <c r="CN840" s="19">
        <f t="shared" si="536"/>
        <v>0</v>
      </c>
      <c r="CO840" s="19">
        <f t="shared" si="537"/>
        <v>0</v>
      </c>
      <c r="CP840" s="19">
        <f t="shared" si="538"/>
        <v>0</v>
      </c>
      <c r="CQ840" s="19">
        <f t="shared" si="539"/>
        <v>0</v>
      </c>
      <c r="CR840" s="19">
        <f t="shared" si="540"/>
        <v>0</v>
      </c>
      <c r="CS840" s="19">
        <f t="shared" si="541"/>
        <v>0</v>
      </c>
    </row>
    <row r="841" spans="2:97" ht="15" customHeight="1" x14ac:dyDescent="0.2">
      <c r="B841" s="53">
        <f t="shared" si="507"/>
        <v>833</v>
      </c>
      <c r="C841" s="197" t="str" cm="1">
        <f t="array" aca="1" ref="C841" ca="1">CELL("contents",BG841)</f>
        <v/>
      </c>
      <c r="D841" s="54" t="str">
        <f t="shared" ref="D841:D857" si="542">IF(AP841="x","-","OK")</f>
        <v>OK</v>
      </c>
      <c r="E841" s="55" t="e">
        <f>VLOOKUP('DATA SHEET'!$B$9,'Drill Size Info'!$T$2:$U$8,2,FALSE)</f>
        <v>#N/A</v>
      </c>
      <c r="F841" s="55" t="str">
        <f t="shared" si="508"/>
        <v/>
      </c>
      <c r="G841" s="161">
        <f t="shared" si="509"/>
        <v>0</v>
      </c>
      <c r="H841" s="56"/>
      <c r="I841" s="56"/>
      <c r="J841" s="54" t="s">
        <v>154</v>
      </c>
      <c r="K841" s="54" t="s">
        <v>154</v>
      </c>
      <c r="L841" s="56" t="s">
        <v>154</v>
      </c>
      <c r="M841" s="56" t="s">
        <v>154</v>
      </c>
      <c r="N841" s="47" t="str">
        <f>IF(CU841&lt;&gt;"",
    IF(INT('Drill Size Info'!$AA$19)=INT('Drill Size Info'!$AB$19),
        --(INT('Drill Size Info'!$AA$19) &amp; "." &amp; CU841),
        IF(AND((--(INT('Drill Size Info'!$AA$19) &amp; "." &amp; CU841)&gt;=--('Drill Size Info'!$AA$19)), (--(INT('Drill Size Info'!$AA$19) &amp; "." &amp; CU841)&lt;=--('Drill Size Info'!$AB$19))),
            --(INT('Drill Size Info'!$AA$19) &amp; "." &amp; CU841),
            --(INT('Drill Size Info'!$AB$19) &amp; "." &amp; CU841)
        )
    ),
    IF(CT841&lt;&gt;"",
        IF(INT('Drill Size Info'!$AA$19)=INT('Drill Size Info'!$AB$19),
            --(INT('Drill Size Info'!$AA$19) &amp; "." &amp; LEFT(CT841,3)),
            IF(AND((--(INT('Drill Size Info'!$AA$19) &amp; "." &amp; LEFT(CT841,3))&gt;=--('Drill Size Info'!$AA$19)), (--(INT('Drill Size Info'!$AA$19) &amp; "." &amp; LEFT(CT841,3))&lt;=--('Drill Size Info'!$AB$19))),
                --(INT('Drill Size Info'!$AA$19) &amp; "." &amp; LEFT(CT841,3)),
                --(INT('Drill Size Info'!$AB$19) &amp; "." &amp; LEFT(CT841,3))
            )
        ),
        "OK"
    )
)</f>
        <v>OK</v>
      </c>
      <c r="O841" s="163" t="str">
        <f>IF(CV841&lt;&gt;"",
    IF(INT('Drill Size Info'!$AA$19)=INT('Drill Size Info'!$AB$19),
        --(INT('Drill Size Info'!$AA$19) &amp; "." &amp; CV841),
        IF(AND((--(INT('Drill Size Info'!$AA$19) &amp; "." &amp; CV841)&gt;=--('Drill Size Info'!$AA$19)), (--(INT('Drill Size Info'!$AA$19) &amp; "." &amp; CV841)&lt;=--('Drill Size Info'!$AB$19))),
            --(INT('Drill Size Info'!$AA$19) &amp; "." &amp; CV841),
            --(INT('Drill Size Info'!$AB$19) &amp; "." &amp; CV841)
        )
    ),
    IF(CT841&lt;&gt;"",
        IF(INT('Drill Size Info'!$AA$19)=INT('Drill Size Info'!$AB$19),
            --(INT('Drill Size Info'!$AA$19) &amp; "." &amp; RIGHT(CT841,3)),
            IF(AND((--(INT('Drill Size Info'!$AA$19) &amp; "." &amp; RIGHT(CT841,3))&gt;=--('Drill Size Info'!$AA$19)), (--(INT('Drill Size Info'!$AA$19) &amp; "." &amp; RIGHT(CT841,3))&lt;=--('Drill Size Info'!$AB$19))),
                --(INT('Drill Size Info'!$AA$19) &amp; "." &amp; RIGHT(CT841,3)),
                --(INT('Drill Size Info'!$AB$19) &amp; "." &amp; RIGHT(CT841,3))
            )
        ),
        "N/A"
    )
)</f>
        <v>N/A</v>
      </c>
      <c r="P841" s="47" t="str">
        <f>IF(CX841&lt;&gt;"",
    IF(INT('Drill Size Info'!$AA$19)=INT('Drill Size Info'!$AB$15),
        --(INT('Drill Size Info'!$AA$15) &amp; "." &amp; CX841),
        IF(AND((--(INT('Drill Size Info'!$AA$15) &amp; "." &amp; CX841)&gt;=--('Drill Size Info'!$AA$15)), (--(INT('Drill Size Info'!$AA$15) &amp; "." &amp; CX841)&lt;=--('Drill Size Info'!$AB$15))),
            --(INT('Drill Size Info'!$AA$15) &amp; "." &amp; CX841),
            --(INT('Drill Size Info'!$AB$15) &amp; "." &amp; CX841)
        )
    ),
    IF(CW841&lt;&gt;"",
        IF(INT('Drill Size Info'!$AA$15)=INT('Drill Size Info'!$AB$15),
            --(INT('Drill Size Info'!$AA$15) &amp; "." &amp; LEFT(CW841,3)),
            IF(AND((--(INT('Drill Size Info'!$AA$15) &amp; "." &amp; LEFT(CW841,3))&gt;=--('Drill Size Info'!$AA$15)), (--(INT('Drill Size Info'!$AA$15) &amp; "." &amp; LEFT(CW841,3))&lt;=--('Drill Size Info'!$AB$15))),
                --(INT('Drill Size Info'!$AA$15) &amp; "." &amp; LEFT(CW841,3)),
                --(INT('Drill Size Info'!$AB$15) &amp; "." &amp; LEFT(CW841,3))
            )
        ),
        "OK"
    )
)</f>
        <v>OK</v>
      </c>
      <c r="Q841" s="163" t="str">
        <f>IF(CY841&lt;&gt;"",
    IF(INT('Drill Size Info'!$AA$19)=INT('Drill Size Info'!$AB$15),
        --(INT('Drill Size Info'!$AA$15) &amp; "." &amp; CY841),
        IF(AND((--(INT('Drill Size Info'!$AA$15) &amp; "." &amp; CY841)&gt;=--('Drill Size Info'!$AA$15)), (--(INT('Drill Size Info'!$AA$15) &amp; "." &amp; CY841)&lt;=--('Drill Size Info'!$AB$15))),
            --(INT('Drill Size Info'!$AA$15) &amp; "." &amp; CY841),
            --(INT('Drill Size Info'!$AB$15) &amp; "." &amp; CY841)
        )
    ),
    IF(CW841&lt;&gt;"",
        IF(INT('Drill Size Info'!$AA$15)=INT('Drill Size Info'!$AB$15),
            --(INT('Drill Size Info'!$AA$15) &amp; "." &amp; RIGHT(CW841,3)),
            IF(AND((--(INT('Drill Size Info'!$AA$15) &amp; "." &amp; RIGHT(CW841,3))&gt;=--('Drill Size Info'!$AA$15)), (--(INT('Drill Size Info'!$AA$15) &amp; "." &amp; RIGHT(CW841,3))&lt;=--('Drill Size Info'!$AB$15))),
                --(INT('Drill Size Info'!$AA$15) &amp; "." &amp; RIGHT(CW841,3)),
                --(INT('Drill Size Info'!$AB$15) &amp; "." &amp; RIGHT(CW841,3))
            )
        ),
        "N/A"
    )
)</f>
        <v>N/A</v>
      </c>
      <c r="R841" s="57"/>
      <c r="S841" s="57"/>
      <c r="T841" s="57"/>
      <c r="U841" s="57"/>
      <c r="V841" s="57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9"/>
      <c r="AX841" s="59"/>
      <c r="AY841" s="59"/>
      <c r="AZ841" s="60"/>
      <c r="BA841" s="52"/>
      <c r="BB841" s="52"/>
      <c r="BC841" s="52"/>
      <c r="BD841" s="52"/>
      <c r="BE841" s="52"/>
      <c r="BF841" s="52"/>
      <c r="BG841" s="192" t="str">
        <f t="shared" si="505"/>
        <v/>
      </c>
      <c r="BH841" s="52"/>
      <c r="BI841" s="52"/>
      <c r="BJ841" s="52"/>
      <c r="BK841" s="52"/>
      <c r="BM841" s="19">
        <f t="shared" si="510"/>
        <v>0</v>
      </c>
      <c r="BN841" s="19">
        <f t="shared" si="511"/>
        <v>0</v>
      </c>
      <c r="BO841" s="19">
        <f t="shared" si="512"/>
        <v>0</v>
      </c>
      <c r="BP841" s="19">
        <f t="shared" si="513"/>
        <v>0</v>
      </c>
      <c r="BQ841" s="19">
        <f t="shared" si="514"/>
        <v>0</v>
      </c>
      <c r="BR841" s="19">
        <f t="shared" si="515"/>
        <v>0</v>
      </c>
      <c r="BS841" s="19">
        <f t="shared" si="516"/>
        <v>0</v>
      </c>
      <c r="BT841" s="19">
        <f t="shared" si="517"/>
        <v>0</v>
      </c>
      <c r="BU841" s="19">
        <f t="shared" si="518"/>
        <v>0</v>
      </c>
      <c r="BV841" s="19">
        <f t="shared" si="519"/>
        <v>0</v>
      </c>
      <c r="BW841" s="19">
        <f t="shared" si="520"/>
        <v>0</v>
      </c>
      <c r="BX841" s="19">
        <f t="shared" si="521"/>
        <v>0</v>
      </c>
      <c r="BY841" s="19">
        <f t="shared" si="522"/>
        <v>0</v>
      </c>
      <c r="BZ841" s="19">
        <f t="shared" si="523"/>
        <v>0</v>
      </c>
      <c r="CA841" s="19">
        <f t="shared" si="524"/>
        <v>0</v>
      </c>
      <c r="CB841" s="19">
        <f t="shared" si="506"/>
        <v>0</v>
      </c>
      <c r="CC841" s="19">
        <f t="shared" si="525"/>
        <v>0</v>
      </c>
      <c r="CD841" s="19">
        <f t="shared" si="526"/>
        <v>0</v>
      </c>
      <c r="CE841" s="19">
        <f t="shared" si="527"/>
        <v>0</v>
      </c>
      <c r="CF841" s="19">
        <f t="shared" si="528"/>
        <v>0</v>
      </c>
      <c r="CG841" s="19">
        <f t="shared" si="529"/>
        <v>0</v>
      </c>
      <c r="CH841" s="19">
        <f t="shared" si="530"/>
        <v>0</v>
      </c>
      <c r="CI841" s="19">
        <f t="shared" si="531"/>
        <v>0</v>
      </c>
      <c r="CJ841" s="19">
        <f t="shared" si="532"/>
        <v>0</v>
      </c>
      <c r="CK841" s="19">
        <f t="shared" si="533"/>
        <v>0</v>
      </c>
      <c r="CL841" s="19">
        <f t="shared" si="534"/>
        <v>0</v>
      </c>
      <c r="CM841" s="19">
        <f t="shared" si="535"/>
        <v>0</v>
      </c>
      <c r="CN841" s="19">
        <f t="shared" si="536"/>
        <v>0</v>
      </c>
      <c r="CO841" s="19">
        <f t="shared" si="537"/>
        <v>0</v>
      </c>
      <c r="CP841" s="19">
        <f t="shared" si="538"/>
        <v>0</v>
      </c>
      <c r="CQ841" s="19">
        <f t="shared" si="539"/>
        <v>0</v>
      </c>
      <c r="CR841" s="19">
        <f t="shared" si="540"/>
        <v>0</v>
      </c>
      <c r="CS841" s="19">
        <f t="shared" si="541"/>
        <v>0</v>
      </c>
    </row>
    <row r="842" spans="2:97" ht="15" customHeight="1" x14ac:dyDescent="0.2">
      <c r="B842" s="53">
        <f t="shared" si="507"/>
        <v>834</v>
      </c>
      <c r="C842" s="197" t="str" cm="1">
        <f t="array" aca="1" ref="C842" ca="1">CELL("contents",BG842)</f>
        <v/>
      </c>
      <c r="D842" s="54" t="str">
        <f t="shared" si="542"/>
        <v>OK</v>
      </c>
      <c r="E842" s="55" t="e">
        <f>VLOOKUP('DATA SHEET'!$B$9,'Drill Size Info'!$T$2:$U$8,2,FALSE)</f>
        <v>#N/A</v>
      </c>
      <c r="F842" s="55" t="str">
        <f t="shared" si="508"/>
        <v/>
      </c>
      <c r="G842" s="161">
        <f t="shared" si="509"/>
        <v>0</v>
      </c>
      <c r="H842" s="56"/>
      <c r="I842" s="56"/>
      <c r="J842" s="54" t="s">
        <v>154</v>
      </c>
      <c r="K842" s="54" t="s">
        <v>154</v>
      </c>
      <c r="L842" s="56" t="s">
        <v>154</v>
      </c>
      <c r="M842" s="56" t="s">
        <v>154</v>
      </c>
      <c r="N842" s="47" t="str">
        <f>IF(CU842&lt;&gt;"",
    IF(INT('Drill Size Info'!$AA$19)=INT('Drill Size Info'!$AB$19),
        --(INT('Drill Size Info'!$AA$19) &amp; "." &amp; CU842),
        IF(AND((--(INT('Drill Size Info'!$AA$19) &amp; "." &amp; CU842)&gt;=--('Drill Size Info'!$AA$19)), (--(INT('Drill Size Info'!$AA$19) &amp; "." &amp; CU842)&lt;=--('Drill Size Info'!$AB$19))),
            --(INT('Drill Size Info'!$AA$19) &amp; "." &amp; CU842),
            --(INT('Drill Size Info'!$AB$19) &amp; "." &amp; CU842)
        )
    ),
    IF(CT842&lt;&gt;"",
        IF(INT('Drill Size Info'!$AA$19)=INT('Drill Size Info'!$AB$19),
            --(INT('Drill Size Info'!$AA$19) &amp; "." &amp; LEFT(CT842,3)),
            IF(AND((--(INT('Drill Size Info'!$AA$19) &amp; "." &amp; LEFT(CT842,3))&gt;=--('Drill Size Info'!$AA$19)), (--(INT('Drill Size Info'!$AA$19) &amp; "." &amp; LEFT(CT842,3))&lt;=--('Drill Size Info'!$AB$19))),
                --(INT('Drill Size Info'!$AA$19) &amp; "." &amp; LEFT(CT842,3)),
                --(INT('Drill Size Info'!$AB$19) &amp; "." &amp; LEFT(CT842,3))
            )
        ),
        "OK"
    )
)</f>
        <v>OK</v>
      </c>
      <c r="O842" s="163" t="str">
        <f>IF(CV842&lt;&gt;"",
    IF(INT('Drill Size Info'!$AA$19)=INT('Drill Size Info'!$AB$19),
        --(INT('Drill Size Info'!$AA$19) &amp; "." &amp; CV842),
        IF(AND((--(INT('Drill Size Info'!$AA$19) &amp; "." &amp; CV842)&gt;=--('Drill Size Info'!$AA$19)), (--(INT('Drill Size Info'!$AA$19) &amp; "." &amp; CV842)&lt;=--('Drill Size Info'!$AB$19))),
            --(INT('Drill Size Info'!$AA$19) &amp; "." &amp; CV842),
            --(INT('Drill Size Info'!$AB$19) &amp; "." &amp; CV842)
        )
    ),
    IF(CT842&lt;&gt;"",
        IF(INT('Drill Size Info'!$AA$19)=INT('Drill Size Info'!$AB$19),
            --(INT('Drill Size Info'!$AA$19) &amp; "." &amp; RIGHT(CT842,3)),
            IF(AND((--(INT('Drill Size Info'!$AA$19) &amp; "." &amp; RIGHT(CT842,3))&gt;=--('Drill Size Info'!$AA$19)), (--(INT('Drill Size Info'!$AA$19) &amp; "." &amp; RIGHT(CT842,3))&lt;=--('Drill Size Info'!$AB$19))),
                --(INT('Drill Size Info'!$AA$19) &amp; "." &amp; RIGHT(CT842,3)),
                --(INT('Drill Size Info'!$AB$19) &amp; "." &amp; RIGHT(CT842,3))
            )
        ),
        "N/A"
    )
)</f>
        <v>N/A</v>
      </c>
      <c r="P842" s="47" t="str">
        <f>IF(CX842&lt;&gt;"",
    IF(INT('Drill Size Info'!$AA$19)=INT('Drill Size Info'!$AB$15),
        --(INT('Drill Size Info'!$AA$15) &amp; "." &amp; CX842),
        IF(AND((--(INT('Drill Size Info'!$AA$15) &amp; "." &amp; CX842)&gt;=--('Drill Size Info'!$AA$15)), (--(INT('Drill Size Info'!$AA$15) &amp; "." &amp; CX842)&lt;=--('Drill Size Info'!$AB$15))),
            --(INT('Drill Size Info'!$AA$15) &amp; "." &amp; CX842),
            --(INT('Drill Size Info'!$AB$15) &amp; "." &amp; CX842)
        )
    ),
    IF(CW842&lt;&gt;"",
        IF(INT('Drill Size Info'!$AA$15)=INT('Drill Size Info'!$AB$15),
            --(INT('Drill Size Info'!$AA$15) &amp; "." &amp; LEFT(CW842,3)),
            IF(AND((--(INT('Drill Size Info'!$AA$15) &amp; "." &amp; LEFT(CW842,3))&gt;=--('Drill Size Info'!$AA$15)), (--(INT('Drill Size Info'!$AA$15) &amp; "." &amp; LEFT(CW842,3))&lt;=--('Drill Size Info'!$AB$15))),
                --(INT('Drill Size Info'!$AA$15) &amp; "." &amp; LEFT(CW842,3)),
                --(INT('Drill Size Info'!$AB$15) &amp; "." &amp; LEFT(CW842,3))
            )
        ),
        "OK"
    )
)</f>
        <v>OK</v>
      </c>
      <c r="Q842" s="163" t="str">
        <f>IF(CY842&lt;&gt;"",
    IF(INT('Drill Size Info'!$AA$19)=INT('Drill Size Info'!$AB$15),
        --(INT('Drill Size Info'!$AA$15) &amp; "." &amp; CY842),
        IF(AND((--(INT('Drill Size Info'!$AA$15) &amp; "." &amp; CY842)&gt;=--('Drill Size Info'!$AA$15)), (--(INT('Drill Size Info'!$AA$15) &amp; "." &amp; CY842)&lt;=--('Drill Size Info'!$AB$15))),
            --(INT('Drill Size Info'!$AA$15) &amp; "." &amp; CY842),
            --(INT('Drill Size Info'!$AB$15) &amp; "." &amp; CY842)
        )
    ),
    IF(CW842&lt;&gt;"",
        IF(INT('Drill Size Info'!$AA$15)=INT('Drill Size Info'!$AB$15),
            --(INT('Drill Size Info'!$AA$15) &amp; "." &amp; RIGHT(CW842,3)),
            IF(AND((--(INT('Drill Size Info'!$AA$15) &amp; "." &amp; RIGHT(CW842,3))&gt;=--('Drill Size Info'!$AA$15)), (--(INT('Drill Size Info'!$AA$15) &amp; "." &amp; RIGHT(CW842,3))&lt;=--('Drill Size Info'!$AB$15))),
                --(INT('Drill Size Info'!$AA$15) &amp; "." &amp; RIGHT(CW842,3)),
                --(INT('Drill Size Info'!$AB$15) &amp; "." &amp; RIGHT(CW842,3))
            )
        ),
        "N/A"
    )
)</f>
        <v>N/A</v>
      </c>
      <c r="R842" s="57"/>
      <c r="S842" s="57"/>
      <c r="T842" s="57"/>
      <c r="U842" s="57"/>
      <c r="V842" s="57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9"/>
      <c r="AX842" s="59"/>
      <c r="AY842" s="59"/>
      <c r="AZ842" s="60"/>
      <c r="BA842" s="52"/>
      <c r="BB842" s="52"/>
      <c r="BC842" s="52"/>
      <c r="BD842" s="52"/>
      <c r="BE842" s="52"/>
      <c r="BF842" s="52"/>
      <c r="BG842" s="192" t="str">
        <f t="shared" ref="BG842:BG872" si="543">CONCATENATE(BC842,BD842,BE842,BF842)</f>
        <v/>
      </c>
      <c r="BH842" s="52"/>
      <c r="BI842" s="52"/>
      <c r="BJ842" s="52"/>
      <c r="BK842" s="52"/>
      <c r="BM842" s="19">
        <f t="shared" si="510"/>
        <v>0</v>
      </c>
      <c r="BN842" s="19">
        <f t="shared" si="511"/>
        <v>0</v>
      </c>
      <c r="BO842" s="19">
        <f t="shared" si="512"/>
        <v>0</v>
      </c>
      <c r="BP842" s="19">
        <f t="shared" si="513"/>
        <v>0</v>
      </c>
      <c r="BQ842" s="19">
        <f t="shared" si="514"/>
        <v>0</v>
      </c>
      <c r="BR842" s="19">
        <f t="shared" si="515"/>
        <v>0</v>
      </c>
      <c r="BS842" s="19">
        <f t="shared" si="516"/>
        <v>0</v>
      </c>
      <c r="BT842" s="19">
        <f t="shared" si="517"/>
        <v>0</v>
      </c>
      <c r="BU842" s="19">
        <f t="shared" si="518"/>
        <v>0</v>
      </c>
      <c r="BV842" s="19">
        <f t="shared" si="519"/>
        <v>0</v>
      </c>
      <c r="BW842" s="19">
        <f t="shared" si="520"/>
        <v>0</v>
      </c>
      <c r="BX842" s="19">
        <f t="shared" si="521"/>
        <v>0</v>
      </c>
      <c r="BY842" s="19">
        <f t="shared" si="522"/>
        <v>0</v>
      </c>
      <c r="BZ842" s="19">
        <f t="shared" si="523"/>
        <v>0</v>
      </c>
      <c r="CA842" s="19">
        <f t="shared" si="524"/>
        <v>0</v>
      </c>
      <c r="CB842" s="19">
        <f t="shared" ref="CB842:CB872" si="544">IF(AI842="x",1,0)</f>
        <v>0</v>
      </c>
      <c r="CC842" s="19">
        <f t="shared" si="525"/>
        <v>0</v>
      </c>
      <c r="CD842" s="19">
        <f t="shared" si="526"/>
        <v>0</v>
      </c>
      <c r="CE842" s="19">
        <f t="shared" si="527"/>
        <v>0</v>
      </c>
      <c r="CF842" s="19">
        <f t="shared" si="528"/>
        <v>0</v>
      </c>
      <c r="CG842" s="19">
        <f t="shared" si="529"/>
        <v>0</v>
      </c>
      <c r="CH842" s="19">
        <f t="shared" si="530"/>
        <v>0</v>
      </c>
      <c r="CI842" s="19">
        <f t="shared" si="531"/>
        <v>0</v>
      </c>
      <c r="CJ842" s="19">
        <f t="shared" si="532"/>
        <v>0</v>
      </c>
      <c r="CK842" s="19">
        <f t="shared" si="533"/>
        <v>0</v>
      </c>
      <c r="CL842" s="19">
        <f t="shared" si="534"/>
        <v>0</v>
      </c>
      <c r="CM842" s="19">
        <f t="shared" si="535"/>
        <v>0</v>
      </c>
      <c r="CN842" s="19">
        <f t="shared" si="536"/>
        <v>0</v>
      </c>
      <c r="CO842" s="19">
        <f t="shared" si="537"/>
        <v>0</v>
      </c>
      <c r="CP842" s="19">
        <f t="shared" si="538"/>
        <v>0</v>
      </c>
      <c r="CQ842" s="19">
        <f t="shared" si="539"/>
        <v>0</v>
      </c>
      <c r="CR842" s="19">
        <f t="shared" si="540"/>
        <v>0</v>
      </c>
      <c r="CS842" s="19">
        <f t="shared" si="541"/>
        <v>0</v>
      </c>
    </row>
    <row r="843" spans="2:97" ht="15" customHeight="1" x14ac:dyDescent="0.2">
      <c r="B843" s="53">
        <f t="shared" ref="B843:B872" si="545">B842+1</f>
        <v>835</v>
      </c>
      <c r="C843" s="197" t="str" cm="1">
        <f t="array" aca="1" ref="C843" ca="1">CELL("contents",BG843)</f>
        <v/>
      </c>
      <c r="D843" s="54" t="str">
        <f t="shared" si="542"/>
        <v>OK</v>
      </c>
      <c r="E843" s="55" t="e">
        <f>VLOOKUP('DATA SHEET'!$B$9,'Drill Size Info'!$T$2:$U$8,2,FALSE)</f>
        <v>#N/A</v>
      </c>
      <c r="F843" s="55" t="str">
        <f t="shared" ref="F843:F872" si="546">IF(CZ843="", "", --("0."&amp;CZ843))</f>
        <v/>
      </c>
      <c r="G843" s="161">
        <f t="shared" ref="G843:G872" si="547">IF(F843="", 0, F843/E843)</f>
        <v>0</v>
      </c>
      <c r="H843" s="56"/>
      <c r="I843" s="56"/>
      <c r="J843" s="54" t="s">
        <v>154</v>
      </c>
      <c r="K843" s="54" t="s">
        <v>154</v>
      </c>
      <c r="L843" s="56" t="s">
        <v>154</v>
      </c>
      <c r="M843" s="56" t="s">
        <v>154</v>
      </c>
      <c r="N843" s="47" t="str">
        <f>IF(CU843&lt;&gt;"",
    IF(INT('Drill Size Info'!$AA$19)=INT('Drill Size Info'!$AB$19),
        --(INT('Drill Size Info'!$AA$19) &amp; "." &amp; CU843),
        IF(AND((--(INT('Drill Size Info'!$AA$19) &amp; "." &amp; CU843)&gt;=--('Drill Size Info'!$AA$19)), (--(INT('Drill Size Info'!$AA$19) &amp; "." &amp; CU843)&lt;=--('Drill Size Info'!$AB$19))),
            --(INT('Drill Size Info'!$AA$19) &amp; "." &amp; CU843),
            --(INT('Drill Size Info'!$AB$19) &amp; "." &amp; CU843)
        )
    ),
    IF(CT843&lt;&gt;"",
        IF(INT('Drill Size Info'!$AA$19)=INT('Drill Size Info'!$AB$19),
            --(INT('Drill Size Info'!$AA$19) &amp; "." &amp; LEFT(CT843,3)),
            IF(AND((--(INT('Drill Size Info'!$AA$19) &amp; "." &amp; LEFT(CT843,3))&gt;=--('Drill Size Info'!$AA$19)), (--(INT('Drill Size Info'!$AA$19) &amp; "." &amp; LEFT(CT843,3))&lt;=--('Drill Size Info'!$AB$19))),
                --(INT('Drill Size Info'!$AA$19) &amp; "." &amp; LEFT(CT843,3)),
                --(INT('Drill Size Info'!$AB$19) &amp; "." &amp; LEFT(CT843,3))
            )
        ),
        "OK"
    )
)</f>
        <v>OK</v>
      </c>
      <c r="O843" s="163" t="str">
        <f>IF(CV843&lt;&gt;"",
    IF(INT('Drill Size Info'!$AA$19)=INT('Drill Size Info'!$AB$19),
        --(INT('Drill Size Info'!$AA$19) &amp; "." &amp; CV843),
        IF(AND((--(INT('Drill Size Info'!$AA$19) &amp; "." &amp; CV843)&gt;=--('Drill Size Info'!$AA$19)), (--(INT('Drill Size Info'!$AA$19) &amp; "." &amp; CV843)&lt;=--('Drill Size Info'!$AB$19))),
            --(INT('Drill Size Info'!$AA$19) &amp; "." &amp; CV843),
            --(INT('Drill Size Info'!$AB$19) &amp; "." &amp; CV843)
        )
    ),
    IF(CT843&lt;&gt;"",
        IF(INT('Drill Size Info'!$AA$19)=INT('Drill Size Info'!$AB$19),
            --(INT('Drill Size Info'!$AA$19) &amp; "." &amp; RIGHT(CT843,3)),
            IF(AND((--(INT('Drill Size Info'!$AA$19) &amp; "." &amp; RIGHT(CT843,3))&gt;=--('Drill Size Info'!$AA$19)), (--(INT('Drill Size Info'!$AA$19) &amp; "." &amp; RIGHT(CT843,3))&lt;=--('Drill Size Info'!$AB$19))),
                --(INT('Drill Size Info'!$AA$19) &amp; "." &amp; RIGHT(CT843,3)),
                --(INT('Drill Size Info'!$AB$19) &amp; "." &amp; RIGHT(CT843,3))
            )
        ),
        "N/A"
    )
)</f>
        <v>N/A</v>
      </c>
      <c r="P843" s="47" t="str">
        <f>IF(CX843&lt;&gt;"",
    IF(INT('Drill Size Info'!$AA$19)=INT('Drill Size Info'!$AB$15),
        --(INT('Drill Size Info'!$AA$15) &amp; "." &amp; CX843),
        IF(AND((--(INT('Drill Size Info'!$AA$15) &amp; "." &amp; CX843)&gt;=--('Drill Size Info'!$AA$15)), (--(INT('Drill Size Info'!$AA$15) &amp; "." &amp; CX843)&lt;=--('Drill Size Info'!$AB$15))),
            --(INT('Drill Size Info'!$AA$15) &amp; "." &amp; CX843),
            --(INT('Drill Size Info'!$AB$15) &amp; "." &amp; CX843)
        )
    ),
    IF(CW843&lt;&gt;"",
        IF(INT('Drill Size Info'!$AA$15)=INT('Drill Size Info'!$AB$15),
            --(INT('Drill Size Info'!$AA$15) &amp; "." &amp; LEFT(CW843,3)),
            IF(AND((--(INT('Drill Size Info'!$AA$15) &amp; "." &amp; LEFT(CW843,3))&gt;=--('Drill Size Info'!$AA$15)), (--(INT('Drill Size Info'!$AA$15) &amp; "." &amp; LEFT(CW843,3))&lt;=--('Drill Size Info'!$AB$15))),
                --(INT('Drill Size Info'!$AA$15) &amp; "." &amp; LEFT(CW843,3)),
                --(INT('Drill Size Info'!$AB$15) &amp; "." &amp; LEFT(CW843,3))
            )
        ),
        "OK"
    )
)</f>
        <v>OK</v>
      </c>
      <c r="Q843" s="163" t="str">
        <f>IF(CY843&lt;&gt;"",
    IF(INT('Drill Size Info'!$AA$19)=INT('Drill Size Info'!$AB$15),
        --(INT('Drill Size Info'!$AA$15) &amp; "." &amp; CY843),
        IF(AND((--(INT('Drill Size Info'!$AA$15) &amp; "." &amp; CY843)&gt;=--('Drill Size Info'!$AA$15)), (--(INT('Drill Size Info'!$AA$15) &amp; "." &amp; CY843)&lt;=--('Drill Size Info'!$AB$15))),
            --(INT('Drill Size Info'!$AA$15) &amp; "." &amp; CY843),
            --(INT('Drill Size Info'!$AB$15) &amp; "." &amp; CY843)
        )
    ),
    IF(CW843&lt;&gt;"",
        IF(INT('Drill Size Info'!$AA$15)=INT('Drill Size Info'!$AB$15),
            --(INT('Drill Size Info'!$AA$15) &amp; "." &amp; RIGHT(CW843,3)),
            IF(AND((--(INT('Drill Size Info'!$AA$15) &amp; "." &amp; RIGHT(CW843,3))&gt;=--('Drill Size Info'!$AA$15)), (--(INT('Drill Size Info'!$AA$15) &amp; "." &amp; RIGHT(CW843,3))&lt;=--('Drill Size Info'!$AB$15))),
                --(INT('Drill Size Info'!$AA$15) &amp; "." &amp; RIGHT(CW843,3)),
                --(INT('Drill Size Info'!$AB$15) &amp; "." &amp; RIGHT(CW843,3))
            )
        ),
        "N/A"
    )
)</f>
        <v>N/A</v>
      </c>
      <c r="R843" s="57"/>
      <c r="S843" s="57"/>
      <c r="T843" s="57"/>
      <c r="U843" s="57"/>
      <c r="V843" s="57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9"/>
      <c r="AX843" s="59"/>
      <c r="AY843" s="59"/>
      <c r="AZ843" s="60"/>
      <c r="BA843" s="52"/>
      <c r="BB843" s="52"/>
      <c r="BC843" s="52"/>
      <c r="BD843" s="52"/>
      <c r="BE843" s="52"/>
      <c r="BF843" s="52"/>
      <c r="BG843" s="192" t="str">
        <f t="shared" si="543"/>
        <v/>
      </c>
      <c r="BH843" s="52"/>
      <c r="BI843" s="52"/>
      <c r="BJ843" s="52"/>
      <c r="BK843" s="52"/>
      <c r="BM843" s="19">
        <f t="shared" si="510"/>
        <v>0</v>
      </c>
      <c r="BN843" s="19">
        <f t="shared" si="511"/>
        <v>0</v>
      </c>
      <c r="BO843" s="19">
        <f t="shared" si="512"/>
        <v>0</v>
      </c>
      <c r="BP843" s="19">
        <f t="shared" si="513"/>
        <v>0</v>
      </c>
      <c r="BQ843" s="19">
        <f t="shared" si="514"/>
        <v>0</v>
      </c>
      <c r="BR843" s="19">
        <f t="shared" si="515"/>
        <v>0</v>
      </c>
      <c r="BS843" s="19">
        <f t="shared" si="516"/>
        <v>0</v>
      </c>
      <c r="BT843" s="19">
        <f t="shared" si="517"/>
        <v>0</v>
      </c>
      <c r="BU843" s="19">
        <f t="shared" si="518"/>
        <v>0</v>
      </c>
      <c r="BV843" s="19">
        <f t="shared" si="519"/>
        <v>0</v>
      </c>
      <c r="BW843" s="19">
        <f t="shared" si="520"/>
        <v>0</v>
      </c>
      <c r="BX843" s="19">
        <f t="shared" si="521"/>
        <v>0</v>
      </c>
      <c r="BY843" s="19">
        <f t="shared" si="522"/>
        <v>0</v>
      </c>
      <c r="BZ843" s="19">
        <f t="shared" si="523"/>
        <v>0</v>
      </c>
      <c r="CA843" s="19">
        <f t="shared" si="524"/>
        <v>0</v>
      </c>
      <c r="CB843" s="19">
        <f t="shared" si="544"/>
        <v>0</v>
      </c>
      <c r="CC843" s="19">
        <f t="shared" si="525"/>
        <v>0</v>
      </c>
      <c r="CD843" s="19">
        <f t="shared" si="526"/>
        <v>0</v>
      </c>
      <c r="CE843" s="19">
        <f t="shared" si="527"/>
        <v>0</v>
      </c>
      <c r="CF843" s="19">
        <f t="shared" si="528"/>
        <v>0</v>
      </c>
      <c r="CG843" s="19">
        <f t="shared" si="529"/>
        <v>0</v>
      </c>
      <c r="CH843" s="19">
        <f t="shared" si="530"/>
        <v>0</v>
      </c>
      <c r="CI843" s="19">
        <f t="shared" si="531"/>
        <v>0</v>
      </c>
      <c r="CJ843" s="19">
        <f t="shared" si="532"/>
        <v>0</v>
      </c>
      <c r="CK843" s="19">
        <f t="shared" si="533"/>
        <v>0</v>
      </c>
      <c r="CL843" s="19">
        <f t="shared" si="534"/>
        <v>0</v>
      </c>
      <c r="CM843" s="19">
        <f t="shared" si="535"/>
        <v>0</v>
      </c>
      <c r="CN843" s="19">
        <f t="shared" si="536"/>
        <v>0</v>
      </c>
      <c r="CO843" s="19">
        <f t="shared" si="537"/>
        <v>0</v>
      </c>
      <c r="CP843" s="19">
        <f t="shared" si="538"/>
        <v>0</v>
      </c>
      <c r="CQ843" s="19">
        <f t="shared" si="539"/>
        <v>0</v>
      </c>
      <c r="CR843" s="19">
        <f t="shared" si="540"/>
        <v>0</v>
      </c>
      <c r="CS843" s="19">
        <f t="shared" si="541"/>
        <v>0</v>
      </c>
    </row>
    <row r="844" spans="2:97" ht="15" customHeight="1" x14ac:dyDescent="0.2">
      <c r="B844" s="53">
        <f t="shared" si="545"/>
        <v>836</v>
      </c>
      <c r="C844" s="197" t="str" cm="1">
        <f t="array" aca="1" ref="C844" ca="1">CELL("contents",BG844)</f>
        <v/>
      </c>
      <c r="D844" s="54" t="str">
        <f t="shared" si="542"/>
        <v>OK</v>
      </c>
      <c r="E844" s="55" t="e">
        <f>VLOOKUP('DATA SHEET'!$B$9,'Drill Size Info'!$T$2:$U$8,2,FALSE)</f>
        <v>#N/A</v>
      </c>
      <c r="F844" s="55" t="str">
        <f t="shared" si="546"/>
        <v/>
      </c>
      <c r="G844" s="161">
        <f t="shared" si="547"/>
        <v>0</v>
      </c>
      <c r="H844" s="56"/>
      <c r="I844" s="56"/>
      <c r="J844" s="54" t="s">
        <v>154</v>
      </c>
      <c r="K844" s="54" t="s">
        <v>154</v>
      </c>
      <c r="L844" s="56" t="s">
        <v>154</v>
      </c>
      <c r="M844" s="56" t="s">
        <v>154</v>
      </c>
      <c r="N844" s="47" t="str">
        <f>IF(CU844&lt;&gt;"",
    IF(INT('Drill Size Info'!$AA$19)=INT('Drill Size Info'!$AB$19),
        --(INT('Drill Size Info'!$AA$19) &amp; "." &amp; CU844),
        IF(AND((--(INT('Drill Size Info'!$AA$19) &amp; "." &amp; CU844)&gt;=--('Drill Size Info'!$AA$19)), (--(INT('Drill Size Info'!$AA$19) &amp; "." &amp; CU844)&lt;=--('Drill Size Info'!$AB$19))),
            --(INT('Drill Size Info'!$AA$19) &amp; "." &amp; CU844),
            --(INT('Drill Size Info'!$AB$19) &amp; "." &amp; CU844)
        )
    ),
    IF(CT844&lt;&gt;"",
        IF(INT('Drill Size Info'!$AA$19)=INT('Drill Size Info'!$AB$19),
            --(INT('Drill Size Info'!$AA$19) &amp; "." &amp; LEFT(CT844,3)),
            IF(AND((--(INT('Drill Size Info'!$AA$19) &amp; "." &amp; LEFT(CT844,3))&gt;=--('Drill Size Info'!$AA$19)), (--(INT('Drill Size Info'!$AA$19) &amp; "." &amp; LEFT(CT844,3))&lt;=--('Drill Size Info'!$AB$19))),
                --(INT('Drill Size Info'!$AA$19) &amp; "." &amp; LEFT(CT844,3)),
                --(INT('Drill Size Info'!$AB$19) &amp; "." &amp; LEFT(CT844,3))
            )
        ),
        "OK"
    )
)</f>
        <v>OK</v>
      </c>
      <c r="O844" s="163" t="str">
        <f>IF(CV844&lt;&gt;"",
    IF(INT('Drill Size Info'!$AA$19)=INT('Drill Size Info'!$AB$19),
        --(INT('Drill Size Info'!$AA$19) &amp; "." &amp; CV844),
        IF(AND((--(INT('Drill Size Info'!$AA$19) &amp; "." &amp; CV844)&gt;=--('Drill Size Info'!$AA$19)), (--(INT('Drill Size Info'!$AA$19) &amp; "." &amp; CV844)&lt;=--('Drill Size Info'!$AB$19))),
            --(INT('Drill Size Info'!$AA$19) &amp; "." &amp; CV844),
            --(INT('Drill Size Info'!$AB$19) &amp; "." &amp; CV844)
        )
    ),
    IF(CT844&lt;&gt;"",
        IF(INT('Drill Size Info'!$AA$19)=INT('Drill Size Info'!$AB$19),
            --(INT('Drill Size Info'!$AA$19) &amp; "." &amp; RIGHT(CT844,3)),
            IF(AND((--(INT('Drill Size Info'!$AA$19) &amp; "." &amp; RIGHT(CT844,3))&gt;=--('Drill Size Info'!$AA$19)), (--(INT('Drill Size Info'!$AA$19) &amp; "." &amp; RIGHT(CT844,3))&lt;=--('Drill Size Info'!$AB$19))),
                --(INT('Drill Size Info'!$AA$19) &amp; "." &amp; RIGHT(CT844,3)),
                --(INT('Drill Size Info'!$AB$19) &amp; "." &amp; RIGHT(CT844,3))
            )
        ),
        "N/A"
    )
)</f>
        <v>N/A</v>
      </c>
      <c r="P844" s="47" t="str">
        <f>IF(CX844&lt;&gt;"",
    IF(INT('Drill Size Info'!$AA$19)=INT('Drill Size Info'!$AB$15),
        --(INT('Drill Size Info'!$AA$15) &amp; "." &amp; CX844),
        IF(AND((--(INT('Drill Size Info'!$AA$15) &amp; "." &amp; CX844)&gt;=--('Drill Size Info'!$AA$15)), (--(INT('Drill Size Info'!$AA$15) &amp; "." &amp; CX844)&lt;=--('Drill Size Info'!$AB$15))),
            --(INT('Drill Size Info'!$AA$15) &amp; "." &amp; CX844),
            --(INT('Drill Size Info'!$AB$15) &amp; "." &amp; CX844)
        )
    ),
    IF(CW844&lt;&gt;"",
        IF(INT('Drill Size Info'!$AA$15)=INT('Drill Size Info'!$AB$15),
            --(INT('Drill Size Info'!$AA$15) &amp; "." &amp; LEFT(CW844,3)),
            IF(AND((--(INT('Drill Size Info'!$AA$15) &amp; "." &amp; LEFT(CW844,3))&gt;=--('Drill Size Info'!$AA$15)), (--(INT('Drill Size Info'!$AA$15) &amp; "." &amp; LEFT(CW844,3))&lt;=--('Drill Size Info'!$AB$15))),
                --(INT('Drill Size Info'!$AA$15) &amp; "." &amp; LEFT(CW844,3)),
                --(INT('Drill Size Info'!$AB$15) &amp; "." &amp; LEFT(CW844,3))
            )
        ),
        "OK"
    )
)</f>
        <v>OK</v>
      </c>
      <c r="Q844" s="163" t="str">
        <f>IF(CY844&lt;&gt;"",
    IF(INT('Drill Size Info'!$AA$19)=INT('Drill Size Info'!$AB$15),
        --(INT('Drill Size Info'!$AA$15) &amp; "." &amp; CY844),
        IF(AND((--(INT('Drill Size Info'!$AA$15) &amp; "." &amp; CY844)&gt;=--('Drill Size Info'!$AA$15)), (--(INT('Drill Size Info'!$AA$15) &amp; "." &amp; CY844)&lt;=--('Drill Size Info'!$AB$15))),
            --(INT('Drill Size Info'!$AA$15) &amp; "." &amp; CY844),
            --(INT('Drill Size Info'!$AB$15) &amp; "." &amp; CY844)
        )
    ),
    IF(CW844&lt;&gt;"",
        IF(INT('Drill Size Info'!$AA$15)=INT('Drill Size Info'!$AB$15),
            --(INT('Drill Size Info'!$AA$15) &amp; "." &amp; RIGHT(CW844,3)),
            IF(AND((--(INT('Drill Size Info'!$AA$15) &amp; "." &amp; RIGHT(CW844,3))&gt;=--('Drill Size Info'!$AA$15)), (--(INT('Drill Size Info'!$AA$15) &amp; "." &amp; RIGHT(CW844,3))&lt;=--('Drill Size Info'!$AB$15))),
                --(INT('Drill Size Info'!$AA$15) &amp; "." &amp; RIGHT(CW844,3)),
                --(INT('Drill Size Info'!$AB$15) &amp; "." &amp; RIGHT(CW844,3))
            )
        ),
        "N/A"
    )
)</f>
        <v>N/A</v>
      </c>
      <c r="R844" s="57"/>
      <c r="S844" s="57"/>
      <c r="T844" s="57"/>
      <c r="U844" s="57"/>
      <c r="V844" s="57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9"/>
      <c r="AX844" s="59"/>
      <c r="AY844" s="59"/>
      <c r="AZ844" s="60"/>
      <c r="BA844" s="52"/>
      <c r="BB844" s="52"/>
      <c r="BC844" s="52"/>
      <c r="BD844" s="52"/>
      <c r="BE844" s="52"/>
      <c r="BF844" s="52"/>
      <c r="BG844" s="192" t="str">
        <f t="shared" si="543"/>
        <v/>
      </c>
      <c r="BH844" s="52"/>
      <c r="BI844" s="52"/>
      <c r="BJ844" s="52"/>
      <c r="BK844" s="52"/>
      <c r="BM844" s="19">
        <f t="shared" si="510"/>
        <v>0</v>
      </c>
      <c r="BN844" s="19">
        <f t="shared" si="511"/>
        <v>0</v>
      </c>
      <c r="BO844" s="19">
        <f t="shared" si="512"/>
        <v>0</v>
      </c>
      <c r="BP844" s="19">
        <f t="shared" si="513"/>
        <v>0</v>
      </c>
      <c r="BQ844" s="19">
        <f t="shared" si="514"/>
        <v>0</v>
      </c>
      <c r="BR844" s="19">
        <f t="shared" si="515"/>
        <v>0</v>
      </c>
      <c r="BS844" s="19">
        <f t="shared" si="516"/>
        <v>0</v>
      </c>
      <c r="BT844" s="19">
        <f t="shared" si="517"/>
        <v>0</v>
      </c>
      <c r="BU844" s="19">
        <f t="shared" si="518"/>
        <v>0</v>
      </c>
      <c r="BV844" s="19">
        <f t="shared" si="519"/>
        <v>0</v>
      </c>
      <c r="BW844" s="19">
        <f t="shared" si="520"/>
        <v>0</v>
      </c>
      <c r="BX844" s="19">
        <f t="shared" si="521"/>
        <v>0</v>
      </c>
      <c r="BY844" s="19">
        <f t="shared" si="522"/>
        <v>0</v>
      </c>
      <c r="BZ844" s="19">
        <f t="shared" si="523"/>
        <v>0</v>
      </c>
      <c r="CA844" s="19">
        <f t="shared" si="524"/>
        <v>0</v>
      </c>
      <c r="CB844" s="19">
        <f t="shared" si="544"/>
        <v>0</v>
      </c>
      <c r="CC844" s="19">
        <f t="shared" si="525"/>
        <v>0</v>
      </c>
      <c r="CD844" s="19">
        <f t="shared" si="526"/>
        <v>0</v>
      </c>
      <c r="CE844" s="19">
        <f t="shared" si="527"/>
        <v>0</v>
      </c>
      <c r="CF844" s="19">
        <f t="shared" si="528"/>
        <v>0</v>
      </c>
      <c r="CG844" s="19">
        <f t="shared" si="529"/>
        <v>0</v>
      </c>
      <c r="CH844" s="19">
        <f t="shared" si="530"/>
        <v>0</v>
      </c>
      <c r="CI844" s="19">
        <f t="shared" si="531"/>
        <v>0</v>
      </c>
      <c r="CJ844" s="19">
        <f t="shared" si="532"/>
        <v>0</v>
      </c>
      <c r="CK844" s="19">
        <f t="shared" si="533"/>
        <v>0</v>
      </c>
      <c r="CL844" s="19">
        <f t="shared" si="534"/>
        <v>0</v>
      </c>
      <c r="CM844" s="19">
        <f t="shared" si="535"/>
        <v>0</v>
      </c>
      <c r="CN844" s="19">
        <f t="shared" si="536"/>
        <v>0</v>
      </c>
      <c r="CO844" s="19">
        <f t="shared" si="537"/>
        <v>0</v>
      </c>
      <c r="CP844" s="19">
        <f t="shared" si="538"/>
        <v>0</v>
      </c>
      <c r="CQ844" s="19">
        <f t="shared" si="539"/>
        <v>0</v>
      </c>
      <c r="CR844" s="19">
        <f t="shared" si="540"/>
        <v>0</v>
      </c>
      <c r="CS844" s="19">
        <f t="shared" si="541"/>
        <v>0</v>
      </c>
    </row>
    <row r="845" spans="2:97" ht="15" customHeight="1" x14ac:dyDescent="0.2">
      <c r="B845" s="53">
        <f t="shared" si="545"/>
        <v>837</v>
      </c>
      <c r="C845" s="197" t="str" cm="1">
        <f t="array" aca="1" ref="C845" ca="1">CELL("contents",BG845)</f>
        <v/>
      </c>
      <c r="D845" s="54" t="str">
        <f t="shared" si="542"/>
        <v>OK</v>
      </c>
      <c r="E845" s="55" t="e">
        <f>VLOOKUP('DATA SHEET'!$B$9,'Drill Size Info'!$T$2:$U$8,2,FALSE)</f>
        <v>#N/A</v>
      </c>
      <c r="F845" s="55" t="str">
        <f t="shared" si="546"/>
        <v/>
      </c>
      <c r="G845" s="161">
        <f t="shared" si="547"/>
        <v>0</v>
      </c>
      <c r="H845" s="56"/>
      <c r="I845" s="56"/>
      <c r="J845" s="54" t="s">
        <v>154</v>
      </c>
      <c r="K845" s="54" t="s">
        <v>154</v>
      </c>
      <c r="L845" s="56" t="s">
        <v>154</v>
      </c>
      <c r="M845" s="56" t="s">
        <v>154</v>
      </c>
      <c r="N845" s="47" t="str">
        <f>IF(CU845&lt;&gt;"",
    IF(INT('Drill Size Info'!$AA$19)=INT('Drill Size Info'!$AB$19),
        --(INT('Drill Size Info'!$AA$19) &amp; "." &amp; CU845),
        IF(AND((--(INT('Drill Size Info'!$AA$19) &amp; "." &amp; CU845)&gt;=--('Drill Size Info'!$AA$19)), (--(INT('Drill Size Info'!$AA$19) &amp; "." &amp; CU845)&lt;=--('Drill Size Info'!$AB$19))),
            --(INT('Drill Size Info'!$AA$19) &amp; "." &amp; CU845),
            --(INT('Drill Size Info'!$AB$19) &amp; "." &amp; CU845)
        )
    ),
    IF(CT845&lt;&gt;"",
        IF(INT('Drill Size Info'!$AA$19)=INT('Drill Size Info'!$AB$19),
            --(INT('Drill Size Info'!$AA$19) &amp; "." &amp; LEFT(CT845,3)),
            IF(AND((--(INT('Drill Size Info'!$AA$19) &amp; "." &amp; LEFT(CT845,3))&gt;=--('Drill Size Info'!$AA$19)), (--(INT('Drill Size Info'!$AA$19) &amp; "." &amp; LEFT(CT845,3))&lt;=--('Drill Size Info'!$AB$19))),
                --(INT('Drill Size Info'!$AA$19) &amp; "." &amp; LEFT(CT845,3)),
                --(INT('Drill Size Info'!$AB$19) &amp; "." &amp; LEFT(CT845,3))
            )
        ),
        "OK"
    )
)</f>
        <v>OK</v>
      </c>
      <c r="O845" s="163" t="str">
        <f>IF(CV845&lt;&gt;"",
    IF(INT('Drill Size Info'!$AA$19)=INT('Drill Size Info'!$AB$19),
        --(INT('Drill Size Info'!$AA$19) &amp; "." &amp; CV845),
        IF(AND((--(INT('Drill Size Info'!$AA$19) &amp; "." &amp; CV845)&gt;=--('Drill Size Info'!$AA$19)), (--(INT('Drill Size Info'!$AA$19) &amp; "." &amp; CV845)&lt;=--('Drill Size Info'!$AB$19))),
            --(INT('Drill Size Info'!$AA$19) &amp; "." &amp; CV845),
            --(INT('Drill Size Info'!$AB$19) &amp; "." &amp; CV845)
        )
    ),
    IF(CT845&lt;&gt;"",
        IF(INT('Drill Size Info'!$AA$19)=INT('Drill Size Info'!$AB$19),
            --(INT('Drill Size Info'!$AA$19) &amp; "." &amp; RIGHT(CT845,3)),
            IF(AND((--(INT('Drill Size Info'!$AA$19) &amp; "." &amp; RIGHT(CT845,3))&gt;=--('Drill Size Info'!$AA$19)), (--(INT('Drill Size Info'!$AA$19) &amp; "." &amp; RIGHT(CT845,3))&lt;=--('Drill Size Info'!$AB$19))),
                --(INT('Drill Size Info'!$AA$19) &amp; "." &amp; RIGHT(CT845,3)),
                --(INT('Drill Size Info'!$AB$19) &amp; "." &amp; RIGHT(CT845,3))
            )
        ),
        "N/A"
    )
)</f>
        <v>N/A</v>
      </c>
      <c r="P845" s="47" t="str">
        <f>IF(CX845&lt;&gt;"",
    IF(INT('Drill Size Info'!$AA$19)=INT('Drill Size Info'!$AB$15),
        --(INT('Drill Size Info'!$AA$15) &amp; "." &amp; CX845),
        IF(AND((--(INT('Drill Size Info'!$AA$15) &amp; "." &amp; CX845)&gt;=--('Drill Size Info'!$AA$15)), (--(INT('Drill Size Info'!$AA$15) &amp; "." &amp; CX845)&lt;=--('Drill Size Info'!$AB$15))),
            --(INT('Drill Size Info'!$AA$15) &amp; "." &amp; CX845),
            --(INT('Drill Size Info'!$AB$15) &amp; "." &amp; CX845)
        )
    ),
    IF(CW845&lt;&gt;"",
        IF(INT('Drill Size Info'!$AA$15)=INT('Drill Size Info'!$AB$15),
            --(INT('Drill Size Info'!$AA$15) &amp; "." &amp; LEFT(CW845,3)),
            IF(AND((--(INT('Drill Size Info'!$AA$15) &amp; "." &amp; LEFT(CW845,3))&gt;=--('Drill Size Info'!$AA$15)), (--(INT('Drill Size Info'!$AA$15) &amp; "." &amp; LEFT(CW845,3))&lt;=--('Drill Size Info'!$AB$15))),
                --(INT('Drill Size Info'!$AA$15) &amp; "." &amp; LEFT(CW845,3)),
                --(INT('Drill Size Info'!$AB$15) &amp; "." &amp; LEFT(CW845,3))
            )
        ),
        "OK"
    )
)</f>
        <v>OK</v>
      </c>
      <c r="Q845" s="163" t="str">
        <f>IF(CY845&lt;&gt;"",
    IF(INT('Drill Size Info'!$AA$19)=INT('Drill Size Info'!$AB$15),
        --(INT('Drill Size Info'!$AA$15) &amp; "." &amp; CY845),
        IF(AND((--(INT('Drill Size Info'!$AA$15) &amp; "." &amp; CY845)&gt;=--('Drill Size Info'!$AA$15)), (--(INT('Drill Size Info'!$AA$15) &amp; "." &amp; CY845)&lt;=--('Drill Size Info'!$AB$15))),
            --(INT('Drill Size Info'!$AA$15) &amp; "." &amp; CY845),
            --(INT('Drill Size Info'!$AB$15) &amp; "." &amp; CY845)
        )
    ),
    IF(CW845&lt;&gt;"",
        IF(INT('Drill Size Info'!$AA$15)=INT('Drill Size Info'!$AB$15),
            --(INT('Drill Size Info'!$AA$15) &amp; "." &amp; RIGHT(CW845,3)),
            IF(AND((--(INT('Drill Size Info'!$AA$15) &amp; "." &amp; RIGHT(CW845,3))&gt;=--('Drill Size Info'!$AA$15)), (--(INT('Drill Size Info'!$AA$15) &amp; "." &amp; RIGHT(CW845,3))&lt;=--('Drill Size Info'!$AB$15))),
                --(INT('Drill Size Info'!$AA$15) &amp; "." &amp; RIGHT(CW845,3)),
                --(INT('Drill Size Info'!$AB$15) &amp; "." &amp; RIGHT(CW845,3))
            )
        ),
        "N/A"
    )
)</f>
        <v>N/A</v>
      </c>
      <c r="R845" s="57"/>
      <c r="S845" s="57"/>
      <c r="T845" s="57"/>
      <c r="U845" s="57"/>
      <c r="V845" s="57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9"/>
      <c r="AX845" s="59"/>
      <c r="AY845" s="59"/>
      <c r="AZ845" s="60"/>
      <c r="BA845" s="52"/>
      <c r="BB845" s="52"/>
      <c r="BC845" s="52"/>
      <c r="BD845" s="52"/>
      <c r="BE845" s="52"/>
      <c r="BF845" s="52"/>
      <c r="BG845" s="192" t="str">
        <f t="shared" si="543"/>
        <v/>
      </c>
      <c r="BH845" s="52"/>
      <c r="BI845" s="52"/>
      <c r="BJ845" s="52"/>
      <c r="BK845" s="52"/>
      <c r="BM845" s="19">
        <f t="shared" si="510"/>
        <v>0</v>
      </c>
      <c r="BN845" s="19">
        <f t="shared" si="511"/>
        <v>0</v>
      </c>
      <c r="BO845" s="19">
        <f t="shared" si="512"/>
        <v>0</v>
      </c>
      <c r="BP845" s="19">
        <f t="shared" si="513"/>
        <v>0</v>
      </c>
      <c r="BQ845" s="19">
        <f t="shared" si="514"/>
        <v>0</v>
      </c>
      <c r="BR845" s="19">
        <f t="shared" si="515"/>
        <v>0</v>
      </c>
      <c r="BS845" s="19">
        <f t="shared" si="516"/>
        <v>0</v>
      </c>
      <c r="BT845" s="19">
        <f t="shared" si="517"/>
        <v>0</v>
      </c>
      <c r="BU845" s="19">
        <f t="shared" si="518"/>
        <v>0</v>
      </c>
      <c r="BV845" s="19">
        <f t="shared" si="519"/>
        <v>0</v>
      </c>
      <c r="BW845" s="19">
        <f t="shared" si="520"/>
        <v>0</v>
      </c>
      <c r="BX845" s="19">
        <f t="shared" si="521"/>
        <v>0</v>
      </c>
      <c r="BY845" s="19">
        <f t="shared" si="522"/>
        <v>0</v>
      </c>
      <c r="BZ845" s="19">
        <f t="shared" si="523"/>
        <v>0</v>
      </c>
      <c r="CA845" s="19">
        <f t="shared" si="524"/>
        <v>0</v>
      </c>
      <c r="CB845" s="19">
        <f t="shared" si="544"/>
        <v>0</v>
      </c>
      <c r="CC845" s="19">
        <f t="shared" si="525"/>
        <v>0</v>
      </c>
      <c r="CD845" s="19">
        <f t="shared" si="526"/>
        <v>0</v>
      </c>
      <c r="CE845" s="19">
        <f t="shared" si="527"/>
        <v>0</v>
      </c>
      <c r="CF845" s="19">
        <f t="shared" si="528"/>
        <v>0</v>
      </c>
      <c r="CG845" s="19">
        <f t="shared" si="529"/>
        <v>0</v>
      </c>
      <c r="CH845" s="19">
        <f t="shared" si="530"/>
        <v>0</v>
      </c>
      <c r="CI845" s="19">
        <f t="shared" si="531"/>
        <v>0</v>
      </c>
      <c r="CJ845" s="19">
        <f t="shared" si="532"/>
        <v>0</v>
      </c>
      <c r="CK845" s="19">
        <f t="shared" si="533"/>
        <v>0</v>
      </c>
      <c r="CL845" s="19">
        <f t="shared" si="534"/>
        <v>0</v>
      </c>
      <c r="CM845" s="19">
        <f t="shared" si="535"/>
        <v>0</v>
      </c>
      <c r="CN845" s="19">
        <f t="shared" si="536"/>
        <v>0</v>
      </c>
      <c r="CO845" s="19">
        <f t="shared" si="537"/>
        <v>0</v>
      </c>
      <c r="CP845" s="19">
        <f t="shared" si="538"/>
        <v>0</v>
      </c>
      <c r="CQ845" s="19">
        <f t="shared" si="539"/>
        <v>0</v>
      </c>
      <c r="CR845" s="19">
        <f t="shared" si="540"/>
        <v>0</v>
      </c>
      <c r="CS845" s="19">
        <f t="shared" si="541"/>
        <v>0</v>
      </c>
    </row>
    <row r="846" spans="2:97" ht="15" customHeight="1" x14ac:dyDescent="0.2">
      <c r="B846" s="53">
        <f t="shared" si="545"/>
        <v>838</v>
      </c>
      <c r="C846" s="197" t="str" cm="1">
        <f t="array" aca="1" ref="C846" ca="1">CELL("contents",BG846)</f>
        <v/>
      </c>
      <c r="D846" s="54" t="str">
        <f t="shared" si="542"/>
        <v>OK</v>
      </c>
      <c r="E846" s="55" t="e">
        <f>VLOOKUP('DATA SHEET'!$B$9,'Drill Size Info'!$T$2:$U$8,2,FALSE)</f>
        <v>#N/A</v>
      </c>
      <c r="F846" s="55" t="str">
        <f t="shared" si="546"/>
        <v/>
      </c>
      <c r="G846" s="161">
        <f t="shared" si="547"/>
        <v>0</v>
      </c>
      <c r="H846" s="56"/>
      <c r="I846" s="56"/>
      <c r="J846" s="54" t="s">
        <v>154</v>
      </c>
      <c r="K846" s="54" t="s">
        <v>154</v>
      </c>
      <c r="L846" s="56" t="s">
        <v>154</v>
      </c>
      <c r="M846" s="56" t="s">
        <v>154</v>
      </c>
      <c r="N846" s="47" t="str">
        <f>IF(CU846&lt;&gt;"",
    IF(INT('Drill Size Info'!$AA$19)=INT('Drill Size Info'!$AB$19),
        --(INT('Drill Size Info'!$AA$19) &amp; "." &amp; CU846),
        IF(AND((--(INT('Drill Size Info'!$AA$19) &amp; "." &amp; CU846)&gt;=--('Drill Size Info'!$AA$19)), (--(INT('Drill Size Info'!$AA$19) &amp; "." &amp; CU846)&lt;=--('Drill Size Info'!$AB$19))),
            --(INT('Drill Size Info'!$AA$19) &amp; "." &amp; CU846),
            --(INT('Drill Size Info'!$AB$19) &amp; "." &amp; CU846)
        )
    ),
    IF(CT846&lt;&gt;"",
        IF(INT('Drill Size Info'!$AA$19)=INT('Drill Size Info'!$AB$19),
            --(INT('Drill Size Info'!$AA$19) &amp; "." &amp; LEFT(CT846,3)),
            IF(AND((--(INT('Drill Size Info'!$AA$19) &amp; "." &amp; LEFT(CT846,3))&gt;=--('Drill Size Info'!$AA$19)), (--(INT('Drill Size Info'!$AA$19) &amp; "." &amp; LEFT(CT846,3))&lt;=--('Drill Size Info'!$AB$19))),
                --(INT('Drill Size Info'!$AA$19) &amp; "." &amp; LEFT(CT846,3)),
                --(INT('Drill Size Info'!$AB$19) &amp; "." &amp; LEFT(CT846,3))
            )
        ),
        "OK"
    )
)</f>
        <v>OK</v>
      </c>
      <c r="O846" s="163" t="str">
        <f>IF(CV846&lt;&gt;"",
    IF(INT('Drill Size Info'!$AA$19)=INT('Drill Size Info'!$AB$19),
        --(INT('Drill Size Info'!$AA$19) &amp; "." &amp; CV846),
        IF(AND((--(INT('Drill Size Info'!$AA$19) &amp; "." &amp; CV846)&gt;=--('Drill Size Info'!$AA$19)), (--(INT('Drill Size Info'!$AA$19) &amp; "." &amp; CV846)&lt;=--('Drill Size Info'!$AB$19))),
            --(INT('Drill Size Info'!$AA$19) &amp; "." &amp; CV846),
            --(INT('Drill Size Info'!$AB$19) &amp; "." &amp; CV846)
        )
    ),
    IF(CT846&lt;&gt;"",
        IF(INT('Drill Size Info'!$AA$19)=INT('Drill Size Info'!$AB$19),
            --(INT('Drill Size Info'!$AA$19) &amp; "." &amp; RIGHT(CT846,3)),
            IF(AND((--(INT('Drill Size Info'!$AA$19) &amp; "." &amp; RIGHT(CT846,3))&gt;=--('Drill Size Info'!$AA$19)), (--(INT('Drill Size Info'!$AA$19) &amp; "." &amp; RIGHT(CT846,3))&lt;=--('Drill Size Info'!$AB$19))),
                --(INT('Drill Size Info'!$AA$19) &amp; "." &amp; RIGHT(CT846,3)),
                --(INT('Drill Size Info'!$AB$19) &amp; "." &amp; RIGHT(CT846,3))
            )
        ),
        "N/A"
    )
)</f>
        <v>N/A</v>
      </c>
      <c r="P846" s="47" t="str">
        <f>IF(CX846&lt;&gt;"",
    IF(INT('Drill Size Info'!$AA$19)=INT('Drill Size Info'!$AB$15),
        --(INT('Drill Size Info'!$AA$15) &amp; "." &amp; CX846),
        IF(AND((--(INT('Drill Size Info'!$AA$15) &amp; "." &amp; CX846)&gt;=--('Drill Size Info'!$AA$15)), (--(INT('Drill Size Info'!$AA$15) &amp; "." &amp; CX846)&lt;=--('Drill Size Info'!$AB$15))),
            --(INT('Drill Size Info'!$AA$15) &amp; "." &amp; CX846),
            --(INT('Drill Size Info'!$AB$15) &amp; "." &amp; CX846)
        )
    ),
    IF(CW846&lt;&gt;"",
        IF(INT('Drill Size Info'!$AA$15)=INT('Drill Size Info'!$AB$15),
            --(INT('Drill Size Info'!$AA$15) &amp; "." &amp; LEFT(CW846,3)),
            IF(AND((--(INT('Drill Size Info'!$AA$15) &amp; "." &amp; LEFT(CW846,3))&gt;=--('Drill Size Info'!$AA$15)), (--(INT('Drill Size Info'!$AA$15) &amp; "." &amp; LEFT(CW846,3))&lt;=--('Drill Size Info'!$AB$15))),
                --(INT('Drill Size Info'!$AA$15) &amp; "." &amp; LEFT(CW846,3)),
                --(INT('Drill Size Info'!$AB$15) &amp; "." &amp; LEFT(CW846,3))
            )
        ),
        "OK"
    )
)</f>
        <v>OK</v>
      </c>
      <c r="Q846" s="163" t="str">
        <f>IF(CY846&lt;&gt;"",
    IF(INT('Drill Size Info'!$AA$19)=INT('Drill Size Info'!$AB$15),
        --(INT('Drill Size Info'!$AA$15) &amp; "." &amp; CY846),
        IF(AND((--(INT('Drill Size Info'!$AA$15) &amp; "." &amp; CY846)&gt;=--('Drill Size Info'!$AA$15)), (--(INT('Drill Size Info'!$AA$15) &amp; "." &amp; CY846)&lt;=--('Drill Size Info'!$AB$15))),
            --(INT('Drill Size Info'!$AA$15) &amp; "." &amp; CY846),
            --(INT('Drill Size Info'!$AB$15) &amp; "." &amp; CY846)
        )
    ),
    IF(CW846&lt;&gt;"",
        IF(INT('Drill Size Info'!$AA$15)=INT('Drill Size Info'!$AB$15),
            --(INT('Drill Size Info'!$AA$15) &amp; "." &amp; RIGHT(CW846,3)),
            IF(AND((--(INT('Drill Size Info'!$AA$15) &amp; "." &amp; RIGHT(CW846,3))&gt;=--('Drill Size Info'!$AA$15)), (--(INT('Drill Size Info'!$AA$15) &amp; "." &amp; RIGHT(CW846,3))&lt;=--('Drill Size Info'!$AB$15))),
                --(INT('Drill Size Info'!$AA$15) &amp; "." &amp; RIGHT(CW846,3)),
                --(INT('Drill Size Info'!$AB$15) &amp; "." &amp; RIGHT(CW846,3))
            )
        ),
        "N/A"
    )
)</f>
        <v>N/A</v>
      </c>
      <c r="R846" s="57"/>
      <c r="S846" s="57"/>
      <c r="T846" s="57"/>
      <c r="U846" s="57"/>
      <c r="V846" s="57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9"/>
      <c r="AX846" s="59"/>
      <c r="AY846" s="59"/>
      <c r="AZ846" s="60"/>
      <c r="BA846" s="52"/>
      <c r="BB846" s="52"/>
      <c r="BC846" s="52"/>
      <c r="BD846" s="52"/>
      <c r="BE846" s="52"/>
      <c r="BF846" s="52"/>
      <c r="BG846" s="192" t="str">
        <f t="shared" si="543"/>
        <v/>
      </c>
      <c r="BH846" s="52"/>
      <c r="BI846" s="52"/>
      <c r="BJ846" s="52"/>
      <c r="BK846" s="52"/>
      <c r="BM846" s="19">
        <f t="shared" si="510"/>
        <v>0</v>
      </c>
      <c r="BN846" s="19">
        <f t="shared" si="511"/>
        <v>0</v>
      </c>
      <c r="BO846" s="19">
        <f t="shared" si="512"/>
        <v>0</v>
      </c>
      <c r="BP846" s="19">
        <f t="shared" si="513"/>
        <v>0</v>
      </c>
      <c r="BQ846" s="19">
        <f t="shared" si="514"/>
        <v>0</v>
      </c>
      <c r="BR846" s="19">
        <f t="shared" si="515"/>
        <v>0</v>
      </c>
      <c r="BS846" s="19">
        <f t="shared" si="516"/>
        <v>0</v>
      </c>
      <c r="BT846" s="19">
        <f t="shared" si="517"/>
        <v>0</v>
      </c>
      <c r="BU846" s="19">
        <f t="shared" si="518"/>
        <v>0</v>
      </c>
      <c r="BV846" s="19">
        <f t="shared" si="519"/>
        <v>0</v>
      </c>
      <c r="BW846" s="19">
        <f t="shared" si="520"/>
        <v>0</v>
      </c>
      <c r="BX846" s="19">
        <f t="shared" si="521"/>
        <v>0</v>
      </c>
      <c r="BY846" s="19">
        <f t="shared" si="522"/>
        <v>0</v>
      </c>
      <c r="BZ846" s="19">
        <f t="shared" si="523"/>
        <v>0</v>
      </c>
      <c r="CA846" s="19">
        <f t="shared" si="524"/>
        <v>0</v>
      </c>
      <c r="CB846" s="19">
        <f t="shared" si="544"/>
        <v>0</v>
      </c>
      <c r="CC846" s="19">
        <f t="shared" si="525"/>
        <v>0</v>
      </c>
      <c r="CD846" s="19">
        <f t="shared" si="526"/>
        <v>0</v>
      </c>
      <c r="CE846" s="19">
        <f t="shared" si="527"/>
        <v>0</v>
      </c>
      <c r="CF846" s="19">
        <f t="shared" si="528"/>
        <v>0</v>
      </c>
      <c r="CG846" s="19">
        <f t="shared" si="529"/>
        <v>0</v>
      </c>
      <c r="CH846" s="19">
        <f t="shared" si="530"/>
        <v>0</v>
      </c>
      <c r="CI846" s="19">
        <f t="shared" si="531"/>
        <v>0</v>
      </c>
      <c r="CJ846" s="19">
        <f t="shared" si="532"/>
        <v>0</v>
      </c>
      <c r="CK846" s="19">
        <f t="shared" si="533"/>
        <v>0</v>
      </c>
      <c r="CL846" s="19">
        <f t="shared" si="534"/>
        <v>0</v>
      </c>
      <c r="CM846" s="19">
        <f t="shared" si="535"/>
        <v>0</v>
      </c>
      <c r="CN846" s="19">
        <f t="shared" si="536"/>
        <v>0</v>
      </c>
      <c r="CO846" s="19">
        <f t="shared" si="537"/>
        <v>0</v>
      </c>
      <c r="CP846" s="19">
        <f t="shared" si="538"/>
        <v>0</v>
      </c>
      <c r="CQ846" s="19">
        <f t="shared" si="539"/>
        <v>0</v>
      </c>
      <c r="CR846" s="19">
        <f t="shared" si="540"/>
        <v>0</v>
      </c>
      <c r="CS846" s="19">
        <f t="shared" si="541"/>
        <v>0</v>
      </c>
    </row>
    <row r="847" spans="2:97" ht="15" customHeight="1" x14ac:dyDescent="0.2">
      <c r="B847" s="53">
        <f t="shared" si="545"/>
        <v>839</v>
      </c>
      <c r="C847" s="197" t="str" cm="1">
        <f t="array" aca="1" ref="C847" ca="1">CELL("contents",BG847)</f>
        <v/>
      </c>
      <c r="D847" s="54" t="str">
        <f t="shared" si="542"/>
        <v>OK</v>
      </c>
      <c r="E847" s="55" t="e">
        <f>VLOOKUP('DATA SHEET'!$B$9,'Drill Size Info'!$T$2:$U$8,2,FALSE)</f>
        <v>#N/A</v>
      </c>
      <c r="F847" s="55" t="str">
        <f t="shared" si="546"/>
        <v/>
      </c>
      <c r="G847" s="161">
        <f t="shared" si="547"/>
        <v>0</v>
      </c>
      <c r="H847" s="56"/>
      <c r="I847" s="56"/>
      <c r="J847" s="54" t="s">
        <v>154</v>
      </c>
      <c r="K847" s="54" t="s">
        <v>154</v>
      </c>
      <c r="L847" s="56" t="s">
        <v>154</v>
      </c>
      <c r="M847" s="56" t="s">
        <v>154</v>
      </c>
      <c r="N847" s="47" t="str">
        <f>IF(CU847&lt;&gt;"",
    IF(INT('Drill Size Info'!$AA$19)=INT('Drill Size Info'!$AB$19),
        --(INT('Drill Size Info'!$AA$19) &amp; "." &amp; CU847),
        IF(AND((--(INT('Drill Size Info'!$AA$19) &amp; "." &amp; CU847)&gt;=--('Drill Size Info'!$AA$19)), (--(INT('Drill Size Info'!$AA$19) &amp; "." &amp; CU847)&lt;=--('Drill Size Info'!$AB$19))),
            --(INT('Drill Size Info'!$AA$19) &amp; "." &amp; CU847),
            --(INT('Drill Size Info'!$AB$19) &amp; "." &amp; CU847)
        )
    ),
    IF(CT847&lt;&gt;"",
        IF(INT('Drill Size Info'!$AA$19)=INT('Drill Size Info'!$AB$19),
            --(INT('Drill Size Info'!$AA$19) &amp; "." &amp; LEFT(CT847,3)),
            IF(AND((--(INT('Drill Size Info'!$AA$19) &amp; "." &amp; LEFT(CT847,3))&gt;=--('Drill Size Info'!$AA$19)), (--(INT('Drill Size Info'!$AA$19) &amp; "." &amp; LEFT(CT847,3))&lt;=--('Drill Size Info'!$AB$19))),
                --(INT('Drill Size Info'!$AA$19) &amp; "." &amp; LEFT(CT847,3)),
                --(INT('Drill Size Info'!$AB$19) &amp; "." &amp; LEFT(CT847,3))
            )
        ),
        "OK"
    )
)</f>
        <v>OK</v>
      </c>
      <c r="O847" s="163" t="str">
        <f>IF(CV847&lt;&gt;"",
    IF(INT('Drill Size Info'!$AA$19)=INT('Drill Size Info'!$AB$19),
        --(INT('Drill Size Info'!$AA$19) &amp; "." &amp; CV847),
        IF(AND((--(INT('Drill Size Info'!$AA$19) &amp; "." &amp; CV847)&gt;=--('Drill Size Info'!$AA$19)), (--(INT('Drill Size Info'!$AA$19) &amp; "." &amp; CV847)&lt;=--('Drill Size Info'!$AB$19))),
            --(INT('Drill Size Info'!$AA$19) &amp; "." &amp; CV847),
            --(INT('Drill Size Info'!$AB$19) &amp; "." &amp; CV847)
        )
    ),
    IF(CT847&lt;&gt;"",
        IF(INT('Drill Size Info'!$AA$19)=INT('Drill Size Info'!$AB$19),
            --(INT('Drill Size Info'!$AA$19) &amp; "." &amp; RIGHT(CT847,3)),
            IF(AND((--(INT('Drill Size Info'!$AA$19) &amp; "." &amp; RIGHT(CT847,3))&gt;=--('Drill Size Info'!$AA$19)), (--(INT('Drill Size Info'!$AA$19) &amp; "." &amp; RIGHT(CT847,3))&lt;=--('Drill Size Info'!$AB$19))),
                --(INT('Drill Size Info'!$AA$19) &amp; "." &amp; RIGHT(CT847,3)),
                --(INT('Drill Size Info'!$AB$19) &amp; "." &amp; RIGHT(CT847,3))
            )
        ),
        "N/A"
    )
)</f>
        <v>N/A</v>
      </c>
      <c r="P847" s="47" t="str">
        <f>IF(CX847&lt;&gt;"",
    IF(INT('Drill Size Info'!$AA$19)=INT('Drill Size Info'!$AB$15),
        --(INT('Drill Size Info'!$AA$15) &amp; "." &amp; CX847),
        IF(AND((--(INT('Drill Size Info'!$AA$15) &amp; "." &amp; CX847)&gt;=--('Drill Size Info'!$AA$15)), (--(INT('Drill Size Info'!$AA$15) &amp; "." &amp; CX847)&lt;=--('Drill Size Info'!$AB$15))),
            --(INT('Drill Size Info'!$AA$15) &amp; "." &amp; CX847),
            --(INT('Drill Size Info'!$AB$15) &amp; "." &amp; CX847)
        )
    ),
    IF(CW847&lt;&gt;"",
        IF(INT('Drill Size Info'!$AA$15)=INT('Drill Size Info'!$AB$15),
            --(INT('Drill Size Info'!$AA$15) &amp; "." &amp; LEFT(CW847,3)),
            IF(AND((--(INT('Drill Size Info'!$AA$15) &amp; "." &amp; LEFT(CW847,3))&gt;=--('Drill Size Info'!$AA$15)), (--(INT('Drill Size Info'!$AA$15) &amp; "." &amp; LEFT(CW847,3))&lt;=--('Drill Size Info'!$AB$15))),
                --(INT('Drill Size Info'!$AA$15) &amp; "." &amp; LEFT(CW847,3)),
                --(INT('Drill Size Info'!$AB$15) &amp; "." &amp; LEFT(CW847,3))
            )
        ),
        "OK"
    )
)</f>
        <v>OK</v>
      </c>
      <c r="Q847" s="163" t="str">
        <f>IF(CY847&lt;&gt;"",
    IF(INT('Drill Size Info'!$AA$19)=INT('Drill Size Info'!$AB$15),
        --(INT('Drill Size Info'!$AA$15) &amp; "." &amp; CY847),
        IF(AND((--(INT('Drill Size Info'!$AA$15) &amp; "." &amp; CY847)&gt;=--('Drill Size Info'!$AA$15)), (--(INT('Drill Size Info'!$AA$15) &amp; "." &amp; CY847)&lt;=--('Drill Size Info'!$AB$15))),
            --(INT('Drill Size Info'!$AA$15) &amp; "." &amp; CY847),
            --(INT('Drill Size Info'!$AB$15) &amp; "." &amp; CY847)
        )
    ),
    IF(CW847&lt;&gt;"",
        IF(INT('Drill Size Info'!$AA$15)=INT('Drill Size Info'!$AB$15),
            --(INT('Drill Size Info'!$AA$15) &amp; "." &amp; RIGHT(CW847,3)),
            IF(AND((--(INT('Drill Size Info'!$AA$15) &amp; "." &amp; RIGHT(CW847,3))&gt;=--('Drill Size Info'!$AA$15)), (--(INT('Drill Size Info'!$AA$15) &amp; "." &amp; RIGHT(CW847,3))&lt;=--('Drill Size Info'!$AB$15))),
                --(INT('Drill Size Info'!$AA$15) &amp; "." &amp; RIGHT(CW847,3)),
                --(INT('Drill Size Info'!$AB$15) &amp; "." &amp; RIGHT(CW847,3))
            )
        ),
        "N/A"
    )
)</f>
        <v>N/A</v>
      </c>
      <c r="R847" s="57"/>
      <c r="S847" s="57"/>
      <c r="T847" s="57"/>
      <c r="U847" s="57"/>
      <c r="V847" s="57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9"/>
      <c r="AX847" s="59"/>
      <c r="AY847" s="59"/>
      <c r="AZ847" s="60"/>
      <c r="BA847" s="52"/>
      <c r="BB847" s="52"/>
      <c r="BC847" s="52"/>
      <c r="BD847" s="52"/>
      <c r="BE847" s="52"/>
      <c r="BF847" s="52"/>
      <c r="BG847" s="192" t="str">
        <f t="shared" si="543"/>
        <v/>
      </c>
      <c r="BH847" s="52"/>
      <c r="BI847" s="52"/>
      <c r="BJ847" s="52"/>
      <c r="BK847" s="52"/>
      <c r="BM847" s="19">
        <f t="shared" si="510"/>
        <v>0</v>
      </c>
      <c r="BN847" s="19">
        <f t="shared" si="511"/>
        <v>0</v>
      </c>
      <c r="BO847" s="19">
        <f t="shared" si="512"/>
        <v>0</v>
      </c>
      <c r="BP847" s="19">
        <f t="shared" si="513"/>
        <v>0</v>
      </c>
      <c r="BQ847" s="19">
        <f t="shared" si="514"/>
        <v>0</v>
      </c>
      <c r="BR847" s="19">
        <f t="shared" si="515"/>
        <v>0</v>
      </c>
      <c r="BS847" s="19">
        <f t="shared" si="516"/>
        <v>0</v>
      </c>
      <c r="BT847" s="19">
        <f t="shared" si="517"/>
        <v>0</v>
      </c>
      <c r="BU847" s="19">
        <f t="shared" si="518"/>
        <v>0</v>
      </c>
      <c r="BV847" s="19">
        <f t="shared" si="519"/>
        <v>0</v>
      </c>
      <c r="BW847" s="19">
        <f t="shared" si="520"/>
        <v>0</v>
      </c>
      <c r="BX847" s="19">
        <f t="shared" si="521"/>
        <v>0</v>
      </c>
      <c r="BY847" s="19">
        <f t="shared" si="522"/>
        <v>0</v>
      </c>
      <c r="BZ847" s="19">
        <f t="shared" si="523"/>
        <v>0</v>
      </c>
      <c r="CA847" s="19">
        <f t="shared" si="524"/>
        <v>0</v>
      </c>
      <c r="CB847" s="19">
        <f t="shared" si="544"/>
        <v>0</v>
      </c>
      <c r="CC847" s="19">
        <f t="shared" si="525"/>
        <v>0</v>
      </c>
      <c r="CD847" s="19">
        <f t="shared" si="526"/>
        <v>0</v>
      </c>
      <c r="CE847" s="19">
        <f t="shared" si="527"/>
        <v>0</v>
      </c>
      <c r="CF847" s="19">
        <f t="shared" si="528"/>
        <v>0</v>
      </c>
      <c r="CG847" s="19">
        <f t="shared" si="529"/>
        <v>0</v>
      </c>
      <c r="CH847" s="19">
        <f t="shared" si="530"/>
        <v>0</v>
      </c>
      <c r="CI847" s="19">
        <f t="shared" si="531"/>
        <v>0</v>
      </c>
      <c r="CJ847" s="19">
        <f t="shared" si="532"/>
        <v>0</v>
      </c>
      <c r="CK847" s="19">
        <f t="shared" si="533"/>
        <v>0</v>
      </c>
      <c r="CL847" s="19">
        <f t="shared" si="534"/>
        <v>0</v>
      </c>
      <c r="CM847" s="19">
        <f t="shared" si="535"/>
        <v>0</v>
      </c>
      <c r="CN847" s="19">
        <f t="shared" si="536"/>
        <v>0</v>
      </c>
      <c r="CO847" s="19">
        <f t="shared" si="537"/>
        <v>0</v>
      </c>
      <c r="CP847" s="19">
        <f t="shared" si="538"/>
        <v>0</v>
      </c>
      <c r="CQ847" s="19">
        <f t="shared" si="539"/>
        <v>0</v>
      </c>
      <c r="CR847" s="19">
        <f t="shared" si="540"/>
        <v>0</v>
      </c>
      <c r="CS847" s="19">
        <f t="shared" si="541"/>
        <v>0</v>
      </c>
    </row>
    <row r="848" spans="2:97" ht="15" customHeight="1" x14ac:dyDescent="0.2">
      <c r="B848" s="53">
        <f t="shared" si="545"/>
        <v>840</v>
      </c>
      <c r="C848" s="197" t="str" cm="1">
        <f t="array" aca="1" ref="C848" ca="1">CELL("contents",BG848)</f>
        <v/>
      </c>
      <c r="D848" s="54" t="str">
        <f t="shared" si="542"/>
        <v>OK</v>
      </c>
      <c r="E848" s="55" t="e">
        <f>VLOOKUP('DATA SHEET'!$B$9,'Drill Size Info'!$T$2:$U$8,2,FALSE)</f>
        <v>#N/A</v>
      </c>
      <c r="F848" s="55" t="str">
        <f t="shared" si="546"/>
        <v/>
      </c>
      <c r="G848" s="161">
        <f t="shared" si="547"/>
        <v>0</v>
      </c>
      <c r="H848" s="56"/>
      <c r="I848" s="56"/>
      <c r="J848" s="54" t="s">
        <v>154</v>
      </c>
      <c r="K848" s="54" t="s">
        <v>154</v>
      </c>
      <c r="L848" s="56" t="s">
        <v>154</v>
      </c>
      <c r="M848" s="56" t="s">
        <v>154</v>
      </c>
      <c r="N848" s="47" t="str">
        <f>IF(CU848&lt;&gt;"",
    IF(INT('Drill Size Info'!$AA$19)=INT('Drill Size Info'!$AB$19),
        --(INT('Drill Size Info'!$AA$19) &amp; "." &amp; CU848),
        IF(AND((--(INT('Drill Size Info'!$AA$19) &amp; "." &amp; CU848)&gt;=--('Drill Size Info'!$AA$19)), (--(INT('Drill Size Info'!$AA$19) &amp; "." &amp; CU848)&lt;=--('Drill Size Info'!$AB$19))),
            --(INT('Drill Size Info'!$AA$19) &amp; "." &amp; CU848),
            --(INT('Drill Size Info'!$AB$19) &amp; "." &amp; CU848)
        )
    ),
    IF(CT848&lt;&gt;"",
        IF(INT('Drill Size Info'!$AA$19)=INT('Drill Size Info'!$AB$19),
            --(INT('Drill Size Info'!$AA$19) &amp; "." &amp; LEFT(CT848,3)),
            IF(AND((--(INT('Drill Size Info'!$AA$19) &amp; "." &amp; LEFT(CT848,3))&gt;=--('Drill Size Info'!$AA$19)), (--(INT('Drill Size Info'!$AA$19) &amp; "." &amp; LEFT(CT848,3))&lt;=--('Drill Size Info'!$AB$19))),
                --(INT('Drill Size Info'!$AA$19) &amp; "." &amp; LEFT(CT848,3)),
                --(INT('Drill Size Info'!$AB$19) &amp; "." &amp; LEFT(CT848,3))
            )
        ),
        "OK"
    )
)</f>
        <v>OK</v>
      </c>
      <c r="O848" s="163" t="str">
        <f>IF(CV848&lt;&gt;"",
    IF(INT('Drill Size Info'!$AA$19)=INT('Drill Size Info'!$AB$19),
        --(INT('Drill Size Info'!$AA$19) &amp; "." &amp; CV848),
        IF(AND((--(INT('Drill Size Info'!$AA$19) &amp; "." &amp; CV848)&gt;=--('Drill Size Info'!$AA$19)), (--(INT('Drill Size Info'!$AA$19) &amp; "." &amp; CV848)&lt;=--('Drill Size Info'!$AB$19))),
            --(INT('Drill Size Info'!$AA$19) &amp; "." &amp; CV848),
            --(INT('Drill Size Info'!$AB$19) &amp; "." &amp; CV848)
        )
    ),
    IF(CT848&lt;&gt;"",
        IF(INT('Drill Size Info'!$AA$19)=INT('Drill Size Info'!$AB$19),
            --(INT('Drill Size Info'!$AA$19) &amp; "." &amp; RIGHT(CT848,3)),
            IF(AND((--(INT('Drill Size Info'!$AA$19) &amp; "." &amp; RIGHT(CT848,3))&gt;=--('Drill Size Info'!$AA$19)), (--(INT('Drill Size Info'!$AA$19) &amp; "." &amp; RIGHT(CT848,3))&lt;=--('Drill Size Info'!$AB$19))),
                --(INT('Drill Size Info'!$AA$19) &amp; "." &amp; RIGHT(CT848,3)),
                --(INT('Drill Size Info'!$AB$19) &amp; "." &amp; RIGHT(CT848,3))
            )
        ),
        "N/A"
    )
)</f>
        <v>N/A</v>
      </c>
      <c r="P848" s="47" t="str">
        <f>IF(CX848&lt;&gt;"",
    IF(INT('Drill Size Info'!$AA$19)=INT('Drill Size Info'!$AB$15),
        --(INT('Drill Size Info'!$AA$15) &amp; "." &amp; CX848),
        IF(AND((--(INT('Drill Size Info'!$AA$15) &amp; "." &amp; CX848)&gt;=--('Drill Size Info'!$AA$15)), (--(INT('Drill Size Info'!$AA$15) &amp; "." &amp; CX848)&lt;=--('Drill Size Info'!$AB$15))),
            --(INT('Drill Size Info'!$AA$15) &amp; "." &amp; CX848),
            --(INT('Drill Size Info'!$AB$15) &amp; "." &amp; CX848)
        )
    ),
    IF(CW848&lt;&gt;"",
        IF(INT('Drill Size Info'!$AA$15)=INT('Drill Size Info'!$AB$15),
            --(INT('Drill Size Info'!$AA$15) &amp; "." &amp; LEFT(CW848,3)),
            IF(AND((--(INT('Drill Size Info'!$AA$15) &amp; "." &amp; LEFT(CW848,3))&gt;=--('Drill Size Info'!$AA$15)), (--(INT('Drill Size Info'!$AA$15) &amp; "." &amp; LEFT(CW848,3))&lt;=--('Drill Size Info'!$AB$15))),
                --(INT('Drill Size Info'!$AA$15) &amp; "." &amp; LEFT(CW848,3)),
                --(INT('Drill Size Info'!$AB$15) &amp; "." &amp; LEFT(CW848,3))
            )
        ),
        "OK"
    )
)</f>
        <v>OK</v>
      </c>
      <c r="Q848" s="163" t="str">
        <f>IF(CY848&lt;&gt;"",
    IF(INT('Drill Size Info'!$AA$19)=INT('Drill Size Info'!$AB$15),
        --(INT('Drill Size Info'!$AA$15) &amp; "." &amp; CY848),
        IF(AND((--(INT('Drill Size Info'!$AA$15) &amp; "." &amp; CY848)&gt;=--('Drill Size Info'!$AA$15)), (--(INT('Drill Size Info'!$AA$15) &amp; "." &amp; CY848)&lt;=--('Drill Size Info'!$AB$15))),
            --(INT('Drill Size Info'!$AA$15) &amp; "." &amp; CY848),
            --(INT('Drill Size Info'!$AB$15) &amp; "." &amp; CY848)
        )
    ),
    IF(CW848&lt;&gt;"",
        IF(INT('Drill Size Info'!$AA$15)=INT('Drill Size Info'!$AB$15),
            --(INT('Drill Size Info'!$AA$15) &amp; "." &amp; RIGHT(CW848,3)),
            IF(AND((--(INT('Drill Size Info'!$AA$15) &amp; "." &amp; RIGHT(CW848,3))&gt;=--('Drill Size Info'!$AA$15)), (--(INT('Drill Size Info'!$AA$15) &amp; "." &amp; RIGHT(CW848,3))&lt;=--('Drill Size Info'!$AB$15))),
                --(INT('Drill Size Info'!$AA$15) &amp; "." &amp; RIGHT(CW848,3)),
                --(INT('Drill Size Info'!$AB$15) &amp; "." &amp; RIGHT(CW848,3))
            )
        ),
        "N/A"
    )
)</f>
        <v>N/A</v>
      </c>
      <c r="R848" s="57"/>
      <c r="S848" s="57"/>
      <c r="T848" s="57"/>
      <c r="U848" s="57"/>
      <c r="V848" s="57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9"/>
      <c r="AX848" s="59"/>
      <c r="AY848" s="59"/>
      <c r="AZ848" s="60"/>
      <c r="BA848" s="52"/>
      <c r="BB848" s="52"/>
      <c r="BC848" s="52"/>
      <c r="BD848" s="52"/>
      <c r="BE848" s="52"/>
      <c r="BF848" s="52"/>
      <c r="BG848" s="192" t="str">
        <f t="shared" si="543"/>
        <v/>
      </c>
      <c r="BH848" s="52"/>
      <c r="BI848" s="52"/>
      <c r="BJ848" s="52"/>
      <c r="BK848" s="52"/>
      <c r="BM848" s="19">
        <f t="shared" si="510"/>
        <v>0</v>
      </c>
      <c r="BN848" s="19">
        <f t="shared" si="511"/>
        <v>0</v>
      </c>
      <c r="BO848" s="19">
        <f t="shared" si="512"/>
        <v>0</v>
      </c>
      <c r="BP848" s="19">
        <f t="shared" si="513"/>
        <v>0</v>
      </c>
      <c r="BQ848" s="19">
        <f t="shared" si="514"/>
        <v>0</v>
      </c>
      <c r="BR848" s="19">
        <f t="shared" si="515"/>
        <v>0</v>
      </c>
      <c r="BS848" s="19">
        <f t="shared" si="516"/>
        <v>0</v>
      </c>
      <c r="BT848" s="19">
        <f t="shared" si="517"/>
        <v>0</v>
      </c>
      <c r="BU848" s="19">
        <f t="shared" si="518"/>
        <v>0</v>
      </c>
      <c r="BV848" s="19">
        <f t="shared" si="519"/>
        <v>0</v>
      </c>
      <c r="BW848" s="19">
        <f t="shared" si="520"/>
        <v>0</v>
      </c>
      <c r="BX848" s="19">
        <f t="shared" si="521"/>
        <v>0</v>
      </c>
      <c r="BY848" s="19">
        <f t="shared" si="522"/>
        <v>0</v>
      </c>
      <c r="BZ848" s="19">
        <f t="shared" si="523"/>
        <v>0</v>
      </c>
      <c r="CA848" s="19">
        <f t="shared" si="524"/>
        <v>0</v>
      </c>
      <c r="CB848" s="19">
        <f t="shared" si="544"/>
        <v>0</v>
      </c>
      <c r="CC848" s="19">
        <f t="shared" si="525"/>
        <v>0</v>
      </c>
      <c r="CD848" s="19">
        <f t="shared" si="526"/>
        <v>0</v>
      </c>
      <c r="CE848" s="19">
        <f t="shared" si="527"/>
        <v>0</v>
      </c>
      <c r="CF848" s="19">
        <f t="shared" si="528"/>
        <v>0</v>
      </c>
      <c r="CG848" s="19">
        <f t="shared" si="529"/>
        <v>0</v>
      </c>
      <c r="CH848" s="19">
        <f t="shared" si="530"/>
        <v>0</v>
      </c>
      <c r="CI848" s="19">
        <f t="shared" si="531"/>
        <v>0</v>
      </c>
      <c r="CJ848" s="19">
        <f t="shared" si="532"/>
        <v>0</v>
      </c>
      <c r="CK848" s="19">
        <f t="shared" si="533"/>
        <v>0</v>
      </c>
      <c r="CL848" s="19">
        <f t="shared" si="534"/>
        <v>0</v>
      </c>
      <c r="CM848" s="19">
        <f t="shared" si="535"/>
        <v>0</v>
      </c>
      <c r="CN848" s="19">
        <f t="shared" si="536"/>
        <v>0</v>
      </c>
      <c r="CO848" s="19">
        <f t="shared" si="537"/>
        <v>0</v>
      </c>
      <c r="CP848" s="19">
        <f t="shared" si="538"/>
        <v>0</v>
      </c>
      <c r="CQ848" s="19">
        <f t="shared" si="539"/>
        <v>0</v>
      </c>
      <c r="CR848" s="19">
        <f t="shared" si="540"/>
        <v>0</v>
      </c>
      <c r="CS848" s="19">
        <f t="shared" si="541"/>
        <v>0</v>
      </c>
    </row>
    <row r="849" spans="2:97" ht="15" customHeight="1" x14ac:dyDescent="0.2">
      <c r="B849" s="53">
        <f t="shared" si="545"/>
        <v>841</v>
      </c>
      <c r="C849" s="197" t="str" cm="1">
        <f t="array" aca="1" ref="C849" ca="1">CELL("contents",BG849)</f>
        <v/>
      </c>
      <c r="D849" s="54" t="str">
        <f t="shared" si="542"/>
        <v>OK</v>
      </c>
      <c r="E849" s="55" t="e">
        <f>VLOOKUP('DATA SHEET'!$B$9,'Drill Size Info'!$T$2:$U$8,2,FALSE)</f>
        <v>#N/A</v>
      </c>
      <c r="F849" s="55" t="str">
        <f t="shared" si="546"/>
        <v/>
      </c>
      <c r="G849" s="161">
        <f t="shared" si="547"/>
        <v>0</v>
      </c>
      <c r="H849" s="56"/>
      <c r="I849" s="56"/>
      <c r="J849" s="54" t="s">
        <v>154</v>
      </c>
      <c r="K849" s="54" t="s">
        <v>154</v>
      </c>
      <c r="L849" s="56" t="s">
        <v>154</v>
      </c>
      <c r="M849" s="56" t="s">
        <v>154</v>
      </c>
      <c r="N849" s="47" t="str">
        <f>IF(CU849&lt;&gt;"",
    IF(INT('Drill Size Info'!$AA$19)=INT('Drill Size Info'!$AB$19),
        --(INT('Drill Size Info'!$AA$19) &amp; "." &amp; CU849),
        IF(AND((--(INT('Drill Size Info'!$AA$19) &amp; "." &amp; CU849)&gt;=--('Drill Size Info'!$AA$19)), (--(INT('Drill Size Info'!$AA$19) &amp; "." &amp; CU849)&lt;=--('Drill Size Info'!$AB$19))),
            --(INT('Drill Size Info'!$AA$19) &amp; "." &amp; CU849),
            --(INT('Drill Size Info'!$AB$19) &amp; "." &amp; CU849)
        )
    ),
    IF(CT849&lt;&gt;"",
        IF(INT('Drill Size Info'!$AA$19)=INT('Drill Size Info'!$AB$19),
            --(INT('Drill Size Info'!$AA$19) &amp; "." &amp; LEFT(CT849,3)),
            IF(AND((--(INT('Drill Size Info'!$AA$19) &amp; "." &amp; LEFT(CT849,3))&gt;=--('Drill Size Info'!$AA$19)), (--(INT('Drill Size Info'!$AA$19) &amp; "." &amp; LEFT(CT849,3))&lt;=--('Drill Size Info'!$AB$19))),
                --(INT('Drill Size Info'!$AA$19) &amp; "." &amp; LEFT(CT849,3)),
                --(INT('Drill Size Info'!$AB$19) &amp; "." &amp; LEFT(CT849,3))
            )
        ),
        "OK"
    )
)</f>
        <v>OK</v>
      </c>
      <c r="O849" s="163" t="str">
        <f>IF(CV849&lt;&gt;"",
    IF(INT('Drill Size Info'!$AA$19)=INT('Drill Size Info'!$AB$19),
        --(INT('Drill Size Info'!$AA$19) &amp; "." &amp; CV849),
        IF(AND((--(INT('Drill Size Info'!$AA$19) &amp; "." &amp; CV849)&gt;=--('Drill Size Info'!$AA$19)), (--(INT('Drill Size Info'!$AA$19) &amp; "." &amp; CV849)&lt;=--('Drill Size Info'!$AB$19))),
            --(INT('Drill Size Info'!$AA$19) &amp; "." &amp; CV849),
            --(INT('Drill Size Info'!$AB$19) &amp; "." &amp; CV849)
        )
    ),
    IF(CT849&lt;&gt;"",
        IF(INT('Drill Size Info'!$AA$19)=INT('Drill Size Info'!$AB$19),
            --(INT('Drill Size Info'!$AA$19) &amp; "." &amp; RIGHT(CT849,3)),
            IF(AND((--(INT('Drill Size Info'!$AA$19) &amp; "." &amp; RIGHT(CT849,3))&gt;=--('Drill Size Info'!$AA$19)), (--(INT('Drill Size Info'!$AA$19) &amp; "." &amp; RIGHT(CT849,3))&lt;=--('Drill Size Info'!$AB$19))),
                --(INT('Drill Size Info'!$AA$19) &amp; "." &amp; RIGHT(CT849,3)),
                --(INT('Drill Size Info'!$AB$19) &amp; "." &amp; RIGHT(CT849,3))
            )
        ),
        "N/A"
    )
)</f>
        <v>N/A</v>
      </c>
      <c r="P849" s="47" t="str">
        <f>IF(CX849&lt;&gt;"",
    IF(INT('Drill Size Info'!$AA$19)=INT('Drill Size Info'!$AB$15),
        --(INT('Drill Size Info'!$AA$15) &amp; "." &amp; CX849),
        IF(AND((--(INT('Drill Size Info'!$AA$15) &amp; "." &amp; CX849)&gt;=--('Drill Size Info'!$AA$15)), (--(INT('Drill Size Info'!$AA$15) &amp; "." &amp; CX849)&lt;=--('Drill Size Info'!$AB$15))),
            --(INT('Drill Size Info'!$AA$15) &amp; "." &amp; CX849),
            --(INT('Drill Size Info'!$AB$15) &amp; "." &amp; CX849)
        )
    ),
    IF(CW849&lt;&gt;"",
        IF(INT('Drill Size Info'!$AA$15)=INT('Drill Size Info'!$AB$15),
            --(INT('Drill Size Info'!$AA$15) &amp; "." &amp; LEFT(CW849,3)),
            IF(AND((--(INT('Drill Size Info'!$AA$15) &amp; "." &amp; LEFT(CW849,3))&gt;=--('Drill Size Info'!$AA$15)), (--(INT('Drill Size Info'!$AA$15) &amp; "." &amp; LEFT(CW849,3))&lt;=--('Drill Size Info'!$AB$15))),
                --(INT('Drill Size Info'!$AA$15) &amp; "." &amp; LEFT(CW849,3)),
                --(INT('Drill Size Info'!$AB$15) &amp; "." &amp; LEFT(CW849,3))
            )
        ),
        "OK"
    )
)</f>
        <v>OK</v>
      </c>
      <c r="Q849" s="163" t="str">
        <f>IF(CY849&lt;&gt;"",
    IF(INT('Drill Size Info'!$AA$19)=INT('Drill Size Info'!$AB$15),
        --(INT('Drill Size Info'!$AA$15) &amp; "." &amp; CY849),
        IF(AND((--(INT('Drill Size Info'!$AA$15) &amp; "." &amp; CY849)&gt;=--('Drill Size Info'!$AA$15)), (--(INT('Drill Size Info'!$AA$15) &amp; "." &amp; CY849)&lt;=--('Drill Size Info'!$AB$15))),
            --(INT('Drill Size Info'!$AA$15) &amp; "." &amp; CY849),
            --(INT('Drill Size Info'!$AB$15) &amp; "." &amp; CY849)
        )
    ),
    IF(CW849&lt;&gt;"",
        IF(INT('Drill Size Info'!$AA$15)=INT('Drill Size Info'!$AB$15),
            --(INT('Drill Size Info'!$AA$15) &amp; "." &amp; RIGHT(CW849,3)),
            IF(AND((--(INT('Drill Size Info'!$AA$15) &amp; "." &amp; RIGHT(CW849,3))&gt;=--('Drill Size Info'!$AA$15)), (--(INT('Drill Size Info'!$AA$15) &amp; "." &amp; RIGHT(CW849,3))&lt;=--('Drill Size Info'!$AB$15))),
                --(INT('Drill Size Info'!$AA$15) &amp; "." &amp; RIGHT(CW849,3)),
                --(INT('Drill Size Info'!$AB$15) &amp; "." &amp; RIGHT(CW849,3))
            )
        ),
        "N/A"
    )
)</f>
        <v>N/A</v>
      </c>
      <c r="R849" s="57"/>
      <c r="S849" s="57"/>
      <c r="T849" s="57"/>
      <c r="U849" s="57"/>
      <c r="V849" s="57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9"/>
      <c r="AX849" s="59"/>
      <c r="AY849" s="59"/>
      <c r="AZ849" s="60"/>
      <c r="BA849" s="52"/>
      <c r="BB849" s="52"/>
      <c r="BC849" s="52"/>
      <c r="BD849" s="52"/>
      <c r="BE849" s="52"/>
      <c r="BF849" s="52"/>
      <c r="BG849" s="192" t="str">
        <f t="shared" si="543"/>
        <v/>
      </c>
      <c r="BH849" s="52"/>
      <c r="BI849" s="52"/>
      <c r="BJ849" s="52"/>
      <c r="BK849" s="52"/>
      <c r="BM849" s="19">
        <f t="shared" si="510"/>
        <v>0</v>
      </c>
      <c r="BN849" s="19">
        <f t="shared" si="511"/>
        <v>0</v>
      </c>
      <c r="BO849" s="19">
        <f t="shared" si="512"/>
        <v>0</v>
      </c>
      <c r="BP849" s="19">
        <f t="shared" si="513"/>
        <v>0</v>
      </c>
      <c r="BQ849" s="19">
        <f t="shared" si="514"/>
        <v>0</v>
      </c>
      <c r="BR849" s="19">
        <f t="shared" si="515"/>
        <v>0</v>
      </c>
      <c r="BS849" s="19">
        <f t="shared" si="516"/>
        <v>0</v>
      </c>
      <c r="BT849" s="19">
        <f t="shared" si="517"/>
        <v>0</v>
      </c>
      <c r="BU849" s="19">
        <f t="shared" si="518"/>
        <v>0</v>
      </c>
      <c r="BV849" s="19">
        <f t="shared" si="519"/>
        <v>0</v>
      </c>
      <c r="BW849" s="19">
        <f t="shared" si="520"/>
        <v>0</v>
      </c>
      <c r="BX849" s="19">
        <f t="shared" si="521"/>
        <v>0</v>
      </c>
      <c r="BY849" s="19">
        <f t="shared" si="522"/>
        <v>0</v>
      </c>
      <c r="BZ849" s="19">
        <f t="shared" si="523"/>
        <v>0</v>
      </c>
      <c r="CA849" s="19">
        <f t="shared" si="524"/>
        <v>0</v>
      </c>
      <c r="CB849" s="19">
        <f t="shared" si="544"/>
        <v>0</v>
      </c>
      <c r="CC849" s="19">
        <f t="shared" si="525"/>
        <v>0</v>
      </c>
      <c r="CD849" s="19">
        <f t="shared" si="526"/>
        <v>0</v>
      </c>
      <c r="CE849" s="19">
        <f t="shared" si="527"/>
        <v>0</v>
      </c>
      <c r="CF849" s="19">
        <f t="shared" si="528"/>
        <v>0</v>
      </c>
      <c r="CG849" s="19">
        <f t="shared" si="529"/>
        <v>0</v>
      </c>
      <c r="CH849" s="19">
        <f t="shared" si="530"/>
        <v>0</v>
      </c>
      <c r="CI849" s="19">
        <f t="shared" si="531"/>
        <v>0</v>
      </c>
      <c r="CJ849" s="19">
        <f t="shared" si="532"/>
        <v>0</v>
      </c>
      <c r="CK849" s="19">
        <f t="shared" si="533"/>
        <v>0</v>
      </c>
      <c r="CL849" s="19">
        <f t="shared" si="534"/>
        <v>0</v>
      </c>
      <c r="CM849" s="19">
        <f t="shared" si="535"/>
        <v>0</v>
      </c>
      <c r="CN849" s="19">
        <f t="shared" si="536"/>
        <v>0</v>
      </c>
      <c r="CO849" s="19">
        <f t="shared" si="537"/>
        <v>0</v>
      </c>
      <c r="CP849" s="19">
        <f t="shared" si="538"/>
        <v>0</v>
      </c>
      <c r="CQ849" s="19">
        <f t="shared" si="539"/>
        <v>0</v>
      </c>
      <c r="CR849" s="19">
        <f t="shared" si="540"/>
        <v>0</v>
      </c>
      <c r="CS849" s="19">
        <f t="shared" si="541"/>
        <v>0</v>
      </c>
    </row>
    <row r="850" spans="2:97" ht="15" customHeight="1" x14ac:dyDescent="0.2">
      <c r="B850" s="53">
        <f t="shared" si="545"/>
        <v>842</v>
      </c>
      <c r="C850" s="197" t="str" cm="1">
        <f t="array" aca="1" ref="C850" ca="1">CELL("contents",BG850)</f>
        <v/>
      </c>
      <c r="D850" s="54" t="str">
        <f t="shared" si="542"/>
        <v>OK</v>
      </c>
      <c r="E850" s="55" t="e">
        <f>VLOOKUP('DATA SHEET'!$B$9,'Drill Size Info'!$T$2:$U$8,2,FALSE)</f>
        <v>#N/A</v>
      </c>
      <c r="F850" s="55" t="str">
        <f t="shared" si="546"/>
        <v/>
      </c>
      <c r="G850" s="161">
        <f t="shared" si="547"/>
        <v>0</v>
      </c>
      <c r="H850" s="56"/>
      <c r="I850" s="56"/>
      <c r="J850" s="54" t="s">
        <v>154</v>
      </c>
      <c r="K850" s="54" t="s">
        <v>154</v>
      </c>
      <c r="L850" s="56" t="s">
        <v>154</v>
      </c>
      <c r="M850" s="56" t="s">
        <v>154</v>
      </c>
      <c r="N850" s="47" t="str">
        <f>IF(CU850&lt;&gt;"",
    IF(INT('Drill Size Info'!$AA$19)=INT('Drill Size Info'!$AB$19),
        --(INT('Drill Size Info'!$AA$19) &amp; "." &amp; CU850),
        IF(AND((--(INT('Drill Size Info'!$AA$19) &amp; "." &amp; CU850)&gt;=--('Drill Size Info'!$AA$19)), (--(INT('Drill Size Info'!$AA$19) &amp; "." &amp; CU850)&lt;=--('Drill Size Info'!$AB$19))),
            --(INT('Drill Size Info'!$AA$19) &amp; "." &amp; CU850),
            --(INT('Drill Size Info'!$AB$19) &amp; "." &amp; CU850)
        )
    ),
    IF(CT850&lt;&gt;"",
        IF(INT('Drill Size Info'!$AA$19)=INT('Drill Size Info'!$AB$19),
            --(INT('Drill Size Info'!$AA$19) &amp; "." &amp; LEFT(CT850,3)),
            IF(AND((--(INT('Drill Size Info'!$AA$19) &amp; "." &amp; LEFT(CT850,3))&gt;=--('Drill Size Info'!$AA$19)), (--(INT('Drill Size Info'!$AA$19) &amp; "." &amp; LEFT(CT850,3))&lt;=--('Drill Size Info'!$AB$19))),
                --(INT('Drill Size Info'!$AA$19) &amp; "." &amp; LEFT(CT850,3)),
                --(INT('Drill Size Info'!$AB$19) &amp; "." &amp; LEFT(CT850,3))
            )
        ),
        "OK"
    )
)</f>
        <v>OK</v>
      </c>
      <c r="O850" s="163" t="str">
        <f>IF(CV850&lt;&gt;"",
    IF(INT('Drill Size Info'!$AA$19)=INT('Drill Size Info'!$AB$19),
        --(INT('Drill Size Info'!$AA$19) &amp; "." &amp; CV850),
        IF(AND((--(INT('Drill Size Info'!$AA$19) &amp; "." &amp; CV850)&gt;=--('Drill Size Info'!$AA$19)), (--(INT('Drill Size Info'!$AA$19) &amp; "." &amp; CV850)&lt;=--('Drill Size Info'!$AB$19))),
            --(INT('Drill Size Info'!$AA$19) &amp; "." &amp; CV850),
            --(INT('Drill Size Info'!$AB$19) &amp; "." &amp; CV850)
        )
    ),
    IF(CT850&lt;&gt;"",
        IF(INT('Drill Size Info'!$AA$19)=INT('Drill Size Info'!$AB$19),
            --(INT('Drill Size Info'!$AA$19) &amp; "." &amp; RIGHT(CT850,3)),
            IF(AND((--(INT('Drill Size Info'!$AA$19) &amp; "." &amp; RIGHT(CT850,3))&gt;=--('Drill Size Info'!$AA$19)), (--(INT('Drill Size Info'!$AA$19) &amp; "." &amp; RIGHT(CT850,3))&lt;=--('Drill Size Info'!$AB$19))),
                --(INT('Drill Size Info'!$AA$19) &amp; "." &amp; RIGHT(CT850,3)),
                --(INT('Drill Size Info'!$AB$19) &amp; "." &amp; RIGHT(CT850,3))
            )
        ),
        "N/A"
    )
)</f>
        <v>N/A</v>
      </c>
      <c r="P850" s="47" t="str">
        <f>IF(CX850&lt;&gt;"",
    IF(INT('Drill Size Info'!$AA$19)=INT('Drill Size Info'!$AB$15),
        --(INT('Drill Size Info'!$AA$15) &amp; "." &amp; CX850),
        IF(AND((--(INT('Drill Size Info'!$AA$15) &amp; "." &amp; CX850)&gt;=--('Drill Size Info'!$AA$15)), (--(INT('Drill Size Info'!$AA$15) &amp; "." &amp; CX850)&lt;=--('Drill Size Info'!$AB$15))),
            --(INT('Drill Size Info'!$AA$15) &amp; "." &amp; CX850),
            --(INT('Drill Size Info'!$AB$15) &amp; "." &amp; CX850)
        )
    ),
    IF(CW850&lt;&gt;"",
        IF(INT('Drill Size Info'!$AA$15)=INT('Drill Size Info'!$AB$15),
            --(INT('Drill Size Info'!$AA$15) &amp; "." &amp; LEFT(CW850,3)),
            IF(AND((--(INT('Drill Size Info'!$AA$15) &amp; "." &amp; LEFT(CW850,3))&gt;=--('Drill Size Info'!$AA$15)), (--(INT('Drill Size Info'!$AA$15) &amp; "." &amp; LEFT(CW850,3))&lt;=--('Drill Size Info'!$AB$15))),
                --(INT('Drill Size Info'!$AA$15) &amp; "." &amp; LEFT(CW850,3)),
                --(INT('Drill Size Info'!$AB$15) &amp; "." &amp; LEFT(CW850,3))
            )
        ),
        "OK"
    )
)</f>
        <v>OK</v>
      </c>
      <c r="Q850" s="163" t="str">
        <f>IF(CY850&lt;&gt;"",
    IF(INT('Drill Size Info'!$AA$19)=INT('Drill Size Info'!$AB$15),
        --(INT('Drill Size Info'!$AA$15) &amp; "." &amp; CY850),
        IF(AND((--(INT('Drill Size Info'!$AA$15) &amp; "." &amp; CY850)&gt;=--('Drill Size Info'!$AA$15)), (--(INT('Drill Size Info'!$AA$15) &amp; "." &amp; CY850)&lt;=--('Drill Size Info'!$AB$15))),
            --(INT('Drill Size Info'!$AA$15) &amp; "." &amp; CY850),
            --(INT('Drill Size Info'!$AB$15) &amp; "." &amp; CY850)
        )
    ),
    IF(CW850&lt;&gt;"",
        IF(INT('Drill Size Info'!$AA$15)=INT('Drill Size Info'!$AB$15),
            --(INT('Drill Size Info'!$AA$15) &amp; "." &amp; RIGHT(CW850,3)),
            IF(AND((--(INT('Drill Size Info'!$AA$15) &amp; "." &amp; RIGHT(CW850,3))&gt;=--('Drill Size Info'!$AA$15)), (--(INT('Drill Size Info'!$AA$15) &amp; "." &amp; RIGHT(CW850,3))&lt;=--('Drill Size Info'!$AB$15))),
                --(INT('Drill Size Info'!$AA$15) &amp; "." &amp; RIGHT(CW850,3)),
                --(INT('Drill Size Info'!$AB$15) &amp; "." &amp; RIGHT(CW850,3))
            )
        ),
        "N/A"
    )
)</f>
        <v>N/A</v>
      </c>
      <c r="R850" s="57"/>
      <c r="S850" s="57"/>
      <c r="T850" s="57"/>
      <c r="U850" s="57"/>
      <c r="V850" s="57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9"/>
      <c r="AX850" s="59"/>
      <c r="AY850" s="59"/>
      <c r="AZ850" s="60"/>
      <c r="BA850" s="52"/>
      <c r="BB850" s="52"/>
      <c r="BC850" s="52"/>
      <c r="BD850" s="52"/>
      <c r="BE850" s="52"/>
      <c r="BF850" s="52"/>
      <c r="BG850" s="192" t="str">
        <f t="shared" si="543"/>
        <v/>
      </c>
      <c r="BH850" s="52"/>
      <c r="BI850" s="52"/>
      <c r="BJ850" s="52"/>
      <c r="BK850" s="52"/>
      <c r="BM850" s="19">
        <f t="shared" si="510"/>
        <v>0</v>
      </c>
      <c r="BN850" s="19">
        <f t="shared" si="511"/>
        <v>0</v>
      </c>
      <c r="BO850" s="19">
        <f t="shared" si="512"/>
        <v>0</v>
      </c>
      <c r="BP850" s="19">
        <f t="shared" si="513"/>
        <v>0</v>
      </c>
      <c r="BQ850" s="19">
        <f t="shared" si="514"/>
        <v>0</v>
      </c>
      <c r="BR850" s="19">
        <f t="shared" si="515"/>
        <v>0</v>
      </c>
      <c r="BS850" s="19">
        <f t="shared" si="516"/>
        <v>0</v>
      </c>
      <c r="BT850" s="19">
        <f t="shared" si="517"/>
        <v>0</v>
      </c>
      <c r="BU850" s="19">
        <f t="shared" si="518"/>
        <v>0</v>
      </c>
      <c r="BV850" s="19">
        <f t="shared" si="519"/>
        <v>0</v>
      </c>
      <c r="BW850" s="19">
        <f t="shared" si="520"/>
        <v>0</v>
      </c>
      <c r="BX850" s="19">
        <f t="shared" si="521"/>
        <v>0</v>
      </c>
      <c r="BY850" s="19">
        <f t="shared" si="522"/>
        <v>0</v>
      </c>
      <c r="BZ850" s="19">
        <f t="shared" si="523"/>
        <v>0</v>
      </c>
      <c r="CA850" s="19">
        <f t="shared" si="524"/>
        <v>0</v>
      </c>
      <c r="CB850" s="19">
        <f t="shared" si="544"/>
        <v>0</v>
      </c>
      <c r="CC850" s="19">
        <f t="shared" si="525"/>
        <v>0</v>
      </c>
      <c r="CD850" s="19">
        <f t="shared" si="526"/>
        <v>0</v>
      </c>
      <c r="CE850" s="19">
        <f t="shared" si="527"/>
        <v>0</v>
      </c>
      <c r="CF850" s="19">
        <f t="shared" si="528"/>
        <v>0</v>
      </c>
      <c r="CG850" s="19">
        <f t="shared" si="529"/>
        <v>0</v>
      </c>
      <c r="CH850" s="19">
        <f t="shared" si="530"/>
        <v>0</v>
      </c>
      <c r="CI850" s="19">
        <f t="shared" si="531"/>
        <v>0</v>
      </c>
      <c r="CJ850" s="19">
        <f t="shared" si="532"/>
        <v>0</v>
      </c>
      <c r="CK850" s="19">
        <f t="shared" si="533"/>
        <v>0</v>
      </c>
      <c r="CL850" s="19">
        <f t="shared" si="534"/>
        <v>0</v>
      </c>
      <c r="CM850" s="19">
        <f t="shared" si="535"/>
        <v>0</v>
      </c>
      <c r="CN850" s="19">
        <f t="shared" si="536"/>
        <v>0</v>
      </c>
      <c r="CO850" s="19">
        <f t="shared" si="537"/>
        <v>0</v>
      </c>
      <c r="CP850" s="19">
        <f t="shared" si="538"/>
        <v>0</v>
      </c>
      <c r="CQ850" s="19">
        <f t="shared" si="539"/>
        <v>0</v>
      </c>
      <c r="CR850" s="19">
        <f t="shared" si="540"/>
        <v>0</v>
      </c>
      <c r="CS850" s="19">
        <f t="shared" si="541"/>
        <v>0</v>
      </c>
    </row>
    <row r="851" spans="2:97" ht="15" customHeight="1" x14ac:dyDescent="0.2">
      <c r="B851" s="53">
        <f t="shared" si="545"/>
        <v>843</v>
      </c>
      <c r="C851" s="197" t="str" cm="1">
        <f t="array" aca="1" ref="C851" ca="1">CELL("contents",BG851)</f>
        <v/>
      </c>
      <c r="D851" s="54" t="str">
        <f t="shared" si="542"/>
        <v>OK</v>
      </c>
      <c r="E851" s="55" t="e">
        <f>VLOOKUP('DATA SHEET'!$B$9,'Drill Size Info'!$T$2:$U$8,2,FALSE)</f>
        <v>#N/A</v>
      </c>
      <c r="F851" s="55" t="str">
        <f t="shared" si="546"/>
        <v/>
      </c>
      <c r="G851" s="161">
        <f t="shared" si="547"/>
        <v>0</v>
      </c>
      <c r="H851" s="56"/>
      <c r="I851" s="56"/>
      <c r="J851" s="54" t="s">
        <v>154</v>
      </c>
      <c r="K851" s="54" t="s">
        <v>154</v>
      </c>
      <c r="L851" s="56" t="s">
        <v>154</v>
      </c>
      <c r="M851" s="56" t="s">
        <v>154</v>
      </c>
      <c r="N851" s="47" t="str">
        <f>IF(CU851&lt;&gt;"",
    IF(INT('Drill Size Info'!$AA$19)=INT('Drill Size Info'!$AB$19),
        --(INT('Drill Size Info'!$AA$19) &amp; "." &amp; CU851),
        IF(AND((--(INT('Drill Size Info'!$AA$19) &amp; "." &amp; CU851)&gt;=--('Drill Size Info'!$AA$19)), (--(INT('Drill Size Info'!$AA$19) &amp; "." &amp; CU851)&lt;=--('Drill Size Info'!$AB$19))),
            --(INT('Drill Size Info'!$AA$19) &amp; "." &amp; CU851),
            --(INT('Drill Size Info'!$AB$19) &amp; "." &amp; CU851)
        )
    ),
    IF(CT851&lt;&gt;"",
        IF(INT('Drill Size Info'!$AA$19)=INT('Drill Size Info'!$AB$19),
            --(INT('Drill Size Info'!$AA$19) &amp; "." &amp; LEFT(CT851,3)),
            IF(AND((--(INT('Drill Size Info'!$AA$19) &amp; "." &amp; LEFT(CT851,3))&gt;=--('Drill Size Info'!$AA$19)), (--(INT('Drill Size Info'!$AA$19) &amp; "." &amp; LEFT(CT851,3))&lt;=--('Drill Size Info'!$AB$19))),
                --(INT('Drill Size Info'!$AA$19) &amp; "." &amp; LEFT(CT851,3)),
                --(INT('Drill Size Info'!$AB$19) &amp; "." &amp; LEFT(CT851,3))
            )
        ),
        "OK"
    )
)</f>
        <v>OK</v>
      </c>
      <c r="O851" s="163" t="str">
        <f>IF(CV851&lt;&gt;"",
    IF(INT('Drill Size Info'!$AA$19)=INT('Drill Size Info'!$AB$19),
        --(INT('Drill Size Info'!$AA$19) &amp; "." &amp; CV851),
        IF(AND((--(INT('Drill Size Info'!$AA$19) &amp; "." &amp; CV851)&gt;=--('Drill Size Info'!$AA$19)), (--(INT('Drill Size Info'!$AA$19) &amp; "." &amp; CV851)&lt;=--('Drill Size Info'!$AB$19))),
            --(INT('Drill Size Info'!$AA$19) &amp; "." &amp; CV851),
            --(INT('Drill Size Info'!$AB$19) &amp; "." &amp; CV851)
        )
    ),
    IF(CT851&lt;&gt;"",
        IF(INT('Drill Size Info'!$AA$19)=INT('Drill Size Info'!$AB$19),
            --(INT('Drill Size Info'!$AA$19) &amp; "." &amp; RIGHT(CT851,3)),
            IF(AND((--(INT('Drill Size Info'!$AA$19) &amp; "." &amp; RIGHT(CT851,3))&gt;=--('Drill Size Info'!$AA$19)), (--(INT('Drill Size Info'!$AA$19) &amp; "." &amp; RIGHT(CT851,3))&lt;=--('Drill Size Info'!$AB$19))),
                --(INT('Drill Size Info'!$AA$19) &amp; "." &amp; RIGHT(CT851,3)),
                --(INT('Drill Size Info'!$AB$19) &amp; "." &amp; RIGHT(CT851,3))
            )
        ),
        "N/A"
    )
)</f>
        <v>N/A</v>
      </c>
      <c r="P851" s="47" t="str">
        <f>IF(CX851&lt;&gt;"",
    IF(INT('Drill Size Info'!$AA$19)=INT('Drill Size Info'!$AB$15),
        --(INT('Drill Size Info'!$AA$15) &amp; "." &amp; CX851),
        IF(AND((--(INT('Drill Size Info'!$AA$15) &amp; "." &amp; CX851)&gt;=--('Drill Size Info'!$AA$15)), (--(INT('Drill Size Info'!$AA$15) &amp; "." &amp; CX851)&lt;=--('Drill Size Info'!$AB$15))),
            --(INT('Drill Size Info'!$AA$15) &amp; "." &amp; CX851),
            --(INT('Drill Size Info'!$AB$15) &amp; "." &amp; CX851)
        )
    ),
    IF(CW851&lt;&gt;"",
        IF(INT('Drill Size Info'!$AA$15)=INT('Drill Size Info'!$AB$15),
            --(INT('Drill Size Info'!$AA$15) &amp; "." &amp; LEFT(CW851,3)),
            IF(AND((--(INT('Drill Size Info'!$AA$15) &amp; "." &amp; LEFT(CW851,3))&gt;=--('Drill Size Info'!$AA$15)), (--(INT('Drill Size Info'!$AA$15) &amp; "." &amp; LEFT(CW851,3))&lt;=--('Drill Size Info'!$AB$15))),
                --(INT('Drill Size Info'!$AA$15) &amp; "." &amp; LEFT(CW851,3)),
                --(INT('Drill Size Info'!$AB$15) &amp; "." &amp; LEFT(CW851,3))
            )
        ),
        "OK"
    )
)</f>
        <v>OK</v>
      </c>
      <c r="Q851" s="163" t="str">
        <f>IF(CY851&lt;&gt;"",
    IF(INT('Drill Size Info'!$AA$19)=INT('Drill Size Info'!$AB$15),
        --(INT('Drill Size Info'!$AA$15) &amp; "." &amp; CY851),
        IF(AND((--(INT('Drill Size Info'!$AA$15) &amp; "." &amp; CY851)&gt;=--('Drill Size Info'!$AA$15)), (--(INT('Drill Size Info'!$AA$15) &amp; "." &amp; CY851)&lt;=--('Drill Size Info'!$AB$15))),
            --(INT('Drill Size Info'!$AA$15) &amp; "." &amp; CY851),
            --(INT('Drill Size Info'!$AB$15) &amp; "." &amp; CY851)
        )
    ),
    IF(CW851&lt;&gt;"",
        IF(INT('Drill Size Info'!$AA$15)=INT('Drill Size Info'!$AB$15),
            --(INT('Drill Size Info'!$AA$15) &amp; "." &amp; RIGHT(CW851,3)),
            IF(AND((--(INT('Drill Size Info'!$AA$15) &amp; "." &amp; RIGHT(CW851,3))&gt;=--('Drill Size Info'!$AA$15)), (--(INT('Drill Size Info'!$AA$15) &amp; "." &amp; RIGHT(CW851,3))&lt;=--('Drill Size Info'!$AB$15))),
                --(INT('Drill Size Info'!$AA$15) &amp; "." &amp; RIGHT(CW851,3)),
                --(INT('Drill Size Info'!$AB$15) &amp; "." &amp; RIGHT(CW851,3))
            )
        ),
        "N/A"
    )
)</f>
        <v>N/A</v>
      </c>
      <c r="R851" s="57"/>
      <c r="S851" s="57"/>
      <c r="T851" s="57"/>
      <c r="U851" s="57"/>
      <c r="V851" s="57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9"/>
      <c r="AX851" s="59"/>
      <c r="AY851" s="59"/>
      <c r="AZ851" s="60"/>
      <c r="BA851" s="52"/>
      <c r="BB851" s="52"/>
      <c r="BC851" s="52"/>
      <c r="BD851" s="52"/>
      <c r="BE851" s="52"/>
      <c r="BF851" s="52"/>
      <c r="BG851" s="192" t="str">
        <f t="shared" si="543"/>
        <v/>
      </c>
      <c r="BH851" s="52"/>
      <c r="BI851" s="52"/>
      <c r="BJ851" s="52"/>
      <c r="BK851" s="52"/>
      <c r="BM851" s="19">
        <f t="shared" si="510"/>
        <v>0</v>
      </c>
      <c r="BN851" s="19">
        <f t="shared" si="511"/>
        <v>0</v>
      </c>
      <c r="BO851" s="19">
        <f t="shared" si="512"/>
        <v>0</v>
      </c>
      <c r="BP851" s="19">
        <f t="shared" si="513"/>
        <v>0</v>
      </c>
      <c r="BQ851" s="19">
        <f t="shared" si="514"/>
        <v>0</v>
      </c>
      <c r="BR851" s="19">
        <f t="shared" si="515"/>
        <v>0</v>
      </c>
      <c r="BS851" s="19">
        <f t="shared" si="516"/>
        <v>0</v>
      </c>
      <c r="BT851" s="19">
        <f t="shared" si="517"/>
        <v>0</v>
      </c>
      <c r="BU851" s="19">
        <f t="shared" si="518"/>
        <v>0</v>
      </c>
      <c r="BV851" s="19">
        <f t="shared" si="519"/>
        <v>0</v>
      </c>
      <c r="BW851" s="19">
        <f t="shared" si="520"/>
        <v>0</v>
      </c>
      <c r="BX851" s="19">
        <f t="shared" si="521"/>
        <v>0</v>
      </c>
      <c r="BY851" s="19">
        <f t="shared" si="522"/>
        <v>0</v>
      </c>
      <c r="BZ851" s="19">
        <f t="shared" si="523"/>
        <v>0</v>
      </c>
      <c r="CA851" s="19">
        <f t="shared" si="524"/>
        <v>0</v>
      </c>
      <c r="CB851" s="19">
        <f t="shared" si="544"/>
        <v>0</v>
      </c>
      <c r="CC851" s="19">
        <f t="shared" si="525"/>
        <v>0</v>
      </c>
      <c r="CD851" s="19">
        <f t="shared" si="526"/>
        <v>0</v>
      </c>
      <c r="CE851" s="19">
        <f t="shared" si="527"/>
        <v>0</v>
      </c>
      <c r="CF851" s="19">
        <f t="shared" si="528"/>
        <v>0</v>
      </c>
      <c r="CG851" s="19">
        <f t="shared" si="529"/>
        <v>0</v>
      </c>
      <c r="CH851" s="19">
        <f t="shared" si="530"/>
        <v>0</v>
      </c>
      <c r="CI851" s="19">
        <f t="shared" si="531"/>
        <v>0</v>
      </c>
      <c r="CJ851" s="19">
        <f t="shared" si="532"/>
        <v>0</v>
      </c>
      <c r="CK851" s="19">
        <f t="shared" si="533"/>
        <v>0</v>
      </c>
      <c r="CL851" s="19">
        <f t="shared" si="534"/>
        <v>0</v>
      </c>
      <c r="CM851" s="19">
        <f t="shared" si="535"/>
        <v>0</v>
      </c>
      <c r="CN851" s="19">
        <f t="shared" si="536"/>
        <v>0</v>
      </c>
      <c r="CO851" s="19">
        <f t="shared" si="537"/>
        <v>0</v>
      </c>
      <c r="CP851" s="19">
        <f t="shared" si="538"/>
        <v>0</v>
      </c>
      <c r="CQ851" s="19">
        <f t="shared" si="539"/>
        <v>0</v>
      </c>
      <c r="CR851" s="19">
        <f t="shared" si="540"/>
        <v>0</v>
      </c>
      <c r="CS851" s="19">
        <f t="shared" si="541"/>
        <v>0</v>
      </c>
    </row>
    <row r="852" spans="2:97" ht="15" customHeight="1" x14ac:dyDescent="0.2">
      <c r="B852" s="53">
        <f t="shared" si="545"/>
        <v>844</v>
      </c>
      <c r="C852" s="197" t="str" cm="1">
        <f t="array" aca="1" ref="C852" ca="1">CELL("contents",BG852)</f>
        <v/>
      </c>
      <c r="D852" s="54" t="str">
        <f t="shared" si="542"/>
        <v>OK</v>
      </c>
      <c r="E852" s="55" t="e">
        <f>VLOOKUP('DATA SHEET'!$B$9,'Drill Size Info'!$T$2:$U$8,2,FALSE)</f>
        <v>#N/A</v>
      </c>
      <c r="F852" s="55" t="str">
        <f t="shared" si="546"/>
        <v/>
      </c>
      <c r="G852" s="161">
        <f t="shared" si="547"/>
        <v>0</v>
      </c>
      <c r="H852" s="56"/>
      <c r="I852" s="56"/>
      <c r="J852" s="54" t="s">
        <v>154</v>
      </c>
      <c r="K852" s="54" t="s">
        <v>154</v>
      </c>
      <c r="L852" s="56" t="s">
        <v>154</v>
      </c>
      <c r="M852" s="56" t="s">
        <v>154</v>
      </c>
      <c r="N852" s="47" t="str">
        <f>IF(CU852&lt;&gt;"",
    IF(INT('Drill Size Info'!$AA$19)=INT('Drill Size Info'!$AB$19),
        --(INT('Drill Size Info'!$AA$19) &amp; "." &amp; CU852),
        IF(AND((--(INT('Drill Size Info'!$AA$19) &amp; "." &amp; CU852)&gt;=--('Drill Size Info'!$AA$19)), (--(INT('Drill Size Info'!$AA$19) &amp; "." &amp; CU852)&lt;=--('Drill Size Info'!$AB$19))),
            --(INT('Drill Size Info'!$AA$19) &amp; "." &amp; CU852),
            --(INT('Drill Size Info'!$AB$19) &amp; "." &amp; CU852)
        )
    ),
    IF(CT852&lt;&gt;"",
        IF(INT('Drill Size Info'!$AA$19)=INT('Drill Size Info'!$AB$19),
            --(INT('Drill Size Info'!$AA$19) &amp; "." &amp; LEFT(CT852,3)),
            IF(AND((--(INT('Drill Size Info'!$AA$19) &amp; "." &amp; LEFT(CT852,3))&gt;=--('Drill Size Info'!$AA$19)), (--(INT('Drill Size Info'!$AA$19) &amp; "." &amp; LEFT(CT852,3))&lt;=--('Drill Size Info'!$AB$19))),
                --(INT('Drill Size Info'!$AA$19) &amp; "." &amp; LEFT(CT852,3)),
                --(INT('Drill Size Info'!$AB$19) &amp; "." &amp; LEFT(CT852,3))
            )
        ),
        "OK"
    )
)</f>
        <v>OK</v>
      </c>
      <c r="O852" s="163" t="str">
        <f>IF(CV852&lt;&gt;"",
    IF(INT('Drill Size Info'!$AA$19)=INT('Drill Size Info'!$AB$19),
        --(INT('Drill Size Info'!$AA$19) &amp; "." &amp; CV852),
        IF(AND((--(INT('Drill Size Info'!$AA$19) &amp; "." &amp; CV852)&gt;=--('Drill Size Info'!$AA$19)), (--(INT('Drill Size Info'!$AA$19) &amp; "." &amp; CV852)&lt;=--('Drill Size Info'!$AB$19))),
            --(INT('Drill Size Info'!$AA$19) &amp; "." &amp; CV852),
            --(INT('Drill Size Info'!$AB$19) &amp; "." &amp; CV852)
        )
    ),
    IF(CT852&lt;&gt;"",
        IF(INT('Drill Size Info'!$AA$19)=INT('Drill Size Info'!$AB$19),
            --(INT('Drill Size Info'!$AA$19) &amp; "." &amp; RIGHT(CT852,3)),
            IF(AND((--(INT('Drill Size Info'!$AA$19) &amp; "." &amp; RIGHT(CT852,3))&gt;=--('Drill Size Info'!$AA$19)), (--(INT('Drill Size Info'!$AA$19) &amp; "." &amp; RIGHT(CT852,3))&lt;=--('Drill Size Info'!$AB$19))),
                --(INT('Drill Size Info'!$AA$19) &amp; "." &amp; RIGHT(CT852,3)),
                --(INT('Drill Size Info'!$AB$19) &amp; "." &amp; RIGHT(CT852,3))
            )
        ),
        "N/A"
    )
)</f>
        <v>N/A</v>
      </c>
      <c r="P852" s="47" t="str">
        <f>IF(CX852&lt;&gt;"",
    IF(INT('Drill Size Info'!$AA$19)=INT('Drill Size Info'!$AB$15),
        --(INT('Drill Size Info'!$AA$15) &amp; "." &amp; CX852),
        IF(AND((--(INT('Drill Size Info'!$AA$15) &amp; "." &amp; CX852)&gt;=--('Drill Size Info'!$AA$15)), (--(INT('Drill Size Info'!$AA$15) &amp; "." &amp; CX852)&lt;=--('Drill Size Info'!$AB$15))),
            --(INT('Drill Size Info'!$AA$15) &amp; "." &amp; CX852),
            --(INT('Drill Size Info'!$AB$15) &amp; "." &amp; CX852)
        )
    ),
    IF(CW852&lt;&gt;"",
        IF(INT('Drill Size Info'!$AA$15)=INT('Drill Size Info'!$AB$15),
            --(INT('Drill Size Info'!$AA$15) &amp; "." &amp; LEFT(CW852,3)),
            IF(AND((--(INT('Drill Size Info'!$AA$15) &amp; "." &amp; LEFT(CW852,3))&gt;=--('Drill Size Info'!$AA$15)), (--(INT('Drill Size Info'!$AA$15) &amp; "." &amp; LEFT(CW852,3))&lt;=--('Drill Size Info'!$AB$15))),
                --(INT('Drill Size Info'!$AA$15) &amp; "." &amp; LEFT(CW852,3)),
                --(INT('Drill Size Info'!$AB$15) &amp; "." &amp; LEFT(CW852,3))
            )
        ),
        "OK"
    )
)</f>
        <v>OK</v>
      </c>
      <c r="Q852" s="163" t="str">
        <f>IF(CY852&lt;&gt;"",
    IF(INT('Drill Size Info'!$AA$19)=INT('Drill Size Info'!$AB$15),
        --(INT('Drill Size Info'!$AA$15) &amp; "." &amp; CY852),
        IF(AND((--(INT('Drill Size Info'!$AA$15) &amp; "." &amp; CY852)&gt;=--('Drill Size Info'!$AA$15)), (--(INT('Drill Size Info'!$AA$15) &amp; "." &amp; CY852)&lt;=--('Drill Size Info'!$AB$15))),
            --(INT('Drill Size Info'!$AA$15) &amp; "." &amp; CY852),
            --(INT('Drill Size Info'!$AB$15) &amp; "." &amp; CY852)
        )
    ),
    IF(CW852&lt;&gt;"",
        IF(INT('Drill Size Info'!$AA$15)=INT('Drill Size Info'!$AB$15),
            --(INT('Drill Size Info'!$AA$15) &amp; "." &amp; RIGHT(CW852,3)),
            IF(AND((--(INT('Drill Size Info'!$AA$15) &amp; "." &amp; RIGHT(CW852,3))&gt;=--('Drill Size Info'!$AA$15)), (--(INT('Drill Size Info'!$AA$15) &amp; "." &amp; RIGHT(CW852,3))&lt;=--('Drill Size Info'!$AB$15))),
                --(INT('Drill Size Info'!$AA$15) &amp; "." &amp; RIGHT(CW852,3)),
                --(INT('Drill Size Info'!$AB$15) &amp; "." &amp; RIGHT(CW852,3))
            )
        ),
        "N/A"
    )
)</f>
        <v>N/A</v>
      </c>
      <c r="R852" s="57"/>
      <c r="S852" s="57"/>
      <c r="T852" s="57"/>
      <c r="U852" s="57"/>
      <c r="V852" s="57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9"/>
      <c r="AX852" s="59"/>
      <c r="AY852" s="59"/>
      <c r="AZ852" s="60"/>
      <c r="BA852" s="52"/>
      <c r="BB852" s="52"/>
      <c r="BC852" s="52"/>
      <c r="BD852" s="52"/>
      <c r="BE852" s="52"/>
      <c r="BF852" s="52"/>
      <c r="BG852" s="192" t="str">
        <f t="shared" si="543"/>
        <v/>
      </c>
      <c r="BH852" s="52"/>
      <c r="BI852" s="52"/>
      <c r="BJ852" s="52"/>
      <c r="BK852" s="52"/>
      <c r="BM852" s="19">
        <f t="shared" si="510"/>
        <v>0</v>
      </c>
      <c r="BN852" s="19">
        <f t="shared" si="511"/>
        <v>0</v>
      </c>
      <c r="BO852" s="19">
        <f t="shared" si="512"/>
        <v>0</v>
      </c>
      <c r="BP852" s="19">
        <f t="shared" si="513"/>
        <v>0</v>
      </c>
      <c r="BQ852" s="19">
        <f t="shared" si="514"/>
        <v>0</v>
      </c>
      <c r="BR852" s="19">
        <f t="shared" si="515"/>
        <v>0</v>
      </c>
      <c r="BS852" s="19">
        <f t="shared" si="516"/>
        <v>0</v>
      </c>
      <c r="BT852" s="19">
        <f t="shared" si="517"/>
        <v>0</v>
      </c>
      <c r="BU852" s="19">
        <f t="shared" si="518"/>
        <v>0</v>
      </c>
      <c r="BV852" s="19">
        <f t="shared" si="519"/>
        <v>0</v>
      </c>
      <c r="BW852" s="19">
        <f t="shared" si="520"/>
        <v>0</v>
      </c>
      <c r="BX852" s="19">
        <f t="shared" si="521"/>
        <v>0</v>
      </c>
      <c r="BY852" s="19">
        <f t="shared" si="522"/>
        <v>0</v>
      </c>
      <c r="BZ852" s="19">
        <f t="shared" si="523"/>
        <v>0</v>
      </c>
      <c r="CA852" s="19">
        <f t="shared" si="524"/>
        <v>0</v>
      </c>
      <c r="CB852" s="19">
        <f t="shared" si="544"/>
        <v>0</v>
      </c>
      <c r="CC852" s="19">
        <f t="shared" si="525"/>
        <v>0</v>
      </c>
      <c r="CD852" s="19">
        <f t="shared" si="526"/>
        <v>0</v>
      </c>
      <c r="CE852" s="19">
        <f t="shared" si="527"/>
        <v>0</v>
      </c>
      <c r="CF852" s="19">
        <f t="shared" si="528"/>
        <v>0</v>
      </c>
      <c r="CG852" s="19">
        <f t="shared" si="529"/>
        <v>0</v>
      </c>
      <c r="CH852" s="19">
        <f t="shared" si="530"/>
        <v>0</v>
      </c>
      <c r="CI852" s="19">
        <f t="shared" si="531"/>
        <v>0</v>
      </c>
      <c r="CJ852" s="19">
        <f t="shared" si="532"/>
        <v>0</v>
      </c>
      <c r="CK852" s="19">
        <f t="shared" si="533"/>
        <v>0</v>
      </c>
      <c r="CL852" s="19">
        <f t="shared" si="534"/>
        <v>0</v>
      </c>
      <c r="CM852" s="19">
        <f t="shared" si="535"/>
        <v>0</v>
      </c>
      <c r="CN852" s="19">
        <f t="shared" si="536"/>
        <v>0</v>
      </c>
      <c r="CO852" s="19">
        <f t="shared" si="537"/>
        <v>0</v>
      </c>
      <c r="CP852" s="19">
        <f t="shared" si="538"/>
        <v>0</v>
      </c>
      <c r="CQ852" s="19">
        <f t="shared" si="539"/>
        <v>0</v>
      </c>
      <c r="CR852" s="19">
        <f t="shared" si="540"/>
        <v>0</v>
      </c>
      <c r="CS852" s="19">
        <f t="shared" si="541"/>
        <v>0</v>
      </c>
    </row>
    <row r="853" spans="2:97" ht="15" customHeight="1" x14ac:dyDescent="0.2">
      <c r="B853" s="53">
        <f t="shared" si="545"/>
        <v>845</v>
      </c>
      <c r="C853" s="197" t="str" cm="1">
        <f t="array" aca="1" ref="C853" ca="1">CELL("contents",BG853)</f>
        <v/>
      </c>
      <c r="D853" s="54" t="str">
        <f t="shared" si="542"/>
        <v>OK</v>
      </c>
      <c r="E853" s="55" t="e">
        <f>VLOOKUP('DATA SHEET'!$B$9,'Drill Size Info'!$T$2:$U$8,2,FALSE)</f>
        <v>#N/A</v>
      </c>
      <c r="F853" s="55" t="str">
        <f t="shared" si="546"/>
        <v/>
      </c>
      <c r="G853" s="161">
        <f t="shared" si="547"/>
        <v>0</v>
      </c>
      <c r="H853" s="56"/>
      <c r="I853" s="56"/>
      <c r="J853" s="54" t="s">
        <v>154</v>
      </c>
      <c r="K853" s="54" t="s">
        <v>154</v>
      </c>
      <c r="L853" s="56" t="s">
        <v>154</v>
      </c>
      <c r="M853" s="56" t="s">
        <v>154</v>
      </c>
      <c r="N853" s="47" t="str">
        <f>IF(CU853&lt;&gt;"",
    IF(INT('Drill Size Info'!$AA$19)=INT('Drill Size Info'!$AB$19),
        --(INT('Drill Size Info'!$AA$19) &amp; "." &amp; CU853),
        IF(AND((--(INT('Drill Size Info'!$AA$19) &amp; "." &amp; CU853)&gt;=--('Drill Size Info'!$AA$19)), (--(INT('Drill Size Info'!$AA$19) &amp; "." &amp; CU853)&lt;=--('Drill Size Info'!$AB$19))),
            --(INT('Drill Size Info'!$AA$19) &amp; "." &amp; CU853),
            --(INT('Drill Size Info'!$AB$19) &amp; "." &amp; CU853)
        )
    ),
    IF(CT853&lt;&gt;"",
        IF(INT('Drill Size Info'!$AA$19)=INT('Drill Size Info'!$AB$19),
            --(INT('Drill Size Info'!$AA$19) &amp; "." &amp; LEFT(CT853,3)),
            IF(AND((--(INT('Drill Size Info'!$AA$19) &amp; "." &amp; LEFT(CT853,3))&gt;=--('Drill Size Info'!$AA$19)), (--(INT('Drill Size Info'!$AA$19) &amp; "." &amp; LEFT(CT853,3))&lt;=--('Drill Size Info'!$AB$19))),
                --(INT('Drill Size Info'!$AA$19) &amp; "." &amp; LEFT(CT853,3)),
                --(INT('Drill Size Info'!$AB$19) &amp; "." &amp; LEFT(CT853,3))
            )
        ),
        "OK"
    )
)</f>
        <v>OK</v>
      </c>
      <c r="O853" s="163" t="str">
        <f>IF(CV853&lt;&gt;"",
    IF(INT('Drill Size Info'!$AA$19)=INT('Drill Size Info'!$AB$19),
        --(INT('Drill Size Info'!$AA$19) &amp; "." &amp; CV853),
        IF(AND((--(INT('Drill Size Info'!$AA$19) &amp; "." &amp; CV853)&gt;=--('Drill Size Info'!$AA$19)), (--(INT('Drill Size Info'!$AA$19) &amp; "." &amp; CV853)&lt;=--('Drill Size Info'!$AB$19))),
            --(INT('Drill Size Info'!$AA$19) &amp; "." &amp; CV853),
            --(INT('Drill Size Info'!$AB$19) &amp; "." &amp; CV853)
        )
    ),
    IF(CT853&lt;&gt;"",
        IF(INT('Drill Size Info'!$AA$19)=INT('Drill Size Info'!$AB$19),
            --(INT('Drill Size Info'!$AA$19) &amp; "." &amp; RIGHT(CT853,3)),
            IF(AND((--(INT('Drill Size Info'!$AA$19) &amp; "." &amp; RIGHT(CT853,3))&gt;=--('Drill Size Info'!$AA$19)), (--(INT('Drill Size Info'!$AA$19) &amp; "." &amp; RIGHT(CT853,3))&lt;=--('Drill Size Info'!$AB$19))),
                --(INT('Drill Size Info'!$AA$19) &amp; "." &amp; RIGHT(CT853,3)),
                --(INT('Drill Size Info'!$AB$19) &amp; "." &amp; RIGHT(CT853,3))
            )
        ),
        "N/A"
    )
)</f>
        <v>N/A</v>
      </c>
      <c r="P853" s="47" t="str">
        <f>IF(CX853&lt;&gt;"",
    IF(INT('Drill Size Info'!$AA$19)=INT('Drill Size Info'!$AB$15),
        --(INT('Drill Size Info'!$AA$15) &amp; "." &amp; CX853),
        IF(AND((--(INT('Drill Size Info'!$AA$15) &amp; "." &amp; CX853)&gt;=--('Drill Size Info'!$AA$15)), (--(INT('Drill Size Info'!$AA$15) &amp; "." &amp; CX853)&lt;=--('Drill Size Info'!$AB$15))),
            --(INT('Drill Size Info'!$AA$15) &amp; "." &amp; CX853),
            --(INT('Drill Size Info'!$AB$15) &amp; "." &amp; CX853)
        )
    ),
    IF(CW853&lt;&gt;"",
        IF(INT('Drill Size Info'!$AA$15)=INT('Drill Size Info'!$AB$15),
            --(INT('Drill Size Info'!$AA$15) &amp; "." &amp; LEFT(CW853,3)),
            IF(AND((--(INT('Drill Size Info'!$AA$15) &amp; "." &amp; LEFT(CW853,3))&gt;=--('Drill Size Info'!$AA$15)), (--(INT('Drill Size Info'!$AA$15) &amp; "." &amp; LEFT(CW853,3))&lt;=--('Drill Size Info'!$AB$15))),
                --(INT('Drill Size Info'!$AA$15) &amp; "." &amp; LEFT(CW853,3)),
                --(INT('Drill Size Info'!$AB$15) &amp; "." &amp; LEFT(CW853,3))
            )
        ),
        "OK"
    )
)</f>
        <v>OK</v>
      </c>
      <c r="Q853" s="163" t="str">
        <f>IF(CY853&lt;&gt;"",
    IF(INT('Drill Size Info'!$AA$19)=INT('Drill Size Info'!$AB$15),
        --(INT('Drill Size Info'!$AA$15) &amp; "." &amp; CY853),
        IF(AND((--(INT('Drill Size Info'!$AA$15) &amp; "." &amp; CY853)&gt;=--('Drill Size Info'!$AA$15)), (--(INT('Drill Size Info'!$AA$15) &amp; "." &amp; CY853)&lt;=--('Drill Size Info'!$AB$15))),
            --(INT('Drill Size Info'!$AA$15) &amp; "." &amp; CY853),
            --(INT('Drill Size Info'!$AB$15) &amp; "." &amp; CY853)
        )
    ),
    IF(CW853&lt;&gt;"",
        IF(INT('Drill Size Info'!$AA$15)=INT('Drill Size Info'!$AB$15),
            --(INT('Drill Size Info'!$AA$15) &amp; "." &amp; RIGHT(CW853,3)),
            IF(AND((--(INT('Drill Size Info'!$AA$15) &amp; "." &amp; RIGHT(CW853,3))&gt;=--('Drill Size Info'!$AA$15)), (--(INT('Drill Size Info'!$AA$15) &amp; "." &amp; RIGHT(CW853,3))&lt;=--('Drill Size Info'!$AB$15))),
                --(INT('Drill Size Info'!$AA$15) &amp; "." &amp; RIGHT(CW853,3)),
                --(INT('Drill Size Info'!$AB$15) &amp; "." &amp; RIGHT(CW853,3))
            )
        ),
        "N/A"
    )
)</f>
        <v>N/A</v>
      </c>
      <c r="R853" s="57"/>
      <c r="S853" s="57"/>
      <c r="T853" s="57"/>
      <c r="U853" s="57"/>
      <c r="V853" s="57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9"/>
      <c r="AX853" s="59"/>
      <c r="AY853" s="59"/>
      <c r="AZ853" s="60"/>
      <c r="BA853" s="52"/>
      <c r="BB853" s="52"/>
      <c r="BC853" s="52"/>
      <c r="BD853" s="52"/>
      <c r="BE853" s="52"/>
      <c r="BF853" s="52"/>
      <c r="BG853" s="192" t="str">
        <f t="shared" si="543"/>
        <v/>
      </c>
      <c r="BH853" s="52"/>
      <c r="BI853" s="52"/>
      <c r="BJ853" s="52"/>
      <c r="BK853" s="52"/>
      <c r="BM853" s="19">
        <f t="shared" si="510"/>
        <v>0</v>
      </c>
      <c r="BN853" s="19">
        <f t="shared" si="511"/>
        <v>0</v>
      </c>
      <c r="BO853" s="19">
        <f t="shared" si="512"/>
        <v>0</v>
      </c>
      <c r="BP853" s="19">
        <f t="shared" si="513"/>
        <v>0</v>
      </c>
      <c r="BQ853" s="19">
        <f t="shared" si="514"/>
        <v>0</v>
      </c>
      <c r="BR853" s="19">
        <f t="shared" si="515"/>
        <v>0</v>
      </c>
      <c r="BS853" s="19">
        <f t="shared" si="516"/>
        <v>0</v>
      </c>
      <c r="BT853" s="19">
        <f t="shared" si="517"/>
        <v>0</v>
      </c>
      <c r="BU853" s="19">
        <f t="shared" si="518"/>
        <v>0</v>
      </c>
      <c r="BV853" s="19">
        <f t="shared" si="519"/>
        <v>0</v>
      </c>
      <c r="BW853" s="19">
        <f t="shared" si="520"/>
        <v>0</v>
      </c>
      <c r="BX853" s="19">
        <f t="shared" si="521"/>
        <v>0</v>
      </c>
      <c r="BY853" s="19">
        <f t="shared" si="522"/>
        <v>0</v>
      </c>
      <c r="BZ853" s="19">
        <f t="shared" si="523"/>
        <v>0</v>
      </c>
      <c r="CA853" s="19">
        <f t="shared" si="524"/>
        <v>0</v>
      </c>
      <c r="CB853" s="19">
        <f t="shared" si="544"/>
        <v>0</v>
      </c>
      <c r="CC853" s="19">
        <f t="shared" si="525"/>
        <v>0</v>
      </c>
      <c r="CD853" s="19">
        <f t="shared" si="526"/>
        <v>0</v>
      </c>
      <c r="CE853" s="19">
        <f t="shared" si="527"/>
        <v>0</v>
      </c>
      <c r="CF853" s="19">
        <f t="shared" si="528"/>
        <v>0</v>
      </c>
      <c r="CG853" s="19">
        <f t="shared" si="529"/>
        <v>0</v>
      </c>
      <c r="CH853" s="19">
        <f t="shared" si="530"/>
        <v>0</v>
      </c>
      <c r="CI853" s="19">
        <f t="shared" si="531"/>
        <v>0</v>
      </c>
      <c r="CJ853" s="19">
        <f t="shared" si="532"/>
        <v>0</v>
      </c>
      <c r="CK853" s="19">
        <f t="shared" si="533"/>
        <v>0</v>
      </c>
      <c r="CL853" s="19">
        <f t="shared" si="534"/>
        <v>0</v>
      </c>
      <c r="CM853" s="19">
        <f t="shared" si="535"/>
        <v>0</v>
      </c>
      <c r="CN853" s="19">
        <f t="shared" si="536"/>
        <v>0</v>
      </c>
      <c r="CO853" s="19">
        <f t="shared" si="537"/>
        <v>0</v>
      </c>
      <c r="CP853" s="19">
        <f t="shared" si="538"/>
        <v>0</v>
      </c>
      <c r="CQ853" s="19">
        <f t="shared" si="539"/>
        <v>0</v>
      </c>
      <c r="CR853" s="19">
        <f t="shared" si="540"/>
        <v>0</v>
      </c>
      <c r="CS853" s="19">
        <f t="shared" si="541"/>
        <v>0</v>
      </c>
    </row>
    <row r="854" spans="2:97" ht="15" customHeight="1" x14ac:dyDescent="0.2">
      <c r="B854" s="53">
        <f t="shared" si="545"/>
        <v>846</v>
      </c>
      <c r="C854" s="197" t="str" cm="1">
        <f t="array" aca="1" ref="C854" ca="1">CELL("contents",BG854)</f>
        <v/>
      </c>
      <c r="D854" s="54" t="str">
        <f t="shared" si="542"/>
        <v>OK</v>
      </c>
      <c r="E854" s="55" t="e">
        <f>VLOOKUP('DATA SHEET'!$B$9,'Drill Size Info'!$T$2:$U$8,2,FALSE)</f>
        <v>#N/A</v>
      </c>
      <c r="F854" s="55" t="str">
        <f t="shared" si="546"/>
        <v/>
      </c>
      <c r="G854" s="161">
        <f t="shared" si="547"/>
        <v>0</v>
      </c>
      <c r="H854" s="56"/>
      <c r="I854" s="56"/>
      <c r="J854" s="54" t="s">
        <v>154</v>
      </c>
      <c r="K854" s="54" t="s">
        <v>154</v>
      </c>
      <c r="L854" s="56" t="s">
        <v>154</v>
      </c>
      <c r="M854" s="56" t="s">
        <v>154</v>
      </c>
      <c r="N854" s="47" t="str">
        <f>IF(CU854&lt;&gt;"",
    IF(INT('Drill Size Info'!$AA$19)=INT('Drill Size Info'!$AB$19),
        --(INT('Drill Size Info'!$AA$19) &amp; "." &amp; CU854),
        IF(AND((--(INT('Drill Size Info'!$AA$19) &amp; "." &amp; CU854)&gt;=--('Drill Size Info'!$AA$19)), (--(INT('Drill Size Info'!$AA$19) &amp; "." &amp; CU854)&lt;=--('Drill Size Info'!$AB$19))),
            --(INT('Drill Size Info'!$AA$19) &amp; "." &amp; CU854),
            --(INT('Drill Size Info'!$AB$19) &amp; "." &amp; CU854)
        )
    ),
    IF(CT854&lt;&gt;"",
        IF(INT('Drill Size Info'!$AA$19)=INT('Drill Size Info'!$AB$19),
            --(INT('Drill Size Info'!$AA$19) &amp; "." &amp; LEFT(CT854,3)),
            IF(AND((--(INT('Drill Size Info'!$AA$19) &amp; "." &amp; LEFT(CT854,3))&gt;=--('Drill Size Info'!$AA$19)), (--(INT('Drill Size Info'!$AA$19) &amp; "." &amp; LEFT(CT854,3))&lt;=--('Drill Size Info'!$AB$19))),
                --(INT('Drill Size Info'!$AA$19) &amp; "." &amp; LEFT(CT854,3)),
                --(INT('Drill Size Info'!$AB$19) &amp; "." &amp; LEFT(CT854,3))
            )
        ),
        "OK"
    )
)</f>
        <v>OK</v>
      </c>
      <c r="O854" s="163" t="str">
        <f>IF(CV854&lt;&gt;"",
    IF(INT('Drill Size Info'!$AA$19)=INT('Drill Size Info'!$AB$19),
        --(INT('Drill Size Info'!$AA$19) &amp; "." &amp; CV854),
        IF(AND((--(INT('Drill Size Info'!$AA$19) &amp; "." &amp; CV854)&gt;=--('Drill Size Info'!$AA$19)), (--(INT('Drill Size Info'!$AA$19) &amp; "." &amp; CV854)&lt;=--('Drill Size Info'!$AB$19))),
            --(INT('Drill Size Info'!$AA$19) &amp; "." &amp; CV854),
            --(INT('Drill Size Info'!$AB$19) &amp; "." &amp; CV854)
        )
    ),
    IF(CT854&lt;&gt;"",
        IF(INT('Drill Size Info'!$AA$19)=INT('Drill Size Info'!$AB$19),
            --(INT('Drill Size Info'!$AA$19) &amp; "." &amp; RIGHT(CT854,3)),
            IF(AND((--(INT('Drill Size Info'!$AA$19) &amp; "." &amp; RIGHT(CT854,3))&gt;=--('Drill Size Info'!$AA$19)), (--(INT('Drill Size Info'!$AA$19) &amp; "." &amp; RIGHT(CT854,3))&lt;=--('Drill Size Info'!$AB$19))),
                --(INT('Drill Size Info'!$AA$19) &amp; "." &amp; RIGHT(CT854,3)),
                --(INT('Drill Size Info'!$AB$19) &amp; "." &amp; RIGHT(CT854,3))
            )
        ),
        "N/A"
    )
)</f>
        <v>N/A</v>
      </c>
      <c r="P854" s="47" t="str">
        <f>IF(CX854&lt;&gt;"",
    IF(INT('Drill Size Info'!$AA$19)=INT('Drill Size Info'!$AB$15),
        --(INT('Drill Size Info'!$AA$15) &amp; "." &amp; CX854),
        IF(AND((--(INT('Drill Size Info'!$AA$15) &amp; "." &amp; CX854)&gt;=--('Drill Size Info'!$AA$15)), (--(INT('Drill Size Info'!$AA$15) &amp; "." &amp; CX854)&lt;=--('Drill Size Info'!$AB$15))),
            --(INT('Drill Size Info'!$AA$15) &amp; "." &amp; CX854),
            --(INT('Drill Size Info'!$AB$15) &amp; "." &amp; CX854)
        )
    ),
    IF(CW854&lt;&gt;"",
        IF(INT('Drill Size Info'!$AA$15)=INT('Drill Size Info'!$AB$15),
            --(INT('Drill Size Info'!$AA$15) &amp; "." &amp; LEFT(CW854,3)),
            IF(AND((--(INT('Drill Size Info'!$AA$15) &amp; "." &amp; LEFT(CW854,3))&gt;=--('Drill Size Info'!$AA$15)), (--(INT('Drill Size Info'!$AA$15) &amp; "." &amp; LEFT(CW854,3))&lt;=--('Drill Size Info'!$AB$15))),
                --(INT('Drill Size Info'!$AA$15) &amp; "." &amp; LEFT(CW854,3)),
                --(INT('Drill Size Info'!$AB$15) &amp; "." &amp; LEFT(CW854,3))
            )
        ),
        "OK"
    )
)</f>
        <v>OK</v>
      </c>
      <c r="Q854" s="163" t="str">
        <f>IF(CY854&lt;&gt;"",
    IF(INT('Drill Size Info'!$AA$19)=INT('Drill Size Info'!$AB$15),
        --(INT('Drill Size Info'!$AA$15) &amp; "." &amp; CY854),
        IF(AND((--(INT('Drill Size Info'!$AA$15) &amp; "." &amp; CY854)&gt;=--('Drill Size Info'!$AA$15)), (--(INT('Drill Size Info'!$AA$15) &amp; "." &amp; CY854)&lt;=--('Drill Size Info'!$AB$15))),
            --(INT('Drill Size Info'!$AA$15) &amp; "." &amp; CY854),
            --(INT('Drill Size Info'!$AB$15) &amp; "." &amp; CY854)
        )
    ),
    IF(CW854&lt;&gt;"",
        IF(INT('Drill Size Info'!$AA$15)=INT('Drill Size Info'!$AB$15),
            --(INT('Drill Size Info'!$AA$15) &amp; "." &amp; RIGHT(CW854,3)),
            IF(AND((--(INT('Drill Size Info'!$AA$15) &amp; "." &amp; RIGHT(CW854,3))&gt;=--('Drill Size Info'!$AA$15)), (--(INT('Drill Size Info'!$AA$15) &amp; "." &amp; RIGHT(CW854,3))&lt;=--('Drill Size Info'!$AB$15))),
                --(INT('Drill Size Info'!$AA$15) &amp; "." &amp; RIGHT(CW854,3)),
                --(INT('Drill Size Info'!$AB$15) &amp; "." &amp; RIGHT(CW854,3))
            )
        ),
        "N/A"
    )
)</f>
        <v>N/A</v>
      </c>
      <c r="R854" s="57"/>
      <c r="S854" s="57"/>
      <c r="T854" s="57"/>
      <c r="U854" s="57"/>
      <c r="V854" s="57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9"/>
      <c r="AX854" s="59"/>
      <c r="AY854" s="59"/>
      <c r="AZ854" s="60"/>
      <c r="BA854" s="52"/>
      <c r="BB854" s="52"/>
      <c r="BC854" s="52"/>
      <c r="BD854" s="52"/>
      <c r="BE854" s="52"/>
      <c r="BF854" s="52"/>
      <c r="BG854" s="192" t="str">
        <f t="shared" si="543"/>
        <v/>
      </c>
      <c r="BH854" s="52"/>
      <c r="BI854" s="52"/>
      <c r="BJ854" s="52"/>
      <c r="BK854" s="52"/>
      <c r="BM854" s="19">
        <f t="shared" si="510"/>
        <v>0</v>
      </c>
      <c r="BN854" s="19">
        <f t="shared" si="511"/>
        <v>0</v>
      </c>
      <c r="BO854" s="19">
        <f t="shared" si="512"/>
        <v>0</v>
      </c>
      <c r="BP854" s="19">
        <f t="shared" si="513"/>
        <v>0</v>
      </c>
      <c r="BQ854" s="19">
        <f t="shared" si="514"/>
        <v>0</v>
      </c>
      <c r="BR854" s="19">
        <f t="shared" si="515"/>
        <v>0</v>
      </c>
      <c r="BS854" s="19">
        <f t="shared" si="516"/>
        <v>0</v>
      </c>
      <c r="BT854" s="19">
        <f t="shared" si="517"/>
        <v>0</v>
      </c>
      <c r="BU854" s="19">
        <f t="shared" si="518"/>
        <v>0</v>
      </c>
      <c r="BV854" s="19">
        <f t="shared" si="519"/>
        <v>0</v>
      </c>
      <c r="BW854" s="19">
        <f t="shared" si="520"/>
        <v>0</v>
      </c>
      <c r="BX854" s="19">
        <f t="shared" si="521"/>
        <v>0</v>
      </c>
      <c r="BY854" s="19">
        <f t="shared" si="522"/>
        <v>0</v>
      </c>
      <c r="BZ854" s="19">
        <f t="shared" si="523"/>
        <v>0</v>
      </c>
      <c r="CA854" s="19">
        <f t="shared" si="524"/>
        <v>0</v>
      </c>
      <c r="CB854" s="19">
        <f t="shared" si="544"/>
        <v>0</v>
      </c>
      <c r="CC854" s="19">
        <f t="shared" si="525"/>
        <v>0</v>
      </c>
      <c r="CD854" s="19">
        <f t="shared" si="526"/>
        <v>0</v>
      </c>
      <c r="CE854" s="19">
        <f t="shared" si="527"/>
        <v>0</v>
      </c>
      <c r="CF854" s="19">
        <f t="shared" si="528"/>
        <v>0</v>
      </c>
      <c r="CG854" s="19">
        <f t="shared" si="529"/>
        <v>0</v>
      </c>
      <c r="CH854" s="19">
        <f t="shared" si="530"/>
        <v>0</v>
      </c>
      <c r="CI854" s="19">
        <f t="shared" si="531"/>
        <v>0</v>
      </c>
      <c r="CJ854" s="19">
        <f t="shared" si="532"/>
        <v>0</v>
      </c>
      <c r="CK854" s="19">
        <f t="shared" si="533"/>
        <v>0</v>
      </c>
      <c r="CL854" s="19">
        <f t="shared" si="534"/>
        <v>0</v>
      </c>
      <c r="CM854" s="19">
        <f t="shared" si="535"/>
        <v>0</v>
      </c>
      <c r="CN854" s="19">
        <f t="shared" si="536"/>
        <v>0</v>
      </c>
      <c r="CO854" s="19">
        <f t="shared" si="537"/>
        <v>0</v>
      </c>
      <c r="CP854" s="19">
        <f t="shared" si="538"/>
        <v>0</v>
      </c>
      <c r="CQ854" s="19">
        <f t="shared" si="539"/>
        <v>0</v>
      </c>
      <c r="CR854" s="19">
        <f t="shared" si="540"/>
        <v>0</v>
      </c>
      <c r="CS854" s="19">
        <f t="shared" si="541"/>
        <v>0</v>
      </c>
    </row>
    <row r="855" spans="2:97" ht="15" customHeight="1" x14ac:dyDescent="0.2">
      <c r="B855" s="53">
        <f t="shared" si="545"/>
        <v>847</v>
      </c>
      <c r="C855" s="197" t="str" cm="1">
        <f t="array" aca="1" ref="C855" ca="1">CELL("contents",BG855)</f>
        <v/>
      </c>
      <c r="D855" s="54" t="str">
        <f t="shared" si="542"/>
        <v>OK</v>
      </c>
      <c r="E855" s="55" t="e">
        <f>VLOOKUP('DATA SHEET'!$B$9,'Drill Size Info'!$T$2:$U$8,2,FALSE)</f>
        <v>#N/A</v>
      </c>
      <c r="F855" s="55" t="str">
        <f t="shared" si="546"/>
        <v/>
      </c>
      <c r="G855" s="161">
        <f t="shared" si="547"/>
        <v>0</v>
      </c>
      <c r="H855" s="56"/>
      <c r="I855" s="56"/>
      <c r="J855" s="54" t="s">
        <v>154</v>
      </c>
      <c r="K855" s="54" t="s">
        <v>154</v>
      </c>
      <c r="L855" s="56" t="s">
        <v>154</v>
      </c>
      <c r="M855" s="56" t="s">
        <v>154</v>
      </c>
      <c r="N855" s="47" t="str">
        <f>IF(CU855&lt;&gt;"",
    IF(INT('Drill Size Info'!$AA$19)=INT('Drill Size Info'!$AB$19),
        --(INT('Drill Size Info'!$AA$19) &amp; "." &amp; CU855),
        IF(AND((--(INT('Drill Size Info'!$AA$19) &amp; "." &amp; CU855)&gt;=--('Drill Size Info'!$AA$19)), (--(INT('Drill Size Info'!$AA$19) &amp; "." &amp; CU855)&lt;=--('Drill Size Info'!$AB$19))),
            --(INT('Drill Size Info'!$AA$19) &amp; "." &amp; CU855),
            --(INT('Drill Size Info'!$AB$19) &amp; "." &amp; CU855)
        )
    ),
    IF(CT855&lt;&gt;"",
        IF(INT('Drill Size Info'!$AA$19)=INT('Drill Size Info'!$AB$19),
            --(INT('Drill Size Info'!$AA$19) &amp; "." &amp; LEFT(CT855,3)),
            IF(AND((--(INT('Drill Size Info'!$AA$19) &amp; "." &amp; LEFT(CT855,3))&gt;=--('Drill Size Info'!$AA$19)), (--(INT('Drill Size Info'!$AA$19) &amp; "." &amp; LEFT(CT855,3))&lt;=--('Drill Size Info'!$AB$19))),
                --(INT('Drill Size Info'!$AA$19) &amp; "." &amp; LEFT(CT855,3)),
                --(INT('Drill Size Info'!$AB$19) &amp; "." &amp; LEFT(CT855,3))
            )
        ),
        "OK"
    )
)</f>
        <v>OK</v>
      </c>
      <c r="O855" s="163" t="str">
        <f>IF(CV855&lt;&gt;"",
    IF(INT('Drill Size Info'!$AA$19)=INT('Drill Size Info'!$AB$19),
        --(INT('Drill Size Info'!$AA$19) &amp; "." &amp; CV855),
        IF(AND((--(INT('Drill Size Info'!$AA$19) &amp; "." &amp; CV855)&gt;=--('Drill Size Info'!$AA$19)), (--(INT('Drill Size Info'!$AA$19) &amp; "." &amp; CV855)&lt;=--('Drill Size Info'!$AB$19))),
            --(INT('Drill Size Info'!$AA$19) &amp; "." &amp; CV855),
            --(INT('Drill Size Info'!$AB$19) &amp; "." &amp; CV855)
        )
    ),
    IF(CT855&lt;&gt;"",
        IF(INT('Drill Size Info'!$AA$19)=INT('Drill Size Info'!$AB$19),
            --(INT('Drill Size Info'!$AA$19) &amp; "." &amp; RIGHT(CT855,3)),
            IF(AND((--(INT('Drill Size Info'!$AA$19) &amp; "." &amp; RIGHT(CT855,3))&gt;=--('Drill Size Info'!$AA$19)), (--(INT('Drill Size Info'!$AA$19) &amp; "." &amp; RIGHT(CT855,3))&lt;=--('Drill Size Info'!$AB$19))),
                --(INT('Drill Size Info'!$AA$19) &amp; "." &amp; RIGHT(CT855,3)),
                --(INT('Drill Size Info'!$AB$19) &amp; "." &amp; RIGHT(CT855,3))
            )
        ),
        "N/A"
    )
)</f>
        <v>N/A</v>
      </c>
      <c r="P855" s="47" t="str">
        <f>IF(CX855&lt;&gt;"",
    IF(INT('Drill Size Info'!$AA$19)=INT('Drill Size Info'!$AB$15),
        --(INT('Drill Size Info'!$AA$15) &amp; "." &amp; CX855),
        IF(AND((--(INT('Drill Size Info'!$AA$15) &amp; "." &amp; CX855)&gt;=--('Drill Size Info'!$AA$15)), (--(INT('Drill Size Info'!$AA$15) &amp; "." &amp; CX855)&lt;=--('Drill Size Info'!$AB$15))),
            --(INT('Drill Size Info'!$AA$15) &amp; "." &amp; CX855),
            --(INT('Drill Size Info'!$AB$15) &amp; "." &amp; CX855)
        )
    ),
    IF(CW855&lt;&gt;"",
        IF(INT('Drill Size Info'!$AA$15)=INT('Drill Size Info'!$AB$15),
            --(INT('Drill Size Info'!$AA$15) &amp; "." &amp; LEFT(CW855,3)),
            IF(AND((--(INT('Drill Size Info'!$AA$15) &amp; "." &amp; LEFT(CW855,3))&gt;=--('Drill Size Info'!$AA$15)), (--(INT('Drill Size Info'!$AA$15) &amp; "." &amp; LEFT(CW855,3))&lt;=--('Drill Size Info'!$AB$15))),
                --(INT('Drill Size Info'!$AA$15) &amp; "." &amp; LEFT(CW855,3)),
                --(INT('Drill Size Info'!$AB$15) &amp; "." &amp; LEFT(CW855,3))
            )
        ),
        "OK"
    )
)</f>
        <v>OK</v>
      </c>
      <c r="Q855" s="163" t="str">
        <f>IF(CY855&lt;&gt;"",
    IF(INT('Drill Size Info'!$AA$19)=INT('Drill Size Info'!$AB$15),
        --(INT('Drill Size Info'!$AA$15) &amp; "." &amp; CY855),
        IF(AND((--(INT('Drill Size Info'!$AA$15) &amp; "." &amp; CY855)&gt;=--('Drill Size Info'!$AA$15)), (--(INT('Drill Size Info'!$AA$15) &amp; "." &amp; CY855)&lt;=--('Drill Size Info'!$AB$15))),
            --(INT('Drill Size Info'!$AA$15) &amp; "." &amp; CY855),
            --(INT('Drill Size Info'!$AB$15) &amp; "." &amp; CY855)
        )
    ),
    IF(CW855&lt;&gt;"",
        IF(INT('Drill Size Info'!$AA$15)=INT('Drill Size Info'!$AB$15),
            --(INT('Drill Size Info'!$AA$15) &amp; "." &amp; RIGHT(CW855,3)),
            IF(AND((--(INT('Drill Size Info'!$AA$15) &amp; "." &amp; RIGHT(CW855,3))&gt;=--('Drill Size Info'!$AA$15)), (--(INT('Drill Size Info'!$AA$15) &amp; "." &amp; RIGHT(CW855,3))&lt;=--('Drill Size Info'!$AB$15))),
                --(INT('Drill Size Info'!$AA$15) &amp; "." &amp; RIGHT(CW855,3)),
                --(INT('Drill Size Info'!$AB$15) &amp; "." &amp; RIGHT(CW855,3))
            )
        ),
        "N/A"
    )
)</f>
        <v>N/A</v>
      </c>
      <c r="R855" s="57"/>
      <c r="S855" s="57"/>
      <c r="T855" s="57"/>
      <c r="U855" s="57"/>
      <c r="V855" s="57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9"/>
      <c r="AX855" s="59"/>
      <c r="AY855" s="59"/>
      <c r="AZ855" s="60"/>
      <c r="BA855" s="52"/>
      <c r="BB855" s="52"/>
      <c r="BC855" s="52"/>
      <c r="BD855" s="52"/>
      <c r="BE855" s="52"/>
      <c r="BF855" s="52"/>
      <c r="BG855" s="192" t="str">
        <f t="shared" si="543"/>
        <v/>
      </c>
      <c r="BH855" s="52"/>
      <c r="BI855" s="52"/>
      <c r="BJ855" s="52"/>
      <c r="BK855" s="52"/>
      <c r="BM855" s="19">
        <f t="shared" si="510"/>
        <v>0</v>
      </c>
      <c r="BN855" s="19">
        <f t="shared" si="511"/>
        <v>0</v>
      </c>
      <c r="BO855" s="19">
        <f t="shared" si="512"/>
        <v>0</v>
      </c>
      <c r="BP855" s="19">
        <f t="shared" si="513"/>
        <v>0</v>
      </c>
      <c r="BQ855" s="19">
        <f t="shared" si="514"/>
        <v>0</v>
      </c>
      <c r="BR855" s="19">
        <f t="shared" si="515"/>
        <v>0</v>
      </c>
      <c r="BS855" s="19">
        <f t="shared" si="516"/>
        <v>0</v>
      </c>
      <c r="BT855" s="19">
        <f t="shared" si="517"/>
        <v>0</v>
      </c>
      <c r="BU855" s="19">
        <f t="shared" si="518"/>
        <v>0</v>
      </c>
      <c r="BV855" s="19">
        <f t="shared" si="519"/>
        <v>0</v>
      </c>
      <c r="BW855" s="19">
        <f t="shared" si="520"/>
        <v>0</v>
      </c>
      <c r="BX855" s="19">
        <f t="shared" si="521"/>
        <v>0</v>
      </c>
      <c r="BY855" s="19">
        <f t="shared" si="522"/>
        <v>0</v>
      </c>
      <c r="BZ855" s="19">
        <f t="shared" si="523"/>
        <v>0</v>
      </c>
      <c r="CA855" s="19">
        <f t="shared" si="524"/>
        <v>0</v>
      </c>
      <c r="CB855" s="19">
        <f t="shared" si="544"/>
        <v>0</v>
      </c>
      <c r="CC855" s="19">
        <f t="shared" si="525"/>
        <v>0</v>
      </c>
      <c r="CD855" s="19">
        <f t="shared" si="526"/>
        <v>0</v>
      </c>
      <c r="CE855" s="19">
        <f t="shared" si="527"/>
        <v>0</v>
      </c>
      <c r="CF855" s="19">
        <f t="shared" si="528"/>
        <v>0</v>
      </c>
      <c r="CG855" s="19">
        <f t="shared" si="529"/>
        <v>0</v>
      </c>
      <c r="CH855" s="19">
        <f t="shared" si="530"/>
        <v>0</v>
      </c>
      <c r="CI855" s="19">
        <f t="shared" si="531"/>
        <v>0</v>
      </c>
      <c r="CJ855" s="19">
        <f t="shared" si="532"/>
        <v>0</v>
      </c>
      <c r="CK855" s="19">
        <f t="shared" si="533"/>
        <v>0</v>
      </c>
      <c r="CL855" s="19">
        <f t="shared" si="534"/>
        <v>0</v>
      </c>
      <c r="CM855" s="19">
        <f t="shared" si="535"/>
        <v>0</v>
      </c>
      <c r="CN855" s="19">
        <f t="shared" si="536"/>
        <v>0</v>
      </c>
      <c r="CO855" s="19">
        <f t="shared" si="537"/>
        <v>0</v>
      </c>
      <c r="CP855" s="19">
        <f t="shared" si="538"/>
        <v>0</v>
      </c>
      <c r="CQ855" s="19">
        <f t="shared" si="539"/>
        <v>0</v>
      </c>
      <c r="CR855" s="19">
        <f t="shared" si="540"/>
        <v>0</v>
      </c>
      <c r="CS855" s="19">
        <f t="shared" si="541"/>
        <v>0</v>
      </c>
    </row>
    <row r="856" spans="2:97" ht="15" customHeight="1" x14ac:dyDescent="0.2">
      <c r="B856" s="53">
        <f t="shared" si="545"/>
        <v>848</v>
      </c>
      <c r="C856" s="197" t="str" cm="1">
        <f t="array" aca="1" ref="C856" ca="1">CELL("contents",BG856)</f>
        <v/>
      </c>
      <c r="D856" s="54" t="str">
        <f t="shared" si="542"/>
        <v>OK</v>
      </c>
      <c r="E856" s="55" t="e">
        <f>VLOOKUP('DATA SHEET'!$B$9,'Drill Size Info'!$T$2:$U$8,2,FALSE)</f>
        <v>#N/A</v>
      </c>
      <c r="F856" s="55" t="str">
        <f t="shared" si="546"/>
        <v/>
      </c>
      <c r="G856" s="161">
        <f t="shared" si="547"/>
        <v>0</v>
      </c>
      <c r="H856" s="56"/>
      <c r="I856" s="56"/>
      <c r="J856" s="54" t="s">
        <v>154</v>
      </c>
      <c r="K856" s="54" t="s">
        <v>154</v>
      </c>
      <c r="L856" s="56" t="s">
        <v>154</v>
      </c>
      <c r="M856" s="56" t="s">
        <v>154</v>
      </c>
      <c r="N856" s="47" t="str">
        <f>IF(CU856&lt;&gt;"",
    IF(INT('Drill Size Info'!$AA$19)=INT('Drill Size Info'!$AB$19),
        --(INT('Drill Size Info'!$AA$19) &amp; "." &amp; CU856),
        IF(AND((--(INT('Drill Size Info'!$AA$19) &amp; "." &amp; CU856)&gt;=--('Drill Size Info'!$AA$19)), (--(INT('Drill Size Info'!$AA$19) &amp; "." &amp; CU856)&lt;=--('Drill Size Info'!$AB$19))),
            --(INT('Drill Size Info'!$AA$19) &amp; "." &amp; CU856),
            --(INT('Drill Size Info'!$AB$19) &amp; "." &amp; CU856)
        )
    ),
    IF(CT856&lt;&gt;"",
        IF(INT('Drill Size Info'!$AA$19)=INT('Drill Size Info'!$AB$19),
            --(INT('Drill Size Info'!$AA$19) &amp; "." &amp; LEFT(CT856,3)),
            IF(AND((--(INT('Drill Size Info'!$AA$19) &amp; "." &amp; LEFT(CT856,3))&gt;=--('Drill Size Info'!$AA$19)), (--(INT('Drill Size Info'!$AA$19) &amp; "." &amp; LEFT(CT856,3))&lt;=--('Drill Size Info'!$AB$19))),
                --(INT('Drill Size Info'!$AA$19) &amp; "." &amp; LEFT(CT856,3)),
                --(INT('Drill Size Info'!$AB$19) &amp; "." &amp; LEFT(CT856,3))
            )
        ),
        "OK"
    )
)</f>
        <v>OK</v>
      </c>
      <c r="O856" s="163" t="str">
        <f>IF(CV856&lt;&gt;"",
    IF(INT('Drill Size Info'!$AA$19)=INT('Drill Size Info'!$AB$19),
        --(INT('Drill Size Info'!$AA$19) &amp; "." &amp; CV856),
        IF(AND((--(INT('Drill Size Info'!$AA$19) &amp; "." &amp; CV856)&gt;=--('Drill Size Info'!$AA$19)), (--(INT('Drill Size Info'!$AA$19) &amp; "." &amp; CV856)&lt;=--('Drill Size Info'!$AB$19))),
            --(INT('Drill Size Info'!$AA$19) &amp; "." &amp; CV856),
            --(INT('Drill Size Info'!$AB$19) &amp; "." &amp; CV856)
        )
    ),
    IF(CT856&lt;&gt;"",
        IF(INT('Drill Size Info'!$AA$19)=INT('Drill Size Info'!$AB$19),
            --(INT('Drill Size Info'!$AA$19) &amp; "." &amp; RIGHT(CT856,3)),
            IF(AND((--(INT('Drill Size Info'!$AA$19) &amp; "." &amp; RIGHT(CT856,3))&gt;=--('Drill Size Info'!$AA$19)), (--(INT('Drill Size Info'!$AA$19) &amp; "." &amp; RIGHT(CT856,3))&lt;=--('Drill Size Info'!$AB$19))),
                --(INT('Drill Size Info'!$AA$19) &amp; "." &amp; RIGHT(CT856,3)),
                --(INT('Drill Size Info'!$AB$19) &amp; "." &amp; RIGHT(CT856,3))
            )
        ),
        "N/A"
    )
)</f>
        <v>N/A</v>
      </c>
      <c r="P856" s="47" t="str">
        <f>IF(CX856&lt;&gt;"",
    IF(INT('Drill Size Info'!$AA$19)=INT('Drill Size Info'!$AB$15),
        --(INT('Drill Size Info'!$AA$15) &amp; "." &amp; CX856),
        IF(AND((--(INT('Drill Size Info'!$AA$15) &amp; "." &amp; CX856)&gt;=--('Drill Size Info'!$AA$15)), (--(INT('Drill Size Info'!$AA$15) &amp; "." &amp; CX856)&lt;=--('Drill Size Info'!$AB$15))),
            --(INT('Drill Size Info'!$AA$15) &amp; "." &amp; CX856),
            --(INT('Drill Size Info'!$AB$15) &amp; "." &amp; CX856)
        )
    ),
    IF(CW856&lt;&gt;"",
        IF(INT('Drill Size Info'!$AA$15)=INT('Drill Size Info'!$AB$15),
            --(INT('Drill Size Info'!$AA$15) &amp; "." &amp; LEFT(CW856,3)),
            IF(AND((--(INT('Drill Size Info'!$AA$15) &amp; "." &amp; LEFT(CW856,3))&gt;=--('Drill Size Info'!$AA$15)), (--(INT('Drill Size Info'!$AA$15) &amp; "." &amp; LEFT(CW856,3))&lt;=--('Drill Size Info'!$AB$15))),
                --(INT('Drill Size Info'!$AA$15) &amp; "." &amp; LEFT(CW856,3)),
                --(INT('Drill Size Info'!$AB$15) &amp; "." &amp; LEFT(CW856,3))
            )
        ),
        "OK"
    )
)</f>
        <v>OK</v>
      </c>
      <c r="Q856" s="163" t="str">
        <f>IF(CY856&lt;&gt;"",
    IF(INT('Drill Size Info'!$AA$19)=INT('Drill Size Info'!$AB$15),
        --(INT('Drill Size Info'!$AA$15) &amp; "." &amp; CY856),
        IF(AND((--(INT('Drill Size Info'!$AA$15) &amp; "." &amp; CY856)&gt;=--('Drill Size Info'!$AA$15)), (--(INT('Drill Size Info'!$AA$15) &amp; "." &amp; CY856)&lt;=--('Drill Size Info'!$AB$15))),
            --(INT('Drill Size Info'!$AA$15) &amp; "." &amp; CY856),
            --(INT('Drill Size Info'!$AB$15) &amp; "." &amp; CY856)
        )
    ),
    IF(CW856&lt;&gt;"",
        IF(INT('Drill Size Info'!$AA$15)=INT('Drill Size Info'!$AB$15),
            --(INT('Drill Size Info'!$AA$15) &amp; "." &amp; RIGHT(CW856,3)),
            IF(AND((--(INT('Drill Size Info'!$AA$15) &amp; "." &amp; RIGHT(CW856,3))&gt;=--('Drill Size Info'!$AA$15)), (--(INT('Drill Size Info'!$AA$15) &amp; "." &amp; RIGHT(CW856,3))&lt;=--('Drill Size Info'!$AB$15))),
                --(INT('Drill Size Info'!$AA$15) &amp; "." &amp; RIGHT(CW856,3)),
                --(INT('Drill Size Info'!$AB$15) &amp; "." &amp; RIGHT(CW856,3))
            )
        ),
        "N/A"
    )
)</f>
        <v>N/A</v>
      </c>
      <c r="R856" s="57"/>
      <c r="S856" s="57"/>
      <c r="T856" s="57"/>
      <c r="U856" s="57"/>
      <c r="V856" s="57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9"/>
      <c r="AX856" s="59"/>
      <c r="AY856" s="59"/>
      <c r="AZ856" s="60"/>
      <c r="BA856" s="52"/>
      <c r="BB856" s="52"/>
      <c r="BC856" s="52"/>
      <c r="BD856" s="52"/>
      <c r="BE856" s="52"/>
      <c r="BF856" s="52"/>
      <c r="BG856" s="192" t="str">
        <f t="shared" si="543"/>
        <v/>
      </c>
      <c r="BH856" s="52"/>
      <c r="BI856" s="52"/>
      <c r="BJ856" s="52"/>
      <c r="BK856" s="52"/>
      <c r="BM856" s="19">
        <f t="shared" si="510"/>
        <v>0</v>
      </c>
      <c r="BN856" s="19">
        <f t="shared" si="511"/>
        <v>0</v>
      </c>
      <c r="BO856" s="19">
        <f t="shared" si="512"/>
        <v>0</v>
      </c>
      <c r="BP856" s="19">
        <f t="shared" si="513"/>
        <v>0</v>
      </c>
      <c r="BQ856" s="19">
        <f t="shared" si="514"/>
        <v>0</v>
      </c>
      <c r="BR856" s="19">
        <f t="shared" si="515"/>
        <v>0</v>
      </c>
      <c r="BS856" s="19">
        <f t="shared" si="516"/>
        <v>0</v>
      </c>
      <c r="BT856" s="19">
        <f t="shared" si="517"/>
        <v>0</v>
      </c>
      <c r="BU856" s="19">
        <f t="shared" si="518"/>
        <v>0</v>
      </c>
      <c r="BV856" s="19">
        <f t="shared" si="519"/>
        <v>0</v>
      </c>
      <c r="BW856" s="19">
        <f t="shared" si="520"/>
        <v>0</v>
      </c>
      <c r="BX856" s="19">
        <f t="shared" si="521"/>
        <v>0</v>
      </c>
      <c r="BY856" s="19">
        <f t="shared" si="522"/>
        <v>0</v>
      </c>
      <c r="BZ856" s="19">
        <f t="shared" si="523"/>
        <v>0</v>
      </c>
      <c r="CA856" s="19">
        <f t="shared" si="524"/>
        <v>0</v>
      </c>
      <c r="CB856" s="19">
        <f t="shared" si="544"/>
        <v>0</v>
      </c>
      <c r="CC856" s="19">
        <f t="shared" si="525"/>
        <v>0</v>
      </c>
      <c r="CD856" s="19">
        <f t="shared" si="526"/>
        <v>0</v>
      </c>
      <c r="CE856" s="19">
        <f t="shared" si="527"/>
        <v>0</v>
      </c>
      <c r="CF856" s="19">
        <f t="shared" si="528"/>
        <v>0</v>
      </c>
      <c r="CG856" s="19">
        <f t="shared" si="529"/>
        <v>0</v>
      </c>
      <c r="CH856" s="19">
        <f t="shared" si="530"/>
        <v>0</v>
      </c>
      <c r="CI856" s="19">
        <f t="shared" si="531"/>
        <v>0</v>
      </c>
      <c r="CJ856" s="19">
        <f t="shared" si="532"/>
        <v>0</v>
      </c>
      <c r="CK856" s="19">
        <f t="shared" si="533"/>
        <v>0</v>
      </c>
      <c r="CL856" s="19">
        <f t="shared" si="534"/>
        <v>0</v>
      </c>
      <c r="CM856" s="19">
        <f t="shared" si="535"/>
        <v>0</v>
      </c>
      <c r="CN856" s="19">
        <f t="shared" si="536"/>
        <v>0</v>
      </c>
      <c r="CO856" s="19">
        <f t="shared" si="537"/>
        <v>0</v>
      </c>
      <c r="CP856" s="19">
        <f t="shared" si="538"/>
        <v>0</v>
      </c>
      <c r="CQ856" s="19">
        <f t="shared" si="539"/>
        <v>0</v>
      </c>
      <c r="CR856" s="19">
        <f t="shared" si="540"/>
        <v>0</v>
      </c>
      <c r="CS856" s="19">
        <f t="shared" si="541"/>
        <v>0</v>
      </c>
    </row>
    <row r="857" spans="2:97" ht="15" customHeight="1" x14ac:dyDescent="0.2">
      <c r="B857" s="53">
        <f t="shared" si="545"/>
        <v>849</v>
      </c>
      <c r="C857" s="197" t="str" cm="1">
        <f t="array" aca="1" ref="C857" ca="1">CELL("contents",BG857)</f>
        <v/>
      </c>
      <c r="D857" s="54" t="str">
        <f t="shared" si="542"/>
        <v>OK</v>
      </c>
      <c r="E857" s="55" t="e">
        <f>VLOOKUP('DATA SHEET'!$B$9,'Drill Size Info'!$T$2:$U$8,2,FALSE)</f>
        <v>#N/A</v>
      </c>
      <c r="F857" s="55" t="str">
        <f t="shared" si="546"/>
        <v/>
      </c>
      <c r="G857" s="161">
        <f t="shared" si="547"/>
        <v>0</v>
      </c>
      <c r="H857" s="56"/>
      <c r="I857" s="56"/>
      <c r="J857" s="54" t="s">
        <v>154</v>
      </c>
      <c r="K857" s="54" t="s">
        <v>154</v>
      </c>
      <c r="L857" s="56" t="s">
        <v>154</v>
      </c>
      <c r="M857" s="56" t="s">
        <v>154</v>
      </c>
      <c r="N857" s="47" t="str">
        <f>IF(CU857&lt;&gt;"",
    IF(INT('Drill Size Info'!$AA$19)=INT('Drill Size Info'!$AB$19),
        --(INT('Drill Size Info'!$AA$19) &amp; "." &amp; CU857),
        IF(AND((--(INT('Drill Size Info'!$AA$19) &amp; "." &amp; CU857)&gt;=--('Drill Size Info'!$AA$19)), (--(INT('Drill Size Info'!$AA$19) &amp; "." &amp; CU857)&lt;=--('Drill Size Info'!$AB$19))),
            --(INT('Drill Size Info'!$AA$19) &amp; "." &amp; CU857),
            --(INT('Drill Size Info'!$AB$19) &amp; "." &amp; CU857)
        )
    ),
    IF(CT857&lt;&gt;"",
        IF(INT('Drill Size Info'!$AA$19)=INT('Drill Size Info'!$AB$19),
            --(INT('Drill Size Info'!$AA$19) &amp; "." &amp; LEFT(CT857,3)),
            IF(AND((--(INT('Drill Size Info'!$AA$19) &amp; "." &amp; LEFT(CT857,3))&gt;=--('Drill Size Info'!$AA$19)), (--(INT('Drill Size Info'!$AA$19) &amp; "." &amp; LEFT(CT857,3))&lt;=--('Drill Size Info'!$AB$19))),
                --(INT('Drill Size Info'!$AA$19) &amp; "." &amp; LEFT(CT857,3)),
                --(INT('Drill Size Info'!$AB$19) &amp; "." &amp; LEFT(CT857,3))
            )
        ),
        "OK"
    )
)</f>
        <v>OK</v>
      </c>
      <c r="O857" s="163" t="str">
        <f>IF(CV857&lt;&gt;"",
    IF(INT('Drill Size Info'!$AA$19)=INT('Drill Size Info'!$AB$19),
        --(INT('Drill Size Info'!$AA$19) &amp; "." &amp; CV857),
        IF(AND((--(INT('Drill Size Info'!$AA$19) &amp; "." &amp; CV857)&gt;=--('Drill Size Info'!$AA$19)), (--(INT('Drill Size Info'!$AA$19) &amp; "." &amp; CV857)&lt;=--('Drill Size Info'!$AB$19))),
            --(INT('Drill Size Info'!$AA$19) &amp; "." &amp; CV857),
            --(INT('Drill Size Info'!$AB$19) &amp; "." &amp; CV857)
        )
    ),
    IF(CT857&lt;&gt;"",
        IF(INT('Drill Size Info'!$AA$19)=INT('Drill Size Info'!$AB$19),
            --(INT('Drill Size Info'!$AA$19) &amp; "." &amp; RIGHT(CT857,3)),
            IF(AND((--(INT('Drill Size Info'!$AA$19) &amp; "." &amp; RIGHT(CT857,3))&gt;=--('Drill Size Info'!$AA$19)), (--(INT('Drill Size Info'!$AA$19) &amp; "." &amp; RIGHT(CT857,3))&lt;=--('Drill Size Info'!$AB$19))),
                --(INT('Drill Size Info'!$AA$19) &amp; "." &amp; RIGHT(CT857,3)),
                --(INT('Drill Size Info'!$AB$19) &amp; "." &amp; RIGHT(CT857,3))
            )
        ),
        "N/A"
    )
)</f>
        <v>N/A</v>
      </c>
      <c r="P857" s="47" t="str">
        <f>IF(CX857&lt;&gt;"",
    IF(INT('Drill Size Info'!$AA$19)=INT('Drill Size Info'!$AB$15),
        --(INT('Drill Size Info'!$AA$15) &amp; "." &amp; CX857),
        IF(AND((--(INT('Drill Size Info'!$AA$15) &amp; "." &amp; CX857)&gt;=--('Drill Size Info'!$AA$15)), (--(INT('Drill Size Info'!$AA$15) &amp; "." &amp; CX857)&lt;=--('Drill Size Info'!$AB$15))),
            --(INT('Drill Size Info'!$AA$15) &amp; "." &amp; CX857),
            --(INT('Drill Size Info'!$AB$15) &amp; "." &amp; CX857)
        )
    ),
    IF(CW857&lt;&gt;"",
        IF(INT('Drill Size Info'!$AA$15)=INT('Drill Size Info'!$AB$15),
            --(INT('Drill Size Info'!$AA$15) &amp; "." &amp; LEFT(CW857,3)),
            IF(AND((--(INT('Drill Size Info'!$AA$15) &amp; "." &amp; LEFT(CW857,3))&gt;=--('Drill Size Info'!$AA$15)), (--(INT('Drill Size Info'!$AA$15) &amp; "." &amp; LEFT(CW857,3))&lt;=--('Drill Size Info'!$AB$15))),
                --(INT('Drill Size Info'!$AA$15) &amp; "." &amp; LEFT(CW857,3)),
                --(INT('Drill Size Info'!$AB$15) &amp; "." &amp; LEFT(CW857,3))
            )
        ),
        "OK"
    )
)</f>
        <v>OK</v>
      </c>
      <c r="Q857" s="163" t="str">
        <f>IF(CY857&lt;&gt;"",
    IF(INT('Drill Size Info'!$AA$19)=INT('Drill Size Info'!$AB$15),
        --(INT('Drill Size Info'!$AA$15) &amp; "." &amp; CY857),
        IF(AND((--(INT('Drill Size Info'!$AA$15) &amp; "." &amp; CY857)&gt;=--('Drill Size Info'!$AA$15)), (--(INT('Drill Size Info'!$AA$15) &amp; "." &amp; CY857)&lt;=--('Drill Size Info'!$AB$15))),
            --(INT('Drill Size Info'!$AA$15) &amp; "." &amp; CY857),
            --(INT('Drill Size Info'!$AB$15) &amp; "." &amp; CY857)
        )
    ),
    IF(CW857&lt;&gt;"",
        IF(INT('Drill Size Info'!$AA$15)=INT('Drill Size Info'!$AB$15),
            --(INT('Drill Size Info'!$AA$15) &amp; "." &amp; RIGHT(CW857,3)),
            IF(AND((--(INT('Drill Size Info'!$AA$15) &amp; "." &amp; RIGHT(CW857,3))&gt;=--('Drill Size Info'!$AA$15)), (--(INT('Drill Size Info'!$AA$15) &amp; "." &amp; RIGHT(CW857,3))&lt;=--('Drill Size Info'!$AB$15))),
                --(INT('Drill Size Info'!$AA$15) &amp; "." &amp; RIGHT(CW857,3)),
                --(INT('Drill Size Info'!$AB$15) &amp; "." &amp; RIGHT(CW857,3))
            )
        ),
        "N/A"
    )
)</f>
        <v>N/A</v>
      </c>
      <c r="R857" s="57"/>
      <c r="S857" s="57"/>
      <c r="T857" s="57"/>
      <c r="U857" s="57"/>
      <c r="V857" s="57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9"/>
      <c r="AX857" s="59"/>
      <c r="AY857" s="59"/>
      <c r="AZ857" s="60"/>
      <c r="BA857" s="52"/>
      <c r="BB857" s="52"/>
      <c r="BC857" s="52"/>
      <c r="BD857" s="52"/>
      <c r="BE857" s="52"/>
      <c r="BF857" s="52"/>
      <c r="BG857" s="192" t="str">
        <f t="shared" si="543"/>
        <v/>
      </c>
      <c r="BH857" s="52"/>
      <c r="BI857" s="52"/>
      <c r="BJ857" s="52"/>
      <c r="BK857" s="52"/>
      <c r="BM857" s="19">
        <f t="shared" si="510"/>
        <v>0</v>
      </c>
      <c r="BN857" s="19">
        <f t="shared" si="511"/>
        <v>0</v>
      </c>
      <c r="BO857" s="19">
        <f t="shared" si="512"/>
        <v>0</v>
      </c>
      <c r="BP857" s="19">
        <f t="shared" si="513"/>
        <v>0</v>
      </c>
      <c r="BQ857" s="19">
        <f t="shared" si="514"/>
        <v>0</v>
      </c>
      <c r="BR857" s="19">
        <f t="shared" si="515"/>
        <v>0</v>
      </c>
      <c r="BS857" s="19">
        <f t="shared" si="516"/>
        <v>0</v>
      </c>
      <c r="BT857" s="19">
        <f t="shared" si="517"/>
        <v>0</v>
      </c>
      <c r="BU857" s="19">
        <f t="shared" si="518"/>
        <v>0</v>
      </c>
      <c r="BV857" s="19">
        <f t="shared" si="519"/>
        <v>0</v>
      </c>
      <c r="BW857" s="19">
        <f t="shared" si="520"/>
        <v>0</v>
      </c>
      <c r="BX857" s="19">
        <f t="shared" si="521"/>
        <v>0</v>
      </c>
      <c r="BY857" s="19">
        <f t="shared" si="522"/>
        <v>0</v>
      </c>
      <c r="BZ857" s="19">
        <f t="shared" si="523"/>
        <v>0</v>
      </c>
      <c r="CA857" s="19">
        <f t="shared" si="524"/>
        <v>0</v>
      </c>
      <c r="CB857" s="19">
        <f t="shared" si="544"/>
        <v>0</v>
      </c>
      <c r="CC857" s="19">
        <f t="shared" si="525"/>
        <v>0</v>
      </c>
      <c r="CD857" s="19">
        <f t="shared" si="526"/>
        <v>0</v>
      </c>
      <c r="CE857" s="19">
        <f t="shared" si="527"/>
        <v>0</v>
      </c>
      <c r="CF857" s="19">
        <f t="shared" si="528"/>
        <v>0</v>
      </c>
      <c r="CG857" s="19">
        <f t="shared" si="529"/>
        <v>0</v>
      </c>
      <c r="CH857" s="19">
        <f t="shared" si="530"/>
        <v>0</v>
      </c>
      <c r="CI857" s="19">
        <f t="shared" si="531"/>
        <v>0</v>
      </c>
      <c r="CJ857" s="19">
        <f t="shared" si="532"/>
        <v>0</v>
      </c>
      <c r="CK857" s="19">
        <f t="shared" si="533"/>
        <v>0</v>
      </c>
      <c r="CL857" s="19">
        <f t="shared" si="534"/>
        <v>0</v>
      </c>
      <c r="CM857" s="19">
        <f t="shared" si="535"/>
        <v>0</v>
      </c>
      <c r="CN857" s="19">
        <f t="shared" si="536"/>
        <v>0</v>
      </c>
      <c r="CO857" s="19">
        <f t="shared" si="537"/>
        <v>0</v>
      </c>
      <c r="CP857" s="19">
        <f t="shared" si="538"/>
        <v>0</v>
      </c>
      <c r="CQ857" s="19">
        <f t="shared" si="539"/>
        <v>0</v>
      </c>
      <c r="CR857" s="19">
        <f t="shared" si="540"/>
        <v>0</v>
      </c>
      <c r="CS857" s="19">
        <f t="shared" si="541"/>
        <v>0</v>
      </c>
    </row>
    <row r="858" spans="2:97" ht="15" customHeight="1" x14ac:dyDescent="0.2">
      <c r="B858" s="53">
        <f t="shared" si="545"/>
        <v>850</v>
      </c>
      <c r="C858" s="197" t="str" cm="1">
        <f t="array" aca="1" ref="C858" ca="1">CELL("contents",BG858)</f>
        <v/>
      </c>
      <c r="D858" s="54" t="str">
        <f t="shared" ref="D858:D872" si="548">IF(AP858="x","-","OK")</f>
        <v>OK</v>
      </c>
      <c r="E858" s="55" t="e">
        <f>VLOOKUP('DATA SHEET'!$B$9,'Drill Size Info'!$T$2:$U$8,2,FALSE)</f>
        <v>#N/A</v>
      </c>
      <c r="F858" s="55" t="str">
        <f t="shared" si="546"/>
        <v/>
      </c>
      <c r="G858" s="161">
        <f t="shared" si="547"/>
        <v>0</v>
      </c>
      <c r="H858" s="56"/>
      <c r="I858" s="56"/>
      <c r="J858" s="54" t="s">
        <v>154</v>
      </c>
      <c r="K858" s="54" t="s">
        <v>154</v>
      </c>
      <c r="L858" s="56" t="s">
        <v>154</v>
      </c>
      <c r="M858" s="56" t="s">
        <v>154</v>
      </c>
      <c r="N858" s="47" t="str">
        <f>IF(CU858&lt;&gt;"",
    IF(INT('Drill Size Info'!$AA$19)=INT('Drill Size Info'!$AB$19),
        --(INT('Drill Size Info'!$AA$19) &amp; "." &amp; CU858),
        IF(AND((--(INT('Drill Size Info'!$AA$19) &amp; "." &amp; CU858)&gt;=--('Drill Size Info'!$AA$19)), (--(INT('Drill Size Info'!$AA$19) &amp; "." &amp; CU858)&lt;=--('Drill Size Info'!$AB$19))),
            --(INT('Drill Size Info'!$AA$19) &amp; "." &amp; CU858),
            --(INT('Drill Size Info'!$AB$19) &amp; "." &amp; CU858)
        )
    ),
    IF(CT858&lt;&gt;"",
        IF(INT('Drill Size Info'!$AA$19)=INT('Drill Size Info'!$AB$19),
            --(INT('Drill Size Info'!$AA$19) &amp; "." &amp; LEFT(CT858,3)),
            IF(AND((--(INT('Drill Size Info'!$AA$19) &amp; "." &amp; LEFT(CT858,3))&gt;=--('Drill Size Info'!$AA$19)), (--(INT('Drill Size Info'!$AA$19) &amp; "." &amp; LEFT(CT858,3))&lt;=--('Drill Size Info'!$AB$19))),
                --(INT('Drill Size Info'!$AA$19) &amp; "." &amp; LEFT(CT858,3)),
                --(INT('Drill Size Info'!$AB$19) &amp; "." &amp; LEFT(CT858,3))
            )
        ),
        "OK"
    )
)</f>
        <v>OK</v>
      </c>
      <c r="O858" s="163" t="str">
        <f>IF(CV858&lt;&gt;"",
    IF(INT('Drill Size Info'!$AA$19)=INT('Drill Size Info'!$AB$19),
        --(INT('Drill Size Info'!$AA$19) &amp; "." &amp; CV858),
        IF(AND((--(INT('Drill Size Info'!$AA$19) &amp; "." &amp; CV858)&gt;=--('Drill Size Info'!$AA$19)), (--(INT('Drill Size Info'!$AA$19) &amp; "." &amp; CV858)&lt;=--('Drill Size Info'!$AB$19))),
            --(INT('Drill Size Info'!$AA$19) &amp; "." &amp; CV858),
            --(INT('Drill Size Info'!$AB$19) &amp; "." &amp; CV858)
        )
    ),
    IF(CT858&lt;&gt;"",
        IF(INT('Drill Size Info'!$AA$19)=INT('Drill Size Info'!$AB$19),
            --(INT('Drill Size Info'!$AA$19) &amp; "." &amp; RIGHT(CT858,3)),
            IF(AND((--(INT('Drill Size Info'!$AA$19) &amp; "." &amp; RIGHT(CT858,3))&gt;=--('Drill Size Info'!$AA$19)), (--(INT('Drill Size Info'!$AA$19) &amp; "." &amp; RIGHT(CT858,3))&lt;=--('Drill Size Info'!$AB$19))),
                --(INT('Drill Size Info'!$AA$19) &amp; "." &amp; RIGHT(CT858,3)),
                --(INT('Drill Size Info'!$AB$19) &amp; "." &amp; RIGHT(CT858,3))
            )
        ),
        "N/A"
    )
)</f>
        <v>N/A</v>
      </c>
      <c r="P858" s="47" t="str">
        <f>IF(CX858&lt;&gt;"",
    IF(INT('Drill Size Info'!$AA$19)=INT('Drill Size Info'!$AB$15),
        --(INT('Drill Size Info'!$AA$15) &amp; "." &amp; CX858),
        IF(AND((--(INT('Drill Size Info'!$AA$15) &amp; "." &amp; CX858)&gt;=--('Drill Size Info'!$AA$15)), (--(INT('Drill Size Info'!$AA$15) &amp; "." &amp; CX858)&lt;=--('Drill Size Info'!$AB$15))),
            --(INT('Drill Size Info'!$AA$15) &amp; "." &amp; CX858),
            --(INT('Drill Size Info'!$AB$15) &amp; "." &amp; CX858)
        )
    ),
    IF(CW858&lt;&gt;"",
        IF(INT('Drill Size Info'!$AA$15)=INT('Drill Size Info'!$AB$15),
            --(INT('Drill Size Info'!$AA$15) &amp; "." &amp; LEFT(CW858,3)),
            IF(AND((--(INT('Drill Size Info'!$AA$15) &amp; "." &amp; LEFT(CW858,3))&gt;=--('Drill Size Info'!$AA$15)), (--(INT('Drill Size Info'!$AA$15) &amp; "." &amp; LEFT(CW858,3))&lt;=--('Drill Size Info'!$AB$15))),
                --(INT('Drill Size Info'!$AA$15) &amp; "." &amp; LEFT(CW858,3)),
                --(INT('Drill Size Info'!$AB$15) &amp; "." &amp; LEFT(CW858,3))
            )
        ),
        "OK"
    )
)</f>
        <v>OK</v>
      </c>
      <c r="Q858" s="163" t="str">
        <f>IF(CY858&lt;&gt;"",
    IF(INT('Drill Size Info'!$AA$19)=INT('Drill Size Info'!$AB$15),
        --(INT('Drill Size Info'!$AA$15) &amp; "." &amp; CY858),
        IF(AND((--(INT('Drill Size Info'!$AA$15) &amp; "." &amp; CY858)&gt;=--('Drill Size Info'!$AA$15)), (--(INT('Drill Size Info'!$AA$15) &amp; "." &amp; CY858)&lt;=--('Drill Size Info'!$AB$15))),
            --(INT('Drill Size Info'!$AA$15) &amp; "." &amp; CY858),
            --(INT('Drill Size Info'!$AB$15) &amp; "." &amp; CY858)
        )
    ),
    IF(CW858&lt;&gt;"",
        IF(INT('Drill Size Info'!$AA$15)=INT('Drill Size Info'!$AB$15),
            --(INT('Drill Size Info'!$AA$15) &amp; "." &amp; RIGHT(CW858,3)),
            IF(AND((--(INT('Drill Size Info'!$AA$15) &amp; "." &amp; RIGHT(CW858,3))&gt;=--('Drill Size Info'!$AA$15)), (--(INT('Drill Size Info'!$AA$15) &amp; "." &amp; RIGHT(CW858,3))&lt;=--('Drill Size Info'!$AB$15))),
                --(INT('Drill Size Info'!$AA$15) &amp; "." &amp; RIGHT(CW858,3)),
                --(INT('Drill Size Info'!$AB$15) &amp; "." &amp; RIGHT(CW858,3))
            )
        ),
        "N/A"
    )
)</f>
        <v>N/A</v>
      </c>
      <c r="R858" s="57"/>
      <c r="S858" s="57"/>
      <c r="T858" s="57"/>
      <c r="U858" s="57"/>
      <c r="V858" s="57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9"/>
      <c r="AX858" s="59"/>
      <c r="AY858" s="59"/>
      <c r="AZ858" s="60"/>
      <c r="BA858" s="52"/>
      <c r="BB858" s="52"/>
      <c r="BC858" s="52"/>
      <c r="BD858" s="52"/>
      <c r="BE858" s="52"/>
      <c r="BF858" s="52"/>
      <c r="BG858" s="192" t="str">
        <f t="shared" si="543"/>
        <v/>
      </c>
      <c r="BH858" s="52"/>
      <c r="BI858" s="52"/>
      <c r="BJ858" s="52"/>
      <c r="BK858" s="52"/>
      <c r="BM858" s="19">
        <f t="shared" si="510"/>
        <v>0</v>
      </c>
      <c r="BN858" s="19">
        <f t="shared" si="511"/>
        <v>0</v>
      </c>
      <c r="BO858" s="19">
        <f t="shared" si="512"/>
        <v>0</v>
      </c>
      <c r="BP858" s="19">
        <f t="shared" si="513"/>
        <v>0</v>
      </c>
      <c r="BQ858" s="19">
        <f t="shared" si="514"/>
        <v>0</v>
      </c>
      <c r="BR858" s="19">
        <f t="shared" si="515"/>
        <v>0</v>
      </c>
      <c r="BS858" s="19">
        <f t="shared" si="516"/>
        <v>0</v>
      </c>
      <c r="BT858" s="19">
        <f t="shared" si="517"/>
        <v>0</v>
      </c>
      <c r="BU858" s="19">
        <f t="shared" si="518"/>
        <v>0</v>
      </c>
      <c r="BV858" s="19">
        <f t="shared" si="519"/>
        <v>0</v>
      </c>
      <c r="BW858" s="19">
        <f t="shared" si="520"/>
        <v>0</v>
      </c>
      <c r="BX858" s="19">
        <f t="shared" si="521"/>
        <v>0</v>
      </c>
      <c r="BY858" s="19">
        <f t="shared" si="522"/>
        <v>0</v>
      </c>
      <c r="BZ858" s="19">
        <f t="shared" si="523"/>
        <v>0</v>
      </c>
      <c r="CA858" s="19">
        <f t="shared" si="524"/>
        <v>0</v>
      </c>
      <c r="CB858" s="19">
        <f t="shared" si="544"/>
        <v>0</v>
      </c>
      <c r="CC858" s="19">
        <f t="shared" si="525"/>
        <v>0</v>
      </c>
      <c r="CD858" s="19">
        <f t="shared" si="526"/>
        <v>0</v>
      </c>
      <c r="CE858" s="19">
        <f t="shared" si="527"/>
        <v>0</v>
      </c>
      <c r="CF858" s="19">
        <f t="shared" si="528"/>
        <v>0</v>
      </c>
      <c r="CG858" s="19">
        <f t="shared" si="529"/>
        <v>0</v>
      </c>
      <c r="CH858" s="19">
        <f t="shared" si="530"/>
        <v>0</v>
      </c>
      <c r="CI858" s="19">
        <f t="shared" si="531"/>
        <v>0</v>
      </c>
      <c r="CJ858" s="19">
        <f t="shared" si="532"/>
        <v>0</v>
      </c>
      <c r="CK858" s="19">
        <f t="shared" si="533"/>
        <v>0</v>
      </c>
      <c r="CL858" s="19">
        <f t="shared" si="534"/>
        <v>0</v>
      </c>
      <c r="CM858" s="19">
        <f t="shared" si="535"/>
        <v>0</v>
      </c>
      <c r="CN858" s="19">
        <f t="shared" si="536"/>
        <v>0</v>
      </c>
      <c r="CO858" s="19">
        <f t="shared" si="537"/>
        <v>0</v>
      </c>
      <c r="CP858" s="19">
        <f t="shared" si="538"/>
        <v>0</v>
      </c>
      <c r="CQ858" s="19">
        <f t="shared" si="539"/>
        <v>0</v>
      </c>
      <c r="CR858" s="19">
        <f t="shared" si="540"/>
        <v>0</v>
      </c>
      <c r="CS858" s="19">
        <f t="shared" si="541"/>
        <v>0</v>
      </c>
    </row>
    <row r="859" spans="2:97" ht="15" customHeight="1" x14ac:dyDescent="0.2">
      <c r="B859" s="53">
        <f t="shared" si="545"/>
        <v>851</v>
      </c>
      <c r="C859" s="197" t="str" cm="1">
        <f t="array" aca="1" ref="C859" ca="1">CELL("contents",BG859)</f>
        <v/>
      </c>
      <c r="D859" s="54" t="str">
        <f t="shared" si="548"/>
        <v>OK</v>
      </c>
      <c r="E859" s="55" t="e">
        <f>VLOOKUP('DATA SHEET'!$B$9,'Drill Size Info'!$T$2:$U$8,2,FALSE)</f>
        <v>#N/A</v>
      </c>
      <c r="F859" s="55" t="str">
        <f t="shared" si="546"/>
        <v/>
      </c>
      <c r="G859" s="161">
        <f t="shared" si="547"/>
        <v>0</v>
      </c>
      <c r="H859" s="56"/>
      <c r="I859" s="56"/>
      <c r="J859" s="54" t="s">
        <v>154</v>
      </c>
      <c r="K859" s="54" t="s">
        <v>154</v>
      </c>
      <c r="L859" s="56" t="s">
        <v>154</v>
      </c>
      <c r="M859" s="56" t="s">
        <v>154</v>
      </c>
      <c r="N859" s="47" t="str">
        <f>IF(CU859&lt;&gt;"",
    IF(INT('Drill Size Info'!$AA$19)=INT('Drill Size Info'!$AB$19),
        --(INT('Drill Size Info'!$AA$19) &amp; "." &amp; CU859),
        IF(AND((--(INT('Drill Size Info'!$AA$19) &amp; "." &amp; CU859)&gt;=--('Drill Size Info'!$AA$19)), (--(INT('Drill Size Info'!$AA$19) &amp; "." &amp; CU859)&lt;=--('Drill Size Info'!$AB$19))),
            --(INT('Drill Size Info'!$AA$19) &amp; "." &amp; CU859),
            --(INT('Drill Size Info'!$AB$19) &amp; "." &amp; CU859)
        )
    ),
    IF(CT859&lt;&gt;"",
        IF(INT('Drill Size Info'!$AA$19)=INT('Drill Size Info'!$AB$19),
            --(INT('Drill Size Info'!$AA$19) &amp; "." &amp; LEFT(CT859,3)),
            IF(AND((--(INT('Drill Size Info'!$AA$19) &amp; "." &amp; LEFT(CT859,3))&gt;=--('Drill Size Info'!$AA$19)), (--(INT('Drill Size Info'!$AA$19) &amp; "." &amp; LEFT(CT859,3))&lt;=--('Drill Size Info'!$AB$19))),
                --(INT('Drill Size Info'!$AA$19) &amp; "." &amp; LEFT(CT859,3)),
                --(INT('Drill Size Info'!$AB$19) &amp; "." &amp; LEFT(CT859,3))
            )
        ),
        "OK"
    )
)</f>
        <v>OK</v>
      </c>
      <c r="O859" s="163" t="str">
        <f>IF(CV859&lt;&gt;"",
    IF(INT('Drill Size Info'!$AA$19)=INT('Drill Size Info'!$AB$19),
        --(INT('Drill Size Info'!$AA$19) &amp; "." &amp; CV859),
        IF(AND((--(INT('Drill Size Info'!$AA$19) &amp; "." &amp; CV859)&gt;=--('Drill Size Info'!$AA$19)), (--(INT('Drill Size Info'!$AA$19) &amp; "." &amp; CV859)&lt;=--('Drill Size Info'!$AB$19))),
            --(INT('Drill Size Info'!$AA$19) &amp; "." &amp; CV859),
            --(INT('Drill Size Info'!$AB$19) &amp; "." &amp; CV859)
        )
    ),
    IF(CT859&lt;&gt;"",
        IF(INT('Drill Size Info'!$AA$19)=INT('Drill Size Info'!$AB$19),
            --(INT('Drill Size Info'!$AA$19) &amp; "." &amp; RIGHT(CT859,3)),
            IF(AND((--(INT('Drill Size Info'!$AA$19) &amp; "." &amp; RIGHT(CT859,3))&gt;=--('Drill Size Info'!$AA$19)), (--(INT('Drill Size Info'!$AA$19) &amp; "." &amp; RIGHT(CT859,3))&lt;=--('Drill Size Info'!$AB$19))),
                --(INT('Drill Size Info'!$AA$19) &amp; "." &amp; RIGHT(CT859,3)),
                --(INT('Drill Size Info'!$AB$19) &amp; "." &amp; RIGHT(CT859,3))
            )
        ),
        "N/A"
    )
)</f>
        <v>N/A</v>
      </c>
      <c r="P859" s="47" t="str">
        <f>IF(CX859&lt;&gt;"",
    IF(INT('Drill Size Info'!$AA$19)=INT('Drill Size Info'!$AB$15),
        --(INT('Drill Size Info'!$AA$15) &amp; "." &amp; CX859),
        IF(AND((--(INT('Drill Size Info'!$AA$15) &amp; "." &amp; CX859)&gt;=--('Drill Size Info'!$AA$15)), (--(INT('Drill Size Info'!$AA$15) &amp; "." &amp; CX859)&lt;=--('Drill Size Info'!$AB$15))),
            --(INT('Drill Size Info'!$AA$15) &amp; "." &amp; CX859),
            --(INT('Drill Size Info'!$AB$15) &amp; "." &amp; CX859)
        )
    ),
    IF(CW859&lt;&gt;"",
        IF(INT('Drill Size Info'!$AA$15)=INT('Drill Size Info'!$AB$15),
            --(INT('Drill Size Info'!$AA$15) &amp; "." &amp; LEFT(CW859,3)),
            IF(AND((--(INT('Drill Size Info'!$AA$15) &amp; "." &amp; LEFT(CW859,3))&gt;=--('Drill Size Info'!$AA$15)), (--(INT('Drill Size Info'!$AA$15) &amp; "." &amp; LEFT(CW859,3))&lt;=--('Drill Size Info'!$AB$15))),
                --(INT('Drill Size Info'!$AA$15) &amp; "." &amp; LEFT(CW859,3)),
                --(INT('Drill Size Info'!$AB$15) &amp; "." &amp; LEFT(CW859,3))
            )
        ),
        "OK"
    )
)</f>
        <v>OK</v>
      </c>
      <c r="Q859" s="163" t="str">
        <f>IF(CY859&lt;&gt;"",
    IF(INT('Drill Size Info'!$AA$19)=INT('Drill Size Info'!$AB$15),
        --(INT('Drill Size Info'!$AA$15) &amp; "." &amp; CY859),
        IF(AND((--(INT('Drill Size Info'!$AA$15) &amp; "." &amp; CY859)&gt;=--('Drill Size Info'!$AA$15)), (--(INT('Drill Size Info'!$AA$15) &amp; "." &amp; CY859)&lt;=--('Drill Size Info'!$AB$15))),
            --(INT('Drill Size Info'!$AA$15) &amp; "." &amp; CY859),
            --(INT('Drill Size Info'!$AB$15) &amp; "." &amp; CY859)
        )
    ),
    IF(CW859&lt;&gt;"",
        IF(INT('Drill Size Info'!$AA$15)=INT('Drill Size Info'!$AB$15),
            --(INT('Drill Size Info'!$AA$15) &amp; "." &amp; RIGHT(CW859,3)),
            IF(AND((--(INT('Drill Size Info'!$AA$15) &amp; "." &amp; RIGHT(CW859,3))&gt;=--('Drill Size Info'!$AA$15)), (--(INT('Drill Size Info'!$AA$15) &amp; "." &amp; RIGHT(CW859,3))&lt;=--('Drill Size Info'!$AB$15))),
                --(INT('Drill Size Info'!$AA$15) &amp; "." &amp; RIGHT(CW859,3)),
                --(INT('Drill Size Info'!$AB$15) &amp; "." &amp; RIGHT(CW859,3))
            )
        ),
        "N/A"
    )
)</f>
        <v>N/A</v>
      </c>
      <c r="R859" s="57"/>
      <c r="S859" s="57"/>
      <c r="T859" s="57"/>
      <c r="U859" s="57"/>
      <c r="V859" s="57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9"/>
      <c r="AX859" s="59"/>
      <c r="AY859" s="59"/>
      <c r="AZ859" s="60"/>
      <c r="BA859" s="52"/>
      <c r="BB859" s="52"/>
      <c r="BC859" s="52"/>
      <c r="BD859" s="52"/>
      <c r="BE859" s="52"/>
      <c r="BF859" s="52"/>
      <c r="BG859" s="192" t="str">
        <f t="shared" si="543"/>
        <v/>
      </c>
      <c r="BH859" s="52"/>
      <c r="BI859" s="52"/>
      <c r="BJ859" s="52"/>
      <c r="BK859" s="52"/>
      <c r="BM859" s="19">
        <f t="shared" si="510"/>
        <v>0</v>
      </c>
      <c r="BN859" s="19">
        <f t="shared" si="511"/>
        <v>0</v>
      </c>
      <c r="BO859" s="19">
        <f t="shared" si="512"/>
        <v>0</v>
      </c>
      <c r="BP859" s="19">
        <f t="shared" si="513"/>
        <v>0</v>
      </c>
      <c r="BQ859" s="19">
        <f t="shared" si="514"/>
        <v>0</v>
      </c>
      <c r="BR859" s="19">
        <f t="shared" si="515"/>
        <v>0</v>
      </c>
      <c r="BS859" s="19">
        <f t="shared" si="516"/>
        <v>0</v>
      </c>
      <c r="BT859" s="19">
        <f t="shared" si="517"/>
        <v>0</v>
      </c>
      <c r="BU859" s="19">
        <f t="shared" si="518"/>
        <v>0</v>
      </c>
      <c r="BV859" s="19">
        <f t="shared" si="519"/>
        <v>0</v>
      </c>
      <c r="BW859" s="19">
        <f t="shared" si="520"/>
        <v>0</v>
      </c>
      <c r="BX859" s="19">
        <f t="shared" si="521"/>
        <v>0</v>
      </c>
      <c r="BY859" s="19">
        <f t="shared" si="522"/>
        <v>0</v>
      </c>
      <c r="BZ859" s="19">
        <f t="shared" si="523"/>
        <v>0</v>
      </c>
      <c r="CA859" s="19">
        <f t="shared" si="524"/>
        <v>0</v>
      </c>
      <c r="CB859" s="19">
        <f t="shared" si="544"/>
        <v>0</v>
      </c>
      <c r="CC859" s="19">
        <f t="shared" si="525"/>
        <v>0</v>
      </c>
      <c r="CD859" s="19">
        <f t="shared" si="526"/>
        <v>0</v>
      </c>
      <c r="CE859" s="19">
        <f t="shared" si="527"/>
        <v>0</v>
      </c>
      <c r="CF859" s="19">
        <f t="shared" si="528"/>
        <v>0</v>
      </c>
      <c r="CG859" s="19">
        <f t="shared" si="529"/>
        <v>0</v>
      </c>
      <c r="CH859" s="19">
        <f t="shared" si="530"/>
        <v>0</v>
      </c>
      <c r="CI859" s="19">
        <f t="shared" si="531"/>
        <v>0</v>
      </c>
      <c r="CJ859" s="19">
        <f t="shared" si="532"/>
        <v>0</v>
      </c>
      <c r="CK859" s="19">
        <f t="shared" si="533"/>
        <v>0</v>
      </c>
      <c r="CL859" s="19">
        <f t="shared" si="534"/>
        <v>0</v>
      </c>
      <c r="CM859" s="19">
        <f t="shared" si="535"/>
        <v>0</v>
      </c>
      <c r="CN859" s="19">
        <f t="shared" si="536"/>
        <v>0</v>
      </c>
      <c r="CO859" s="19">
        <f t="shared" si="537"/>
        <v>0</v>
      </c>
      <c r="CP859" s="19">
        <f t="shared" si="538"/>
        <v>0</v>
      </c>
      <c r="CQ859" s="19">
        <f t="shared" si="539"/>
        <v>0</v>
      </c>
      <c r="CR859" s="19">
        <f t="shared" si="540"/>
        <v>0</v>
      </c>
      <c r="CS859" s="19">
        <f t="shared" si="541"/>
        <v>0</v>
      </c>
    </row>
    <row r="860" spans="2:97" ht="15" customHeight="1" x14ac:dyDescent="0.2">
      <c r="B860" s="53">
        <f t="shared" si="545"/>
        <v>852</v>
      </c>
      <c r="C860" s="197" t="str" cm="1">
        <f t="array" aca="1" ref="C860" ca="1">CELL("contents",BG860)</f>
        <v/>
      </c>
      <c r="D860" s="54" t="str">
        <f t="shared" si="548"/>
        <v>OK</v>
      </c>
      <c r="E860" s="55" t="e">
        <f>VLOOKUP('DATA SHEET'!$B$9,'Drill Size Info'!$T$2:$U$8,2,FALSE)</f>
        <v>#N/A</v>
      </c>
      <c r="F860" s="55" t="str">
        <f t="shared" si="546"/>
        <v/>
      </c>
      <c r="G860" s="161">
        <f t="shared" si="547"/>
        <v>0</v>
      </c>
      <c r="H860" s="56"/>
      <c r="I860" s="56"/>
      <c r="J860" s="54" t="s">
        <v>154</v>
      </c>
      <c r="K860" s="54" t="s">
        <v>154</v>
      </c>
      <c r="L860" s="56" t="s">
        <v>154</v>
      </c>
      <c r="M860" s="56" t="s">
        <v>154</v>
      </c>
      <c r="N860" s="47" t="str">
        <f>IF(CU860&lt;&gt;"",
    IF(INT('Drill Size Info'!$AA$19)=INT('Drill Size Info'!$AB$19),
        --(INT('Drill Size Info'!$AA$19) &amp; "." &amp; CU860),
        IF(AND((--(INT('Drill Size Info'!$AA$19) &amp; "." &amp; CU860)&gt;=--('Drill Size Info'!$AA$19)), (--(INT('Drill Size Info'!$AA$19) &amp; "." &amp; CU860)&lt;=--('Drill Size Info'!$AB$19))),
            --(INT('Drill Size Info'!$AA$19) &amp; "." &amp; CU860),
            --(INT('Drill Size Info'!$AB$19) &amp; "." &amp; CU860)
        )
    ),
    IF(CT860&lt;&gt;"",
        IF(INT('Drill Size Info'!$AA$19)=INT('Drill Size Info'!$AB$19),
            --(INT('Drill Size Info'!$AA$19) &amp; "." &amp; LEFT(CT860,3)),
            IF(AND((--(INT('Drill Size Info'!$AA$19) &amp; "." &amp; LEFT(CT860,3))&gt;=--('Drill Size Info'!$AA$19)), (--(INT('Drill Size Info'!$AA$19) &amp; "." &amp; LEFT(CT860,3))&lt;=--('Drill Size Info'!$AB$19))),
                --(INT('Drill Size Info'!$AA$19) &amp; "." &amp; LEFT(CT860,3)),
                --(INT('Drill Size Info'!$AB$19) &amp; "." &amp; LEFT(CT860,3))
            )
        ),
        "OK"
    )
)</f>
        <v>OK</v>
      </c>
      <c r="O860" s="163" t="str">
        <f>IF(CV860&lt;&gt;"",
    IF(INT('Drill Size Info'!$AA$19)=INT('Drill Size Info'!$AB$19),
        --(INT('Drill Size Info'!$AA$19) &amp; "." &amp; CV860),
        IF(AND((--(INT('Drill Size Info'!$AA$19) &amp; "." &amp; CV860)&gt;=--('Drill Size Info'!$AA$19)), (--(INT('Drill Size Info'!$AA$19) &amp; "." &amp; CV860)&lt;=--('Drill Size Info'!$AB$19))),
            --(INT('Drill Size Info'!$AA$19) &amp; "." &amp; CV860),
            --(INT('Drill Size Info'!$AB$19) &amp; "." &amp; CV860)
        )
    ),
    IF(CT860&lt;&gt;"",
        IF(INT('Drill Size Info'!$AA$19)=INT('Drill Size Info'!$AB$19),
            --(INT('Drill Size Info'!$AA$19) &amp; "." &amp; RIGHT(CT860,3)),
            IF(AND((--(INT('Drill Size Info'!$AA$19) &amp; "." &amp; RIGHT(CT860,3))&gt;=--('Drill Size Info'!$AA$19)), (--(INT('Drill Size Info'!$AA$19) &amp; "." &amp; RIGHT(CT860,3))&lt;=--('Drill Size Info'!$AB$19))),
                --(INT('Drill Size Info'!$AA$19) &amp; "." &amp; RIGHT(CT860,3)),
                --(INT('Drill Size Info'!$AB$19) &amp; "." &amp; RIGHT(CT860,3))
            )
        ),
        "N/A"
    )
)</f>
        <v>N/A</v>
      </c>
      <c r="P860" s="47" t="str">
        <f>IF(CX860&lt;&gt;"",
    IF(INT('Drill Size Info'!$AA$19)=INT('Drill Size Info'!$AB$15),
        --(INT('Drill Size Info'!$AA$15) &amp; "." &amp; CX860),
        IF(AND((--(INT('Drill Size Info'!$AA$15) &amp; "." &amp; CX860)&gt;=--('Drill Size Info'!$AA$15)), (--(INT('Drill Size Info'!$AA$15) &amp; "." &amp; CX860)&lt;=--('Drill Size Info'!$AB$15))),
            --(INT('Drill Size Info'!$AA$15) &amp; "." &amp; CX860),
            --(INT('Drill Size Info'!$AB$15) &amp; "." &amp; CX860)
        )
    ),
    IF(CW860&lt;&gt;"",
        IF(INT('Drill Size Info'!$AA$15)=INT('Drill Size Info'!$AB$15),
            --(INT('Drill Size Info'!$AA$15) &amp; "." &amp; LEFT(CW860,3)),
            IF(AND((--(INT('Drill Size Info'!$AA$15) &amp; "." &amp; LEFT(CW860,3))&gt;=--('Drill Size Info'!$AA$15)), (--(INT('Drill Size Info'!$AA$15) &amp; "." &amp; LEFT(CW860,3))&lt;=--('Drill Size Info'!$AB$15))),
                --(INT('Drill Size Info'!$AA$15) &amp; "." &amp; LEFT(CW860,3)),
                --(INT('Drill Size Info'!$AB$15) &amp; "." &amp; LEFT(CW860,3))
            )
        ),
        "OK"
    )
)</f>
        <v>OK</v>
      </c>
      <c r="Q860" s="163" t="str">
        <f>IF(CY860&lt;&gt;"",
    IF(INT('Drill Size Info'!$AA$19)=INT('Drill Size Info'!$AB$15),
        --(INT('Drill Size Info'!$AA$15) &amp; "." &amp; CY860),
        IF(AND((--(INT('Drill Size Info'!$AA$15) &amp; "." &amp; CY860)&gt;=--('Drill Size Info'!$AA$15)), (--(INT('Drill Size Info'!$AA$15) &amp; "." &amp; CY860)&lt;=--('Drill Size Info'!$AB$15))),
            --(INT('Drill Size Info'!$AA$15) &amp; "." &amp; CY860),
            --(INT('Drill Size Info'!$AB$15) &amp; "." &amp; CY860)
        )
    ),
    IF(CW860&lt;&gt;"",
        IF(INT('Drill Size Info'!$AA$15)=INT('Drill Size Info'!$AB$15),
            --(INT('Drill Size Info'!$AA$15) &amp; "." &amp; RIGHT(CW860,3)),
            IF(AND((--(INT('Drill Size Info'!$AA$15) &amp; "." &amp; RIGHT(CW860,3))&gt;=--('Drill Size Info'!$AA$15)), (--(INT('Drill Size Info'!$AA$15) &amp; "." &amp; RIGHT(CW860,3))&lt;=--('Drill Size Info'!$AB$15))),
                --(INT('Drill Size Info'!$AA$15) &amp; "." &amp; RIGHT(CW860,3)),
                --(INT('Drill Size Info'!$AB$15) &amp; "." &amp; RIGHT(CW860,3))
            )
        ),
        "N/A"
    )
)</f>
        <v>N/A</v>
      </c>
      <c r="R860" s="57"/>
      <c r="S860" s="57"/>
      <c r="T860" s="57"/>
      <c r="U860" s="57"/>
      <c r="V860" s="57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9"/>
      <c r="AX860" s="59"/>
      <c r="AY860" s="59"/>
      <c r="AZ860" s="60"/>
      <c r="BA860" s="52"/>
      <c r="BB860" s="52"/>
      <c r="BC860" s="52"/>
      <c r="BD860" s="52"/>
      <c r="BE860" s="52"/>
      <c r="BF860" s="52"/>
      <c r="BG860" s="192" t="str">
        <f t="shared" si="543"/>
        <v/>
      </c>
      <c r="BH860" s="52"/>
      <c r="BI860" s="52"/>
      <c r="BJ860" s="52"/>
      <c r="BK860" s="52"/>
      <c r="BM860" s="19">
        <f t="shared" si="510"/>
        <v>0</v>
      </c>
      <c r="BN860" s="19">
        <f t="shared" si="511"/>
        <v>0</v>
      </c>
      <c r="BO860" s="19">
        <f t="shared" si="512"/>
        <v>0</v>
      </c>
      <c r="BP860" s="19">
        <f t="shared" si="513"/>
        <v>0</v>
      </c>
      <c r="BQ860" s="19">
        <f t="shared" si="514"/>
        <v>0</v>
      </c>
      <c r="BR860" s="19">
        <f t="shared" si="515"/>
        <v>0</v>
      </c>
      <c r="BS860" s="19">
        <f t="shared" si="516"/>
        <v>0</v>
      </c>
      <c r="BT860" s="19">
        <f t="shared" si="517"/>
        <v>0</v>
      </c>
      <c r="BU860" s="19">
        <f t="shared" si="518"/>
        <v>0</v>
      </c>
      <c r="BV860" s="19">
        <f t="shared" si="519"/>
        <v>0</v>
      </c>
      <c r="BW860" s="19">
        <f t="shared" si="520"/>
        <v>0</v>
      </c>
      <c r="BX860" s="19">
        <f t="shared" si="521"/>
        <v>0</v>
      </c>
      <c r="BY860" s="19">
        <f t="shared" si="522"/>
        <v>0</v>
      </c>
      <c r="BZ860" s="19">
        <f t="shared" si="523"/>
        <v>0</v>
      </c>
      <c r="CA860" s="19">
        <f t="shared" si="524"/>
        <v>0</v>
      </c>
      <c r="CB860" s="19">
        <f t="shared" si="544"/>
        <v>0</v>
      </c>
      <c r="CC860" s="19">
        <f t="shared" si="525"/>
        <v>0</v>
      </c>
      <c r="CD860" s="19">
        <f t="shared" si="526"/>
        <v>0</v>
      </c>
      <c r="CE860" s="19">
        <f t="shared" si="527"/>
        <v>0</v>
      </c>
      <c r="CF860" s="19">
        <f t="shared" si="528"/>
        <v>0</v>
      </c>
      <c r="CG860" s="19">
        <f t="shared" si="529"/>
        <v>0</v>
      </c>
      <c r="CH860" s="19">
        <f t="shared" si="530"/>
        <v>0</v>
      </c>
      <c r="CI860" s="19">
        <f t="shared" si="531"/>
        <v>0</v>
      </c>
      <c r="CJ860" s="19">
        <f t="shared" si="532"/>
        <v>0</v>
      </c>
      <c r="CK860" s="19">
        <f t="shared" si="533"/>
        <v>0</v>
      </c>
      <c r="CL860" s="19">
        <f t="shared" si="534"/>
        <v>0</v>
      </c>
      <c r="CM860" s="19">
        <f t="shared" si="535"/>
        <v>0</v>
      </c>
      <c r="CN860" s="19">
        <f t="shared" si="536"/>
        <v>0</v>
      </c>
      <c r="CO860" s="19">
        <f t="shared" si="537"/>
        <v>0</v>
      </c>
      <c r="CP860" s="19">
        <f t="shared" si="538"/>
        <v>0</v>
      </c>
      <c r="CQ860" s="19">
        <f t="shared" si="539"/>
        <v>0</v>
      </c>
      <c r="CR860" s="19">
        <f t="shared" si="540"/>
        <v>0</v>
      </c>
      <c r="CS860" s="19">
        <f t="shared" si="541"/>
        <v>0</v>
      </c>
    </row>
    <row r="861" spans="2:97" ht="15" customHeight="1" x14ac:dyDescent="0.2">
      <c r="B861" s="53">
        <f t="shared" si="545"/>
        <v>853</v>
      </c>
      <c r="C861" s="197" t="str" cm="1">
        <f t="array" aca="1" ref="C861" ca="1">CELL("contents",BG861)</f>
        <v/>
      </c>
      <c r="D861" s="54" t="str">
        <f t="shared" si="548"/>
        <v>OK</v>
      </c>
      <c r="E861" s="55" t="e">
        <f>VLOOKUP('DATA SHEET'!$B$9,'Drill Size Info'!$T$2:$U$8,2,FALSE)</f>
        <v>#N/A</v>
      </c>
      <c r="F861" s="55" t="str">
        <f t="shared" si="546"/>
        <v/>
      </c>
      <c r="G861" s="161">
        <f t="shared" si="547"/>
        <v>0</v>
      </c>
      <c r="H861" s="56"/>
      <c r="I861" s="56"/>
      <c r="J861" s="54" t="s">
        <v>154</v>
      </c>
      <c r="K861" s="54" t="s">
        <v>154</v>
      </c>
      <c r="L861" s="56" t="s">
        <v>154</v>
      </c>
      <c r="M861" s="56" t="s">
        <v>154</v>
      </c>
      <c r="N861" s="47" t="str">
        <f>IF(CU861&lt;&gt;"",
    IF(INT('Drill Size Info'!$AA$19)=INT('Drill Size Info'!$AB$19),
        --(INT('Drill Size Info'!$AA$19) &amp; "." &amp; CU861),
        IF(AND((--(INT('Drill Size Info'!$AA$19) &amp; "." &amp; CU861)&gt;=--('Drill Size Info'!$AA$19)), (--(INT('Drill Size Info'!$AA$19) &amp; "." &amp; CU861)&lt;=--('Drill Size Info'!$AB$19))),
            --(INT('Drill Size Info'!$AA$19) &amp; "." &amp; CU861),
            --(INT('Drill Size Info'!$AB$19) &amp; "." &amp; CU861)
        )
    ),
    IF(CT861&lt;&gt;"",
        IF(INT('Drill Size Info'!$AA$19)=INT('Drill Size Info'!$AB$19),
            --(INT('Drill Size Info'!$AA$19) &amp; "." &amp; LEFT(CT861,3)),
            IF(AND((--(INT('Drill Size Info'!$AA$19) &amp; "." &amp; LEFT(CT861,3))&gt;=--('Drill Size Info'!$AA$19)), (--(INT('Drill Size Info'!$AA$19) &amp; "." &amp; LEFT(CT861,3))&lt;=--('Drill Size Info'!$AB$19))),
                --(INT('Drill Size Info'!$AA$19) &amp; "." &amp; LEFT(CT861,3)),
                --(INT('Drill Size Info'!$AB$19) &amp; "." &amp; LEFT(CT861,3))
            )
        ),
        "OK"
    )
)</f>
        <v>OK</v>
      </c>
      <c r="O861" s="163" t="str">
        <f>IF(CV861&lt;&gt;"",
    IF(INT('Drill Size Info'!$AA$19)=INT('Drill Size Info'!$AB$19),
        --(INT('Drill Size Info'!$AA$19) &amp; "." &amp; CV861),
        IF(AND((--(INT('Drill Size Info'!$AA$19) &amp; "." &amp; CV861)&gt;=--('Drill Size Info'!$AA$19)), (--(INT('Drill Size Info'!$AA$19) &amp; "." &amp; CV861)&lt;=--('Drill Size Info'!$AB$19))),
            --(INT('Drill Size Info'!$AA$19) &amp; "." &amp; CV861),
            --(INT('Drill Size Info'!$AB$19) &amp; "." &amp; CV861)
        )
    ),
    IF(CT861&lt;&gt;"",
        IF(INT('Drill Size Info'!$AA$19)=INT('Drill Size Info'!$AB$19),
            --(INT('Drill Size Info'!$AA$19) &amp; "." &amp; RIGHT(CT861,3)),
            IF(AND((--(INT('Drill Size Info'!$AA$19) &amp; "." &amp; RIGHT(CT861,3))&gt;=--('Drill Size Info'!$AA$19)), (--(INT('Drill Size Info'!$AA$19) &amp; "." &amp; RIGHT(CT861,3))&lt;=--('Drill Size Info'!$AB$19))),
                --(INT('Drill Size Info'!$AA$19) &amp; "." &amp; RIGHT(CT861,3)),
                --(INT('Drill Size Info'!$AB$19) &amp; "." &amp; RIGHT(CT861,3))
            )
        ),
        "N/A"
    )
)</f>
        <v>N/A</v>
      </c>
      <c r="P861" s="47" t="str">
        <f>IF(CX861&lt;&gt;"",
    IF(INT('Drill Size Info'!$AA$19)=INT('Drill Size Info'!$AB$15),
        --(INT('Drill Size Info'!$AA$15) &amp; "." &amp; CX861),
        IF(AND((--(INT('Drill Size Info'!$AA$15) &amp; "." &amp; CX861)&gt;=--('Drill Size Info'!$AA$15)), (--(INT('Drill Size Info'!$AA$15) &amp; "." &amp; CX861)&lt;=--('Drill Size Info'!$AB$15))),
            --(INT('Drill Size Info'!$AA$15) &amp; "." &amp; CX861),
            --(INT('Drill Size Info'!$AB$15) &amp; "." &amp; CX861)
        )
    ),
    IF(CW861&lt;&gt;"",
        IF(INT('Drill Size Info'!$AA$15)=INT('Drill Size Info'!$AB$15),
            --(INT('Drill Size Info'!$AA$15) &amp; "." &amp; LEFT(CW861,3)),
            IF(AND((--(INT('Drill Size Info'!$AA$15) &amp; "." &amp; LEFT(CW861,3))&gt;=--('Drill Size Info'!$AA$15)), (--(INT('Drill Size Info'!$AA$15) &amp; "." &amp; LEFT(CW861,3))&lt;=--('Drill Size Info'!$AB$15))),
                --(INT('Drill Size Info'!$AA$15) &amp; "." &amp; LEFT(CW861,3)),
                --(INT('Drill Size Info'!$AB$15) &amp; "." &amp; LEFT(CW861,3))
            )
        ),
        "OK"
    )
)</f>
        <v>OK</v>
      </c>
      <c r="Q861" s="163" t="str">
        <f>IF(CY861&lt;&gt;"",
    IF(INT('Drill Size Info'!$AA$19)=INT('Drill Size Info'!$AB$15),
        --(INT('Drill Size Info'!$AA$15) &amp; "." &amp; CY861),
        IF(AND((--(INT('Drill Size Info'!$AA$15) &amp; "." &amp; CY861)&gt;=--('Drill Size Info'!$AA$15)), (--(INT('Drill Size Info'!$AA$15) &amp; "." &amp; CY861)&lt;=--('Drill Size Info'!$AB$15))),
            --(INT('Drill Size Info'!$AA$15) &amp; "." &amp; CY861),
            --(INT('Drill Size Info'!$AB$15) &amp; "." &amp; CY861)
        )
    ),
    IF(CW861&lt;&gt;"",
        IF(INT('Drill Size Info'!$AA$15)=INT('Drill Size Info'!$AB$15),
            --(INT('Drill Size Info'!$AA$15) &amp; "." &amp; RIGHT(CW861,3)),
            IF(AND((--(INT('Drill Size Info'!$AA$15) &amp; "." &amp; RIGHT(CW861,3))&gt;=--('Drill Size Info'!$AA$15)), (--(INT('Drill Size Info'!$AA$15) &amp; "." &amp; RIGHT(CW861,3))&lt;=--('Drill Size Info'!$AB$15))),
                --(INT('Drill Size Info'!$AA$15) &amp; "." &amp; RIGHT(CW861,3)),
                --(INT('Drill Size Info'!$AB$15) &amp; "." &amp; RIGHT(CW861,3))
            )
        ),
        "N/A"
    )
)</f>
        <v>N/A</v>
      </c>
      <c r="R861" s="57"/>
      <c r="S861" s="57"/>
      <c r="T861" s="57"/>
      <c r="U861" s="57"/>
      <c r="V861" s="57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9"/>
      <c r="AX861" s="59"/>
      <c r="AY861" s="59"/>
      <c r="AZ861" s="60"/>
      <c r="BA861" s="52"/>
      <c r="BB861" s="52"/>
      <c r="BC861" s="52"/>
      <c r="BD861" s="52"/>
      <c r="BE861" s="52"/>
      <c r="BF861" s="52"/>
      <c r="BG861" s="192" t="str">
        <f t="shared" si="543"/>
        <v/>
      </c>
      <c r="BH861" s="52"/>
      <c r="BI861" s="52"/>
      <c r="BJ861" s="52"/>
      <c r="BK861" s="52"/>
      <c r="BM861" s="19">
        <f t="shared" si="510"/>
        <v>0</v>
      </c>
      <c r="BN861" s="19">
        <f t="shared" si="511"/>
        <v>0</v>
      </c>
      <c r="BO861" s="19">
        <f t="shared" si="512"/>
        <v>0</v>
      </c>
      <c r="BP861" s="19">
        <f t="shared" si="513"/>
        <v>0</v>
      </c>
      <c r="BQ861" s="19">
        <f t="shared" si="514"/>
        <v>0</v>
      </c>
      <c r="BR861" s="19">
        <f t="shared" si="515"/>
        <v>0</v>
      </c>
      <c r="BS861" s="19">
        <f t="shared" si="516"/>
        <v>0</v>
      </c>
      <c r="BT861" s="19">
        <f t="shared" si="517"/>
        <v>0</v>
      </c>
      <c r="BU861" s="19">
        <f t="shared" si="518"/>
        <v>0</v>
      </c>
      <c r="BV861" s="19">
        <f t="shared" si="519"/>
        <v>0</v>
      </c>
      <c r="BW861" s="19">
        <f t="shared" si="520"/>
        <v>0</v>
      </c>
      <c r="BX861" s="19">
        <f t="shared" si="521"/>
        <v>0</v>
      </c>
      <c r="BY861" s="19">
        <f t="shared" si="522"/>
        <v>0</v>
      </c>
      <c r="BZ861" s="19">
        <f t="shared" si="523"/>
        <v>0</v>
      </c>
      <c r="CA861" s="19">
        <f t="shared" si="524"/>
        <v>0</v>
      </c>
      <c r="CB861" s="19">
        <f t="shared" si="544"/>
        <v>0</v>
      </c>
      <c r="CC861" s="19">
        <f t="shared" si="525"/>
        <v>0</v>
      </c>
      <c r="CD861" s="19">
        <f t="shared" si="526"/>
        <v>0</v>
      </c>
      <c r="CE861" s="19">
        <f t="shared" si="527"/>
        <v>0</v>
      </c>
      <c r="CF861" s="19">
        <f t="shared" si="528"/>
        <v>0</v>
      </c>
      <c r="CG861" s="19">
        <f t="shared" si="529"/>
        <v>0</v>
      </c>
      <c r="CH861" s="19">
        <f t="shared" si="530"/>
        <v>0</v>
      </c>
      <c r="CI861" s="19">
        <f t="shared" si="531"/>
        <v>0</v>
      </c>
      <c r="CJ861" s="19">
        <f t="shared" si="532"/>
        <v>0</v>
      </c>
      <c r="CK861" s="19">
        <f t="shared" si="533"/>
        <v>0</v>
      </c>
      <c r="CL861" s="19">
        <f t="shared" si="534"/>
        <v>0</v>
      </c>
      <c r="CM861" s="19">
        <f t="shared" si="535"/>
        <v>0</v>
      </c>
      <c r="CN861" s="19">
        <f t="shared" si="536"/>
        <v>0</v>
      </c>
      <c r="CO861" s="19">
        <f t="shared" si="537"/>
        <v>0</v>
      </c>
      <c r="CP861" s="19">
        <f t="shared" si="538"/>
        <v>0</v>
      </c>
      <c r="CQ861" s="19">
        <f t="shared" si="539"/>
        <v>0</v>
      </c>
      <c r="CR861" s="19">
        <f t="shared" si="540"/>
        <v>0</v>
      </c>
      <c r="CS861" s="19">
        <f t="shared" si="541"/>
        <v>0</v>
      </c>
    </row>
    <row r="862" spans="2:97" ht="15" customHeight="1" x14ac:dyDescent="0.2">
      <c r="B862" s="53">
        <f t="shared" si="545"/>
        <v>854</v>
      </c>
      <c r="C862" s="197" t="str" cm="1">
        <f t="array" aca="1" ref="C862" ca="1">CELL("contents",BG862)</f>
        <v/>
      </c>
      <c r="D862" s="54" t="str">
        <f t="shared" si="548"/>
        <v>OK</v>
      </c>
      <c r="E862" s="55" t="e">
        <f>VLOOKUP('DATA SHEET'!$B$9,'Drill Size Info'!$T$2:$U$8,2,FALSE)</f>
        <v>#N/A</v>
      </c>
      <c r="F862" s="55" t="str">
        <f t="shared" si="546"/>
        <v/>
      </c>
      <c r="G862" s="161">
        <f t="shared" si="547"/>
        <v>0</v>
      </c>
      <c r="H862" s="56"/>
      <c r="I862" s="56"/>
      <c r="J862" s="54" t="s">
        <v>154</v>
      </c>
      <c r="K862" s="54" t="s">
        <v>154</v>
      </c>
      <c r="L862" s="56" t="s">
        <v>154</v>
      </c>
      <c r="M862" s="56" t="s">
        <v>154</v>
      </c>
      <c r="N862" s="47" t="str">
        <f>IF(CU862&lt;&gt;"",
    IF(INT('Drill Size Info'!$AA$19)=INT('Drill Size Info'!$AB$19),
        --(INT('Drill Size Info'!$AA$19) &amp; "." &amp; CU862),
        IF(AND((--(INT('Drill Size Info'!$AA$19) &amp; "." &amp; CU862)&gt;=--('Drill Size Info'!$AA$19)), (--(INT('Drill Size Info'!$AA$19) &amp; "." &amp; CU862)&lt;=--('Drill Size Info'!$AB$19))),
            --(INT('Drill Size Info'!$AA$19) &amp; "." &amp; CU862),
            --(INT('Drill Size Info'!$AB$19) &amp; "." &amp; CU862)
        )
    ),
    IF(CT862&lt;&gt;"",
        IF(INT('Drill Size Info'!$AA$19)=INT('Drill Size Info'!$AB$19),
            --(INT('Drill Size Info'!$AA$19) &amp; "." &amp; LEFT(CT862,3)),
            IF(AND((--(INT('Drill Size Info'!$AA$19) &amp; "." &amp; LEFT(CT862,3))&gt;=--('Drill Size Info'!$AA$19)), (--(INT('Drill Size Info'!$AA$19) &amp; "." &amp; LEFT(CT862,3))&lt;=--('Drill Size Info'!$AB$19))),
                --(INT('Drill Size Info'!$AA$19) &amp; "." &amp; LEFT(CT862,3)),
                --(INT('Drill Size Info'!$AB$19) &amp; "." &amp; LEFT(CT862,3))
            )
        ),
        "OK"
    )
)</f>
        <v>OK</v>
      </c>
      <c r="O862" s="163" t="str">
        <f>IF(CV862&lt;&gt;"",
    IF(INT('Drill Size Info'!$AA$19)=INT('Drill Size Info'!$AB$19),
        --(INT('Drill Size Info'!$AA$19) &amp; "." &amp; CV862),
        IF(AND((--(INT('Drill Size Info'!$AA$19) &amp; "." &amp; CV862)&gt;=--('Drill Size Info'!$AA$19)), (--(INT('Drill Size Info'!$AA$19) &amp; "." &amp; CV862)&lt;=--('Drill Size Info'!$AB$19))),
            --(INT('Drill Size Info'!$AA$19) &amp; "." &amp; CV862),
            --(INT('Drill Size Info'!$AB$19) &amp; "." &amp; CV862)
        )
    ),
    IF(CT862&lt;&gt;"",
        IF(INT('Drill Size Info'!$AA$19)=INT('Drill Size Info'!$AB$19),
            --(INT('Drill Size Info'!$AA$19) &amp; "." &amp; RIGHT(CT862,3)),
            IF(AND((--(INT('Drill Size Info'!$AA$19) &amp; "." &amp; RIGHT(CT862,3))&gt;=--('Drill Size Info'!$AA$19)), (--(INT('Drill Size Info'!$AA$19) &amp; "." &amp; RIGHT(CT862,3))&lt;=--('Drill Size Info'!$AB$19))),
                --(INT('Drill Size Info'!$AA$19) &amp; "." &amp; RIGHT(CT862,3)),
                --(INT('Drill Size Info'!$AB$19) &amp; "." &amp; RIGHT(CT862,3))
            )
        ),
        "N/A"
    )
)</f>
        <v>N/A</v>
      </c>
      <c r="P862" s="47" t="str">
        <f>IF(CX862&lt;&gt;"",
    IF(INT('Drill Size Info'!$AA$19)=INT('Drill Size Info'!$AB$15),
        --(INT('Drill Size Info'!$AA$15) &amp; "." &amp; CX862),
        IF(AND((--(INT('Drill Size Info'!$AA$15) &amp; "." &amp; CX862)&gt;=--('Drill Size Info'!$AA$15)), (--(INT('Drill Size Info'!$AA$15) &amp; "." &amp; CX862)&lt;=--('Drill Size Info'!$AB$15))),
            --(INT('Drill Size Info'!$AA$15) &amp; "." &amp; CX862),
            --(INT('Drill Size Info'!$AB$15) &amp; "." &amp; CX862)
        )
    ),
    IF(CW862&lt;&gt;"",
        IF(INT('Drill Size Info'!$AA$15)=INT('Drill Size Info'!$AB$15),
            --(INT('Drill Size Info'!$AA$15) &amp; "." &amp; LEFT(CW862,3)),
            IF(AND((--(INT('Drill Size Info'!$AA$15) &amp; "." &amp; LEFT(CW862,3))&gt;=--('Drill Size Info'!$AA$15)), (--(INT('Drill Size Info'!$AA$15) &amp; "." &amp; LEFT(CW862,3))&lt;=--('Drill Size Info'!$AB$15))),
                --(INT('Drill Size Info'!$AA$15) &amp; "." &amp; LEFT(CW862,3)),
                --(INT('Drill Size Info'!$AB$15) &amp; "." &amp; LEFT(CW862,3))
            )
        ),
        "OK"
    )
)</f>
        <v>OK</v>
      </c>
      <c r="Q862" s="163" t="str">
        <f>IF(CY862&lt;&gt;"",
    IF(INT('Drill Size Info'!$AA$19)=INT('Drill Size Info'!$AB$15),
        --(INT('Drill Size Info'!$AA$15) &amp; "." &amp; CY862),
        IF(AND((--(INT('Drill Size Info'!$AA$15) &amp; "." &amp; CY862)&gt;=--('Drill Size Info'!$AA$15)), (--(INT('Drill Size Info'!$AA$15) &amp; "." &amp; CY862)&lt;=--('Drill Size Info'!$AB$15))),
            --(INT('Drill Size Info'!$AA$15) &amp; "." &amp; CY862),
            --(INT('Drill Size Info'!$AB$15) &amp; "." &amp; CY862)
        )
    ),
    IF(CW862&lt;&gt;"",
        IF(INT('Drill Size Info'!$AA$15)=INT('Drill Size Info'!$AB$15),
            --(INT('Drill Size Info'!$AA$15) &amp; "." &amp; RIGHT(CW862,3)),
            IF(AND((--(INT('Drill Size Info'!$AA$15) &amp; "." &amp; RIGHT(CW862,3))&gt;=--('Drill Size Info'!$AA$15)), (--(INT('Drill Size Info'!$AA$15) &amp; "." &amp; RIGHT(CW862,3))&lt;=--('Drill Size Info'!$AB$15))),
                --(INT('Drill Size Info'!$AA$15) &amp; "." &amp; RIGHT(CW862,3)),
                --(INT('Drill Size Info'!$AB$15) &amp; "." &amp; RIGHT(CW862,3))
            )
        ),
        "N/A"
    )
)</f>
        <v>N/A</v>
      </c>
      <c r="R862" s="57"/>
      <c r="S862" s="57"/>
      <c r="T862" s="57"/>
      <c r="U862" s="57"/>
      <c r="V862" s="57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9"/>
      <c r="AX862" s="59"/>
      <c r="AY862" s="59"/>
      <c r="AZ862" s="60"/>
      <c r="BA862" s="52"/>
      <c r="BB862" s="52"/>
      <c r="BC862" s="52"/>
      <c r="BD862" s="52"/>
      <c r="BE862" s="52"/>
      <c r="BF862" s="52"/>
      <c r="BG862" s="192" t="str">
        <f t="shared" si="543"/>
        <v/>
      </c>
      <c r="BH862" s="52"/>
      <c r="BI862" s="52"/>
      <c r="BJ862" s="52"/>
      <c r="BK862" s="52"/>
      <c r="BM862" s="19">
        <f t="shared" si="510"/>
        <v>0</v>
      </c>
      <c r="BN862" s="19">
        <f t="shared" si="511"/>
        <v>0</v>
      </c>
      <c r="BO862" s="19">
        <f t="shared" si="512"/>
        <v>0</v>
      </c>
      <c r="BP862" s="19">
        <f t="shared" si="513"/>
        <v>0</v>
      </c>
      <c r="BQ862" s="19">
        <f t="shared" si="514"/>
        <v>0</v>
      </c>
      <c r="BR862" s="19">
        <f t="shared" si="515"/>
        <v>0</v>
      </c>
      <c r="BS862" s="19">
        <f t="shared" si="516"/>
        <v>0</v>
      </c>
      <c r="BT862" s="19">
        <f t="shared" si="517"/>
        <v>0</v>
      </c>
      <c r="BU862" s="19">
        <f t="shared" si="518"/>
        <v>0</v>
      </c>
      <c r="BV862" s="19">
        <f t="shared" si="519"/>
        <v>0</v>
      </c>
      <c r="BW862" s="19">
        <f t="shared" si="520"/>
        <v>0</v>
      </c>
      <c r="BX862" s="19">
        <f t="shared" si="521"/>
        <v>0</v>
      </c>
      <c r="BY862" s="19">
        <f t="shared" si="522"/>
        <v>0</v>
      </c>
      <c r="BZ862" s="19">
        <f t="shared" si="523"/>
        <v>0</v>
      </c>
      <c r="CA862" s="19">
        <f t="shared" si="524"/>
        <v>0</v>
      </c>
      <c r="CB862" s="19">
        <f t="shared" si="544"/>
        <v>0</v>
      </c>
      <c r="CC862" s="19">
        <f t="shared" si="525"/>
        <v>0</v>
      </c>
      <c r="CD862" s="19">
        <f t="shared" si="526"/>
        <v>0</v>
      </c>
      <c r="CE862" s="19">
        <f t="shared" si="527"/>
        <v>0</v>
      </c>
      <c r="CF862" s="19">
        <f t="shared" si="528"/>
        <v>0</v>
      </c>
      <c r="CG862" s="19">
        <f t="shared" si="529"/>
        <v>0</v>
      </c>
      <c r="CH862" s="19">
        <f t="shared" si="530"/>
        <v>0</v>
      </c>
      <c r="CI862" s="19">
        <f t="shared" si="531"/>
        <v>0</v>
      </c>
      <c r="CJ862" s="19">
        <f t="shared" si="532"/>
        <v>0</v>
      </c>
      <c r="CK862" s="19">
        <f t="shared" si="533"/>
        <v>0</v>
      </c>
      <c r="CL862" s="19">
        <f t="shared" si="534"/>
        <v>0</v>
      </c>
      <c r="CM862" s="19">
        <f t="shared" si="535"/>
        <v>0</v>
      </c>
      <c r="CN862" s="19">
        <f t="shared" si="536"/>
        <v>0</v>
      </c>
      <c r="CO862" s="19">
        <f t="shared" si="537"/>
        <v>0</v>
      </c>
      <c r="CP862" s="19">
        <f t="shared" si="538"/>
        <v>0</v>
      </c>
      <c r="CQ862" s="19">
        <f t="shared" si="539"/>
        <v>0</v>
      </c>
      <c r="CR862" s="19">
        <f t="shared" si="540"/>
        <v>0</v>
      </c>
      <c r="CS862" s="19">
        <f t="shared" si="541"/>
        <v>0</v>
      </c>
    </row>
    <row r="863" spans="2:97" ht="15" customHeight="1" x14ac:dyDescent="0.2">
      <c r="B863" s="53">
        <f t="shared" si="545"/>
        <v>855</v>
      </c>
      <c r="C863" s="197" t="str" cm="1">
        <f t="array" aca="1" ref="C863" ca="1">CELL("contents",BG863)</f>
        <v/>
      </c>
      <c r="D863" s="54" t="str">
        <f t="shared" si="548"/>
        <v>OK</v>
      </c>
      <c r="E863" s="55" t="e">
        <f>VLOOKUP('DATA SHEET'!$B$9,'Drill Size Info'!$T$2:$U$8,2,FALSE)</f>
        <v>#N/A</v>
      </c>
      <c r="F863" s="55" t="str">
        <f t="shared" si="546"/>
        <v/>
      </c>
      <c r="G863" s="161">
        <f t="shared" si="547"/>
        <v>0</v>
      </c>
      <c r="H863" s="56"/>
      <c r="I863" s="56"/>
      <c r="J863" s="54" t="s">
        <v>154</v>
      </c>
      <c r="K863" s="54" t="s">
        <v>154</v>
      </c>
      <c r="L863" s="56" t="s">
        <v>154</v>
      </c>
      <c r="M863" s="56" t="s">
        <v>154</v>
      </c>
      <c r="N863" s="47" t="str">
        <f>IF(CU863&lt;&gt;"",
    IF(INT('Drill Size Info'!$AA$19)=INT('Drill Size Info'!$AB$19),
        --(INT('Drill Size Info'!$AA$19) &amp; "." &amp; CU863),
        IF(AND((--(INT('Drill Size Info'!$AA$19) &amp; "." &amp; CU863)&gt;=--('Drill Size Info'!$AA$19)), (--(INT('Drill Size Info'!$AA$19) &amp; "." &amp; CU863)&lt;=--('Drill Size Info'!$AB$19))),
            --(INT('Drill Size Info'!$AA$19) &amp; "." &amp; CU863),
            --(INT('Drill Size Info'!$AB$19) &amp; "." &amp; CU863)
        )
    ),
    IF(CT863&lt;&gt;"",
        IF(INT('Drill Size Info'!$AA$19)=INT('Drill Size Info'!$AB$19),
            --(INT('Drill Size Info'!$AA$19) &amp; "." &amp; LEFT(CT863,3)),
            IF(AND((--(INT('Drill Size Info'!$AA$19) &amp; "." &amp; LEFT(CT863,3))&gt;=--('Drill Size Info'!$AA$19)), (--(INT('Drill Size Info'!$AA$19) &amp; "." &amp; LEFT(CT863,3))&lt;=--('Drill Size Info'!$AB$19))),
                --(INT('Drill Size Info'!$AA$19) &amp; "." &amp; LEFT(CT863,3)),
                --(INT('Drill Size Info'!$AB$19) &amp; "." &amp; LEFT(CT863,3))
            )
        ),
        "OK"
    )
)</f>
        <v>OK</v>
      </c>
      <c r="O863" s="163" t="str">
        <f>IF(CV863&lt;&gt;"",
    IF(INT('Drill Size Info'!$AA$19)=INT('Drill Size Info'!$AB$19),
        --(INT('Drill Size Info'!$AA$19) &amp; "." &amp; CV863),
        IF(AND((--(INT('Drill Size Info'!$AA$19) &amp; "." &amp; CV863)&gt;=--('Drill Size Info'!$AA$19)), (--(INT('Drill Size Info'!$AA$19) &amp; "." &amp; CV863)&lt;=--('Drill Size Info'!$AB$19))),
            --(INT('Drill Size Info'!$AA$19) &amp; "." &amp; CV863),
            --(INT('Drill Size Info'!$AB$19) &amp; "." &amp; CV863)
        )
    ),
    IF(CT863&lt;&gt;"",
        IF(INT('Drill Size Info'!$AA$19)=INT('Drill Size Info'!$AB$19),
            --(INT('Drill Size Info'!$AA$19) &amp; "." &amp; RIGHT(CT863,3)),
            IF(AND((--(INT('Drill Size Info'!$AA$19) &amp; "." &amp; RIGHT(CT863,3))&gt;=--('Drill Size Info'!$AA$19)), (--(INT('Drill Size Info'!$AA$19) &amp; "." &amp; RIGHT(CT863,3))&lt;=--('Drill Size Info'!$AB$19))),
                --(INT('Drill Size Info'!$AA$19) &amp; "." &amp; RIGHT(CT863,3)),
                --(INT('Drill Size Info'!$AB$19) &amp; "." &amp; RIGHT(CT863,3))
            )
        ),
        "N/A"
    )
)</f>
        <v>N/A</v>
      </c>
      <c r="P863" s="47" t="str">
        <f>IF(CX863&lt;&gt;"",
    IF(INT('Drill Size Info'!$AA$19)=INT('Drill Size Info'!$AB$15),
        --(INT('Drill Size Info'!$AA$15) &amp; "." &amp; CX863),
        IF(AND((--(INT('Drill Size Info'!$AA$15) &amp; "." &amp; CX863)&gt;=--('Drill Size Info'!$AA$15)), (--(INT('Drill Size Info'!$AA$15) &amp; "." &amp; CX863)&lt;=--('Drill Size Info'!$AB$15))),
            --(INT('Drill Size Info'!$AA$15) &amp; "." &amp; CX863),
            --(INT('Drill Size Info'!$AB$15) &amp; "." &amp; CX863)
        )
    ),
    IF(CW863&lt;&gt;"",
        IF(INT('Drill Size Info'!$AA$15)=INT('Drill Size Info'!$AB$15),
            --(INT('Drill Size Info'!$AA$15) &amp; "." &amp; LEFT(CW863,3)),
            IF(AND((--(INT('Drill Size Info'!$AA$15) &amp; "." &amp; LEFT(CW863,3))&gt;=--('Drill Size Info'!$AA$15)), (--(INT('Drill Size Info'!$AA$15) &amp; "." &amp; LEFT(CW863,3))&lt;=--('Drill Size Info'!$AB$15))),
                --(INT('Drill Size Info'!$AA$15) &amp; "." &amp; LEFT(CW863,3)),
                --(INT('Drill Size Info'!$AB$15) &amp; "." &amp; LEFT(CW863,3))
            )
        ),
        "OK"
    )
)</f>
        <v>OK</v>
      </c>
      <c r="Q863" s="163" t="str">
        <f>IF(CY863&lt;&gt;"",
    IF(INT('Drill Size Info'!$AA$19)=INT('Drill Size Info'!$AB$15),
        --(INT('Drill Size Info'!$AA$15) &amp; "." &amp; CY863),
        IF(AND((--(INT('Drill Size Info'!$AA$15) &amp; "." &amp; CY863)&gt;=--('Drill Size Info'!$AA$15)), (--(INT('Drill Size Info'!$AA$15) &amp; "." &amp; CY863)&lt;=--('Drill Size Info'!$AB$15))),
            --(INT('Drill Size Info'!$AA$15) &amp; "." &amp; CY863),
            --(INT('Drill Size Info'!$AB$15) &amp; "." &amp; CY863)
        )
    ),
    IF(CW863&lt;&gt;"",
        IF(INT('Drill Size Info'!$AA$15)=INT('Drill Size Info'!$AB$15),
            --(INT('Drill Size Info'!$AA$15) &amp; "." &amp; RIGHT(CW863,3)),
            IF(AND((--(INT('Drill Size Info'!$AA$15) &amp; "." &amp; RIGHT(CW863,3))&gt;=--('Drill Size Info'!$AA$15)), (--(INT('Drill Size Info'!$AA$15) &amp; "." &amp; RIGHT(CW863,3))&lt;=--('Drill Size Info'!$AB$15))),
                --(INT('Drill Size Info'!$AA$15) &amp; "." &amp; RIGHT(CW863,3)),
                --(INT('Drill Size Info'!$AB$15) &amp; "." &amp; RIGHT(CW863,3))
            )
        ),
        "N/A"
    )
)</f>
        <v>N/A</v>
      </c>
      <c r="R863" s="57"/>
      <c r="S863" s="57"/>
      <c r="T863" s="57"/>
      <c r="U863" s="57"/>
      <c r="V863" s="57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9"/>
      <c r="AX863" s="59"/>
      <c r="AY863" s="59"/>
      <c r="AZ863" s="60"/>
      <c r="BA863" s="52"/>
      <c r="BB863" s="52"/>
      <c r="BC863" s="52"/>
      <c r="BD863" s="52"/>
      <c r="BE863" s="52"/>
      <c r="BF863" s="52"/>
      <c r="BG863" s="192" t="str">
        <f t="shared" si="543"/>
        <v/>
      </c>
      <c r="BH863" s="52"/>
      <c r="BI863" s="52"/>
      <c r="BJ863" s="52"/>
      <c r="BK863" s="52"/>
      <c r="BM863" s="19">
        <f t="shared" si="510"/>
        <v>0</v>
      </c>
      <c r="BN863" s="19">
        <f t="shared" si="511"/>
        <v>0</v>
      </c>
      <c r="BO863" s="19">
        <f t="shared" si="512"/>
        <v>0</v>
      </c>
      <c r="BP863" s="19">
        <f t="shared" si="513"/>
        <v>0</v>
      </c>
      <c r="BQ863" s="19">
        <f t="shared" si="514"/>
        <v>0</v>
      </c>
      <c r="BR863" s="19">
        <f t="shared" si="515"/>
        <v>0</v>
      </c>
      <c r="BS863" s="19">
        <f t="shared" si="516"/>
        <v>0</v>
      </c>
      <c r="BT863" s="19">
        <f t="shared" si="517"/>
        <v>0</v>
      </c>
      <c r="BU863" s="19">
        <f t="shared" si="518"/>
        <v>0</v>
      </c>
      <c r="BV863" s="19">
        <f t="shared" si="519"/>
        <v>0</v>
      </c>
      <c r="BW863" s="19">
        <f t="shared" si="520"/>
        <v>0</v>
      </c>
      <c r="BX863" s="19">
        <f t="shared" si="521"/>
        <v>0</v>
      </c>
      <c r="BY863" s="19">
        <f t="shared" si="522"/>
        <v>0</v>
      </c>
      <c r="BZ863" s="19">
        <f t="shared" si="523"/>
        <v>0</v>
      </c>
      <c r="CA863" s="19">
        <f t="shared" si="524"/>
        <v>0</v>
      </c>
      <c r="CB863" s="19">
        <f t="shared" si="544"/>
        <v>0</v>
      </c>
      <c r="CC863" s="19">
        <f t="shared" si="525"/>
        <v>0</v>
      </c>
      <c r="CD863" s="19">
        <f t="shared" si="526"/>
        <v>0</v>
      </c>
      <c r="CE863" s="19">
        <f t="shared" si="527"/>
        <v>0</v>
      </c>
      <c r="CF863" s="19">
        <f t="shared" si="528"/>
        <v>0</v>
      </c>
      <c r="CG863" s="19">
        <f t="shared" si="529"/>
        <v>0</v>
      </c>
      <c r="CH863" s="19">
        <f t="shared" si="530"/>
        <v>0</v>
      </c>
      <c r="CI863" s="19">
        <f t="shared" si="531"/>
        <v>0</v>
      </c>
      <c r="CJ863" s="19">
        <f t="shared" si="532"/>
        <v>0</v>
      </c>
      <c r="CK863" s="19">
        <f t="shared" si="533"/>
        <v>0</v>
      </c>
      <c r="CL863" s="19">
        <f t="shared" si="534"/>
        <v>0</v>
      </c>
      <c r="CM863" s="19">
        <f t="shared" si="535"/>
        <v>0</v>
      </c>
      <c r="CN863" s="19">
        <f t="shared" si="536"/>
        <v>0</v>
      </c>
      <c r="CO863" s="19">
        <f t="shared" si="537"/>
        <v>0</v>
      </c>
      <c r="CP863" s="19">
        <f t="shared" si="538"/>
        <v>0</v>
      </c>
      <c r="CQ863" s="19">
        <f t="shared" si="539"/>
        <v>0</v>
      </c>
      <c r="CR863" s="19">
        <f t="shared" si="540"/>
        <v>0</v>
      </c>
      <c r="CS863" s="19">
        <f t="shared" si="541"/>
        <v>0</v>
      </c>
    </row>
    <row r="864" spans="2:97" ht="15" customHeight="1" x14ac:dyDescent="0.2">
      <c r="B864" s="53">
        <f t="shared" si="545"/>
        <v>856</v>
      </c>
      <c r="C864" s="197" t="str" cm="1">
        <f t="array" aca="1" ref="C864" ca="1">CELL("contents",BG864)</f>
        <v/>
      </c>
      <c r="D864" s="54" t="str">
        <f t="shared" si="548"/>
        <v>OK</v>
      </c>
      <c r="E864" s="55" t="e">
        <f>VLOOKUP('DATA SHEET'!$B$9,'Drill Size Info'!$T$2:$U$8,2,FALSE)</f>
        <v>#N/A</v>
      </c>
      <c r="F864" s="55" t="str">
        <f t="shared" si="546"/>
        <v/>
      </c>
      <c r="G864" s="161">
        <f t="shared" si="547"/>
        <v>0</v>
      </c>
      <c r="H864" s="56"/>
      <c r="I864" s="56"/>
      <c r="J864" s="54" t="s">
        <v>154</v>
      </c>
      <c r="K864" s="54" t="s">
        <v>154</v>
      </c>
      <c r="L864" s="56" t="s">
        <v>154</v>
      </c>
      <c r="M864" s="56" t="s">
        <v>154</v>
      </c>
      <c r="N864" s="47" t="str">
        <f>IF(CU864&lt;&gt;"",
    IF(INT('Drill Size Info'!$AA$19)=INT('Drill Size Info'!$AB$19),
        --(INT('Drill Size Info'!$AA$19) &amp; "." &amp; CU864),
        IF(AND((--(INT('Drill Size Info'!$AA$19) &amp; "." &amp; CU864)&gt;=--('Drill Size Info'!$AA$19)), (--(INT('Drill Size Info'!$AA$19) &amp; "." &amp; CU864)&lt;=--('Drill Size Info'!$AB$19))),
            --(INT('Drill Size Info'!$AA$19) &amp; "." &amp; CU864),
            --(INT('Drill Size Info'!$AB$19) &amp; "." &amp; CU864)
        )
    ),
    IF(CT864&lt;&gt;"",
        IF(INT('Drill Size Info'!$AA$19)=INT('Drill Size Info'!$AB$19),
            --(INT('Drill Size Info'!$AA$19) &amp; "." &amp; LEFT(CT864,3)),
            IF(AND((--(INT('Drill Size Info'!$AA$19) &amp; "." &amp; LEFT(CT864,3))&gt;=--('Drill Size Info'!$AA$19)), (--(INT('Drill Size Info'!$AA$19) &amp; "." &amp; LEFT(CT864,3))&lt;=--('Drill Size Info'!$AB$19))),
                --(INT('Drill Size Info'!$AA$19) &amp; "." &amp; LEFT(CT864,3)),
                --(INT('Drill Size Info'!$AB$19) &amp; "." &amp; LEFT(CT864,3))
            )
        ),
        "OK"
    )
)</f>
        <v>OK</v>
      </c>
      <c r="O864" s="163" t="str">
        <f>IF(CV864&lt;&gt;"",
    IF(INT('Drill Size Info'!$AA$19)=INT('Drill Size Info'!$AB$19),
        --(INT('Drill Size Info'!$AA$19) &amp; "." &amp; CV864),
        IF(AND((--(INT('Drill Size Info'!$AA$19) &amp; "." &amp; CV864)&gt;=--('Drill Size Info'!$AA$19)), (--(INT('Drill Size Info'!$AA$19) &amp; "." &amp; CV864)&lt;=--('Drill Size Info'!$AB$19))),
            --(INT('Drill Size Info'!$AA$19) &amp; "." &amp; CV864),
            --(INT('Drill Size Info'!$AB$19) &amp; "." &amp; CV864)
        )
    ),
    IF(CT864&lt;&gt;"",
        IF(INT('Drill Size Info'!$AA$19)=INT('Drill Size Info'!$AB$19),
            --(INT('Drill Size Info'!$AA$19) &amp; "." &amp; RIGHT(CT864,3)),
            IF(AND((--(INT('Drill Size Info'!$AA$19) &amp; "." &amp; RIGHT(CT864,3))&gt;=--('Drill Size Info'!$AA$19)), (--(INT('Drill Size Info'!$AA$19) &amp; "." &amp; RIGHT(CT864,3))&lt;=--('Drill Size Info'!$AB$19))),
                --(INT('Drill Size Info'!$AA$19) &amp; "." &amp; RIGHT(CT864,3)),
                --(INT('Drill Size Info'!$AB$19) &amp; "." &amp; RIGHT(CT864,3))
            )
        ),
        "N/A"
    )
)</f>
        <v>N/A</v>
      </c>
      <c r="P864" s="47" t="str">
        <f>IF(CX864&lt;&gt;"",
    IF(INT('Drill Size Info'!$AA$19)=INT('Drill Size Info'!$AB$15),
        --(INT('Drill Size Info'!$AA$15) &amp; "." &amp; CX864),
        IF(AND((--(INT('Drill Size Info'!$AA$15) &amp; "." &amp; CX864)&gt;=--('Drill Size Info'!$AA$15)), (--(INT('Drill Size Info'!$AA$15) &amp; "." &amp; CX864)&lt;=--('Drill Size Info'!$AB$15))),
            --(INT('Drill Size Info'!$AA$15) &amp; "." &amp; CX864),
            --(INT('Drill Size Info'!$AB$15) &amp; "." &amp; CX864)
        )
    ),
    IF(CW864&lt;&gt;"",
        IF(INT('Drill Size Info'!$AA$15)=INT('Drill Size Info'!$AB$15),
            --(INT('Drill Size Info'!$AA$15) &amp; "." &amp; LEFT(CW864,3)),
            IF(AND((--(INT('Drill Size Info'!$AA$15) &amp; "." &amp; LEFT(CW864,3))&gt;=--('Drill Size Info'!$AA$15)), (--(INT('Drill Size Info'!$AA$15) &amp; "." &amp; LEFT(CW864,3))&lt;=--('Drill Size Info'!$AB$15))),
                --(INT('Drill Size Info'!$AA$15) &amp; "." &amp; LEFT(CW864,3)),
                --(INT('Drill Size Info'!$AB$15) &amp; "." &amp; LEFT(CW864,3))
            )
        ),
        "OK"
    )
)</f>
        <v>OK</v>
      </c>
      <c r="Q864" s="163" t="str">
        <f>IF(CY864&lt;&gt;"",
    IF(INT('Drill Size Info'!$AA$19)=INT('Drill Size Info'!$AB$15),
        --(INT('Drill Size Info'!$AA$15) &amp; "." &amp; CY864),
        IF(AND((--(INT('Drill Size Info'!$AA$15) &amp; "." &amp; CY864)&gt;=--('Drill Size Info'!$AA$15)), (--(INT('Drill Size Info'!$AA$15) &amp; "." &amp; CY864)&lt;=--('Drill Size Info'!$AB$15))),
            --(INT('Drill Size Info'!$AA$15) &amp; "." &amp; CY864),
            --(INT('Drill Size Info'!$AB$15) &amp; "." &amp; CY864)
        )
    ),
    IF(CW864&lt;&gt;"",
        IF(INT('Drill Size Info'!$AA$15)=INT('Drill Size Info'!$AB$15),
            --(INT('Drill Size Info'!$AA$15) &amp; "." &amp; RIGHT(CW864,3)),
            IF(AND((--(INT('Drill Size Info'!$AA$15) &amp; "." &amp; RIGHT(CW864,3))&gt;=--('Drill Size Info'!$AA$15)), (--(INT('Drill Size Info'!$AA$15) &amp; "." &amp; RIGHT(CW864,3))&lt;=--('Drill Size Info'!$AB$15))),
                --(INT('Drill Size Info'!$AA$15) &amp; "." &amp; RIGHT(CW864,3)),
                --(INT('Drill Size Info'!$AB$15) &amp; "." &amp; RIGHT(CW864,3))
            )
        ),
        "N/A"
    )
)</f>
        <v>N/A</v>
      </c>
      <c r="R864" s="57"/>
      <c r="S864" s="57"/>
      <c r="T864" s="57"/>
      <c r="U864" s="57"/>
      <c r="V864" s="57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9"/>
      <c r="AX864" s="59"/>
      <c r="AY864" s="59"/>
      <c r="AZ864" s="60"/>
      <c r="BA864" s="52"/>
      <c r="BB864" s="52"/>
      <c r="BC864" s="52"/>
      <c r="BD864" s="52"/>
      <c r="BE864" s="52"/>
      <c r="BF864" s="52"/>
      <c r="BG864" s="192" t="str">
        <f t="shared" si="543"/>
        <v/>
      </c>
      <c r="BH864" s="52"/>
      <c r="BI864" s="52"/>
      <c r="BJ864" s="52"/>
      <c r="BK864" s="52"/>
      <c r="BM864" s="19">
        <f t="shared" si="510"/>
        <v>0</v>
      </c>
      <c r="BN864" s="19">
        <f t="shared" si="511"/>
        <v>0</v>
      </c>
      <c r="BO864" s="19">
        <f t="shared" si="512"/>
        <v>0</v>
      </c>
      <c r="BP864" s="19">
        <f t="shared" si="513"/>
        <v>0</v>
      </c>
      <c r="BQ864" s="19">
        <f t="shared" si="514"/>
        <v>0</v>
      </c>
      <c r="BR864" s="19">
        <f t="shared" si="515"/>
        <v>0</v>
      </c>
      <c r="BS864" s="19">
        <f t="shared" si="516"/>
        <v>0</v>
      </c>
      <c r="BT864" s="19">
        <f t="shared" si="517"/>
        <v>0</v>
      </c>
      <c r="BU864" s="19">
        <f t="shared" si="518"/>
        <v>0</v>
      </c>
      <c r="BV864" s="19">
        <f t="shared" si="519"/>
        <v>0</v>
      </c>
      <c r="BW864" s="19">
        <f t="shared" si="520"/>
        <v>0</v>
      </c>
      <c r="BX864" s="19">
        <f t="shared" si="521"/>
        <v>0</v>
      </c>
      <c r="BY864" s="19">
        <f t="shared" si="522"/>
        <v>0</v>
      </c>
      <c r="BZ864" s="19">
        <f t="shared" si="523"/>
        <v>0</v>
      </c>
      <c r="CA864" s="19">
        <f t="shared" si="524"/>
        <v>0</v>
      </c>
      <c r="CB864" s="19">
        <f t="shared" si="544"/>
        <v>0</v>
      </c>
      <c r="CC864" s="19">
        <f t="shared" si="525"/>
        <v>0</v>
      </c>
      <c r="CD864" s="19">
        <f t="shared" si="526"/>
        <v>0</v>
      </c>
      <c r="CE864" s="19">
        <f t="shared" si="527"/>
        <v>0</v>
      </c>
      <c r="CF864" s="19">
        <f t="shared" si="528"/>
        <v>0</v>
      </c>
      <c r="CG864" s="19">
        <f t="shared" si="529"/>
        <v>0</v>
      </c>
      <c r="CH864" s="19">
        <f t="shared" si="530"/>
        <v>0</v>
      </c>
      <c r="CI864" s="19">
        <f t="shared" si="531"/>
        <v>0</v>
      </c>
      <c r="CJ864" s="19">
        <f t="shared" si="532"/>
        <v>0</v>
      </c>
      <c r="CK864" s="19">
        <f t="shared" si="533"/>
        <v>0</v>
      </c>
      <c r="CL864" s="19">
        <f t="shared" si="534"/>
        <v>0</v>
      </c>
      <c r="CM864" s="19">
        <f t="shared" si="535"/>
        <v>0</v>
      </c>
      <c r="CN864" s="19">
        <f t="shared" si="536"/>
        <v>0</v>
      </c>
      <c r="CO864" s="19">
        <f t="shared" si="537"/>
        <v>0</v>
      </c>
      <c r="CP864" s="19">
        <f t="shared" si="538"/>
        <v>0</v>
      </c>
      <c r="CQ864" s="19">
        <f t="shared" si="539"/>
        <v>0</v>
      </c>
      <c r="CR864" s="19">
        <f t="shared" si="540"/>
        <v>0</v>
      </c>
      <c r="CS864" s="19">
        <f t="shared" si="541"/>
        <v>0</v>
      </c>
    </row>
    <row r="865" spans="2:97" ht="15" customHeight="1" x14ac:dyDescent="0.2">
      <c r="B865" s="53">
        <f t="shared" si="545"/>
        <v>857</v>
      </c>
      <c r="C865" s="197" t="str" cm="1">
        <f t="array" aca="1" ref="C865" ca="1">CELL("contents",BG865)</f>
        <v/>
      </c>
      <c r="D865" s="54" t="str">
        <f t="shared" si="548"/>
        <v>OK</v>
      </c>
      <c r="E865" s="55" t="e">
        <f>VLOOKUP('DATA SHEET'!$B$9,'Drill Size Info'!$T$2:$U$8,2,FALSE)</f>
        <v>#N/A</v>
      </c>
      <c r="F865" s="55" t="str">
        <f t="shared" si="546"/>
        <v/>
      </c>
      <c r="G865" s="161">
        <f t="shared" si="547"/>
        <v>0</v>
      </c>
      <c r="H865" s="56"/>
      <c r="I865" s="56"/>
      <c r="J865" s="54" t="s">
        <v>154</v>
      </c>
      <c r="K865" s="54" t="s">
        <v>154</v>
      </c>
      <c r="L865" s="56" t="s">
        <v>154</v>
      </c>
      <c r="M865" s="56" t="s">
        <v>154</v>
      </c>
      <c r="N865" s="47" t="str">
        <f>IF(CU865&lt;&gt;"",
    IF(INT('Drill Size Info'!$AA$19)=INT('Drill Size Info'!$AB$19),
        --(INT('Drill Size Info'!$AA$19) &amp; "." &amp; CU865),
        IF(AND((--(INT('Drill Size Info'!$AA$19) &amp; "." &amp; CU865)&gt;=--('Drill Size Info'!$AA$19)), (--(INT('Drill Size Info'!$AA$19) &amp; "." &amp; CU865)&lt;=--('Drill Size Info'!$AB$19))),
            --(INT('Drill Size Info'!$AA$19) &amp; "." &amp; CU865),
            --(INT('Drill Size Info'!$AB$19) &amp; "." &amp; CU865)
        )
    ),
    IF(CT865&lt;&gt;"",
        IF(INT('Drill Size Info'!$AA$19)=INT('Drill Size Info'!$AB$19),
            --(INT('Drill Size Info'!$AA$19) &amp; "." &amp; LEFT(CT865,3)),
            IF(AND((--(INT('Drill Size Info'!$AA$19) &amp; "." &amp; LEFT(CT865,3))&gt;=--('Drill Size Info'!$AA$19)), (--(INT('Drill Size Info'!$AA$19) &amp; "." &amp; LEFT(CT865,3))&lt;=--('Drill Size Info'!$AB$19))),
                --(INT('Drill Size Info'!$AA$19) &amp; "." &amp; LEFT(CT865,3)),
                --(INT('Drill Size Info'!$AB$19) &amp; "." &amp; LEFT(CT865,3))
            )
        ),
        "OK"
    )
)</f>
        <v>OK</v>
      </c>
      <c r="O865" s="163" t="str">
        <f>IF(CV865&lt;&gt;"",
    IF(INT('Drill Size Info'!$AA$19)=INT('Drill Size Info'!$AB$19),
        --(INT('Drill Size Info'!$AA$19) &amp; "." &amp; CV865),
        IF(AND((--(INT('Drill Size Info'!$AA$19) &amp; "." &amp; CV865)&gt;=--('Drill Size Info'!$AA$19)), (--(INT('Drill Size Info'!$AA$19) &amp; "." &amp; CV865)&lt;=--('Drill Size Info'!$AB$19))),
            --(INT('Drill Size Info'!$AA$19) &amp; "." &amp; CV865),
            --(INT('Drill Size Info'!$AB$19) &amp; "." &amp; CV865)
        )
    ),
    IF(CT865&lt;&gt;"",
        IF(INT('Drill Size Info'!$AA$19)=INT('Drill Size Info'!$AB$19),
            --(INT('Drill Size Info'!$AA$19) &amp; "." &amp; RIGHT(CT865,3)),
            IF(AND((--(INT('Drill Size Info'!$AA$19) &amp; "." &amp; RIGHT(CT865,3))&gt;=--('Drill Size Info'!$AA$19)), (--(INT('Drill Size Info'!$AA$19) &amp; "." &amp; RIGHT(CT865,3))&lt;=--('Drill Size Info'!$AB$19))),
                --(INT('Drill Size Info'!$AA$19) &amp; "." &amp; RIGHT(CT865,3)),
                --(INT('Drill Size Info'!$AB$19) &amp; "." &amp; RIGHT(CT865,3))
            )
        ),
        "N/A"
    )
)</f>
        <v>N/A</v>
      </c>
      <c r="P865" s="47" t="str">
        <f>IF(CX865&lt;&gt;"",
    IF(INT('Drill Size Info'!$AA$19)=INT('Drill Size Info'!$AB$15),
        --(INT('Drill Size Info'!$AA$15) &amp; "." &amp; CX865),
        IF(AND((--(INT('Drill Size Info'!$AA$15) &amp; "." &amp; CX865)&gt;=--('Drill Size Info'!$AA$15)), (--(INT('Drill Size Info'!$AA$15) &amp; "." &amp; CX865)&lt;=--('Drill Size Info'!$AB$15))),
            --(INT('Drill Size Info'!$AA$15) &amp; "." &amp; CX865),
            --(INT('Drill Size Info'!$AB$15) &amp; "." &amp; CX865)
        )
    ),
    IF(CW865&lt;&gt;"",
        IF(INT('Drill Size Info'!$AA$15)=INT('Drill Size Info'!$AB$15),
            --(INT('Drill Size Info'!$AA$15) &amp; "." &amp; LEFT(CW865,3)),
            IF(AND((--(INT('Drill Size Info'!$AA$15) &amp; "." &amp; LEFT(CW865,3))&gt;=--('Drill Size Info'!$AA$15)), (--(INT('Drill Size Info'!$AA$15) &amp; "." &amp; LEFT(CW865,3))&lt;=--('Drill Size Info'!$AB$15))),
                --(INT('Drill Size Info'!$AA$15) &amp; "." &amp; LEFT(CW865,3)),
                --(INT('Drill Size Info'!$AB$15) &amp; "." &amp; LEFT(CW865,3))
            )
        ),
        "OK"
    )
)</f>
        <v>OK</v>
      </c>
      <c r="Q865" s="163" t="str">
        <f>IF(CY865&lt;&gt;"",
    IF(INT('Drill Size Info'!$AA$19)=INT('Drill Size Info'!$AB$15),
        --(INT('Drill Size Info'!$AA$15) &amp; "." &amp; CY865),
        IF(AND((--(INT('Drill Size Info'!$AA$15) &amp; "." &amp; CY865)&gt;=--('Drill Size Info'!$AA$15)), (--(INT('Drill Size Info'!$AA$15) &amp; "." &amp; CY865)&lt;=--('Drill Size Info'!$AB$15))),
            --(INT('Drill Size Info'!$AA$15) &amp; "." &amp; CY865),
            --(INT('Drill Size Info'!$AB$15) &amp; "." &amp; CY865)
        )
    ),
    IF(CW865&lt;&gt;"",
        IF(INT('Drill Size Info'!$AA$15)=INT('Drill Size Info'!$AB$15),
            --(INT('Drill Size Info'!$AA$15) &amp; "." &amp; RIGHT(CW865,3)),
            IF(AND((--(INT('Drill Size Info'!$AA$15) &amp; "." &amp; RIGHT(CW865,3))&gt;=--('Drill Size Info'!$AA$15)), (--(INT('Drill Size Info'!$AA$15) &amp; "." &amp; RIGHT(CW865,3))&lt;=--('Drill Size Info'!$AB$15))),
                --(INT('Drill Size Info'!$AA$15) &amp; "." &amp; RIGHT(CW865,3)),
                --(INT('Drill Size Info'!$AB$15) &amp; "." &amp; RIGHT(CW865,3))
            )
        ),
        "N/A"
    )
)</f>
        <v>N/A</v>
      </c>
      <c r="R865" s="57"/>
      <c r="S865" s="57"/>
      <c r="T865" s="57"/>
      <c r="U865" s="57"/>
      <c r="V865" s="57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9"/>
      <c r="AX865" s="59"/>
      <c r="AY865" s="59"/>
      <c r="AZ865" s="60"/>
      <c r="BA865" s="52"/>
      <c r="BB865" s="52"/>
      <c r="BC865" s="52"/>
      <c r="BD865" s="52"/>
      <c r="BE865" s="52"/>
      <c r="BF865" s="52"/>
      <c r="BG865" s="192" t="str">
        <f t="shared" si="543"/>
        <v/>
      </c>
      <c r="BH865" s="52"/>
      <c r="BI865" s="52"/>
      <c r="BJ865" s="52"/>
      <c r="BK865" s="52"/>
      <c r="BM865" s="19">
        <f t="shared" si="510"/>
        <v>0</v>
      </c>
      <c r="BN865" s="19">
        <f t="shared" si="511"/>
        <v>0</v>
      </c>
      <c r="BO865" s="19">
        <f t="shared" si="512"/>
        <v>0</v>
      </c>
      <c r="BP865" s="19">
        <f t="shared" si="513"/>
        <v>0</v>
      </c>
      <c r="BQ865" s="19">
        <f t="shared" si="514"/>
        <v>0</v>
      </c>
      <c r="BR865" s="19">
        <f t="shared" si="515"/>
        <v>0</v>
      </c>
      <c r="BS865" s="19">
        <f t="shared" si="516"/>
        <v>0</v>
      </c>
      <c r="BT865" s="19">
        <f t="shared" si="517"/>
        <v>0</v>
      </c>
      <c r="BU865" s="19">
        <f t="shared" si="518"/>
        <v>0</v>
      </c>
      <c r="BV865" s="19">
        <f t="shared" si="519"/>
        <v>0</v>
      </c>
      <c r="BW865" s="19">
        <f t="shared" si="520"/>
        <v>0</v>
      </c>
      <c r="BX865" s="19">
        <f t="shared" si="521"/>
        <v>0</v>
      </c>
      <c r="BY865" s="19">
        <f t="shared" si="522"/>
        <v>0</v>
      </c>
      <c r="BZ865" s="19">
        <f t="shared" si="523"/>
        <v>0</v>
      </c>
      <c r="CA865" s="19">
        <f t="shared" si="524"/>
        <v>0</v>
      </c>
      <c r="CB865" s="19">
        <f t="shared" si="544"/>
        <v>0</v>
      </c>
      <c r="CC865" s="19">
        <f t="shared" si="525"/>
        <v>0</v>
      </c>
      <c r="CD865" s="19">
        <f t="shared" si="526"/>
        <v>0</v>
      </c>
      <c r="CE865" s="19">
        <f t="shared" si="527"/>
        <v>0</v>
      </c>
      <c r="CF865" s="19">
        <f t="shared" si="528"/>
        <v>0</v>
      </c>
      <c r="CG865" s="19">
        <f t="shared" si="529"/>
        <v>0</v>
      </c>
      <c r="CH865" s="19">
        <f t="shared" si="530"/>
        <v>0</v>
      </c>
      <c r="CI865" s="19">
        <f t="shared" si="531"/>
        <v>0</v>
      </c>
      <c r="CJ865" s="19">
        <f t="shared" si="532"/>
        <v>0</v>
      </c>
      <c r="CK865" s="19">
        <f t="shared" si="533"/>
        <v>0</v>
      </c>
      <c r="CL865" s="19">
        <f t="shared" si="534"/>
        <v>0</v>
      </c>
      <c r="CM865" s="19">
        <f t="shared" si="535"/>
        <v>0</v>
      </c>
      <c r="CN865" s="19">
        <f t="shared" si="536"/>
        <v>0</v>
      </c>
      <c r="CO865" s="19">
        <f t="shared" si="537"/>
        <v>0</v>
      </c>
      <c r="CP865" s="19">
        <f t="shared" si="538"/>
        <v>0</v>
      </c>
      <c r="CQ865" s="19">
        <f t="shared" si="539"/>
        <v>0</v>
      </c>
      <c r="CR865" s="19">
        <f t="shared" si="540"/>
        <v>0</v>
      </c>
      <c r="CS865" s="19">
        <f t="shared" si="541"/>
        <v>0</v>
      </c>
    </row>
    <row r="866" spans="2:97" ht="15" customHeight="1" x14ac:dyDescent="0.2">
      <c r="B866" s="53">
        <f t="shared" si="545"/>
        <v>858</v>
      </c>
      <c r="C866" s="197" t="str" cm="1">
        <f t="array" aca="1" ref="C866" ca="1">CELL("contents",BG866)</f>
        <v/>
      </c>
      <c r="D866" s="54" t="str">
        <f t="shared" si="548"/>
        <v>OK</v>
      </c>
      <c r="E866" s="55" t="e">
        <f>VLOOKUP('DATA SHEET'!$B$9,'Drill Size Info'!$T$2:$U$8,2,FALSE)</f>
        <v>#N/A</v>
      </c>
      <c r="F866" s="55" t="str">
        <f t="shared" si="546"/>
        <v/>
      </c>
      <c r="G866" s="161">
        <f t="shared" si="547"/>
        <v>0</v>
      </c>
      <c r="H866" s="56"/>
      <c r="I866" s="56"/>
      <c r="J866" s="54" t="s">
        <v>154</v>
      </c>
      <c r="K866" s="54" t="s">
        <v>154</v>
      </c>
      <c r="L866" s="56" t="s">
        <v>154</v>
      </c>
      <c r="M866" s="56" t="s">
        <v>154</v>
      </c>
      <c r="N866" s="47" t="str">
        <f>IF(CU866&lt;&gt;"",
    IF(INT('Drill Size Info'!$AA$19)=INT('Drill Size Info'!$AB$19),
        --(INT('Drill Size Info'!$AA$19) &amp; "." &amp; CU866),
        IF(AND((--(INT('Drill Size Info'!$AA$19) &amp; "." &amp; CU866)&gt;=--('Drill Size Info'!$AA$19)), (--(INT('Drill Size Info'!$AA$19) &amp; "." &amp; CU866)&lt;=--('Drill Size Info'!$AB$19))),
            --(INT('Drill Size Info'!$AA$19) &amp; "." &amp; CU866),
            --(INT('Drill Size Info'!$AB$19) &amp; "." &amp; CU866)
        )
    ),
    IF(CT866&lt;&gt;"",
        IF(INT('Drill Size Info'!$AA$19)=INT('Drill Size Info'!$AB$19),
            --(INT('Drill Size Info'!$AA$19) &amp; "." &amp; LEFT(CT866,3)),
            IF(AND((--(INT('Drill Size Info'!$AA$19) &amp; "." &amp; LEFT(CT866,3))&gt;=--('Drill Size Info'!$AA$19)), (--(INT('Drill Size Info'!$AA$19) &amp; "." &amp; LEFT(CT866,3))&lt;=--('Drill Size Info'!$AB$19))),
                --(INT('Drill Size Info'!$AA$19) &amp; "." &amp; LEFT(CT866,3)),
                --(INT('Drill Size Info'!$AB$19) &amp; "." &amp; LEFT(CT866,3))
            )
        ),
        "OK"
    )
)</f>
        <v>OK</v>
      </c>
      <c r="O866" s="163" t="str">
        <f>IF(CV866&lt;&gt;"",
    IF(INT('Drill Size Info'!$AA$19)=INT('Drill Size Info'!$AB$19),
        --(INT('Drill Size Info'!$AA$19) &amp; "." &amp; CV866),
        IF(AND((--(INT('Drill Size Info'!$AA$19) &amp; "." &amp; CV866)&gt;=--('Drill Size Info'!$AA$19)), (--(INT('Drill Size Info'!$AA$19) &amp; "." &amp; CV866)&lt;=--('Drill Size Info'!$AB$19))),
            --(INT('Drill Size Info'!$AA$19) &amp; "." &amp; CV866),
            --(INT('Drill Size Info'!$AB$19) &amp; "." &amp; CV866)
        )
    ),
    IF(CT866&lt;&gt;"",
        IF(INT('Drill Size Info'!$AA$19)=INT('Drill Size Info'!$AB$19),
            --(INT('Drill Size Info'!$AA$19) &amp; "." &amp; RIGHT(CT866,3)),
            IF(AND((--(INT('Drill Size Info'!$AA$19) &amp; "." &amp; RIGHT(CT866,3))&gt;=--('Drill Size Info'!$AA$19)), (--(INT('Drill Size Info'!$AA$19) &amp; "." &amp; RIGHT(CT866,3))&lt;=--('Drill Size Info'!$AB$19))),
                --(INT('Drill Size Info'!$AA$19) &amp; "." &amp; RIGHT(CT866,3)),
                --(INT('Drill Size Info'!$AB$19) &amp; "." &amp; RIGHT(CT866,3))
            )
        ),
        "N/A"
    )
)</f>
        <v>N/A</v>
      </c>
      <c r="P866" s="47" t="str">
        <f>IF(CX866&lt;&gt;"",
    IF(INT('Drill Size Info'!$AA$19)=INT('Drill Size Info'!$AB$15),
        --(INT('Drill Size Info'!$AA$15) &amp; "." &amp; CX866),
        IF(AND((--(INT('Drill Size Info'!$AA$15) &amp; "." &amp; CX866)&gt;=--('Drill Size Info'!$AA$15)), (--(INT('Drill Size Info'!$AA$15) &amp; "." &amp; CX866)&lt;=--('Drill Size Info'!$AB$15))),
            --(INT('Drill Size Info'!$AA$15) &amp; "." &amp; CX866),
            --(INT('Drill Size Info'!$AB$15) &amp; "." &amp; CX866)
        )
    ),
    IF(CW866&lt;&gt;"",
        IF(INT('Drill Size Info'!$AA$15)=INT('Drill Size Info'!$AB$15),
            --(INT('Drill Size Info'!$AA$15) &amp; "." &amp; LEFT(CW866,3)),
            IF(AND((--(INT('Drill Size Info'!$AA$15) &amp; "." &amp; LEFT(CW866,3))&gt;=--('Drill Size Info'!$AA$15)), (--(INT('Drill Size Info'!$AA$15) &amp; "." &amp; LEFT(CW866,3))&lt;=--('Drill Size Info'!$AB$15))),
                --(INT('Drill Size Info'!$AA$15) &amp; "." &amp; LEFT(CW866,3)),
                --(INT('Drill Size Info'!$AB$15) &amp; "." &amp; LEFT(CW866,3))
            )
        ),
        "OK"
    )
)</f>
        <v>OK</v>
      </c>
      <c r="Q866" s="163" t="str">
        <f>IF(CY866&lt;&gt;"",
    IF(INT('Drill Size Info'!$AA$19)=INT('Drill Size Info'!$AB$15),
        --(INT('Drill Size Info'!$AA$15) &amp; "." &amp; CY866),
        IF(AND((--(INT('Drill Size Info'!$AA$15) &amp; "." &amp; CY866)&gt;=--('Drill Size Info'!$AA$15)), (--(INT('Drill Size Info'!$AA$15) &amp; "." &amp; CY866)&lt;=--('Drill Size Info'!$AB$15))),
            --(INT('Drill Size Info'!$AA$15) &amp; "." &amp; CY866),
            --(INT('Drill Size Info'!$AB$15) &amp; "." &amp; CY866)
        )
    ),
    IF(CW866&lt;&gt;"",
        IF(INT('Drill Size Info'!$AA$15)=INT('Drill Size Info'!$AB$15),
            --(INT('Drill Size Info'!$AA$15) &amp; "." &amp; RIGHT(CW866,3)),
            IF(AND((--(INT('Drill Size Info'!$AA$15) &amp; "." &amp; RIGHT(CW866,3))&gt;=--('Drill Size Info'!$AA$15)), (--(INT('Drill Size Info'!$AA$15) &amp; "." &amp; RIGHT(CW866,3))&lt;=--('Drill Size Info'!$AB$15))),
                --(INT('Drill Size Info'!$AA$15) &amp; "." &amp; RIGHT(CW866,3)),
                --(INT('Drill Size Info'!$AB$15) &amp; "." &amp; RIGHT(CW866,3))
            )
        ),
        "N/A"
    )
)</f>
        <v>N/A</v>
      </c>
      <c r="R866" s="57"/>
      <c r="S866" s="57"/>
      <c r="T866" s="57"/>
      <c r="U866" s="57"/>
      <c r="V866" s="57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9"/>
      <c r="AX866" s="59"/>
      <c r="AY866" s="59"/>
      <c r="AZ866" s="60"/>
      <c r="BA866" s="52"/>
      <c r="BB866" s="52"/>
      <c r="BC866" s="52"/>
      <c r="BD866" s="52"/>
      <c r="BE866" s="52"/>
      <c r="BF866" s="52"/>
      <c r="BG866" s="192" t="str">
        <f t="shared" si="543"/>
        <v/>
      </c>
      <c r="BH866" s="52"/>
      <c r="BI866" s="52"/>
      <c r="BJ866" s="52"/>
      <c r="BK866" s="52"/>
      <c r="BM866" s="19">
        <f t="shared" si="510"/>
        <v>0</v>
      </c>
      <c r="BN866" s="19">
        <f t="shared" si="511"/>
        <v>0</v>
      </c>
      <c r="BO866" s="19">
        <f t="shared" si="512"/>
        <v>0</v>
      </c>
      <c r="BP866" s="19">
        <f t="shared" si="513"/>
        <v>0</v>
      </c>
      <c r="BQ866" s="19">
        <f t="shared" si="514"/>
        <v>0</v>
      </c>
      <c r="BR866" s="19">
        <f t="shared" si="515"/>
        <v>0</v>
      </c>
      <c r="BS866" s="19">
        <f t="shared" si="516"/>
        <v>0</v>
      </c>
      <c r="BT866" s="19">
        <f t="shared" si="517"/>
        <v>0</v>
      </c>
      <c r="BU866" s="19">
        <f t="shared" si="518"/>
        <v>0</v>
      </c>
      <c r="BV866" s="19">
        <f t="shared" si="519"/>
        <v>0</v>
      </c>
      <c r="BW866" s="19">
        <f t="shared" si="520"/>
        <v>0</v>
      </c>
      <c r="BX866" s="19">
        <f t="shared" si="521"/>
        <v>0</v>
      </c>
      <c r="BY866" s="19">
        <f t="shared" si="522"/>
        <v>0</v>
      </c>
      <c r="BZ866" s="19">
        <f t="shared" si="523"/>
        <v>0</v>
      </c>
      <c r="CA866" s="19">
        <f t="shared" si="524"/>
        <v>0</v>
      </c>
      <c r="CB866" s="19">
        <f t="shared" si="544"/>
        <v>0</v>
      </c>
      <c r="CC866" s="19">
        <f t="shared" si="525"/>
        <v>0</v>
      </c>
      <c r="CD866" s="19">
        <f t="shared" si="526"/>
        <v>0</v>
      </c>
      <c r="CE866" s="19">
        <f t="shared" si="527"/>
        <v>0</v>
      </c>
      <c r="CF866" s="19">
        <f t="shared" si="528"/>
        <v>0</v>
      </c>
      <c r="CG866" s="19">
        <f t="shared" si="529"/>
        <v>0</v>
      </c>
      <c r="CH866" s="19">
        <f t="shared" si="530"/>
        <v>0</v>
      </c>
      <c r="CI866" s="19">
        <f t="shared" si="531"/>
        <v>0</v>
      </c>
      <c r="CJ866" s="19">
        <f t="shared" si="532"/>
        <v>0</v>
      </c>
      <c r="CK866" s="19">
        <f t="shared" si="533"/>
        <v>0</v>
      </c>
      <c r="CL866" s="19">
        <f t="shared" si="534"/>
        <v>0</v>
      </c>
      <c r="CM866" s="19">
        <f t="shared" si="535"/>
        <v>0</v>
      </c>
      <c r="CN866" s="19">
        <f t="shared" si="536"/>
        <v>0</v>
      </c>
      <c r="CO866" s="19">
        <f t="shared" si="537"/>
        <v>0</v>
      </c>
      <c r="CP866" s="19">
        <f t="shared" si="538"/>
        <v>0</v>
      </c>
      <c r="CQ866" s="19">
        <f t="shared" si="539"/>
        <v>0</v>
      </c>
      <c r="CR866" s="19">
        <f t="shared" si="540"/>
        <v>0</v>
      </c>
      <c r="CS866" s="19">
        <f t="shared" si="541"/>
        <v>0</v>
      </c>
    </row>
    <row r="867" spans="2:97" ht="15" customHeight="1" x14ac:dyDescent="0.2">
      <c r="B867" s="53">
        <f t="shared" si="545"/>
        <v>859</v>
      </c>
      <c r="C867" s="197" t="str" cm="1">
        <f t="array" aca="1" ref="C867" ca="1">CELL("contents",BG867)</f>
        <v/>
      </c>
      <c r="D867" s="54" t="str">
        <f t="shared" si="548"/>
        <v>OK</v>
      </c>
      <c r="E867" s="55" t="e">
        <f>VLOOKUP('DATA SHEET'!$B$9,'Drill Size Info'!$T$2:$U$8,2,FALSE)</f>
        <v>#N/A</v>
      </c>
      <c r="F867" s="55" t="str">
        <f t="shared" si="546"/>
        <v/>
      </c>
      <c r="G867" s="161">
        <f t="shared" si="547"/>
        <v>0</v>
      </c>
      <c r="H867" s="56"/>
      <c r="I867" s="56"/>
      <c r="J867" s="54" t="s">
        <v>154</v>
      </c>
      <c r="K867" s="54" t="s">
        <v>154</v>
      </c>
      <c r="L867" s="56" t="s">
        <v>154</v>
      </c>
      <c r="M867" s="56" t="s">
        <v>154</v>
      </c>
      <c r="N867" s="47" t="str">
        <f>IF(CU867&lt;&gt;"",
    IF(INT('Drill Size Info'!$AA$19)=INT('Drill Size Info'!$AB$19),
        --(INT('Drill Size Info'!$AA$19) &amp; "." &amp; CU867),
        IF(AND((--(INT('Drill Size Info'!$AA$19) &amp; "." &amp; CU867)&gt;=--('Drill Size Info'!$AA$19)), (--(INT('Drill Size Info'!$AA$19) &amp; "." &amp; CU867)&lt;=--('Drill Size Info'!$AB$19))),
            --(INT('Drill Size Info'!$AA$19) &amp; "." &amp; CU867),
            --(INT('Drill Size Info'!$AB$19) &amp; "." &amp; CU867)
        )
    ),
    IF(CT867&lt;&gt;"",
        IF(INT('Drill Size Info'!$AA$19)=INT('Drill Size Info'!$AB$19),
            --(INT('Drill Size Info'!$AA$19) &amp; "." &amp; LEFT(CT867,3)),
            IF(AND((--(INT('Drill Size Info'!$AA$19) &amp; "." &amp; LEFT(CT867,3))&gt;=--('Drill Size Info'!$AA$19)), (--(INT('Drill Size Info'!$AA$19) &amp; "." &amp; LEFT(CT867,3))&lt;=--('Drill Size Info'!$AB$19))),
                --(INT('Drill Size Info'!$AA$19) &amp; "." &amp; LEFT(CT867,3)),
                --(INT('Drill Size Info'!$AB$19) &amp; "." &amp; LEFT(CT867,3))
            )
        ),
        "OK"
    )
)</f>
        <v>OK</v>
      </c>
      <c r="O867" s="163" t="str">
        <f>IF(CV867&lt;&gt;"",
    IF(INT('Drill Size Info'!$AA$19)=INT('Drill Size Info'!$AB$19),
        --(INT('Drill Size Info'!$AA$19) &amp; "." &amp; CV867),
        IF(AND((--(INT('Drill Size Info'!$AA$19) &amp; "." &amp; CV867)&gt;=--('Drill Size Info'!$AA$19)), (--(INT('Drill Size Info'!$AA$19) &amp; "." &amp; CV867)&lt;=--('Drill Size Info'!$AB$19))),
            --(INT('Drill Size Info'!$AA$19) &amp; "." &amp; CV867),
            --(INT('Drill Size Info'!$AB$19) &amp; "." &amp; CV867)
        )
    ),
    IF(CT867&lt;&gt;"",
        IF(INT('Drill Size Info'!$AA$19)=INT('Drill Size Info'!$AB$19),
            --(INT('Drill Size Info'!$AA$19) &amp; "." &amp; RIGHT(CT867,3)),
            IF(AND((--(INT('Drill Size Info'!$AA$19) &amp; "." &amp; RIGHT(CT867,3))&gt;=--('Drill Size Info'!$AA$19)), (--(INT('Drill Size Info'!$AA$19) &amp; "." &amp; RIGHT(CT867,3))&lt;=--('Drill Size Info'!$AB$19))),
                --(INT('Drill Size Info'!$AA$19) &amp; "." &amp; RIGHT(CT867,3)),
                --(INT('Drill Size Info'!$AB$19) &amp; "." &amp; RIGHT(CT867,3))
            )
        ),
        "N/A"
    )
)</f>
        <v>N/A</v>
      </c>
      <c r="P867" s="47" t="str">
        <f>IF(CX867&lt;&gt;"",
    IF(INT('Drill Size Info'!$AA$19)=INT('Drill Size Info'!$AB$15),
        --(INT('Drill Size Info'!$AA$15) &amp; "." &amp; CX867),
        IF(AND((--(INT('Drill Size Info'!$AA$15) &amp; "." &amp; CX867)&gt;=--('Drill Size Info'!$AA$15)), (--(INT('Drill Size Info'!$AA$15) &amp; "." &amp; CX867)&lt;=--('Drill Size Info'!$AB$15))),
            --(INT('Drill Size Info'!$AA$15) &amp; "." &amp; CX867),
            --(INT('Drill Size Info'!$AB$15) &amp; "." &amp; CX867)
        )
    ),
    IF(CW867&lt;&gt;"",
        IF(INT('Drill Size Info'!$AA$15)=INT('Drill Size Info'!$AB$15),
            --(INT('Drill Size Info'!$AA$15) &amp; "." &amp; LEFT(CW867,3)),
            IF(AND((--(INT('Drill Size Info'!$AA$15) &amp; "." &amp; LEFT(CW867,3))&gt;=--('Drill Size Info'!$AA$15)), (--(INT('Drill Size Info'!$AA$15) &amp; "." &amp; LEFT(CW867,3))&lt;=--('Drill Size Info'!$AB$15))),
                --(INT('Drill Size Info'!$AA$15) &amp; "." &amp; LEFT(CW867,3)),
                --(INT('Drill Size Info'!$AB$15) &amp; "." &amp; LEFT(CW867,3))
            )
        ),
        "OK"
    )
)</f>
        <v>OK</v>
      </c>
      <c r="Q867" s="163" t="str">
        <f>IF(CY867&lt;&gt;"",
    IF(INT('Drill Size Info'!$AA$19)=INT('Drill Size Info'!$AB$15),
        --(INT('Drill Size Info'!$AA$15) &amp; "." &amp; CY867),
        IF(AND((--(INT('Drill Size Info'!$AA$15) &amp; "." &amp; CY867)&gt;=--('Drill Size Info'!$AA$15)), (--(INT('Drill Size Info'!$AA$15) &amp; "." &amp; CY867)&lt;=--('Drill Size Info'!$AB$15))),
            --(INT('Drill Size Info'!$AA$15) &amp; "." &amp; CY867),
            --(INT('Drill Size Info'!$AB$15) &amp; "." &amp; CY867)
        )
    ),
    IF(CW867&lt;&gt;"",
        IF(INT('Drill Size Info'!$AA$15)=INT('Drill Size Info'!$AB$15),
            --(INT('Drill Size Info'!$AA$15) &amp; "." &amp; RIGHT(CW867,3)),
            IF(AND((--(INT('Drill Size Info'!$AA$15) &amp; "." &amp; RIGHT(CW867,3))&gt;=--('Drill Size Info'!$AA$15)), (--(INT('Drill Size Info'!$AA$15) &amp; "." &amp; RIGHT(CW867,3))&lt;=--('Drill Size Info'!$AB$15))),
                --(INT('Drill Size Info'!$AA$15) &amp; "." &amp; RIGHT(CW867,3)),
                --(INT('Drill Size Info'!$AB$15) &amp; "." &amp; RIGHT(CW867,3))
            )
        ),
        "N/A"
    )
)</f>
        <v>N/A</v>
      </c>
      <c r="R867" s="57"/>
      <c r="S867" s="57"/>
      <c r="T867" s="57"/>
      <c r="U867" s="57"/>
      <c r="V867" s="57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9"/>
      <c r="AX867" s="59"/>
      <c r="AY867" s="59"/>
      <c r="AZ867" s="60"/>
      <c r="BA867" s="52"/>
      <c r="BB867" s="52"/>
      <c r="BC867" s="52"/>
      <c r="BD867" s="52"/>
      <c r="BE867" s="52"/>
      <c r="BF867" s="52"/>
      <c r="BG867" s="192" t="str">
        <f t="shared" si="543"/>
        <v/>
      </c>
      <c r="BH867" s="52"/>
      <c r="BI867" s="52"/>
      <c r="BJ867" s="52"/>
      <c r="BK867" s="52"/>
      <c r="BM867" s="19">
        <f t="shared" si="510"/>
        <v>0</v>
      </c>
      <c r="BN867" s="19">
        <f t="shared" si="511"/>
        <v>0</v>
      </c>
      <c r="BO867" s="19">
        <f t="shared" si="512"/>
        <v>0</v>
      </c>
      <c r="BP867" s="19">
        <f t="shared" si="513"/>
        <v>0</v>
      </c>
      <c r="BQ867" s="19">
        <f t="shared" si="514"/>
        <v>0</v>
      </c>
      <c r="BR867" s="19">
        <f t="shared" si="515"/>
        <v>0</v>
      </c>
      <c r="BS867" s="19">
        <f t="shared" si="516"/>
        <v>0</v>
      </c>
      <c r="BT867" s="19">
        <f t="shared" si="517"/>
        <v>0</v>
      </c>
      <c r="BU867" s="19">
        <f t="shared" si="518"/>
        <v>0</v>
      </c>
      <c r="BV867" s="19">
        <f t="shared" si="519"/>
        <v>0</v>
      </c>
      <c r="BW867" s="19">
        <f t="shared" si="520"/>
        <v>0</v>
      </c>
      <c r="BX867" s="19">
        <f t="shared" si="521"/>
        <v>0</v>
      </c>
      <c r="BY867" s="19">
        <f t="shared" si="522"/>
        <v>0</v>
      </c>
      <c r="BZ867" s="19">
        <f t="shared" si="523"/>
        <v>0</v>
      </c>
      <c r="CA867" s="19">
        <f t="shared" si="524"/>
        <v>0</v>
      </c>
      <c r="CB867" s="19">
        <f t="shared" si="544"/>
        <v>0</v>
      </c>
      <c r="CC867" s="19">
        <f t="shared" si="525"/>
        <v>0</v>
      </c>
      <c r="CD867" s="19">
        <f t="shared" si="526"/>
        <v>0</v>
      </c>
      <c r="CE867" s="19">
        <f t="shared" si="527"/>
        <v>0</v>
      </c>
      <c r="CF867" s="19">
        <f t="shared" si="528"/>
        <v>0</v>
      </c>
      <c r="CG867" s="19">
        <f t="shared" si="529"/>
        <v>0</v>
      </c>
      <c r="CH867" s="19">
        <f t="shared" si="530"/>
        <v>0</v>
      </c>
      <c r="CI867" s="19">
        <f t="shared" si="531"/>
        <v>0</v>
      </c>
      <c r="CJ867" s="19">
        <f t="shared" si="532"/>
        <v>0</v>
      </c>
      <c r="CK867" s="19">
        <f t="shared" si="533"/>
        <v>0</v>
      </c>
      <c r="CL867" s="19">
        <f t="shared" si="534"/>
        <v>0</v>
      </c>
      <c r="CM867" s="19">
        <f t="shared" si="535"/>
        <v>0</v>
      </c>
      <c r="CN867" s="19">
        <f t="shared" si="536"/>
        <v>0</v>
      </c>
      <c r="CO867" s="19">
        <f t="shared" si="537"/>
        <v>0</v>
      </c>
      <c r="CP867" s="19">
        <f t="shared" si="538"/>
        <v>0</v>
      </c>
      <c r="CQ867" s="19">
        <f t="shared" si="539"/>
        <v>0</v>
      </c>
      <c r="CR867" s="19">
        <f t="shared" si="540"/>
        <v>0</v>
      </c>
      <c r="CS867" s="19">
        <f t="shared" si="541"/>
        <v>0</v>
      </c>
    </row>
    <row r="868" spans="2:97" ht="15" customHeight="1" x14ac:dyDescent="0.2">
      <c r="B868" s="53">
        <f t="shared" si="545"/>
        <v>860</v>
      </c>
      <c r="C868" s="197" t="str" cm="1">
        <f t="array" aca="1" ref="C868" ca="1">CELL("contents",BG868)</f>
        <v/>
      </c>
      <c r="D868" s="54" t="str">
        <f t="shared" si="548"/>
        <v>OK</v>
      </c>
      <c r="E868" s="55" t="e">
        <f>VLOOKUP('DATA SHEET'!$B$9,'Drill Size Info'!$T$2:$U$8,2,FALSE)</f>
        <v>#N/A</v>
      </c>
      <c r="F868" s="55" t="str">
        <f t="shared" si="546"/>
        <v/>
      </c>
      <c r="G868" s="161">
        <f t="shared" si="547"/>
        <v>0</v>
      </c>
      <c r="H868" s="56"/>
      <c r="I868" s="56"/>
      <c r="J868" s="54" t="s">
        <v>154</v>
      </c>
      <c r="K868" s="54" t="s">
        <v>154</v>
      </c>
      <c r="L868" s="56" t="s">
        <v>154</v>
      </c>
      <c r="M868" s="56" t="s">
        <v>154</v>
      </c>
      <c r="N868" s="47" t="str">
        <f>IF(CU868&lt;&gt;"",
    IF(INT('Drill Size Info'!$AA$19)=INT('Drill Size Info'!$AB$19),
        --(INT('Drill Size Info'!$AA$19) &amp; "." &amp; CU868),
        IF(AND((--(INT('Drill Size Info'!$AA$19) &amp; "." &amp; CU868)&gt;=--('Drill Size Info'!$AA$19)), (--(INT('Drill Size Info'!$AA$19) &amp; "." &amp; CU868)&lt;=--('Drill Size Info'!$AB$19))),
            --(INT('Drill Size Info'!$AA$19) &amp; "." &amp; CU868),
            --(INT('Drill Size Info'!$AB$19) &amp; "." &amp; CU868)
        )
    ),
    IF(CT868&lt;&gt;"",
        IF(INT('Drill Size Info'!$AA$19)=INT('Drill Size Info'!$AB$19),
            --(INT('Drill Size Info'!$AA$19) &amp; "." &amp; LEFT(CT868,3)),
            IF(AND((--(INT('Drill Size Info'!$AA$19) &amp; "." &amp; LEFT(CT868,3))&gt;=--('Drill Size Info'!$AA$19)), (--(INT('Drill Size Info'!$AA$19) &amp; "." &amp; LEFT(CT868,3))&lt;=--('Drill Size Info'!$AB$19))),
                --(INT('Drill Size Info'!$AA$19) &amp; "." &amp; LEFT(CT868,3)),
                --(INT('Drill Size Info'!$AB$19) &amp; "." &amp; LEFT(CT868,3))
            )
        ),
        "OK"
    )
)</f>
        <v>OK</v>
      </c>
      <c r="O868" s="163" t="str">
        <f>IF(CV868&lt;&gt;"",
    IF(INT('Drill Size Info'!$AA$19)=INT('Drill Size Info'!$AB$19),
        --(INT('Drill Size Info'!$AA$19) &amp; "." &amp; CV868),
        IF(AND((--(INT('Drill Size Info'!$AA$19) &amp; "." &amp; CV868)&gt;=--('Drill Size Info'!$AA$19)), (--(INT('Drill Size Info'!$AA$19) &amp; "." &amp; CV868)&lt;=--('Drill Size Info'!$AB$19))),
            --(INT('Drill Size Info'!$AA$19) &amp; "." &amp; CV868),
            --(INT('Drill Size Info'!$AB$19) &amp; "." &amp; CV868)
        )
    ),
    IF(CT868&lt;&gt;"",
        IF(INT('Drill Size Info'!$AA$19)=INT('Drill Size Info'!$AB$19),
            --(INT('Drill Size Info'!$AA$19) &amp; "." &amp; RIGHT(CT868,3)),
            IF(AND((--(INT('Drill Size Info'!$AA$19) &amp; "." &amp; RIGHT(CT868,3))&gt;=--('Drill Size Info'!$AA$19)), (--(INT('Drill Size Info'!$AA$19) &amp; "." &amp; RIGHT(CT868,3))&lt;=--('Drill Size Info'!$AB$19))),
                --(INT('Drill Size Info'!$AA$19) &amp; "." &amp; RIGHT(CT868,3)),
                --(INT('Drill Size Info'!$AB$19) &amp; "." &amp; RIGHT(CT868,3))
            )
        ),
        "N/A"
    )
)</f>
        <v>N/A</v>
      </c>
      <c r="P868" s="47" t="str">
        <f>IF(CX868&lt;&gt;"",
    IF(INT('Drill Size Info'!$AA$19)=INT('Drill Size Info'!$AB$15),
        --(INT('Drill Size Info'!$AA$15) &amp; "." &amp; CX868),
        IF(AND((--(INT('Drill Size Info'!$AA$15) &amp; "." &amp; CX868)&gt;=--('Drill Size Info'!$AA$15)), (--(INT('Drill Size Info'!$AA$15) &amp; "." &amp; CX868)&lt;=--('Drill Size Info'!$AB$15))),
            --(INT('Drill Size Info'!$AA$15) &amp; "." &amp; CX868),
            --(INT('Drill Size Info'!$AB$15) &amp; "." &amp; CX868)
        )
    ),
    IF(CW868&lt;&gt;"",
        IF(INT('Drill Size Info'!$AA$15)=INT('Drill Size Info'!$AB$15),
            --(INT('Drill Size Info'!$AA$15) &amp; "." &amp; LEFT(CW868,3)),
            IF(AND((--(INT('Drill Size Info'!$AA$15) &amp; "." &amp; LEFT(CW868,3))&gt;=--('Drill Size Info'!$AA$15)), (--(INT('Drill Size Info'!$AA$15) &amp; "." &amp; LEFT(CW868,3))&lt;=--('Drill Size Info'!$AB$15))),
                --(INT('Drill Size Info'!$AA$15) &amp; "." &amp; LEFT(CW868,3)),
                --(INT('Drill Size Info'!$AB$15) &amp; "." &amp; LEFT(CW868,3))
            )
        ),
        "OK"
    )
)</f>
        <v>OK</v>
      </c>
      <c r="Q868" s="163" t="str">
        <f>IF(CY868&lt;&gt;"",
    IF(INT('Drill Size Info'!$AA$19)=INT('Drill Size Info'!$AB$15),
        --(INT('Drill Size Info'!$AA$15) &amp; "." &amp; CY868),
        IF(AND((--(INT('Drill Size Info'!$AA$15) &amp; "." &amp; CY868)&gt;=--('Drill Size Info'!$AA$15)), (--(INT('Drill Size Info'!$AA$15) &amp; "." &amp; CY868)&lt;=--('Drill Size Info'!$AB$15))),
            --(INT('Drill Size Info'!$AA$15) &amp; "." &amp; CY868),
            --(INT('Drill Size Info'!$AB$15) &amp; "." &amp; CY868)
        )
    ),
    IF(CW868&lt;&gt;"",
        IF(INT('Drill Size Info'!$AA$15)=INT('Drill Size Info'!$AB$15),
            --(INT('Drill Size Info'!$AA$15) &amp; "." &amp; RIGHT(CW868,3)),
            IF(AND((--(INT('Drill Size Info'!$AA$15) &amp; "." &amp; RIGHT(CW868,3))&gt;=--('Drill Size Info'!$AA$15)), (--(INT('Drill Size Info'!$AA$15) &amp; "." &amp; RIGHT(CW868,3))&lt;=--('Drill Size Info'!$AB$15))),
                --(INT('Drill Size Info'!$AA$15) &amp; "." &amp; RIGHT(CW868,3)),
                --(INT('Drill Size Info'!$AB$15) &amp; "." &amp; RIGHT(CW868,3))
            )
        ),
        "N/A"
    )
)</f>
        <v>N/A</v>
      </c>
      <c r="R868" s="57"/>
      <c r="S868" s="57"/>
      <c r="T868" s="57"/>
      <c r="U868" s="57"/>
      <c r="V868" s="57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9"/>
      <c r="AX868" s="59"/>
      <c r="AY868" s="59"/>
      <c r="AZ868" s="60"/>
      <c r="BA868" s="52"/>
      <c r="BB868" s="52"/>
      <c r="BC868" s="52"/>
      <c r="BD868" s="52"/>
      <c r="BE868" s="52"/>
      <c r="BF868" s="52"/>
      <c r="BG868" s="192" t="str">
        <f t="shared" si="543"/>
        <v/>
      </c>
      <c r="BH868" s="52"/>
      <c r="BI868" s="52"/>
      <c r="BJ868" s="52"/>
      <c r="BK868" s="52"/>
      <c r="BM868" s="19">
        <f t="shared" si="510"/>
        <v>0</v>
      </c>
      <c r="BN868" s="19">
        <f t="shared" si="511"/>
        <v>0</v>
      </c>
      <c r="BO868" s="19">
        <f t="shared" si="512"/>
        <v>0</v>
      </c>
      <c r="BP868" s="19">
        <f t="shared" si="513"/>
        <v>0</v>
      </c>
      <c r="BQ868" s="19">
        <f t="shared" si="514"/>
        <v>0</v>
      </c>
      <c r="BR868" s="19">
        <f t="shared" si="515"/>
        <v>0</v>
      </c>
      <c r="BS868" s="19">
        <f t="shared" si="516"/>
        <v>0</v>
      </c>
      <c r="BT868" s="19">
        <f t="shared" si="517"/>
        <v>0</v>
      </c>
      <c r="BU868" s="19">
        <f t="shared" si="518"/>
        <v>0</v>
      </c>
      <c r="BV868" s="19">
        <f t="shared" si="519"/>
        <v>0</v>
      </c>
      <c r="BW868" s="19">
        <f t="shared" si="520"/>
        <v>0</v>
      </c>
      <c r="BX868" s="19">
        <f t="shared" si="521"/>
        <v>0</v>
      </c>
      <c r="BY868" s="19">
        <f t="shared" si="522"/>
        <v>0</v>
      </c>
      <c r="BZ868" s="19">
        <f t="shared" si="523"/>
        <v>0</v>
      </c>
      <c r="CA868" s="19">
        <f t="shared" si="524"/>
        <v>0</v>
      </c>
      <c r="CB868" s="19">
        <f t="shared" si="544"/>
        <v>0</v>
      </c>
      <c r="CC868" s="19">
        <f t="shared" si="525"/>
        <v>0</v>
      </c>
      <c r="CD868" s="19">
        <f t="shared" si="526"/>
        <v>0</v>
      </c>
      <c r="CE868" s="19">
        <f t="shared" si="527"/>
        <v>0</v>
      </c>
      <c r="CF868" s="19">
        <f t="shared" si="528"/>
        <v>0</v>
      </c>
      <c r="CG868" s="19">
        <f t="shared" si="529"/>
        <v>0</v>
      </c>
      <c r="CH868" s="19">
        <f t="shared" si="530"/>
        <v>0</v>
      </c>
      <c r="CI868" s="19">
        <f t="shared" si="531"/>
        <v>0</v>
      </c>
      <c r="CJ868" s="19">
        <f t="shared" si="532"/>
        <v>0</v>
      </c>
      <c r="CK868" s="19">
        <f t="shared" si="533"/>
        <v>0</v>
      </c>
      <c r="CL868" s="19">
        <f t="shared" si="534"/>
        <v>0</v>
      </c>
      <c r="CM868" s="19">
        <f t="shared" si="535"/>
        <v>0</v>
      </c>
      <c r="CN868" s="19">
        <f t="shared" si="536"/>
        <v>0</v>
      </c>
      <c r="CO868" s="19">
        <f t="shared" si="537"/>
        <v>0</v>
      </c>
      <c r="CP868" s="19">
        <f t="shared" si="538"/>
        <v>0</v>
      </c>
      <c r="CQ868" s="19">
        <f t="shared" si="539"/>
        <v>0</v>
      </c>
      <c r="CR868" s="19">
        <f t="shared" si="540"/>
        <v>0</v>
      </c>
      <c r="CS868" s="19">
        <f t="shared" si="541"/>
        <v>0</v>
      </c>
    </row>
    <row r="869" spans="2:97" ht="15" customHeight="1" x14ac:dyDescent="0.2">
      <c r="B869" s="53">
        <f t="shared" si="545"/>
        <v>861</v>
      </c>
      <c r="C869" s="197" t="str" cm="1">
        <f t="array" aca="1" ref="C869" ca="1">CELL("contents",BG869)</f>
        <v/>
      </c>
      <c r="D869" s="54" t="str">
        <f t="shared" si="548"/>
        <v>OK</v>
      </c>
      <c r="E869" s="55" t="e">
        <f>VLOOKUP('DATA SHEET'!$B$9,'Drill Size Info'!$T$2:$U$8,2,FALSE)</f>
        <v>#N/A</v>
      </c>
      <c r="F869" s="55" t="str">
        <f t="shared" si="546"/>
        <v/>
      </c>
      <c r="G869" s="161">
        <f t="shared" si="547"/>
        <v>0</v>
      </c>
      <c r="H869" s="56"/>
      <c r="I869" s="56"/>
      <c r="J869" s="54" t="s">
        <v>154</v>
      </c>
      <c r="K869" s="54" t="s">
        <v>154</v>
      </c>
      <c r="L869" s="56" t="s">
        <v>154</v>
      </c>
      <c r="M869" s="56" t="s">
        <v>154</v>
      </c>
      <c r="N869" s="47" t="str">
        <f>IF(CU869&lt;&gt;"",
    IF(INT('Drill Size Info'!$AA$19)=INT('Drill Size Info'!$AB$19),
        --(INT('Drill Size Info'!$AA$19) &amp; "." &amp; CU869),
        IF(AND((--(INT('Drill Size Info'!$AA$19) &amp; "." &amp; CU869)&gt;=--('Drill Size Info'!$AA$19)), (--(INT('Drill Size Info'!$AA$19) &amp; "." &amp; CU869)&lt;=--('Drill Size Info'!$AB$19))),
            --(INT('Drill Size Info'!$AA$19) &amp; "." &amp; CU869),
            --(INT('Drill Size Info'!$AB$19) &amp; "." &amp; CU869)
        )
    ),
    IF(CT869&lt;&gt;"",
        IF(INT('Drill Size Info'!$AA$19)=INT('Drill Size Info'!$AB$19),
            --(INT('Drill Size Info'!$AA$19) &amp; "." &amp; LEFT(CT869,3)),
            IF(AND((--(INT('Drill Size Info'!$AA$19) &amp; "." &amp; LEFT(CT869,3))&gt;=--('Drill Size Info'!$AA$19)), (--(INT('Drill Size Info'!$AA$19) &amp; "." &amp; LEFT(CT869,3))&lt;=--('Drill Size Info'!$AB$19))),
                --(INT('Drill Size Info'!$AA$19) &amp; "." &amp; LEFT(CT869,3)),
                --(INT('Drill Size Info'!$AB$19) &amp; "." &amp; LEFT(CT869,3))
            )
        ),
        "OK"
    )
)</f>
        <v>OK</v>
      </c>
      <c r="O869" s="163" t="str">
        <f>IF(CV869&lt;&gt;"",
    IF(INT('Drill Size Info'!$AA$19)=INT('Drill Size Info'!$AB$19),
        --(INT('Drill Size Info'!$AA$19) &amp; "." &amp; CV869),
        IF(AND((--(INT('Drill Size Info'!$AA$19) &amp; "." &amp; CV869)&gt;=--('Drill Size Info'!$AA$19)), (--(INT('Drill Size Info'!$AA$19) &amp; "." &amp; CV869)&lt;=--('Drill Size Info'!$AB$19))),
            --(INT('Drill Size Info'!$AA$19) &amp; "." &amp; CV869),
            --(INT('Drill Size Info'!$AB$19) &amp; "." &amp; CV869)
        )
    ),
    IF(CT869&lt;&gt;"",
        IF(INT('Drill Size Info'!$AA$19)=INT('Drill Size Info'!$AB$19),
            --(INT('Drill Size Info'!$AA$19) &amp; "." &amp; RIGHT(CT869,3)),
            IF(AND((--(INT('Drill Size Info'!$AA$19) &amp; "." &amp; RIGHT(CT869,3))&gt;=--('Drill Size Info'!$AA$19)), (--(INT('Drill Size Info'!$AA$19) &amp; "." &amp; RIGHT(CT869,3))&lt;=--('Drill Size Info'!$AB$19))),
                --(INT('Drill Size Info'!$AA$19) &amp; "." &amp; RIGHT(CT869,3)),
                --(INT('Drill Size Info'!$AB$19) &amp; "." &amp; RIGHT(CT869,3))
            )
        ),
        "N/A"
    )
)</f>
        <v>N/A</v>
      </c>
      <c r="P869" s="47" t="str">
        <f>IF(CX869&lt;&gt;"",
    IF(INT('Drill Size Info'!$AA$19)=INT('Drill Size Info'!$AB$15),
        --(INT('Drill Size Info'!$AA$15) &amp; "." &amp; CX869),
        IF(AND((--(INT('Drill Size Info'!$AA$15) &amp; "." &amp; CX869)&gt;=--('Drill Size Info'!$AA$15)), (--(INT('Drill Size Info'!$AA$15) &amp; "." &amp; CX869)&lt;=--('Drill Size Info'!$AB$15))),
            --(INT('Drill Size Info'!$AA$15) &amp; "." &amp; CX869),
            --(INT('Drill Size Info'!$AB$15) &amp; "." &amp; CX869)
        )
    ),
    IF(CW869&lt;&gt;"",
        IF(INT('Drill Size Info'!$AA$15)=INT('Drill Size Info'!$AB$15),
            --(INT('Drill Size Info'!$AA$15) &amp; "." &amp; LEFT(CW869,3)),
            IF(AND((--(INT('Drill Size Info'!$AA$15) &amp; "." &amp; LEFT(CW869,3))&gt;=--('Drill Size Info'!$AA$15)), (--(INT('Drill Size Info'!$AA$15) &amp; "." &amp; LEFT(CW869,3))&lt;=--('Drill Size Info'!$AB$15))),
                --(INT('Drill Size Info'!$AA$15) &amp; "." &amp; LEFT(CW869,3)),
                --(INT('Drill Size Info'!$AB$15) &amp; "." &amp; LEFT(CW869,3))
            )
        ),
        "OK"
    )
)</f>
        <v>OK</v>
      </c>
      <c r="Q869" s="163" t="str">
        <f>IF(CY869&lt;&gt;"",
    IF(INT('Drill Size Info'!$AA$19)=INT('Drill Size Info'!$AB$15),
        --(INT('Drill Size Info'!$AA$15) &amp; "." &amp; CY869),
        IF(AND((--(INT('Drill Size Info'!$AA$15) &amp; "." &amp; CY869)&gt;=--('Drill Size Info'!$AA$15)), (--(INT('Drill Size Info'!$AA$15) &amp; "." &amp; CY869)&lt;=--('Drill Size Info'!$AB$15))),
            --(INT('Drill Size Info'!$AA$15) &amp; "." &amp; CY869),
            --(INT('Drill Size Info'!$AB$15) &amp; "." &amp; CY869)
        )
    ),
    IF(CW869&lt;&gt;"",
        IF(INT('Drill Size Info'!$AA$15)=INT('Drill Size Info'!$AB$15),
            --(INT('Drill Size Info'!$AA$15) &amp; "." &amp; RIGHT(CW869,3)),
            IF(AND((--(INT('Drill Size Info'!$AA$15) &amp; "." &amp; RIGHT(CW869,3))&gt;=--('Drill Size Info'!$AA$15)), (--(INT('Drill Size Info'!$AA$15) &amp; "." &amp; RIGHT(CW869,3))&lt;=--('Drill Size Info'!$AB$15))),
                --(INT('Drill Size Info'!$AA$15) &amp; "." &amp; RIGHT(CW869,3)),
                --(INT('Drill Size Info'!$AB$15) &amp; "." &amp; RIGHT(CW869,3))
            )
        ),
        "N/A"
    )
)</f>
        <v>N/A</v>
      </c>
      <c r="R869" s="57"/>
      <c r="S869" s="57"/>
      <c r="T869" s="57"/>
      <c r="U869" s="57"/>
      <c r="V869" s="57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9"/>
      <c r="AX869" s="59"/>
      <c r="AY869" s="59"/>
      <c r="AZ869" s="60"/>
      <c r="BA869" s="52"/>
      <c r="BB869" s="52"/>
      <c r="BC869" s="52"/>
      <c r="BD869" s="52"/>
      <c r="BE869" s="52"/>
      <c r="BF869" s="52"/>
      <c r="BG869" s="192" t="str">
        <f t="shared" si="543"/>
        <v/>
      </c>
      <c r="BH869" s="52"/>
      <c r="BI869" s="52"/>
      <c r="BJ869" s="52"/>
      <c r="BK869" s="52"/>
      <c r="BM869" s="19">
        <f t="shared" ref="BM869:BM872" si="549">IF(R869="x",1,0)</f>
        <v>0</v>
      </c>
      <c r="BN869" s="19">
        <f t="shared" ref="BN869:BN872" si="550">IF(T869="x",1,0)</f>
        <v>0</v>
      </c>
      <c r="BO869" s="19">
        <f t="shared" ref="BO869:BO872" si="551">IF(V869="x",1,0)</f>
        <v>0</v>
      </c>
      <c r="BP869" s="19">
        <f t="shared" ref="BP869:BP872" si="552">IF(W869="x",1,0)</f>
        <v>0</v>
      </c>
      <c r="BQ869" s="19">
        <f t="shared" ref="BQ869:BQ872" si="553">IF(X869="x",1,0)</f>
        <v>0</v>
      </c>
      <c r="BR869" s="19">
        <f t="shared" ref="BR869:BR872" si="554">IF(Y869="x",1,0)</f>
        <v>0</v>
      </c>
      <c r="BS869" s="19">
        <f t="shared" ref="BS869:BS872" si="555">IF(Z869="x",1,0)</f>
        <v>0</v>
      </c>
      <c r="BT869" s="19">
        <f t="shared" ref="BT869:BT872" si="556">IF(AA869="x",1,0)</f>
        <v>0</v>
      </c>
      <c r="BU869" s="19">
        <f t="shared" ref="BU869:BU872" si="557">IF(AB869="x",1,0)</f>
        <v>0</v>
      </c>
      <c r="BV869" s="19">
        <f t="shared" ref="BV869:BV872" si="558">IF(AC869="x",1,0)</f>
        <v>0</v>
      </c>
      <c r="BW869" s="19">
        <f t="shared" ref="BW869:BW872" si="559">IF(AD869="x",1,0)</f>
        <v>0</v>
      </c>
      <c r="BX869" s="19">
        <f t="shared" ref="BX869:BX872" si="560">IF(AE869="x",1,0)</f>
        <v>0</v>
      </c>
      <c r="BY869" s="19">
        <f t="shared" ref="BY869:BY872" si="561">IF(AF869="x",1,0)</f>
        <v>0</v>
      </c>
      <c r="BZ869" s="19">
        <f t="shared" ref="BZ869:BZ872" si="562">IF(AG869="x",1,0)</f>
        <v>0</v>
      </c>
      <c r="CA869" s="19">
        <f t="shared" ref="CA869:CA872" si="563">IF(AH869="x",1,0)</f>
        <v>0</v>
      </c>
      <c r="CB869" s="19">
        <f t="shared" si="544"/>
        <v>0</v>
      </c>
      <c r="CC869" s="19">
        <f t="shared" ref="CC869:CC872" si="564">IF(AJ869="x",1,0)</f>
        <v>0</v>
      </c>
      <c r="CD869" s="19">
        <f t="shared" ref="CD869:CD872" si="565">IF(AK869="x",1,0)</f>
        <v>0</v>
      </c>
      <c r="CE869" s="19">
        <f t="shared" ref="CE869:CE872" si="566">IF(AL869="x",1,0)</f>
        <v>0</v>
      </c>
      <c r="CF869" s="19">
        <f t="shared" ref="CF869:CF872" si="567">IF(AM869="x",1,0)</f>
        <v>0</v>
      </c>
      <c r="CG869" s="19">
        <f t="shared" ref="CG869:CG872" si="568">IF(AN869="x",1,0)</f>
        <v>0</v>
      </c>
      <c r="CH869" s="19">
        <f t="shared" ref="CH869:CH872" si="569">IF(AO869="x",1,0)</f>
        <v>0</v>
      </c>
      <c r="CI869" s="19">
        <f t="shared" ref="CI869:CI872" si="570">IF(AP869="x",1,0)</f>
        <v>0</v>
      </c>
      <c r="CJ869" s="19">
        <f t="shared" ref="CJ869:CJ872" si="571">IF(AQ869="x",1,0)</f>
        <v>0</v>
      </c>
      <c r="CK869" s="19">
        <f t="shared" ref="CK869:CK872" si="572">IF(AR869="x",1,0)</f>
        <v>0</v>
      </c>
      <c r="CL869" s="19">
        <f t="shared" ref="CL869:CL872" si="573">IF(AS869="x",1,0)</f>
        <v>0</v>
      </c>
      <c r="CM869" s="19">
        <f t="shared" ref="CM869:CM872" si="574">IF(AT869="x",1,0)</f>
        <v>0</v>
      </c>
      <c r="CN869" s="19">
        <f t="shared" ref="CN869:CN872" si="575">IF(AU869="x",1,0)</f>
        <v>0</v>
      </c>
      <c r="CO869" s="19">
        <f t="shared" ref="CO869:CO872" si="576">IF(AV869="x",1,0)</f>
        <v>0</v>
      </c>
      <c r="CP869" s="19">
        <f t="shared" ref="CP869:CP872" si="577">IF(AW869="x",1,0)</f>
        <v>0</v>
      </c>
      <c r="CQ869" s="19">
        <f t="shared" ref="CQ869:CQ872" si="578">IF(AX869="x",1,0)</f>
        <v>0</v>
      </c>
      <c r="CR869" s="19">
        <f t="shared" ref="CR869:CR872" si="579">IF(AY869="x",1,0)</f>
        <v>0</v>
      </c>
      <c r="CS869" s="19">
        <f t="shared" ref="CS869:CS872" si="580">IF(AZ869="x",1,0)</f>
        <v>0</v>
      </c>
    </row>
    <row r="870" spans="2:97" ht="15" customHeight="1" x14ac:dyDescent="0.2">
      <c r="B870" s="53">
        <f t="shared" si="545"/>
        <v>862</v>
      </c>
      <c r="C870" s="197" t="str" cm="1">
        <f t="array" aca="1" ref="C870" ca="1">CELL("contents",BG870)</f>
        <v/>
      </c>
      <c r="D870" s="54" t="str">
        <f t="shared" si="548"/>
        <v>OK</v>
      </c>
      <c r="E870" s="55" t="e">
        <f>VLOOKUP('DATA SHEET'!$B$9,'Drill Size Info'!$T$2:$U$8,2,FALSE)</f>
        <v>#N/A</v>
      </c>
      <c r="F870" s="55" t="str">
        <f t="shared" si="546"/>
        <v/>
      </c>
      <c r="G870" s="161">
        <f t="shared" si="547"/>
        <v>0</v>
      </c>
      <c r="H870" s="56"/>
      <c r="I870" s="56"/>
      <c r="J870" s="54" t="s">
        <v>154</v>
      </c>
      <c r="K870" s="54" t="s">
        <v>154</v>
      </c>
      <c r="L870" s="56" t="s">
        <v>154</v>
      </c>
      <c r="M870" s="56" t="s">
        <v>154</v>
      </c>
      <c r="N870" s="47" t="str">
        <f>IF(CU870&lt;&gt;"",
    IF(INT('Drill Size Info'!$AA$19)=INT('Drill Size Info'!$AB$19),
        --(INT('Drill Size Info'!$AA$19) &amp; "." &amp; CU870),
        IF(AND((--(INT('Drill Size Info'!$AA$19) &amp; "." &amp; CU870)&gt;=--('Drill Size Info'!$AA$19)), (--(INT('Drill Size Info'!$AA$19) &amp; "." &amp; CU870)&lt;=--('Drill Size Info'!$AB$19))),
            --(INT('Drill Size Info'!$AA$19) &amp; "." &amp; CU870),
            --(INT('Drill Size Info'!$AB$19) &amp; "." &amp; CU870)
        )
    ),
    IF(CT870&lt;&gt;"",
        IF(INT('Drill Size Info'!$AA$19)=INT('Drill Size Info'!$AB$19),
            --(INT('Drill Size Info'!$AA$19) &amp; "." &amp; LEFT(CT870,3)),
            IF(AND((--(INT('Drill Size Info'!$AA$19) &amp; "." &amp; LEFT(CT870,3))&gt;=--('Drill Size Info'!$AA$19)), (--(INT('Drill Size Info'!$AA$19) &amp; "." &amp; LEFT(CT870,3))&lt;=--('Drill Size Info'!$AB$19))),
                --(INT('Drill Size Info'!$AA$19) &amp; "." &amp; LEFT(CT870,3)),
                --(INT('Drill Size Info'!$AB$19) &amp; "." &amp; LEFT(CT870,3))
            )
        ),
        "OK"
    )
)</f>
        <v>OK</v>
      </c>
      <c r="O870" s="163" t="str">
        <f>IF(CV870&lt;&gt;"",
    IF(INT('Drill Size Info'!$AA$19)=INT('Drill Size Info'!$AB$19),
        --(INT('Drill Size Info'!$AA$19) &amp; "." &amp; CV870),
        IF(AND((--(INT('Drill Size Info'!$AA$19) &amp; "." &amp; CV870)&gt;=--('Drill Size Info'!$AA$19)), (--(INT('Drill Size Info'!$AA$19) &amp; "." &amp; CV870)&lt;=--('Drill Size Info'!$AB$19))),
            --(INT('Drill Size Info'!$AA$19) &amp; "." &amp; CV870),
            --(INT('Drill Size Info'!$AB$19) &amp; "." &amp; CV870)
        )
    ),
    IF(CT870&lt;&gt;"",
        IF(INT('Drill Size Info'!$AA$19)=INT('Drill Size Info'!$AB$19),
            --(INT('Drill Size Info'!$AA$19) &amp; "." &amp; RIGHT(CT870,3)),
            IF(AND((--(INT('Drill Size Info'!$AA$19) &amp; "." &amp; RIGHT(CT870,3))&gt;=--('Drill Size Info'!$AA$19)), (--(INT('Drill Size Info'!$AA$19) &amp; "." &amp; RIGHT(CT870,3))&lt;=--('Drill Size Info'!$AB$19))),
                --(INT('Drill Size Info'!$AA$19) &amp; "." &amp; RIGHT(CT870,3)),
                --(INT('Drill Size Info'!$AB$19) &amp; "." &amp; RIGHT(CT870,3))
            )
        ),
        "N/A"
    )
)</f>
        <v>N/A</v>
      </c>
      <c r="P870" s="47" t="str">
        <f>IF(CX870&lt;&gt;"",
    IF(INT('Drill Size Info'!$AA$19)=INT('Drill Size Info'!$AB$15),
        --(INT('Drill Size Info'!$AA$15) &amp; "." &amp; CX870),
        IF(AND((--(INT('Drill Size Info'!$AA$15) &amp; "." &amp; CX870)&gt;=--('Drill Size Info'!$AA$15)), (--(INT('Drill Size Info'!$AA$15) &amp; "." &amp; CX870)&lt;=--('Drill Size Info'!$AB$15))),
            --(INT('Drill Size Info'!$AA$15) &amp; "." &amp; CX870),
            --(INT('Drill Size Info'!$AB$15) &amp; "." &amp; CX870)
        )
    ),
    IF(CW870&lt;&gt;"",
        IF(INT('Drill Size Info'!$AA$15)=INT('Drill Size Info'!$AB$15),
            --(INT('Drill Size Info'!$AA$15) &amp; "." &amp; LEFT(CW870,3)),
            IF(AND((--(INT('Drill Size Info'!$AA$15) &amp; "." &amp; LEFT(CW870,3))&gt;=--('Drill Size Info'!$AA$15)), (--(INT('Drill Size Info'!$AA$15) &amp; "." &amp; LEFT(CW870,3))&lt;=--('Drill Size Info'!$AB$15))),
                --(INT('Drill Size Info'!$AA$15) &amp; "." &amp; LEFT(CW870,3)),
                --(INT('Drill Size Info'!$AB$15) &amp; "." &amp; LEFT(CW870,3))
            )
        ),
        "OK"
    )
)</f>
        <v>OK</v>
      </c>
      <c r="Q870" s="163" t="str">
        <f>IF(CY870&lt;&gt;"",
    IF(INT('Drill Size Info'!$AA$19)=INT('Drill Size Info'!$AB$15),
        --(INT('Drill Size Info'!$AA$15) &amp; "." &amp; CY870),
        IF(AND((--(INT('Drill Size Info'!$AA$15) &amp; "." &amp; CY870)&gt;=--('Drill Size Info'!$AA$15)), (--(INT('Drill Size Info'!$AA$15) &amp; "." &amp; CY870)&lt;=--('Drill Size Info'!$AB$15))),
            --(INT('Drill Size Info'!$AA$15) &amp; "." &amp; CY870),
            --(INT('Drill Size Info'!$AB$15) &amp; "." &amp; CY870)
        )
    ),
    IF(CW870&lt;&gt;"",
        IF(INT('Drill Size Info'!$AA$15)=INT('Drill Size Info'!$AB$15),
            --(INT('Drill Size Info'!$AA$15) &amp; "." &amp; RIGHT(CW870,3)),
            IF(AND((--(INT('Drill Size Info'!$AA$15) &amp; "." &amp; RIGHT(CW870,3))&gt;=--('Drill Size Info'!$AA$15)), (--(INT('Drill Size Info'!$AA$15) &amp; "." &amp; RIGHT(CW870,3))&lt;=--('Drill Size Info'!$AB$15))),
                --(INT('Drill Size Info'!$AA$15) &amp; "." &amp; RIGHT(CW870,3)),
                --(INT('Drill Size Info'!$AB$15) &amp; "." &amp; RIGHT(CW870,3))
            )
        ),
        "N/A"
    )
)</f>
        <v>N/A</v>
      </c>
      <c r="R870" s="57"/>
      <c r="S870" s="57"/>
      <c r="T870" s="57"/>
      <c r="U870" s="57"/>
      <c r="V870" s="57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9"/>
      <c r="AX870" s="59"/>
      <c r="AY870" s="59"/>
      <c r="AZ870" s="60"/>
      <c r="BA870" s="52"/>
      <c r="BB870" s="52"/>
      <c r="BC870" s="52"/>
      <c r="BD870" s="52"/>
      <c r="BE870" s="52"/>
      <c r="BF870" s="52"/>
      <c r="BG870" s="192" t="str">
        <f t="shared" si="543"/>
        <v/>
      </c>
      <c r="BH870" s="52"/>
      <c r="BI870" s="52"/>
      <c r="BJ870" s="52"/>
      <c r="BK870" s="52"/>
      <c r="BM870" s="19">
        <f t="shared" si="549"/>
        <v>0</v>
      </c>
      <c r="BN870" s="19">
        <f t="shared" si="550"/>
        <v>0</v>
      </c>
      <c r="BO870" s="19">
        <f t="shared" si="551"/>
        <v>0</v>
      </c>
      <c r="BP870" s="19">
        <f t="shared" si="552"/>
        <v>0</v>
      </c>
      <c r="BQ870" s="19">
        <f t="shared" si="553"/>
        <v>0</v>
      </c>
      <c r="BR870" s="19">
        <f t="shared" si="554"/>
        <v>0</v>
      </c>
      <c r="BS870" s="19">
        <f t="shared" si="555"/>
        <v>0</v>
      </c>
      <c r="BT870" s="19">
        <f t="shared" si="556"/>
        <v>0</v>
      </c>
      <c r="BU870" s="19">
        <f t="shared" si="557"/>
        <v>0</v>
      </c>
      <c r="BV870" s="19">
        <f t="shared" si="558"/>
        <v>0</v>
      </c>
      <c r="BW870" s="19">
        <f t="shared" si="559"/>
        <v>0</v>
      </c>
      <c r="BX870" s="19">
        <f t="shared" si="560"/>
        <v>0</v>
      </c>
      <c r="BY870" s="19">
        <f t="shared" si="561"/>
        <v>0</v>
      </c>
      <c r="BZ870" s="19">
        <f t="shared" si="562"/>
        <v>0</v>
      </c>
      <c r="CA870" s="19">
        <f t="shared" si="563"/>
        <v>0</v>
      </c>
      <c r="CB870" s="19">
        <f t="shared" si="544"/>
        <v>0</v>
      </c>
      <c r="CC870" s="19">
        <f t="shared" si="564"/>
        <v>0</v>
      </c>
      <c r="CD870" s="19">
        <f t="shared" si="565"/>
        <v>0</v>
      </c>
      <c r="CE870" s="19">
        <f t="shared" si="566"/>
        <v>0</v>
      </c>
      <c r="CF870" s="19">
        <f t="shared" si="567"/>
        <v>0</v>
      </c>
      <c r="CG870" s="19">
        <f t="shared" si="568"/>
        <v>0</v>
      </c>
      <c r="CH870" s="19">
        <f t="shared" si="569"/>
        <v>0</v>
      </c>
      <c r="CI870" s="19">
        <f t="shared" si="570"/>
        <v>0</v>
      </c>
      <c r="CJ870" s="19">
        <f t="shared" si="571"/>
        <v>0</v>
      </c>
      <c r="CK870" s="19">
        <f t="shared" si="572"/>
        <v>0</v>
      </c>
      <c r="CL870" s="19">
        <f t="shared" si="573"/>
        <v>0</v>
      </c>
      <c r="CM870" s="19">
        <f t="shared" si="574"/>
        <v>0</v>
      </c>
      <c r="CN870" s="19">
        <f t="shared" si="575"/>
        <v>0</v>
      </c>
      <c r="CO870" s="19">
        <f t="shared" si="576"/>
        <v>0</v>
      </c>
      <c r="CP870" s="19">
        <f t="shared" si="577"/>
        <v>0</v>
      </c>
      <c r="CQ870" s="19">
        <f t="shared" si="578"/>
        <v>0</v>
      </c>
      <c r="CR870" s="19">
        <f t="shared" si="579"/>
        <v>0</v>
      </c>
      <c r="CS870" s="19">
        <f t="shared" si="580"/>
        <v>0</v>
      </c>
    </row>
    <row r="871" spans="2:97" ht="15" customHeight="1" x14ac:dyDescent="0.2">
      <c r="B871" s="53">
        <f t="shared" si="545"/>
        <v>863</v>
      </c>
      <c r="C871" s="197" t="str" cm="1">
        <f t="array" aca="1" ref="C871" ca="1">CELL("contents",BG871)</f>
        <v/>
      </c>
      <c r="D871" s="54" t="str">
        <f t="shared" si="548"/>
        <v>OK</v>
      </c>
      <c r="E871" s="55" t="e">
        <f>VLOOKUP('DATA SHEET'!$B$9,'Drill Size Info'!$T$2:$U$8,2,FALSE)</f>
        <v>#N/A</v>
      </c>
      <c r="F871" s="55" t="str">
        <f t="shared" si="546"/>
        <v/>
      </c>
      <c r="G871" s="161">
        <f t="shared" si="547"/>
        <v>0</v>
      </c>
      <c r="H871" s="56"/>
      <c r="I871" s="56"/>
      <c r="J871" s="54" t="s">
        <v>154</v>
      </c>
      <c r="K871" s="54" t="s">
        <v>154</v>
      </c>
      <c r="L871" s="56" t="s">
        <v>154</v>
      </c>
      <c r="M871" s="56" t="s">
        <v>154</v>
      </c>
      <c r="N871" s="47" t="str">
        <f>IF(CU871&lt;&gt;"",
    IF(INT('Drill Size Info'!$AA$19)=INT('Drill Size Info'!$AB$19),
        --(INT('Drill Size Info'!$AA$19) &amp; "." &amp; CU871),
        IF(AND((--(INT('Drill Size Info'!$AA$19) &amp; "." &amp; CU871)&gt;=--('Drill Size Info'!$AA$19)), (--(INT('Drill Size Info'!$AA$19) &amp; "." &amp; CU871)&lt;=--('Drill Size Info'!$AB$19))),
            --(INT('Drill Size Info'!$AA$19) &amp; "." &amp; CU871),
            --(INT('Drill Size Info'!$AB$19) &amp; "." &amp; CU871)
        )
    ),
    IF(CT871&lt;&gt;"",
        IF(INT('Drill Size Info'!$AA$19)=INT('Drill Size Info'!$AB$19),
            --(INT('Drill Size Info'!$AA$19) &amp; "." &amp; LEFT(CT871,3)),
            IF(AND((--(INT('Drill Size Info'!$AA$19) &amp; "." &amp; LEFT(CT871,3))&gt;=--('Drill Size Info'!$AA$19)), (--(INT('Drill Size Info'!$AA$19) &amp; "." &amp; LEFT(CT871,3))&lt;=--('Drill Size Info'!$AB$19))),
                --(INT('Drill Size Info'!$AA$19) &amp; "." &amp; LEFT(CT871,3)),
                --(INT('Drill Size Info'!$AB$19) &amp; "." &amp; LEFT(CT871,3))
            )
        ),
        "OK"
    )
)</f>
        <v>OK</v>
      </c>
      <c r="O871" s="163" t="str">
        <f>IF(CV871&lt;&gt;"",
    IF(INT('Drill Size Info'!$AA$19)=INT('Drill Size Info'!$AB$19),
        --(INT('Drill Size Info'!$AA$19) &amp; "." &amp; CV871),
        IF(AND((--(INT('Drill Size Info'!$AA$19) &amp; "." &amp; CV871)&gt;=--('Drill Size Info'!$AA$19)), (--(INT('Drill Size Info'!$AA$19) &amp; "." &amp; CV871)&lt;=--('Drill Size Info'!$AB$19))),
            --(INT('Drill Size Info'!$AA$19) &amp; "." &amp; CV871),
            --(INT('Drill Size Info'!$AB$19) &amp; "." &amp; CV871)
        )
    ),
    IF(CT871&lt;&gt;"",
        IF(INT('Drill Size Info'!$AA$19)=INT('Drill Size Info'!$AB$19),
            --(INT('Drill Size Info'!$AA$19) &amp; "." &amp; RIGHT(CT871,3)),
            IF(AND((--(INT('Drill Size Info'!$AA$19) &amp; "." &amp; RIGHT(CT871,3))&gt;=--('Drill Size Info'!$AA$19)), (--(INT('Drill Size Info'!$AA$19) &amp; "." &amp; RIGHT(CT871,3))&lt;=--('Drill Size Info'!$AB$19))),
                --(INT('Drill Size Info'!$AA$19) &amp; "." &amp; RIGHT(CT871,3)),
                --(INT('Drill Size Info'!$AB$19) &amp; "." &amp; RIGHT(CT871,3))
            )
        ),
        "N/A"
    )
)</f>
        <v>N/A</v>
      </c>
      <c r="P871" s="47" t="str">
        <f>IF(CX871&lt;&gt;"",
    IF(INT('Drill Size Info'!$AA$19)=INT('Drill Size Info'!$AB$15),
        --(INT('Drill Size Info'!$AA$15) &amp; "." &amp; CX871),
        IF(AND((--(INT('Drill Size Info'!$AA$15) &amp; "." &amp; CX871)&gt;=--('Drill Size Info'!$AA$15)), (--(INT('Drill Size Info'!$AA$15) &amp; "." &amp; CX871)&lt;=--('Drill Size Info'!$AB$15))),
            --(INT('Drill Size Info'!$AA$15) &amp; "." &amp; CX871),
            --(INT('Drill Size Info'!$AB$15) &amp; "." &amp; CX871)
        )
    ),
    IF(CW871&lt;&gt;"",
        IF(INT('Drill Size Info'!$AA$15)=INT('Drill Size Info'!$AB$15),
            --(INT('Drill Size Info'!$AA$15) &amp; "." &amp; LEFT(CW871,3)),
            IF(AND((--(INT('Drill Size Info'!$AA$15) &amp; "." &amp; LEFT(CW871,3))&gt;=--('Drill Size Info'!$AA$15)), (--(INT('Drill Size Info'!$AA$15) &amp; "." &amp; LEFT(CW871,3))&lt;=--('Drill Size Info'!$AB$15))),
                --(INT('Drill Size Info'!$AA$15) &amp; "." &amp; LEFT(CW871,3)),
                --(INT('Drill Size Info'!$AB$15) &amp; "." &amp; LEFT(CW871,3))
            )
        ),
        "OK"
    )
)</f>
        <v>OK</v>
      </c>
      <c r="Q871" s="163" t="str">
        <f>IF(CY871&lt;&gt;"",
    IF(INT('Drill Size Info'!$AA$19)=INT('Drill Size Info'!$AB$15),
        --(INT('Drill Size Info'!$AA$15) &amp; "." &amp; CY871),
        IF(AND((--(INT('Drill Size Info'!$AA$15) &amp; "." &amp; CY871)&gt;=--('Drill Size Info'!$AA$15)), (--(INT('Drill Size Info'!$AA$15) &amp; "." &amp; CY871)&lt;=--('Drill Size Info'!$AB$15))),
            --(INT('Drill Size Info'!$AA$15) &amp; "." &amp; CY871),
            --(INT('Drill Size Info'!$AB$15) &amp; "." &amp; CY871)
        )
    ),
    IF(CW871&lt;&gt;"",
        IF(INT('Drill Size Info'!$AA$15)=INT('Drill Size Info'!$AB$15),
            --(INT('Drill Size Info'!$AA$15) &amp; "." &amp; RIGHT(CW871,3)),
            IF(AND((--(INT('Drill Size Info'!$AA$15) &amp; "." &amp; RIGHT(CW871,3))&gt;=--('Drill Size Info'!$AA$15)), (--(INT('Drill Size Info'!$AA$15) &amp; "." &amp; RIGHT(CW871,3))&lt;=--('Drill Size Info'!$AB$15))),
                --(INT('Drill Size Info'!$AA$15) &amp; "." &amp; RIGHT(CW871,3)),
                --(INT('Drill Size Info'!$AB$15) &amp; "." &amp; RIGHT(CW871,3))
            )
        ),
        "N/A"
    )
)</f>
        <v>N/A</v>
      </c>
      <c r="R871" s="57"/>
      <c r="S871" s="57"/>
      <c r="T871" s="57"/>
      <c r="U871" s="57"/>
      <c r="V871" s="57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9"/>
      <c r="AX871" s="59"/>
      <c r="AY871" s="59"/>
      <c r="AZ871" s="60"/>
      <c r="BA871" s="52"/>
      <c r="BB871" s="52"/>
      <c r="BC871" s="52"/>
      <c r="BD871" s="52"/>
      <c r="BE871" s="52"/>
      <c r="BF871" s="52"/>
      <c r="BG871" s="192" t="str">
        <f t="shared" si="543"/>
        <v/>
      </c>
      <c r="BH871" s="52"/>
      <c r="BI871" s="52"/>
      <c r="BJ871" s="52"/>
      <c r="BK871" s="52"/>
      <c r="BM871" s="19">
        <f t="shared" si="549"/>
        <v>0</v>
      </c>
      <c r="BN871" s="19">
        <f t="shared" si="550"/>
        <v>0</v>
      </c>
      <c r="BO871" s="19">
        <f t="shared" si="551"/>
        <v>0</v>
      </c>
      <c r="BP871" s="19">
        <f t="shared" si="552"/>
        <v>0</v>
      </c>
      <c r="BQ871" s="19">
        <f t="shared" si="553"/>
        <v>0</v>
      </c>
      <c r="BR871" s="19">
        <f t="shared" si="554"/>
        <v>0</v>
      </c>
      <c r="BS871" s="19">
        <f t="shared" si="555"/>
        <v>0</v>
      </c>
      <c r="BT871" s="19">
        <f t="shared" si="556"/>
        <v>0</v>
      </c>
      <c r="BU871" s="19">
        <f t="shared" si="557"/>
        <v>0</v>
      </c>
      <c r="BV871" s="19">
        <f t="shared" si="558"/>
        <v>0</v>
      </c>
      <c r="BW871" s="19">
        <f t="shared" si="559"/>
        <v>0</v>
      </c>
      <c r="BX871" s="19">
        <f t="shared" si="560"/>
        <v>0</v>
      </c>
      <c r="BY871" s="19">
        <f t="shared" si="561"/>
        <v>0</v>
      </c>
      <c r="BZ871" s="19">
        <f t="shared" si="562"/>
        <v>0</v>
      </c>
      <c r="CA871" s="19">
        <f t="shared" si="563"/>
        <v>0</v>
      </c>
      <c r="CB871" s="19">
        <f t="shared" si="544"/>
        <v>0</v>
      </c>
      <c r="CC871" s="19">
        <f t="shared" si="564"/>
        <v>0</v>
      </c>
      <c r="CD871" s="19">
        <f t="shared" si="565"/>
        <v>0</v>
      </c>
      <c r="CE871" s="19">
        <f t="shared" si="566"/>
        <v>0</v>
      </c>
      <c r="CF871" s="19">
        <f t="shared" si="567"/>
        <v>0</v>
      </c>
      <c r="CG871" s="19">
        <f t="shared" si="568"/>
        <v>0</v>
      </c>
      <c r="CH871" s="19">
        <f t="shared" si="569"/>
        <v>0</v>
      </c>
      <c r="CI871" s="19">
        <f t="shared" si="570"/>
        <v>0</v>
      </c>
      <c r="CJ871" s="19">
        <f t="shared" si="571"/>
        <v>0</v>
      </c>
      <c r="CK871" s="19">
        <f t="shared" si="572"/>
        <v>0</v>
      </c>
      <c r="CL871" s="19">
        <f t="shared" si="573"/>
        <v>0</v>
      </c>
      <c r="CM871" s="19">
        <f t="shared" si="574"/>
        <v>0</v>
      </c>
      <c r="CN871" s="19">
        <f t="shared" si="575"/>
        <v>0</v>
      </c>
      <c r="CO871" s="19">
        <f t="shared" si="576"/>
        <v>0</v>
      </c>
      <c r="CP871" s="19">
        <f t="shared" si="577"/>
        <v>0</v>
      </c>
      <c r="CQ871" s="19">
        <f t="shared" si="578"/>
        <v>0</v>
      </c>
      <c r="CR871" s="19">
        <f t="shared" si="579"/>
        <v>0</v>
      </c>
      <c r="CS871" s="19">
        <f t="shared" si="580"/>
        <v>0</v>
      </c>
    </row>
    <row r="872" spans="2:97" ht="15" customHeight="1" x14ac:dyDescent="0.2">
      <c r="B872" s="53">
        <f t="shared" si="545"/>
        <v>864</v>
      </c>
      <c r="C872" s="197" t="str" cm="1">
        <f t="array" aca="1" ref="C872" ca="1">CELL("contents",BG872)</f>
        <v/>
      </c>
      <c r="D872" s="54" t="str">
        <f t="shared" si="548"/>
        <v>OK</v>
      </c>
      <c r="E872" s="55" t="e">
        <f>VLOOKUP('DATA SHEET'!$B$9,'Drill Size Info'!$T$2:$U$8,2,FALSE)</f>
        <v>#N/A</v>
      </c>
      <c r="F872" s="55" t="str">
        <f t="shared" si="546"/>
        <v/>
      </c>
      <c r="G872" s="161">
        <f t="shared" si="547"/>
        <v>0</v>
      </c>
      <c r="H872" s="56"/>
      <c r="I872" s="56"/>
      <c r="J872" s="54" t="s">
        <v>154</v>
      </c>
      <c r="K872" s="54" t="s">
        <v>154</v>
      </c>
      <c r="L872" s="56" t="s">
        <v>154</v>
      </c>
      <c r="M872" s="56" t="s">
        <v>154</v>
      </c>
      <c r="N872" s="47" t="str">
        <f>IF(CU872&lt;&gt;"",
    IF(INT('Drill Size Info'!$AA$19)=INT('Drill Size Info'!$AB$19),
        --(INT('Drill Size Info'!$AA$19) &amp; "." &amp; CU872),
        IF(AND((--(INT('Drill Size Info'!$AA$19) &amp; "." &amp; CU872)&gt;=--('Drill Size Info'!$AA$19)), (--(INT('Drill Size Info'!$AA$19) &amp; "." &amp; CU872)&lt;=--('Drill Size Info'!$AB$19))),
            --(INT('Drill Size Info'!$AA$19) &amp; "." &amp; CU872),
            --(INT('Drill Size Info'!$AB$19) &amp; "." &amp; CU872)
        )
    ),
    IF(CT872&lt;&gt;"",
        IF(INT('Drill Size Info'!$AA$19)=INT('Drill Size Info'!$AB$19),
            --(INT('Drill Size Info'!$AA$19) &amp; "." &amp; LEFT(CT872,3)),
            IF(AND((--(INT('Drill Size Info'!$AA$19) &amp; "." &amp; LEFT(CT872,3))&gt;=--('Drill Size Info'!$AA$19)), (--(INT('Drill Size Info'!$AA$19) &amp; "." &amp; LEFT(CT872,3))&lt;=--('Drill Size Info'!$AB$19))),
                --(INT('Drill Size Info'!$AA$19) &amp; "." &amp; LEFT(CT872,3)),
                --(INT('Drill Size Info'!$AB$19) &amp; "." &amp; LEFT(CT872,3))
            )
        ),
        "OK"
    )
)</f>
        <v>OK</v>
      </c>
      <c r="O872" s="163" t="str">
        <f>IF(CV872&lt;&gt;"",
    IF(INT('Drill Size Info'!$AA$19)=INT('Drill Size Info'!$AB$19),
        --(INT('Drill Size Info'!$AA$19) &amp; "." &amp; CV872),
        IF(AND((--(INT('Drill Size Info'!$AA$19) &amp; "." &amp; CV872)&gt;=--('Drill Size Info'!$AA$19)), (--(INT('Drill Size Info'!$AA$19) &amp; "." &amp; CV872)&lt;=--('Drill Size Info'!$AB$19))),
            --(INT('Drill Size Info'!$AA$19) &amp; "." &amp; CV872),
            --(INT('Drill Size Info'!$AB$19) &amp; "." &amp; CV872)
        )
    ),
    IF(CT872&lt;&gt;"",
        IF(INT('Drill Size Info'!$AA$19)=INT('Drill Size Info'!$AB$19),
            --(INT('Drill Size Info'!$AA$19) &amp; "." &amp; RIGHT(CT872,3)),
            IF(AND((--(INT('Drill Size Info'!$AA$19) &amp; "." &amp; RIGHT(CT872,3))&gt;=--('Drill Size Info'!$AA$19)), (--(INT('Drill Size Info'!$AA$19) &amp; "." &amp; RIGHT(CT872,3))&lt;=--('Drill Size Info'!$AB$19))),
                --(INT('Drill Size Info'!$AA$19) &amp; "." &amp; RIGHT(CT872,3)),
                --(INT('Drill Size Info'!$AB$19) &amp; "." &amp; RIGHT(CT872,3))
            )
        ),
        "N/A"
    )
)</f>
        <v>N/A</v>
      </c>
      <c r="P872" s="47" t="str">
        <f>IF(CX872&lt;&gt;"",
    IF(INT('Drill Size Info'!$AA$19)=INT('Drill Size Info'!$AB$15),
        --(INT('Drill Size Info'!$AA$15) &amp; "." &amp; CX872),
        IF(AND((--(INT('Drill Size Info'!$AA$15) &amp; "." &amp; CX872)&gt;=--('Drill Size Info'!$AA$15)), (--(INT('Drill Size Info'!$AA$15) &amp; "." &amp; CX872)&lt;=--('Drill Size Info'!$AB$15))),
            --(INT('Drill Size Info'!$AA$15) &amp; "." &amp; CX872),
            --(INT('Drill Size Info'!$AB$15) &amp; "." &amp; CX872)
        )
    ),
    IF(CW872&lt;&gt;"",
        IF(INT('Drill Size Info'!$AA$15)=INT('Drill Size Info'!$AB$15),
            --(INT('Drill Size Info'!$AA$15) &amp; "." &amp; LEFT(CW872,3)),
            IF(AND((--(INT('Drill Size Info'!$AA$15) &amp; "." &amp; LEFT(CW872,3))&gt;=--('Drill Size Info'!$AA$15)), (--(INT('Drill Size Info'!$AA$15) &amp; "." &amp; LEFT(CW872,3))&lt;=--('Drill Size Info'!$AB$15))),
                --(INT('Drill Size Info'!$AA$15) &amp; "." &amp; LEFT(CW872,3)),
                --(INT('Drill Size Info'!$AB$15) &amp; "." &amp; LEFT(CW872,3))
            )
        ),
        "OK"
    )
)</f>
        <v>OK</v>
      </c>
      <c r="Q872" s="163" t="str">
        <f>IF(CY872&lt;&gt;"",
    IF(INT('Drill Size Info'!$AA$19)=INT('Drill Size Info'!$AB$15),
        --(INT('Drill Size Info'!$AA$15) &amp; "." &amp; CY872),
        IF(AND((--(INT('Drill Size Info'!$AA$15) &amp; "." &amp; CY872)&gt;=--('Drill Size Info'!$AA$15)), (--(INT('Drill Size Info'!$AA$15) &amp; "." &amp; CY872)&lt;=--('Drill Size Info'!$AB$15))),
            --(INT('Drill Size Info'!$AA$15) &amp; "." &amp; CY872),
            --(INT('Drill Size Info'!$AB$15) &amp; "." &amp; CY872)
        )
    ),
    IF(CW872&lt;&gt;"",
        IF(INT('Drill Size Info'!$AA$15)=INT('Drill Size Info'!$AB$15),
            --(INT('Drill Size Info'!$AA$15) &amp; "." &amp; RIGHT(CW872,3)),
            IF(AND((--(INT('Drill Size Info'!$AA$15) &amp; "." &amp; RIGHT(CW872,3))&gt;=--('Drill Size Info'!$AA$15)), (--(INT('Drill Size Info'!$AA$15) &amp; "." &amp; RIGHT(CW872,3))&lt;=--('Drill Size Info'!$AB$15))),
                --(INT('Drill Size Info'!$AA$15) &amp; "." &amp; RIGHT(CW872,3)),
                --(INT('Drill Size Info'!$AB$15) &amp; "." &amp; RIGHT(CW872,3))
            )
        ),
        "N/A"
    )
)</f>
        <v>N/A</v>
      </c>
      <c r="R872" s="57"/>
      <c r="S872" s="57"/>
      <c r="T872" s="57"/>
      <c r="U872" s="57"/>
      <c r="V872" s="57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9"/>
      <c r="AX872" s="59"/>
      <c r="AY872" s="59"/>
      <c r="AZ872" s="60"/>
      <c r="BA872" s="52"/>
      <c r="BB872" s="52"/>
      <c r="BC872" s="52"/>
      <c r="BD872" s="52"/>
      <c r="BE872" s="52"/>
      <c r="BF872" s="52"/>
      <c r="BG872" s="192" t="str">
        <f t="shared" si="543"/>
        <v/>
      </c>
      <c r="BH872" s="52"/>
      <c r="BI872" s="52"/>
      <c r="BJ872" s="52"/>
      <c r="BK872" s="52"/>
      <c r="BM872" s="19">
        <f t="shared" si="549"/>
        <v>0</v>
      </c>
      <c r="BN872" s="19">
        <f t="shared" si="550"/>
        <v>0</v>
      </c>
      <c r="BO872" s="19">
        <f t="shared" si="551"/>
        <v>0</v>
      </c>
      <c r="BP872" s="19">
        <f t="shared" si="552"/>
        <v>0</v>
      </c>
      <c r="BQ872" s="19">
        <f t="shared" si="553"/>
        <v>0</v>
      </c>
      <c r="BR872" s="19">
        <f t="shared" si="554"/>
        <v>0</v>
      </c>
      <c r="BS872" s="19">
        <f t="shared" si="555"/>
        <v>0</v>
      </c>
      <c r="BT872" s="19">
        <f t="shared" si="556"/>
        <v>0</v>
      </c>
      <c r="BU872" s="19">
        <f t="shared" si="557"/>
        <v>0</v>
      </c>
      <c r="BV872" s="19">
        <f t="shared" si="558"/>
        <v>0</v>
      </c>
      <c r="BW872" s="19">
        <f t="shared" si="559"/>
        <v>0</v>
      </c>
      <c r="BX872" s="19">
        <f t="shared" si="560"/>
        <v>0</v>
      </c>
      <c r="BY872" s="19">
        <f t="shared" si="561"/>
        <v>0</v>
      </c>
      <c r="BZ872" s="19">
        <f t="shared" si="562"/>
        <v>0</v>
      </c>
      <c r="CA872" s="19">
        <f t="shared" si="563"/>
        <v>0</v>
      </c>
      <c r="CB872" s="19">
        <f t="shared" si="544"/>
        <v>0</v>
      </c>
      <c r="CC872" s="19">
        <f t="shared" si="564"/>
        <v>0</v>
      </c>
      <c r="CD872" s="19">
        <f t="shared" si="565"/>
        <v>0</v>
      </c>
      <c r="CE872" s="19">
        <f t="shared" si="566"/>
        <v>0</v>
      </c>
      <c r="CF872" s="19">
        <f t="shared" si="567"/>
        <v>0</v>
      </c>
      <c r="CG872" s="19">
        <f t="shared" si="568"/>
        <v>0</v>
      </c>
      <c r="CH872" s="19">
        <f t="shared" si="569"/>
        <v>0</v>
      </c>
      <c r="CI872" s="19">
        <f t="shared" si="570"/>
        <v>0</v>
      </c>
      <c r="CJ872" s="19">
        <f t="shared" si="571"/>
        <v>0</v>
      </c>
      <c r="CK872" s="19">
        <f t="shared" si="572"/>
        <v>0</v>
      </c>
      <c r="CL872" s="19">
        <f t="shared" si="573"/>
        <v>0</v>
      </c>
      <c r="CM872" s="19">
        <f t="shared" si="574"/>
        <v>0</v>
      </c>
      <c r="CN872" s="19">
        <f t="shared" si="575"/>
        <v>0</v>
      </c>
      <c r="CO872" s="19">
        <f t="shared" si="576"/>
        <v>0</v>
      </c>
      <c r="CP872" s="19">
        <f t="shared" si="577"/>
        <v>0</v>
      </c>
      <c r="CQ872" s="19">
        <f t="shared" si="578"/>
        <v>0</v>
      </c>
      <c r="CR872" s="19">
        <f t="shared" si="579"/>
        <v>0</v>
      </c>
      <c r="CS872" s="19">
        <f t="shared" si="580"/>
        <v>0</v>
      </c>
    </row>
  </sheetData>
  <mergeCells count="29">
    <mergeCell ref="V2:AZ2"/>
    <mergeCell ref="B3:E3"/>
    <mergeCell ref="H3:J3"/>
    <mergeCell ref="K3:M3"/>
    <mergeCell ref="B2:E2"/>
    <mergeCell ref="H2:J2"/>
    <mergeCell ref="K2:M2"/>
    <mergeCell ref="N2:U5"/>
    <mergeCell ref="V3:Y3"/>
    <mergeCell ref="Z3:AZ3"/>
    <mergeCell ref="B4:E4"/>
    <mergeCell ref="H4:J4"/>
    <mergeCell ref="K4:M4"/>
    <mergeCell ref="Z4:AZ4"/>
    <mergeCell ref="Z5:AZ5"/>
    <mergeCell ref="V4:Y4"/>
    <mergeCell ref="R6:U6"/>
    <mergeCell ref="V6:AZ6"/>
    <mergeCell ref="D5:E5"/>
    <mergeCell ref="H5:J5"/>
    <mergeCell ref="K5:M5"/>
    <mergeCell ref="V5:Y5"/>
    <mergeCell ref="N7:Q7"/>
    <mergeCell ref="F4:G4"/>
    <mergeCell ref="B7:C7"/>
    <mergeCell ref="H7:I7"/>
    <mergeCell ref="J7:K7"/>
    <mergeCell ref="L7:M7"/>
    <mergeCell ref="B6:C6"/>
  </mergeCells>
  <phoneticPr fontId="29" type="noConversion"/>
  <conditionalFormatting sqref="G9:G872">
    <cfRule type="expression" dxfId="24" priority="50">
      <formula>AND($G9&lt;=0.6, NOT(ISBLANK($B9)))</formula>
    </cfRule>
    <cfRule type="expression" dxfId="23" priority="52">
      <formula>AND($G9&gt;0.6, $G9&lt;0.7, NOT(ISBLANK($B9)))</formula>
    </cfRule>
    <cfRule type="expression" dxfId="22" priority="53">
      <formula>AND($G9&lt;0.8, NOT(ISBLANK($B9)))</formula>
    </cfRule>
  </conditionalFormatting>
  <conditionalFormatting sqref="J9:M872">
    <cfRule type="cellIs" dxfId="21" priority="26" operator="equal">
      <formula>"MIN"</formula>
    </cfRule>
  </conditionalFormatting>
  <conditionalFormatting sqref="M872">
    <cfRule type="colorScale" priority="47">
      <colorScale>
        <cfvo type="num" val="4.5"/>
        <cfvo type="num" val="10.5"/>
        <color rgb="FFFF0000"/>
        <color rgb="FFFFFF00"/>
      </colorScale>
    </cfRule>
  </conditionalFormatting>
  <conditionalFormatting sqref="O9:O872">
    <cfRule type="expression" dxfId="20" priority="11">
      <formula>$R9="X"</formula>
    </cfRule>
  </conditionalFormatting>
  <conditionalFormatting sqref="Q9:Q872">
    <cfRule type="expression" dxfId="19" priority="10">
      <formula>$T9="X"</formula>
    </cfRule>
  </conditionalFormatting>
  <conditionalFormatting sqref="R9:U872">
    <cfRule type="cellIs" dxfId="18" priority="9" operator="equal">
      <formula>"X"</formula>
    </cfRule>
  </conditionalFormatting>
  <conditionalFormatting sqref="V9:AI872">
    <cfRule type="cellIs" dxfId="17" priority="4" operator="equal">
      <formula>"X"</formula>
    </cfRule>
  </conditionalFormatting>
  <conditionalFormatting sqref="AJ9:AK872">
    <cfRule type="cellIs" dxfId="16" priority="3" operator="equal">
      <formula>"X"</formula>
    </cfRule>
  </conditionalFormatting>
  <conditionalFormatting sqref="AL9:AO872">
    <cfRule type="cellIs" dxfId="15" priority="2" operator="equal">
      <formula>"X"</formula>
    </cfRule>
  </conditionalFormatting>
  <conditionalFormatting sqref="AP9:AZ872">
    <cfRule type="cellIs" dxfId="14" priority="1" operator="equal">
      <formula>"X"</formula>
    </cfRule>
  </conditionalFormatting>
  <pageMargins left="0.7" right="0.7" top="0.75" bottom="0.75" header="0.3" footer="0.3"/>
  <pageSetup scale="54" fitToHeight="0" orientation="landscape" r:id="rId1"/>
  <ignoredErrors>
    <ignoredError sqref="B3:M3 B5:M5 B4:E4 G4:M4 D6:M6" unlocked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D842-9998-4683-99C3-50221FF800B4}">
  <dimension ref="A1:G5"/>
  <sheetViews>
    <sheetView workbookViewId="0">
      <selection activeCell="B2" sqref="B2"/>
    </sheetView>
  </sheetViews>
  <sheetFormatPr defaultRowHeight="15" x14ac:dyDescent="0.25"/>
  <sheetData>
    <row r="1" spans="1:7" x14ac:dyDescent="0.25">
      <c r="A1" s="19" t="s">
        <v>96</v>
      </c>
      <c r="B1" s="19"/>
      <c r="C1" s="12"/>
      <c r="D1" s="19" t="s">
        <v>97</v>
      </c>
      <c r="E1" s="19"/>
      <c r="F1" s="19" t="s">
        <v>98</v>
      </c>
      <c r="G1" s="19"/>
    </row>
    <row r="2" spans="1:7" x14ac:dyDescent="0.25">
      <c r="A2" s="19" t="s">
        <v>99</v>
      </c>
      <c r="B2" s="19">
        <f>COUNTIFS('Prop Drill Pipe Inp Report'!$G$9:$G$1048576,"&lt;0.7",'Prop Drill Pipe Inp Report'!$G$9:$G$1048576,"&gt;=0")</f>
        <v>864</v>
      </c>
      <c r="C2" s="12"/>
      <c r="D2" s="19" t="s">
        <v>145</v>
      </c>
      <c r="E2" s="19">
        <f>COUNTIF('Prop Drill Pipe Inp Report'!$S$9:$S$1048576,"1")</f>
        <v>0</v>
      </c>
      <c r="F2" s="19" t="s">
        <v>100</v>
      </c>
      <c r="G2" s="19">
        <f>COUNTIF('Prop Drill Pipe Inp Report'!$U$9:$U$1048576,"1")</f>
        <v>0</v>
      </c>
    </row>
    <row r="3" spans="1:7" x14ac:dyDescent="0.25">
      <c r="A3" s="19" t="s">
        <v>101</v>
      </c>
      <c r="B3" s="19">
        <f>COUNTIFS('Prop Drill Pipe Inp Report'!$G$9:$G$1048576,"&lt;0.8",'Prop Drill Pipe Inp Report'!$G$9:$G$1048576,"&gt;=.7")</f>
        <v>0</v>
      </c>
      <c r="C3" s="12"/>
      <c r="D3" s="19" t="s">
        <v>146</v>
      </c>
      <c r="E3" s="19">
        <f>COUNTIF('Prop Drill Pipe Inp Report'!$S$9:$S$1048576,"2")</f>
        <v>0</v>
      </c>
      <c r="F3" s="19" t="s">
        <v>102</v>
      </c>
      <c r="G3" s="19">
        <f>COUNTIF('Prop Drill Pipe Inp Report'!$U$9:$U$1048576,"2")</f>
        <v>0</v>
      </c>
    </row>
    <row r="4" spans="1:7" x14ac:dyDescent="0.25">
      <c r="A4" s="19" t="s">
        <v>103</v>
      </c>
      <c r="B4" s="19">
        <f>COUNTIFS('Prop Drill Pipe Inp Report'!$G$9:$G$1048576,"&lt;0.91",'Prop Drill Pipe Inp Report'!$G$9:$G$1048576,"&gt;=.8")</f>
        <v>0</v>
      </c>
      <c r="C4" s="12"/>
      <c r="D4" s="19" t="s">
        <v>147</v>
      </c>
      <c r="E4" s="19">
        <f>COUNTIF('Prop Drill Pipe Inp Report'!$S$9:$S$1048576,"3")</f>
        <v>0</v>
      </c>
      <c r="F4" s="19" t="s">
        <v>104</v>
      </c>
      <c r="G4" s="19">
        <f>COUNTIF('Prop Drill Pipe Inp Report'!$U$9:$U$1048576,"3")</f>
        <v>0</v>
      </c>
    </row>
    <row r="5" spans="1:7" x14ac:dyDescent="0.25">
      <c r="A5" s="19" t="s">
        <v>105</v>
      </c>
      <c r="B5" s="19">
        <f>COUNTIF('Prop Drill Pipe Inp Report'!$G$9:$G$1048576,"&gt;=0.91")</f>
        <v>0</v>
      </c>
      <c r="C5" s="12"/>
      <c r="D5" s="19" t="s">
        <v>148</v>
      </c>
      <c r="E5" s="19">
        <f>COUNTIF('Prop Drill Pipe Inp Report'!$S$9:$S$1048576,"4")</f>
        <v>0</v>
      </c>
      <c r="F5" s="19" t="s">
        <v>106</v>
      </c>
      <c r="G5" s="19">
        <f>COUNTIF('Prop Drill Pipe Inp Report'!$U$9:$U$1048576,"4")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3DBD-4DBA-4D40-B0E9-90B39B6E5DD1}">
  <sheetPr codeName="Sheet4"/>
  <dimension ref="A1:J2500"/>
  <sheetViews>
    <sheetView workbookViewId="0">
      <selection activeCell="A14" sqref="A14"/>
    </sheetView>
  </sheetViews>
  <sheetFormatPr defaultRowHeight="15" x14ac:dyDescent="0.25"/>
  <cols>
    <col min="1" max="1" width="22.7109375" bestFit="1" customWidth="1"/>
    <col min="6" max="6" width="29.42578125" customWidth="1"/>
    <col min="9" max="10" width="17.85546875" bestFit="1" customWidth="1"/>
  </cols>
  <sheetData>
    <row r="1" spans="1:10" x14ac:dyDescent="0.25">
      <c r="A1" s="4" t="s">
        <v>143</v>
      </c>
      <c r="B1" s="1">
        <f>SUM(B2:B13)</f>
        <v>0</v>
      </c>
      <c r="C1" s="417"/>
      <c r="D1" s="418"/>
      <c r="I1" t="s">
        <v>144</v>
      </c>
      <c r="J1" t="s">
        <v>152</v>
      </c>
    </row>
    <row r="2" spans="1:10" x14ac:dyDescent="0.25">
      <c r="A2" s="419" t="str">
        <f>LEFT(TRIM('Prop Drill Pipe Inp Report'!V8),FIND("~",SUBSTITUTE('Prop Drill Pipe Inp Report'!V8," ","~",LEN(TRIM('Prop Drill Pipe Inp Report'!V8))-LEN(SUBSTITUTE(TRIM('Prop Drill Pipe Inp Report'!V8)," ", ""))))-1)</f>
        <v>Damaged Seal</v>
      </c>
      <c r="B2" s="420">
        <f>C3+D3</f>
        <v>0</v>
      </c>
      <c r="C2" s="1" t="s">
        <v>29</v>
      </c>
      <c r="D2" s="1" t="s">
        <v>30</v>
      </c>
      <c r="I2">
        <f>IF('Prop Drill Pipe Inp Report'!V9="X",1,IF('Prop Drill Pipe Inp Report'!W9="X",1,IF('Prop Drill Pipe Inp Report'!X9="X",1,IF('Prop Drill Pipe Inp Report'!Y9="X",1,IF('Prop Drill Pipe Inp Report'!Z9="X",1,IF('Prop Drill Pipe Inp Report'!AA9="X",1,IF('Prop Drill Pipe Inp Report'!AB9="X",1,IF('Prop Drill Pipe Inp Report'!AC9="X",1,IF('Prop Drill Pipe Inp Report'!AD9="X",1,IF('Prop Drill Pipe Inp Report'!AE9="X",1,IF('Prop Drill Pipe Inp Report'!AF9="X",1,IF('Prop Drill Pipe Inp Report'!AG9="X",1,IF('Prop Drill Pipe Inp Report'!AH9="X",1, IF('Prop Drill Pipe Inp Report'!AI9="X",1,0))))))))))))))</f>
        <v>0</v>
      </c>
      <c r="J2">
        <f>IF('Prop Drill Pipe Inp Report'!AP9="X",1,IF('Prop Drill Pipe Inp Report'!AQ9="X",1,IF('Prop Drill Pipe Inp Report'!AR9="X",1,IF('Prop Drill Pipe Inp Report'!AS9="X",1,IF('Prop Drill Pipe Inp Report'!AT9="X",1,IF('Prop Drill Pipe Inp Report'!AU9="X",1,IF('Prop Drill Pipe Inp Report'!AV9="X",1,IF('Prop Drill Pipe Inp Report'!AW9="X",1,IF('Prop Drill Pipe Inp Report'!AX9="X",1,IF('Prop Drill Pipe Inp Report'!AY9="X",1,IF('Prop Drill Pipe Inp Report'!AZ9="X",1,IF('Prop Drill Pipe Inp Report'!BA9="X",1,0))))))))))))</f>
        <v>0</v>
      </c>
    </row>
    <row r="3" spans="1:10" x14ac:dyDescent="0.25">
      <c r="A3" s="419"/>
      <c r="B3" s="420"/>
      <c r="C3" s="1">
        <f>'Prop Drill Pipe Inp Report'!V7</f>
        <v>0</v>
      </c>
      <c r="D3" s="1">
        <f>'Prop Drill Pipe Inp Report'!W7</f>
        <v>0</v>
      </c>
      <c r="I3">
        <f>IF('Prop Drill Pipe Inp Report'!V10="X",1,IF('Prop Drill Pipe Inp Report'!W10="X",1,IF('Prop Drill Pipe Inp Report'!X10="X",1,IF('Prop Drill Pipe Inp Report'!Y10="X",1,IF('Prop Drill Pipe Inp Report'!Z10="X",1,IF('Prop Drill Pipe Inp Report'!AA10="X",1,IF('Prop Drill Pipe Inp Report'!AB10="X",1,IF('Prop Drill Pipe Inp Report'!AC10="X",1,IF('Prop Drill Pipe Inp Report'!AD10="X",1,IF('Prop Drill Pipe Inp Report'!AE10="X",1,IF('Prop Drill Pipe Inp Report'!AF10="X",1,IF('Prop Drill Pipe Inp Report'!AG10="X",1,IF('Prop Drill Pipe Inp Report'!AH10="X",1, IF('Prop Drill Pipe Inp Report'!AI10="X",1,0))))))))))))))</f>
        <v>0</v>
      </c>
      <c r="J3">
        <f>IF('Prop Drill Pipe Inp Report'!AP10="X",1,IF('Prop Drill Pipe Inp Report'!AQ10="X",1,IF('Prop Drill Pipe Inp Report'!AR10="X",1,IF('Prop Drill Pipe Inp Report'!AS10="X",1,IF('Prop Drill Pipe Inp Report'!AT10="X",1,IF('Prop Drill Pipe Inp Report'!AU10="X",1,IF('Prop Drill Pipe Inp Report'!AV10="X",1,IF('Prop Drill Pipe Inp Report'!AW10="X",1,IF('Prop Drill Pipe Inp Report'!AX10="X",1,IF('Prop Drill Pipe Inp Report'!AY10="X",1,IF('Prop Drill Pipe Inp Report'!AZ10="X",1,IF('Prop Drill Pipe Inp Report'!BA10="X",1,0))))))))))))</f>
        <v>0</v>
      </c>
    </row>
    <row r="4" spans="1:10" x14ac:dyDescent="0.25">
      <c r="A4" s="419" t="str">
        <f>LEFT(TRIM('Prop Drill Pipe Inp Report'!X8),FIND("~",SUBSTITUTE('Prop Drill Pipe Inp Report'!X8," ","~",LEN(TRIM('Prop Drill Pipe Inp Report'!X8))-LEN(SUBSTITUTE(TRIM('Prop Drill Pipe Inp Report'!X8)," ",""))))-1)</f>
        <v>Damaged Threads</v>
      </c>
      <c r="B4" s="420">
        <f>C5+D5</f>
        <v>0</v>
      </c>
      <c r="C4" s="1" t="s">
        <v>29</v>
      </c>
      <c r="D4" s="1" t="s">
        <v>30</v>
      </c>
      <c r="I4">
        <f>IF('Prop Drill Pipe Inp Report'!V11="X",1,IF('Prop Drill Pipe Inp Report'!W11="X",1,IF('Prop Drill Pipe Inp Report'!X11="X",1,IF('Prop Drill Pipe Inp Report'!Y11="X",1,IF('Prop Drill Pipe Inp Report'!Z11="X",1,IF('Prop Drill Pipe Inp Report'!AA11="X",1,IF('Prop Drill Pipe Inp Report'!AB11="X",1,IF('Prop Drill Pipe Inp Report'!AC11="X",1,IF('Prop Drill Pipe Inp Report'!AD11="X",1,IF('Prop Drill Pipe Inp Report'!AE11="X",1,IF('Prop Drill Pipe Inp Report'!AF11="X",1,IF('Prop Drill Pipe Inp Report'!AG11="X",1,IF('Prop Drill Pipe Inp Report'!AH11="X",1, IF('Prop Drill Pipe Inp Report'!AI11="X",1,0))))))))))))))</f>
        <v>0</v>
      </c>
      <c r="J4">
        <f>IF('Prop Drill Pipe Inp Report'!AP11="X",1,IF('Prop Drill Pipe Inp Report'!AQ11="X",1,IF('Prop Drill Pipe Inp Report'!AR11="X",1,IF('Prop Drill Pipe Inp Report'!AS11="X",1,IF('Prop Drill Pipe Inp Report'!AT11="X",1,IF('Prop Drill Pipe Inp Report'!AU11="X",1,IF('Prop Drill Pipe Inp Report'!AV11="X",1,IF('Prop Drill Pipe Inp Report'!AW11="X",1,IF('Prop Drill Pipe Inp Report'!AX11="X",1,IF('Prop Drill Pipe Inp Report'!AY11="X",1,IF('Prop Drill Pipe Inp Report'!AZ11="X",1,IF('Prop Drill Pipe Inp Report'!BA11="X",1,0))))))))))))</f>
        <v>0</v>
      </c>
    </row>
    <row r="5" spans="1:10" x14ac:dyDescent="0.25">
      <c r="A5" s="419"/>
      <c r="B5" s="420"/>
      <c r="C5" s="2">
        <f>'Prop Drill Pipe Inp Report'!X7</f>
        <v>0</v>
      </c>
      <c r="D5" s="2">
        <f>'Prop Drill Pipe Inp Report'!Y7</f>
        <v>0</v>
      </c>
      <c r="I5">
        <f>IF('Prop Drill Pipe Inp Report'!V12="X",1,IF('Prop Drill Pipe Inp Report'!W12="X",1,IF('Prop Drill Pipe Inp Report'!X12="X",1,IF('Prop Drill Pipe Inp Report'!Y12="X",1,IF('Prop Drill Pipe Inp Report'!Z12="X",1,IF('Prop Drill Pipe Inp Report'!AA12="X",1,IF('Prop Drill Pipe Inp Report'!AB12="X",1,IF('Prop Drill Pipe Inp Report'!AC12="X",1,IF('Prop Drill Pipe Inp Report'!AD12="X",1,IF('Prop Drill Pipe Inp Report'!AE12="X",1,IF('Prop Drill Pipe Inp Report'!AF12="X",1,IF('Prop Drill Pipe Inp Report'!AG12="X",1,IF('Prop Drill Pipe Inp Report'!AH12="X",1, IF('Prop Drill Pipe Inp Report'!AI12="X",1,0))))))))))))))</f>
        <v>0</v>
      </c>
      <c r="J5">
        <f>IF('Prop Drill Pipe Inp Report'!AP12="X",1,IF('Prop Drill Pipe Inp Report'!AQ12="X",1,IF('Prop Drill Pipe Inp Report'!AR12="X",1,IF('Prop Drill Pipe Inp Report'!AS12="X",1,IF('Prop Drill Pipe Inp Report'!AT12="X",1,IF('Prop Drill Pipe Inp Report'!AU12="X",1,IF('Prop Drill Pipe Inp Report'!AV12="X",1,IF('Prop Drill Pipe Inp Report'!AW12="X",1,IF('Prop Drill Pipe Inp Report'!AX12="X",1,IF('Prop Drill Pipe Inp Report'!AY12="X",1,IF('Prop Drill Pipe Inp Report'!AZ12="X",1,IF('Prop Drill Pipe Inp Report'!BA12="X",1,0))))))))))))</f>
        <v>0</v>
      </c>
    </row>
    <row r="6" spans="1:10" x14ac:dyDescent="0.25">
      <c r="A6" s="421" t="str">
        <f>LEFT(TRIM('Prop Drill Pipe Inp Report'!Z8),FIND("~",SUBSTITUTE('Prop Drill Pipe Inp Report'!Z8," ","~",LEN(TRIM('Prop Drill Pipe Inp Report'!Z8))-LEN(SUBSTITUTE(TRIM('Prop Drill Pipe Inp Report'!Z8)," ",""))))-1)</f>
        <v>Damaged Torque Shoulder</v>
      </c>
      <c r="B6" s="405">
        <f>SUM(C7:D7)</f>
        <v>0</v>
      </c>
      <c r="C6" s="2" t="s">
        <v>29</v>
      </c>
      <c r="D6" s="2" t="s">
        <v>30</v>
      </c>
      <c r="I6">
        <f>IF('Prop Drill Pipe Inp Report'!V13="X",1,IF('Prop Drill Pipe Inp Report'!W13="X",1,IF('Prop Drill Pipe Inp Report'!X13="X",1,IF('Prop Drill Pipe Inp Report'!Y13="X",1,IF('Prop Drill Pipe Inp Report'!Z13="X",1,IF('Prop Drill Pipe Inp Report'!AA13="X",1,IF('Prop Drill Pipe Inp Report'!AB13="X",1,IF('Prop Drill Pipe Inp Report'!AC13="X",1,IF('Prop Drill Pipe Inp Report'!AD13="X",1,IF('Prop Drill Pipe Inp Report'!AE13="X",1,IF('Prop Drill Pipe Inp Report'!AF13="X",1,IF('Prop Drill Pipe Inp Report'!AG13="X",1,IF('Prop Drill Pipe Inp Report'!AH13="X",1, IF('Prop Drill Pipe Inp Report'!AI13="X",1,0))))))))))))))</f>
        <v>0</v>
      </c>
      <c r="J6">
        <f>IF('Prop Drill Pipe Inp Report'!AP13="X",1,IF('Prop Drill Pipe Inp Report'!AQ13="X",1,IF('Prop Drill Pipe Inp Report'!AR13="X",1,IF('Prop Drill Pipe Inp Report'!AS13="X",1,IF('Prop Drill Pipe Inp Report'!AT13="X",1,IF('Prop Drill Pipe Inp Report'!AU13="X",1,IF('Prop Drill Pipe Inp Report'!AV13="X",1,IF('Prop Drill Pipe Inp Report'!AW13="X",1,IF('Prop Drill Pipe Inp Report'!AX13="X",1,IF('Prop Drill Pipe Inp Report'!AY13="X",1,IF('Prop Drill Pipe Inp Report'!AZ13="X",1,IF('Prop Drill Pipe Inp Report'!BA13="X",1,0))))))))))))</f>
        <v>0</v>
      </c>
    </row>
    <row r="7" spans="1:10" x14ac:dyDescent="0.25">
      <c r="A7" s="422"/>
      <c r="B7" s="406"/>
      <c r="C7" s="2">
        <f>'Prop Drill Pipe Inp Report'!Z7</f>
        <v>0</v>
      </c>
      <c r="D7" s="2">
        <f>'Prop Drill Pipe Inp Report'!AA7</f>
        <v>0</v>
      </c>
      <c r="I7">
        <f>IF('Prop Drill Pipe Inp Report'!V14="X",1,IF('Prop Drill Pipe Inp Report'!W14="X",1,IF('Prop Drill Pipe Inp Report'!X14="X",1,IF('Prop Drill Pipe Inp Report'!Y14="X",1,IF('Prop Drill Pipe Inp Report'!Z14="X",1,IF('Prop Drill Pipe Inp Report'!AA14="X",1,IF('Prop Drill Pipe Inp Report'!AB14="X",1,IF('Prop Drill Pipe Inp Report'!AC14="X",1,IF('Prop Drill Pipe Inp Report'!AD14="X",1,IF('Prop Drill Pipe Inp Report'!AE14="X",1,IF('Prop Drill Pipe Inp Report'!AF14="X",1,IF('Prop Drill Pipe Inp Report'!AG14="X",1,IF('Prop Drill Pipe Inp Report'!AH14="X",1, IF('Prop Drill Pipe Inp Report'!AI14="X",1,0))))))))))))))</f>
        <v>0</v>
      </c>
      <c r="J7">
        <f>IF('Prop Drill Pipe Inp Report'!AP14="X",1,IF('Prop Drill Pipe Inp Report'!AQ14="X",1,IF('Prop Drill Pipe Inp Report'!AR14="X",1,IF('Prop Drill Pipe Inp Report'!AS14="X",1,IF('Prop Drill Pipe Inp Report'!AT14="X",1,IF('Prop Drill Pipe Inp Report'!AU14="X",1,IF('Prop Drill Pipe Inp Report'!AV14="X",1,IF('Prop Drill Pipe Inp Report'!AW14="X",1,IF('Prop Drill Pipe Inp Report'!AX14="X",1,IF('Prop Drill Pipe Inp Report'!AY14="X",1,IF('Prop Drill Pipe Inp Report'!AZ14="X",1,IF('Prop Drill Pipe Inp Report'!BA14="X",1,0))))))))))))</f>
        <v>0</v>
      </c>
    </row>
    <row r="8" spans="1:10" x14ac:dyDescent="0.25">
      <c r="A8" s="403" t="str">
        <f>LEFT(TRIM('Prop Drill Pipe Inp Report'!AB8),FIND("~",SUBSTITUTE('Prop Drill Pipe Inp Report'!AB8," ","~",LEN(TRIM('Prop Drill Pipe Inp Report'!AB8))-LEN(SUBSTITUTE(TRIM('Prop Drill Pipe Inp Report'!AB8)," ",""))))-1)</f>
        <v>Pitted</v>
      </c>
      <c r="B8" s="405">
        <f>SUM(C9:D9)</f>
        <v>0</v>
      </c>
      <c r="C8" s="1" t="s">
        <v>29</v>
      </c>
      <c r="D8" s="15" t="s">
        <v>30</v>
      </c>
      <c r="I8">
        <f>IF('Prop Drill Pipe Inp Report'!V15="X",1,IF('Prop Drill Pipe Inp Report'!W15="X",1,IF('Prop Drill Pipe Inp Report'!X15="X",1,IF('Prop Drill Pipe Inp Report'!Y15="X",1,IF('Prop Drill Pipe Inp Report'!Z15="X",1,IF('Prop Drill Pipe Inp Report'!AA15="X",1,IF('Prop Drill Pipe Inp Report'!AB15="X",1,IF('Prop Drill Pipe Inp Report'!AC15="X",1,IF('Prop Drill Pipe Inp Report'!AD15="X",1,IF('Prop Drill Pipe Inp Report'!AE15="X",1,IF('Prop Drill Pipe Inp Report'!AF15="X",1,IF('Prop Drill Pipe Inp Report'!AG15="X",1,IF('Prop Drill Pipe Inp Report'!AH15="X",1, IF('Prop Drill Pipe Inp Report'!AI15="X",1,0))))))))))))))</f>
        <v>0</v>
      </c>
      <c r="J8">
        <f>IF('Prop Drill Pipe Inp Report'!AP15="X",1,IF('Prop Drill Pipe Inp Report'!AQ15="X",1,IF('Prop Drill Pipe Inp Report'!AR15="X",1,IF('Prop Drill Pipe Inp Report'!AS15="X",1,IF('Prop Drill Pipe Inp Report'!AT15="X",1,IF('Prop Drill Pipe Inp Report'!AU15="X",1,IF('Prop Drill Pipe Inp Report'!AV15="X",1,IF('Prop Drill Pipe Inp Report'!AW15="X",1,IF('Prop Drill Pipe Inp Report'!AX15="X",1,IF('Prop Drill Pipe Inp Report'!AY15="X",1,IF('Prop Drill Pipe Inp Report'!AZ15="X",1,IF('Prop Drill Pipe Inp Report'!BA15="X",1,0))))))))))))</f>
        <v>0</v>
      </c>
    </row>
    <row r="9" spans="1:10" x14ac:dyDescent="0.25">
      <c r="A9" s="404"/>
      <c r="B9" s="406"/>
      <c r="C9" s="1">
        <f>'Prop Drill Pipe Inp Report'!AB7</f>
        <v>0</v>
      </c>
      <c r="D9" s="1">
        <f>'Prop Drill Pipe Inp Report'!AC7</f>
        <v>0</v>
      </c>
      <c r="I9">
        <f>IF('Prop Drill Pipe Inp Report'!V16="X",1,IF('Prop Drill Pipe Inp Report'!W16="X",1,IF('Prop Drill Pipe Inp Report'!X16="X",1,IF('Prop Drill Pipe Inp Report'!Y16="X",1,IF('Prop Drill Pipe Inp Report'!Z16="X",1,IF('Prop Drill Pipe Inp Report'!AA16="X",1,IF('Prop Drill Pipe Inp Report'!AB16="X",1,IF('Prop Drill Pipe Inp Report'!AC16="X",1,IF('Prop Drill Pipe Inp Report'!AD16="X",1,IF('Prop Drill Pipe Inp Report'!AE16="X",1,IF('Prop Drill Pipe Inp Report'!AF16="X",1,IF('Prop Drill Pipe Inp Report'!AG16="X",1,IF('Prop Drill Pipe Inp Report'!AH16="X",1, IF('Prop Drill Pipe Inp Report'!AI16="X",1,0))))))))))))))</f>
        <v>0</v>
      </c>
      <c r="J9">
        <f>IF('Prop Drill Pipe Inp Report'!AP16="X",1,IF('Prop Drill Pipe Inp Report'!AQ16="X",1,IF('Prop Drill Pipe Inp Report'!AR16="X",1,IF('Prop Drill Pipe Inp Report'!AS16="X",1,IF('Prop Drill Pipe Inp Report'!AT16="X",1,IF('Prop Drill Pipe Inp Report'!AU16="X",1,IF('Prop Drill Pipe Inp Report'!AV16="X",1,IF('Prop Drill Pipe Inp Report'!AW16="X",1,IF('Prop Drill Pipe Inp Report'!AX16="X",1,IF('Prop Drill Pipe Inp Report'!AY16="X",1,IF('Prop Drill Pipe Inp Report'!AZ16="X",1,IF('Prop Drill Pipe Inp Report'!BA16="X",1,0))))))))))))</f>
        <v>0</v>
      </c>
    </row>
    <row r="10" spans="1:10" x14ac:dyDescent="0.25">
      <c r="A10" s="403" t="str">
        <f>LEFT(TRIM('Prop Drill Pipe Inp Report'!AE8),FIND("~",SUBSTITUTE('Prop Drill Pipe Inp Report'!AE8," ","~",LEN(TRIM('Prop Drill Pipe Inp Report'!AE8))-LEN(SUBSTITUTE(TRIM('Prop Drill Pipe Inp Report'!AE8)," ",""))))-1)</f>
        <v>Over Refaced</v>
      </c>
      <c r="B10" s="405">
        <f>SUM(C11:D11)</f>
        <v>0</v>
      </c>
      <c r="C10" s="1" t="s">
        <v>29</v>
      </c>
      <c r="D10" s="15" t="s">
        <v>30</v>
      </c>
      <c r="I10">
        <f>IF('Prop Drill Pipe Inp Report'!V17="X",1,IF('Prop Drill Pipe Inp Report'!W17="X",1,IF('Prop Drill Pipe Inp Report'!X17="X",1,IF('Prop Drill Pipe Inp Report'!Y17="X",1,IF('Prop Drill Pipe Inp Report'!Z17="X",1,IF('Prop Drill Pipe Inp Report'!AA17="X",1,IF('Prop Drill Pipe Inp Report'!AB17="X",1,IF('Prop Drill Pipe Inp Report'!AC17="X",1,IF('Prop Drill Pipe Inp Report'!AD17="X",1,IF('Prop Drill Pipe Inp Report'!AE17="X",1,IF('Prop Drill Pipe Inp Report'!AF17="X",1,IF('Prop Drill Pipe Inp Report'!AG17="X",1,IF('Prop Drill Pipe Inp Report'!AH17="X",1, IF('Prop Drill Pipe Inp Report'!AI17="X",1,0))))))))))))))</f>
        <v>0</v>
      </c>
      <c r="J10">
        <f>IF('Prop Drill Pipe Inp Report'!AP17="X",1,IF('Prop Drill Pipe Inp Report'!AQ17="X",1,IF('Prop Drill Pipe Inp Report'!AR17="X",1,IF('Prop Drill Pipe Inp Report'!AS17="X",1,IF('Prop Drill Pipe Inp Report'!AT17="X",1,IF('Prop Drill Pipe Inp Report'!AU17="X",1,IF('Prop Drill Pipe Inp Report'!AV17="X",1,IF('Prop Drill Pipe Inp Report'!AW17="X",1,IF('Prop Drill Pipe Inp Report'!AX17="X",1,IF('Prop Drill Pipe Inp Report'!AY17="X",1,IF('Prop Drill Pipe Inp Report'!AZ17="X",1,IF('Prop Drill Pipe Inp Report'!BA17="X",1,0))))))))))))</f>
        <v>0</v>
      </c>
    </row>
    <row r="11" spans="1:10" x14ac:dyDescent="0.25">
      <c r="A11" s="404"/>
      <c r="B11" s="406"/>
      <c r="C11" s="17">
        <f>'Prop Drill Pipe Inp Report'!AD7</f>
        <v>0</v>
      </c>
      <c r="D11" s="17">
        <f>'Prop Drill Pipe Inp Report'!AE7</f>
        <v>0</v>
      </c>
      <c r="I11">
        <f>IF('Prop Drill Pipe Inp Report'!V18="X",1,IF('Prop Drill Pipe Inp Report'!W18="X",1,IF('Prop Drill Pipe Inp Report'!X18="X",1,IF('Prop Drill Pipe Inp Report'!Y18="X",1,IF('Prop Drill Pipe Inp Report'!Z18="X",1,IF('Prop Drill Pipe Inp Report'!AA18="X",1,IF('Prop Drill Pipe Inp Report'!AB18="X",1,IF('Prop Drill Pipe Inp Report'!AC18="X",1,IF('Prop Drill Pipe Inp Report'!AD18="X",1,IF('Prop Drill Pipe Inp Report'!AE18="X",1,IF('Prop Drill Pipe Inp Report'!AF18="X",1,IF('Prop Drill Pipe Inp Report'!AG18="X",1,IF('Prop Drill Pipe Inp Report'!AH18="X",1, IF('Prop Drill Pipe Inp Report'!AI18="X",1,0))))))))))))))</f>
        <v>0</v>
      </c>
      <c r="J11">
        <f>IF('Prop Drill Pipe Inp Report'!AP18="X",1,IF('Prop Drill Pipe Inp Report'!AQ18="X",1,IF('Prop Drill Pipe Inp Report'!AR18="X",1,IF('Prop Drill Pipe Inp Report'!AS18="X",1,IF('Prop Drill Pipe Inp Report'!AT18="X",1,IF('Prop Drill Pipe Inp Report'!AU18="X",1,IF('Prop Drill Pipe Inp Report'!AV18="X",1,IF('Prop Drill Pipe Inp Report'!AW18="X",1,IF('Prop Drill Pipe Inp Report'!AX18="X",1,IF('Prop Drill Pipe Inp Report'!AY18="X",1,IF('Prop Drill Pipe Inp Report'!AZ18="X",1,IF('Prop Drill Pipe Inp Report'!BA18="X",1,0))))))))))))</f>
        <v>0</v>
      </c>
    </row>
    <row r="12" spans="1:10" x14ac:dyDescent="0.25">
      <c r="A12" s="3" t="str">
        <f>'Prop Drill Pipe Inp Report'!AF8</f>
        <v>Bent Tube:</v>
      </c>
      <c r="B12" s="102">
        <f>'Prop Drill Pipe Inp Report'!AF7</f>
        <v>0</v>
      </c>
      <c r="C12" s="415"/>
      <c r="D12" s="416"/>
      <c r="I12">
        <f>IF('Prop Drill Pipe Inp Report'!V19="X",1,IF('Prop Drill Pipe Inp Report'!W19="X",1,IF('Prop Drill Pipe Inp Report'!X19="X",1,IF('Prop Drill Pipe Inp Report'!Y19="X",1,IF('Prop Drill Pipe Inp Report'!Z19="X",1,IF('Prop Drill Pipe Inp Report'!AA19="X",1,IF('Prop Drill Pipe Inp Report'!AB19="X",1,IF('Prop Drill Pipe Inp Report'!AC19="X",1,IF('Prop Drill Pipe Inp Report'!AD19="X",1,IF('Prop Drill Pipe Inp Report'!AE19="X",1,IF('Prop Drill Pipe Inp Report'!AF19="X",1,IF('Prop Drill Pipe Inp Report'!AG19="X",1,IF('Prop Drill Pipe Inp Report'!AH19="X",1, IF('Prop Drill Pipe Inp Report'!AI19="X",1,0))))))))))))))</f>
        <v>0</v>
      </c>
      <c r="J12">
        <f>IF('Prop Drill Pipe Inp Report'!AP19="X",1,IF('Prop Drill Pipe Inp Report'!AQ19="X",1,IF('Prop Drill Pipe Inp Report'!AR19="X",1,IF('Prop Drill Pipe Inp Report'!AS19="X",1,IF('Prop Drill Pipe Inp Report'!AT19="X",1,IF('Prop Drill Pipe Inp Report'!AU19="X",1,IF('Prop Drill Pipe Inp Report'!AV19="X",1,IF('Prop Drill Pipe Inp Report'!AW19="X",1,IF('Prop Drill Pipe Inp Report'!AX19="X",1,IF('Prop Drill Pipe Inp Report'!AY19="X",1,IF('Prop Drill Pipe Inp Report'!AZ19="X",1,IF('Prop Drill Pipe Inp Report'!BA19="X",1,0))))))))))))</f>
        <v>0</v>
      </c>
    </row>
    <row r="13" spans="1:10" x14ac:dyDescent="0.25">
      <c r="A13" s="3" t="str">
        <f>'Prop Drill Pipe Inp Report'!AG8</f>
        <v>Swelled Box:</v>
      </c>
      <c r="B13" s="102">
        <f>'Prop Drill Pipe Inp Report'!AG7</f>
        <v>0</v>
      </c>
      <c r="C13" s="407"/>
      <c r="D13" s="408"/>
      <c r="I13">
        <f>IF('Prop Drill Pipe Inp Report'!V20="X",1,IF('Prop Drill Pipe Inp Report'!W20="X",1,IF('Prop Drill Pipe Inp Report'!X20="X",1,IF('Prop Drill Pipe Inp Report'!Y20="X",1,IF('Prop Drill Pipe Inp Report'!Z20="X",1,IF('Prop Drill Pipe Inp Report'!AA20="X",1,IF('Prop Drill Pipe Inp Report'!AB20="X",1,IF('Prop Drill Pipe Inp Report'!AC20="X",1,IF('Prop Drill Pipe Inp Report'!AD20="X",1,IF('Prop Drill Pipe Inp Report'!AE20="X",1,IF('Prop Drill Pipe Inp Report'!AF20="X",1,IF('Prop Drill Pipe Inp Report'!AG20="X",1,IF('Prop Drill Pipe Inp Report'!AH20="X",1, IF('Prop Drill Pipe Inp Report'!AI20="X",1,0))))))))))))))</f>
        <v>0</v>
      </c>
      <c r="J13">
        <f>IF('Prop Drill Pipe Inp Report'!AP20="X",1,IF('Prop Drill Pipe Inp Report'!AQ20="X",1,IF('Prop Drill Pipe Inp Report'!AR20="X",1,IF('Prop Drill Pipe Inp Report'!AS20="X",1,IF('Prop Drill Pipe Inp Report'!AT20="X",1,IF('Prop Drill Pipe Inp Report'!AU20="X",1,IF('Prop Drill Pipe Inp Report'!AV20="X",1,IF('Prop Drill Pipe Inp Report'!AW20="X",1,IF('Prop Drill Pipe Inp Report'!AX20="X",1,IF('Prop Drill Pipe Inp Report'!AY20="X",1,IF('Prop Drill Pipe Inp Report'!AZ20="X",1,IF('Prop Drill Pipe Inp Report'!BA20="X",1,0))))))))))))</f>
        <v>0</v>
      </c>
    </row>
    <row r="14" spans="1:10" x14ac:dyDescent="0.25">
      <c r="A14" s="3" t="str">
        <f>'Prop Drill Pipe Inp Report'!AH8</f>
        <v>Short Pin:</v>
      </c>
      <c r="B14" s="102">
        <f>'Prop Drill Pipe Inp Report'!AH7</f>
        <v>0</v>
      </c>
      <c r="C14" s="159"/>
      <c r="D14" s="160"/>
      <c r="I14">
        <f>IF('Prop Drill Pipe Inp Report'!V21="X",1,IF('Prop Drill Pipe Inp Report'!W21="X",1,IF('Prop Drill Pipe Inp Report'!X21="X",1,IF('Prop Drill Pipe Inp Report'!Y21="X",1,IF('Prop Drill Pipe Inp Report'!Z21="X",1,IF('Prop Drill Pipe Inp Report'!AA21="X",1,IF('Prop Drill Pipe Inp Report'!AB21="X",1,IF('Prop Drill Pipe Inp Report'!AC21="X",1,IF('Prop Drill Pipe Inp Report'!AD21="X",1,IF('Prop Drill Pipe Inp Report'!AE21="X",1,IF('Prop Drill Pipe Inp Report'!AF21="X",1,IF('Prop Drill Pipe Inp Report'!AG21="X",1,IF('Prop Drill Pipe Inp Report'!AH21="X",1, IF('Prop Drill Pipe Inp Report'!AI21="X",1,0))))))))))))))</f>
        <v>0</v>
      </c>
      <c r="J14">
        <f>IF('Prop Drill Pipe Inp Report'!AP21="X",1,IF('Prop Drill Pipe Inp Report'!AQ21="X",1,IF('Prop Drill Pipe Inp Report'!AR21="X",1,IF('Prop Drill Pipe Inp Report'!AS21="X",1,IF('Prop Drill Pipe Inp Report'!AT21="X",1,IF('Prop Drill Pipe Inp Report'!AU21="X",1,IF('Prop Drill Pipe Inp Report'!AV21="X",1,IF('Prop Drill Pipe Inp Report'!AW21="X",1,IF('Prop Drill Pipe Inp Report'!AX21="X",1,IF('Prop Drill Pipe Inp Report'!AY21="X",1,IF('Prop Drill Pipe Inp Report'!AZ21="X",1,IF('Prop Drill Pipe Inp Report'!BA21="X",1,0))))))))))))</f>
        <v>0</v>
      </c>
    </row>
    <row r="15" spans="1:10" x14ac:dyDescent="0.25">
      <c r="A15" s="3" t="str">
        <f>'Prop Drill Pipe Inp Report'!AI8</f>
        <v>Short Box:</v>
      </c>
      <c r="B15" s="102">
        <f>'Prop Drill Pipe Inp Report'!AI7</f>
        <v>0</v>
      </c>
      <c r="C15" s="159"/>
      <c r="D15" s="160"/>
      <c r="I15">
        <f>IF('Prop Drill Pipe Inp Report'!V22="X",1,IF('Prop Drill Pipe Inp Report'!W22="X",1,IF('Prop Drill Pipe Inp Report'!X22="X",1,IF('Prop Drill Pipe Inp Report'!Y22="X",1,IF('Prop Drill Pipe Inp Report'!Z22="X",1,IF('Prop Drill Pipe Inp Report'!AA22="X",1,IF('Prop Drill Pipe Inp Report'!AB22="X",1,IF('Prop Drill Pipe Inp Report'!AC22="X",1,IF('Prop Drill Pipe Inp Report'!AD22="X",1,IF('Prop Drill Pipe Inp Report'!AE22="X",1,IF('Prop Drill Pipe Inp Report'!AF22="X",1,IF('Prop Drill Pipe Inp Report'!AG22="X",1,IF('Prop Drill Pipe Inp Report'!AH22="X",1, IF('Prop Drill Pipe Inp Report'!AI22="X",1,0))))))))))))))</f>
        <v>0</v>
      </c>
      <c r="J15">
        <f>IF('Prop Drill Pipe Inp Report'!AP22="X",1,IF('Prop Drill Pipe Inp Report'!AQ22="X",1,IF('Prop Drill Pipe Inp Report'!AR22="X",1,IF('Prop Drill Pipe Inp Report'!AS22="X",1,IF('Prop Drill Pipe Inp Report'!AT22="X",1,IF('Prop Drill Pipe Inp Report'!AU22="X",1,IF('Prop Drill Pipe Inp Report'!AV22="X",1,IF('Prop Drill Pipe Inp Report'!AW22="X",1,IF('Prop Drill Pipe Inp Report'!AX22="X",1,IF('Prop Drill Pipe Inp Report'!AY22="X",1,IF('Prop Drill Pipe Inp Report'!AZ22="X",1,IF('Prop Drill Pipe Inp Report'!BA22="X",1,0))))))))))))</f>
        <v>0</v>
      </c>
    </row>
    <row r="16" spans="1:10" x14ac:dyDescent="0.25">
      <c r="A16" s="403" t="str">
        <f>LEFT(TRIM('Prop Drill Pipe Inp Report'!AJ8),FIND("~",SUBSTITUTE('Prop Drill Pipe Inp Report'!AJ8," ","~",LEN(TRIM('Prop Drill Pipe Inp Report'!AJ8))-LEN(SUBSTITUTE(TRIM('Prop Drill Pipe Inp Report'!AJ8)," ",""))))-1)</f>
        <v>Damaged Hardband</v>
      </c>
      <c r="B16" s="405">
        <f>SUM(C17:D17)</f>
        <v>0</v>
      </c>
      <c r="C16" s="1" t="s">
        <v>29</v>
      </c>
      <c r="D16" s="15" t="s">
        <v>30</v>
      </c>
      <c r="I16">
        <f>IF('Prop Drill Pipe Inp Report'!V23="X",1,IF('Prop Drill Pipe Inp Report'!W23="X",1,IF('Prop Drill Pipe Inp Report'!X23="X",1,IF('Prop Drill Pipe Inp Report'!Y23="X",1,IF('Prop Drill Pipe Inp Report'!Z23="X",1,IF('Prop Drill Pipe Inp Report'!AA23="X",1,IF('Prop Drill Pipe Inp Report'!AB23="X",1,IF('Prop Drill Pipe Inp Report'!AC23="X",1,IF('Prop Drill Pipe Inp Report'!AD23="X",1,IF('Prop Drill Pipe Inp Report'!AE23="X",1,IF('Prop Drill Pipe Inp Report'!AF23="X",1,IF('Prop Drill Pipe Inp Report'!AG23="X",1,IF('Prop Drill Pipe Inp Report'!AH23="X",1, IF('Prop Drill Pipe Inp Report'!AI23="X",1,0))))))))))))))</f>
        <v>0</v>
      </c>
      <c r="J16">
        <f>IF('Prop Drill Pipe Inp Report'!AP23="X",1,IF('Prop Drill Pipe Inp Report'!AQ23="X",1,IF('Prop Drill Pipe Inp Report'!AR23="X",1,IF('Prop Drill Pipe Inp Report'!AS23="X",1,IF('Prop Drill Pipe Inp Report'!AT23="X",1,IF('Prop Drill Pipe Inp Report'!AU23="X",1,IF('Prop Drill Pipe Inp Report'!AV23="X",1,IF('Prop Drill Pipe Inp Report'!AW23="X",1,IF('Prop Drill Pipe Inp Report'!AX23="X",1,IF('Prop Drill Pipe Inp Report'!AY23="X",1,IF('Prop Drill Pipe Inp Report'!AZ23="X",1,IF('Prop Drill Pipe Inp Report'!BA23="X",1,0))))))))))))</f>
        <v>0</v>
      </c>
    </row>
    <row r="17" spans="1:10" x14ac:dyDescent="0.25">
      <c r="A17" s="404"/>
      <c r="B17" s="406"/>
      <c r="C17" s="17">
        <f>'Prop Drill Pipe Inp Report'!AJ7</f>
        <v>0</v>
      </c>
      <c r="D17" s="17">
        <f>'Prop Drill Pipe Inp Report'!AK7</f>
        <v>0</v>
      </c>
      <c r="I17">
        <f>IF('Prop Drill Pipe Inp Report'!V24="X",1,IF('Prop Drill Pipe Inp Report'!W24="X",1,IF('Prop Drill Pipe Inp Report'!X24="X",1,IF('Prop Drill Pipe Inp Report'!Y24="X",1,IF('Prop Drill Pipe Inp Report'!Z24="X",1,IF('Prop Drill Pipe Inp Report'!AA24="X",1,IF('Prop Drill Pipe Inp Report'!AB24="X",1,IF('Prop Drill Pipe Inp Report'!AC24="X",1,IF('Prop Drill Pipe Inp Report'!AD24="X",1,IF('Prop Drill Pipe Inp Report'!AE24="X",1,IF('Prop Drill Pipe Inp Report'!AF24="X",1,IF('Prop Drill Pipe Inp Report'!AG24="X",1,IF('Prop Drill Pipe Inp Report'!AH24="X",1, IF('Prop Drill Pipe Inp Report'!AI24="X",1,0))))))))))))))</f>
        <v>0</v>
      </c>
      <c r="J17">
        <f>IF('Prop Drill Pipe Inp Report'!AP24="X",1,IF('Prop Drill Pipe Inp Report'!AQ24="X",1,IF('Prop Drill Pipe Inp Report'!AR24="X",1,IF('Prop Drill Pipe Inp Report'!AS24="X",1,IF('Prop Drill Pipe Inp Report'!AT24="X",1,IF('Prop Drill Pipe Inp Report'!AU24="X",1,IF('Prop Drill Pipe Inp Report'!AV24="X",1,IF('Prop Drill Pipe Inp Report'!AW24="X",1,IF('Prop Drill Pipe Inp Report'!AX24="X",1,IF('Prop Drill Pipe Inp Report'!AY24="X",1,IF('Prop Drill Pipe Inp Report'!AZ24="X",1,IF('Prop Drill Pipe Inp Report'!BA24="X",1,0))))))))))))</f>
        <v>0</v>
      </c>
    </row>
    <row r="18" spans="1:10" x14ac:dyDescent="0.25">
      <c r="A18" s="8" t="str">
        <f>'Prop Drill Pipe Inp Report'!AR8</f>
        <v>Minimum Wall Tube:</v>
      </c>
      <c r="B18" s="16">
        <f>'Prop Drill Pipe Inp Report'!AR7</f>
        <v>0</v>
      </c>
      <c r="C18" s="409"/>
      <c r="D18" s="410"/>
      <c r="I18">
        <f>IF('Prop Drill Pipe Inp Report'!V25="X",1,IF('Prop Drill Pipe Inp Report'!W25="X",1,IF('Prop Drill Pipe Inp Report'!X25="X",1,IF('Prop Drill Pipe Inp Report'!Y25="X",1,IF('Prop Drill Pipe Inp Report'!Z25="X",1,IF('Prop Drill Pipe Inp Report'!AA25="X",1,IF('Prop Drill Pipe Inp Report'!AB25="X",1,IF('Prop Drill Pipe Inp Report'!AC25="X",1,IF('Prop Drill Pipe Inp Report'!AD25="X",1,IF('Prop Drill Pipe Inp Report'!AE25="X",1,IF('Prop Drill Pipe Inp Report'!AF25="X",1,IF('Prop Drill Pipe Inp Report'!AG25="X",1,IF('Prop Drill Pipe Inp Report'!AH25="X",1, IF('Prop Drill Pipe Inp Report'!AI25="X",1,0))))))))))))))</f>
        <v>0</v>
      </c>
      <c r="J18">
        <f>IF('Prop Drill Pipe Inp Report'!AP25="X",1,IF('Prop Drill Pipe Inp Report'!AQ25="X",1,IF('Prop Drill Pipe Inp Report'!AR25="X",1,IF('Prop Drill Pipe Inp Report'!AS25="X",1,IF('Prop Drill Pipe Inp Report'!AT25="X",1,IF('Prop Drill Pipe Inp Report'!AU25="X",1,IF('Prop Drill Pipe Inp Report'!AV25="X",1,IF('Prop Drill Pipe Inp Report'!AW25="X",1,IF('Prop Drill Pipe Inp Report'!AX25="X",1,IF('Prop Drill Pipe Inp Report'!AY25="X",1,IF('Prop Drill Pipe Inp Report'!AZ25="X",1,IF('Prop Drill Pipe Inp Report'!BA25="X",1,0))))))))))))</f>
        <v>0</v>
      </c>
    </row>
    <row r="19" spans="1:10" x14ac:dyDescent="0.25">
      <c r="A19" s="411" t="str">
        <f>LEFT(TRIM('Prop Drill Pipe Inp Report'!AS8),FIND("~",SUBSTITUTE('Prop Drill Pipe Inp Report'!AS8," ","~",LEN(TRIM('Prop Drill Pipe Inp Report'!AS8))-LEN(SUBSTITUTE(TRIM('Prop Drill Pipe Inp Report'!AS8)," ",""))))-1)</f>
        <v>Min Tong</v>
      </c>
      <c r="B19" s="413">
        <f>SUM(C20:D20)</f>
        <v>0</v>
      </c>
      <c r="C19" s="1" t="s">
        <v>29</v>
      </c>
      <c r="D19" s="1" t="s">
        <v>30</v>
      </c>
      <c r="I19">
        <f>IF('Prop Drill Pipe Inp Report'!V26="X",1,IF('Prop Drill Pipe Inp Report'!W26="X",1,IF('Prop Drill Pipe Inp Report'!X26="X",1,IF('Prop Drill Pipe Inp Report'!Y26="X",1,IF('Prop Drill Pipe Inp Report'!Z26="X",1,IF('Prop Drill Pipe Inp Report'!AA26="X",1,IF('Prop Drill Pipe Inp Report'!AB26="X",1,IF('Prop Drill Pipe Inp Report'!AC26="X",1,IF('Prop Drill Pipe Inp Report'!AD26="X",1,IF('Prop Drill Pipe Inp Report'!AE26="X",1,IF('Prop Drill Pipe Inp Report'!AF26="X",1,IF('Prop Drill Pipe Inp Report'!AG26="X",1,IF('Prop Drill Pipe Inp Report'!AH26="X",1, IF('Prop Drill Pipe Inp Report'!AI26="X",1,0))))))))))))))</f>
        <v>0</v>
      </c>
      <c r="J19">
        <f>IF('Prop Drill Pipe Inp Report'!AP26="X",1,IF('Prop Drill Pipe Inp Report'!AQ26="X",1,IF('Prop Drill Pipe Inp Report'!AR26="X",1,IF('Prop Drill Pipe Inp Report'!AS26="X",1,IF('Prop Drill Pipe Inp Report'!AT26="X",1,IF('Prop Drill Pipe Inp Report'!AU26="X",1,IF('Prop Drill Pipe Inp Report'!AV26="X",1,IF('Prop Drill Pipe Inp Report'!AW26="X",1,IF('Prop Drill Pipe Inp Report'!AX26="X",1,IF('Prop Drill Pipe Inp Report'!AY26="X",1,IF('Prop Drill Pipe Inp Report'!AZ26="X",1,IF('Prop Drill Pipe Inp Report'!BA26="X",1,0))))))))))))</f>
        <v>0</v>
      </c>
    </row>
    <row r="20" spans="1:10" x14ac:dyDescent="0.25">
      <c r="A20" s="412"/>
      <c r="B20" s="414"/>
      <c r="C20" s="5">
        <f>'Prop Drill Pipe Inp Report'!AS7</f>
        <v>0</v>
      </c>
      <c r="D20" s="5">
        <f>'Prop Drill Pipe Inp Report'!AT7</f>
        <v>0</v>
      </c>
      <c r="I20">
        <f>IF('Prop Drill Pipe Inp Report'!V27="X",1,IF('Prop Drill Pipe Inp Report'!W27="X",1,IF('Prop Drill Pipe Inp Report'!X27="X",1,IF('Prop Drill Pipe Inp Report'!Y27="X",1,IF('Prop Drill Pipe Inp Report'!Z27="X",1,IF('Prop Drill Pipe Inp Report'!AA27="X",1,IF('Prop Drill Pipe Inp Report'!AB27="X",1,IF('Prop Drill Pipe Inp Report'!AC27="X",1,IF('Prop Drill Pipe Inp Report'!AD27="X",1,IF('Prop Drill Pipe Inp Report'!AE27="X",1,IF('Prop Drill Pipe Inp Report'!AF27="X",1,IF('Prop Drill Pipe Inp Report'!AG27="X",1,IF('Prop Drill Pipe Inp Report'!AH27="X",1, IF('Prop Drill Pipe Inp Report'!AI27="X",1,0))))))))))))))</f>
        <v>0</v>
      </c>
      <c r="J20">
        <f>IF('Prop Drill Pipe Inp Report'!AP27="X",1,IF('Prop Drill Pipe Inp Report'!AQ27="X",1,IF('Prop Drill Pipe Inp Report'!AR27="X",1,IF('Prop Drill Pipe Inp Report'!AS27="X",1,IF('Prop Drill Pipe Inp Report'!AT27="X",1,IF('Prop Drill Pipe Inp Report'!AU27="X",1,IF('Prop Drill Pipe Inp Report'!AV27="X",1,IF('Prop Drill Pipe Inp Report'!AW27="X",1,IF('Prop Drill Pipe Inp Report'!AX27="X",1,IF('Prop Drill Pipe Inp Report'!AY27="X",1,IF('Prop Drill Pipe Inp Report'!AZ27="X",1,IF('Prop Drill Pipe Inp Report'!BA27="X",1,0))))))))))))</f>
        <v>0</v>
      </c>
    </row>
    <row r="21" spans="1:10" x14ac:dyDescent="0.25">
      <c r="A21" s="411" t="str">
        <f>LEFT(TRIM('Prop Drill Pipe Inp Report'!AU8),FIND("~",SUBSTITUTE('Prop Drill Pipe Inp Report'!AU8," ","~",LEN(TRIM('Prop Drill Pipe Inp Report'!AU8))-LEN(SUBSTITUTE(TRIM('Prop Drill Pipe Inp Report'!AU8)," ",""))))-1)</f>
        <v>Min Bevel Diameter</v>
      </c>
      <c r="B21" s="413">
        <f>SUM(C22:D22)</f>
        <v>0</v>
      </c>
      <c r="C21" s="1" t="s">
        <v>29</v>
      </c>
      <c r="D21" s="1" t="s">
        <v>30</v>
      </c>
      <c r="I21">
        <f>IF('Prop Drill Pipe Inp Report'!V28="X",1,IF('Prop Drill Pipe Inp Report'!W28="X",1,IF('Prop Drill Pipe Inp Report'!X28="X",1,IF('Prop Drill Pipe Inp Report'!Y28="X",1,IF('Prop Drill Pipe Inp Report'!Z28="X",1,IF('Prop Drill Pipe Inp Report'!AA28="X",1,IF('Prop Drill Pipe Inp Report'!AB28="X",1,IF('Prop Drill Pipe Inp Report'!AC28="X",1,IF('Prop Drill Pipe Inp Report'!AD28="X",1,IF('Prop Drill Pipe Inp Report'!AE28="X",1,IF('Prop Drill Pipe Inp Report'!AF28="X",1,IF('Prop Drill Pipe Inp Report'!AG28="X",1,IF('Prop Drill Pipe Inp Report'!AH28="X",1, IF('Prop Drill Pipe Inp Report'!AI28="X",1,0))))))))))))))</f>
        <v>0</v>
      </c>
      <c r="J21">
        <f>IF('Prop Drill Pipe Inp Report'!AP28="X",1,IF('Prop Drill Pipe Inp Report'!AQ28="X",1,IF('Prop Drill Pipe Inp Report'!AR28="X",1,IF('Prop Drill Pipe Inp Report'!AS28="X",1,IF('Prop Drill Pipe Inp Report'!AT28="X",1,IF('Prop Drill Pipe Inp Report'!AU28="X",1,IF('Prop Drill Pipe Inp Report'!AV28="X",1,IF('Prop Drill Pipe Inp Report'!AW28="X",1,IF('Prop Drill Pipe Inp Report'!AX28="X",1,IF('Prop Drill Pipe Inp Report'!AY28="X",1,IF('Prop Drill Pipe Inp Report'!AZ28="X",1,IF('Prop Drill Pipe Inp Report'!BA28="X",1,0))))))))))))</f>
        <v>0</v>
      </c>
    </row>
    <row r="22" spans="1:10" x14ac:dyDescent="0.25">
      <c r="A22" s="412"/>
      <c r="B22" s="414"/>
      <c r="C22" s="5">
        <f>'Prop Drill Pipe Inp Report'!AU7</f>
        <v>0</v>
      </c>
      <c r="D22" s="5">
        <f>'Prop Drill Pipe Inp Report'!AV7</f>
        <v>0</v>
      </c>
      <c r="I22">
        <f>IF('Prop Drill Pipe Inp Report'!V29="X",1,IF('Prop Drill Pipe Inp Report'!W29="X",1,IF('Prop Drill Pipe Inp Report'!X29="X",1,IF('Prop Drill Pipe Inp Report'!Y29="X",1,IF('Prop Drill Pipe Inp Report'!Z29="X",1,IF('Prop Drill Pipe Inp Report'!AA29="X",1,IF('Prop Drill Pipe Inp Report'!AB29="X",1,IF('Prop Drill Pipe Inp Report'!AC29="X",1,IF('Prop Drill Pipe Inp Report'!AD29="X",1,IF('Prop Drill Pipe Inp Report'!AE29="X",1,IF('Prop Drill Pipe Inp Report'!AF29="X",1,IF('Prop Drill Pipe Inp Report'!AG29="X",1,IF('Prop Drill Pipe Inp Report'!AH29="X",1, IF('Prop Drill Pipe Inp Report'!AI29="X",1,0))))))))))))))</f>
        <v>0</v>
      </c>
      <c r="J22">
        <f>IF('Prop Drill Pipe Inp Report'!AP29="X",1,IF('Prop Drill Pipe Inp Report'!AQ29="X",1,IF('Prop Drill Pipe Inp Report'!AR29="X",1,IF('Prop Drill Pipe Inp Report'!AS29="X",1,IF('Prop Drill Pipe Inp Report'!AT29="X",1,IF('Prop Drill Pipe Inp Report'!AU29="X",1,IF('Prop Drill Pipe Inp Report'!AV29="X",1,IF('Prop Drill Pipe Inp Report'!AW29="X",1,IF('Prop Drill Pipe Inp Report'!AX29="X",1,IF('Prop Drill Pipe Inp Report'!AY29="X",1,IF('Prop Drill Pipe Inp Report'!AZ29="X",1,IF('Prop Drill Pipe Inp Report'!BA29="X",1,0))))))))))))</f>
        <v>0</v>
      </c>
    </row>
    <row r="23" spans="1:10" x14ac:dyDescent="0.25">
      <c r="A23" s="103" t="str">
        <f>'Prop Drill Pipe Inp Report'!AW8</f>
        <v>Cracked:</v>
      </c>
      <c r="B23" s="5">
        <f>'Prop Drill Pipe Inp Report'!AW7</f>
        <v>0</v>
      </c>
      <c r="C23" s="399"/>
      <c r="D23" s="399"/>
      <c r="I23">
        <f>IF('Prop Drill Pipe Inp Report'!V30="X",1,IF('Prop Drill Pipe Inp Report'!W30="X",1,IF('Prop Drill Pipe Inp Report'!X30="X",1,IF('Prop Drill Pipe Inp Report'!Y30="X",1,IF('Prop Drill Pipe Inp Report'!Z30="X",1,IF('Prop Drill Pipe Inp Report'!AA30="X",1,IF('Prop Drill Pipe Inp Report'!AB30="X",1,IF('Prop Drill Pipe Inp Report'!AC30="X",1,IF('Prop Drill Pipe Inp Report'!AD30="X",1,IF('Prop Drill Pipe Inp Report'!AE30="X",1,IF('Prop Drill Pipe Inp Report'!AF30="X",1,IF('Prop Drill Pipe Inp Report'!AG30="X",1,IF('Prop Drill Pipe Inp Report'!AH30="X",1, IF('Prop Drill Pipe Inp Report'!AI30="X",1,0))))))))))))))</f>
        <v>0</v>
      </c>
      <c r="J23">
        <f>IF('Prop Drill Pipe Inp Report'!AP30="X",1,IF('Prop Drill Pipe Inp Report'!AQ30="X",1,IF('Prop Drill Pipe Inp Report'!AR30="X",1,IF('Prop Drill Pipe Inp Report'!AS30="X",1,IF('Prop Drill Pipe Inp Report'!AT30="X",1,IF('Prop Drill Pipe Inp Report'!AU30="X",1,IF('Prop Drill Pipe Inp Report'!AV30="X",1,IF('Prop Drill Pipe Inp Report'!AW30="X",1,IF('Prop Drill Pipe Inp Report'!AX30="X",1,IF('Prop Drill Pipe Inp Report'!AY30="X",1,IF('Prop Drill Pipe Inp Report'!AZ30="X",1,IF('Prop Drill Pipe Inp Report'!BA30="X",1,0))))))))))))</f>
        <v>0</v>
      </c>
    </row>
    <row r="24" spans="1:10" x14ac:dyDescent="0.25">
      <c r="A24" s="103" t="str">
        <f>'Prop Drill Pipe Inp Report'!AX8</f>
        <v>Damaged Tube:</v>
      </c>
      <c r="B24" s="5">
        <f>'Prop Drill Pipe Inp Report'!AX7</f>
        <v>0</v>
      </c>
      <c r="C24" s="400"/>
      <c r="D24" s="401"/>
      <c r="I24">
        <f>IF('Prop Drill Pipe Inp Report'!V31="X",1,IF('Prop Drill Pipe Inp Report'!W31="X",1,IF('Prop Drill Pipe Inp Report'!X31="X",1,IF('Prop Drill Pipe Inp Report'!Y31="X",1,IF('Prop Drill Pipe Inp Report'!Z31="X",1,IF('Prop Drill Pipe Inp Report'!AA31="X",1,IF('Prop Drill Pipe Inp Report'!AB31="X",1,IF('Prop Drill Pipe Inp Report'!AC31="X",1,IF('Prop Drill Pipe Inp Report'!AD31="X",1,IF('Prop Drill Pipe Inp Report'!AE31="X",1,IF('Prop Drill Pipe Inp Report'!AF31="X",1,IF('Prop Drill Pipe Inp Report'!AG31="X",1,IF('Prop Drill Pipe Inp Report'!AH31="X",1, IF('Prop Drill Pipe Inp Report'!AI31="X",1,0))))))))))))))</f>
        <v>0</v>
      </c>
      <c r="J24">
        <f>IF('Prop Drill Pipe Inp Report'!AP31="X",1,IF('Prop Drill Pipe Inp Report'!AQ31="X",1,IF('Prop Drill Pipe Inp Report'!AR31="X",1,IF('Prop Drill Pipe Inp Report'!AS31="X",1,IF('Prop Drill Pipe Inp Report'!AT31="X",1,IF('Prop Drill Pipe Inp Report'!AU31="X",1,IF('Prop Drill Pipe Inp Report'!AV31="X",1,IF('Prop Drill Pipe Inp Report'!AW31="X",1,IF('Prop Drill Pipe Inp Report'!AX31="X",1,IF('Prop Drill Pipe Inp Report'!AY31="X",1,IF('Prop Drill Pipe Inp Report'!AZ31="X",1,IF('Prop Drill Pipe Inp Report'!BA31="X",1,0))))))))))))</f>
        <v>0</v>
      </c>
    </row>
    <row r="25" spans="1:10" x14ac:dyDescent="0.25">
      <c r="A25" s="10" t="str">
        <f>'Prop Drill Pipe Inp Report'!AY8</f>
        <v>Class 2:</v>
      </c>
      <c r="B25" s="9">
        <f>'Prop Drill Pipe Inp Report'!AY7</f>
        <v>0</v>
      </c>
      <c r="C25" s="402"/>
      <c r="D25" s="402"/>
      <c r="I25">
        <f>IF('Prop Drill Pipe Inp Report'!V32="X",1,IF('Prop Drill Pipe Inp Report'!W32="X",1,IF('Prop Drill Pipe Inp Report'!X32="X",1,IF('Prop Drill Pipe Inp Report'!Y32="X",1,IF('Prop Drill Pipe Inp Report'!Z32="X",1,IF('Prop Drill Pipe Inp Report'!AA32="X",1,IF('Prop Drill Pipe Inp Report'!AB32="X",1,IF('Prop Drill Pipe Inp Report'!AC32="X",1,IF('Prop Drill Pipe Inp Report'!AD32="X",1,IF('Prop Drill Pipe Inp Report'!AE32="X",1,IF('Prop Drill Pipe Inp Report'!AF32="X",1,IF('Prop Drill Pipe Inp Report'!AG32="X",1,IF('Prop Drill Pipe Inp Report'!AH32="X",1, IF('Prop Drill Pipe Inp Report'!AI32="X",1,0))))))))))))))</f>
        <v>0</v>
      </c>
      <c r="J25">
        <f>IF('Prop Drill Pipe Inp Report'!AP32="X",1,IF('Prop Drill Pipe Inp Report'!AQ32="X",1,IF('Prop Drill Pipe Inp Report'!AR32="X",1,IF('Prop Drill Pipe Inp Report'!AS32="X",1,IF('Prop Drill Pipe Inp Report'!AT32="X",1,IF('Prop Drill Pipe Inp Report'!AU32="X",1,IF('Prop Drill Pipe Inp Report'!AV32="X",1,IF('Prop Drill Pipe Inp Report'!AW32="X",1,IF('Prop Drill Pipe Inp Report'!AX32="X",1,IF('Prop Drill Pipe Inp Report'!AY32="X",1,IF('Prop Drill Pipe Inp Report'!AZ32="X",1,IF('Prop Drill Pipe Inp Report'!BA32="X",1,0))))))))))))</f>
        <v>0</v>
      </c>
    </row>
    <row r="26" spans="1:10" x14ac:dyDescent="0.25">
      <c r="A26" s="10" t="str">
        <f>'Prop Drill Pipe Inp Report'!AZ8</f>
        <v>EMI Reject:</v>
      </c>
      <c r="B26" s="9">
        <f>'Prop Drill Pipe Inp Report'!AZ7</f>
        <v>0</v>
      </c>
      <c r="C26" s="402"/>
      <c r="D26" s="402"/>
      <c r="I26">
        <f>IF('Prop Drill Pipe Inp Report'!V33="X",1,IF('Prop Drill Pipe Inp Report'!W33="X",1,IF('Prop Drill Pipe Inp Report'!X33="X",1,IF('Prop Drill Pipe Inp Report'!Y33="X",1,IF('Prop Drill Pipe Inp Report'!Z33="X",1,IF('Prop Drill Pipe Inp Report'!AA33="X",1,IF('Prop Drill Pipe Inp Report'!AB33="X",1,IF('Prop Drill Pipe Inp Report'!AC33="X",1,IF('Prop Drill Pipe Inp Report'!AD33="X",1,IF('Prop Drill Pipe Inp Report'!AE33="X",1,IF('Prop Drill Pipe Inp Report'!AF33="X",1,IF('Prop Drill Pipe Inp Report'!AG33="X",1,IF('Prop Drill Pipe Inp Report'!AH33="X",1, IF('Prop Drill Pipe Inp Report'!AI33="X",1,0))))))))))))))</f>
        <v>0</v>
      </c>
      <c r="J26">
        <f>IF('Prop Drill Pipe Inp Report'!AP33="X",1,IF('Prop Drill Pipe Inp Report'!AQ33="X",1,IF('Prop Drill Pipe Inp Report'!AR33="X",1,IF('Prop Drill Pipe Inp Report'!AS33="X",1,IF('Prop Drill Pipe Inp Report'!AT33="X",1,IF('Prop Drill Pipe Inp Report'!AU33="X",1,IF('Prop Drill Pipe Inp Report'!AV33="X",1,IF('Prop Drill Pipe Inp Report'!AW33="X",1,IF('Prop Drill Pipe Inp Report'!AX33="X",1,IF('Prop Drill Pipe Inp Report'!AY33="X",1,IF('Prop Drill Pipe Inp Report'!AZ33="X",1,IF('Prop Drill Pipe Inp Report'!BA33="X",1,0))))))))))))</f>
        <v>0</v>
      </c>
    </row>
    <row r="27" spans="1:10" x14ac:dyDescent="0.25">
      <c r="I27">
        <f>IF('Prop Drill Pipe Inp Report'!V34="X",1,IF('Prop Drill Pipe Inp Report'!W34="X",1,IF('Prop Drill Pipe Inp Report'!X34="X",1,IF('Prop Drill Pipe Inp Report'!Y34="X",1,IF('Prop Drill Pipe Inp Report'!Z34="X",1,IF('Prop Drill Pipe Inp Report'!AA34="X",1,IF('Prop Drill Pipe Inp Report'!AB34="X",1,IF('Prop Drill Pipe Inp Report'!AC34="X",1,IF('Prop Drill Pipe Inp Report'!AD34="X",1,IF('Prop Drill Pipe Inp Report'!AE34="X",1,IF('Prop Drill Pipe Inp Report'!AF34="X",1,IF('Prop Drill Pipe Inp Report'!AG34="X",1,IF('Prop Drill Pipe Inp Report'!AH34="X",1, IF('Prop Drill Pipe Inp Report'!AI34="X",1,0))))))))))))))</f>
        <v>0</v>
      </c>
      <c r="J27">
        <f>IF('Prop Drill Pipe Inp Report'!AP34="X",1,IF('Prop Drill Pipe Inp Report'!AQ34="X",1,IF('Prop Drill Pipe Inp Report'!AR34="X",1,IF('Prop Drill Pipe Inp Report'!AS34="X",1,IF('Prop Drill Pipe Inp Report'!AT34="X",1,IF('Prop Drill Pipe Inp Report'!AU34="X",1,IF('Prop Drill Pipe Inp Report'!AV34="X",1,IF('Prop Drill Pipe Inp Report'!AW34="X",1,IF('Prop Drill Pipe Inp Report'!AX34="X",1,IF('Prop Drill Pipe Inp Report'!AY34="X",1,IF('Prop Drill Pipe Inp Report'!AZ34="X",1,IF('Prop Drill Pipe Inp Report'!BA34="X",1,0))))))))))))</f>
        <v>0</v>
      </c>
    </row>
    <row r="28" spans="1:10" x14ac:dyDescent="0.25">
      <c r="I28">
        <f>IF('Prop Drill Pipe Inp Report'!V35="X",1,IF('Prop Drill Pipe Inp Report'!W35="X",1,IF('Prop Drill Pipe Inp Report'!X35="X",1,IF('Prop Drill Pipe Inp Report'!Y35="X",1,IF('Prop Drill Pipe Inp Report'!Z35="X",1,IF('Prop Drill Pipe Inp Report'!AA35="X",1,IF('Prop Drill Pipe Inp Report'!AB35="X",1,IF('Prop Drill Pipe Inp Report'!AC35="X",1,IF('Prop Drill Pipe Inp Report'!AD35="X",1,IF('Prop Drill Pipe Inp Report'!AE35="X",1,IF('Prop Drill Pipe Inp Report'!AF35="X",1,IF('Prop Drill Pipe Inp Report'!AG35="X",1,IF('Prop Drill Pipe Inp Report'!AH35="X",1, IF('Prop Drill Pipe Inp Report'!AI35="X",1,0))))))))))))))</f>
        <v>0</v>
      </c>
      <c r="J28">
        <f>IF('Prop Drill Pipe Inp Report'!AP35="X",1,IF('Prop Drill Pipe Inp Report'!AQ35="X",1,IF('Prop Drill Pipe Inp Report'!AR35="X",1,IF('Prop Drill Pipe Inp Report'!AS35="X",1,IF('Prop Drill Pipe Inp Report'!AT35="X",1,IF('Prop Drill Pipe Inp Report'!AU35="X",1,IF('Prop Drill Pipe Inp Report'!AV35="X",1,IF('Prop Drill Pipe Inp Report'!AW35="X",1,IF('Prop Drill Pipe Inp Report'!AX35="X",1,IF('Prop Drill Pipe Inp Report'!AY35="X",1,IF('Prop Drill Pipe Inp Report'!AZ35="X",1,IF('Prop Drill Pipe Inp Report'!BA35="X",1,0))))))))))))</f>
        <v>0</v>
      </c>
    </row>
    <row r="29" spans="1:10" x14ac:dyDescent="0.25">
      <c r="I29">
        <f>IF('Prop Drill Pipe Inp Report'!V36="X",1,IF('Prop Drill Pipe Inp Report'!W36="X",1,IF('Prop Drill Pipe Inp Report'!X36="X",1,IF('Prop Drill Pipe Inp Report'!Y36="X",1,IF('Prop Drill Pipe Inp Report'!Z36="X",1,IF('Prop Drill Pipe Inp Report'!AA36="X",1,IF('Prop Drill Pipe Inp Report'!AB36="X",1,IF('Prop Drill Pipe Inp Report'!AC36="X",1,IF('Prop Drill Pipe Inp Report'!AD36="X",1,IF('Prop Drill Pipe Inp Report'!AE36="X",1,IF('Prop Drill Pipe Inp Report'!AF36="X",1,IF('Prop Drill Pipe Inp Report'!AG36="X",1,IF('Prop Drill Pipe Inp Report'!AH36="X",1, IF('Prop Drill Pipe Inp Report'!AI36="X",1,0))))))))))))))</f>
        <v>0</v>
      </c>
      <c r="J29">
        <f>IF('Prop Drill Pipe Inp Report'!AP36="X",1,IF('Prop Drill Pipe Inp Report'!AQ36="X",1,IF('Prop Drill Pipe Inp Report'!AR36="X",1,IF('Prop Drill Pipe Inp Report'!AS36="X",1,IF('Prop Drill Pipe Inp Report'!AT36="X",1,IF('Prop Drill Pipe Inp Report'!AU36="X",1,IF('Prop Drill Pipe Inp Report'!AV36="X",1,IF('Prop Drill Pipe Inp Report'!AW36="X",1,IF('Prop Drill Pipe Inp Report'!AX36="X",1,IF('Prop Drill Pipe Inp Report'!AY36="X",1,IF('Prop Drill Pipe Inp Report'!AZ36="X",1,IF('Prop Drill Pipe Inp Report'!BA36="X",1,0))))))))))))</f>
        <v>0</v>
      </c>
    </row>
    <row r="30" spans="1:10" x14ac:dyDescent="0.25">
      <c r="I30">
        <f>IF('Prop Drill Pipe Inp Report'!V37="X",1,IF('Prop Drill Pipe Inp Report'!W37="X",1,IF('Prop Drill Pipe Inp Report'!X37="X",1,IF('Prop Drill Pipe Inp Report'!Y37="X",1,IF('Prop Drill Pipe Inp Report'!Z37="X",1,IF('Prop Drill Pipe Inp Report'!AA37="X",1,IF('Prop Drill Pipe Inp Report'!AB37="X",1,IF('Prop Drill Pipe Inp Report'!AC37="X",1,IF('Prop Drill Pipe Inp Report'!AD37="X",1,IF('Prop Drill Pipe Inp Report'!AE37="X",1,IF('Prop Drill Pipe Inp Report'!AF37="X",1,IF('Prop Drill Pipe Inp Report'!AG37="X",1,IF('Prop Drill Pipe Inp Report'!AH37="X",1, IF('Prop Drill Pipe Inp Report'!AI37="X",1,0))))))))))))))</f>
        <v>0</v>
      </c>
      <c r="J30">
        <f>IF('Prop Drill Pipe Inp Report'!AP37="X",1,IF('Prop Drill Pipe Inp Report'!AQ37="X",1,IF('Prop Drill Pipe Inp Report'!AR37="X",1,IF('Prop Drill Pipe Inp Report'!AS37="X",1,IF('Prop Drill Pipe Inp Report'!AT37="X",1,IF('Prop Drill Pipe Inp Report'!AU37="X",1,IF('Prop Drill Pipe Inp Report'!AV37="X",1,IF('Prop Drill Pipe Inp Report'!AW37="X",1,IF('Prop Drill Pipe Inp Report'!AX37="X",1,IF('Prop Drill Pipe Inp Report'!AY37="X",1,IF('Prop Drill Pipe Inp Report'!AZ37="X",1,IF('Prop Drill Pipe Inp Report'!BA37="X",1,0))))))))))))</f>
        <v>0</v>
      </c>
    </row>
    <row r="31" spans="1:10" x14ac:dyDescent="0.25">
      <c r="I31">
        <f>IF('Prop Drill Pipe Inp Report'!V38="X",1,IF('Prop Drill Pipe Inp Report'!W38="X",1,IF('Prop Drill Pipe Inp Report'!X38="X",1,IF('Prop Drill Pipe Inp Report'!Y38="X",1,IF('Prop Drill Pipe Inp Report'!Z38="X",1,IF('Prop Drill Pipe Inp Report'!AA38="X",1,IF('Prop Drill Pipe Inp Report'!AB38="X",1,IF('Prop Drill Pipe Inp Report'!AC38="X",1,IF('Prop Drill Pipe Inp Report'!AD38="X",1,IF('Prop Drill Pipe Inp Report'!AE38="X",1,IF('Prop Drill Pipe Inp Report'!AF38="X",1,IF('Prop Drill Pipe Inp Report'!AG38="X",1,IF('Prop Drill Pipe Inp Report'!AH38="X",1, IF('Prop Drill Pipe Inp Report'!AI38="X",1,0))))))))))))))</f>
        <v>0</v>
      </c>
      <c r="J31">
        <f>IF('Prop Drill Pipe Inp Report'!AP38="X",1,IF('Prop Drill Pipe Inp Report'!AQ38="X",1,IF('Prop Drill Pipe Inp Report'!AR38="X",1,IF('Prop Drill Pipe Inp Report'!AS38="X",1,IF('Prop Drill Pipe Inp Report'!AT38="X",1,IF('Prop Drill Pipe Inp Report'!AU38="X",1,IF('Prop Drill Pipe Inp Report'!AV38="X",1,IF('Prop Drill Pipe Inp Report'!AW38="X",1,IF('Prop Drill Pipe Inp Report'!AX38="X",1,IF('Prop Drill Pipe Inp Report'!AY38="X",1,IF('Prop Drill Pipe Inp Report'!AZ38="X",1,IF('Prop Drill Pipe Inp Report'!BA38="X",1,0))))))))))))</f>
        <v>0</v>
      </c>
    </row>
    <row r="32" spans="1:10" x14ac:dyDescent="0.25">
      <c r="I32">
        <f>IF('Prop Drill Pipe Inp Report'!V39="X",1,IF('Prop Drill Pipe Inp Report'!W39="X",1,IF('Prop Drill Pipe Inp Report'!X39="X",1,IF('Prop Drill Pipe Inp Report'!Y39="X",1,IF('Prop Drill Pipe Inp Report'!Z39="X",1,IF('Prop Drill Pipe Inp Report'!AA39="X",1,IF('Prop Drill Pipe Inp Report'!AB39="X",1,IF('Prop Drill Pipe Inp Report'!AC39="X",1,IF('Prop Drill Pipe Inp Report'!AD39="X",1,IF('Prop Drill Pipe Inp Report'!AE39="X",1,IF('Prop Drill Pipe Inp Report'!AF39="X",1,IF('Prop Drill Pipe Inp Report'!AG39="X",1,IF('Prop Drill Pipe Inp Report'!AH39="X",1, IF('Prop Drill Pipe Inp Report'!AI39="X",1,0))))))))))))))</f>
        <v>0</v>
      </c>
      <c r="J32">
        <f>IF('Prop Drill Pipe Inp Report'!AP39="X",1,IF('Prop Drill Pipe Inp Report'!AQ39="X",1,IF('Prop Drill Pipe Inp Report'!AR39="X",1,IF('Prop Drill Pipe Inp Report'!AS39="X",1,IF('Prop Drill Pipe Inp Report'!AT39="X",1,IF('Prop Drill Pipe Inp Report'!AU39="X",1,IF('Prop Drill Pipe Inp Report'!AV39="X",1,IF('Prop Drill Pipe Inp Report'!AW39="X",1,IF('Prop Drill Pipe Inp Report'!AX39="X",1,IF('Prop Drill Pipe Inp Report'!AY39="X",1,IF('Prop Drill Pipe Inp Report'!AZ39="X",1,IF('Prop Drill Pipe Inp Report'!BA39="X",1,0))))))))))))</f>
        <v>0</v>
      </c>
    </row>
    <row r="33" spans="9:10" x14ac:dyDescent="0.25">
      <c r="I33">
        <f>IF('Prop Drill Pipe Inp Report'!V40="X",1,IF('Prop Drill Pipe Inp Report'!W40="X",1,IF('Prop Drill Pipe Inp Report'!X40="X",1,IF('Prop Drill Pipe Inp Report'!Y40="X",1,IF('Prop Drill Pipe Inp Report'!Z40="X",1,IF('Prop Drill Pipe Inp Report'!AA40="X",1,IF('Prop Drill Pipe Inp Report'!AB40="X",1,IF('Prop Drill Pipe Inp Report'!AC40="X",1,IF('Prop Drill Pipe Inp Report'!AD40="X",1,IF('Prop Drill Pipe Inp Report'!AE40="X",1,IF('Prop Drill Pipe Inp Report'!AF40="X",1,IF('Prop Drill Pipe Inp Report'!AG40="X",1,IF('Prop Drill Pipe Inp Report'!AH40="X",1, IF('Prop Drill Pipe Inp Report'!AI40="X",1,0))))))))))))))</f>
        <v>0</v>
      </c>
      <c r="J33">
        <f>IF('Prop Drill Pipe Inp Report'!AP40="X",1,IF('Prop Drill Pipe Inp Report'!AQ40="X",1,IF('Prop Drill Pipe Inp Report'!AR40="X",1,IF('Prop Drill Pipe Inp Report'!AS40="X",1,IF('Prop Drill Pipe Inp Report'!AT40="X",1,IF('Prop Drill Pipe Inp Report'!AU40="X",1,IF('Prop Drill Pipe Inp Report'!AV40="X",1,IF('Prop Drill Pipe Inp Report'!AW40="X",1,IF('Prop Drill Pipe Inp Report'!AX40="X",1,IF('Prop Drill Pipe Inp Report'!AY40="X",1,IF('Prop Drill Pipe Inp Report'!AZ40="X",1,IF('Prop Drill Pipe Inp Report'!BA40="X",1,0))))))))))))</f>
        <v>0</v>
      </c>
    </row>
    <row r="34" spans="9:10" x14ac:dyDescent="0.25">
      <c r="I34">
        <f>IF('Prop Drill Pipe Inp Report'!V41="X",1,IF('Prop Drill Pipe Inp Report'!W41="X",1,IF('Prop Drill Pipe Inp Report'!X41="X",1,IF('Prop Drill Pipe Inp Report'!Y41="X",1,IF('Prop Drill Pipe Inp Report'!Z41="X",1,IF('Prop Drill Pipe Inp Report'!AA41="X",1,IF('Prop Drill Pipe Inp Report'!AB41="X",1,IF('Prop Drill Pipe Inp Report'!AC41="X",1,IF('Prop Drill Pipe Inp Report'!AD41="X",1,IF('Prop Drill Pipe Inp Report'!AE41="X",1,IF('Prop Drill Pipe Inp Report'!AF41="X",1,IF('Prop Drill Pipe Inp Report'!AG41="X",1,IF('Prop Drill Pipe Inp Report'!AH41="X",1, IF('Prop Drill Pipe Inp Report'!AI41="X",1,0))))))))))))))</f>
        <v>0</v>
      </c>
      <c r="J34">
        <f>IF('Prop Drill Pipe Inp Report'!AP41="X",1,IF('Prop Drill Pipe Inp Report'!AQ41="X",1,IF('Prop Drill Pipe Inp Report'!AR41="X",1,IF('Prop Drill Pipe Inp Report'!AS41="X",1,IF('Prop Drill Pipe Inp Report'!AT41="X",1,IF('Prop Drill Pipe Inp Report'!AU41="X",1,IF('Prop Drill Pipe Inp Report'!AV41="X",1,IF('Prop Drill Pipe Inp Report'!AW41="X",1,IF('Prop Drill Pipe Inp Report'!AX41="X",1,IF('Prop Drill Pipe Inp Report'!AY41="X",1,IF('Prop Drill Pipe Inp Report'!AZ41="X",1,IF('Prop Drill Pipe Inp Report'!BA41="X",1,0))))))))))))</f>
        <v>0</v>
      </c>
    </row>
    <row r="35" spans="9:10" x14ac:dyDescent="0.25">
      <c r="I35">
        <f>IF('Prop Drill Pipe Inp Report'!V42="X",1,IF('Prop Drill Pipe Inp Report'!W42="X",1,IF('Prop Drill Pipe Inp Report'!X42="X",1,IF('Prop Drill Pipe Inp Report'!Y42="X",1,IF('Prop Drill Pipe Inp Report'!Z42="X",1,IF('Prop Drill Pipe Inp Report'!AA42="X",1,IF('Prop Drill Pipe Inp Report'!AB42="X",1,IF('Prop Drill Pipe Inp Report'!AC42="X",1,IF('Prop Drill Pipe Inp Report'!AD42="X",1,IF('Prop Drill Pipe Inp Report'!AE42="X",1,IF('Prop Drill Pipe Inp Report'!AF42="X",1,IF('Prop Drill Pipe Inp Report'!AG42="X",1,IF('Prop Drill Pipe Inp Report'!AH42="X",1, IF('Prop Drill Pipe Inp Report'!AI42="X",1,0))))))))))))))</f>
        <v>0</v>
      </c>
      <c r="J35">
        <f>IF('Prop Drill Pipe Inp Report'!AP42="X",1,IF('Prop Drill Pipe Inp Report'!AQ42="X",1,IF('Prop Drill Pipe Inp Report'!AR42="X",1,IF('Prop Drill Pipe Inp Report'!AS42="X",1,IF('Prop Drill Pipe Inp Report'!AT42="X",1,IF('Prop Drill Pipe Inp Report'!AU42="X",1,IF('Prop Drill Pipe Inp Report'!AV42="X",1,IF('Prop Drill Pipe Inp Report'!AW42="X",1,IF('Prop Drill Pipe Inp Report'!AX42="X",1,IF('Prop Drill Pipe Inp Report'!AY42="X",1,IF('Prop Drill Pipe Inp Report'!AZ42="X",1,IF('Prop Drill Pipe Inp Report'!BA42="X",1,0))))))))))))</f>
        <v>0</v>
      </c>
    </row>
    <row r="36" spans="9:10" x14ac:dyDescent="0.25">
      <c r="I36">
        <f>IF('Prop Drill Pipe Inp Report'!V43="X",1,IF('Prop Drill Pipe Inp Report'!W43="X",1,IF('Prop Drill Pipe Inp Report'!X43="X",1,IF('Prop Drill Pipe Inp Report'!Y43="X",1,IF('Prop Drill Pipe Inp Report'!Z43="X",1,IF('Prop Drill Pipe Inp Report'!AA43="X",1,IF('Prop Drill Pipe Inp Report'!AB43="X",1,IF('Prop Drill Pipe Inp Report'!AC43="X",1,IF('Prop Drill Pipe Inp Report'!AD43="X",1,IF('Prop Drill Pipe Inp Report'!AE43="X",1,IF('Prop Drill Pipe Inp Report'!AF43="X",1,IF('Prop Drill Pipe Inp Report'!AG43="X",1,IF('Prop Drill Pipe Inp Report'!AH43="X",1, IF('Prop Drill Pipe Inp Report'!AI43="X",1,0))))))))))))))</f>
        <v>0</v>
      </c>
      <c r="J36">
        <f>IF('Prop Drill Pipe Inp Report'!AP43="X",1,IF('Prop Drill Pipe Inp Report'!AQ43="X",1,IF('Prop Drill Pipe Inp Report'!AR43="X",1,IF('Prop Drill Pipe Inp Report'!AS43="X",1,IF('Prop Drill Pipe Inp Report'!AT43="X",1,IF('Prop Drill Pipe Inp Report'!AU43="X",1,IF('Prop Drill Pipe Inp Report'!AV43="X",1,IF('Prop Drill Pipe Inp Report'!AW43="X",1,IF('Prop Drill Pipe Inp Report'!AX43="X",1,IF('Prop Drill Pipe Inp Report'!AY43="X",1,IF('Prop Drill Pipe Inp Report'!AZ43="X",1,IF('Prop Drill Pipe Inp Report'!BA43="X",1,0))))))))))))</f>
        <v>0</v>
      </c>
    </row>
    <row r="37" spans="9:10" x14ac:dyDescent="0.25">
      <c r="I37">
        <f>IF('Prop Drill Pipe Inp Report'!V44="X",1,IF('Prop Drill Pipe Inp Report'!W44="X",1,IF('Prop Drill Pipe Inp Report'!X44="X",1,IF('Prop Drill Pipe Inp Report'!Y44="X",1,IF('Prop Drill Pipe Inp Report'!Z44="X",1,IF('Prop Drill Pipe Inp Report'!AA44="X",1,IF('Prop Drill Pipe Inp Report'!AB44="X",1,IF('Prop Drill Pipe Inp Report'!AC44="X",1,IF('Prop Drill Pipe Inp Report'!AD44="X",1,IF('Prop Drill Pipe Inp Report'!AE44="X",1,IF('Prop Drill Pipe Inp Report'!AF44="X",1,IF('Prop Drill Pipe Inp Report'!AG44="X",1,IF('Prop Drill Pipe Inp Report'!AH44="X",1, IF('Prop Drill Pipe Inp Report'!AI44="X",1,0))))))))))))))</f>
        <v>0</v>
      </c>
      <c r="J37">
        <f>IF('Prop Drill Pipe Inp Report'!AP44="X",1,IF('Prop Drill Pipe Inp Report'!AQ44="X",1,IF('Prop Drill Pipe Inp Report'!AR44="X",1,IF('Prop Drill Pipe Inp Report'!AS44="X",1,IF('Prop Drill Pipe Inp Report'!AT44="X",1,IF('Prop Drill Pipe Inp Report'!AU44="X",1,IF('Prop Drill Pipe Inp Report'!AV44="X",1,IF('Prop Drill Pipe Inp Report'!AW44="X",1,IF('Prop Drill Pipe Inp Report'!AX44="X",1,IF('Prop Drill Pipe Inp Report'!AY44="X",1,IF('Prop Drill Pipe Inp Report'!AZ44="X",1,IF('Prop Drill Pipe Inp Report'!BA44="X",1,0))))))))))))</f>
        <v>0</v>
      </c>
    </row>
    <row r="38" spans="9:10" x14ac:dyDescent="0.25">
      <c r="I38">
        <f>IF('Prop Drill Pipe Inp Report'!V45="X",1,IF('Prop Drill Pipe Inp Report'!W45="X",1,IF('Prop Drill Pipe Inp Report'!X45="X",1,IF('Prop Drill Pipe Inp Report'!Y45="X",1,IF('Prop Drill Pipe Inp Report'!Z45="X",1,IF('Prop Drill Pipe Inp Report'!AA45="X",1,IF('Prop Drill Pipe Inp Report'!AB45="X",1,IF('Prop Drill Pipe Inp Report'!AC45="X",1,IF('Prop Drill Pipe Inp Report'!AD45="X",1,IF('Prop Drill Pipe Inp Report'!AE45="X",1,IF('Prop Drill Pipe Inp Report'!AF45="X",1,IF('Prop Drill Pipe Inp Report'!AG45="X",1,IF('Prop Drill Pipe Inp Report'!AH45="X",1, IF('Prop Drill Pipe Inp Report'!AI45="X",1,0))))))))))))))</f>
        <v>0</v>
      </c>
      <c r="J38">
        <f>IF('Prop Drill Pipe Inp Report'!AP45="X",1,IF('Prop Drill Pipe Inp Report'!AQ45="X",1,IF('Prop Drill Pipe Inp Report'!AR45="X",1,IF('Prop Drill Pipe Inp Report'!AS45="X",1,IF('Prop Drill Pipe Inp Report'!AT45="X",1,IF('Prop Drill Pipe Inp Report'!AU45="X",1,IF('Prop Drill Pipe Inp Report'!AV45="X",1,IF('Prop Drill Pipe Inp Report'!AW45="X",1,IF('Prop Drill Pipe Inp Report'!AX45="X",1,IF('Prop Drill Pipe Inp Report'!AY45="X",1,IF('Prop Drill Pipe Inp Report'!AZ45="X",1,IF('Prop Drill Pipe Inp Report'!BA45="X",1,0))))))))))))</f>
        <v>0</v>
      </c>
    </row>
    <row r="39" spans="9:10" x14ac:dyDescent="0.25">
      <c r="I39">
        <f>IF('Prop Drill Pipe Inp Report'!V46="X",1,IF('Prop Drill Pipe Inp Report'!W46="X",1,IF('Prop Drill Pipe Inp Report'!X46="X",1,IF('Prop Drill Pipe Inp Report'!Y46="X",1,IF('Prop Drill Pipe Inp Report'!Z46="X",1,IF('Prop Drill Pipe Inp Report'!AA46="X",1,IF('Prop Drill Pipe Inp Report'!AB46="X",1,IF('Prop Drill Pipe Inp Report'!AC46="X",1,IF('Prop Drill Pipe Inp Report'!AD46="X",1,IF('Prop Drill Pipe Inp Report'!AE46="X",1,IF('Prop Drill Pipe Inp Report'!AF46="X",1,IF('Prop Drill Pipe Inp Report'!AG46="X",1,IF('Prop Drill Pipe Inp Report'!AH46="X",1, IF('Prop Drill Pipe Inp Report'!AI46="X",1,0))))))))))))))</f>
        <v>0</v>
      </c>
      <c r="J39">
        <f>IF('Prop Drill Pipe Inp Report'!AP46="X",1,IF('Prop Drill Pipe Inp Report'!AQ46="X",1,IF('Prop Drill Pipe Inp Report'!AR46="X",1,IF('Prop Drill Pipe Inp Report'!AS46="X",1,IF('Prop Drill Pipe Inp Report'!AT46="X",1,IF('Prop Drill Pipe Inp Report'!AU46="X",1,IF('Prop Drill Pipe Inp Report'!AV46="X",1,IF('Prop Drill Pipe Inp Report'!AW46="X",1,IF('Prop Drill Pipe Inp Report'!AX46="X",1,IF('Prop Drill Pipe Inp Report'!AY46="X",1,IF('Prop Drill Pipe Inp Report'!AZ46="X",1,IF('Prop Drill Pipe Inp Report'!BA46="X",1,0))))))))))))</f>
        <v>0</v>
      </c>
    </row>
    <row r="40" spans="9:10" x14ac:dyDescent="0.25">
      <c r="I40">
        <f>IF('Prop Drill Pipe Inp Report'!V47="X",1,IF('Prop Drill Pipe Inp Report'!W47="X",1,IF('Prop Drill Pipe Inp Report'!X47="X",1,IF('Prop Drill Pipe Inp Report'!Y47="X",1,IF('Prop Drill Pipe Inp Report'!Z47="X",1,IF('Prop Drill Pipe Inp Report'!AA47="X",1,IF('Prop Drill Pipe Inp Report'!AB47="X",1,IF('Prop Drill Pipe Inp Report'!AC47="X",1,IF('Prop Drill Pipe Inp Report'!AD47="X",1,IF('Prop Drill Pipe Inp Report'!AE47="X",1,IF('Prop Drill Pipe Inp Report'!AF47="X",1,IF('Prop Drill Pipe Inp Report'!AG47="X",1,IF('Prop Drill Pipe Inp Report'!AH47="X",1, IF('Prop Drill Pipe Inp Report'!AI47="X",1,0))))))))))))))</f>
        <v>0</v>
      </c>
      <c r="J40">
        <f>IF('Prop Drill Pipe Inp Report'!AP47="X",1,IF('Prop Drill Pipe Inp Report'!AQ47="X",1,IF('Prop Drill Pipe Inp Report'!AR47="X",1,IF('Prop Drill Pipe Inp Report'!AS47="X",1,IF('Prop Drill Pipe Inp Report'!AT47="X",1,IF('Prop Drill Pipe Inp Report'!AU47="X",1,IF('Prop Drill Pipe Inp Report'!AV47="X",1,IF('Prop Drill Pipe Inp Report'!AW47="X",1,IF('Prop Drill Pipe Inp Report'!AX47="X",1,IF('Prop Drill Pipe Inp Report'!AY47="X",1,IF('Prop Drill Pipe Inp Report'!AZ47="X",1,IF('Prop Drill Pipe Inp Report'!BA47="X",1,0))))))))))))</f>
        <v>0</v>
      </c>
    </row>
    <row r="41" spans="9:10" x14ac:dyDescent="0.25">
      <c r="I41">
        <f>IF('Prop Drill Pipe Inp Report'!V48="X",1,IF('Prop Drill Pipe Inp Report'!W48="X",1,IF('Prop Drill Pipe Inp Report'!X48="X",1,IF('Prop Drill Pipe Inp Report'!Y48="X",1,IF('Prop Drill Pipe Inp Report'!Z48="X",1,IF('Prop Drill Pipe Inp Report'!AA48="X",1,IF('Prop Drill Pipe Inp Report'!AB48="X",1,IF('Prop Drill Pipe Inp Report'!AC48="X",1,IF('Prop Drill Pipe Inp Report'!AD48="X",1,IF('Prop Drill Pipe Inp Report'!AE48="X",1,IF('Prop Drill Pipe Inp Report'!AF48="X",1,IF('Prop Drill Pipe Inp Report'!AG48="X",1,IF('Prop Drill Pipe Inp Report'!AH48="X",1, IF('Prop Drill Pipe Inp Report'!AI48="X",1,0))))))))))))))</f>
        <v>0</v>
      </c>
      <c r="J41">
        <f>IF('Prop Drill Pipe Inp Report'!AP48="X",1,IF('Prop Drill Pipe Inp Report'!AQ48="X",1,IF('Prop Drill Pipe Inp Report'!AR48="X",1,IF('Prop Drill Pipe Inp Report'!AS48="X",1,IF('Prop Drill Pipe Inp Report'!AT48="X",1,IF('Prop Drill Pipe Inp Report'!AU48="X",1,IF('Prop Drill Pipe Inp Report'!AV48="X",1,IF('Prop Drill Pipe Inp Report'!AW48="X",1,IF('Prop Drill Pipe Inp Report'!AX48="X",1,IF('Prop Drill Pipe Inp Report'!AY48="X",1,IF('Prop Drill Pipe Inp Report'!AZ48="X",1,IF('Prop Drill Pipe Inp Report'!BA48="X",1,0))))))))))))</f>
        <v>0</v>
      </c>
    </row>
    <row r="42" spans="9:10" x14ac:dyDescent="0.25">
      <c r="I42">
        <f>IF('Prop Drill Pipe Inp Report'!V49="X",1,IF('Prop Drill Pipe Inp Report'!W49="X",1,IF('Prop Drill Pipe Inp Report'!X49="X",1,IF('Prop Drill Pipe Inp Report'!Y49="X",1,IF('Prop Drill Pipe Inp Report'!Z49="X",1,IF('Prop Drill Pipe Inp Report'!AA49="X",1,IF('Prop Drill Pipe Inp Report'!AB49="X",1,IF('Prop Drill Pipe Inp Report'!AC49="X",1,IF('Prop Drill Pipe Inp Report'!AD49="X",1,IF('Prop Drill Pipe Inp Report'!AE49="X",1,IF('Prop Drill Pipe Inp Report'!AF49="X",1,IF('Prop Drill Pipe Inp Report'!AG49="X",1,IF('Prop Drill Pipe Inp Report'!AH49="X",1, IF('Prop Drill Pipe Inp Report'!AI49="X",1,0))))))))))))))</f>
        <v>0</v>
      </c>
      <c r="J42">
        <f>IF('Prop Drill Pipe Inp Report'!AP49="X",1,IF('Prop Drill Pipe Inp Report'!AQ49="X",1,IF('Prop Drill Pipe Inp Report'!AR49="X",1,IF('Prop Drill Pipe Inp Report'!AS49="X",1,IF('Prop Drill Pipe Inp Report'!AT49="X",1,IF('Prop Drill Pipe Inp Report'!AU49="X",1,IF('Prop Drill Pipe Inp Report'!AV49="X",1,IF('Prop Drill Pipe Inp Report'!AW49="X",1,IF('Prop Drill Pipe Inp Report'!AX49="X",1,IF('Prop Drill Pipe Inp Report'!AY49="X",1,IF('Prop Drill Pipe Inp Report'!AZ49="X",1,IF('Prop Drill Pipe Inp Report'!BA49="X",1,0))))))))))))</f>
        <v>0</v>
      </c>
    </row>
    <row r="43" spans="9:10" x14ac:dyDescent="0.25">
      <c r="I43">
        <f>IF('Prop Drill Pipe Inp Report'!V50="X",1,IF('Prop Drill Pipe Inp Report'!W50="X",1,IF('Prop Drill Pipe Inp Report'!X50="X",1,IF('Prop Drill Pipe Inp Report'!Y50="X",1,IF('Prop Drill Pipe Inp Report'!Z50="X",1,IF('Prop Drill Pipe Inp Report'!AA50="X",1,IF('Prop Drill Pipe Inp Report'!AB50="X",1,IF('Prop Drill Pipe Inp Report'!AC50="X",1,IF('Prop Drill Pipe Inp Report'!AD50="X",1,IF('Prop Drill Pipe Inp Report'!AE50="X",1,IF('Prop Drill Pipe Inp Report'!AF50="X",1,IF('Prop Drill Pipe Inp Report'!AG50="X",1,IF('Prop Drill Pipe Inp Report'!AH50="X",1, IF('Prop Drill Pipe Inp Report'!AI50="X",1,0))))))))))))))</f>
        <v>0</v>
      </c>
      <c r="J43">
        <f>IF('Prop Drill Pipe Inp Report'!AP50="X",1,IF('Prop Drill Pipe Inp Report'!AQ50="X",1,IF('Prop Drill Pipe Inp Report'!AR50="X",1,IF('Prop Drill Pipe Inp Report'!AS50="X",1,IF('Prop Drill Pipe Inp Report'!AT50="X",1,IF('Prop Drill Pipe Inp Report'!AU50="X",1,IF('Prop Drill Pipe Inp Report'!AV50="X",1,IF('Prop Drill Pipe Inp Report'!AW50="X",1,IF('Prop Drill Pipe Inp Report'!AX50="X",1,IF('Prop Drill Pipe Inp Report'!AY50="X",1,IF('Prop Drill Pipe Inp Report'!AZ50="X",1,IF('Prop Drill Pipe Inp Report'!BA50="X",1,0))))))))))))</f>
        <v>0</v>
      </c>
    </row>
    <row r="44" spans="9:10" x14ac:dyDescent="0.25">
      <c r="I44">
        <f>IF('Prop Drill Pipe Inp Report'!V51="X",1,IF('Prop Drill Pipe Inp Report'!W51="X",1,IF('Prop Drill Pipe Inp Report'!X51="X",1,IF('Prop Drill Pipe Inp Report'!Y51="X",1,IF('Prop Drill Pipe Inp Report'!Z51="X",1,IF('Prop Drill Pipe Inp Report'!AA51="X",1,IF('Prop Drill Pipe Inp Report'!AB51="X",1,IF('Prop Drill Pipe Inp Report'!AC51="X",1,IF('Prop Drill Pipe Inp Report'!AD51="X",1,IF('Prop Drill Pipe Inp Report'!AE51="X",1,IF('Prop Drill Pipe Inp Report'!AF51="X",1,IF('Prop Drill Pipe Inp Report'!AG51="X",1,IF('Prop Drill Pipe Inp Report'!AH51="X",1, IF('Prop Drill Pipe Inp Report'!AI51="X",1,0))))))))))))))</f>
        <v>0</v>
      </c>
      <c r="J44">
        <f>IF('Prop Drill Pipe Inp Report'!AP51="X",1,IF('Prop Drill Pipe Inp Report'!AQ51="X",1,IF('Prop Drill Pipe Inp Report'!AR51="X",1,IF('Prop Drill Pipe Inp Report'!AS51="X",1,IF('Prop Drill Pipe Inp Report'!AT51="X",1,IF('Prop Drill Pipe Inp Report'!AU51="X",1,IF('Prop Drill Pipe Inp Report'!AV51="X",1,IF('Prop Drill Pipe Inp Report'!AW51="X",1,IF('Prop Drill Pipe Inp Report'!AX51="X",1,IF('Prop Drill Pipe Inp Report'!AY51="X",1,IF('Prop Drill Pipe Inp Report'!AZ51="X",1,IF('Prop Drill Pipe Inp Report'!BA51="X",1,0))))))))))))</f>
        <v>0</v>
      </c>
    </row>
    <row r="45" spans="9:10" x14ac:dyDescent="0.25">
      <c r="I45">
        <f>IF('Prop Drill Pipe Inp Report'!V52="X",1,IF('Prop Drill Pipe Inp Report'!W52="X",1,IF('Prop Drill Pipe Inp Report'!X52="X",1,IF('Prop Drill Pipe Inp Report'!Y52="X",1,IF('Prop Drill Pipe Inp Report'!Z52="X",1,IF('Prop Drill Pipe Inp Report'!AA52="X",1,IF('Prop Drill Pipe Inp Report'!AB52="X",1,IF('Prop Drill Pipe Inp Report'!AC52="X",1,IF('Prop Drill Pipe Inp Report'!AD52="X",1,IF('Prop Drill Pipe Inp Report'!AE52="X",1,IF('Prop Drill Pipe Inp Report'!AF52="X",1,IF('Prop Drill Pipe Inp Report'!AG52="X",1,IF('Prop Drill Pipe Inp Report'!AH52="X",1, IF('Prop Drill Pipe Inp Report'!AI52="X",1,0))))))))))))))</f>
        <v>0</v>
      </c>
      <c r="J45">
        <f>IF('Prop Drill Pipe Inp Report'!AP52="X",1,IF('Prop Drill Pipe Inp Report'!AQ52="X",1,IF('Prop Drill Pipe Inp Report'!AR52="X",1,IF('Prop Drill Pipe Inp Report'!AS52="X",1,IF('Prop Drill Pipe Inp Report'!AT52="X",1,IF('Prop Drill Pipe Inp Report'!AU52="X",1,IF('Prop Drill Pipe Inp Report'!AV52="X",1,IF('Prop Drill Pipe Inp Report'!AW52="X",1,IF('Prop Drill Pipe Inp Report'!AX52="X",1,IF('Prop Drill Pipe Inp Report'!AY52="X",1,IF('Prop Drill Pipe Inp Report'!AZ52="X",1,IF('Prop Drill Pipe Inp Report'!BA52="X",1,0))))))))))))</f>
        <v>0</v>
      </c>
    </row>
    <row r="46" spans="9:10" x14ac:dyDescent="0.25">
      <c r="I46">
        <f>IF('Prop Drill Pipe Inp Report'!V53="X",1,IF('Prop Drill Pipe Inp Report'!W53="X",1,IF('Prop Drill Pipe Inp Report'!X53="X",1,IF('Prop Drill Pipe Inp Report'!Y53="X",1,IF('Prop Drill Pipe Inp Report'!Z53="X",1,IF('Prop Drill Pipe Inp Report'!AA53="X",1,IF('Prop Drill Pipe Inp Report'!AB53="X",1,IF('Prop Drill Pipe Inp Report'!AC53="X",1,IF('Prop Drill Pipe Inp Report'!AD53="X",1,IF('Prop Drill Pipe Inp Report'!AE53="X",1,IF('Prop Drill Pipe Inp Report'!AF53="X",1,IF('Prop Drill Pipe Inp Report'!AG53="X",1,IF('Prop Drill Pipe Inp Report'!AH53="X",1, IF('Prop Drill Pipe Inp Report'!AI53="X",1,0))))))))))))))</f>
        <v>0</v>
      </c>
      <c r="J46">
        <f>IF('Prop Drill Pipe Inp Report'!AP53="X",1,IF('Prop Drill Pipe Inp Report'!AQ53="X",1,IF('Prop Drill Pipe Inp Report'!AR53="X",1,IF('Prop Drill Pipe Inp Report'!AS53="X",1,IF('Prop Drill Pipe Inp Report'!AT53="X",1,IF('Prop Drill Pipe Inp Report'!AU53="X",1,IF('Prop Drill Pipe Inp Report'!AV53="X",1,IF('Prop Drill Pipe Inp Report'!AW53="X",1,IF('Prop Drill Pipe Inp Report'!AX53="X",1,IF('Prop Drill Pipe Inp Report'!AY53="X",1,IF('Prop Drill Pipe Inp Report'!AZ53="X",1,IF('Prop Drill Pipe Inp Report'!BA53="X",1,0))))))))))))</f>
        <v>0</v>
      </c>
    </row>
    <row r="47" spans="9:10" x14ac:dyDescent="0.25">
      <c r="I47">
        <f>IF('Prop Drill Pipe Inp Report'!V54="X",1,IF('Prop Drill Pipe Inp Report'!W54="X",1,IF('Prop Drill Pipe Inp Report'!X54="X",1,IF('Prop Drill Pipe Inp Report'!Y54="X",1,IF('Prop Drill Pipe Inp Report'!Z54="X",1,IF('Prop Drill Pipe Inp Report'!AA54="X",1,IF('Prop Drill Pipe Inp Report'!AB54="X",1,IF('Prop Drill Pipe Inp Report'!AC54="X",1,IF('Prop Drill Pipe Inp Report'!AD54="X",1,IF('Prop Drill Pipe Inp Report'!AE54="X",1,IF('Prop Drill Pipe Inp Report'!AF54="X",1,IF('Prop Drill Pipe Inp Report'!AG54="X",1,IF('Prop Drill Pipe Inp Report'!AH54="X",1, IF('Prop Drill Pipe Inp Report'!AI54="X",1,0))))))))))))))</f>
        <v>0</v>
      </c>
      <c r="J47">
        <f>IF('Prop Drill Pipe Inp Report'!AP54="X",1,IF('Prop Drill Pipe Inp Report'!AQ54="X",1,IF('Prop Drill Pipe Inp Report'!AR54="X",1,IF('Prop Drill Pipe Inp Report'!AS54="X",1,IF('Prop Drill Pipe Inp Report'!AT54="X",1,IF('Prop Drill Pipe Inp Report'!AU54="X",1,IF('Prop Drill Pipe Inp Report'!AV54="X",1,IF('Prop Drill Pipe Inp Report'!AW54="X",1,IF('Prop Drill Pipe Inp Report'!AX54="X",1,IF('Prop Drill Pipe Inp Report'!AY54="X",1,IF('Prop Drill Pipe Inp Report'!AZ54="X",1,IF('Prop Drill Pipe Inp Report'!BA54="X",1,0))))))))))))</f>
        <v>0</v>
      </c>
    </row>
    <row r="48" spans="9:10" x14ac:dyDescent="0.25">
      <c r="I48">
        <f>IF('Prop Drill Pipe Inp Report'!V55="X",1,IF('Prop Drill Pipe Inp Report'!W55="X",1,IF('Prop Drill Pipe Inp Report'!X55="X",1,IF('Prop Drill Pipe Inp Report'!Y55="X",1,IF('Prop Drill Pipe Inp Report'!Z55="X",1,IF('Prop Drill Pipe Inp Report'!AA55="X",1,IF('Prop Drill Pipe Inp Report'!AB55="X",1,IF('Prop Drill Pipe Inp Report'!AC55="X",1,IF('Prop Drill Pipe Inp Report'!AD55="X",1,IF('Prop Drill Pipe Inp Report'!AE55="X",1,IF('Prop Drill Pipe Inp Report'!AF55="X",1,IF('Prop Drill Pipe Inp Report'!AG55="X",1,IF('Prop Drill Pipe Inp Report'!AH55="X",1, IF('Prop Drill Pipe Inp Report'!AI55="X",1,0))))))))))))))</f>
        <v>0</v>
      </c>
      <c r="J48">
        <f>IF('Prop Drill Pipe Inp Report'!AP55="X",1,IF('Prop Drill Pipe Inp Report'!AQ55="X",1,IF('Prop Drill Pipe Inp Report'!AR55="X",1,IF('Prop Drill Pipe Inp Report'!AS55="X",1,IF('Prop Drill Pipe Inp Report'!AT55="X",1,IF('Prop Drill Pipe Inp Report'!AU55="X",1,IF('Prop Drill Pipe Inp Report'!AV55="X",1,IF('Prop Drill Pipe Inp Report'!AW55="X",1,IF('Prop Drill Pipe Inp Report'!AX55="X",1,IF('Prop Drill Pipe Inp Report'!AY55="X",1,IF('Prop Drill Pipe Inp Report'!AZ55="X",1,IF('Prop Drill Pipe Inp Report'!BA55="X",1,0))))))))))))</f>
        <v>0</v>
      </c>
    </row>
    <row r="49" spans="9:10" x14ac:dyDescent="0.25">
      <c r="I49">
        <f>IF('Prop Drill Pipe Inp Report'!V56="X",1,IF('Prop Drill Pipe Inp Report'!W56="X",1,IF('Prop Drill Pipe Inp Report'!X56="X",1,IF('Prop Drill Pipe Inp Report'!Y56="X",1,IF('Prop Drill Pipe Inp Report'!Z56="X",1,IF('Prop Drill Pipe Inp Report'!AA56="X",1,IF('Prop Drill Pipe Inp Report'!AB56="X",1,IF('Prop Drill Pipe Inp Report'!AC56="X",1,IF('Prop Drill Pipe Inp Report'!AD56="X",1,IF('Prop Drill Pipe Inp Report'!AE56="X",1,IF('Prop Drill Pipe Inp Report'!AF56="X",1,IF('Prop Drill Pipe Inp Report'!AG56="X",1,IF('Prop Drill Pipe Inp Report'!AH56="X",1, IF('Prop Drill Pipe Inp Report'!AI56="X",1,0))))))))))))))</f>
        <v>0</v>
      </c>
      <c r="J49">
        <f>IF('Prop Drill Pipe Inp Report'!AP56="X",1,IF('Prop Drill Pipe Inp Report'!AQ56="X",1,IF('Prop Drill Pipe Inp Report'!AR56="X",1,IF('Prop Drill Pipe Inp Report'!AS56="X",1,IF('Prop Drill Pipe Inp Report'!AT56="X",1,IF('Prop Drill Pipe Inp Report'!AU56="X",1,IF('Prop Drill Pipe Inp Report'!AV56="X",1,IF('Prop Drill Pipe Inp Report'!AW56="X",1,IF('Prop Drill Pipe Inp Report'!AX56="X",1,IF('Prop Drill Pipe Inp Report'!AY56="X",1,IF('Prop Drill Pipe Inp Report'!AZ56="X",1,IF('Prop Drill Pipe Inp Report'!BA56="X",1,0))))))))))))</f>
        <v>0</v>
      </c>
    </row>
    <row r="50" spans="9:10" x14ac:dyDescent="0.25">
      <c r="I50">
        <f>IF('Prop Drill Pipe Inp Report'!V57="X",1,IF('Prop Drill Pipe Inp Report'!W57="X",1,IF('Prop Drill Pipe Inp Report'!X57="X",1,IF('Prop Drill Pipe Inp Report'!Y57="X",1,IF('Prop Drill Pipe Inp Report'!Z57="X",1,IF('Prop Drill Pipe Inp Report'!AA57="X",1,IF('Prop Drill Pipe Inp Report'!AB57="X",1,IF('Prop Drill Pipe Inp Report'!AC57="X",1,IF('Prop Drill Pipe Inp Report'!AD57="X",1,IF('Prop Drill Pipe Inp Report'!AE57="X",1,IF('Prop Drill Pipe Inp Report'!AF57="X",1,IF('Prop Drill Pipe Inp Report'!AG57="X",1,IF('Prop Drill Pipe Inp Report'!AH57="X",1, IF('Prop Drill Pipe Inp Report'!AI57="X",1,0))))))))))))))</f>
        <v>0</v>
      </c>
      <c r="J50">
        <f>IF('Prop Drill Pipe Inp Report'!AP57="X",1,IF('Prop Drill Pipe Inp Report'!AQ57="X",1,IF('Prop Drill Pipe Inp Report'!AR57="X",1,IF('Prop Drill Pipe Inp Report'!AS57="X",1,IF('Prop Drill Pipe Inp Report'!AT57="X",1,IF('Prop Drill Pipe Inp Report'!AU57="X",1,IF('Prop Drill Pipe Inp Report'!AV57="X",1,IF('Prop Drill Pipe Inp Report'!AW57="X",1,IF('Prop Drill Pipe Inp Report'!AX57="X",1,IF('Prop Drill Pipe Inp Report'!AY57="X",1,IF('Prop Drill Pipe Inp Report'!AZ57="X",1,IF('Prop Drill Pipe Inp Report'!BA57="X",1,0))))))))))))</f>
        <v>0</v>
      </c>
    </row>
    <row r="51" spans="9:10" x14ac:dyDescent="0.25">
      <c r="I51">
        <f>IF('Prop Drill Pipe Inp Report'!V58="X",1,IF('Prop Drill Pipe Inp Report'!W58="X",1,IF('Prop Drill Pipe Inp Report'!X58="X",1,IF('Prop Drill Pipe Inp Report'!Y58="X",1,IF('Prop Drill Pipe Inp Report'!Z58="X",1,IF('Prop Drill Pipe Inp Report'!AA58="X",1,IF('Prop Drill Pipe Inp Report'!AB58="X",1,IF('Prop Drill Pipe Inp Report'!AC58="X",1,IF('Prop Drill Pipe Inp Report'!AD58="X",1,IF('Prop Drill Pipe Inp Report'!AE58="X",1,IF('Prop Drill Pipe Inp Report'!AF58="X",1,IF('Prop Drill Pipe Inp Report'!AG58="X",1,IF('Prop Drill Pipe Inp Report'!AH58="X",1, IF('Prop Drill Pipe Inp Report'!AI58="X",1,0))))))))))))))</f>
        <v>0</v>
      </c>
      <c r="J51">
        <f>IF('Prop Drill Pipe Inp Report'!AP58="X",1,IF('Prop Drill Pipe Inp Report'!AQ58="X",1,IF('Prop Drill Pipe Inp Report'!AR58="X",1,IF('Prop Drill Pipe Inp Report'!AS58="X",1,IF('Prop Drill Pipe Inp Report'!AT58="X",1,IF('Prop Drill Pipe Inp Report'!AU58="X",1,IF('Prop Drill Pipe Inp Report'!AV58="X",1,IF('Prop Drill Pipe Inp Report'!AW58="X",1,IF('Prop Drill Pipe Inp Report'!AX58="X",1,IF('Prop Drill Pipe Inp Report'!AY58="X",1,IF('Prop Drill Pipe Inp Report'!AZ58="X",1,IF('Prop Drill Pipe Inp Report'!BA58="X",1,0))))))))))))</f>
        <v>0</v>
      </c>
    </row>
    <row r="52" spans="9:10" x14ac:dyDescent="0.25">
      <c r="I52">
        <f>IF('Prop Drill Pipe Inp Report'!V59="X",1,IF('Prop Drill Pipe Inp Report'!W59="X",1,IF('Prop Drill Pipe Inp Report'!X59="X",1,IF('Prop Drill Pipe Inp Report'!Y59="X",1,IF('Prop Drill Pipe Inp Report'!Z59="X",1,IF('Prop Drill Pipe Inp Report'!AA59="X",1,IF('Prop Drill Pipe Inp Report'!AB59="X",1,IF('Prop Drill Pipe Inp Report'!AC59="X",1,IF('Prop Drill Pipe Inp Report'!AD59="X",1,IF('Prop Drill Pipe Inp Report'!AE59="X",1,IF('Prop Drill Pipe Inp Report'!AF59="X",1,IF('Prop Drill Pipe Inp Report'!AG59="X",1,IF('Prop Drill Pipe Inp Report'!AH59="X",1, IF('Prop Drill Pipe Inp Report'!AI59="X",1,0))))))))))))))</f>
        <v>0</v>
      </c>
      <c r="J52">
        <f>IF('Prop Drill Pipe Inp Report'!AP59="X",1,IF('Prop Drill Pipe Inp Report'!AQ59="X",1,IF('Prop Drill Pipe Inp Report'!AR59="X",1,IF('Prop Drill Pipe Inp Report'!AS59="X",1,IF('Prop Drill Pipe Inp Report'!AT59="X",1,IF('Prop Drill Pipe Inp Report'!AU59="X",1,IF('Prop Drill Pipe Inp Report'!AV59="X",1,IF('Prop Drill Pipe Inp Report'!AW59="X",1,IF('Prop Drill Pipe Inp Report'!AX59="X",1,IF('Prop Drill Pipe Inp Report'!AY59="X",1,IF('Prop Drill Pipe Inp Report'!AZ59="X",1,IF('Prop Drill Pipe Inp Report'!BA59="X",1,0))))))))))))</f>
        <v>0</v>
      </c>
    </row>
    <row r="53" spans="9:10" x14ac:dyDescent="0.25">
      <c r="I53">
        <f>IF('Prop Drill Pipe Inp Report'!V60="X",1,IF('Prop Drill Pipe Inp Report'!W60="X",1,IF('Prop Drill Pipe Inp Report'!X60="X",1,IF('Prop Drill Pipe Inp Report'!Y60="X",1,IF('Prop Drill Pipe Inp Report'!Z60="X",1,IF('Prop Drill Pipe Inp Report'!AA60="X",1,IF('Prop Drill Pipe Inp Report'!AB60="X",1,IF('Prop Drill Pipe Inp Report'!AC60="X",1,IF('Prop Drill Pipe Inp Report'!AD60="X",1,IF('Prop Drill Pipe Inp Report'!AE60="X",1,IF('Prop Drill Pipe Inp Report'!AF60="X",1,IF('Prop Drill Pipe Inp Report'!AG60="X",1,IF('Prop Drill Pipe Inp Report'!AH60="X",1, IF('Prop Drill Pipe Inp Report'!AI60="X",1,0))))))))))))))</f>
        <v>0</v>
      </c>
      <c r="J53">
        <f>IF('Prop Drill Pipe Inp Report'!AP60="X",1,IF('Prop Drill Pipe Inp Report'!AQ60="X",1,IF('Prop Drill Pipe Inp Report'!AR60="X",1,IF('Prop Drill Pipe Inp Report'!AS60="X",1,IF('Prop Drill Pipe Inp Report'!AT60="X",1,IF('Prop Drill Pipe Inp Report'!AU60="X",1,IF('Prop Drill Pipe Inp Report'!AV60="X",1,IF('Prop Drill Pipe Inp Report'!AW60="X",1,IF('Prop Drill Pipe Inp Report'!AX60="X",1,IF('Prop Drill Pipe Inp Report'!AY60="X",1,IF('Prop Drill Pipe Inp Report'!AZ60="X",1,IF('Prop Drill Pipe Inp Report'!BA60="X",1,0))))))))))))</f>
        <v>0</v>
      </c>
    </row>
    <row r="54" spans="9:10" x14ac:dyDescent="0.25">
      <c r="I54">
        <f>IF('Prop Drill Pipe Inp Report'!V61="X",1,IF('Prop Drill Pipe Inp Report'!W61="X",1,IF('Prop Drill Pipe Inp Report'!X61="X",1,IF('Prop Drill Pipe Inp Report'!Y61="X",1,IF('Prop Drill Pipe Inp Report'!Z61="X",1,IF('Prop Drill Pipe Inp Report'!AA61="X",1,IF('Prop Drill Pipe Inp Report'!AB61="X",1,IF('Prop Drill Pipe Inp Report'!AC61="X",1,IF('Prop Drill Pipe Inp Report'!AD61="X",1,IF('Prop Drill Pipe Inp Report'!AE61="X",1,IF('Prop Drill Pipe Inp Report'!AF61="X",1,IF('Prop Drill Pipe Inp Report'!AG61="X",1,IF('Prop Drill Pipe Inp Report'!AH61="X",1, IF('Prop Drill Pipe Inp Report'!AI61="X",1,0))))))))))))))</f>
        <v>0</v>
      </c>
      <c r="J54">
        <f>IF('Prop Drill Pipe Inp Report'!AP61="X",1,IF('Prop Drill Pipe Inp Report'!AQ61="X",1,IF('Prop Drill Pipe Inp Report'!AR61="X",1,IF('Prop Drill Pipe Inp Report'!AS61="X",1,IF('Prop Drill Pipe Inp Report'!AT61="X",1,IF('Prop Drill Pipe Inp Report'!AU61="X",1,IF('Prop Drill Pipe Inp Report'!AV61="X",1,IF('Prop Drill Pipe Inp Report'!AW61="X",1,IF('Prop Drill Pipe Inp Report'!AX61="X",1,IF('Prop Drill Pipe Inp Report'!AY61="X",1,IF('Prop Drill Pipe Inp Report'!AZ61="X",1,IF('Prop Drill Pipe Inp Report'!BA61="X",1,0))))))))))))</f>
        <v>0</v>
      </c>
    </row>
    <row r="55" spans="9:10" x14ac:dyDescent="0.25">
      <c r="I55">
        <f>IF('Prop Drill Pipe Inp Report'!V62="X",1,IF('Prop Drill Pipe Inp Report'!W62="X",1,IF('Prop Drill Pipe Inp Report'!X62="X",1,IF('Prop Drill Pipe Inp Report'!Y62="X",1,IF('Prop Drill Pipe Inp Report'!Z62="X",1,IF('Prop Drill Pipe Inp Report'!AA62="X",1,IF('Prop Drill Pipe Inp Report'!AB62="X",1,IF('Prop Drill Pipe Inp Report'!AC62="X",1,IF('Prop Drill Pipe Inp Report'!AD62="X",1,IF('Prop Drill Pipe Inp Report'!AE62="X",1,IF('Prop Drill Pipe Inp Report'!AF62="X",1,IF('Prop Drill Pipe Inp Report'!AG62="X",1,IF('Prop Drill Pipe Inp Report'!AH62="X",1, IF('Prop Drill Pipe Inp Report'!AI62="X",1,0))))))))))))))</f>
        <v>0</v>
      </c>
      <c r="J55">
        <f>IF('Prop Drill Pipe Inp Report'!AP62="X",1,IF('Prop Drill Pipe Inp Report'!AQ62="X",1,IF('Prop Drill Pipe Inp Report'!AR62="X",1,IF('Prop Drill Pipe Inp Report'!AS62="X",1,IF('Prop Drill Pipe Inp Report'!AT62="X",1,IF('Prop Drill Pipe Inp Report'!AU62="X",1,IF('Prop Drill Pipe Inp Report'!AV62="X",1,IF('Prop Drill Pipe Inp Report'!AW62="X",1,IF('Prop Drill Pipe Inp Report'!AX62="X",1,IF('Prop Drill Pipe Inp Report'!AY62="X",1,IF('Prop Drill Pipe Inp Report'!AZ62="X",1,IF('Prop Drill Pipe Inp Report'!BA62="X",1,0))))))))))))</f>
        <v>0</v>
      </c>
    </row>
    <row r="56" spans="9:10" x14ac:dyDescent="0.25">
      <c r="I56">
        <f>IF('Prop Drill Pipe Inp Report'!V63="X",1,IF('Prop Drill Pipe Inp Report'!W63="X",1,IF('Prop Drill Pipe Inp Report'!X63="X",1,IF('Prop Drill Pipe Inp Report'!Y63="X",1,IF('Prop Drill Pipe Inp Report'!Z63="X",1,IF('Prop Drill Pipe Inp Report'!AA63="X",1,IF('Prop Drill Pipe Inp Report'!AB63="X",1,IF('Prop Drill Pipe Inp Report'!AC63="X",1,IF('Prop Drill Pipe Inp Report'!AD63="X",1,IF('Prop Drill Pipe Inp Report'!AE63="X",1,IF('Prop Drill Pipe Inp Report'!AF63="X",1,IF('Prop Drill Pipe Inp Report'!AG63="X",1,IF('Prop Drill Pipe Inp Report'!AH63="X",1, IF('Prop Drill Pipe Inp Report'!AI63="X",1,0))))))))))))))</f>
        <v>0</v>
      </c>
      <c r="J56">
        <f>IF('Prop Drill Pipe Inp Report'!AP63="X",1,IF('Prop Drill Pipe Inp Report'!AQ63="X",1,IF('Prop Drill Pipe Inp Report'!AR63="X",1,IF('Prop Drill Pipe Inp Report'!AS63="X",1,IF('Prop Drill Pipe Inp Report'!AT63="X",1,IF('Prop Drill Pipe Inp Report'!AU63="X",1,IF('Prop Drill Pipe Inp Report'!AV63="X",1,IF('Prop Drill Pipe Inp Report'!AW63="X",1,IF('Prop Drill Pipe Inp Report'!AX63="X",1,IF('Prop Drill Pipe Inp Report'!AY63="X",1,IF('Prop Drill Pipe Inp Report'!AZ63="X",1,IF('Prop Drill Pipe Inp Report'!BA63="X",1,0))))))))))))</f>
        <v>0</v>
      </c>
    </row>
    <row r="57" spans="9:10" x14ac:dyDescent="0.25">
      <c r="I57">
        <f>IF('Prop Drill Pipe Inp Report'!V64="X",1,IF('Prop Drill Pipe Inp Report'!W64="X",1,IF('Prop Drill Pipe Inp Report'!X64="X",1,IF('Prop Drill Pipe Inp Report'!Y64="X",1,IF('Prop Drill Pipe Inp Report'!Z64="X",1,IF('Prop Drill Pipe Inp Report'!AA64="X",1,IF('Prop Drill Pipe Inp Report'!AB64="X",1,IF('Prop Drill Pipe Inp Report'!AC64="X",1,IF('Prop Drill Pipe Inp Report'!AD64="X",1,IF('Prop Drill Pipe Inp Report'!AE64="X",1,IF('Prop Drill Pipe Inp Report'!AF64="X",1,IF('Prop Drill Pipe Inp Report'!AG64="X",1,IF('Prop Drill Pipe Inp Report'!AH64="X",1, IF('Prop Drill Pipe Inp Report'!AI64="X",1,0))))))))))))))</f>
        <v>0</v>
      </c>
      <c r="J57">
        <f>IF('Prop Drill Pipe Inp Report'!AP64="X",1,IF('Prop Drill Pipe Inp Report'!AQ64="X",1,IF('Prop Drill Pipe Inp Report'!AR64="X",1,IF('Prop Drill Pipe Inp Report'!AS64="X",1,IF('Prop Drill Pipe Inp Report'!AT64="X",1,IF('Prop Drill Pipe Inp Report'!AU64="X",1,IF('Prop Drill Pipe Inp Report'!AV64="X",1,IF('Prop Drill Pipe Inp Report'!AW64="X",1,IF('Prop Drill Pipe Inp Report'!AX64="X",1,IF('Prop Drill Pipe Inp Report'!AY64="X",1,IF('Prop Drill Pipe Inp Report'!AZ64="X",1,IF('Prop Drill Pipe Inp Report'!BA64="X",1,0))))))))))))</f>
        <v>0</v>
      </c>
    </row>
    <row r="58" spans="9:10" x14ac:dyDescent="0.25">
      <c r="I58">
        <f>IF('Prop Drill Pipe Inp Report'!V65="X",1,IF('Prop Drill Pipe Inp Report'!W65="X",1,IF('Prop Drill Pipe Inp Report'!X65="X",1,IF('Prop Drill Pipe Inp Report'!Y65="X",1,IF('Prop Drill Pipe Inp Report'!Z65="X",1,IF('Prop Drill Pipe Inp Report'!AA65="X",1,IF('Prop Drill Pipe Inp Report'!AB65="X",1,IF('Prop Drill Pipe Inp Report'!AC65="X",1,IF('Prop Drill Pipe Inp Report'!AD65="X",1,IF('Prop Drill Pipe Inp Report'!AE65="X",1,IF('Prop Drill Pipe Inp Report'!AF65="X",1,IF('Prop Drill Pipe Inp Report'!AG65="X",1,IF('Prop Drill Pipe Inp Report'!AH65="X",1, IF('Prop Drill Pipe Inp Report'!AI65="X",1,0))))))))))))))</f>
        <v>0</v>
      </c>
      <c r="J58">
        <f>IF('Prop Drill Pipe Inp Report'!AP65="X",1,IF('Prop Drill Pipe Inp Report'!AQ65="X",1,IF('Prop Drill Pipe Inp Report'!AR65="X",1,IF('Prop Drill Pipe Inp Report'!AS65="X",1,IF('Prop Drill Pipe Inp Report'!AT65="X",1,IF('Prop Drill Pipe Inp Report'!AU65="X",1,IF('Prop Drill Pipe Inp Report'!AV65="X",1,IF('Prop Drill Pipe Inp Report'!AW65="X",1,IF('Prop Drill Pipe Inp Report'!AX65="X",1,IF('Prop Drill Pipe Inp Report'!AY65="X",1,IF('Prop Drill Pipe Inp Report'!AZ65="X",1,IF('Prop Drill Pipe Inp Report'!BA65="X",1,0))))))))))))</f>
        <v>0</v>
      </c>
    </row>
    <row r="59" spans="9:10" x14ac:dyDescent="0.25">
      <c r="I59">
        <f>IF('Prop Drill Pipe Inp Report'!V66="X",1,IF('Prop Drill Pipe Inp Report'!W66="X",1,IF('Prop Drill Pipe Inp Report'!X66="X",1,IF('Prop Drill Pipe Inp Report'!Y66="X",1,IF('Prop Drill Pipe Inp Report'!Z66="X",1,IF('Prop Drill Pipe Inp Report'!AA66="X",1,IF('Prop Drill Pipe Inp Report'!AB66="X",1,IF('Prop Drill Pipe Inp Report'!AC66="X",1,IF('Prop Drill Pipe Inp Report'!AD66="X",1,IF('Prop Drill Pipe Inp Report'!AE66="X",1,IF('Prop Drill Pipe Inp Report'!AF66="X",1,IF('Prop Drill Pipe Inp Report'!AG66="X",1,IF('Prop Drill Pipe Inp Report'!AH66="X",1, IF('Prop Drill Pipe Inp Report'!AI66="X",1,0))))))))))))))</f>
        <v>0</v>
      </c>
      <c r="J59">
        <f>IF('Prop Drill Pipe Inp Report'!AP66="X",1,IF('Prop Drill Pipe Inp Report'!AQ66="X",1,IF('Prop Drill Pipe Inp Report'!AR66="X",1,IF('Prop Drill Pipe Inp Report'!AS66="X",1,IF('Prop Drill Pipe Inp Report'!AT66="X",1,IF('Prop Drill Pipe Inp Report'!AU66="X",1,IF('Prop Drill Pipe Inp Report'!AV66="X",1,IF('Prop Drill Pipe Inp Report'!AW66="X",1,IF('Prop Drill Pipe Inp Report'!AX66="X",1,IF('Prop Drill Pipe Inp Report'!AY66="X",1,IF('Prop Drill Pipe Inp Report'!AZ66="X",1,IF('Prop Drill Pipe Inp Report'!BA66="X",1,0))))))))))))</f>
        <v>0</v>
      </c>
    </row>
    <row r="60" spans="9:10" x14ac:dyDescent="0.25">
      <c r="I60">
        <f>IF('Prop Drill Pipe Inp Report'!V67="X",1,IF('Prop Drill Pipe Inp Report'!W67="X",1,IF('Prop Drill Pipe Inp Report'!X67="X",1,IF('Prop Drill Pipe Inp Report'!Y67="X",1,IF('Prop Drill Pipe Inp Report'!Z67="X",1,IF('Prop Drill Pipe Inp Report'!AA67="X",1,IF('Prop Drill Pipe Inp Report'!AB67="X",1,IF('Prop Drill Pipe Inp Report'!AC67="X",1,IF('Prop Drill Pipe Inp Report'!AD67="X",1,IF('Prop Drill Pipe Inp Report'!AE67="X",1,IF('Prop Drill Pipe Inp Report'!AF67="X",1,IF('Prop Drill Pipe Inp Report'!AG67="X",1,IF('Prop Drill Pipe Inp Report'!AH67="X",1, IF('Prop Drill Pipe Inp Report'!AI67="X",1,0))))))))))))))</f>
        <v>0</v>
      </c>
      <c r="J60">
        <f>IF('Prop Drill Pipe Inp Report'!AP67="X",1,IF('Prop Drill Pipe Inp Report'!AQ67="X",1,IF('Prop Drill Pipe Inp Report'!AR67="X",1,IF('Prop Drill Pipe Inp Report'!AS67="X",1,IF('Prop Drill Pipe Inp Report'!AT67="X",1,IF('Prop Drill Pipe Inp Report'!AU67="X",1,IF('Prop Drill Pipe Inp Report'!AV67="X",1,IF('Prop Drill Pipe Inp Report'!AW67="X",1,IF('Prop Drill Pipe Inp Report'!AX67="X",1,IF('Prop Drill Pipe Inp Report'!AY67="X",1,IF('Prop Drill Pipe Inp Report'!AZ67="X",1,IF('Prop Drill Pipe Inp Report'!BA67="X",1,0))))))))))))</f>
        <v>0</v>
      </c>
    </row>
    <row r="61" spans="9:10" x14ac:dyDescent="0.25">
      <c r="I61">
        <f>IF('Prop Drill Pipe Inp Report'!V68="X",1,IF('Prop Drill Pipe Inp Report'!W68="X",1,IF('Prop Drill Pipe Inp Report'!X68="X",1,IF('Prop Drill Pipe Inp Report'!Y68="X",1,IF('Prop Drill Pipe Inp Report'!Z68="X",1,IF('Prop Drill Pipe Inp Report'!AA68="X",1,IF('Prop Drill Pipe Inp Report'!AB68="X",1,IF('Prop Drill Pipe Inp Report'!AC68="X",1,IF('Prop Drill Pipe Inp Report'!AD68="X",1,IF('Prop Drill Pipe Inp Report'!AE68="X",1,IF('Prop Drill Pipe Inp Report'!AF68="X",1,IF('Prop Drill Pipe Inp Report'!AG68="X",1,IF('Prop Drill Pipe Inp Report'!AH68="X",1, IF('Prop Drill Pipe Inp Report'!AI68="X",1,0))))))))))))))</f>
        <v>0</v>
      </c>
      <c r="J61">
        <f>IF('Prop Drill Pipe Inp Report'!AP68="X",1,IF('Prop Drill Pipe Inp Report'!AQ68="X",1,IF('Prop Drill Pipe Inp Report'!AR68="X",1,IF('Prop Drill Pipe Inp Report'!AS68="X",1,IF('Prop Drill Pipe Inp Report'!AT68="X",1,IF('Prop Drill Pipe Inp Report'!AU68="X",1,IF('Prop Drill Pipe Inp Report'!AV68="X",1,IF('Prop Drill Pipe Inp Report'!AW68="X",1,IF('Prop Drill Pipe Inp Report'!AX68="X",1,IF('Prop Drill Pipe Inp Report'!AY68="X",1,IF('Prop Drill Pipe Inp Report'!AZ68="X",1,IF('Prop Drill Pipe Inp Report'!BA68="X",1,0))))))))))))</f>
        <v>0</v>
      </c>
    </row>
    <row r="62" spans="9:10" x14ac:dyDescent="0.25">
      <c r="I62">
        <f>IF('Prop Drill Pipe Inp Report'!V69="X",1,IF('Prop Drill Pipe Inp Report'!W69="X",1,IF('Prop Drill Pipe Inp Report'!X69="X",1,IF('Prop Drill Pipe Inp Report'!Y69="X",1,IF('Prop Drill Pipe Inp Report'!Z69="X",1,IF('Prop Drill Pipe Inp Report'!AA69="X",1,IF('Prop Drill Pipe Inp Report'!AB69="X",1,IF('Prop Drill Pipe Inp Report'!AC69="X",1,IF('Prop Drill Pipe Inp Report'!AD69="X",1,IF('Prop Drill Pipe Inp Report'!AE69="X",1,IF('Prop Drill Pipe Inp Report'!AF69="X",1,IF('Prop Drill Pipe Inp Report'!AG69="X",1,IF('Prop Drill Pipe Inp Report'!AH69="X",1, IF('Prop Drill Pipe Inp Report'!AI69="X",1,0))))))))))))))</f>
        <v>0</v>
      </c>
      <c r="J62">
        <f>IF('Prop Drill Pipe Inp Report'!AP69="X",1,IF('Prop Drill Pipe Inp Report'!AQ69="X",1,IF('Prop Drill Pipe Inp Report'!AR69="X",1,IF('Prop Drill Pipe Inp Report'!AS69="X",1,IF('Prop Drill Pipe Inp Report'!AT69="X",1,IF('Prop Drill Pipe Inp Report'!AU69="X",1,IF('Prop Drill Pipe Inp Report'!AV69="X",1,IF('Prop Drill Pipe Inp Report'!AW69="X",1,IF('Prop Drill Pipe Inp Report'!AX69="X",1,IF('Prop Drill Pipe Inp Report'!AY69="X",1,IF('Prop Drill Pipe Inp Report'!AZ69="X",1,IF('Prop Drill Pipe Inp Report'!BA69="X",1,0))))))))))))</f>
        <v>0</v>
      </c>
    </row>
    <row r="63" spans="9:10" x14ac:dyDescent="0.25">
      <c r="I63">
        <f>IF('Prop Drill Pipe Inp Report'!V70="X",1,IF('Prop Drill Pipe Inp Report'!W70="X",1,IF('Prop Drill Pipe Inp Report'!X70="X",1,IF('Prop Drill Pipe Inp Report'!Y70="X",1,IF('Prop Drill Pipe Inp Report'!Z70="X",1,IF('Prop Drill Pipe Inp Report'!AA70="X",1,IF('Prop Drill Pipe Inp Report'!AB70="X",1,IF('Prop Drill Pipe Inp Report'!AC70="X",1,IF('Prop Drill Pipe Inp Report'!AD70="X",1,IF('Prop Drill Pipe Inp Report'!AE70="X",1,IF('Prop Drill Pipe Inp Report'!AF70="X",1,IF('Prop Drill Pipe Inp Report'!AG70="X",1,IF('Prop Drill Pipe Inp Report'!AH70="X",1, IF('Prop Drill Pipe Inp Report'!AI70="X",1,0))))))))))))))</f>
        <v>0</v>
      </c>
      <c r="J63">
        <f>IF('Prop Drill Pipe Inp Report'!AP70="X",1,IF('Prop Drill Pipe Inp Report'!AQ70="X",1,IF('Prop Drill Pipe Inp Report'!AR70="X",1,IF('Prop Drill Pipe Inp Report'!AS70="X",1,IF('Prop Drill Pipe Inp Report'!AT70="X",1,IF('Prop Drill Pipe Inp Report'!AU70="X",1,IF('Prop Drill Pipe Inp Report'!AV70="X",1,IF('Prop Drill Pipe Inp Report'!AW70="X",1,IF('Prop Drill Pipe Inp Report'!AX70="X",1,IF('Prop Drill Pipe Inp Report'!AY70="X",1,IF('Prop Drill Pipe Inp Report'!AZ70="X",1,IF('Prop Drill Pipe Inp Report'!BA70="X",1,0))))))))))))</f>
        <v>0</v>
      </c>
    </row>
    <row r="64" spans="9:10" x14ac:dyDescent="0.25">
      <c r="I64">
        <f>IF('Prop Drill Pipe Inp Report'!V71="X",1,IF('Prop Drill Pipe Inp Report'!W71="X",1,IF('Prop Drill Pipe Inp Report'!X71="X",1,IF('Prop Drill Pipe Inp Report'!Y71="X",1,IF('Prop Drill Pipe Inp Report'!Z71="X",1,IF('Prop Drill Pipe Inp Report'!AA71="X",1,IF('Prop Drill Pipe Inp Report'!AB71="X",1,IF('Prop Drill Pipe Inp Report'!AC71="X",1,IF('Prop Drill Pipe Inp Report'!AD71="X",1,IF('Prop Drill Pipe Inp Report'!AE71="X",1,IF('Prop Drill Pipe Inp Report'!AF71="X",1,IF('Prop Drill Pipe Inp Report'!AG71="X",1,IF('Prop Drill Pipe Inp Report'!AH71="X",1, IF('Prop Drill Pipe Inp Report'!AI71="X",1,0))))))))))))))</f>
        <v>0</v>
      </c>
      <c r="J64">
        <f>IF('Prop Drill Pipe Inp Report'!AP71="X",1,IF('Prop Drill Pipe Inp Report'!AQ71="X",1,IF('Prop Drill Pipe Inp Report'!AR71="X",1,IF('Prop Drill Pipe Inp Report'!AS71="X",1,IF('Prop Drill Pipe Inp Report'!AT71="X",1,IF('Prop Drill Pipe Inp Report'!AU71="X",1,IF('Prop Drill Pipe Inp Report'!AV71="X",1,IF('Prop Drill Pipe Inp Report'!AW71="X",1,IF('Prop Drill Pipe Inp Report'!AX71="X",1,IF('Prop Drill Pipe Inp Report'!AY71="X",1,IF('Prop Drill Pipe Inp Report'!AZ71="X",1,IF('Prop Drill Pipe Inp Report'!BA71="X",1,0))))))))))))</f>
        <v>0</v>
      </c>
    </row>
    <row r="65" spans="9:10" x14ac:dyDescent="0.25">
      <c r="I65">
        <f>IF('Prop Drill Pipe Inp Report'!V72="X",1,IF('Prop Drill Pipe Inp Report'!W72="X",1,IF('Prop Drill Pipe Inp Report'!X72="X",1,IF('Prop Drill Pipe Inp Report'!Y72="X",1,IF('Prop Drill Pipe Inp Report'!Z72="X",1,IF('Prop Drill Pipe Inp Report'!AA72="X",1,IF('Prop Drill Pipe Inp Report'!AB72="X",1,IF('Prop Drill Pipe Inp Report'!AC72="X",1,IF('Prop Drill Pipe Inp Report'!AD72="X",1,IF('Prop Drill Pipe Inp Report'!AE72="X",1,IF('Prop Drill Pipe Inp Report'!AF72="X",1,IF('Prop Drill Pipe Inp Report'!AG72="X",1,IF('Prop Drill Pipe Inp Report'!AH72="X",1, IF('Prop Drill Pipe Inp Report'!AI72="X",1,0))))))))))))))</f>
        <v>0</v>
      </c>
      <c r="J65">
        <f>IF('Prop Drill Pipe Inp Report'!AP72="X",1,IF('Prop Drill Pipe Inp Report'!AQ72="X",1,IF('Prop Drill Pipe Inp Report'!AR72="X",1,IF('Prop Drill Pipe Inp Report'!AS72="X",1,IF('Prop Drill Pipe Inp Report'!AT72="X",1,IF('Prop Drill Pipe Inp Report'!AU72="X",1,IF('Prop Drill Pipe Inp Report'!AV72="X",1,IF('Prop Drill Pipe Inp Report'!AW72="X",1,IF('Prop Drill Pipe Inp Report'!AX72="X",1,IF('Prop Drill Pipe Inp Report'!AY72="X",1,IF('Prop Drill Pipe Inp Report'!AZ72="X",1,IF('Prop Drill Pipe Inp Report'!BA72="X",1,0))))))))))))</f>
        <v>0</v>
      </c>
    </row>
    <row r="66" spans="9:10" x14ac:dyDescent="0.25">
      <c r="I66">
        <f>IF('Prop Drill Pipe Inp Report'!V73="X",1,IF('Prop Drill Pipe Inp Report'!W73="X",1,IF('Prop Drill Pipe Inp Report'!X73="X",1,IF('Prop Drill Pipe Inp Report'!Y73="X",1,IF('Prop Drill Pipe Inp Report'!Z73="X",1,IF('Prop Drill Pipe Inp Report'!AA73="X",1,IF('Prop Drill Pipe Inp Report'!AB73="X",1,IF('Prop Drill Pipe Inp Report'!AC73="X",1,IF('Prop Drill Pipe Inp Report'!AD73="X",1,IF('Prop Drill Pipe Inp Report'!AE73="X",1,IF('Prop Drill Pipe Inp Report'!AF73="X",1,IF('Prop Drill Pipe Inp Report'!AG73="X",1,IF('Prop Drill Pipe Inp Report'!AH73="X",1, IF('Prop Drill Pipe Inp Report'!AI73="X",1,0))))))))))))))</f>
        <v>0</v>
      </c>
      <c r="J66">
        <f>IF('Prop Drill Pipe Inp Report'!AP73="X",1,IF('Prop Drill Pipe Inp Report'!AQ73="X",1,IF('Prop Drill Pipe Inp Report'!AR73="X",1,IF('Prop Drill Pipe Inp Report'!AS73="X",1,IF('Prop Drill Pipe Inp Report'!AT73="X",1,IF('Prop Drill Pipe Inp Report'!AU73="X",1,IF('Prop Drill Pipe Inp Report'!AV73="X",1,IF('Prop Drill Pipe Inp Report'!AW73="X",1,IF('Prop Drill Pipe Inp Report'!AX73="X",1,IF('Prop Drill Pipe Inp Report'!AY73="X",1,IF('Prop Drill Pipe Inp Report'!AZ73="X",1,IF('Prop Drill Pipe Inp Report'!BA73="X",1,0))))))))))))</f>
        <v>0</v>
      </c>
    </row>
    <row r="67" spans="9:10" x14ac:dyDescent="0.25">
      <c r="I67">
        <f>IF('Prop Drill Pipe Inp Report'!V74="X",1,IF('Prop Drill Pipe Inp Report'!W74="X",1,IF('Prop Drill Pipe Inp Report'!X74="X",1,IF('Prop Drill Pipe Inp Report'!Y74="X",1,IF('Prop Drill Pipe Inp Report'!Z74="X",1,IF('Prop Drill Pipe Inp Report'!AA74="X",1,IF('Prop Drill Pipe Inp Report'!AB74="X",1,IF('Prop Drill Pipe Inp Report'!AC74="X",1,IF('Prop Drill Pipe Inp Report'!AD74="X",1,IF('Prop Drill Pipe Inp Report'!AE74="X",1,IF('Prop Drill Pipe Inp Report'!AF74="X",1,IF('Prop Drill Pipe Inp Report'!AG74="X",1,IF('Prop Drill Pipe Inp Report'!AH74="X",1, IF('Prop Drill Pipe Inp Report'!AI74="X",1,0))))))))))))))</f>
        <v>0</v>
      </c>
      <c r="J67">
        <f>IF('Prop Drill Pipe Inp Report'!AP74="X",1,IF('Prop Drill Pipe Inp Report'!AQ74="X",1,IF('Prop Drill Pipe Inp Report'!AR74="X",1,IF('Prop Drill Pipe Inp Report'!AS74="X",1,IF('Prop Drill Pipe Inp Report'!AT74="X",1,IF('Prop Drill Pipe Inp Report'!AU74="X",1,IF('Prop Drill Pipe Inp Report'!AV74="X",1,IF('Prop Drill Pipe Inp Report'!AW74="X",1,IF('Prop Drill Pipe Inp Report'!AX74="X",1,IF('Prop Drill Pipe Inp Report'!AY74="X",1,IF('Prop Drill Pipe Inp Report'!AZ74="X",1,IF('Prop Drill Pipe Inp Report'!BA74="X",1,0))))))))))))</f>
        <v>0</v>
      </c>
    </row>
    <row r="68" spans="9:10" x14ac:dyDescent="0.25">
      <c r="I68">
        <f>IF('Prop Drill Pipe Inp Report'!V75="X",1,IF('Prop Drill Pipe Inp Report'!W75="X",1,IF('Prop Drill Pipe Inp Report'!X75="X",1,IF('Prop Drill Pipe Inp Report'!Y75="X",1,IF('Prop Drill Pipe Inp Report'!Z75="X",1,IF('Prop Drill Pipe Inp Report'!AA75="X",1,IF('Prop Drill Pipe Inp Report'!AB75="X",1,IF('Prop Drill Pipe Inp Report'!AC75="X",1,IF('Prop Drill Pipe Inp Report'!AD75="X",1,IF('Prop Drill Pipe Inp Report'!AE75="X",1,IF('Prop Drill Pipe Inp Report'!AF75="X",1,IF('Prop Drill Pipe Inp Report'!AG75="X",1,IF('Prop Drill Pipe Inp Report'!AH75="X",1, IF('Prop Drill Pipe Inp Report'!AI75="X",1,0))))))))))))))</f>
        <v>0</v>
      </c>
      <c r="J68">
        <f>IF('Prop Drill Pipe Inp Report'!AP75="X",1,IF('Prop Drill Pipe Inp Report'!AQ75="X",1,IF('Prop Drill Pipe Inp Report'!AR75="X",1,IF('Prop Drill Pipe Inp Report'!AS75="X",1,IF('Prop Drill Pipe Inp Report'!AT75="X",1,IF('Prop Drill Pipe Inp Report'!AU75="X",1,IF('Prop Drill Pipe Inp Report'!AV75="X",1,IF('Prop Drill Pipe Inp Report'!AW75="X",1,IF('Prop Drill Pipe Inp Report'!AX75="X",1,IF('Prop Drill Pipe Inp Report'!AY75="X",1,IF('Prop Drill Pipe Inp Report'!AZ75="X",1,IF('Prop Drill Pipe Inp Report'!BA75="X",1,0))))))))))))</f>
        <v>0</v>
      </c>
    </row>
    <row r="69" spans="9:10" x14ac:dyDescent="0.25">
      <c r="I69">
        <f>IF('Prop Drill Pipe Inp Report'!V76="X",1,IF('Prop Drill Pipe Inp Report'!W76="X",1,IF('Prop Drill Pipe Inp Report'!X76="X",1,IF('Prop Drill Pipe Inp Report'!Y76="X",1,IF('Prop Drill Pipe Inp Report'!Z76="X",1,IF('Prop Drill Pipe Inp Report'!AA76="X",1,IF('Prop Drill Pipe Inp Report'!AB76="X",1,IF('Prop Drill Pipe Inp Report'!AC76="X",1,IF('Prop Drill Pipe Inp Report'!AD76="X",1,IF('Prop Drill Pipe Inp Report'!AE76="X",1,IF('Prop Drill Pipe Inp Report'!AF76="X",1,IF('Prop Drill Pipe Inp Report'!AG76="X",1,IF('Prop Drill Pipe Inp Report'!AH76="X",1, IF('Prop Drill Pipe Inp Report'!AI76="X",1,0))))))))))))))</f>
        <v>0</v>
      </c>
      <c r="J69">
        <f>IF('Prop Drill Pipe Inp Report'!AP76="X",1,IF('Prop Drill Pipe Inp Report'!AQ76="X",1,IF('Prop Drill Pipe Inp Report'!AR76="X",1,IF('Prop Drill Pipe Inp Report'!AS76="X",1,IF('Prop Drill Pipe Inp Report'!AT76="X",1,IF('Prop Drill Pipe Inp Report'!AU76="X",1,IF('Prop Drill Pipe Inp Report'!AV76="X",1,IF('Prop Drill Pipe Inp Report'!AW76="X",1,IF('Prop Drill Pipe Inp Report'!AX76="X",1,IF('Prop Drill Pipe Inp Report'!AY76="X",1,IF('Prop Drill Pipe Inp Report'!AZ76="X",1,IF('Prop Drill Pipe Inp Report'!BA76="X",1,0))))))))))))</f>
        <v>0</v>
      </c>
    </row>
    <row r="70" spans="9:10" x14ac:dyDescent="0.25">
      <c r="I70">
        <f>IF('Prop Drill Pipe Inp Report'!V77="X",1,IF('Prop Drill Pipe Inp Report'!W77="X",1,IF('Prop Drill Pipe Inp Report'!X77="X",1,IF('Prop Drill Pipe Inp Report'!Y77="X",1,IF('Prop Drill Pipe Inp Report'!Z77="X",1,IF('Prop Drill Pipe Inp Report'!AA77="X",1,IF('Prop Drill Pipe Inp Report'!AB77="X",1,IF('Prop Drill Pipe Inp Report'!AC77="X",1,IF('Prop Drill Pipe Inp Report'!AD77="X",1,IF('Prop Drill Pipe Inp Report'!AE77="X",1,IF('Prop Drill Pipe Inp Report'!AF77="X",1,IF('Prop Drill Pipe Inp Report'!AG77="X",1,IF('Prop Drill Pipe Inp Report'!AH77="X",1, IF('Prop Drill Pipe Inp Report'!AI77="X",1,0))))))))))))))</f>
        <v>0</v>
      </c>
      <c r="J70">
        <f>IF('Prop Drill Pipe Inp Report'!AP77="X",1,IF('Prop Drill Pipe Inp Report'!AQ77="X",1,IF('Prop Drill Pipe Inp Report'!AR77="X",1,IF('Prop Drill Pipe Inp Report'!AS77="X",1,IF('Prop Drill Pipe Inp Report'!AT77="X",1,IF('Prop Drill Pipe Inp Report'!AU77="X",1,IF('Prop Drill Pipe Inp Report'!AV77="X",1,IF('Prop Drill Pipe Inp Report'!AW77="X",1,IF('Prop Drill Pipe Inp Report'!AX77="X",1,IF('Prop Drill Pipe Inp Report'!AY77="X",1,IF('Prop Drill Pipe Inp Report'!AZ77="X",1,IF('Prop Drill Pipe Inp Report'!BA77="X",1,0))))))))))))</f>
        <v>0</v>
      </c>
    </row>
    <row r="71" spans="9:10" x14ac:dyDescent="0.25">
      <c r="I71">
        <f>IF('Prop Drill Pipe Inp Report'!V78="X",1,IF('Prop Drill Pipe Inp Report'!W78="X",1,IF('Prop Drill Pipe Inp Report'!X78="X",1,IF('Prop Drill Pipe Inp Report'!Y78="X",1,IF('Prop Drill Pipe Inp Report'!Z78="X",1,IF('Prop Drill Pipe Inp Report'!AA78="X",1,IF('Prop Drill Pipe Inp Report'!AB78="X",1,IF('Prop Drill Pipe Inp Report'!AC78="X",1,IF('Prop Drill Pipe Inp Report'!AD78="X",1,IF('Prop Drill Pipe Inp Report'!AE78="X",1,IF('Prop Drill Pipe Inp Report'!AF78="X",1,IF('Prop Drill Pipe Inp Report'!AG78="X",1,IF('Prop Drill Pipe Inp Report'!AH78="X",1, IF('Prop Drill Pipe Inp Report'!AI78="X",1,0))))))))))))))</f>
        <v>0</v>
      </c>
      <c r="J71">
        <f>IF('Prop Drill Pipe Inp Report'!AP78="X",1,IF('Prop Drill Pipe Inp Report'!AQ78="X",1,IF('Prop Drill Pipe Inp Report'!AR78="X",1,IF('Prop Drill Pipe Inp Report'!AS78="X",1,IF('Prop Drill Pipe Inp Report'!AT78="X",1,IF('Prop Drill Pipe Inp Report'!AU78="X",1,IF('Prop Drill Pipe Inp Report'!AV78="X",1,IF('Prop Drill Pipe Inp Report'!AW78="X",1,IF('Prop Drill Pipe Inp Report'!AX78="X",1,IF('Prop Drill Pipe Inp Report'!AY78="X",1,IF('Prop Drill Pipe Inp Report'!AZ78="X",1,IF('Prop Drill Pipe Inp Report'!BA78="X",1,0))))))))))))</f>
        <v>0</v>
      </c>
    </row>
    <row r="72" spans="9:10" x14ac:dyDescent="0.25">
      <c r="I72">
        <f>IF('Prop Drill Pipe Inp Report'!V79="X",1,IF('Prop Drill Pipe Inp Report'!W79="X",1,IF('Prop Drill Pipe Inp Report'!X79="X",1,IF('Prop Drill Pipe Inp Report'!Y79="X",1,IF('Prop Drill Pipe Inp Report'!Z79="X",1,IF('Prop Drill Pipe Inp Report'!AA79="X",1,IF('Prop Drill Pipe Inp Report'!AB79="X",1,IF('Prop Drill Pipe Inp Report'!AC79="X",1,IF('Prop Drill Pipe Inp Report'!AD79="X",1,IF('Prop Drill Pipe Inp Report'!AE79="X",1,IF('Prop Drill Pipe Inp Report'!AF79="X",1,IF('Prop Drill Pipe Inp Report'!AG79="X",1,IF('Prop Drill Pipe Inp Report'!AH79="X",1, IF('Prop Drill Pipe Inp Report'!AI79="X",1,0))))))))))))))</f>
        <v>0</v>
      </c>
      <c r="J72">
        <f>IF('Prop Drill Pipe Inp Report'!AP79="X",1,IF('Prop Drill Pipe Inp Report'!AQ79="X",1,IF('Prop Drill Pipe Inp Report'!AR79="X",1,IF('Prop Drill Pipe Inp Report'!AS79="X",1,IF('Prop Drill Pipe Inp Report'!AT79="X",1,IF('Prop Drill Pipe Inp Report'!AU79="X",1,IF('Prop Drill Pipe Inp Report'!AV79="X",1,IF('Prop Drill Pipe Inp Report'!AW79="X",1,IF('Prop Drill Pipe Inp Report'!AX79="X",1,IF('Prop Drill Pipe Inp Report'!AY79="X",1,IF('Prop Drill Pipe Inp Report'!AZ79="X",1,IF('Prop Drill Pipe Inp Report'!BA79="X",1,0))))))))))))</f>
        <v>0</v>
      </c>
    </row>
    <row r="73" spans="9:10" x14ac:dyDescent="0.25">
      <c r="I73">
        <f>IF('Prop Drill Pipe Inp Report'!V80="X",1,IF('Prop Drill Pipe Inp Report'!W80="X",1,IF('Prop Drill Pipe Inp Report'!X80="X",1,IF('Prop Drill Pipe Inp Report'!Y80="X",1,IF('Prop Drill Pipe Inp Report'!Z80="X",1,IF('Prop Drill Pipe Inp Report'!AA80="X",1,IF('Prop Drill Pipe Inp Report'!AB80="X",1,IF('Prop Drill Pipe Inp Report'!AC80="X",1,IF('Prop Drill Pipe Inp Report'!AD80="X",1,IF('Prop Drill Pipe Inp Report'!AE80="X",1,IF('Prop Drill Pipe Inp Report'!AF80="X",1,IF('Prop Drill Pipe Inp Report'!AG80="X",1,IF('Prop Drill Pipe Inp Report'!AH80="X",1, IF('Prop Drill Pipe Inp Report'!AI80="X",1,0))))))))))))))</f>
        <v>0</v>
      </c>
      <c r="J73">
        <f>IF('Prop Drill Pipe Inp Report'!AP80="X",1,IF('Prop Drill Pipe Inp Report'!AQ80="X",1,IF('Prop Drill Pipe Inp Report'!AR80="X",1,IF('Prop Drill Pipe Inp Report'!AS80="X",1,IF('Prop Drill Pipe Inp Report'!AT80="X",1,IF('Prop Drill Pipe Inp Report'!AU80="X",1,IF('Prop Drill Pipe Inp Report'!AV80="X",1,IF('Prop Drill Pipe Inp Report'!AW80="X",1,IF('Prop Drill Pipe Inp Report'!AX80="X",1,IF('Prop Drill Pipe Inp Report'!AY80="X",1,IF('Prop Drill Pipe Inp Report'!AZ80="X",1,IF('Prop Drill Pipe Inp Report'!BA80="X",1,0))))))))))))</f>
        <v>0</v>
      </c>
    </row>
    <row r="74" spans="9:10" x14ac:dyDescent="0.25">
      <c r="I74">
        <f>IF('Prop Drill Pipe Inp Report'!V81="X",1,IF('Prop Drill Pipe Inp Report'!W81="X",1,IF('Prop Drill Pipe Inp Report'!X81="X",1,IF('Prop Drill Pipe Inp Report'!Y81="X",1,IF('Prop Drill Pipe Inp Report'!Z81="X",1,IF('Prop Drill Pipe Inp Report'!AA81="X",1,IF('Prop Drill Pipe Inp Report'!AB81="X",1,IF('Prop Drill Pipe Inp Report'!AC81="X",1,IF('Prop Drill Pipe Inp Report'!AD81="X",1,IF('Prop Drill Pipe Inp Report'!AE81="X",1,IF('Prop Drill Pipe Inp Report'!AF81="X",1,IF('Prop Drill Pipe Inp Report'!AG81="X",1,IF('Prop Drill Pipe Inp Report'!AH81="X",1, IF('Prop Drill Pipe Inp Report'!AI81="X",1,0))))))))))))))</f>
        <v>0</v>
      </c>
      <c r="J74">
        <f>IF('Prop Drill Pipe Inp Report'!AP81="X",1,IF('Prop Drill Pipe Inp Report'!AQ81="X",1,IF('Prop Drill Pipe Inp Report'!AR81="X",1,IF('Prop Drill Pipe Inp Report'!AS81="X",1,IF('Prop Drill Pipe Inp Report'!AT81="X",1,IF('Prop Drill Pipe Inp Report'!AU81="X",1,IF('Prop Drill Pipe Inp Report'!AV81="X",1,IF('Prop Drill Pipe Inp Report'!AW81="X",1,IF('Prop Drill Pipe Inp Report'!AX81="X",1,IF('Prop Drill Pipe Inp Report'!AY81="X",1,IF('Prop Drill Pipe Inp Report'!AZ81="X",1,IF('Prop Drill Pipe Inp Report'!BA81="X",1,0))))))))))))</f>
        <v>0</v>
      </c>
    </row>
    <row r="75" spans="9:10" x14ac:dyDescent="0.25">
      <c r="I75">
        <f>IF('Prop Drill Pipe Inp Report'!V82="X",1,IF('Prop Drill Pipe Inp Report'!W82="X",1,IF('Prop Drill Pipe Inp Report'!X82="X",1,IF('Prop Drill Pipe Inp Report'!Y82="X",1,IF('Prop Drill Pipe Inp Report'!Z82="X",1,IF('Prop Drill Pipe Inp Report'!AA82="X",1,IF('Prop Drill Pipe Inp Report'!AB82="X",1,IF('Prop Drill Pipe Inp Report'!AC82="X",1,IF('Prop Drill Pipe Inp Report'!AD82="X",1,IF('Prop Drill Pipe Inp Report'!AE82="X",1,IF('Prop Drill Pipe Inp Report'!AF82="X",1,IF('Prop Drill Pipe Inp Report'!AG82="X",1,IF('Prop Drill Pipe Inp Report'!AH82="X",1, IF('Prop Drill Pipe Inp Report'!AI82="X",1,0))))))))))))))</f>
        <v>0</v>
      </c>
      <c r="J75">
        <f>IF('Prop Drill Pipe Inp Report'!AP82="X",1,IF('Prop Drill Pipe Inp Report'!AQ82="X",1,IF('Prop Drill Pipe Inp Report'!AR82="X",1,IF('Prop Drill Pipe Inp Report'!AS82="X",1,IF('Prop Drill Pipe Inp Report'!AT82="X",1,IF('Prop Drill Pipe Inp Report'!AU82="X",1,IF('Prop Drill Pipe Inp Report'!AV82="X",1,IF('Prop Drill Pipe Inp Report'!AW82="X",1,IF('Prop Drill Pipe Inp Report'!AX82="X",1,IF('Prop Drill Pipe Inp Report'!AY82="X",1,IF('Prop Drill Pipe Inp Report'!AZ82="X",1,IF('Prop Drill Pipe Inp Report'!BA82="X",1,0))))))))))))</f>
        <v>0</v>
      </c>
    </row>
    <row r="76" spans="9:10" x14ac:dyDescent="0.25">
      <c r="I76">
        <f>IF('Prop Drill Pipe Inp Report'!V83="X",1,IF('Prop Drill Pipe Inp Report'!W83="X",1,IF('Prop Drill Pipe Inp Report'!X83="X",1,IF('Prop Drill Pipe Inp Report'!Y83="X",1,IF('Prop Drill Pipe Inp Report'!Z83="X",1,IF('Prop Drill Pipe Inp Report'!AA83="X",1,IF('Prop Drill Pipe Inp Report'!AB83="X",1,IF('Prop Drill Pipe Inp Report'!AC83="X",1,IF('Prop Drill Pipe Inp Report'!AD83="X",1,IF('Prop Drill Pipe Inp Report'!AE83="X",1,IF('Prop Drill Pipe Inp Report'!AF83="X",1,IF('Prop Drill Pipe Inp Report'!AG83="X",1,IF('Prop Drill Pipe Inp Report'!AH83="X",1, IF('Prop Drill Pipe Inp Report'!AI83="X",1,0))))))))))))))</f>
        <v>0</v>
      </c>
      <c r="J76">
        <f>IF('Prop Drill Pipe Inp Report'!AP83="X",1,IF('Prop Drill Pipe Inp Report'!AQ83="X",1,IF('Prop Drill Pipe Inp Report'!AR83="X",1,IF('Prop Drill Pipe Inp Report'!AS83="X",1,IF('Prop Drill Pipe Inp Report'!AT83="X",1,IF('Prop Drill Pipe Inp Report'!AU83="X",1,IF('Prop Drill Pipe Inp Report'!AV83="X",1,IF('Prop Drill Pipe Inp Report'!AW83="X",1,IF('Prop Drill Pipe Inp Report'!AX83="X",1,IF('Prop Drill Pipe Inp Report'!AY83="X",1,IF('Prop Drill Pipe Inp Report'!AZ83="X",1,IF('Prop Drill Pipe Inp Report'!BA83="X",1,0))))))))))))</f>
        <v>0</v>
      </c>
    </row>
    <row r="77" spans="9:10" x14ac:dyDescent="0.25">
      <c r="I77">
        <f>IF('Prop Drill Pipe Inp Report'!V84="X",1,IF('Prop Drill Pipe Inp Report'!W84="X",1,IF('Prop Drill Pipe Inp Report'!X84="X",1,IF('Prop Drill Pipe Inp Report'!Y84="X",1,IF('Prop Drill Pipe Inp Report'!Z84="X",1,IF('Prop Drill Pipe Inp Report'!AA84="X",1,IF('Prop Drill Pipe Inp Report'!AB84="X",1,IF('Prop Drill Pipe Inp Report'!AC84="X",1,IF('Prop Drill Pipe Inp Report'!AD84="X",1,IF('Prop Drill Pipe Inp Report'!AE84="X",1,IF('Prop Drill Pipe Inp Report'!AF84="X",1,IF('Prop Drill Pipe Inp Report'!AG84="X",1,IF('Prop Drill Pipe Inp Report'!AH84="X",1, IF('Prop Drill Pipe Inp Report'!AI84="X",1,0))))))))))))))</f>
        <v>0</v>
      </c>
      <c r="J77">
        <f>IF('Prop Drill Pipe Inp Report'!AP84="X",1,IF('Prop Drill Pipe Inp Report'!AQ84="X",1,IF('Prop Drill Pipe Inp Report'!AR84="X",1,IF('Prop Drill Pipe Inp Report'!AS84="X",1,IF('Prop Drill Pipe Inp Report'!AT84="X",1,IF('Prop Drill Pipe Inp Report'!AU84="X",1,IF('Prop Drill Pipe Inp Report'!AV84="X",1,IF('Prop Drill Pipe Inp Report'!AW84="X",1,IF('Prop Drill Pipe Inp Report'!AX84="X",1,IF('Prop Drill Pipe Inp Report'!AY84="X",1,IF('Prop Drill Pipe Inp Report'!AZ84="X",1,IF('Prop Drill Pipe Inp Report'!BA84="X",1,0))))))))))))</f>
        <v>0</v>
      </c>
    </row>
    <row r="78" spans="9:10" x14ac:dyDescent="0.25">
      <c r="I78">
        <f>IF('Prop Drill Pipe Inp Report'!V85="X",1,IF('Prop Drill Pipe Inp Report'!W85="X",1,IF('Prop Drill Pipe Inp Report'!X85="X",1,IF('Prop Drill Pipe Inp Report'!Y85="X",1,IF('Prop Drill Pipe Inp Report'!Z85="X",1,IF('Prop Drill Pipe Inp Report'!AA85="X",1,IF('Prop Drill Pipe Inp Report'!AB85="X",1,IF('Prop Drill Pipe Inp Report'!AC85="X",1,IF('Prop Drill Pipe Inp Report'!AD85="X",1,IF('Prop Drill Pipe Inp Report'!AE85="X",1,IF('Prop Drill Pipe Inp Report'!AF85="X",1,IF('Prop Drill Pipe Inp Report'!AG85="X",1,IF('Prop Drill Pipe Inp Report'!AH85="X",1, IF('Prop Drill Pipe Inp Report'!AI85="X",1,0))))))))))))))</f>
        <v>0</v>
      </c>
      <c r="J78">
        <f>IF('Prop Drill Pipe Inp Report'!AP85="X",1,IF('Prop Drill Pipe Inp Report'!AQ85="X",1,IF('Prop Drill Pipe Inp Report'!AR85="X",1,IF('Prop Drill Pipe Inp Report'!AS85="X",1,IF('Prop Drill Pipe Inp Report'!AT85="X",1,IF('Prop Drill Pipe Inp Report'!AU85="X",1,IF('Prop Drill Pipe Inp Report'!AV85="X",1,IF('Prop Drill Pipe Inp Report'!AW85="X",1,IF('Prop Drill Pipe Inp Report'!AX85="X",1,IF('Prop Drill Pipe Inp Report'!AY85="X",1,IF('Prop Drill Pipe Inp Report'!AZ85="X",1,IF('Prop Drill Pipe Inp Report'!BA85="X",1,0))))))))))))</f>
        <v>0</v>
      </c>
    </row>
    <row r="79" spans="9:10" x14ac:dyDescent="0.25">
      <c r="I79">
        <f>IF('Prop Drill Pipe Inp Report'!V86="X",1,IF('Prop Drill Pipe Inp Report'!W86="X",1,IF('Prop Drill Pipe Inp Report'!X86="X",1,IF('Prop Drill Pipe Inp Report'!Y86="X",1,IF('Prop Drill Pipe Inp Report'!Z86="X",1,IF('Prop Drill Pipe Inp Report'!AA86="X",1,IF('Prop Drill Pipe Inp Report'!AB86="X",1,IF('Prop Drill Pipe Inp Report'!AC86="X",1,IF('Prop Drill Pipe Inp Report'!AD86="X",1,IF('Prop Drill Pipe Inp Report'!AE86="X",1,IF('Prop Drill Pipe Inp Report'!AF86="X",1,IF('Prop Drill Pipe Inp Report'!AG86="X",1,IF('Prop Drill Pipe Inp Report'!AH86="X",1, IF('Prop Drill Pipe Inp Report'!AI86="X",1,0))))))))))))))</f>
        <v>0</v>
      </c>
      <c r="J79">
        <f>IF('Prop Drill Pipe Inp Report'!AP86="X",1,IF('Prop Drill Pipe Inp Report'!AQ86="X",1,IF('Prop Drill Pipe Inp Report'!AR86="X",1,IF('Prop Drill Pipe Inp Report'!AS86="X",1,IF('Prop Drill Pipe Inp Report'!AT86="X",1,IF('Prop Drill Pipe Inp Report'!AU86="X",1,IF('Prop Drill Pipe Inp Report'!AV86="X",1,IF('Prop Drill Pipe Inp Report'!AW86="X",1,IF('Prop Drill Pipe Inp Report'!AX86="X",1,IF('Prop Drill Pipe Inp Report'!AY86="X",1,IF('Prop Drill Pipe Inp Report'!AZ86="X",1,IF('Prop Drill Pipe Inp Report'!BA86="X",1,0))))))))))))</f>
        <v>0</v>
      </c>
    </row>
    <row r="80" spans="9:10" x14ac:dyDescent="0.25">
      <c r="I80">
        <f>IF('Prop Drill Pipe Inp Report'!V87="X",1,IF('Prop Drill Pipe Inp Report'!W87="X",1,IF('Prop Drill Pipe Inp Report'!X87="X",1,IF('Prop Drill Pipe Inp Report'!Y87="X",1,IF('Prop Drill Pipe Inp Report'!Z87="X",1,IF('Prop Drill Pipe Inp Report'!AA87="X",1,IF('Prop Drill Pipe Inp Report'!AB87="X",1,IF('Prop Drill Pipe Inp Report'!AC87="X",1,IF('Prop Drill Pipe Inp Report'!AD87="X",1,IF('Prop Drill Pipe Inp Report'!AE87="X",1,IF('Prop Drill Pipe Inp Report'!AF87="X",1,IF('Prop Drill Pipe Inp Report'!AG87="X",1,IF('Prop Drill Pipe Inp Report'!AH87="X",1, IF('Prop Drill Pipe Inp Report'!AI87="X",1,0))))))))))))))</f>
        <v>0</v>
      </c>
      <c r="J80">
        <f>IF('Prop Drill Pipe Inp Report'!AP87="X",1,IF('Prop Drill Pipe Inp Report'!AQ87="X",1,IF('Prop Drill Pipe Inp Report'!AR87="X",1,IF('Prop Drill Pipe Inp Report'!AS87="X",1,IF('Prop Drill Pipe Inp Report'!AT87="X",1,IF('Prop Drill Pipe Inp Report'!AU87="X",1,IF('Prop Drill Pipe Inp Report'!AV87="X",1,IF('Prop Drill Pipe Inp Report'!AW87="X",1,IF('Prop Drill Pipe Inp Report'!AX87="X",1,IF('Prop Drill Pipe Inp Report'!AY87="X",1,IF('Prop Drill Pipe Inp Report'!AZ87="X",1,IF('Prop Drill Pipe Inp Report'!BA87="X",1,0))))))))))))</f>
        <v>0</v>
      </c>
    </row>
    <row r="81" spans="9:10" x14ac:dyDescent="0.25">
      <c r="I81">
        <f>IF('Prop Drill Pipe Inp Report'!V88="X",1,IF('Prop Drill Pipe Inp Report'!W88="X",1,IF('Prop Drill Pipe Inp Report'!X88="X",1,IF('Prop Drill Pipe Inp Report'!Y88="X",1,IF('Prop Drill Pipe Inp Report'!Z88="X",1,IF('Prop Drill Pipe Inp Report'!AA88="X",1,IF('Prop Drill Pipe Inp Report'!AB88="X",1,IF('Prop Drill Pipe Inp Report'!AC88="X",1,IF('Prop Drill Pipe Inp Report'!AD88="X",1,IF('Prop Drill Pipe Inp Report'!AE88="X",1,IF('Prop Drill Pipe Inp Report'!AF88="X",1,IF('Prop Drill Pipe Inp Report'!AG88="X",1,IF('Prop Drill Pipe Inp Report'!AH88="X",1, IF('Prop Drill Pipe Inp Report'!AI88="X",1,0))))))))))))))</f>
        <v>0</v>
      </c>
      <c r="J81">
        <f>IF('Prop Drill Pipe Inp Report'!AP88="X",1,IF('Prop Drill Pipe Inp Report'!AQ88="X",1,IF('Prop Drill Pipe Inp Report'!AR88="X",1,IF('Prop Drill Pipe Inp Report'!AS88="X",1,IF('Prop Drill Pipe Inp Report'!AT88="X",1,IF('Prop Drill Pipe Inp Report'!AU88="X",1,IF('Prop Drill Pipe Inp Report'!AV88="X",1,IF('Prop Drill Pipe Inp Report'!AW88="X",1,IF('Prop Drill Pipe Inp Report'!AX88="X",1,IF('Prop Drill Pipe Inp Report'!AY88="X",1,IF('Prop Drill Pipe Inp Report'!AZ88="X",1,IF('Prop Drill Pipe Inp Report'!BA88="X",1,0))))))))))))</f>
        <v>0</v>
      </c>
    </row>
    <row r="82" spans="9:10" x14ac:dyDescent="0.25">
      <c r="I82">
        <f>IF('Prop Drill Pipe Inp Report'!V89="X",1,IF('Prop Drill Pipe Inp Report'!W89="X",1,IF('Prop Drill Pipe Inp Report'!X89="X",1,IF('Prop Drill Pipe Inp Report'!Y89="X",1,IF('Prop Drill Pipe Inp Report'!Z89="X",1,IF('Prop Drill Pipe Inp Report'!AA89="X",1,IF('Prop Drill Pipe Inp Report'!AB89="X",1,IF('Prop Drill Pipe Inp Report'!AC89="X",1,IF('Prop Drill Pipe Inp Report'!AD89="X",1,IF('Prop Drill Pipe Inp Report'!AE89="X",1,IF('Prop Drill Pipe Inp Report'!AF89="X",1,IF('Prop Drill Pipe Inp Report'!AG89="X",1,IF('Prop Drill Pipe Inp Report'!AH89="X",1, IF('Prop Drill Pipe Inp Report'!AI89="X",1,0))))))))))))))</f>
        <v>0</v>
      </c>
      <c r="J82">
        <f>IF('Prop Drill Pipe Inp Report'!AP89="X",1,IF('Prop Drill Pipe Inp Report'!AQ89="X",1,IF('Prop Drill Pipe Inp Report'!AR89="X",1,IF('Prop Drill Pipe Inp Report'!AS89="X",1,IF('Prop Drill Pipe Inp Report'!AT89="X",1,IF('Prop Drill Pipe Inp Report'!AU89="X",1,IF('Prop Drill Pipe Inp Report'!AV89="X",1,IF('Prop Drill Pipe Inp Report'!AW89="X",1,IF('Prop Drill Pipe Inp Report'!AX89="X",1,IF('Prop Drill Pipe Inp Report'!AY89="X",1,IF('Prop Drill Pipe Inp Report'!AZ89="X",1,IF('Prop Drill Pipe Inp Report'!BA89="X",1,0))))))))))))</f>
        <v>0</v>
      </c>
    </row>
    <row r="83" spans="9:10" x14ac:dyDescent="0.25">
      <c r="I83">
        <f>IF('Prop Drill Pipe Inp Report'!V90="X",1,IF('Prop Drill Pipe Inp Report'!W90="X",1,IF('Prop Drill Pipe Inp Report'!X90="X",1,IF('Prop Drill Pipe Inp Report'!Y90="X",1,IF('Prop Drill Pipe Inp Report'!Z90="X",1,IF('Prop Drill Pipe Inp Report'!AA90="X",1,IF('Prop Drill Pipe Inp Report'!AB90="X",1,IF('Prop Drill Pipe Inp Report'!AC90="X",1,IF('Prop Drill Pipe Inp Report'!AD90="X",1,IF('Prop Drill Pipe Inp Report'!AE90="X",1,IF('Prop Drill Pipe Inp Report'!AF90="X",1,IF('Prop Drill Pipe Inp Report'!AG90="X",1,IF('Prop Drill Pipe Inp Report'!AH90="X",1, IF('Prop Drill Pipe Inp Report'!AI90="X",1,0))))))))))))))</f>
        <v>0</v>
      </c>
      <c r="J83">
        <f>IF('Prop Drill Pipe Inp Report'!AP90="X",1,IF('Prop Drill Pipe Inp Report'!AQ90="X",1,IF('Prop Drill Pipe Inp Report'!AR90="X",1,IF('Prop Drill Pipe Inp Report'!AS90="X",1,IF('Prop Drill Pipe Inp Report'!AT90="X",1,IF('Prop Drill Pipe Inp Report'!AU90="X",1,IF('Prop Drill Pipe Inp Report'!AV90="X",1,IF('Prop Drill Pipe Inp Report'!AW90="X",1,IF('Prop Drill Pipe Inp Report'!AX90="X",1,IF('Prop Drill Pipe Inp Report'!AY90="X",1,IF('Prop Drill Pipe Inp Report'!AZ90="X",1,IF('Prop Drill Pipe Inp Report'!BA90="X",1,0))))))))))))</f>
        <v>0</v>
      </c>
    </row>
    <row r="84" spans="9:10" x14ac:dyDescent="0.25">
      <c r="I84">
        <f>IF('Prop Drill Pipe Inp Report'!V91="X",1,IF('Prop Drill Pipe Inp Report'!W91="X",1,IF('Prop Drill Pipe Inp Report'!X91="X",1,IF('Prop Drill Pipe Inp Report'!Y91="X",1,IF('Prop Drill Pipe Inp Report'!Z91="X",1,IF('Prop Drill Pipe Inp Report'!AA91="X",1,IF('Prop Drill Pipe Inp Report'!AB91="X",1,IF('Prop Drill Pipe Inp Report'!AC91="X",1,IF('Prop Drill Pipe Inp Report'!AD91="X",1,IF('Prop Drill Pipe Inp Report'!AE91="X",1,IF('Prop Drill Pipe Inp Report'!AF91="X",1,IF('Prop Drill Pipe Inp Report'!AG91="X",1,IF('Prop Drill Pipe Inp Report'!AH91="X",1, IF('Prop Drill Pipe Inp Report'!AI91="X",1,0))))))))))))))</f>
        <v>0</v>
      </c>
      <c r="J84">
        <f>IF('Prop Drill Pipe Inp Report'!AP91="X",1,IF('Prop Drill Pipe Inp Report'!AQ91="X",1,IF('Prop Drill Pipe Inp Report'!AR91="X",1,IF('Prop Drill Pipe Inp Report'!AS91="X",1,IF('Prop Drill Pipe Inp Report'!AT91="X",1,IF('Prop Drill Pipe Inp Report'!AU91="X",1,IF('Prop Drill Pipe Inp Report'!AV91="X",1,IF('Prop Drill Pipe Inp Report'!AW91="X",1,IF('Prop Drill Pipe Inp Report'!AX91="X",1,IF('Prop Drill Pipe Inp Report'!AY91="X",1,IF('Prop Drill Pipe Inp Report'!AZ91="X",1,IF('Prop Drill Pipe Inp Report'!BA91="X",1,0))))))))))))</f>
        <v>0</v>
      </c>
    </row>
    <row r="85" spans="9:10" x14ac:dyDescent="0.25">
      <c r="I85">
        <f>IF('Prop Drill Pipe Inp Report'!V92="X",1,IF('Prop Drill Pipe Inp Report'!W92="X",1,IF('Prop Drill Pipe Inp Report'!X92="X",1,IF('Prop Drill Pipe Inp Report'!Y92="X",1,IF('Prop Drill Pipe Inp Report'!Z92="X",1,IF('Prop Drill Pipe Inp Report'!AA92="X",1,IF('Prop Drill Pipe Inp Report'!AB92="X",1,IF('Prop Drill Pipe Inp Report'!AC92="X",1,IF('Prop Drill Pipe Inp Report'!AD92="X",1,IF('Prop Drill Pipe Inp Report'!AE92="X",1,IF('Prop Drill Pipe Inp Report'!AF92="X",1,IF('Prop Drill Pipe Inp Report'!AG92="X",1,IF('Prop Drill Pipe Inp Report'!AH92="X",1, IF('Prop Drill Pipe Inp Report'!AI92="X",1,0))))))))))))))</f>
        <v>0</v>
      </c>
      <c r="J85">
        <f>IF('Prop Drill Pipe Inp Report'!AP92="X",1,IF('Prop Drill Pipe Inp Report'!AQ92="X",1,IF('Prop Drill Pipe Inp Report'!AR92="X",1,IF('Prop Drill Pipe Inp Report'!AS92="X",1,IF('Prop Drill Pipe Inp Report'!AT92="X",1,IF('Prop Drill Pipe Inp Report'!AU92="X",1,IF('Prop Drill Pipe Inp Report'!AV92="X",1,IF('Prop Drill Pipe Inp Report'!AW92="X",1,IF('Prop Drill Pipe Inp Report'!AX92="X",1,IF('Prop Drill Pipe Inp Report'!AY92="X",1,IF('Prop Drill Pipe Inp Report'!AZ92="X",1,IF('Prop Drill Pipe Inp Report'!BA92="X",1,0))))))))))))</f>
        <v>0</v>
      </c>
    </row>
    <row r="86" spans="9:10" x14ac:dyDescent="0.25">
      <c r="I86">
        <f>IF('Prop Drill Pipe Inp Report'!V93="X",1,IF('Prop Drill Pipe Inp Report'!W93="X",1,IF('Prop Drill Pipe Inp Report'!X93="X",1,IF('Prop Drill Pipe Inp Report'!Y93="X",1,IF('Prop Drill Pipe Inp Report'!Z93="X",1,IF('Prop Drill Pipe Inp Report'!AA93="X",1,IF('Prop Drill Pipe Inp Report'!AB93="X",1,IF('Prop Drill Pipe Inp Report'!AC93="X",1,IF('Prop Drill Pipe Inp Report'!AD93="X",1,IF('Prop Drill Pipe Inp Report'!AE93="X",1,IF('Prop Drill Pipe Inp Report'!AF93="X",1,IF('Prop Drill Pipe Inp Report'!AG93="X",1,IF('Prop Drill Pipe Inp Report'!AH93="X",1, IF('Prop Drill Pipe Inp Report'!AI93="X",1,0))))))))))))))</f>
        <v>0</v>
      </c>
      <c r="J86">
        <f>IF('Prop Drill Pipe Inp Report'!AP93="X",1,IF('Prop Drill Pipe Inp Report'!AQ93="X",1,IF('Prop Drill Pipe Inp Report'!AR93="X",1,IF('Prop Drill Pipe Inp Report'!AS93="X",1,IF('Prop Drill Pipe Inp Report'!AT93="X",1,IF('Prop Drill Pipe Inp Report'!AU93="X",1,IF('Prop Drill Pipe Inp Report'!AV93="X",1,IF('Prop Drill Pipe Inp Report'!AW93="X",1,IF('Prop Drill Pipe Inp Report'!AX93="X",1,IF('Prop Drill Pipe Inp Report'!AY93="X",1,IF('Prop Drill Pipe Inp Report'!AZ93="X",1,IF('Prop Drill Pipe Inp Report'!BA93="X",1,0))))))))))))</f>
        <v>0</v>
      </c>
    </row>
    <row r="87" spans="9:10" x14ac:dyDescent="0.25">
      <c r="I87">
        <f>IF('Prop Drill Pipe Inp Report'!V94="X",1,IF('Prop Drill Pipe Inp Report'!W94="X",1,IF('Prop Drill Pipe Inp Report'!X94="X",1,IF('Prop Drill Pipe Inp Report'!Y94="X",1,IF('Prop Drill Pipe Inp Report'!Z94="X",1,IF('Prop Drill Pipe Inp Report'!AA94="X",1,IF('Prop Drill Pipe Inp Report'!AB94="X",1,IF('Prop Drill Pipe Inp Report'!AC94="X",1,IF('Prop Drill Pipe Inp Report'!AD94="X",1,IF('Prop Drill Pipe Inp Report'!AE94="X",1,IF('Prop Drill Pipe Inp Report'!AF94="X",1,IF('Prop Drill Pipe Inp Report'!AG94="X",1,IF('Prop Drill Pipe Inp Report'!AH94="X",1, IF('Prop Drill Pipe Inp Report'!AI94="X",1,0))))))))))))))</f>
        <v>0</v>
      </c>
      <c r="J87">
        <f>IF('Prop Drill Pipe Inp Report'!AP94="X",1,IF('Prop Drill Pipe Inp Report'!AQ94="X",1,IF('Prop Drill Pipe Inp Report'!AR94="X",1,IF('Prop Drill Pipe Inp Report'!AS94="X",1,IF('Prop Drill Pipe Inp Report'!AT94="X",1,IF('Prop Drill Pipe Inp Report'!AU94="X",1,IF('Prop Drill Pipe Inp Report'!AV94="X",1,IF('Prop Drill Pipe Inp Report'!AW94="X",1,IF('Prop Drill Pipe Inp Report'!AX94="X",1,IF('Prop Drill Pipe Inp Report'!AY94="X",1,IF('Prop Drill Pipe Inp Report'!AZ94="X",1,IF('Prop Drill Pipe Inp Report'!BA94="X",1,0))))))))))))</f>
        <v>0</v>
      </c>
    </row>
    <row r="88" spans="9:10" x14ac:dyDescent="0.25">
      <c r="I88">
        <f>IF('Prop Drill Pipe Inp Report'!V95="X",1,IF('Prop Drill Pipe Inp Report'!W95="X",1,IF('Prop Drill Pipe Inp Report'!X95="X",1,IF('Prop Drill Pipe Inp Report'!Y95="X",1,IF('Prop Drill Pipe Inp Report'!Z95="X",1,IF('Prop Drill Pipe Inp Report'!AA95="X",1,IF('Prop Drill Pipe Inp Report'!AB95="X",1,IF('Prop Drill Pipe Inp Report'!AC95="X",1,IF('Prop Drill Pipe Inp Report'!AD95="X",1,IF('Prop Drill Pipe Inp Report'!AE95="X",1,IF('Prop Drill Pipe Inp Report'!AF95="X",1,IF('Prop Drill Pipe Inp Report'!AG95="X",1,IF('Prop Drill Pipe Inp Report'!AH95="X",1, IF('Prop Drill Pipe Inp Report'!AI95="X",1,0))))))))))))))</f>
        <v>0</v>
      </c>
      <c r="J88">
        <f>IF('Prop Drill Pipe Inp Report'!AP95="X",1,IF('Prop Drill Pipe Inp Report'!AQ95="X",1,IF('Prop Drill Pipe Inp Report'!AR95="X",1,IF('Prop Drill Pipe Inp Report'!AS95="X",1,IF('Prop Drill Pipe Inp Report'!AT95="X",1,IF('Prop Drill Pipe Inp Report'!AU95="X",1,IF('Prop Drill Pipe Inp Report'!AV95="X",1,IF('Prop Drill Pipe Inp Report'!AW95="X",1,IF('Prop Drill Pipe Inp Report'!AX95="X",1,IF('Prop Drill Pipe Inp Report'!AY95="X",1,IF('Prop Drill Pipe Inp Report'!AZ95="X",1,IF('Prop Drill Pipe Inp Report'!BA95="X",1,0))))))))))))</f>
        <v>0</v>
      </c>
    </row>
    <row r="89" spans="9:10" x14ac:dyDescent="0.25">
      <c r="I89">
        <f>IF('Prop Drill Pipe Inp Report'!V96="X",1,IF('Prop Drill Pipe Inp Report'!W96="X",1,IF('Prop Drill Pipe Inp Report'!X96="X",1,IF('Prop Drill Pipe Inp Report'!Y96="X",1,IF('Prop Drill Pipe Inp Report'!Z96="X",1,IF('Prop Drill Pipe Inp Report'!AA96="X",1,IF('Prop Drill Pipe Inp Report'!AB96="X",1,IF('Prop Drill Pipe Inp Report'!AC96="X",1,IF('Prop Drill Pipe Inp Report'!AD96="X",1,IF('Prop Drill Pipe Inp Report'!AE96="X",1,IF('Prop Drill Pipe Inp Report'!AF96="X",1,IF('Prop Drill Pipe Inp Report'!AG96="X",1,IF('Prop Drill Pipe Inp Report'!AH96="X",1, IF('Prop Drill Pipe Inp Report'!AI96="X",1,0))))))))))))))</f>
        <v>0</v>
      </c>
      <c r="J89">
        <f>IF('Prop Drill Pipe Inp Report'!AP96="X",1,IF('Prop Drill Pipe Inp Report'!AQ96="X",1,IF('Prop Drill Pipe Inp Report'!AR96="X",1,IF('Prop Drill Pipe Inp Report'!AS96="X",1,IF('Prop Drill Pipe Inp Report'!AT96="X",1,IF('Prop Drill Pipe Inp Report'!AU96="X",1,IF('Prop Drill Pipe Inp Report'!AV96="X",1,IF('Prop Drill Pipe Inp Report'!AW96="X",1,IF('Prop Drill Pipe Inp Report'!AX96="X",1,IF('Prop Drill Pipe Inp Report'!AY96="X",1,IF('Prop Drill Pipe Inp Report'!AZ96="X",1,IF('Prop Drill Pipe Inp Report'!BA96="X",1,0))))))))))))</f>
        <v>0</v>
      </c>
    </row>
    <row r="90" spans="9:10" x14ac:dyDescent="0.25">
      <c r="I90">
        <f>IF('Prop Drill Pipe Inp Report'!V97="X",1,IF('Prop Drill Pipe Inp Report'!W97="X",1,IF('Prop Drill Pipe Inp Report'!X97="X",1,IF('Prop Drill Pipe Inp Report'!Y97="X",1,IF('Prop Drill Pipe Inp Report'!Z97="X",1,IF('Prop Drill Pipe Inp Report'!AA97="X",1,IF('Prop Drill Pipe Inp Report'!AB97="X",1,IF('Prop Drill Pipe Inp Report'!AC97="X",1,IF('Prop Drill Pipe Inp Report'!AD97="X",1,IF('Prop Drill Pipe Inp Report'!AE97="X",1,IF('Prop Drill Pipe Inp Report'!AF97="X",1,IF('Prop Drill Pipe Inp Report'!AG97="X",1,IF('Prop Drill Pipe Inp Report'!AH97="X",1, IF('Prop Drill Pipe Inp Report'!AI97="X",1,0))))))))))))))</f>
        <v>0</v>
      </c>
      <c r="J90">
        <f>IF('Prop Drill Pipe Inp Report'!AP97="X",1,IF('Prop Drill Pipe Inp Report'!AQ97="X",1,IF('Prop Drill Pipe Inp Report'!AR97="X",1,IF('Prop Drill Pipe Inp Report'!AS97="X",1,IF('Prop Drill Pipe Inp Report'!AT97="X",1,IF('Prop Drill Pipe Inp Report'!AU97="X",1,IF('Prop Drill Pipe Inp Report'!AV97="X",1,IF('Prop Drill Pipe Inp Report'!AW97="X",1,IF('Prop Drill Pipe Inp Report'!AX97="X",1,IF('Prop Drill Pipe Inp Report'!AY97="X",1,IF('Prop Drill Pipe Inp Report'!AZ97="X",1,IF('Prop Drill Pipe Inp Report'!BA97="X",1,0))))))))))))</f>
        <v>0</v>
      </c>
    </row>
    <row r="91" spans="9:10" x14ac:dyDescent="0.25">
      <c r="I91">
        <f>IF('Prop Drill Pipe Inp Report'!V98="X",1,IF('Prop Drill Pipe Inp Report'!W98="X",1,IF('Prop Drill Pipe Inp Report'!X98="X",1,IF('Prop Drill Pipe Inp Report'!Y98="X",1,IF('Prop Drill Pipe Inp Report'!Z98="X",1,IF('Prop Drill Pipe Inp Report'!AA98="X",1,IF('Prop Drill Pipe Inp Report'!AB98="X",1,IF('Prop Drill Pipe Inp Report'!AC98="X",1,IF('Prop Drill Pipe Inp Report'!AD98="X",1,IF('Prop Drill Pipe Inp Report'!AE98="X",1,IF('Prop Drill Pipe Inp Report'!AF98="X",1,IF('Prop Drill Pipe Inp Report'!AG98="X",1,IF('Prop Drill Pipe Inp Report'!AH98="X",1, IF('Prop Drill Pipe Inp Report'!AI98="X",1,0))))))))))))))</f>
        <v>0</v>
      </c>
      <c r="J91">
        <f>IF('Prop Drill Pipe Inp Report'!AP98="X",1,IF('Prop Drill Pipe Inp Report'!AQ98="X",1,IF('Prop Drill Pipe Inp Report'!AR98="X",1,IF('Prop Drill Pipe Inp Report'!AS98="X",1,IF('Prop Drill Pipe Inp Report'!AT98="X",1,IF('Prop Drill Pipe Inp Report'!AU98="X",1,IF('Prop Drill Pipe Inp Report'!AV98="X",1,IF('Prop Drill Pipe Inp Report'!AW98="X",1,IF('Prop Drill Pipe Inp Report'!AX98="X",1,IF('Prop Drill Pipe Inp Report'!AY98="X",1,IF('Prop Drill Pipe Inp Report'!AZ98="X",1,IF('Prop Drill Pipe Inp Report'!BA98="X",1,0))))))))))))</f>
        <v>0</v>
      </c>
    </row>
    <row r="92" spans="9:10" x14ac:dyDescent="0.25">
      <c r="I92">
        <f>IF('Prop Drill Pipe Inp Report'!V99="X",1,IF('Prop Drill Pipe Inp Report'!W99="X",1,IF('Prop Drill Pipe Inp Report'!X99="X",1,IF('Prop Drill Pipe Inp Report'!Y99="X",1,IF('Prop Drill Pipe Inp Report'!Z99="X",1,IF('Prop Drill Pipe Inp Report'!AA99="X",1,IF('Prop Drill Pipe Inp Report'!AB99="X",1,IF('Prop Drill Pipe Inp Report'!AC99="X",1,IF('Prop Drill Pipe Inp Report'!AD99="X",1,IF('Prop Drill Pipe Inp Report'!AE99="X",1,IF('Prop Drill Pipe Inp Report'!AF99="X",1,IF('Prop Drill Pipe Inp Report'!AG99="X",1,IF('Prop Drill Pipe Inp Report'!AH99="X",1, IF('Prop Drill Pipe Inp Report'!AI99="X",1,0))))))))))))))</f>
        <v>0</v>
      </c>
      <c r="J92">
        <f>IF('Prop Drill Pipe Inp Report'!AP99="X",1,IF('Prop Drill Pipe Inp Report'!AQ99="X",1,IF('Prop Drill Pipe Inp Report'!AR99="X",1,IF('Prop Drill Pipe Inp Report'!AS99="X",1,IF('Prop Drill Pipe Inp Report'!AT99="X",1,IF('Prop Drill Pipe Inp Report'!AU99="X",1,IF('Prop Drill Pipe Inp Report'!AV99="X",1,IF('Prop Drill Pipe Inp Report'!AW99="X",1,IF('Prop Drill Pipe Inp Report'!AX99="X",1,IF('Prop Drill Pipe Inp Report'!AY99="X",1,IF('Prop Drill Pipe Inp Report'!AZ99="X",1,IF('Prop Drill Pipe Inp Report'!BA99="X",1,0))))))))))))</f>
        <v>0</v>
      </c>
    </row>
    <row r="93" spans="9:10" x14ac:dyDescent="0.25">
      <c r="I93">
        <f>IF('Prop Drill Pipe Inp Report'!V100="X",1,IF('Prop Drill Pipe Inp Report'!W100="X",1,IF('Prop Drill Pipe Inp Report'!X100="X",1,IF('Prop Drill Pipe Inp Report'!Y100="X",1,IF('Prop Drill Pipe Inp Report'!Z100="X",1,IF('Prop Drill Pipe Inp Report'!AA100="X",1,IF('Prop Drill Pipe Inp Report'!AB100="X",1,IF('Prop Drill Pipe Inp Report'!AC100="X",1,IF('Prop Drill Pipe Inp Report'!AD100="X",1,IF('Prop Drill Pipe Inp Report'!AE100="X",1,IF('Prop Drill Pipe Inp Report'!AF100="X",1,IF('Prop Drill Pipe Inp Report'!AG100="X",1,IF('Prop Drill Pipe Inp Report'!AH100="X",1, IF('Prop Drill Pipe Inp Report'!AI100="X",1,0))))))))))))))</f>
        <v>0</v>
      </c>
      <c r="J93">
        <f>IF('Prop Drill Pipe Inp Report'!AP100="X",1,IF('Prop Drill Pipe Inp Report'!AQ100="X",1,IF('Prop Drill Pipe Inp Report'!AR100="X",1,IF('Prop Drill Pipe Inp Report'!AS100="X",1,IF('Prop Drill Pipe Inp Report'!AT100="X",1,IF('Prop Drill Pipe Inp Report'!AU100="X",1,IF('Prop Drill Pipe Inp Report'!AV100="X",1,IF('Prop Drill Pipe Inp Report'!AW100="X",1,IF('Prop Drill Pipe Inp Report'!AX100="X",1,IF('Prop Drill Pipe Inp Report'!AY100="X",1,IF('Prop Drill Pipe Inp Report'!AZ100="X",1,IF('Prop Drill Pipe Inp Report'!BA100="X",1,0))))))))))))</f>
        <v>0</v>
      </c>
    </row>
    <row r="94" spans="9:10" x14ac:dyDescent="0.25">
      <c r="I94">
        <f>IF('Prop Drill Pipe Inp Report'!V101="X",1,IF('Prop Drill Pipe Inp Report'!W101="X",1,IF('Prop Drill Pipe Inp Report'!X101="X",1,IF('Prop Drill Pipe Inp Report'!Y101="X",1,IF('Prop Drill Pipe Inp Report'!Z101="X",1,IF('Prop Drill Pipe Inp Report'!AA101="X",1,IF('Prop Drill Pipe Inp Report'!AB101="X",1,IF('Prop Drill Pipe Inp Report'!AC101="X",1,IF('Prop Drill Pipe Inp Report'!AD101="X",1,IF('Prop Drill Pipe Inp Report'!AE101="X",1,IF('Prop Drill Pipe Inp Report'!AF101="X",1,IF('Prop Drill Pipe Inp Report'!AG101="X",1,IF('Prop Drill Pipe Inp Report'!AH101="X",1, IF('Prop Drill Pipe Inp Report'!AI101="X",1,0))))))))))))))</f>
        <v>0</v>
      </c>
      <c r="J94">
        <f>IF('Prop Drill Pipe Inp Report'!AP101="X",1,IF('Prop Drill Pipe Inp Report'!AQ101="X",1,IF('Prop Drill Pipe Inp Report'!AR101="X",1,IF('Prop Drill Pipe Inp Report'!AS101="X",1,IF('Prop Drill Pipe Inp Report'!AT101="X",1,IF('Prop Drill Pipe Inp Report'!AU101="X",1,IF('Prop Drill Pipe Inp Report'!AV101="X",1,IF('Prop Drill Pipe Inp Report'!AW101="X",1,IF('Prop Drill Pipe Inp Report'!AX101="X",1,IF('Prop Drill Pipe Inp Report'!AY101="X",1,IF('Prop Drill Pipe Inp Report'!AZ101="X",1,IF('Prop Drill Pipe Inp Report'!BA101="X",1,0))))))))))))</f>
        <v>0</v>
      </c>
    </row>
    <row r="95" spans="9:10" x14ac:dyDescent="0.25">
      <c r="I95">
        <f>IF('Prop Drill Pipe Inp Report'!V102="X",1,IF('Prop Drill Pipe Inp Report'!W102="X",1,IF('Prop Drill Pipe Inp Report'!X102="X",1,IF('Prop Drill Pipe Inp Report'!Y102="X",1,IF('Prop Drill Pipe Inp Report'!Z102="X",1,IF('Prop Drill Pipe Inp Report'!AA102="X",1,IF('Prop Drill Pipe Inp Report'!AB102="X",1,IF('Prop Drill Pipe Inp Report'!AC102="X",1,IF('Prop Drill Pipe Inp Report'!AD102="X",1,IF('Prop Drill Pipe Inp Report'!AE102="X",1,IF('Prop Drill Pipe Inp Report'!AF102="X",1,IF('Prop Drill Pipe Inp Report'!AG102="X",1,IF('Prop Drill Pipe Inp Report'!AH102="X",1, IF('Prop Drill Pipe Inp Report'!AI102="X",1,0))))))))))))))</f>
        <v>0</v>
      </c>
      <c r="J95">
        <f>IF('Prop Drill Pipe Inp Report'!AP102="X",1,IF('Prop Drill Pipe Inp Report'!AQ102="X",1,IF('Prop Drill Pipe Inp Report'!AR102="X",1,IF('Prop Drill Pipe Inp Report'!AS102="X",1,IF('Prop Drill Pipe Inp Report'!AT102="X",1,IF('Prop Drill Pipe Inp Report'!AU102="X",1,IF('Prop Drill Pipe Inp Report'!AV102="X",1,IF('Prop Drill Pipe Inp Report'!AW102="X",1,IF('Prop Drill Pipe Inp Report'!AX102="X",1,IF('Prop Drill Pipe Inp Report'!AY102="X",1,IF('Prop Drill Pipe Inp Report'!AZ102="X",1,IF('Prop Drill Pipe Inp Report'!BA102="X",1,0))))))))))))</f>
        <v>0</v>
      </c>
    </row>
    <row r="96" spans="9:10" x14ac:dyDescent="0.25">
      <c r="I96">
        <f>IF('Prop Drill Pipe Inp Report'!V103="X",1,IF('Prop Drill Pipe Inp Report'!W103="X",1,IF('Prop Drill Pipe Inp Report'!X103="X",1,IF('Prop Drill Pipe Inp Report'!Y103="X",1,IF('Prop Drill Pipe Inp Report'!Z103="X",1,IF('Prop Drill Pipe Inp Report'!AA103="X",1,IF('Prop Drill Pipe Inp Report'!AB103="X",1,IF('Prop Drill Pipe Inp Report'!AC103="X",1,IF('Prop Drill Pipe Inp Report'!AD103="X",1,IF('Prop Drill Pipe Inp Report'!AE103="X",1,IF('Prop Drill Pipe Inp Report'!AF103="X",1,IF('Prop Drill Pipe Inp Report'!AG103="X",1,IF('Prop Drill Pipe Inp Report'!AH103="X",1, IF('Prop Drill Pipe Inp Report'!AI103="X",1,0))))))))))))))</f>
        <v>0</v>
      </c>
      <c r="J96">
        <f>IF('Prop Drill Pipe Inp Report'!AP103="X",1,IF('Prop Drill Pipe Inp Report'!AQ103="X",1,IF('Prop Drill Pipe Inp Report'!AR103="X",1,IF('Prop Drill Pipe Inp Report'!AS103="X",1,IF('Prop Drill Pipe Inp Report'!AT103="X",1,IF('Prop Drill Pipe Inp Report'!AU103="X",1,IF('Prop Drill Pipe Inp Report'!AV103="X",1,IF('Prop Drill Pipe Inp Report'!AW103="X",1,IF('Prop Drill Pipe Inp Report'!AX103="X",1,IF('Prop Drill Pipe Inp Report'!AY103="X",1,IF('Prop Drill Pipe Inp Report'!AZ103="X",1,IF('Prop Drill Pipe Inp Report'!BA103="X",1,0))))))))))))</f>
        <v>0</v>
      </c>
    </row>
    <row r="97" spans="9:10" x14ac:dyDescent="0.25">
      <c r="I97">
        <f>IF('Prop Drill Pipe Inp Report'!V104="X",1,IF('Prop Drill Pipe Inp Report'!W104="X",1,IF('Prop Drill Pipe Inp Report'!X104="X",1,IF('Prop Drill Pipe Inp Report'!Y104="X",1,IF('Prop Drill Pipe Inp Report'!Z104="X",1,IF('Prop Drill Pipe Inp Report'!AA104="X",1,IF('Prop Drill Pipe Inp Report'!AB104="X",1,IF('Prop Drill Pipe Inp Report'!AC104="X",1,IF('Prop Drill Pipe Inp Report'!AD104="X",1,IF('Prop Drill Pipe Inp Report'!AE104="X",1,IF('Prop Drill Pipe Inp Report'!AF104="X",1,IF('Prop Drill Pipe Inp Report'!AG104="X",1,IF('Prop Drill Pipe Inp Report'!AH104="X",1, IF('Prop Drill Pipe Inp Report'!AI104="X",1,0))))))))))))))</f>
        <v>0</v>
      </c>
      <c r="J97">
        <f>IF('Prop Drill Pipe Inp Report'!AP104="X",1,IF('Prop Drill Pipe Inp Report'!AQ104="X",1,IF('Prop Drill Pipe Inp Report'!AR104="X",1,IF('Prop Drill Pipe Inp Report'!AS104="X",1,IF('Prop Drill Pipe Inp Report'!AT104="X",1,IF('Prop Drill Pipe Inp Report'!AU104="X",1,IF('Prop Drill Pipe Inp Report'!AV104="X",1,IF('Prop Drill Pipe Inp Report'!AW104="X",1,IF('Prop Drill Pipe Inp Report'!AX104="X",1,IF('Prop Drill Pipe Inp Report'!AY104="X",1,IF('Prop Drill Pipe Inp Report'!AZ104="X",1,IF('Prop Drill Pipe Inp Report'!BA104="X",1,0))))))))))))</f>
        <v>0</v>
      </c>
    </row>
    <row r="98" spans="9:10" x14ac:dyDescent="0.25">
      <c r="I98">
        <f>IF('Prop Drill Pipe Inp Report'!V105="X",1,IF('Prop Drill Pipe Inp Report'!W105="X",1,IF('Prop Drill Pipe Inp Report'!X105="X",1,IF('Prop Drill Pipe Inp Report'!Y105="X",1,IF('Prop Drill Pipe Inp Report'!Z105="X",1,IF('Prop Drill Pipe Inp Report'!AA105="X",1,IF('Prop Drill Pipe Inp Report'!AB105="X",1,IF('Prop Drill Pipe Inp Report'!AC105="X",1,IF('Prop Drill Pipe Inp Report'!AD105="X",1,IF('Prop Drill Pipe Inp Report'!AE105="X",1,IF('Prop Drill Pipe Inp Report'!AF105="X",1,IF('Prop Drill Pipe Inp Report'!AG105="X",1,IF('Prop Drill Pipe Inp Report'!AH105="X",1, IF('Prop Drill Pipe Inp Report'!AI105="X",1,0))))))))))))))</f>
        <v>0</v>
      </c>
      <c r="J98">
        <f>IF('Prop Drill Pipe Inp Report'!AP105="X",1,IF('Prop Drill Pipe Inp Report'!AQ105="X",1,IF('Prop Drill Pipe Inp Report'!AR105="X",1,IF('Prop Drill Pipe Inp Report'!AS105="X",1,IF('Prop Drill Pipe Inp Report'!AT105="X",1,IF('Prop Drill Pipe Inp Report'!AU105="X",1,IF('Prop Drill Pipe Inp Report'!AV105="X",1,IF('Prop Drill Pipe Inp Report'!AW105="X",1,IF('Prop Drill Pipe Inp Report'!AX105="X",1,IF('Prop Drill Pipe Inp Report'!AY105="X",1,IF('Prop Drill Pipe Inp Report'!AZ105="X",1,IF('Prop Drill Pipe Inp Report'!BA105="X",1,0))))))))))))</f>
        <v>0</v>
      </c>
    </row>
    <row r="99" spans="9:10" x14ac:dyDescent="0.25">
      <c r="I99">
        <f>IF('Prop Drill Pipe Inp Report'!V106="X",1,IF('Prop Drill Pipe Inp Report'!W106="X",1,IF('Prop Drill Pipe Inp Report'!X106="X",1,IF('Prop Drill Pipe Inp Report'!Y106="X",1,IF('Prop Drill Pipe Inp Report'!Z106="X",1,IF('Prop Drill Pipe Inp Report'!AA106="X",1,IF('Prop Drill Pipe Inp Report'!AB106="X",1,IF('Prop Drill Pipe Inp Report'!AC106="X",1,IF('Prop Drill Pipe Inp Report'!AD106="X",1,IF('Prop Drill Pipe Inp Report'!AE106="X",1,IF('Prop Drill Pipe Inp Report'!AF106="X",1,IF('Prop Drill Pipe Inp Report'!AG106="X",1,IF('Prop Drill Pipe Inp Report'!AH106="X",1, IF('Prop Drill Pipe Inp Report'!AI106="X",1,0))))))))))))))</f>
        <v>0</v>
      </c>
      <c r="J99">
        <f>IF('Prop Drill Pipe Inp Report'!AP106="X",1,IF('Prop Drill Pipe Inp Report'!AQ106="X",1,IF('Prop Drill Pipe Inp Report'!AR106="X",1,IF('Prop Drill Pipe Inp Report'!AS106="X",1,IF('Prop Drill Pipe Inp Report'!AT106="X",1,IF('Prop Drill Pipe Inp Report'!AU106="X",1,IF('Prop Drill Pipe Inp Report'!AV106="X",1,IF('Prop Drill Pipe Inp Report'!AW106="X",1,IF('Prop Drill Pipe Inp Report'!AX106="X",1,IF('Prop Drill Pipe Inp Report'!AY106="X",1,IF('Prop Drill Pipe Inp Report'!AZ106="X",1,IF('Prop Drill Pipe Inp Report'!BA106="X",1,0))))))))))))</f>
        <v>0</v>
      </c>
    </row>
    <row r="100" spans="9:10" x14ac:dyDescent="0.25">
      <c r="I100">
        <f>IF('Prop Drill Pipe Inp Report'!V107="X",1,IF('Prop Drill Pipe Inp Report'!W107="X",1,IF('Prop Drill Pipe Inp Report'!X107="X",1,IF('Prop Drill Pipe Inp Report'!Y107="X",1,IF('Prop Drill Pipe Inp Report'!Z107="X",1,IF('Prop Drill Pipe Inp Report'!AA107="X",1,IF('Prop Drill Pipe Inp Report'!AB107="X",1,IF('Prop Drill Pipe Inp Report'!AC107="X",1,IF('Prop Drill Pipe Inp Report'!AD107="X",1,IF('Prop Drill Pipe Inp Report'!AE107="X",1,IF('Prop Drill Pipe Inp Report'!AF107="X",1,IF('Prop Drill Pipe Inp Report'!AG107="X",1,IF('Prop Drill Pipe Inp Report'!AH107="X",1, IF('Prop Drill Pipe Inp Report'!AI107="X",1,0))))))))))))))</f>
        <v>0</v>
      </c>
      <c r="J100">
        <f>IF('Prop Drill Pipe Inp Report'!AP107="X",1,IF('Prop Drill Pipe Inp Report'!AQ107="X",1,IF('Prop Drill Pipe Inp Report'!AR107="X",1,IF('Prop Drill Pipe Inp Report'!AS107="X",1,IF('Prop Drill Pipe Inp Report'!AT107="X",1,IF('Prop Drill Pipe Inp Report'!AU107="X",1,IF('Prop Drill Pipe Inp Report'!AV107="X",1,IF('Prop Drill Pipe Inp Report'!AW107="X",1,IF('Prop Drill Pipe Inp Report'!AX107="X",1,IF('Prop Drill Pipe Inp Report'!AY107="X",1,IF('Prop Drill Pipe Inp Report'!AZ107="X",1,IF('Prop Drill Pipe Inp Report'!BA107="X",1,0))))))))))))</f>
        <v>0</v>
      </c>
    </row>
    <row r="101" spans="9:10" x14ac:dyDescent="0.25">
      <c r="I101">
        <f>IF('Prop Drill Pipe Inp Report'!V108="X",1,IF('Prop Drill Pipe Inp Report'!W108="X",1,IF('Prop Drill Pipe Inp Report'!X108="X",1,IF('Prop Drill Pipe Inp Report'!Y108="X",1,IF('Prop Drill Pipe Inp Report'!Z108="X",1,IF('Prop Drill Pipe Inp Report'!AA108="X",1,IF('Prop Drill Pipe Inp Report'!AB108="X",1,IF('Prop Drill Pipe Inp Report'!AC108="X",1,IF('Prop Drill Pipe Inp Report'!AD108="X",1,IF('Prop Drill Pipe Inp Report'!AE108="X",1,IF('Prop Drill Pipe Inp Report'!AF108="X",1,IF('Prop Drill Pipe Inp Report'!AG108="X",1,IF('Prop Drill Pipe Inp Report'!AH108="X",1, IF('Prop Drill Pipe Inp Report'!AI108="X",1,0))))))))))))))</f>
        <v>0</v>
      </c>
      <c r="J101">
        <f>IF('Prop Drill Pipe Inp Report'!AP108="X",1,IF('Prop Drill Pipe Inp Report'!AQ108="X",1,IF('Prop Drill Pipe Inp Report'!AR108="X",1,IF('Prop Drill Pipe Inp Report'!AS108="X",1,IF('Prop Drill Pipe Inp Report'!AT108="X",1,IF('Prop Drill Pipe Inp Report'!AU108="X",1,IF('Prop Drill Pipe Inp Report'!AV108="X",1,IF('Prop Drill Pipe Inp Report'!AW108="X",1,IF('Prop Drill Pipe Inp Report'!AX108="X",1,IF('Prop Drill Pipe Inp Report'!AY108="X",1,IF('Prop Drill Pipe Inp Report'!AZ108="X",1,IF('Prop Drill Pipe Inp Report'!BA108="X",1,0))))))))))))</f>
        <v>0</v>
      </c>
    </row>
    <row r="102" spans="9:10" x14ac:dyDescent="0.25">
      <c r="I102">
        <f>IF('Prop Drill Pipe Inp Report'!V109="X",1,IF('Prop Drill Pipe Inp Report'!W109="X",1,IF('Prop Drill Pipe Inp Report'!X109="X",1,IF('Prop Drill Pipe Inp Report'!Y109="X",1,IF('Prop Drill Pipe Inp Report'!Z109="X",1,IF('Prop Drill Pipe Inp Report'!AA109="X",1,IF('Prop Drill Pipe Inp Report'!AB109="X",1,IF('Prop Drill Pipe Inp Report'!AC109="X",1,IF('Prop Drill Pipe Inp Report'!AD109="X",1,IF('Prop Drill Pipe Inp Report'!AE109="X",1,IF('Prop Drill Pipe Inp Report'!AF109="X",1,IF('Prop Drill Pipe Inp Report'!AG109="X",1,IF('Prop Drill Pipe Inp Report'!AH109="X",1, IF('Prop Drill Pipe Inp Report'!AI109="X",1,0))))))))))))))</f>
        <v>0</v>
      </c>
      <c r="J102">
        <f>IF('Prop Drill Pipe Inp Report'!AP109="X",1,IF('Prop Drill Pipe Inp Report'!AQ109="X",1,IF('Prop Drill Pipe Inp Report'!AR109="X",1,IF('Prop Drill Pipe Inp Report'!AS109="X",1,IF('Prop Drill Pipe Inp Report'!AT109="X",1,IF('Prop Drill Pipe Inp Report'!AU109="X",1,IF('Prop Drill Pipe Inp Report'!AV109="X",1,IF('Prop Drill Pipe Inp Report'!AW109="X",1,IF('Prop Drill Pipe Inp Report'!AX109="X",1,IF('Prop Drill Pipe Inp Report'!AY109="X",1,IF('Prop Drill Pipe Inp Report'!AZ109="X",1,IF('Prop Drill Pipe Inp Report'!BA109="X",1,0))))))))))))</f>
        <v>0</v>
      </c>
    </row>
    <row r="103" spans="9:10" x14ac:dyDescent="0.25">
      <c r="I103">
        <f>IF('Prop Drill Pipe Inp Report'!V110="X",1,IF('Prop Drill Pipe Inp Report'!W110="X",1,IF('Prop Drill Pipe Inp Report'!X110="X",1,IF('Prop Drill Pipe Inp Report'!Y110="X",1,IF('Prop Drill Pipe Inp Report'!Z110="X",1,IF('Prop Drill Pipe Inp Report'!AA110="X",1,IF('Prop Drill Pipe Inp Report'!AB110="X",1,IF('Prop Drill Pipe Inp Report'!AC110="X",1,IF('Prop Drill Pipe Inp Report'!AD110="X",1,IF('Prop Drill Pipe Inp Report'!AE110="X",1,IF('Prop Drill Pipe Inp Report'!AF110="X",1,IF('Prop Drill Pipe Inp Report'!AG110="X",1,IF('Prop Drill Pipe Inp Report'!AH110="X",1, IF('Prop Drill Pipe Inp Report'!AI110="X",1,0))))))))))))))</f>
        <v>0</v>
      </c>
      <c r="J103">
        <f>IF('Prop Drill Pipe Inp Report'!AP110="X",1,IF('Prop Drill Pipe Inp Report'!AQ110="X",1,IF('Prop Drill Pipe Inp Report'!AR110="X",1,IF('Prop Drill Pipe Inp Report'!AS110="X",1,IF('Prop Drill Pipe Inp Report'!AT110="X",1,IF('Prop Drill Pipe Inp Report'!AU110="X",1,IF('Prop Drill Pipe Inp Report'!AV110="X",1,IF('Prop Drill Pipe Inp Report'!AW110="X",1,IF('Prop Drill Pipe Inp Report'!AX110="X",1,IF('Prop Drill Pipe Inp Report'!AY110="X",1,IF('Prop Drill Pipe Inp Report'!AZ110="X",1,IF('Prop Drill Pipe Inp Report'!BA110="X",1,0))))))))))))</f>
        <v>0</v>
      </c>
    </row>
    <row r="104" spans="9:10" x14ac:dyDescent="0.25">
      <c r="I104">
        <f>IF('Prop Drill Pipe Inp Report'!V111="X",1,IF('Prop Drill Pipe Inp Report'!W111="X",1,IF('Prop Drill Pipe Inp Report'!X111="X",1,IF('Prop Drill Pipe Inp Report'!Y111="X",1,IF('Prop Drill Pipe Inp Report'!Z111="X",1,IF('Prop Drill Pipe Inp Report'!AA111="X",1,IF('Prop Drill Pipe Inp Report'!AB111="X",1,IF('Prop Drill Pipe Inp Report'!AC111="X",1,IF('Prop Drill Pipe Inp Report'!AD111="X",1,IF('Prop Drill Pipe Inp Report'!AE111="X",1,IF('Prop Drill Pipe Inp Report'!AF111="X",1,IF('Prop Drill Pipe Inp Report'!AG111="X",1,IF('Prop Drill Pipe Inp Report'!AH111="X",1, IF('Prop Drill Pipe Inp Report'!AI111="X",1,0))))))))))))))</f>
        <v>0</v>
      </c>
      <c r="J104">
        <f>IF('Prop Drill Pipe Inp Report'!AP111="X",1,IF('Prop Drill Pipe Inp Report'!AQ111="X",1,IF('Prop Drill Pipe Inp Report'!AR111="X",1,IF('Prop Drill Pipe Inp Report'!AS111="X",1,IF('Prop Drill Pipe Inp Report'!AT111="X",1,IF('Prop Drill Pipe Inp Report'!AU111="X",1,IF('Prop Drill Pipe Inp Report'!AV111="X",1,IF('Prop Drill Pipe Inp Report'!AW111="X",1,IF('Prop Drill Pipe Inp Report'!AX111="X",1,IF('Prop Drill Pipe Inp Report'!AY111="X",1,IF('Prop Drill Pipe Inp Report'!AZ111="X",1,IF('Prop Drill Pipe Inp Report'!BA111="X",1,0))))))))))))</f>
        <v>0</v>
      </c>
    </row>
    <row r="105" spans="9:10" x14ac:dyDescent="0.25">
      <c r="I105">
        <f>IF('Prop Drill Pipe Inp Report'!V112="X",1,IF('Prop Drill Pipe Inp Report'!W112="X",1,IF('Prop Drill Pipe Inp Report'!X112="X",1,IF('Prop Drill Pipe Inp Report'!Y112="X",1,IF('Prop Drill Pipe Inp Report'!Z112="X",1,IF('Prop Drill Pipe Inp Report'!AA112="X",1,IF('Prop Drill Pipe Inp Report'!AB112="X",1,IF('Prop Drill Pipe Inp Report'!AC112="X",1,IF('Prop Drill Pipe Inp Report'!AD112="X",1,IF('Prop Drill Pipe Inp Report'!AE112="X",1,IF('Prop Drill Pipe Inp Report'!AF112="X",1,IF('Prop Drill Pipe Inp Report'!AG112="X",1,IF('Prop Drill Pipe Inp Report'!AH112="X",1, IF('Prop Drill Pipe Inp Report'!AI112="X",1,0))))))))))))))</f>
        <v>0</v>
      </c>
      <c r="J105">
        <f>IF('Prop Drill Pipe Inp Report'!AP112="X",1,IF('Prop Drill Pipe Inp Report'!AQ112="X",1,IF('Prop Drill Pipe Inp Report'!AR112="X",1,IF('Prop Drill Pipe Inp Report'!AS112="X",1,IF('Prop Drill Pipe Inp Report'!AT112="X",1,IF('Prop Drill Pipe Inp Report'!AU112="X",1,IF('Prop Drill Pipe Inp Report'!AV112="X",1,IF('Prop Drill Pipe Inp Report'!AW112="X",1,IF('Prop Drill Pipe Inp Report'!AX112="X",1,IF('Prop Drill Pipe Inp Report'!AY112="X",1,IF('Prop Drill Pipe Inp Report'!AZ112="X",1,IF('Prop Drill Pipe Inp Report'!BA112="X",1,0))))))))))))</f>
        <v>0</v>
      </c>
    </row>
    <row r="106" spans="9:10" x14ac:dyDescent="0.25">
      <c r="I106">
        <f>IF('Prop Drill Pipe Inp Report'!V113="X",1,IF('Prop Drill Pipe Inp Report'!W113="X",1,IF('Prop Drill Pipe Inp Report'!X113="X",1,IF('Prop Drill Pipe Inp Report'!Y113="X",1,IF('Prop Drill Pipe Inp Report'!Z113="X",1,IF('Prop Drill Pipe Inp Report'!AA113="X",1,IF('Prop Drill Pipe Inp Report'!AB113="X",1,IF('Prop Drill Pipe Inp Report'!AC113="X",1,IF('Prop Drill Pipe Inp Report'!AD113="X",1,IF('Prop Drill Pipe Inp Report'!AE113="X",1,IF('Prop Drill Pipe Inp Report'!AF113="X",1,IF('Prop Drill Pipe Inp Report'!AG113="X",1,IF('Prop Drill Pipe Inp Report'!AH113="X",1, IF('Prop Drill Pipe Inp Report'!AI113="X",1,0))))))))))))))</f>
        <v>0</v>
      </c>
      <c r="J106">
        <f>IF('Prop Drill Pipe Inp Report'!AP113="X",1,IF('Prop Drill Pipe Inp Report'!AQ113="X",1,IF('Prop Drill Pipe Inp Report'!AR113="X",1,IF('Prop Drill Pipe Inp Report'!AS113="X",1,IF('Prop Drill Pipe Inp Report'!AT113="X",1,IF('Prop Drill Pipe Inp Report'!AU113="X",1,IF('Prop Drill Pipe Inp Report'!AV113="X",1,IF('Prop Drill Pipe Inp Report'!AW113="X",1,IF('Prop Drill Pipe Inp Report'!AX113="X",1,IF('Prop Drill Pipe Inp Report'!AY113="X",1,IF('Prop Drill Pipe Inp Report'!AZ113="X",1,IF('Prop Drill Pipe Inp Report'!BA113="X",1,0))))))))))))</f>
        <v>0</v>
      </c>
    </row>
    <row r="107" spans="9:10" x14ac:dyDescent="0.25">
      <c r="I107">
        <f>IF('Prop Drill Pipe Inp Report'!V114="X",1,IF('Prop Drill Pipe Inp Report'!W114="X",1,IF('Prop Drill Pipe Inp Report'!X114="X",1,IF('Prop Drill Pipe Inp Report'!Y114="X",1,IF('Prop Drill Pipe Inp Report'!Z114="X",1,IF('Prop Drill Pipe Inp Report'!AA114="X",1,IF('Prop Drill Pipe Inp Report'!AB114="X",1,IF('Prop Drill Pipe Inp Report'!AC114="X",1,IF('Prop Drill Pipe Inp Report'!AD114="X",1,IF('Prop Drill Pipe Inp Report'!AE114="X",1,IF('Prop Drill Pipe Inp Report'!AF114="X",1,IF('Prop Drill Pipe Inp Report'!AG114="X",1,IF('Prop Drill Pipe Inp Report'!AH114="X",1, IF('Prop Drill Pipe Inp Report'!AI114="X",1,0))))))))))))))</f>
        <v>0</v>
      </c>
      <c r="J107">
        <f>IF('Prop Drill Pipe Inp Report'!AP114="X",1,IF('Prop Drill Pipe Inp Report'!AQ114="X",1,IF('Prop Drill Pipe Inp Report'!AR114="X",1,IF('Prop Drill Pipe Inp Report'!AS114="X",1,IF('Prop Drill Pipe Inp Report'!AT114="X",1,IF('Prop Drill Pipe Inp Report'!AU114="X",1,IF('Prop Drill Pipe Inp Report'!AV114="X",1,IF('Prop Drill Pipe Inp Report'!AW114="X",1,IF('Prop Drill Pipe Inp Report'!AX114="X",1,IF('Prop Drill Pipe Inp Report'!AY114="X",1,IF('Prop Drill Pipe Inp Report'!AZ114="X",1,IF('Prop Drill Pipe Inp Report'!BA114="X",1,0))))))))))))</f>
        <v>0</v>
      </c>
    </row>
    <row r="108" spans="9:10" x14ac:dyDescent="0.25">
      <c r="I108">
        <f>IF('Prop Drill Pipe Inp Report'!V115="X",1,IF('Prop Drill Pipe Inp Report'!W115="X",1,IF('Prop Drill Pipe Inp Report'!X115="X",1,IF('Prop Drill Pipe Inp Report'!Y115="X",1,IF('Prop Drill Pipe Inp Report'!Z115="X",1,IF('Prop Drill Pipe Inp Report'!AA115="X",1,IF('Prop Drill Pipe Inp Report'!AB115="X",1,IF('Prop Drill Pipe Inp Report'!AC115="X",1,IF('Prop Drill Pipe Inp Report'!AD115="X",1,IF('Prop Drill Pipe Inp Report'!AE115="X",1,IF('Prop Drill Pipe Inp Report'!AF115="X",1,IF('Prop Drill Pipe Inp Report'!AG115="X",1,IF('Prop Drill Pipe Inp Report'!AH115="X",1, IF('Prop Drill Pipe Inp Report'!AI115="X",1,0))))))))))))))</f>
        <v>0</v>
      </c>
      <c r="J108">
        <f>IF('Prop Drill Pipe Inp Report'!AP115="X",1,IF('Prop Drill Pipe Inp Report'!AQ115="X",1,IF('Prop Drill Pipe Inp Report'!AR115="X",1,IF('Prop Drill Pipe Inp Report'!AS115="X",1,IF('Prop Drill Pipe Inp Report'!AT115="X",1,IF('Prop Drill Pipe Inp Report'!AU115="X",1,IF('Prop Drill Pipe Inp Report'!AV115="X",1,IF('Prop Drill Pipe Inp Report'!AW115="X",1,IF('Prop Drill Pipe Inp Report'!AX115="X",1,IF('Prop Drill Pipe Inp Report'!AY115="X",1,IF('Prop Drill Pipe Inp Report'!AZ115="X",1,IF('Prop Drill Pipe Inp Report'!BA115="X",1,0))))))))))))</f>
        <v>0</v>
      </c>
    </row>
    <row r="109" spans="9:10" x14ac:dyDescent="0.25">
      <c r="I109">
        <f>IF('Prop Drill Pipe Inp Report'!V116="X",1,IF('Prop Drill Pipe Inp Report'!W116="X",1,IF('Prop Drill Pipe Inp Report'!X116="X",1,IF('Prop Drill Pipe Inp Report'!Y116="X",1,IF('Prop Drill Pipe Inp Report'!Z116="X",1,IF('Prop Drill Pipe Inp Report'!AA116="X",1,IF('Prop Drill Pipe Inp Report'!AB116="X",1,IF('Prop Drill Pipe Inp Report'!AC116="X",1,IF('Prop Drill Pipe Inp Report'!AD116="X",1,IF('Prop Drill Pipe Inp Report'!AE116="X",1,IF('Prop Drill Pipe Inp Report'!AF116="X",1,IF('Prop Drill Pipe Inp Report'!AG116="X",1,IF('Prop Drill Pipe Inp Report'!AH116="X",1, IF('Prop Drill Pipe Inp Report'!AI116="X",1,0))))))))))))))</f>
        <v>0</v>
      </c>
      <c r="J109">
        <f>IF('Prop Drill Pipe Inp Report'!AP116="X",1,IF('Prop Drill Pipe Inp Report'!AQ116="X",1,IF('Prop Drill Pipe Inp Report'!AR116="X",1,IF('Prop Drill Pipe Inp Report'!AS116="X",1,IF('Prop Drill Pipe Inp Report'!AT116="X",1,IF('Prop Drill Pipe Inp Report'!AU116="X",1,IF('Prop Drill Pipe Inp Report'!AV116="X",1,IF('Prop Drill Pipe Inp Report'!AW116="X",1,IF('Prop Drill Pipe Inp Report'!AX116="X",1,IF('Prop Drill Pipe Inp Report'!AY116="X",1,IF('Prop Drill Pipe Inp Report'!AZ116="X",1,IF('Prop Drill Pipe Inp Report'!BA116="X",1,0))))))))))))</f>
        <v>0</v>
      </c>
    </row>
    <row r="110" spans="9:10" x14ac:dyDescent="0.25">
      <c r="I110">
        <f>IF('Prop Drill Pipe Inp Report'!V117="X",1,IF('Prop Drill Pipe Inp Report'!W117="X",1,IF('Prop Drill Pipe Inp Report'!X117="X",1,IF('Prop Drill Pipe Inp Report'!Y117="X",1,IF('Prop Drill Pipe Inp Report'!Z117="X",1,IF('Prop Drill Pipe Inp Report'!AA117="X",1,IF('Prop Drill Pipe Inp Report'!AB117="X",1,IF('Prop Drill Pipe Inp Report'!AC117="X",1,IF('Prop Drill Pipe Inp Report'!AD117="X",1,IF('Prop Drill Pipe Inp Report'!AE117="X",1,IF('Prop Drill Pipe Inp Report'!AF117="X",1,IF('Prop Drill Pipe Inp Report'!AG117="X",1,IF('Prop Drill Pipe Inp Report'!AH117="X",1, IF('Prop Drill Pipe Inp Report'!AI117="X",1,0))))))))))))))</f>
        <v>0</v>
      </c>
      <c r="J110">
        <f>IF('Prop Drill Pipe Inp Report'!AP117="X",1,IF('Prop Drill Pipe Inp Report'!AQ117="X",1,IF('Prop Drill Pipe Inp Report'!AR117="X",1,IF('Prop Drill Pipe Inp Report'!AS117="X",1,IF('Prop Drill Pipe Inp Report'!AT117="X",1,IF('Prop Drill Pipe Inp Report'!AU117="X",1,IF('Prop Drill Pipe Inp Report'!AV117="X",1,IF('Prop Drill Pipe Inp Report'!AW117="X",1,IF('Prop Drill Pipe Inp Report'!AX117="X",1,IF('Prop Drill Pipe Inp Report'!AY117="X",1,IF('Prop Drill Pipe Inp Report'!AZ117="X",1,IF('Prop Drill Pipe Inp Report'!BA117="X",1,0))))))))))))</f>
        <v>0</v>
      </c>
    </row>
    <row r="111" spans="9:10" x14ac:dyDescent="0.25">
      <c r="I111">
        <f>IF('Prop Drill Pipe Inp Report'!V118="X",1,IF('Prop Drill Pipe Inp Report'!W118="X",1,IF('Prop Drill Pipe Inp Report'!X118="X",1,IF('Prop Drill Pipe Inp Report'!Y118="X",1,IF('Prop Drill Pipe Inp Report'!Z118="X",1,IF('Prop Drill Pipe Inp Report'!AA118="X",1,IF('Prop Drill Pipe Inp Report'!AB118="X",1,IF('Prop Drill Pipe Inp Report'!AC118="X",1,IF('Prop Drill Pipe Inp Report'!AD118="X",1,IF('Prop Drill Pipe Inp Report'!AE118="X",1,IF('Prop Drill Pipe Inp Report'!AF118="X",1,IF('Prop Drill Pipe Inp Report'!AG118="X",1,IF('Prop Drill Pipe Inp Report'!AH118="X",1, IF('Prop Drill Pipe Inp Report'!AI118="X",1,0))))))))))))))</f>
        <v>0</v>
      </c>
      <c r="J111">
        <f>IF('Prop Drill Pipe Inp Report'!AP118="X",1,IF('Prop Drill Pipe Inp Report'!AQ118="X",1,IF('Prop Drill Pipe Inp Report'!AR118="X",1,IF('Prop Drill Pipe Inp Report'!AS118="X",1,IF('Prop Drill Pipe Inp Report'!AT118="X",1,IF('Prop Drill Pipe Inp Report'!AU118="X",1,IF('Prop Drill Pipe Inp Report'!AV118="X",1,IF('Prop Drill Pipe Inp Report'!AW118="X",1,IF('Prop Drill Pipe Inp Report'!AX118="X",1,IF('Prop Drill Pipe Inp Report'!AY118="X",1,IF('Prop Drill Pipe Inp Report'!AZ118="X",1,IF('Prop Drill Pipe Inp Report'!BA118="X",1,0))))))))))))</f>
        <v>0</v>
      </c>
    </row>
    <row r="112" spans="9:10" x14ac:dyDescent="0.25">
      <c r="I112">
        <f>IF('Prop Drill Pipe Inp Report'!V119="X",1,IF('Prop Drill Pipe Inp Report'!W119="X",1,IF('Prop Drill Pipe Inp Report'!X119="X",1,IF('Prop Drill Pipe Inp Report'!Y119="X",1,IF('Prop Drill Pipe Inp Report'!Z119="X",1,IF('Prop Drill Pipe Inp Report'!AA119="X",1,IF('Prop Drill Pipe Inp Report'!AB119="X",1,IF('Prop Drill Pipe Inp Report'!AC119="X",1,IF('Prop Drill Pipe Inp Report'!AD119="X",1,IF('Prop Drill Pipe Inp Report'!AE119="X",1,IF('Prop Drill Pipe Inp Report'!AF119="X",1,IF('Prop Drill Pipe Inp Report'!AG119="X",1,IF('Prop Drill Pipe Inp Report'!AH119="X",1, IF('Prop Drill Pipe Inp Report'!AI119="X",1,0))))))))))))))</f>
        <v>0</v>
      </c>
      <c r="J112">
        <f>IF('Prop Drill Pipe Inp Report'!AP119="X",1,IF('Prop Drill Pipe Inp Report'!AQ119="X",1,IF('Prop Drill Pipe Inp Report'!AR119="X",1,IF('Prop Drill Pipe Inp Report'!AS119="X",1,IF('Prop Drill Pipe Inp Report'!AT119="X",1,IF('Prop Drill Pipe Inp Report'!AU119="X",1,IF('Prop Drill Pipe Inp Report'!AV119="X",1,IF('Prop Drill Pipe Inp Report'!AW119="X",1,IF('Prop Drill Pipe Inp Report'!AX119="X",1,IF('Prop Drill Pipe Inp Report'!AY119="X",1,IF('Prop Drill Pipe Inp Report'!AZ119="X",1,IF('Prop Drill Pipe Inp Report'!BA119="X",1,0))))))))))))</f>
        <v>0</v>
      </c>
    </row>
    <row r="113" spans="9:10" x14ac:dyDescent="0.25">
      <c r="I113">
        <f>IF('Prop Drill Pipe Inp Report'!V120="X",1,IF('Prop Drill Pipe Inp Report'!W120="X",1,IF('Prop Drill Pipe Inp Report'!X120="X",1,IF('Prop Drill Pipe Inp Report'!Y120="X",1,IF('Prop Drill Pipe Inp Report'!Z120="X",1,IF('Prop Drill Pipe Inp Report'!AA120="X",1,IF('Prop Drill Pipe Inp Report'!AB120="X",1,IF('Prop Drill Pipe Inp Report'!AC120="X",1,IF('Prop Drill Pipe Inp Report'!AD120="X",1,IF('Prop Drill Pipe Inp Report'!AE120="X",1,IF('Prop Drill Pipe Inp Report'!AF120="X",1,IF('Prop Drill Pipe Inp Report'!AG120="X",1,IF('Prop Drill Pipe Inp Report'!AH120="X",1, IF('Prop Drill Pipe Inp Report'!AI120="X",1,0))))))))))))))</f>
        <v>0</v>
      </c>
      <c r="J113">
        <f>IF('Prop Drill Pipe Inp Report'!AP120="X",1,IF('Prop Drill Pipe Inp Report'!AQ120="X",1,IF('Prop Drill Pipe Inp Report'!AR120="X",1,IF('Prop Drill Pipe Inp Report'!AS120="X",1,IF('Prop Drill Pipe Inp Report'!AT120="X",1,IF('Prop Drill Pipe Inp Report'!AU120="X",1,IF('Prop Drill Pipe Inp Report'!AV120="X",1,IF('Prop Drill Pipe Inp Report'!AW120="X",1,IF('Prop Drill Pipe Inp Report'!AX120="X",1,IF('Prop Drill Pipe Inp Report'!AY120="X",1,IF('Prop Drill Pipe Inp Report'!AZ120="X",1,IF('Prop Drill Pipe Inp Report'!BA120="X",1,0))))))))))))</f>
        <v>0</v>
      </c>
    </row>
    <row r="114" spans="9:10" x14ac:dyDescent="0.25">
      <c r="I114">
        <f>IF('Prop Drill Pipe Inp Report'!V121="X",1,IF('Prop Drill Pipe Inp Report'!W121="X",1,IF('Prop Drill Pipe Inp Report'!X121="X",1,IF('Prop Drill Pipe Inp Report'!Y121="X",1,IF('Prop Drill Pipe Inp Report'!Z121="X",1,IF('Prop Drill Pipe Inp Report'!AA121="X",1,IF('Prop Drill Pipe Inp Report'!AB121="X",1,IF('Prop Drill Pipe Inp Report'!AC121="X",1,IF('Prop Drill Pipe Inp Report'!AD121="X",1,IF('Prop Drill Pipe Inp Report'!AE121="X",1,IF('Prop Drill Pipe Inp Report'!AF121="X",1,IF('Prop Drill Pipe Inp Report'!AG121="X",1,IF('Prop Drill Pipe Inp Report'!AH121="X",1, IF('Prop Drill Pipe Inp Report'!AI121="X",1,0))))))))))))))</f>
        <v>0</v>
      </c>
      <c r="J114">
        <f>IF('Prop Drill Pipe Inp Report'!AP121="X",1,IF('Prop Drill Pipe Inp Report'!AQ121="X",1,IF('Prop Drill Pipe Inp Report'!AR121="X",1,IF('Prop Drill Pipe Inp Report'!AS121="X",1,IF('Prop Drill Pipe Inp Report'!AT121="X",1,IF('Prop Drill Pipe Inp Report'!AU121="X",1,IF('Prop Drill Pipe Inp Report'!AV121="X",1,IF('Prop Drill Pipe Inp Report'!AW121="X",1,IF('Prop Drill Pipe Inp Report'!AX121="X",1,IF('Prop Drill Pipe Inp Report'!AY121="X",1,IF('Prop Drill Pipe Inp Report'!AZ121="X",1,IF('Prop Drill Pipe Inp Report'!BA121="X",1,0))))))))))))</f>
        <v>0</v>
      </c>
    </row>
    <row r="115" spans="9:10" x14ac:dyDescent="0.25">
      <c r="I115">
        <f>IF('Prop Drill Pipe Inp Report'!V122="X",1,IF('Prop Drill Pipe Inp Report'!W122="X",1,IF('Prop Drill Pipe Inp Report'!X122="X",1,IF('Prop Drill Pipe Inp Report'!Y122="X",1,IF('Prop Drill Pipe Inp Report'!Z122="X",1,IF('Prop Drill Pipe Inp Report'!AA122="X",1,IF('Prop Drill Pipe Inp Report'!AB122="X",1,IF('Prop Drill Pipe Inp Report'!AC122="X",1,IF('Prop Drill Pipe Inp Report'!AD122="X",1,IF('Prop Drill Pipe Inp Report'!AE122="X",1,IF('Prop Drill Pipe Inp Report'!AF122="X",1,IF('Prop Drill Pipe Inp Report'!AG122="X",1,IF('Prop Drill Pipe Inp Report'!AH122="X",1, IF('Prop Drill Pipe Inp Report'!AI122="X",1,0))))))))))))))</f>
        <v>0</v>
      </c>
      <c r="J115">
        <f>IF('Prop Drill Pipe Inp Report'!AP122="X",1,IF('Prop Drill Pipe Inp Report'!AQ122="X",1,IF('Prop Drill Pipe Inp Report'!AR122="X",1,IF('Prop Drill Pipe Inp Report'!AS122="X",1,IF('Prop Drill Pipe Inp Report'!AT122="X",1,IF('Prop Drill Pipe Inp Report'!AU122="X",1,IF('Prop Drill Pipe Inp Report'!AV122="X",1,IF('Prop Drill Pipe Inp Report'!AW122="X",1,IF('Prop Drill Pipe Inp Report'!AX122="X",1,IF('Prop Drill Pipe Inp Report'!AY122="X",1,IF('Prop Drill Pipe Inp Report'!AZ122="X",1,IF('Prop Drill Pipe Inp Report'!BA122="X",1,0))))))))))))</f>
        <v>0</v>
      </c>
    </row>
    <row r="116" spans="9:10" x14ac:dyDescent="0.25">
      <c r="I116">
        <f>IF('Prop Drill Pipe Inp Report'!V123="X",1,IF('Prop Drill Pipe Inp Report'!W123="X",1,IF('Prop Drill Pipe Inp Report'!X123="X",1,IF('Prop Drill Pipe Inp Report'!Y123="X",1,IF('Prop Drill Pipe Inp Report'!Z123="X",1,IF('Prop Drill Pipe Inp Report'!AA123="X",1,IF('Prop Drill Pipe Inp Report'!AB123="X",1,IF('Prop Drill Pipe Inp Report'!AC123="X",1,IF('Prop Drill Pipe Inp Report'!AD123="X",1,IF('Prop Drill Pipe Inp Report'!AE123="X",1,IF('Prop Drill Pipe Inp Report'!AF123="X",1,IF('Prop Drill Pipe Inp Report'!AG123="X",1,IF('Prop Drill Pipe Inp Report'!AH123="X",1, IF('Prop Drill Pipe Inp Report'!AI123="X",1,0))))))))))))))</f>
        <v>0</v>
      </c>
      <c r="J116">
        <f>IF('Prop Drill Pipe Inp Report'!AP123="X",1,IF('Prop Drill Pipe Inp Report'!AQ123="X",1,IF('Prop Drill Pipe Inp Report'!AR123="X",1,IF('Prop Drill Pipe Inp Report'!AS123="X",1,IF('Prop Drill Pipe Inp Report'!AT123="X",1,IF('Prop Drill Pipe Inp Report'!AU123="X",1,IF('Prop Drill Pipe Inp Report'!AV123="X",1,IF('Prop Drill Pipe Inp Report'!AW123="X",1,IF('Prop Drill Pipe Inp Report'!AX123="X",1,IF('Prop Drill Pipe Inp Report'!AY123="X",1,IF('Prop Drill Pipe Inp Report'!AZ123="X",1,IF('Prop Drill Pipe Inp Report'!BA123="X",1,0))))))))))))</f>
        <v>0</v>
      </c>
    </row>
    <row r="117" spans="9:10" x14ac:dyDescent="0.25">
      <c r="I117">
        <f>IF('Prop Drill Pipe Inp Report'!V124="X",1,IF('Prop Drill Pipe Inp Report'!W124="X",1,IF('Prop Drill Pipe Inp Report'!X124="X",1,IF('Prop Drill Pipe Inp Report'!Y124="X",1,IF('Prop Drill Pipe Inp Report'!Z124="X",1,IF('Prop Drill Pipe Inp Report'!AA124="X",1,IF('Prop Drill Pipe Inp Report'!AB124="X",1,IF('Prop Drill Pipe Inp Report'!AC124="X",1,IF('Prop Drill Pipe Inp Report'!AD124="X",1,IF('Prop Drill Pipe Inp Report'!AE124="X",1,IF('Prop Drill Pipe Inp Report'!AF124="X",1,IF('Prop Drill Pipe Inp Report'!AG124="X",1,IF('Prop Drill Pipe Inp Report'!AH124="X",1, IF('Prop Drill Pipe Inp Report'!AI124="X",1,0))))))))))))))</f>
        <v>0</v>
      </c>
      <c r="J117">
        <f>IF('Prop Drill Pipe Inp Report'!AP124="X",1,IF('Prop Drill Pipe Inp Report'!AQ124="X",1,IF('Prop Drill Pipe Inp Report'!AR124="X",1,IF('Prop Drill Pipe Inp Report'!AS124="X",1,IF('Prop Drill Pipe Inp Report'!AT124="X",1,IF('Prop Drill Pipe Inp Report'!AU124="X",1,IF('Prop Drill Pipe Inp Report'!AV124="X",1,IF('Prop Drill Pipe Inp Report'!AW124="X",1,IF('Prop Drill Pipe Inp Report'!AX124="X",1,IF('Prop Drill Pipe Inp Report'!AY124="X",1,IF('Prop Drill Pipe Inp Report'!AZ124="X",1,IF('Prop Drill Pipe Inp Report'!BA124="X",1,0))))))))))))</f>
        <v>0</v>
      </c>
    </row>
    <row r="118" spans="9:10" x14ac:dyDescent="0.25">
      <c r="I118">
        <f>IF('Prop Drill Pipe Inp Report'!V125="X",1,IF('Prop Drill Pipe Inp Report'!W125="X",1,IF('Prop Drill Pipe Inp Report'!X125="X",1,IF('Prop Drill Pipe Inp Report'!Y125="X",1,IF('Prop Drill Pipe Inp Report'!Z125="X",1,IF('Prop Drill Pipe Inp Report'!AA125="X",1,IF('Prop Drill Pipe Inp Report'!AB125="X",1,IF('Prop Drill Pipe Inp Report'!AC125="X",1,IF('Prop Drill Pipe Inp Report'!AD125="X",1,IF('Prop Drill Pipe Inp Report'!AE125="X",1,IF('Prop Drill Pipe Inp Report'!AF125="X",1,IF('Prop Drill Pipe Inp Report'!AG125="X",1,IF('Prop Drill Pipe Inp Report'!AH125="X",1, IF('Prop Drill Pipe Inp Report'!AI125="X",1,0))))))))))))))</f>
        <v>0</v>
      </c>
      <c r="J118">
        <f>IF('Prop Drill Pipe Inp Report'!AP125="X",1,IF('Prop Drill Pipe Inp Report'!AQ125="X",1,IF('Prop Drill Pipe Inp Report'!AR125="X",1,IF('Prop Drill Pipe Inp Report'!AS125="X",1,IF('Prop Drill Pipe Inp Report'!AT125="X",1,IF('Prop Drill Pipe Inp Report'!AU125="X",1,IF('Prop Drill Pipe Inp Report'!AV125="X",1,IF('Prop Drill Pipe Inp Report'!AW125="X",1,IF('Prop Drill Pipe Inp Report'!AX125="X",1,IF('Prop Drill Pipe Inp Report'!AY125="X",1,IF('Prop Drill Pipe Inp Report'!AZ125="X",1,IF('Prop Drill Pipe Inp Report'!BA125="X",1,0))))))))))))</f>
        <v>0</v>
      </c>
    </row>
    <row r="119" spans="9:10" x14ac:dyDescent="0.25">
      <c r="I119">
        <f>IF('Prop Drill Pipe Inp Report'!V126="X",1,IF('Prop Drill Pipe Inp Report'!W126="X",1,IF('Prop Drill Pipe Inp Report'!X126="X",1,IF('Prop Drill Pipe Inp Report'!Y126="X",1,IF('Prop Drill Pipe Inp Report'!Z126="X",1,IF('Prop Drill Pipe Inp Report'!AA126="X",1,IF('Prop Drill Pipe Inp Report'!AB126="X",1,IF('Prop Drill Pipe Inp Report'!AC126="X",1,IF('Prop Drill Pipe Inp Report'!AD126="X",1,IF('Prop Drill Pipe Inp Report'!AE126="X",1,IF('Prop Drill Pipe Inp Report'!AF126="X",1,IF('Prop Drill Pipe Inp Report'!AG126="X",1,IF('Prop Drill Pipe Inp Report'!AH126="X",1, IF('Prop Drill Pipe Inp Report'!AI126="X",1,0))))))))))))))</f>
        <v>0</v>
      </c>
      <c r="J119">
        <f>IF('Prop Drill Pipe Inp Report'!AP126="X",1,IF('Prop Drill Pipe Inp Report'!AQ126="X",1,IF('Prop Drill Pipe Inp Report'!AR126="X",1,IF('Prop Drill Pipe Inp Report'!AS126="X",1,IF('Prop Drill Pipe Inp Report'!AT126="X",1,IF('Prop Drill Pipe Inp Report'!AU126="X",1,IF('Prop Drill Pipe Inp Report'!AV126="X",1,IF('Prop Drill Pipe Inp Report'!AW126="X",1,IF('Prop Drill Pipe Inp Report'!AX126="X",1,IF('Prop Drill Pipe Inp Report'!AY126="X",1,IF('Prop Drill Pipe Inp Report'!AZ126="X",1,IF('Prop Drill Pipe Inp Report'!BA126="X",1,0))))))))))))</f>
        <v>0</v>
      </c>
    </row>
    <row r="120" spans="9:10" x14ac:dyDescent="0.25">
      <c r="I120">
        <f>IF('Prop Drill Pipe Inp Report'!V127="X",1,IF('Prop Drill Pipe Inp Report'!W127="X",1,IF('Prop Drill Pipe Inp Report'!X127="X",1,IF('Prop Drill Pipe Inp Report'!Y127="X",1,IF('Prop Drill Pipe Inp Report'!Z127="X",1,IF('Prop Drill Pipe Inp Report'!AA127="X",1,IF('Prop Drill Pipe Inp Report'!AB127="X",1,IF('Prop Drill Pipe Inp Report'!AC127="X",1,IF('Prop Drill Pipe Inp Report'!AD127="X",1,IF('Prop Drill Pipe Inp Report'!AE127="X",1,IF('Prop Drill Pipe Inp Report'!AF127="X",1,IF('Prop Drill Pipe Inp Report'!AG127="X",1,IF('Prop Drill Pipe Inp Report'!AH127="X",1, IF('Prop Drill Pipe Inp Report'!AI127="X",1,0))))))))))))))</f>
        <v>0</v>
      </c>
      <c r="J120">
        <f>IF('Prop Drill Pipe Inp Report'!AP127="X",1,IF('Prop Drill Pipe Inp Report'!AQ127="X",1,IF('Prop Drill Pipe Inp Report'!AR127="X",1,IF('Prop Drill Pipe Inp Report'!AS127="X",1,IF('Prop Drill Pipe Inp Report'!AT127="X",1,IF('Prop Drill Pipe Inp Report'!AU127="X",1,IF('Prop Drill Pipe Inp Report'!AV127="X",1,IF('Prop Drill Pipe Inp Report'!AW127="X",1,IF('Prop Drill Pipe Inp Report'!AX127="X",1,IF('Prop Drill Pipe Inp Report'!AY127="X",1,IF('Prop Drill Pipe Inp Report'!AZ127="X",1,IF('Prop Drill Pipe Inp Report'!BA127="X",1,0))))))))))))</f>
        <v>0</v>
      </c>
    </row>
    <row r="121" spans="9:10" x14ac:dyDescent="0.25">
      <c r="I121">
        <f>IF('Prop Drill Pipe Inp Report'!V128="X",1,IF('Prop Drill Pipe Inp Report'!W128="X",1,IF('Prop Drill Pipe Inp Report'!X128="X",1,IF('Prop Drill Pipe Inp Report'!Y128="X",1,IF('Prop Drill Pipe Inp Report'!Z128="X",1,IF('Prop Drill Pipe Inp Report'!AA128="X",1,IF('Prop Drill Pipe Inp Report'!AB128="X",1,IF('Prop Drill Pipe Inp Report'!AC128="X",1,IF('Prop Drill Pipe Inp Report'!AD128="X",1,IF('Prop Drill Pipe Inp Report'!AE128="X",1,IF('Prop Drill Pipe Inp Report'!AF128="X",1,IF('Prop Drill Pipe Inp Report'!AG128="X",1,IF('Prop Drill Pipe Inp Report'!AH128="X",1, IF('Prop Drill Pipe Inp Report'!AI128="X",1,0))))))))))))))</f>
        <v>0</v>
      </c>
      <c r="J121">
        <f>IF('Prop Drill Pipe Inp Report'!AP128="X",1,IF('Prop Drill Pipe Inp Report'!AQ128="X",1,IF('Prop Drill Pipe Inp Report'!AR128="X",1,IF('Prop Drill Pipe Inp Report'!AS128="X",1,IF('Prop Drill Pipe Inp Report'!AT128="X",1,IF('Prop Drill Pipe Inp Report'!AU128="X",1,IF('Prop Drill Pipe Inp Report'!AV128="X",1,IF('Prop Drill Pipe Inp Report'!AW128="X",1,IF('Prop Drill Pipe Inp Report'!AX128="X",1,IF('Prop Drill Pipe Inp Report'!AY128="X",1,IF('Prop Drill Pipe Inp Report'!AZ128="X",1,IF('Prop Drill Pipe Inp Report'!BA128="X",1,0))))))))))))</f>
        <v>0</v>
      </c>
    </row>
    <row r="122" spans="9:10" x14ac:dyDescent="0.25">
      <c r="I122">
        <f>IF('Prop Drill Pipe Inp Report'!V129="X",1,IF('Prop Drill Pipe Inp Report'!W129="X",1,IF('Prop Drill Pipe Inp Report'!X129="X",1,IF('Prop Drill Pipe Inp Report'!Y129="X",1,IF('Prop Drill Pipe Inp Report'!Z129="X",1,IF('Prop Drill Pipe Inp Report'!AA129="X",1,IF('Prop Drill Pipe Inp Report'!AB129="X",1,IF('Prop Drill Pipe Inp Report'!AC129="X",1,IF('Prop Drill Pipe Inp Report'!AD129="X",1,IF('Prop Drill Pipe Inp Report'!AE129="X",1,IF('Prop Drill Pipe Inp Report'!AF129="X",1,IF('Prop Drill Pipe Inp Report'!AG129="X",1,IF('Prop Drill Pipe Inp Report'!AH129="X",1, IF('Prop Drill Pipe Inp Report'!AI129="X",1,0))))))))))))))</f>
        <v>0</v>
      </c>
      <c r="J122">
        <f>IF('Prop Drill Pipe Inp Report'!AP129="X",1,IF('Prop Drill Pipe Inp Report'!AQ129="X",1,IF('Prop Drill Pipe Inp Report'!AR129="X",1,IF('Prop Drill Pipe Inp Report'!AS129="X",1,IF('Prop Drill Pipe Inp Report'!AT129="X",1,IF('Prop Drill Pipe Inp Report'!AU129="X",1,IF('Prop Drill Pipe Inp Report'!AV129="X",1,IF('Prop Drill Pipe Inp Report'!AW129="X",1,IF('Prop Drill Pipe Inp Report'!AX129="X",1,IF('Prop Drill Pipe Inp Report'!AY129="X",1,IF('Prop Drill Pipe Inp Report'!AZ129="X",1,IF('Prop Drill Pipe Inp Report'!BA129="X",1,0))))))))))))</f>
        <v>0</v>
      </c>
    </row>
    <row r="123" spans="9:10" x14ac:dyDescent="0.25">
      <c r="I123">
        <f>IF('Prop Drill Pipe Inp Report'!V130="X",1,IF('Prop Drill Pipe Inp Report'!W130="X",1,IF('Prop Drill Pipe Inp Report'!X130="X",1,IF('Prop Drill Pipe Inp Report'!Y130="X",1,IF('Prop Drill Pipe Inp Report'!Z130="X",1,IF('Prop Drill Pipe Inp Report'!AA130="X",1,IF('Prop Drill Pipe Inp Report'!AB130="X",1,IF('Prop Drill Pipe Inp Report'!AC130="X",1,IF('Prop Drill Pipe Inp Report'!AD130="X",1,IF('Prop Drill Pipe Inp Report'!AE130="X",1,IF('Prop Drill Pipe Inp Report'!AF130="X",1,IF('Prop Drill Pipe Inp Report'!AG130="X",1,IF('Prop Drill Pipe Inp Report'!AH130="X",1, IF('Prop Drill Pipe Inp Report'!AI130="X",1,0))))))))))))))</f>
        <v>0</v>
      </c>
      <c r="J123">
        <f>IF('Prop Drill Pipe Inp Report'!AP130="X",1,IF('Prop Drill Pipe Inp Report'!AQ130="X",1,IF('Prop Drill Pipe Inp Report'!AR130="X",1,IF('Prop Drill Pipe Inp Report'!AS130="X",1,IF('Prop Drill Pipe Inp Report'!AT130="X",1,IF('Prop Drill Pipe Inp Report'!AU130="X",1,IF('Prop Drill Pipe Inp Report'!AV130="X",1,IF('Prop Drill Pipe Inp Report'!AW130="X",1,IF('Prop Drill Pipe Inp Report'!AX130="X",1,IF('Prop Drill Pipe Inp Report'!AY130="X",1,IF('Prop Drill Pipe Inp Report'!AZ130="X",1,IF('Prop Drill Pipe Inp Report'!BA130="X",1,0))))))))))))</f>
        <v>0</v>
      </c>
    </row>
    <row r="124" spans="9:10" x14ac:dyDescent="0.25">
      <c r="I124">
        <f>IF('Prop Drill Pipe Inp Report'!V131="X",1,IF('Prop Drill Pipe Inp Report'!W131="X",1,IF('Prop Drill Pipe Inp Report'!X131="X",1,IF('Prop Drill Pipe Inp Report'!Y131="X",1,IF('Prop Drill Pipe Inp Report'!Z131="X",1,IF('Prop Drill Pipe Inp Report'!AA131="X",1,IF('Prop Drill Pipe Inp Report'!AB131="X",1,IF('Prop Drill Pipe Inp Report'!AC131="X",1,IF('Prop Drill Pipe Inp Report'!AD131="X",1,IF('Prop Drill Pipe Inp Report'!AE131="X",1,IF('Prop Drill Pipe Inp Report'!AF131="X",1,IF('Prop Drill Pipe Inp Report'!AG131="X",1,IF('Prop Drill Pipe Inp Report'!AH131="X",1, IF('Prop Drill Pipe Inp Report'!AI131="X",1,0))))))))))))))</f>
        <v>0</v>
      </c>
      <c r="J124">
        <f>IF('Prop Drill Pipe Inp Report'!AP131="X",1,IF('Prop Drill Pipe Inp Report'!AQ131="X",1,IF('Prop Drill Pipe Inp Report'!AR131="X",1,IF('Prop Drill Pipe Inp Report'!AS131="X",1,IF('Prop Drill Pipe Inp Report'!AT131="X",1,IF('Prop Drill Pipe Inp Report'!AU131="X",1,IF('Prop Drill Pipe Inp Report'!AV131="X",1,IF('Prop Drill Pipe Inp Report'!AW131="X",1,IF('Prop Drill Pipe Inp Report'!AX131="X",1,IF('Prop Drill Pipe Inp Report'!AY131="X",1,IF('Prop Drill Pipe Inp Report'!AZ131="X",1,IF('Prop Drill Pipe Inp Report'!BA131="X",1,0))))))))))))</f>
        <v>0</v>
      </c>
    </row>
    <row r="125" spans="9:10" x14ac:dyDescent="0.25">
      <c r="I125">
        <f>IF('Prop Drill Pipe Inp Report'!V132="X",1,IF('Prop Drill Pipe Inp Report'!W132="X",1,IF('Prop Drill Pipe Inp Report'!X132="X",1,IF('Prop Drill Pipe Inp Report'!Y132="X",1,IF('Prop Drill Pipe Inp Report'!Z132="X",1,IF('Prop Drill Pipe Inp Report'!AA132="X",1,IF('Prop Drill Pipe Inp Report'!AB132="X",1,IF('Prop Drill Pipe Inp Report'!AC132="X",1,IF('Prop Drill Pipe Inp Report'!AD132="X",1,IF('Prop Drill Pipe Inp Report'!AE132="X",1,IF('Prop Drill Pipe Inp Report'!AF132="X",1,IF('Prop Drill Pipe Inp Report'!AG132="X",1,IF('Prop Drill Pipe Inp Report'!AH132="X",1, IF('Prop Drill Pipe Inp Report'!AI132="X",1,0))))))))))))))</f>
        <v>0</v>
      </c>
      <c r="J125">
        <f>IF('Prop Drill Pipe Inp Report'!AP132="X",1,IF('Prop Drill Pipe Inp Report'!AQ132="X",1,IF('Prop Drill Pipe Inp Report'!AR132="X",1,IF('Prop Drill Pipe Inp Report'!AS132="X",1,IF('Prop Drill Pipe Inp Report'!AT132="X",1,IF('Prop Drill Pipe Inp Report'!AU132="X",1,IF('Prop Drill Pipe Inp Report'!AV132="X",1,IF('Prop Drill Pipe Inp Report'!AW132="X",1,IF('Prop Drill Pipe Inp Report'!AX132="X",1,IF('Prop Drill Pipe Inp Report'!AY132="X",1,IF('Prop Drill Pipe Inp Report'!AZ132="X",1,IF('Prop Drill Pipe Inp Report'!BA132="X",1,0))))))))))))</f>
        <v>0</v>
      </c>
    </row>
    <row r="126" spans="9:10" x14ac:dyDescent="0.25">
      <c r="I126">
        <f>IF('Prop Drill Pipe Inp Report'!V133="X",1,IF('Prop Drill Pipe Inp Report'!W133="X",1,IF('Prop Drill Pipe Inp Report'!X133="X",1,IF('Prop Drill Pipe Inp Report'!Y133="X",1,IF('Prop Drill Pipe Inp Report'!Z133="X",1,IF('Prop Drill Pipe Inp Report'!AA133="X",1,IF('Prop Drill Pipe Inp Report'!AB133="X",1,IF('Prop Drill Pipe Inp Report'!AC133="X",1,IF('Prop Drill Pipe Inp Report'!AD133="X",1,IF('Prop Drill Pipe Inp Report'!AE133="X",1,IF('Prop Drill Pipe Inp Report'!AF133="X",1,IF('Prop Drill Pipe Inp Report'!AG133="X",1,IF('Prop Drill Pipe Inp Report'!AH133="X",1, IF('Prop Drill Pipe Inp Report'!AI133="X",1,0))))))))))))))</f>
        <v>0</v>
      </c>
      <c r="J126">
        <f>IF('Prop Drill Pipe Inp Report'!AP133="X",1,IF('Prop Drill Pipe Inp Report'!AQ133="X",1,IF('Prop Drill Pipe Inp Report'!AR133="X",1,IF('Prop Drill Pipe Inp Report'!AS133="X",1,IF('Prop Drill Pipe Inp Report'!AT133="X",1,IF('Prop Drill Pipe Inp Report'!AU133="X",1,IF('Prop Drill Pipe Inp Report'!AV133="X",1,IF('Prop Drill Pipe Inp Report'!AW133="X",1,IF('Prop Drill Pipe Inp Report'!AX133="X",1,IF('Prop Drill Pipe Inp Report'!AY133="X",1,IF('Prop Drill Pipe Inp Report'!AZ133="X",1,IF('Prop Drill Pipe Inp Report'!BA133="X",1,0))))))))))))</f>
        <v>0</v>
      </c>
    </row>
    <row r="127" spans="9:10" x14ac:dyDescent="0.25">
      <c r="I127">
        <f>IF('Prop Drill Pipe Inp Report'!V134="X",1,IF('Prop Drill Pipe Inp Report'!W134="X",1,IF('Prop Drill Pipe Inp Report'!X134="X",1,IF('Prop Drill Pipe Inp Report'!Y134="X",1,IF('Prop Drill Pipe Inp Report'!Z134="X",1,IF('Prop Drill Pipe Inp Report'!AA134="X",1,IF('Prop Drill Pipe Inp Report'!AB134="X",1,IF('Prop Drill Pipe Inp Report'!AC134="X",1,IF('Prop Drill Pipe Inp Report'!AD134="X",1,IF('Prop Drill Pipe Inp Report'!AE134="X",1,IF('Prop Drill Pipe Inp Report'!AF134="X",1,IF('Prop Drill Pipe Inp Report'!AG134="X",1,IF('Prop Drill Pipe Inp Report'!AH134="X",1, IF('Prop Drill Pipe Inp Report'!AI134="X",1,0))))))))))))))</f>
        <v>0</v>
      </c>
      <c r="J127">
        <f>IF('Prop Drill Pipe Inp Report'!AP134="X",1,IF('Prop Drill Pipe Inp Report'!AQ134="X",1,IF('Prop Drill Pipe Inp Report'!AR134="X",1,IF('Prop Drill Pipe Inp Report'!AS134="X",1,IF('Prop Drill Pipe Inp Report'!AT134="X",1,IF('Prop Drill Pipe Inp Report'!AU134="X",1,IF('Prop Drill Pipe Inp Report'!AV134="X",1,IF('Prop Drill Pipe Inp Report'!AW134="X",1,IF('Prop Drill Pipe Inp Report'!AX134="X",1,IF('Prop Drill Pipe Inp Report'!AY134="X",1,IF('Prop Drill Pipe Inp Report'!AZ134="X",1,IF('Prop Drill Pipe Inp Report'!BA134="X",1,0))))))))))))</f>
        <v>0</v>
      </c>
    </row>
    <row r="128" spans="9:10" x14ac:dyDescent="0.25">
      <c r="I128">
        <f>IF('Prop Drill Pipe Inp Report'!V135="X",1,IF('Prop Drill Pipe Inp Report'!W135="X",1,IF('Prop Drill Pipe Inp Report'!X135="X",1,IF('Prop Drill Pipe Inp Report'!Y135="X",1,IF('Prop Drill Pipe Inp Report'!Z135="X",1,IF('Prop Drill Pipe Inp Report'!AA135="X",1,IF('Prop Drill Pipe Inp Report'!AB135="X",1,IF('Prop Drill Pipe Inp Report'!AC135="X",1,IF('Prop Drill Pipe Inp Report'!AD135="X",1,IF('Prop Drill Pipe Inp Report'!AE135="X",1,IF('Prop Drill Pipe Inp Report'!AF135="X",1,IF('Prop Drill Pipe Inp Report'!AG135="X",1,IF('Prop Drill Pipe Inp Report'!AH135="X",1, IF('Prop Drill Pipe Inp Report'!AI135="X",1,0))))))))))))))</f>
        <v>0</v>
      </c>
      <c r="J128">
        <f>IF('Prop Drill Pipe Inp Report'!AP135="X",1,IF('Prop Drill Pipe Inp Report'!AQ135="X",1,IF('Prop Drill Pipe Inp Report'!AR135="X",1,IF('Prop Drill Pipe Inp Report'!AS135="X",1,IF('Prop Drill Pipe Inp Report'!AT135="X",1,IF('Prop Drill Pipe Inp Report'!AU135="X",1,IF('Prop Drill Pipe Inp Report'!AV135="X",1,IF('Prop Drill Pipe Inp Report'!AW135="X",1,IF('Prop Drill Pipe Inp Report'!AX135="X",1,IF('Prop Drill Pipe Inp Report'!AY135="X",1,IF('Prop Drill Pipe Inp Report'!AZ135="X",1,IF('Prop Drill Pipe Inp Report'!BA135="X",1,0))))))))))))</f>
        <v>0</v>
      </c>
    </row>
    <row r="129" spans="9:10" x14ac:dyDescent="0.25">
      <c r="I129">
        <f>IF('Prop Drill Pipe Inp Report'!V136="X",1,IF('Prop Drill Pipe Inp Report'!W136="X",1,IF('Prop Drill Pipe Inp Report'!X136="X",1,IF('Prop Drill Pipe Inp Report'!Y136="X",1,IF('Prop Drill Pipe Inp Report'!Z136="X",1,IF('Prop Drill Pipe Inp Report'!AA136="X",1,IF('Prop Drill Pipe Inp Report'!AB136="X",1,IF('Prop Drill Pipe Inp Report'!AC136="X",1,IF('Prop Drill Pipe Inp Report'!AD136="X",1,IF('Prop Drill Pipe Inp Report'!AE136="X",1,IF('Prop Drill Pipe Inp Report'!AF136="X",1,IF('Prop Drill Pipe Inp Report'!AG136="X",1,IF('Prop Drill Pipe Inp Report'!AH136="X",1, IF('Prop Drill Pipe Inp Report'!AI136="X",1,0))))))))))))))</f>
        <v>0</v>
      </c>
      <c r="J129">
        <f>IF('Prop Drill Pipe Inp Report'!AP136="X",1,IF('Prop Drill Pipe Inp Report'!AQ136="X",1,IF('Prop Drill Pipe Inp Report'!AR136="X",1,IF('Prop Drill Pipe Inp Report'!AS136="X",1,IF('Prop Drill Pipe Inp Report'!AT136="X",1,IF('Prop Drill Pipe Inp Report'!AU136="X",1,IF('Prop Drill Pipe Inp Report'!AV136="X",1,IF('Prop Drill Pipe Inp Report'!AW136="X",1,IF('Prop Drill Pipe Inp Report'!AX136="X",1,IF('Prop Drill Pipe Inp Report'!AY136="X",1,IF('Prop Drill Pipe Inp Report'!AZ136="X",1,IF('Prop Drill Pipe Inp Report'!BA136="X",1,0))))))))))))</f>
        <v>0</v>
      </c>
    </row>
    <row r="130" spans="9:10" x14ac:dyDescent="0.25">
      <c r="I130">
        <f>IF('Prop Drill Pipe Inp Report'!V137="X",1,IF('Prop Drill Pipe Inp Report'!W137="X",1,IF('Prop Drill Pipe Inp Report'!X137="X",1,IF('Prop Drill Pipe Inp Report'!Y137="X",1,IF('Prop Drill Pipe Inp Report'!Z137="X",1,IF('Prop Drill Pipe Inp Report'!AA137="X",1,IF('Prop Drill Pipe Inp Report'!AB137="X",1,IF('Prop Drill Pipe Inp Report'!AC137="X",1,IF('Prop Drill Pipe Inp Report'!AD137="X",1,IF('Prop Drill Pipe Inp Report'!AE137="X",1,IF('Prop Drill Pipe Inp Report'!AF137="X",1,IF('Prop Drill Pipe Inp Report'!AG137="X",1,IF('Prop Drill Pipe Inp Report'!AH137="X",1, IF('Prop Drill Pipe Inp Report'!AI137="X",1,0))))))))))))))</f>
        <v>0</v>
      </c>
      <c r="J130">
        <f>IF('Prop Drill Pipe Inp Report'!AP137="X",1,IF('Prop Drill Pipe Inp Report'!AQ137="X",1,IF('Prop Drill Pipe Inp Report'!AR137="X",1,IF('Prop Drill Pipe Inp Report'!AS137="X",1,IF('Prop Drill Pipe Inp Report'!AT137="X",1,IF('Prop Drill Pipe Inp Report'!AU137="X",1,IF('Prop Drill Pipe Inp Report'!AV137="X",1,IF('Prop Drill Pipe Inp Report'!AW137="X",1,IF('Prop Drill Pipe Inp Report'!AX137="X",1,IF('Prop Drill Pipe Inp Report'!AY137="X",1,IF('Prop Drill Pipe Inp Report'!AZ137="X",1,IF('Prop Drill Pipe Inp Report'!BA137="X",1,0))))))))))))</f>
        <v>0</v>
      </c>
    </row>
    <row r="131" spans="9:10" x14ac:dyDescent="0.25">
      <c r="I131">
        <f>IF('Prop Drill Pipe Inp Report'!V138="X",1,IF('Prop Drill Pipe Inp Report'!W138="X",1,IF('Prop Drill Pipe Inp Report'!X138="X",1,IF('Prop Drill Pipe Inp Report'!Y138="X",1,IF('Prop Drill Pipe Inp Report'!Z138="X",1,IF('Prop Drill Pipe Inp Report'!AA138="X",1,IF('Prop Drill Pipe Inp Report'!AB138="X",1,IF('Prop Drill Pipe Inp Report'!AC138="X",1,IF('Prop Drill Pipe Inp Report'!AD138="X",1,IF('Prop Drill Pipe Inp Report'!AE138="X",1,IF('Prop Drill Pipe Inp Report'!AF138="X",1,IF('Prop Drill Pipe Inp Report'!AG138="X",1,IF('Prop Drill Pipe Inp Report'!AH138="X",1, IF('Prop Drill Pipe Inp Report'!AI138="X",1,0))))))))))))))</f>
        <v>0</v>
      </c>
      <c r="J131">
        <f>IF('Prop Drill Pipe Inp Report'!AP138="X",1,IF('Prop Drill Pipe Inp Report'!AQ138="X",1,IF('Prop Drill Pipe Inp Report'!AR138="X",1,IF('Prop Drill Pipe Inp Report'!AS138="X",1,IF('Prop Drill Pipe Inp Report'!AT138="X",1,IF('Prop Drill Pipe Inp Report'!AU138="X",1,IF('Prop Drill Pipe Inp Report'!AV138="X",1,IF('Prop Drill Pipe Inp Report'!AW138="X",1,IF('Prop Drill Pipe Inp Report'!AX138="X",1,IF('Prop Drill Pipe Inp Report'!AY138="X",1,IF('Prop Drill Pipe Inp Report'!AZ138="X",1,IF('Prop Drill Pipe Inp Report'!BA138="X",1,0))))))))))))</f>
        <v>0</v>
      </c>
    </row>
    <row r="132" spans="9:10" x14ac:dyDescent="0.25">
      <c r="I132">
        <f>IF('Prop Drill Pipe Inp Report'!V139="X",1,IF('Prop Drill Pipe Inp Report'!W139="X",1,IF('Prop Drill Pipe Inp Report'!X139="X",1,IF('Prop Drill Pipe Inp Report'!Y139="X",1,IF('Prop Drill Pipe Inp Report'!Z139="X",1,IF('Prop Drill Pipe Inp Report'!AA139="X",1,IF('Prop Drill Pipe Inp Report'!AB139="X",1,IF('Prop Drill Pipe Inp Report'!AC139="X",1,IF('Prop Drill Pipe Inp Report'!AD139="X",1,IF('Prop Drill Pipe Inp Report'!AE139="X",1,IF('Prop Drill Pipe Inp Report'!AF139="X",1,IF('Prop Drill Pipe Inp Report'!AG139="X",1,IF('Prop Drill Pipe Inp Report'!AH139="X",1, IF('Prop Drill Pipe Inp Report'!AI139="X",1,0))))))))))))))</f>
        <v>0</v>
      </c>
      <c r="J132">
        <f>IF('Prop Drill Pipe Inp Report'!AP139="X",1,IF('Prop Drill Pipe Inp Report'!AQ139="X",1,IF('Prop Drill Pipe Inp Report'!AR139="X",1,IF('Prop Drill Pipe Inp Report'!AS139="X",1,IF('Prop Drill Pipe Inp Report'!AT139="X",1,IF('Prop Drill Pipe Inp Report'!AU139="X",1,IF('Prop Drill Pipe Inp Report'!AV139="X",1,IF('Prop Drill Pipe Inp Report'!AW139="X",1,IF('Prop Drill Pipe Inp Report'!AX139="X",1,IF('Prop Drill Pipe Inp Report'!AY139="X",1,IF('Prop Drill Pipe Inp Report'!AZ139="X",1,IF('Prop Drill Pipe Inp Report'!BA139="X",1,0))))))))))))</f>
        <v>0</v>
      </c>
    </row>
    <row r="133" spans="9:10" x14ac:dyDescent="0.25">
      <c r="I133">
        <f>IF('Prop Drill Pipe Inp Report'!V140="X",1,IF('Prop Drill Pipe Inp Report'!W140="X",1,IF('Prop Drill Pipe Inp Report'!X140="X",1,IF('Prop Drill Pipe Inp Report'!Y140="X",1,IF('Prop Drill Pipe Inp Report'!Z140="X",1,IF('Prop Drill Pipe Inp Report'!AA140="X",1,IF('Prop Drill Pipe Inp Report'!AB140="X",1,IF('Prop Drill Pipe Inp Report'!AC140="X",1,IF('Prop Drill Pipe Inp Report'!AD140="X",1,IF('Prop Drill Pipe Inp Report'!AE140="X",1,IF('Prop Drill Pipe Inp Report'!AF140="X",1,IF('Prop Drill Pipe Inp Report'!AG140="X",1,IF('Prop Drill Pipe Inp Report'!AH140="X",1, IF('Prop Drill Pipe Inp Report'!AI140="X",1,0))))))))))))))</f>
        <v>0</v>
      </c>
      <c r="J133">
        <f>IF('Prop Drill Pipe Inp Report'!AP140="X",1,IF('Prop Drill Pipe Inp Report'!AQ140="X",1,IF('Prop Drill Pipe Inp Report'!AR140="X",1,IF('Prop Drill Pipe Inp Report'!AS140="X",1,IF('Prop Drill Pipe Inp Report'!AT140="X",1,IF('Prop Drill Pipe Inp Report'!AU140="X",1,IF('Prop Drill Pipe Inp Report'!AV140="X",1,IF('Prop Drill Pipe Inp Report'!AW140="X",1,IF('Prop Drill Pipe Inp Report'!AX140="X",1,IF('Prop Drill Pipe Inp Report'!AY140="X",1,IF('Prop Drill Pipe Inp Report'!AZ140="X",1,IF('Prop Drill Pipe Inp Report'!BA140="X",1,0))))))))))))</f>
        <v>0</v>
      </c>
    </row>
    <row r="134" spans="9:10" x14ac:dyDescent="0.25">
      <c r="I134">
        <f>IF('Prop Drill Pipe Inp Report'!V141="X",1,IF('Prop Drill Pipe Inp Report'!W141="X",1,IF('Prop Drill Pipe Inp Report'!X141="X",1,IF('Prop Drill Pipe Inp Report'!Y141="X",1,IF('Prop Drill Pipe Inp Report'!Z141="X",1,IF('Prop Drill Pipe Inp Report'!AA141="X",1,IF('Prop Drill Pipe Inp Report'!AB141="X",1,IF('Prop Drill Pipe Inp Report'!AC141="X",1,IF('Prop Drill Pipe Inp Report'!AD141="X",1,IF('Prop Drill Pipe Inp Report'!AE141="X",1,IF('Prop Drill Pipe Inp Report'!AF141="X",1,IF('Prop Drill Pipe Inp Report'!AG141="X",1,IF('Prop Drill Pipe Inp Report'!AH141="X",1, IF('Prop Drill Pipe Inp Report'!AI141="X",1,0))))))))))))))</f>
        <v>0</v>
      </c>
      <c r="J134">
        <f>IF('Prop Drill Pipe Inp Report'!AP141="X",1,IF('Prop Drill Pipe Inp Report'!AQ141="X",1,IF('Prop Drill Pipe Inp Report'!AR141="X",1,IF('Prop Drill Pipe Inp Report'!AS141="X",1,IF('Prop Drill Pipe Inp Report'!AT141="X",1,IF('Prop Drill Pipe Inp Report'!AU141="X",1,IF('Prop Drill Pipe Inp Report'!AV141="X",1,IF('Prop Drill Pipe Inp Report'!AW141="X",1,IF('Prop Drill Pipe Inp Report'!AX141="X",1,IF('Prop Drill Pipe Inp Report'!AY141="X",1,IF('Prop Drill Pipe Inp Report'!AZ141="X",1,IF('Prop Drill Pipe Inp Report'!BA141="X",1,0))))))))))))</f>
        <v>0</v>
      </c>
    </row>
    <row r="135" spans="9:10" x14ac:dyDescent="0.25">
      <c r="I135">
        <f>IF('Prop Drill Pipe Inp Report'!V142="X",1,IF('Prop Drill Pipe Inp Report'!W142="X",1,IF('Prop Drill Pipe Inp Report'!X142="X",1,IF('Prop Drill Pipe Inp Report'!Y142="X",1,IF('Prop Drill Pipe Inp Report'!Z142="X",1,IF('Prop Drill Pipe Inp Report'!AA142="X",1,IF('Prop Drill Pipe Inp Report'!AB142="X",1,IF('Prop Drill Pipe Inp Report'!AC142="X",1,IF('Prop Drill Pipe Inp Report'!AD142="X",1,IF('Prop Drill Pipe Inp Report'!AE142="X",1,IF('Prop Drill Pipe Inp Report'!AF142="X",1,IF('Prop Drill Pipe Inp Report'!AG142="X",1,IF('Prop Drill Pipe Inp Report'!AH142="X",1, IF('Prop Drill Pipe Inp Report'!AI142="X",1,0))))))))))))))</f>
        <v>0</v>
      </c>
      <c r="J135">
        <f>IF('Prop Drill Pipe Inp Report'!AP142="X",1,IF('Prop Drill Pipe Inp Report'!AQ142="X",1,IF('Prop Drill Pipe Inp Report'!AR142="X",1,IF('Prop Drill Pipe Inp Report'!AS142="X",1,IF('Prop Drill Pipe Inp Report'!AT142="X",1,IF('Prop Drill Pipe Inp Report'!AU142="X",1,IF('Prop Drill Pipe Inp Report'!AV142="X",1,IF('Prop Drill Pipe Inp Report'!AW142="X",1,IF('Prop Drill Pipe Inp Report'!AX142="X",1,IF('Prop Drill Pipe Inp Report'!AY142="X",1,IF('Prop Drill Pipe Inp Report'!AZ142="X",1,IF('Prop Drill Pipe Inp Report'!BA142="X",1,0))))))))))))</f>
        <v>0</v>
      </c>
    </row>
    <row r="136" spans="9:10" x14ac:dyDescent="0.25">
      <c r="I136">
        <f>IF('Prop Drill Pipe Inp Report'!V143="X",1,IF('Prop Drill Pipe Inp Report'!W143="X",1,IF('Prop Drill Pipe Inp Report'!X143="X",1,IF('Prop Drill Pipe Inp Report'!Y143="X",1,IF('Prop Drill Pipe Inp Report'!Z143="X",1,IF('Prop Drill Pipe Inp Report'!AA143="X",1,IF('Prop Drill Pipe Inp Report'!AB143="X",1,IF('Prop Drill Pipe Inp Report'!AC143="X",1,IF('Prop Drill Pipe Inp Report'!AD143="X",1,IF('Prop Drill Pipe Inp Report'!AE143="X",1,IF('Prop Drill Pipe Inp Report'!AF143="X",1,IF('Prop Drill Pipe Inp Report'!AG143="X",1,IF('Prop Drill Pipe Inp Report'!AH143="X",1, IF('Prop Drill Pipe Inp Report'!AI143="X",1,0))))))))))))))</f>
        <v>0</v>
      </c>
      <c r="J136">
        <f>IF('Prop Drill Pipe Inp Report'!AP143="X",1,IF('Prop Drill Pipe Inp Report'!AQ143="X",1,IF('Prop Drill Pipe Inp Report'!AR143="X",1,IF('Prop Drill Pipe Inp Report'!AS143="X",1,IF('Prop Drill Pipe Inp Report'!AT143="X",1,IF('Prop Drill Pipe Inp Report'!AU143="X",1,IF('Prop Drill Pipe Inp Report'!AV143="X",1,IF('Prop Drill Pipe Inp Report'!AW143="X",1,IF('Prop Drill Pipe Inp Report'!AX143="X",1,IF('Prop Drill Pipe Inp Report'!AY143="X",1,IF('Prop Drill Pipe Inp Report'!AZ143="X",1,IF('Prop Drill Pipe Inp Report'!BA143="X",1,0))))))))))))</f>
        <v>0</v>
      </c>
    </row>
    <row r="137" spans="9:10" x14ac:dyDescent="0.25">
      <c r="I137">
        <f>IF('Prop Drill Pipe Inp Report'!V144="X",1,IF('Prop Drill Pipe Inp Report'!W144="X",1,IF('Prop Drill Pipe Inp Report'!X144="X",1,IF('Prop Drill Pipe Inp Report'!Y144="X",1,IF('Prop Drill Pipe Inp Report'!Z144="X",1,IF('Prop Drill Pipe Inp Report'!AA144="X",1,IF('Prop Drill Pipe Inp Report'!AB144="X",1,IF('Prop Drill Pipe Inp Report'!AC144="X",1,IF('Prop Drill Pipe Inp Report'!AD144="X",1,IF('Prop Drill Pipe Inp Report'!AE144="X",1,IF('Prop Drill Pipe Inp Report'!AF144="X",1,IF('Prop Drill Pipe Inp Report'!AG144="X",1,IF('Prop Drill Pipe Inp Report'!AH144="X",1, IF('Prop Drill Pipe Inp Report'!AI144="X",1,0))))))))))))))</f>
        <v>0</v>
      </c>
      <c r="J137">
        <f>IF('Prop Drill Pipe Inp Report'!AP144="X",1,IF('Prop Drill Pipe Inp Report'!AQ144="X",1,IF('Prop Drill Pipe Inp Report'!AR144="X",1,IF('Prop Drill Pipe Inp Report'!AS144="X",1,IF('Prop Drill Pipe Inp Report'!AT144="X",1,IF('Prop Drill Pipe Inp Report'!AU144="X",1,IF('Prop Drill Pipe Inp Report'!AV144="X",1,IF('Prop Drill Pipe Inp Report'!AW144="X",1,IF('Prop Drill Pipe Inp Report'!AX144="X",1,IF('Prop Drill Pipe Inp Report'!AY144="X",1,IF('Prop Drill Pipe Inp Report'!AZ144="X",1,IF('Prop Drill Pipe Inp Report'!BA144="X",1,0))))))))))))</f>
        <v>0</v>
      </c>
    </row>
    <row r="138" spans="9:10" x14ac:dyDescent="0.25">
      <c r="I138">
        <f>IF('Prop Drill Pipe Inp Report'!V145="X",1,IF('Prop Drill Pipe Inp Report'!W145="X",1,IF('Prop Drill Pipe Inp Report'!X145="X",1,IF('Prop Drill Pipe Inp Report'!Y145="X",1,IF('Prop Drill Pipe Inp Report'!Z145="X",1,IF('Prop Drill Pipe Inp Report'!AA145="X",1,IF('Prop Drill Pipe Inp Report'!AB145="X",1,IF('Prop Drill Pipe Inp Report'!AC145="X",1,IF('Prop Drill Pipe Inp Report'!AD145="X",1,IF('Prop Drill Pipe Inp Report'!AE145="X",1,IF('Prop Drill Pipe Inp Report'!AF145="X",1,IF('Prop Drill Pipe Inp Report'!AG145="X",1,IF('Prop Drill Pipe Inp Report'!AH145="X",1, IF('Prop Drill Pipe Inp Report'!AI145="X",1,0))))))))))))))</f>
        <v>0</v>
      </c>
      <c r="J138">
        <f>IF('Prop Drill Pipe Inp Report'!AP145="X",1,IF('Prop Drill Pipe Inp Report'!AQ145="X",1,IF('Prop Drill Pipe Inp Report'!AR145="X",1,IF('Prop Drill Pipe Inp Report'!AS145="X",1,IF('Prop Drill Pipe Inp Report'!AT145="X",1,IF('Prop Drill Pipe Inp Report'!AU145="X",1,IF('Prop Drill Pipe Inp Report'!AV145="X",1,IF('Prop Drill Pipe Inp Report'!AW145="X",1,IF('Prop Drill Pipe Inp Report'!AX145="X",1,IF('Prop Drill Pipe Inp Report'!AY145="X",1,IF('Prop Drill Pipe Inp Report'!AZ145="X",1,IF('Prop Drill Pipe Inp Report'!BA145="X",1,0))))))))))))</f>
        <v>0</v>
      </c>
    </row>
    <row r="139" spans="9:10" x14ac:dyDescent="0.25">
      <c r="I139">
        <f>IF('Prop Drill Pipe Inp Report'!V146="X",1,IF('Prop Drill Pipe Inp Report'!W146="X",1,IF('Prop Drill Pipe Inp Report'!X146="X",1,IF('Prop Drill Pipe Inp Report'!Y146="X",1,IF('Prop Drill Pipe Inp Report'!Z146="X",1,IF('Prop Drill Pipe Inp Report'!AA146="X",1,IF('Prop Drill Pipe Inp Report'!AB146="X",1,IF('Prop Drill Pipe Inp Report'!AC146="X",1,IF('Prop Drill Pipe Inp Report'!AD146="X",1,IF('Prop Drill Pipe Inp Report'!AE146="X",1,IF('Prop Drill Pipe Inp Report'!AF146="X",1,IF('Prop Drill Pipe Inp Report'!AG146="X",1,IF('Prop Drill Pipe Inp Report'!AH146="X",1, IF('Prop Drill Pipe Inp Report'!AI146="X",1,0))))))))))))))</f>
        <v>0</v>
      </c>
      <c r="J139">
        <f>IF('Prop Drill Pipe Inp Report'!AP146="X",1,IF('Prop Drill Pipe Inp Report'!AQ146="X",1,IF('Prop Drill Pipe Inp Report'!AR146="X",1,IF('Prop Drill Pipe Inp Report'!AS146="X",1,IF('Prop Drill Pipe Inp Report'!AT146="X",1,IF('Prop Drill Pipe Inp Report'!AU146="X",1,IF('Prop Drill Pipe Inp Report'!AV146="X",1,IF('Prop Drill Pipe Inp Report'!AW146="X",1,IF('Prop Drill Pipe Inp Report'!AX146="X",1,IF('Prop Drill Pipe Inp Report'!AY146="X",1,IF('Prop Drill Pipe Inp Report'!AZ146="X",1,IF('Prop Drill Pipe Inp Report'!BA146="X",1,0))))))))))))</f>
        <v>0</v>
      </c>
    </row>
    <row r="140" spans="9:10" x14ac:dyDescent="0.25">
      <c r="I140">
        <f>IF('Prop Drill Pipe Inp Report'!V147="X",1,IF('Prop Drill Pipe Inp Report'!W147="X",1,IF('Prop Drill Pipe Inp Report'!X147="X",1,IF('Prop Drill Pipe Inp Report'!Y147="X",1,IF('Prop Drill Pipe Inp Report'!Z147="X",1,IF('Prop Drill Pipe Inp Report'!AA147="X",1,IF('Prop Drill Pipe Inp Report'!AB147="X",1,IF('Prop Drill Pipe Inp Report'!AC147="X",1,IF('Prop Drill Pipe Inp Report'!AD147="X",1,IF('Prop Drill Pipe Inp Report'!AE147="X",1,IF('Prop Drill Pipe Inp Report'!AF147="X",1,IF('Prop Drill Pipe Inp Report'!AG147="X",1,IF('Prop Drill Pipe Inp Report'!AH147="X",1, IF('Prop Drill Pipe Inp Report'!AI147="X",1,0))))))))))))))</f>
        <v>0</v>
      </c>
      <c r="J140">
        <f>IF('Prop Drill Pipe Inp Report'!AP147="X",1,IF('Prop Drill Pipe Inp Report'!AQ147="X",1,IF('Prop Drill Pipe Inp Report'!AR147="X",1,IF('Prop Drill Pipe Inp Report'!AS147="X",1,IF('Prop Drill Pipe Inp Report'!AT147="X",1,IF('Prop Drill Pipe Inp Report'!AU147="X",1,IF('Prop Drill Pipe Inp Report'!AV147="X",1,IF('Prop Drill Pipe Inp Report'!AW147="X",1,IF('Prop Drill Pipe Inp Report'!AX147="X",1,IF('Prop Drill Pipe Inp Report'!AY147="X",1,IF('Prop Drill Pipe Inp Report'!AZ147="X",1,IF('Prop Drill Pipe Inp Report'!BA147="X",1,0))))))))))))</f>
        <v>0</v>
      </c>
    </row>
    <row r="141" spans="9:10" x14ac:dyDescent="0.25">
      <c r="I141">
        <f>IF('Prop Drill Pipe Inp Report'!V148="X",1,IF('Prop Drill Pipe Inp Report'!W148="X",1,IF('Prop Drill Pipe Inp Report'!X148="X",1,IF('Prop Drill Pipe Inp Report'!Y148="X",1,IF('Prop Drill Pipe Inp Report'!Z148="X",1,IF('Prop Drill Pipe Inp Report'!AA148="X",1,IF('Prop Drill Pipe Inp Report'!AB148="X",1,IF('Prop Drill Pipe Inp Report'!AC148="X",1,IF('Prop Drill Pipe Inp Report'!AD148="X",1,IF('Prop Drill Pipe Inp Report'!AE148="X",1,IF('Prop Drill Pipe Inp Report'!AF148="X",1,IF('Prop Drill Pipe Inp Report'!AG148="X",1,IF('Prop Drill Pipe Inp Report'!AH148="X",1, IF('Prop Drill Pipe Inp Report'!AI148="X",1,0))))))))))))))</f>
        <v>0</v>
      </c>
      <c r="J141">
        <f>IF('Prop Drill Pipe Inp Report'!AP148="X",1,IF('Prop Drill Pipe Inp Report'!AQ148="X",1,IF('Prop Drill Pipe Inp Report'!AR148="X",1,IF('Prop Drill Pipe Inp Report'!AS148="X",1,IF('Prop Drill Pipe Inp Report'!AT148="X",1,IF('Prop Drill Pipe Inp Report'!AU148="X",1,IF('Prop Drill Pipe Inp Report'!AV148="X",1,IF('Prop Drill Pipe Inp Report'!AW148="X",1,IF('Prop Drill Pipe Inp Report'!AX148="X",1,IF('Prop Drill Pipe Inp Report'!AY148="X",1,IF('Prop Drill Pipe Inp Report'!AZ148="X",1,IF('Prop Drill Pipe Inp Report'!BA148="X",1,0))))))))))))</f>
        <v>0</v>
      </c>
    </row>
    <row r="142" spans="9:10" x14ac:dyDescent="0.25">
      <c r="I142">
        <f>IF('Prop Drill Pipe Inp Report'!V149="X",1,IF('Prop Drill Pipe Inp Report'!W149="X",1,IF('Prop Drill Pipe Inp Report'!X149="X",1,IF('Prop Drill Pipe Inp Report'!Y149="X",1,IF('Prop Drill Pipe Inp Report'!Z149="X",1,IF('Prop Drill Pipe Inp Report'!AA149="X",1,IF('Prop Drill Pipe Inp Report'!AB149="X",1,IF('Prop Drill Pipe Inp Report'!AC149="X",1,IF('Prop Drill Pipe Inp Report'!AD149="X",1,IF('Prop Drill Pipe Inp Report'!AE149="X",1,IF('Prop Drill Pipe Inp Report'!AF149="X",1,IF('Prop Drill Pipe Inp Report'!AG149="X",1,IF('Prop Drill Pipe Inp Report'!AH149="X",1, IF('Prop Drill Pipe Inp Report'!AI149="X",1,0))))))))))))))</f>
        <v>0</v>
      </c>
      <c r="J142">
        <f>IF('Prop Drill Pipe Inp Report'!AP149="X",1,IF('Prop Drill Pipe Inp Report'!AQ149="X",1,IF('Prop Drill Pipe Inp Report'!AR149="X",1,IF('Prop Drill Pipe Inp Report'!AS149="X",1,IF('Prop Drill Pipe Inp Report'!AT149="X",1,IF('Prop Drill Pipe Inp Report'!AU149="X",1,IF('Prop Drill Pipe Inp Report'!AV149="X",1,IF('Prop Drill Pipe Inp Report'!AW149="X",1,IF('Prop Drill Pipe Inp Report'!AX149="X",1,IF('Prop Drill Pipe Inp Report'!AY149="X",1,IF('Prop Drill Pipe Inp Report'!AZ149="X",1,IF('Prop Drill Pipe Inp Report'!BA149="X",1,0))))))))))))</f>
        <v>0</v>
      </c>
    </row>
    <row r="143" spans="9:10" x14ac:dyDescent="0.25">
      <c r="I143">
        <f>IF('Prop Drill Pipe Inp Report'!V150="X",1,IF('Prop Drill Pipe Inp Report'!W150="X",1,IF('Prop Drill Pipe Inp Report'!X150="X",1,IF('Prop Drill Pipe Inp Report'!Y150="X",1,IF('Prop Drill Pipe Inp Report'!Z150="X",1,IF('Prop Drill Pipe Inp Report'!AA150="X",1,IF('Prop Drill Pipe Inp Report'!AB150="X",1,IF('Prop Drill Pipe Inp Report'!AC150="X",1,IF('Prop Drill Pipe Inp Report'!AD150="X",1,IF('Prop Drill Pipe Inp Report'!AE150="X",1,IF('Prop Drill Pipe Inp Report'!AF150="X",1,IF('Prop Drill Pipe Inp Report'!AG150="X",1,IF('Prop Drill Pipe Inp Report'!AH150="X",1, IF('Prop Drill Pipe Inp Report'!AI150="X",1,0))))))))))))))</f>
        <v>0</v>
      </c>
      <c r="J143">
        <f>IF('Prop Drill Pipe Inp Report'!AP150="X",1,IF('Prop Drill Pipe Inp Report'!AQ150="X",1,IF('Prop Drill Pipe Inp Report'!AR150="X",1,IF('Prop Drill Pipe Inp Report'!AS150="X",1,IF('Prop Drill Pipe Inp Report'!AT150="X",1,IF('Prop Drill Pipe Inp Report'!AU150="X",1,IF('Prop Drill Pipe Inp Report'!AV150="X",1,IF('Prop Drill Pipe Inp Report'!AW150="X",1,IF('Prop Drill Pipe Inp Report'!AX150="X",1,IF('Prop Drill Pipe Inp Report'!AY150="X",1,IF('Prop Drill Pipe Inp Report'!AZ150="X",1,IF('Prop Drill Pipe Inp Report'!BA150="X",1,0))))))))))))</f>
        <v>0</v>
      </c>
    </row>
    <row r="144" spans="9:10" x14ac:dyDescent="0.25">
      <c r="I144">
        <f>IF('Prop Drill Pipe Inp Report'!V151="X",1,IF('Prop Drill Pipe Inp Report'!W151="X",1,IF('Prop Drill Pipe Inp Report'!X151="X",1,IF('Prop Drill Pipe Inp Report'!Y151="X",1,IF('Prop Drill Pipe Inp Report'!Z151="X",1,IF('Prop Drill Pipe Inp Report'!AA151="X",1,IF('Prop Drill Pipe Inp Report'!AB151="X",1,IF('Prop Drill Pipe Inp Report'!AC151="X",1,IF('Prop Drill Pipe Inp Report'!AD151="X",1,IF('Prop Drill Pipe Inp Report'!AE151="X",1,IF('Prop Drill Pipe Inp Report'!AF151="X",1,IF('Prop Drill Pipe Inp Report'!AG151="X",1,IF('Prop Drill Pipe Inp Report'!AH151="X",1, IF('Prop Drill Pipe Inp Report'!AI151="X",1,0))))))))))))))</f>
        <v>0</v>
      </c>
      <c r="J144">
        <f>IF('Prop Drill Pipe Inp Report'!AP151="X",1,IF('Prop Drill Pipe Inp Report'!AQ151="X",1,IF('Prop Drill Pipe Inp Report'!AR151="X",1,IF('Prop Drill Pipe Inp Report'!AS151="X",1,IF('Prop Drill Pipe Inp Report'!AT151="X",1,IF('Prop Drill Pipe Inp Report'!AU151="X",1,IF('Prop Drill Pipe Inp Report'!AV151="X",1,IF('Prop Drill Pipe Inp Report'!AW151="X",1,IF('Prop Drill Pipe Inp Report'!AX151="X",1,IF('Prop Drill Pipe Inp Report'!AY151="X",1,IF('Prop Drill Pipe Inp Report'!AZ151="X",1,IF('Prop Drill Pipe Inp Report'!BA151="X",1,0))))))))))))</f>
        <v>0</v>
      </c>
    </row>
    <row r="145" spans="9:10" x14ac:dyDescent="0.25">
      <c r="I145">
        <f>IF('Prop Drill Pipe Inp Report'!V152="X",1,IF('Prop Drill Pipe Inp Report'!W152="X",1,IF('Prop Drill Pipe Inp Report'!X152="X",1,IF('Prop Drill Pipe Inp Report'!Y152="X",1,IF('Prop Drill Pipe Inp Report'!Z152="X",1,IF('Prop Drill Pipe Inp Report'!AA152="X",1,IF('Prop Drill Pipe Inp Report'!AB152="X",1,IF('Prop Drill Pipe Inp Report'!AC152="X",1,IF('Prop Drill Pipe Inp Report'!AD152="X",1,IF('Prop Drill Pipe Inp Report'!AE152="X",1,IF('Prop Drill Pipe Inp Report'!AF152="X",1,IF('Prop Drill Pipe Inp Report'!AG152="X",1,IF('Prop Drill Pipe Inp Report'!AH152="X",1, IF('Prop Drill Pipe Inp Report'!AI152="X",1,0))))))))))))))</f>
        <v>0</v>
      </c>
      <c r="J145">
        <f>IF('Prop Drill Pipe Inp Report'!AP152="X",1,IF('Prop Drill Pipe Inp Report'!AQ152="X",1,IF('Prop Drill Pipe Inp Report'!AR152="X",1,IF('Prop Drill Pipe Inp Report'!AS152="X",1,IF('Prop Drill Pipe Inp Report'!AT152="X",1,IF('Prop Drill Pipe Inp Report'!AU152="X",1,IF('Prop Drill Pipe Inp Report'!AV152="X",1,IF('Prop Drill Pipe Inp Report'!AW152="X",1,IF('Prop Drill Pipe Inp Report'!AX152="X",1,IF('Prop Drill Pipe Inp Report'!AY152="X",1,IF('Prop Drill Pipe Inp Report'!AZ152="X",1,IF('Prop Drill Pipe Inp Report'!BA152="X",1,0))))))))))))</f>
        <v>0</v>
      </c>
    </row>
    <row r="146" spans="9:10" x14ac:dyDescent="0.25">
      <c r="I146">
        <f>IF('Prop Drill Pipe Inp Report'!V153="X",1,IF('Prop Drill Pipe Inp Report'!W153="X",1,IF('Prop Drill Pipe Inp Report'!X153="X",1,IF('Prop Drill Pipe Inp Report'!Y153="X",1,IF('Prop Drill Pipe Inp Report'!Z153="X",1,IF('Prop Drill Pipe Inp Report'!AA153="X",1,IF('Prop Drill Pipe Inp Report'!AB153="X",1,IF('Prop Drill Pipe Inp Report'!AC153="X",1,IF('Prop Drill Pipe Inp Report'!AD153="X",1,IF('Prop Drill Pipe Inp Report'!AE153="X",1,IF('Prop Drill Pipe Inp Report'!AF153="X",1,IF('Prop Drill Pipe Inp Report'!AG153="X",1,IF('Prop Drill Pipe Inp Report'!AH153="X",1, IF('Prop Drill Pipe Inp Report'!AI153="X",1,0))))))))))))))</f>
        <v>0</v>
      </c>
      <c r="J146">
        <f>IF('Prop Drill Pipe Inp Report'!AP153="X",1,IF('Prop Drill Pipe Inp Report'!AQ153="X",1,IF('Prop Drill Pipe Inp Report'!AR153="X",1,IF('Prop Drill Pipe Inp Report'!AS153="X",1,IF('Prop Drill Pipe Inp Report'!AT153="X",1,IF('Prop Drill Pipe Inp Report'!AU153="X",1,IF('Prop Drill Pipe Inp Report'!AV153="X",1,IF('Prop Drill Pipe Inp Report'!AW153="X",1,IF('Prop Drill Pipe Inp Report'!AX153="X",1,IF('Prop Drill Pipe Inp Report'!AY153="X",1,IF('Prop Drill Pipe Inp Report'!AZ153="X",1,IF('Prop Drill Pipe Inp Report'!BA153="X",1,0))))))))))))</f>
        <v>0</v>
      </c>
    </row>
    <row r="147" spans="9:10" x14ac:dyDescent="0.25">
      <c r="I147">
        <f>IF('Prop Drill Pipe Inp Report'!V154="X",1,IF('Prop Drill Pipe Inp Report'!W154="X",1,IF('Prop Drill Pipe Inp Report'!X154="X",1,IF('Prop Drill Pipe Inp Report'!Y154="X",1,IF('Prop Drill Pipe Inp Report'!Z154="X",1,IF('Prop Drill Pipe Inp Report'!AA154="X",1,IF('Prop Drill Pipe Inp Report'!AB154="X",1,IF('Prop Drill Pipe Inp Report'!AC154="X",1,IF('Prop Drill Pipe Inp Report'!AD154="X",1,IF('Prop Drill Pipe Inp Report'!AE154="X",1,IF('Prop Drill Pipe Inp Report'!AF154="X",1,IF('Prop Drill Pipe Inp Report'!AG154="X",1,IF('Prop Drill Pipe Inp Report'!AH154="X",1, IF('Prop Drill Pipe Inp Report'!AI154="X",1,0))))))))))))))</f>
        <v>0</v>
      </c>
      <c r="J147">
        <f>IF('Prop Drill Pipe Inp Report'!AP154="X",1,IF('Prop Drill Pipe Inp Report'!AQ154="X",1,IF('Prop Drill Pipe Inp Report'!AR154="X",1,IF('Prop Drill Pipe Inp Report'!AS154="X",1,IF('Prop Drill Pipe Inp Report'!AT154="X",1,IF('Prop Drill Pipe Inp Report'!AU154="X",1,IF('Prop Drill Pipe Inp Report'!AV154="X",1,IF('Prop Drill Pipe Inp Report'!AW154="X",1,IF('Prop Drill Pipe Inp Report'!AX154="X",1,IF('Prop Drill Pipe Inp Report'!AY154="X",1,IF('Prop Drill Pipe Inp Report'!AZ154="X",1,IF('Prop Drill Pipe Inp Report'!BA154="X",1,0))))))))))))</f>
        <v>0</v>
      </c>
    </row>
    <row r="148" spans="9:10" x14ac:dyDescent="0.25">
      <c r="I148">
        <f>IF('Prop Drill Pipe Inp Report'!V155="X",1,IF('Prop Drill Pipe Inp Report'!W155="X",1,IF('Prop Drill Pipe Inp Report'!X155="X",1,IF('Prop Drill Pipe Inp Report'!Y155="X",1,IF('Prop Drill Pipe Inp Report'!Z155="X",1,IF('Prop Drill Pipe Inp Report'!AA155="X",1,IF('Prop Drill Pipe Inp Report'!AB155="X",1,IF('Prop Drill Pipe Inp Report'!AC155="X",1,IF('Prop Drill Pipe Inp Report'!AD155="X",1,IF('Prop Drill Pipe Inp Report'!AE155="X",1,IF('Prop Drill Pipe Inp Report'!AF155="X",1,IF('Prop Drill Pipe Inp Report'!AG155="X",1,IF('Prop Drill Pipe Inp Report'!AH155="X",1, IF('Prop Drill Pipe Inp Report'!AI155="X",1,0))))))))))))))</f>
        <v>0</v>
      </c>
      <c r="J148">
        <f>IF('Prop Drill Pipe Inp Report'!AP155="X",1,IF('Prop Drill Pipe Inp Report'!AQ155="X",1,IF('Prop Drill Pipe Inp Report'!AR155="X",1,IF('Prop Drill Pipe Inp Report'!AS155="X",1,IF('Prop Drill Pipe Inp Report'!AT155="X",1,IF('Prop Drill Pipe Inp Report'!AU155="X",1,IF('Prop Drill Pipe Inp Report'!AV155="X",1,IF('Prop Drill Pipe Inp Report'!AW155="X",1,IF('Prop Drill Pipe Inp Report'!AX155="X",1,IF('Prop Drill Pipe Inp Report'!AY155="X",1,IF('Prop Drill Pipe Inp Report'!AZ155="X",1,IF('Prop Drill Pipe Inp Report'!BA155="X",1,0))))))))))))</f>
        <v>0</v>
      </c>
    </row>
    <row r="149" spans="9:10" x14ac:dyDescent="0.25">
      <c r="I149">
        <f>IF('Prop Drill Pipe Inp Report'!V156="X",1,IF('Prop Drill Pipe Inp Report'!W156="X",1,IF('Prop Drill Pipe Inp Report'!X156="X",1,IF('Prop Drill Pipe Inp Report'!Y156="X",1,IF('Prop Drill Pipe Inp Report'!Z156="X",1,IF('Prop Drill Pipe Inp Report'!AA156="X",1,IF('Prop Drill Pipe Inp Report'!AB156="X",1,IF('Prop Drill Pipe Inp Report'!AC156="X",1,IF('Prop Drill Pipe Inp Report'!AD156="X",1,IF('Prop Drill Pipe Inp Report'!AE156="X",1,IF('Prop Drill Pipe Inp Report'!AF156="X",1,IF('Prop Drill Pipe Inp Report'!AG156="X",1,IF('Prop Drill Pipe Inp Report'!AH156="X",1, IF('Prop Drill Pipe Inp Report'!AI156="X",1,0))))))))))))))</f>
        <v>0</v>
      </c>
      <c r="J149">
        <f>IF('Prop Drill Pipe Inp Report'!AP156="X",1,IF('Prop Drill Pipe Inp Report'!AQ156="X",1,IF('Prop Drill Pipe Inp Report'!AR156="X",1,IF('Prop Drill Pipe Inp Report'!AS156="X",1,IF('Prop Drill Pipe Inp Report'!AT156="X",1,IF('Prop Drill Pipe Inp Report'!AU156="X",1,IF('Prop Drill Pipe Inp Report'!AV156="X",1,IF('Prop Drill Pipe Inp Report'!AW156="X",1,IF('Prop Drill Pipe Inp Report'!AX156="X",1,IF('Prop Drill Pipe Inp Report'!AY156="X",1,IF('Prop Drill Pipe Inp Report'!AZ156="X",1,IF('Prop Drill Pipe Inp Report'!BA156="X",1,0))))))))))))</f>
        <v>0</v>
      </c>
    </row>
    <row r="150" spans="9:10" x14ac:dyDescent="0.25">
      <c r="I150">
        <f>IF('Prop Drill Pipe Inp Report'!V157="X",1,IF('Prop Drill Pipe Inp Report'!W157="X",1,IF('Prop Drill Pipe Inp Report'!X157="X",1,IF('Prop Drill Pipe Inp Report'!Y157="X",1,IF('Prop Drill Pipe Inp Report'!Z157="X",1,IF('Prop Drill Pipe Inp Report'!AA157="X",1,IF('Prop Drill Pipe Inp Report'!AB157="X",1,IF('Prop Drill Pipe Inp Report'!AC157="X",1,IF('Prop Drill Pipe Inp Report'!AD157="X",1,IF('Prop Drill Pipe Inp Report'!AE157="X",1,IF('Prop Drill Pipe Inp Report'!AF157="X",1,IF('Prop Drill Pipe Inp Report'!AG157="X",1,IF('Prop Drill Pipe Inp Report'!AH157="X",1, IF('Prop Drill Pipe Inp Report'!AI157="X",1,0))))))))))))))</f>
        <v>0</v>
      </c>
      <c r="J150">
        <f>IF('Prop Drill Pipe Inp Report'!AP157="X",1,IF('Prop Drill Pipe Inp Report'!AQ157="X",1,IF('Prop Drill Pipe Inp Report'!AR157="X",1,IF('Prop Drill Pipe Inp Report'!AS157="X",1,IF('Prop Drill Pipe Inp Report'!AT157="X",1,IF('Prop Drill Pipe Inp Report'!AU157="X",1,IF('Prop Drill Pipe Inp Report'!AV157="X",1,IF('Prop Drill Pipe Inp Report'!AW157="X",1,IF('Prop Drill Pipe Inp Report'!AX157="X",1,IF('Prop Drill Pipe Inp Report'!AY157="X",1,IF('Prop Drill Pipe Inp Report'!AZ157="X",1,IF('Prop Drill Pipe Inp Report'!BA157="X",1,0))))))))))))</f>
        <v>0</v>
      </c>
    </row>
    <row r="151" spans="9:10" x14ac:dyDescent="0.25">
      <c r="I151">
        <f>IF('Prop Drill Pipe Inp Report'!V158="X",1,IF('Prop Drill Pipe Inp Report'!W158="X",1,IF('Prop Drill Pipe Inp Report'!X158="X",1,IF('Prop Drill Pipe Inp Report'!Y158="X",1,IF('Prop Drill Pipe Inp Report'!Z158="X",1,IF('Prop Drill Pipe Inp Report'!AA158="X",1,IF('Prop Drill Pipe Inp Report'!AB158="X",1,IF('Prop Drill Pipe Inp Report'!AC158="X",1,IF('Prop Drill Pipe Inp Report'!AD158="X",1,IF('Prop Drill Pipe Inp Report'!AE158="X",1,IF('Prop Drill Pipe Inp Report'!AF158="X",1,IF('Prop Drill Pipe Inp Report'!AG158="X",1,IF('Prop Drill Pipe Inp Report'!AH158="X",1, IF('Prop Drill Pipe Inp Report'!AI158="X",1,0))))))))))))))</f>
        <v>0</v>
      </c>
      <c r="J151">
        <f>IF('Prop Drill Pipe Inp Report'!AP158="X",1,IF('Prop Drill Pipe Inp Report'!AQ158="X",1,IF('Prop Drill Pipe Inp Report'!AR158="X",1,IF('Prop Drill Pipe Inp Report'!AS158="X",1,IF('Prop Drill Pipe Inp Report'!AT158="X",1,IF('Prop Drill Pipe Inp Report'!AU158="X",1,IF('Prop Drill Pipe Inp Report'!AV158="X",1,IF('Prop Drill Pipe Inp Report'!AW158="X",1,IF('Prop Drill Pipe Inp Report'!AX158="X",1,IF('Prop Drill Pipe Inp Report'!AY158="X",1,IF('Prop Drill Pipe Inp Report'!AZ158="X",1,IF('Prop Drill Pipe Inp Report'!BA158="X",1,0))))))))))))</f>
        <v>0</v>
      </c>
    </row>
    <row r="152" spans="9:10" x14ac:dyDescent="0.25">
      <c r="I152">
        <f>IF('Prop Drill Pipe Inp Report'!V159="X",1,IF('Prop Drill Pipe Inp Report'!W159="X",1,IF('Prop Drill Pipe Inp Report'!X159="X",1,IF('Prop Drill Pipe Inp Report'!Y159="X",1,IF('Prop Drill Pipe Inp Report'!Z159="X",1,IF('Prop Drill Pipe Inp Report'!AA159="X",1,IF('Prop Drill Pipe Inp Report'!AB159="X",1,IF('Prop Drill Pipe Inp Report'!AC159="X",1,IF('Prop Drill Pipe Inp Report'!AD159="X",1,IF('Prop Drill Pipe Inp Report'!AE159="X",1,IF('Prop Drill Pipe Inp Report'!AF159="X",1,IF('Prop Drill Pipe Inp Report'!AG159="X",1,IF('Prop Drill Pipe Inp Report'!AH159="X",1, IF('Prop Drill Pipe Inp Report'!AI159="X",1,0))))))))))))))</f>
        <v>0</v>
      </c>
      <c r="J152">
        <f>IF('Prop Drill Pipe Inp Report'!AP159="X",1,IF('Prop Drill Pipe Inp Report'!AQ159="X",1,IF('Prop Drill Pipe Inp Report'!AR159="X",1,IF('Prop Drill Pipe Inp Report'!AS159="X",1,IF('Prop Drill Pipe Inp Report'!AT159="X",1,IF('Prop Drill Pipe Inp Report'!AU159="X",1,IF('Prop Drill Pipe Inp Report'!AV159="X",1,IF('Prop Drill Pipe Inp Report'!AW159="X",1,IF('Prop Drill Pipe Inp Report'!AX159="X",1,IF('Prop Drill Pipe Inp Report'!AY159="X",1,IF('Prop Drill Pipe Inp Report'!AZ159="X",1,IF('Prop Drill Pipe Inp Report'!BA159="X",1,0))))))))))))</f>
        <v>0</v>
      </c>
    </row>
    <row r="153" spans="9:10" x14ac:dyDescent="0.25">
      <c r="I153">
        <f>IF('Prop Drill Pipe Inp Report'!V160="X",1,IF('Prop Drill Pipe Inp Report'!W160="X",1,IF('Prop Drill Pipe Inp Report'!X160="X",1,IF('Prop Drill Pipe Inp Report'!Y160="X",1,IF('Prop Drill Pipe Inp Report'!Z160="X",1,IF('Prop Drill Pipe Inp Report'!AA160="X",1,IF('Prop Drill Pipe Inp Report'!AB160="X",1,IF('Prop Drill Pipe Inp Report'!AC160="X",1,IF('Prop Drill Pipe Inp Report'!AD160="X",1,IF('Prop Drill Pipe Inp Report'!AE160="X",1,IF('Prop Drill Pipe Inp Report'!AF160="X",1,IF('Prop Drill Pipe Inp Report'!AG160="X",1,IF('Prop Drill Pipe Inp Report'!AH160="X",1, IF('Prop Drill Pipe Inp Report'!AI160="X",1,0))))))))))))))</f>
        <v>0</v>
      </c>
      <c r="J153">
        <f>IF('Prop Drill Pipe Inp Report'!AP160="X",1,IF('Prop Drill Pipe Inp Report'!AQ160="X",1,IF('Prop Drill Pipe Inp Report'!AR160="X",1,IF('Prop Drill Pipe Inp Report'!AS160="X",1,IF('Prop Drill Pipe Inp Report'!AT160="X",1,IF('Prop Drill Pipe Inp Report'!AU160="X",1,IF('Prop Drill Pipe Inp Report'!AV160="X",1,IF('Prop Drill Pipe Inp Report'!AW160="X",1,IF('Prop Drill Pipe Inp Report'!AX160="X",1,IF('Prop Drill Pipe Inp Report'!AY160="X",1,IF('Prop Drill Pipe Inp Report'!AZ160="X",1,IF('Prop Drill Pipe Inp Report'!BA160="X",1,0))))))))))))</f>
        <v>0</v>
      </c>
    </row>
    <row r="154" spans="9:10" x14ac:dyDescent="0.25">
      <c r="I154">
        <f>IF('Prop Drill Pipe Inp Report'!V161="X",1,IF('Prop Drill Pipe Inp Report'!W161="X",1,IF('Prop Drill Pipe Inp Report'!X161="X",1,IF('Prop Drill Pipe Inp Report'!Y161="X",1,IF('Prop Drill Pipe Inp Report'!Z161="X",1,IF('Prop Drill Pipe Inp Report'!AA161="X",1,IF('Prop Drill Pipe Inp Report'!AB161="X",1,IF('Prop Drill Pipe Inp Report'!AC161="X",1,IF('Prop Drill Pipe Inp Report'!AD161="X",1,IF('Prop Drill Pipe Inp Report'!AE161="X",1,IF('Prop Drill Pipe Inp Report'!AF161="X",1,IF('Prop Drill Pipe Inp Report'!AG161="X",1,IF('Prop Drill Pipe Inp Report'!AH161="X",1, IF('Prop Drill Pipe Inp Report'!AI161="X",1,0))))))))))))))</f>
        <v>0</v>
      </c>
      <c r="J154">
        <f>IF('Prop Drill Pipe Inp Report'!AP161="X",1,IF('Prop Drill Pipe Inp Report'!AQ161="X",1,IF('Prop Drill Pipe Inp Report'!AR161="X",1,IF('Prop Drill Pipe Inp Report'!AS161="X",1,IF('Prop Drill Pipe Inp Report'!AT161="X",1,IF('Prop Drill Pipe Inp Report'!AU161="X",1,IF('Prop Drill Pipe Inp Report'!AV161="X",1,IF('Prop Drill Pipe Inp Report'!AW161="X",1,IF('Prop Drill Pipe Inp Report'!AX161="X",1,IF('Prop Drill Pipe Inp Report'!AY161="X",1,IF('Prop Drill Pipe Inp Report'!AZ161="X",1,IF('Prop Drill Pipe Inp Report'!BA161="X",1,0))))))))))))</f>
        <v>0</v>
      </c>
    </row>
    <row r="155" spans="9:10" x14ac:dyDescent="0.25">
      <c r="I155">
        <f>IF('Prop Drill Pipe Inp Report'!V162="X",1,IF('Prop Drill Pipe Inp Report'!W162="X",1,IF('Prop Drill Pipe Inp Report'!X162="X",1,IF('Prop Drill Pipe Inp Report'!Y162="X",1,IF('Prop Drill Pipe Inp Report'!Z162="X",1,IF('Prop Drill Pipe Inp Report'!AA162="X",1,IF('Prop Drill Pipe Inp Report'!AB162="X",1,IF('Prop Drill Pipe Inp Report'!AC162="X",1,IF('Prop Drill Pipe Inp Report'!AD162="X",1,IF('Prop Drill Pipe Inp Report'!AE162="X",1,IF('Prop Drill Pipe Inp Report'!AF162="X",1,IF('Prop Drill Pipe Inp Report'!AG162="X",1,IF('Prop Drill Pipe Inp Report'!AH162="X",1, IF('Prop Drill Pipe Inp Report'!AI162="X",1,0))))))))))))))</f>
        <v>0</v>
      </c>
      <c r="J155">
        <f>IF('Prop Drill Pipe Inp Report'!AP162="X",1,IF('Prop Drill Pipe Inp Report'!AQ162="X",1,IF('Prop Drill Pipe Inp Report'!AR162="X",1,IF('Prop Drill Pipe Inp Report'!AS162="X",1,IF('Prop Drill Pipe Inp Report'!AT162="X",1,IF('Prop Drill Pipe Inp Report'!AU162="X",1,IF('Prop Drill Pipe Inp Report'!AV162="X",1,IF('Prop Drill Pipe Inp Report'!AW162="X",1,IF('Prop Drill Pipe Inp Report'!AX162="X",1,IF('Prop Drill Pipe Inp Report'!AY162="X",1,IF('Prop Drill Pipe Inp Report'!AZ162="X",1,IF('Prop Drill Pipe Inp Report'!BA162="X",1,0))))))))))))</f>
        <v>0</v>
      </c>
    </row>
    <row r="156" spans="9:10" x14ac:dyDescent="0.25">
      <c r="I156">
        <f>IF('Prop Drill Pipe Inp Report'!V163="X",1,IF('Prop Drill Pipe Inp Report'!W163="X",1,IF('Prop Drill Pipe Inp Report'!X163="X",1,IF('Prop Drill Pipe Inp Report'!Y163="X",1,IF('Prop Drill Pipe Inp Report'!Z163="X",1,IF('Prop Drill Pipe Inp Report'!AA163="X",1,IF('Prop Drill Pipe Inp Report'!AB163="X",1,IF('Prop Drill Pipe Inp Report'!AC163="X",1,IF('Prop Drill Pipe Inp Report'!AD163="X",1,IF('Prop Drill Pipe Inp Report'!AE163="X",1,IF('Prop Drill Pipe Inp Report'!AF163="X",1,IF('Prop Drill Pipe Inp Report'!AG163="X",1,IF('Prop Drill Pipe Inp Report'!AH163="X",1, IF('Prop Drill Pipe Inp Report'!AI163="X",1,0))))))))))))))</f>
        <v>0</v>
      </c>
      <c r="J156">
        <f>IF('Prop Drill Pipe Inp Report'!AP163="X",1,IF('Prop Drill Pipe Inp Report'!AQ163="X",1,IF('Prop Drill Pipe Inp Report'!AR163="X",1,IF('Prop Drill Pipe Inp Report'!AS163="X",1,IF('Prop Drill Pipe Inp Report'!AT163="X",1,IF('Prop Drill Pipe Inp Report'!AU163="X",1,IF('Prop Drill Pipe Inp Report'!AV163="X",1,IF('Prop Drill Pipe Inp Report'!AW163="X",1,IF('Prop Drill Pipe Inp Report'!AX163="X",1,IF('Prop Drill Pipe Inp Report'!AY163="X",1,IF('Prop Drill Pipe Inp Report'!AZ163="X",1,IF('Prop Drill Pipe Inp Report'!BA163="X",1,0))))))))))))</f>
        <v>0</v>
      </c>
    </row>
    <row r="157" spans="9:10" x14ac:dyDescent="0.25">
      <c r="I157">
        <f>IF('Prop Drill Pipe Inp Report'!V164="X",1,IF('Prop Drill Pipe Inp Report'!W164="X",1,IF('Prop Drill Pipe Inp Report'!X164="X",1,IF('Prop Drill Pipe Inp Report'!Y164="X",1,IF('Prop Drill Pipe Inp Report'!Z164="X",1,IF('Prop Drill Pipe Inp Report'!AA164="X",1,IF('Prop Drill Pipe Inp Report'!AB164="X",1,IF('Prop Drill Pipe Inp Report'!AC164="X",1,IF('Prop Drill Pipe Inp Report'!AD164="X",1,IF('Prop Drill Pipe Inp Report'!AE164="X",1,IF('Prop Drill Pipe Inp Report'!AF164="X",1,IF('Prop Drill Pipe Inp Report'!AG164="X",1,IF('Prop Drill Pipe Inp Report'!AH164="X",1, IF('Prop Drill Pipe Inp Report'!AI164="X",1,0))))))))))))))</f>
        <v>0</v>
      </c>
      <c r="J157">
        <f>IF('Prop Drill Pipe Inp Report'!AP164="X",1,IF('Prop Drill Pipe Inp Report'!AQ164="X",1,IF('Prop Drill Pipe Inp Report'!AR164="X",1,IF('Prop Drill Pipe Inp Report'!AS164="X",1,IF('Prop Drill Pipe Inp Report'!AT164="X",1,IF('Prop Drill Pipe Inp Report'!AU164="X",1,IF('Prop Drill Pipe Inp Report'!AV164="X",1,IF('Prop Drill Pipe Inp Report'!AW164="X",1,IF('Prop Drill Pipe Inp Report'!AX164="X",1,IF('Prop Drill Pipe Inp Report'!AY164="X",1,IF('Prop Drill Pipe Inp Report'!AZ164="X",1,IF('Prop Drill Pipe Inp Report'!BA164="X",1,0))))))))))))</f>
        <v>0</v>
      </c>
    </row>
    <row r="158" spans="9:10" x14ac:dyDescent="0.25">
      <c r="I158">
        <f>IF('Prop Drill Pipe Inp Report'!V165="X",1,IF('Prop Drill Pipe Inp Report'!W165="X",1,IF('Prop Drill Pipe Inp Report'!X165="X",1,IF('Prop Drill Pipe Inp Report'!Y165="X",1,IF('Prop Drill Pipe Inp Report'!Z165="X",1,IF('Prop Drill Pipe Inp Report'!AA165="X",1,IF('Prop Drill Pipe Inp Report'!AB165="X",1,IF('Prop Drill Pipe Inp Report'!AC165="X",1,IF('Prop Drill Pipe Inp Report'!AD165="X",1,IF('Prop Drill Pipe Inp Report'!AE165="X",1,IF('Prop Drill Pipe Inp Report'!AF165="X",1,IF('Prop Drill Pipe Inp Report'!AG165="X",1,IF('Prop Drill Pipe Inp Report'!AH165="X",1, IF('Prop Drill Pipe Inp Report'!AI165="X",1,0))))))))))))))</f>
        <v>0</v>
      </c>
      <c r="J158">
        <f>IF('Prop Drill Pipe Inp Report'!AP165="X",1,IF('Prop Drill Pipe Inp Report'!AQ165="X",1,IF('Prop Drill Pipe Inp Report'!AR165="X",1,IF('Prop Drill Pipe Inp Report'!AS165="X",1,IF('Prop Drill Pipe Inp Report'!AT165="X",1,IF('Prop Drill Pipe Inp Report'!AU165="X",1,IF('Prop Drill Pipe Inp Report'!AV165="X",1,IF('Prop Drill Pipe Inp Report'!AW165="X",1,IF('Prop Drill Pipe Inp Report'!AX165="X",1,IF('Prop Drill Pipe Inp Report'!AY165="X",1,IF('Prop Drill Pipe Inp Report'!AZ165="X",1,IF('Prop Drill Pipe Inp Report'!BA165="X",1,0))))))))))))</f>
        <v>0</v>
      </c>
    </row>
    <row r="159" spans="9:10" x14ac:dyDescent="0.25">
      <c r="I159">
        <f>IF('Prop Drill Pipe Inp Report'!V166="X",1,IF('Prop Drill Pipe Inp Report'!W166="X",1,IF('Prop Drill Pipe Inp Report'!X166="X",1,IF('Prop Drill Pipe Inp Report'!Y166="X",1,IF('Prop Drill Pipe Inp Report'!Z166="X",1,IF('Prop Drill Pipe Inp Report'!AA166="X",1,IF('Prop Drill Pipe Inp Report'!AB166="X",1,IF('Prop Drill Pipe Inp Report'!AC166="X",1,IF('Prop Drill Pipe Inp Report'!AD166="X",1,IF('Prop Drill Pipe Inp Report'!AE166="X",1,IF('Prop Drill Pipe Inp Report'!AF166="X",1,IF('Prop Drill Pipe Inp Report'!AG166="X",1,IF('Prop Drill Pipe Inp Report'!AH166="X",1, IF('Prop Drill Pipe Inp Report'!AI166="X",1,0))))))))))))))</f>
        <v>0</v>
      </c>
      <c r="J159">
        <f>IF('Prop Drill Pipe Inp Report'!AP166="X",1,IF('Prop Drill Pipe Inp Report'!AQ166="X",1,IF('Prop Drill Pipe Inp Report'!AR166="X",1,IF('Prop Drill Pipe Inp Report'!AS166="X",1,IF('Prop Drill Pipe Inp Report'!AT166="X",1,IF('Prop Drill Pipe Inp Report'!AU166="X",1,IF('Prop Drill Pipe Inp Report'!AV166="X",1,IF('Prop Drill Pipe Inp Report'!AW166="X",1,IF('Prop Drill Pipe Inp Report'!AX166="X",1,IF('Prop Drill Pipe Inp Report'!AY166="X",1,IF('Prop Drill Pipe Inp Report'!AZ166="X",1,IF('Prop Drill Pipe Inp Report'!BA166="X",1,0))))))))))))</f>
        <v>0</v>
      </c>
    </row>
    <row r="160" spans="9:10" x14ac:dyDescent="0.25">
      <c r="I160">
        <f>IF('Prop Drill Pipe Inp Report'!V167="X",1,IF('Prop Drill Pipe Inp Report'!W167="X",1,IF('Prop Drill Pipe Inp Report'!X167="X",1,IF('Prop Drill Pipe Inp Report'!Y167="X",1,IF('Prop Drill Pipe Inp Report'!Z167="X",1,IF('Prop Drill Pipe Inp Report'!AA167="X",1,IF('Prop Drill Pipe Inp Report'!AB167="X",1,IF('Prop Drill Pipe Inp Report'!AC167="X",1,IF('Prop Drill Pipe Inp Report'!AD167="X",1,IF('Prop Drill Pipe Inp Report'!AE167="X",1,IF('Prop Drill Pipe Inp Report'!AF167="X",1,IF('Prop Drill Pipe Inp Report'!AG167="X",1,IF('Prop Drill Pipe Inp Report'!AH167="X",1, IF('Prop Drill Pipe Inp Report'!AI167="X",1,0))))))))))))))</f>
        <v>0</v>
      </c>
      <c r="J160">
        <f>IF('Prop Drill Pipe Inp Report'!AP167="X",1,IF('Prop Drill Pipe Inp Report'!AQ167="X",1,IF('Prop Drill Pipe Inp Report'!AR167="X",1,IF('Prop Drill Pipe Inp Report'!AS167="X",1,IF('Prop Drill Pipe Inp Report'!AT167="X",1,IF('Prop Drill Pipe Inp Report'!AU167="X",1,IF('Prop Drill Pipe Inp Report'!AV167="X",1,IF('Prop Drill Pipe Inp Report'!AW167="X",1,IF('Prop Drill Pipe Inp Report'!AX167="X",1,IF('Prop Drill Pipe Inp Report'!AY167="X",1,IF('Prop Drill Pipe Inp Report'!AZ167="X",1,IF('Prop Drill Pipe Inp Report'!BA167="X",1,0))))))))))))</f>
        <v>0</v>
      </c>
    </row>
    <row r="161" spans="9:10" x14ac:dyDescent="0.25">
      <c r="I161">
        <f>IF('Prop Drill Pipe Inp Report'!V168="X",1,IF('Prop Drill Pipe Inp Report'!W168="X",1,IF('Prop Drill Pipe Inp Report'!X168="X",1,IF('Prop Drill Pipe Inp Report'!Y168="X",1,IF('Prop Drill Pipe Inp Report'!Z168="X",1,IF('Prop Drill Pipe Inp Report'!AA168="X",1,IF('Prop Drill Pipe Inp Report'!AB168="X",1,IF('Prop Drill Pipe Inp Report'!AC168="X",1,IF('Prop Drill Pipe Inp Report'!AD168="X",1,IF('Prop Drill Pipe Inp Report'!AE168="X",1,IF('Prop Drill Pipe Inp Report'!AF168="X",1,IF('Prop Drill Pipe Inp Report'!AG168="X",1,IF('Prop Drill Pipe Inp Report'!AH168="X",1, IF('Prop Drill Pipe Inp Report'!AI168="X",1,0))))))))))))))</f>
        <v>0</v>
      </c>
      <c r="J161">
        <f>IF('Prop Drill Pipe Inp Report'!AP168="X",1,IF('Prop Drill Pipe Inp Report'!AQ168="X",1,IF('Prop Drill Pipe Inp Report'!AR168="X",1,IF('Prop Drill Pipe Inp Report'!AS168="X",1,IF('Prop Drill Pipe Inp Report'!AT168="X",1,IF('Prop Drill Pipe Inp Report'!AU168="X",1,IF('Prop Drill Pipe Inp Report'!AV168="X",1,IF('Prop Drill Pipe Inp Report'!AW168="X",1,IF('Prop Drill Pipe Inp Report'!AX168="X",1,IF('Prop Drill Pipe Inp Report'!AY168="X",1,IF('Prop Drill Pipe Inp Report'!AZ168="X",1,IF('Prop Drill Pipe Inp Report'!BA168="X",1,0))))))))))))</f>
        <v>0</v>
      </c>
    </row>
    <row r="162" spans="9:10" x14ac:dyDescent="0.25">
      <c r="I162">
        <f>IF('Prop Drill Pipe Inp Report'!V169="X",1,IF('Prop Drill Pipe Inp Report'!W169="X",1,IF('Prop Drill Pipe Inp Report'!X169="X",1,IF('Prop Drill Pipe Inp Report'!Y169="X",1,IF('Prop Drill Pipe Inp Report'!Z169="X",1,IF('Prop Drill Pipe Inp Report'!AA169="X",1,IF('Prop Drill Pipe Inp Report'!AB169="X",1,IF('Prop Drill Pipe Inp Report'!AC169="X",1,IF('Prop Drill Pipe Inp Report'!AD169="X",1,IF('Prop Drill Pipe Inp Report'!AE169="X",1,IF('Prop Drill Pipe Inp Report'!AF169="X",1,IF('Prop Drill Pipe Inp Report'!AG169="X",1,IF('Prop Drill Pipe Inp Report'!AH169="X",1, IF('Prop Drill Pipe Inp Report'!AI169="X",1,0))))))))))))))</f>
        <v>0</v>
      </c>
      <c r="J162">
        <f>IF('Prop Drill Pipe Inp Report'!AP169="X",1,IF('Prop Drill Pipe Inp Report'!AQ169="X",1,IF('Prop Drill Pipe Inp Report'!AR169="X",1,IF('Prop Drill Pipe Inp Report'!AS169="X",1,IF('Prop Drill Pipe Inp Report'!AT169="X",1,IF('Prop Drill Pipe Inp Report'!AU169="X",1,IF('Prop Drill Pipe Inp Report'!AV169="X",1,IF('Prop Drill Pipe Inp Report'!AW169="X",1,IF('Prop Drill Pipe Inp Report'!AX169="X",1,IF('Prop Drill Pipe Inp Report'!AY169="X",1,IF('Prop Drill Pipe Inp Report'!AZ169="X",1,IF('Prop Drill Pipe Inp Report'!BA169="X",1,0))))))))))))</f>
        <v>0</v>
      </c>
    </row>
    <row r="163" spans="9:10" x14ac:dyDescent="0.25">
      <c r="I163">
        <f>IF('Prop Drill Pipe Inp Report'!V170="X",1,IF('Prop Drill Pipe Inp Report'!W170="X",1,IF('Prop Drill Pipe Inp Report'!X170="X",1,IF('Prop Drill Pipe Inp Report'!Y170="X",1,IF('Prop Drill Pipe Inp Report'!Z170="X",1,IF('Prop Drill Pipe Inp Report'!AA170="X",1,IF('Prop Drill Pipe Inp Report'!AB170="X",1,IF('Prop Drill Pipe Inp Report'!AC170="X",1,IF('Prop Drill Pipe Inp Report'!AD170="X",1,IF('Prop Drill Pipe Inp Report'!AE170="X",1,IF('Prop Drill Pipe Inp Report'!AF170="X",1,IF('Prop Drill Pipe Inp Report'!AG170="X",1,IF('Prop Drill Pipe Inp Report'!AH170="X",1, IF('Prop Drill Pipe Inp Report'!AI170="X",1,0))))))))))))))</f>
        <v>0</v>
      </c>
      <c r="J163">
        <f>IF('Prop Drill Pipe Inp Report'!AP170="X",1,IF('Prop Drill Pipe Inp Report'!AQ170="X",1,IF('Prop Drill Pipe Inp Report'!AR170="X",1,IF('Prop Drill Pipe Inp Report'!AS170="X",1,IF('Prop Drill Pipe Inp Report'!AT170="X",1,IF('Prop Drill Pipe Inp Report'!AU170="X",1,IF('Prop Drill Pipe Inp Report'!AV170="X",1,IF('Prop Drill Pipe Inp Report'!AW170="X",1,IF('Prop Drill Pipe Inp Report'!AX170="X",1,IF('Prop Drill Pipe Inp Report'!AY170="X",1,IF('Prop Drill Pipe Inp Report'!AZ170="X",1,IF('Prop Drill Pipe Inp Report'!BA170="X",1,0))))))))))))</f>
        <v>0</v>
      </c>
    </row>
    <row r="164" spans="9:10" x14ac:dyDescent="0.25">
      <c r="I164">
        <f>IF('Prop Drill Pipe Inp Report'!V171="X",1,IF('Prop Drill Pipe Inp Report'!W171="X",1,IF('Prop Drill Pipe Inp Report'!X171="X",1,IF('Prop Drill Pipe Inp Report'!Y171="X",1,IF('Prop Drill Pipe Inp Report'!Z171="X",1,IF('Prop Drill Pipe Inp Report'!AA171="X",1,IF('Prop Drill Pipe Inp Report'!AB171="X",1,IF('Prop Drill Pipe Inp Report'!AC171="X",1,IF('Prop Drill Pipe Inp Report'!AD171="X",1,IF('Prop Drill Pipe Inp Report'!AE171="X",1,IF('Prop Drill Pipe Inp Report'!AF171="X",1,IF('Prop Drill Pipe Inp Report'!AG171="X",1,IF('Prop Drill Pipe Inp Report'!AH171="X",1, IF('Prop Drill Pipe Inp Report'!AI171="X",1,0))))))))))))))</f>
        <v>0</v>
      </c>
      <c r="J164">
        <f>IF('Prop Drill Pipe Inp Report'!AP171="X",1,IF('Prop Drill Pipe Inp Report'!AQ171="X",1,IF('Prop Drill Pipe Inp Report'!AR171="X",1,IF('Prop Drill Pipe Inp Report'!AS171="X",1,IF('Prop Drill Pipe Inp Report'!AT171="X",1,IF('Prop Drill Pipe Inp Report'!AU171="X",1,IF('Prop Drill Pipe Inp Report'!AV171="X",1,IF('Prop Drill Pipe Inp Report'!AW171="X",1,IF('Prop Drill Pipe Inp Report'!AX171="X",1,IF('Prop Drill Pipe Inp Report'!AY171="X",1,IF('Prop Drill Pipe Inp Report'!AZ171="X",1,IF('Prop Drill Pipe Inp Report'!BA171="X",1,0))))))))))))</f>
        <v>0</v>
      </c>
    </row>
    <row r="165" spans="9:10" x14ac:dyDescent="0.25">
      <c r="I165">
        <f>IF('Prop Drill Pipe Inp Report'!V172="X",1,IF('Prop Drill Pipe Inp Report'!W172="X",1,IF('Prop Drill Pipe Inp Report'!X172="X",1,IF('Prop Drill Pipe Inp Report'!Y172="X",1,IF('Prop Drill Pipe Inp Report'!Z172="X",1,IF('Prop Drill Pipe Inp Report'!AA172="X",1,IF('Prop Drill Pipe Inp Report'!AB172="X",1,IF('Prop Drill Pipe Inp Report'!AC172="X",1,IF('Prop Drill Pipe Inp Report'!AD172="X",1,IF('Prop Drill Pipe Inp Report'!AE172="X",1,IF('Prop Drill Pipe Inp Report'!AF172="X",1,IF('Prop Drill Pipe Inp Report'!AG172="X",1,IF('Prop Drill Pipe Inp Report'!AH172="X",1, IF('Prop Drill Pipe Inp Report'!AI172="X",1,0))))))))))))))</f>
        <v>0</v>
      </c>
      <c r="J165">
        <f>IF('Prop Drill Pipe Inp Report'!AP172="X",1,IF('Prop Drill Pipe Inp Report'!AQ172="X",1,IF('Prop Drill Pipe Inp Report'!AR172="X",1,IF('Prop Drill Pipe Inp Report'!AS172="X",1,IF('Prop Drill Pipe Inp Report'!AT172="X",1,IF('Prop Drill Pipe Inp Report'!AU172="X",1,IF('Prop Drill Pipe Inp Report'!AV172="X",1,IF('Prop Drill Pipe Inp Report'!AW172="X",1,IF('Prop Drill Pipe Inp Report'!AX172="X",1,IF('Prop Drill Pipe Inp Report'!AY172="X",1,IF('Prop Drill Pipe Inp Report'!AZ172="X",1,IF('Prop Drill Pipe Inp Report'!BA172="X",1,0))))))))))))</f>
        <v>0</v>
      </c>
    </row>
    <row r="166" spans="9:10" x14ac:dyDescent="0.25">
      <c r="I166">
        <f>IF('Prop Drill Pipe Inp Report'!V173="X",1,IF('Prop Drill Pipe Inp Report'!W173="X",1,IF('Prop Drill Pipe Inp Report'!X173="X",1,IF('Prop Drill Pipe Inp Report'!Y173="X",1,IF('Prop Drill Pipe Inp Report'!Z173="X",1,IF('Prop Drill Pipe Inp Report'!AA173="X",1,IF('Prop Drill Pipe Inp Report'!AB173="X",1,IF('Prop Drill Pipe Inp Report'!AC173="X",1,IF('Prop Drill Pipe Inp Report'!AD173="X",1,IF('Prop Drill Pipe Inp Report'!AE173="X",1,IF('Prop Drill Pipe Inp Report'!AF173="X",1,IF('Prop Drill Pipe Inp Report'!AG173="X",1,IF('Prop Drill Pipe Inp Report'!AH173="X",1, IF('Prop Drill Pipe Inp Report'!AI173="X",1,0))))))))))))))</f>
        <v>0</v>
      </c>
      <c r="J166">
        <f>IF('Prop Drill Pipe Inp Report'!AP173="X",1,IF('Prop Drill Pipe Inp Report'!AQ173="X",1,IF('Prop Drill Pipe Inp Report'!AR173="X",1,IF('Prop Drill Pipe Inp Report'!AS173="X",1,IF('Prop Drill Pipe Inp Report'!AT173="X",1,IF('Prop Drill Pipe Inp Report'!AU173="X",1,IF('Prop Drill Pipe Inp Report'!AV173="X",1,IF('Prop Drill Pipe Inp Report'!AW173="X",1,IF('Prop Drill Pipe Inp Report'!AX173="X",1,IF('Prop Drill Pipe Inp Report'!AY173="X",1,IF('Prop Drill Pipe Inp Report'!AZ173="X",1,IF('Prop Drill Pipe Inp Report'!BA173="X",1,0))))))))))))</f>
        <v>0</v>
      </c>
    </row>
    <row r="167" spans="9:10" x14ac:dyDescent="0.25">
      <c r="I167">
        <f>IF('Prop Drill Pipe Inp Report'!V174="X",1,IF('Prop Drill Pipe Inp Report'!W174="X",1,IF('Prop Drill Pipe Inp Report'!X174="X",1,IF('Prop Drill Pipe Inp Report'!Y174="X",1,IF('Prop Drill Pipe Inp Report'!Z174="X",1,IF('Prop Drill Pipe Inp Report'!AA174="X",1,IF('Prop Drill Pipe Inp Report'!AB174="X",1,IF('Prop Drill Pipe Inp Report'!AC174="X",1,IF('Prop Drill Pipe Inp Report'!AD174="X",1,IF('Prop Drill Pipe Inp Report'!AE174="X",1,IF('Prop Drill Pipe Inp Report'!AF174="X",1,IF('Prop Drill Pipe Inp Report'!AG174="X",1,IF('Prop Drill Pipe Inp Report'!AH174="X",1, IF('Prop Drill Pipe Inp Report'!AI174="X",1,0))))))))))))))</f>
        <v>0</v>
      </c>
      <c r="J167">
        <f>IF('Prop Drill Pipe Inp Report'!AP174="X",1,IF('Prop Drill Pipe Inp Report'!AQ174="X",1,IF('Prop Drill Pipe Inp Report'!AR174="X",1,IF('Prop Drill Pipe Inp Report'!AS174="X",1,IF('Prop Drill Pipe Inp Report'!AT174="X",1,IF('Prop Drill Pipe Inp Report'!AU174="X",1,IF('Prop Drill Pipe Inp Report'!AV174="X",1,IF('Prop Drill Pipe Inp Report'!AW174="X",1,IF('Prop Drill Pipe Inp Report'!AX174="X",1,IF('Prop Drill Pipe Inp Report'!AY174="X",1,IF('Prop Drill Pipe Inp Report'!AZ174="X",1,IF('Prop Drill Pipe Inp Report'!BA174="X",1,0))))))))))))</f>
        <v>0</v>
      </c>
    </row>
    <row r="168" spans="9:10" x14ac:dyDescent="0.25">
      <c r="I168">
        <f>IF('Prop Drill Pipe Inp Report'!V175="X",1,IF('Prop Drill Pipe Inp Report'!W175="X",1,IF('Prop Drill Pipe Inp Report'!X175="X",1,IF('Prop Drill Pipe Inp Report'!Y175="X",1,IF('Prop Drill Pipe Inp Report'!Z175="X",1,IF('Prop Drill Pipe Inp Report'!AA175="X",1,IF('Prop Drill Pipe Inp Report'!AB175="X",1,IF('Prop Drill Pipe Inp Report'!AC175="X",1,IF('Prop Drill Pipe Inp Report'!AD175="X",1,IF('Prop Drill Pipe Inp Report'!AE175="X",1,IF('Prop Drill Pipe Inp Report'!AF175="X",1,IF('Prop Drill Pipe Inp Report'!AG175="X",1,IF('Prop Drill Pipe Inp Report'!AH175="X",1, IF('Prop Drill Pipe Inp Report'!AI175="X",1,0))))))))))))))</f>
        <v>0</v>
      </c>
      <c r="J168">
        <f>IF('Prop Drill Pipe Inp Report'!AP175="X",1,IF('Prop Drill Pipe Inp Report'!AQ175="X",1,IF('Prop Drill Pipe Inp Report'!AR175="X",1,IF('Prop Drill Pipe Inp Report'!AS175="X",1,IF('Prop Drill Pipe Inp Report'!AT175="X",1,IF('Prop Drill Pipe Inp Report'!AU175="X",1,IF('Prop Drill Pipe Inp Report'!AV175="X",1,IF('Prop Drill Pipe Inp Report'!AW175="X",1,IF('Prop Drill Pipe Inp Report'!AX175="X",1,IF('Prop Drill Pipe Inp Report'!AY175="X",1,IF('Prop Drill Pipe Inp Report'!AZ175="X",1,IF('Prop Drill Pipe Inp Report'!BA175="X",1,0))))))))))))</f>
        <v>0</v>
      </c>
    </row>
    <row r="169" spans="9:10" x14ac:dyDescent="0.25">
      <c r="I169">
        <f>IF('Prop Drill Pipe Inp Report'!V176="X",1,IF('Prop Drill Pipe Inp Report'!W176="X",1,IF('Prop Drill Pipe Inp Report'!X176="X",1,IF('Prop Drill Pipe Inp Report'!Y176="X",1,IF('Prop Drill Pipe Inp Report'!Z176="X",1,IF('Prop Drill Pipe Inp Report'!AA176="X",1,IF('Prop Drill Pipe Inp Report'!AB176="X",1,IF('Prop Drill Pipe Inp Report'!AC176="X",1,IF('Prop Drill Pipe Inp Report'!AD176="X",1,IF('Prop Drill Pipe Inp Report'!AE176="X",1,IF('Prop Drill Pipe Inp Report'!AF176="X",1,IF('Prop Drill Pipe Inp Report'!AG176="X",1,IF('Prop Drill Pipe Inp Report'!AH176="X",1, IF('Prop Drill Pipe Inp Report'!AI176="X",1,0))))))))))))))</f>
        <v>0</v>
      </c>
      <c r="J169">
        <f>IF('Prop Drill Pipe Inp Report'!AP176="X",1,IF('Prop Drill Pipe Inp Report'!AQ176="X",1,IF('Prop Drill Pipe Inp Report'!AR176="X",1,IF('Prop Drill Pipe Inp Report'!AS176="X",1,IF('Prop Drill Pipe Inp Report'!AT176="X",1,IF('Prop Drill Pipe Inp Report'!AU176="X",1,IF('Prop Drill Pipe Inp Report'!AV176="X",1,IF('Prop Drill Pipe Inp Report'!AW176="X",1,IF('Prop Drill Pipe Inp Report'!AX176="X",1,IF('Prop Drill Pipe Inp Report'!AY176="X",1,IF('Prop Drill Pipe Inp Report'!AZ176="X",1,IF('Prop Drill Pipe Inp Report'!BA176="X",1,0))))))))))))</f>
        <v>0</v>
      </c>
    </row>
    <row r="170" spans="9:10" x14ac:dyDescent="0.25">
      <c r="I170">
        <f>IF('Prop Drill Pipe Inp Report'!V177="X",1,IF('Prop Drill Pipe Inp Report'!W177="X",1,IF('Prop Drill Pipe Inp Report'!X177="X",1,IF('Prop Drill Pipe Inp Report'!Y177="X",1,IF('Prop Drill Pipe Inp Report'!Z177="X",1,IF('Prop Drill Pipe Inp Report'!AA177="X",1,IF('Prop Drill Pipe Inp Report'!AB177="X",1,IF('Prop Drill Pipe Inp Report'!AC177="X",1,IF('Prop Drill Pipe Inp Report'!AD177="X",1,IF('Prop Drill Pipe Inp Report'!AE177="X",1,IF('Prop Drill Pipe Inp Report'!AF177="X",1,IF('Prop Drill Pipe Inp Report'!AG177="X",1,IF('Prop Drill Pipe Inp Report'!AH177="X",1, IF('Prop Drill Pipe Inp Report'!AI177="X",1,0))))))))))))))</f>
        <v>0</v>
      </c>
      <c r="J170">
        <f>IF('Prop Drill Pipe Inp Report'!AP177="X",1,IF('Prop Drill Pipe Inp Report'!AQ177="X",1,IF('Prop Drill Pipe Inp Report'!AR177="X",1,IF('Prop Drill Pipe Inp Report'!AS177="X",1,IF('Prop Drill Pipe Inp Report'!AT177="X",1,IF('Prop Drill Pipe Inp Report'!AU177="X",1,IF('Prop Drill Pipe Inp Report'!AV177="X",1,IF('Prop Drill Pipe Inp Report'!AW177="X",1,IF('Prop Drill Pipe Inp Report'!AX177="X",1,IF('Prop Drill Pipe Inp Report'!AY177="X",1,IF('Prop Drill Pipe Inp Report'!AZ177="X",1,IF('Prop Drill Pipe Inp Report'!BA177="X",1,0))))))))))))</f>
        <v>0</v>
      </c>
    </row>
    <row r="171" spans="9:10" x14ac:dyDescent="0.25">
      <c r="I171">
        <f>IF('Prop Drill Pipe Inp Report'!V178="X",1,IF('Prop Drill Pipe Inp Report'!W178="X",1,IF('Prop Drill Pipe Inp Report'!X178="X",1,IF('Prop Drill Pipe Inp Report'!Y178="X",1,IF('Prop Drill Pipe Inp Report'!Z178="X",1,IF('Prop Drill Pipe Inp Report'!AA178="X",1,IF('Prop Drill Pipe Inp Report'!AB178="X",1,IF('Prop Drill Pipe Inp Report'!AC178="X",1,IF('Prop Drill Pipe Inp Report'!AD178="X",1,IF('Prop Drill Pipe Inp Report'!AE178="X",1,IF('Prop Drill Pipe Inp Report'!AF178="X",1,IF('Prop Drill Pipe Inp Report'!AG178="X",1,IF('Prop Drill Pipe Inp Report'!AH178="X",1, IF('Prop Drill Pipe Inp Report'!AI178="X",1,0))))))))))))))</f>
        <v>0</v>
      </c>
      <c r="J171">
        <f>IF('Prop Drill Pipe Inp Report'!AP178="X",1,IF('Prop Drill Pipe Inp Report'!AQ178="X",1,IF('Prop Drill Pipe Inp Report'!AR178="X",1,IF('Prop Drill Pipe Inp Report'!AS178="X",1,IF('Prop Drill Pipe Inp Report'!AT178="X",1,IF('Prop Drill Pipe Inp Report'!AU178="X",1,IF('Prop Drill Pipe Inp Report'!AV178="X",1,IF('Prop Drill Pipe Inp Report'!AW178="X",1,IF('Prop Drill Pipe Inp Report'!AX178="X",1,IF('Prop Drill Pipe Inp Report'!AY178="X",1,IF('Prop Drill Pipe Inp Report'!AZ178="X",1,IF('Prop Drill Pipe Inp Report'!BA178="X",1,0))))))))))))</f>
        <v>0</v>
      </c>
    </row>
    <row r="172" spans="9:10" x14ac:dyDescent="0.25">
      <c r="I172">
        <f>IF('Prop Drill Pipe Inp Report'!V179="X",1,IF('Prop Drill Pipe Inp Report'!W179="X",1,IF('Prop Drill Pipe Inp Report'!X179="X",1,IF('Prop Drill Pipe Inp Report'!Y179="X",1,IF('Prop Drill Pipe Inp Report'!Z179="X",1,IF('Prop Drill Pipe Inp Report'!AA179="X",1,IF('Prop Drill Pipe Inp Report'!AB179="X",1,IF('Prop Drill Pipe Inp Report'!AC179="X",1,IF('Prop Drill Pipe Inp Report'!AD179="X",1,IF('Prop Drill Pipe Inp Report'!AE179="X",1,IF('Prop Drill Pipe Inp Report'!AF179="X",1,IF('Prop Drill Pipe Inp Report'!AG179="X",1,IF('Prop Drill Pipe Inp Report'!AH179="X",1, IF('Prop Drill Pipe Inp Report'!AI179="X",1,0))))))))))))))</f>
        <v>0</v>
      </c>
      <c r="J172">
        <f>IF('Prop Drill Pipe Inp Report'!AP179="X",1,IF('Prop Drill Pipe Inp Report'!AQ179="X",1,IF('Prop Drill Pipe Inp Report'!AR179="X",1,IF('Prop Drill Pipe Inp Report'!AS179="X",1,IF('Prop Drill Pipe Inp Report'!AT179="X",1,IF('Prop Drill Pipe Inp Report'!AU179="X",1,IF('Prop Drill Pipe Inp Report'!AV179="X",1,IF('Prop Drill Pipe Inp Report'!AW179="X",1,IF('Prop Drill Pipe Inp Report'!AX179="X",1,IF('Prop Drill Pipe Inp Report'!AY179="X",1,IF('Prop Drill Pipe Inp Report'!AZ179="X",1,IF('Prop Drill Pipe Inp Report'!BA179="X",1,0))))))))))))</f>
        <v>0</v>
      </c>
    </row>
    <row r="173" spans="9:10" x14ac:dyDescent="0.25">
      <c r="I173">
        <f>IF('Prop Drill Pipe Inp Report'!V180="X",1,IF('Prop Drill Pipe Inp Report'!W180="X",1,IF('Prop Drill Pipe Inp Report'!X180="X",1,IF('Prop Drill Pipe Inp Report'!Y180="X",1,IF('Prop Drill Pipe Inp Report'!Z180="X",1,IF('Prop Drill Pipe Inp Report'!AA180="X",1,IF('Prop Drill Pipe Inp Report'!AB180="X",1,IF('Prop Drill Pipe Inp Report'!AC180="X",1,IF('Prop Drill Pipe Inp Report'!AD180="X",1,IF('Prop Drill Pipe Inp Report'!AE180="X",1,IF('Prop Drill Pipe Inp Report'!AF180="X",1,IF('Prop Drill Pipe Inp Report'!AG180="X",1,IF('Prop Drill Pipe Inp Report'!AH180="X",1, IF('Prop Drill Pipe Inp Report'!AI180="X",1,0))))))))))))))</f>
        <v>0</v>
      </c>
      <c r="J173">
        <f>IF('Prop Drill Pipe Inp Report'!AP180="X",1,IF('Prop Drill Pipe Inp Report'!AQ180="X",1,IF('Prop Drill Pipe Inp Report'!AR180="X",1,IF('Prop Drill Pipe Inp Report'!AS180="X",1,IF('Prop Drill Pipe Inp Report'!AT180="X",1,IF('Prop Drill Pipe Inp Report'!AU180="X",1,IF('Prop Drill Pipe Inp Report'!AV180="X",1,IF('Prop Drill Pipe Inp Report'!AW180="X",1,IF('Prop Drill Pipe Inp Report'!AX180="X",1,IF('Prop Drill Pipe Inp Report'!AY180="X",1,IF('Prop Drill Pipe Inp Report'!AZ180="X",1,IF('Prop Drill Pipe Inp Report'!BA180="X",1,0))))))))))))</f>
        <v>0</v>
      </c>
    </row>
    <row r="174" spans="9:10" x14ac:dyDescent="0.25">
      <c r="I174">
        <f>IF('Prop Drill Pipe Inp Report'!V181="X",1,IF('Prop Drill Pipe Inp Report'!W181="X",1,IF('Prop Drill Pipe Inp Report'!X181="X",1,IF('Prop Drill Pipe Inp Report'!Y181="X",1,IF('Prop Drill Pipe Inp Report'!Z181="X",1,IF('Prop Drill Pipe Inp Report'!AA181="X",1,IF('Prop Drill Pipe Inp Report'!AB181="X",1,IF('Prop Drill Pipe Inp Report'!AC181="X",1,IF('Prop Drill Pipe Inp Report'!AD181="X",1,IF('Prop Drill Pipe Inp Report'!AE181="X",1,IF('Prop Drill Pipe Inp Report'!AF181="X",1,IF('Prop Drill Pipe Inp Report'!AG181="X",1,IF('Prop Drill Pipe Inp Report'!AH181="X",1, IF('Prop Drill Pipe Inp Report'!AI181="X",1,0))))))))))))))</f>
        <v>0</v>
      </c>
      <c r="J174">
        <f>IF('Prop Drill Pipe Inp Report'!AP181="X",1,IF('Prop Drill Pipe Inp Report'!AQ181="X",1,IF('Prop Drill Pipe Inp Report'!AR181="X",1,IF('Prop Drill Pipe Inp Report'!AS181="X",1,IF('Prop Drill Pipe Inp Report'!AT181="X",1,IF('Prop Drill Pipe Inp Report'!AU181="X",1,IF('Prop Drill Pipe Inp Report'!AV181="X",1,IF('Prop Drill Pipe Inp Report'!AW181="X",1,IF('Prop Drill Pipe Inp Report'!AX181="X",1,IF('Prop Drill Pipe Inp Report'!AY181="X",1,IF('Prop Drill Pipe Inp Report'!AZ181="X",1,IF('Prop Drill Pipe Inp Report'!BA181="X",1,0))))))))))))</f>
        <v>0</v>
      </c>
    </row>
    <row r="175" spans="9:10" x14ac:dyDescent="0.25">
      <c r="I175">
        <f>IF('Prop Drill Pipe Inp Report'!V182="X",1,IF('Prop Drill Pipe Inp Report'!W182="X",1,IF('Prop Drill Pipe Inp Report'!X182="X",1,IF('Prop Drill Pipe Inp Report'!Y182="X",1,IF('Prop Drill Pipe Inp Report'!Z182="X",1,IF('Prop Drill Pipe Inp Report'!AA182="X",1,IF('Prop Drill Pipe Inp Report'!AB182="X",1,IF('Prop Drill Pipe Inp Report'!AC182="X",1,IF('Prop Drill Pipe Inp Report'!AD182="X",1,IF('Prop Drill Pipe Inp Report'!AE182="X",1,IF('Prop Drill Pipe Inp Report'!AF182="X",1,IF('Prop Drill Pipe Inp Report'!AG182="X",1,IF('Prop Drill Pipe Inp Report'!AH182="X",1, IF('Prop Drill Pipe Inp Report'!AI182="X",1,0))))))))))))))</f>
        <v>0</v>
      </c>
      <c r="J175">
        <f>IF('Prop Drill Pipe Inp Report'!AP182="X",1,IF('Prop Drill Pipe Inp Report'!AQ182="X",1,IF('Prop Drill Pipe Inp Report'!AR182="X",1,IF('Prop Drill Pipe Inp Report'!AS182="X",1,IF('Prop Drill Pipe Inp Report'!AT182="X",1,IF('Prop Drill Pipe Inp Report'!AU182="X",1,IF('Prop Drill Pipe Inp Report'!AV182="X",1,IF('Prop Drill Pipe Inp Report'!AW182="X",1,IF('Prop Drill Pipe Inp Report'!AX182="X",1,IF('Prop Drill Pipe Inp Report'!AY182="X",1,IF('Prop Drill Pipe Inp Report'!AZ182="X",1,IF('Prop Drill Pipe Inp Report'!BA182="X",1,0))))))))))))</f>
        <v>0</v>
      </c>
    </row>
    <row r="176" spans="9:10" x14ac:dyDescent="0.25">
      <c r="I176">
        <f>IF('Prop Drill Pipe Inp Report'!V183="X",1,IF('Prop Drill Pipe Inp Report'!W183="X",1,IF('Prop Drill Pipe Inp Report'!X183="X",1,IF('Prop Drill Pipe Inp Report'!Y183="X",1,IF('Prop Drill Pipe Inp Report'!Z183="X",1,IF('Prop Drill Pipe Inp Report'!AA183="X",1,IF('Prop Drill Pipe Inp Report'!AB183="X",1,IF('Prop Drill Pipe Inp Report'!AC183="X",1,IF('Prop Drill Pipe Inp Report'!AD183="X",1,IF('Prop Drill Pipe Inp Report'!AE183="X",1,IF('Prop Drill Pipe Inp Report'!AF183="X",1,IF('Prop Drill Pipe Inp Report'!AG183="X",1,IF('Prop Drill Pipe Inp Report'!AH183="X",1, IF('Prop Drill Pipe Inp Report'!AI183="X",1,0))))))))))))))</f>
        <v>0</v>
      </c>
      <c r="J176">
        <f>IF('Prop Drill Pipe Inp Report'!AP183="X",1,IF('Prop Drill Pipe Inp Report'!AQ183="X",1,IF('Prop Drill Pipe Inp Report'!AR183="X",1,IF('Prop Drill Pipe Inp Report'!AS183="X",1,IF('Prop Drill Pipe Inp Report'!AT183="X",1,IF('Prop Drill Pipe Inp Report'!AU183="X",1,IF('Prop Drill Pipe Inp Report'!AV183="X",1,IF('Prop Drill Pipe Inp Report'!AW183="X",1,IF('Prop Drill Pipe Inp Report'!AX183="X",1,IF('Prop Drill Pipe Inp Report'!AY183="X",1,IF('Prop Drill Pipe Inp Report'!AZ183="X",1,IF('Prop Drill Pipe Inp Report'!BA183="X",1,0))))))))))))</f>
        <v>0</v>
      </c>
    </row>
    <row r="177" spans="9:10" x14ac:dyDescent="0.25">
      <c r="I177">
        <f>IF('Prop Drill Pipe Inp Report'!V184="X",1,IF('Prop Drill Pipe Inp Report'!W184="X",1,IF('Prop Drill Pipe Inp Report'!X184="X",1,IF('Prop Drill Pipe Inp Report'!Y184="X",1,IF('Prop Drill Pipe Inp Report'!Z184="X",1,IF('Prop Drill Pipe Inp Report'!AA184="X",1,IF('Prop Drill Pipe Inp Report'!AB184="X",1,IF('Prop Drill Pipe Inp Report'!AC184="X",1,IF('Prop Drill Pipe Inp Report'!AD184="X",1,IF('Prop Drill Pipe Inp Report'!AE184="X",1,IF('Prop Drill Pipe Inp Report'!AF184="X",1,IF('Prop Drill Pipe Inp Report'!AG184="X",1,IF('Prop Drill Pipe Inp Report'!AH184="X",1, IF('Prop Drill Pipe Inp Report'!AI184="X",1,0))))))))))))))</f>
        <v>0</v>
      </c>
      <c r="J177">
        <f>IF('Prop Drill Pipe Inp Report'!AP184="X",1,IF('Prop Drill Pipe Inp Report'!AQ184="X",1,IF('Prop Drill Pipe Inp Report'!AR184="X",1,IF('Prop Drill Pipe Inp Report'!AS184="X",1,IF('Prop Drill Pipe Inp Report'!AT184="X",1,IF('Prop Drill Pipe Inp Report'!AU184="X",1,IF('Prop Drill Pipe Inp Report'!AV184="X",1,IF('Prop Drill Pipe Inp Report'!AW184="X",1,IF('Prop Drill Pipe Inp Report'!AX184="X",1,IF('Prop Drill Pipe Inp Report'!AY184="X",1,IF('Prop Drill Pipe Inp Report'!AZ184="X",1,IF('Prop Drill Pipe Inp Report'!BA184="X",1,0))))))))))))</f>
        <v>0</v>
      </c>
    </row>
    <row r="178" spans="9:10" x14ac:dyDescent="0.25">
      <c r="I178">
        <f>IF('Prop Drill Pipe Inp Report'!V185="X",1,IF('Prop Drill Pipe Inp Report'!W185="X",1,IF('Prop Drill Pipe Inp Report'!X185="X",1,IF('Prop Drill Pipe Inp Report'!Y185="X",1,IF('Prop Drill Pipe Inp Report'!Z185="X",1,IF('Prop Drill Pipe Inp Report'!AA185="X",1,IF('Prop Drill Pipe Inp Report'!AB185="X",1,IF('Prop Drill Pipe Inp Report'!AC185="X",1,IF('Prop Drill Pipe Inp Report'!AD185="X",1,IF('Prop Drill Pipe Inp Report'!AE185="X",1,IF('Prop Drill Pipe Inp Report'!AF185="X",1,IF('Prop Drill Pipe Inp Report'!AG185="X",1,IF('Prop Drill Pipe Inp Report'!AH185="X",1, IF('Prop Drill Pipe Inp Report'!AI185="X",1,0))))))))))))))</f>
        <v>0</v>
      </c>
      <c r="J178">
        <f>IF('Prop Drill Pipe Inp Report'!AP185="X",1,IF('Prop Drill Pipe Inp Report'!AQ185="X",1,IF('Prop Drill Pipe Inp Report'!AR185="X",1,IF('Prop Drill Pipe Inp Report'!AS185="X",1,IF('Prop Drill Pipe Inp Report'!AT185="X",1,IF('Prop Drill Pipe Inp Report'!AU185="X",1,IF('Prop Drill Pipe Inp Report'!AV185="X",1,IF('Prop Drill Pipe Inp Report'!AW185="X",1,IF('Prop Drill Pipe Inp Report'!AX185="X",1,IF('Prop Drill Pipe Inp Report'!AY185="X",1,IF('Prop Drill Pipe Inp Report'!AZ185="X",1,IF('Prop Drill Pipe Inp Report'!BA185="X",1,0))))))))))))</f>
        <v>0</v>
      </c>
    </row>
    <row r="179" spans="9:10" x14ac:dyDescent="0.25">
      <c r="I179">
        <f>IF('Prop Drill Pipe Inp Report'!V186="X",1,IF('Prop Drill Pipe Inp Report'!W186="X",1,IF('Prop Drill Pipe Inp Report'!X186="X",1,IF('Prop Drill Pipe Inp Report'!Y186="X",1,IF('Prop Drill Pipe Inp Report'!Z186="X",1,IF('Prop Drill Pipe Inp Report'!AA186="X",1,IF('Prop Drill Pipe Inp Report'!AB186="X",1,IF('Prop Drill Pipe Inp Report'!AC186="X",1,IF('Prop Drill Pipe Inp Report'!AD186="X",1,IF('Prop Drill Pipe Inp Report'!AE186="X",1,IF('Prop Drill Pipe Inp Report'!AF186="X",1,IF('Prop Drill Pipe Inp Report'!AG186="X",1,IF('Prop Drill Pipe Inp Report'!AH186="X",1, IF('Prop Drill Pipe Inp Report'!AI186="X",1,0))))))))))))))</f>
        <v>0</v>
      </c>
      <c r="J179">
        <f>IF('Prop Drill Pipe Inp Report'!AP186="X",1,IF('Prop Drill Pipe Inp Report'!AQ186="X",1,IF('Prop Drill Pipe Inp Report'!AR186="X",1,IF('Prop Drill Pipe Inp Report'!AS186="X",1,IF('Prop Drill Pipe Inp Report'!AT186="X",1,IF('Prop Drill Pipe Inp Report'!AU186="X",1,IF('Prop Drill Pipe Inp Report'!AV186="X",1,IF('Prop Drill Pipe Inp Report'!AW186="X",1,IF('Prop Drill Pipe Inp Report'!AX186="X",1,IF('Prop Drill Pipe Inp Report'!AY186="X",1,IF('Prop Drill Pipe Inp Report'!AZ186="X",1,IF('Prop Drill Pipe Inp Report'!BA186="X",1,0))))))))))))</f>
        <v>0</v>
      </c>
    </row>
    <row r="180" spans="9:10" x14ac:dyDescent="0.25">
      <c r="I180">
        <f>IF('Prop Drill Pipe Inp Report'!V187="X",1,IF('Prop Drill Pipe Inp Report'!W187="X",1,IF('Prop Drill Pipe Inp Report'!X187="X",1,IF('Prop Drill Pipe Inp Report'!Y187="X",1,IF('Prop Drill Pipe Inp Report'!Z187="X",1,IF('Prop Drill Pipe Inp Report'!AA187="X",1,IF('Prop Drill Pipe Inp Report'!AB187="X",1,IF('Prop Drill Pipe Inp Report'!AC187="X",1,IF('Prop Drill Pipe Inp Report'!AD187="X",1,IF('Prop Drill Pipe Inp Report'!AE187="X",1,IF('Prop Drill Pipe Inp Report'!AF187="X",1,IF('Prop Drill Pipe Inp Report'!AG187="X",1,IF('Prop Drill Pipe Inp Report'!AH187="X",1, IF('Prop Drill Pipe Inp Report'!AI187="X",1,0))))))))))))))</f>
        <v>0</v>
      </c>
      <c r="J180">
        <f>IF('Prop Drill Pipe Inp Report'!AP187="X",1,IF('Prop Drill Pipe Inp Report'!AQ187="X",1,IF('Prop Drill Pipe Inp Report'!AR187="X",1,IF('Prop Drill Pipe Inp Report'!AS187="X",1,IF('Prop Drill Pipe Inp Report'!AT187="X",1,IF('Prop Drill Pipe Inp Report'!AU187="X",1,IF('Prop Drill Pipe Inp Report'!AV187="X",1,IF('Prop Drill Pipe Inp Report'!AW187="X",1,IF('Prop Drill Pipe Inp Report'!AX187="X",1,IF('Prop Drill Pipe Inp Report'!AY187="X",1,IF('Prop Drill Pipe Inp Report'!AZ187="X",1,IF('Prop Drill Pipe Inp Report'!BA187="X",1,0))))))))))))</f>
        <v>0</v>
      </c>
    </row>
    <row r="181" spans="9:10" x14ac:dyDescent="0.25">
      <c r="I181">
        <f>IF('Prop Drill Pipe Inp Report'!V188="X",1,IF('Prop Drill Pipe Inp Report'!W188="X",1,IF('Prop Drill Pipe Inp Report'!X188="X",1,IF('Prop Drill Pipe Inp Report'!Y188="X",1,IF('Prop Drill Pipe Inp Report'!Z188="X",1,IF('Prop Drill Pipe Inp Report'!AA188="X",1,IF('Prop Drill Pipe Inp Report'!AB188="X",1,IF('Prop Drill Pipe Inp Report'!AC188="X",1,IF('Prop Drill Pipe Inp Report'!AD188="X",1,IF('Prop Drill Pipe Inp Report'!AE188="X",1,IF('Prop Drill Pipe Inp Report'!AF188="X",1,IF('Prop Drill Pipe Inp Report'!AG188="X",1,IF('Prop Drill Pipe Inp Report'!AH188="X",1, IF('Prop Drill Pipe Inp Report'!AI188="X",1,0))))))))))))))</f>
        <v>0</v>
      </c>
      <c r="J181">
        <f>IF('Prop Drill Pipe Inp Report'!AP188="X",1,IF('Prop Drill Pipe Inp Report'!AQ188="X",1,IF('Prop Drill Pipe Inp Report'!AR188="X",1,IF('Prop Drill Pipe Inp Report'!AS188="X",1,IF('Prop Drill Pipe Inp Report'!AT188="X",1,IF('Prop Drill Pipe Inp Report'!AU188="X",1,IF('Prop Drill Pipe Inp Report'!AV188="X",1,IF('Prop Drill Pipe Inp Report'!AW188="X",1,IF('Prop Drill Pipe Inp Report'!AX188="X",1,IF('Prop Drill Pipe Inp Report'!AY188="X",1,IF('Prop Drill Pipe Inp Report'!AZ188="X",1,IF('Prop Drill Pipe Inp Report'!BA188="X",1,0))))))))))))</f>
        <v>0</v>
      </c>
    </row>
    <row r="182" spans="9:10" x14ac:dyDescent="0.25">
      <c r="I182">
        <f>IF('Prop Drill Pipe Inp Report'!V189="X",1,IF('Prop Drill Pipe Inp Report'!W189="X",1,IF('Prop Drill Pipe Inp Report'!X189="X",1,IF('Prop Drill Pipe Inp Report'!Y189="X",1,IF('Prop Drill Pipe Inp Report'!Z189="X",1,IF('Prop Drill Pipe Inp Report'!AA189="X",1,IF('Prop Drill Pipe Inp Report'!AB189="X",1,IF('Prop Drill Pipe Inp Report'!AC189="X",1,IF('Prop Drill Pipe Inp Report'!AD189="X",1,IF('Prop Drill Pipe Inp Report'!AE189="X",1,IF('Prop Drill Pipe Inp Report'!AF189="X",1,IF('Prop Drill Pipe Inp Report'!AG189="X",1,IF('Prop Drill Pipe Inp Report'!AH189="X",1, IF('Prop Drill Pipe Inp Report'!AI189="X",1,0))))))))))))))</f>
        <v>0</v>
      </c>
      <c r="J182">
        <f>IF('Prop Drill Pipe Inp Report'!AP189="X",1,IF('Prop Drill Pipe Inp Report'!AQ189="X",1,IF('Prop Drill Pipe Inp Report'!AR189="X",1,IF('Prop Drill Pipe Inp Report'!AS189="X",1,IF('Prop Drill Pipe Inp Report'!AT189="X",1,IF('Prop Drill Pipe Inp Report'!AU189="X",1,IF('Prop Drill Pipe Inp Report'!AV189="X",1,IF('Prop Drill Pipe Inp Report'!AW189="X",1,IF('Prop Drill Pipe Inp Report'!AX189="X",1,IF('Prop Drill Pipe Inp Report'!AY189="X",1,IF('Prop Drill Pipe Inp Report'!AZ189="X",1,IF('Prop Drill Pipe Inp Report'!BA189="X",1,0))))))))))))</f>
        <v>0</v>
      </c>
    </row>
    <row r="183" spans="9:10" x14ac:dyDescent="0.25">
      <c r="I183">
        <f>IF('Prop Drill Pipe Inp Report'!V190="X",1,IF('Prop Drill Pipe Inp Report'!W190="X",1,IF('Prop Drill Pipe Inp Report'!X190="X",1,IF('Prop Drill Pipe Inp Report'!Y190="X",1,IF('Prop Drill Pipe Inp Report'!Z190="X",1,IF('Prop Drill Pipe Inp Report'!AA190="X",1,IF('Prop Drill Pipe Inp Report'!AB190="X",1,IF('Prop Drill Pipe Inp Report'!AC190="X",1,IF('Prop Drill Pipe Inp Report'!AD190="X",1,IF('Prop Drill Pipe Inp Report'!AE190="X",1,IF('Prop Drill Pipe Inp Report'!AF190="X",1,IF('Prop Drill Pipe Inp Report'!AG190="X",1,IF('Prop Drill Pipe Inp Report'!AH190="X",1, IF('Prop Drill Pipe Inp Report'!AI190="X",1,0))))))))))))))</f>
        <v>0</v>
      </c>
      <c r="J183">
        <f>IF('Prop Drill Pipe Inp Report'!AP190="X",1,IF('Prop Drill Pipe Inp Report'!AQ190="X",1,IF('Prop Drill Pipe Inp Report'!AR190="X",1,IF('Prop Drill Pipe Inp Report'!AS190="X",1,IF('Prop Drill Pipe Inp Report'!AT190="X",1,IF('Prop Drill Pipe Inp Report'!AU190="X",1,IF('Prop Drill Pipe Inp Report'!AV190="X",1,IF('Prop Drill Pipe Inp Report'!AW190="X",1,IF('Prop Drill Pipe Inp Report'!AX190="X",1,IF('Prop Drill Pipe Inp Report'!AY190="X",1,IF('Prop Drill Pipe Inp Report'!AZ190="X",1,IF('Prop Drill Pipe Inp Report'!BA190="X",1,0))))))))))))</f>
        <v>0</v>
      </c>
    </row>
    <row r="184" spans="9:10" x14ac:dyDescent="0.25">
      <c r="I184">
        <f>IF('Prop Drill Pipe Inp Report'!V191="X",1,IF('Prop Drill Pipe Inp Report'!W191="X",1,IF('Prop Drill Pipe Inp Report'!X191="X",1,IF('Prop Drill Pipe Inp Report'!Y191="X",1,IF('Prop Drill Pipe Inp Report'!Z191="X",1,IF('Prop Drill Pipe Inp Report'!AA191="X",1,IF('Prop Drill Pipe Inp Report'!AB191="X",1,IF('Prop Drill Pipe Inp Report'!AC191="X",1,IF('Prop Drill Pipe Inp Report'!AD191="X",1,IF('Prop Drill Pipe Inp Report'!AE191="X",1,IF('Prop Drill Pipe Inp Report'!AF191="X",1,IF('Prop Drill Pipe Inp Report'!AG191="X",1,IF('Prop Drill Pipe Inp Report'!AH191="X",1, IF('Prop Drill Pipe Inp Report'!AI191="X",1,0))))))))))))))</f>
        <v>0</v>
      </c>
      <c r="J184">
        <f>IF('Prop Drill Pipe Inp Report'!AP191="X",1,IF('Prop Drill Pipe Inp Report'!AQ191="X",1,IF('Prop Drill Pipe Inp Report'!AR191="X",1,IF('Prop Drill Pipe Inp Report'!AS191="X",1,IF('Prop Drill Pipe Inp Report'!AT191="X",1,IF('Prop Drill Pipe Inp Report'!AU191="X",1,IF('Prop Drill Pipe Inp Report'!AV191="X",1,IF('Prop Drill Pipe Inp Report'!AW191="X",1,IF('Prop Drill Pipe Inp Report'!AX191="X",1,IF('Prop Drill Pipe Inp Report'!AY191="X",1,IF('Prop Drill Pipe Inp Report'!AZ191="X",1,IF('Prop Drill Pipe Inp Report'!BA191="X",1,0))))))))))))</f>
        <v>0</v>
      </c>
    </row>
    <row r="185" spans="9:10" x14ac:dyDescent="0.25">
      <c r="I185">
        <f>IF('Prop Drill Pipe Inp Report'!V192="X",1,IF('Prop Drill Pipe Inp Report'!W192="X",1,IF('Prop Drill Pipe Inp Report'!X192="X",1,IF('Prop Drill Pipe Inp Report'!Y192="X",1,IF('Prop Drill Pipe Inp Report'!Z192="X",1,IF('Prop Drill Pipe Inp Report'!AA192="X",1,IF('Prop Drill Pipe Inp Report'!AB192="X",1,IF('Prop Drill Pipe Inp Report'!AC192="X",1,IF('Prop Drill Pipe Inp Report'!AD192="X",1,IF('Prop Drill Pipe Inp Report'!AE192="X",1,IF('Prop Drill Pipe Inp Report'!AF192="X",1,IF('Prop Drill Pipe Inp Report'!AG192="X",1,IF('Prop Drill Pipe Inp Report'!AH192="X",1, IF('Prop Drill Pipe Inp Report'!AI192="X",1,0))))))))))))))</f>
        <v>0</v>
      </c>
      <c r="J185">
        <f>IF('Prop Drill Pipe Inp Report'!AP192="X",1,IF('Prop Drill Pipe Inp Report'!AQ192="X",1,IF('Prop Drill Pipe Inp Report'!AR192="X",1,IF('Prop Drill Pipe Inp Report'!AS192="X",1,IF('Prop Drill Pipe Inp Report'!AT192="X",1,IF('Prop Drill Pipe Inp Report'!AU192="X",1,IF('Prop Drill Pipe Inp Report'!AV192="X",1,IF('Prop Drill Pipe Inp Report'!AW192="X",1,IF('Prop Drill Pipe Inp Report'!AX192="X",1,IF('Prop Drill Pipe Inp Report'!AY192="X",1,IF('Prop Drill Pipe Inp Report'!AZ192="X",1,IF('Prop Drill Pipe Inp Report'!BA192="X",1,0))))))))))))</f>
        <v>0</v>
      </c>
    </row>
    <row r="186" spans="9:10" x14ac:dyDescent="0.25">
      <c r="I186">
        <f>IF('Prop Drill Pipe Inp Report'!V193="X",1,IF('Prop Drill Pipe Inp Report'!W193="X",1,IF('Prop Drill Pipe Inp Report'!X193="X",1,IF('Prop Drill Pipe Inp Report'!Y193="X",1,IF('Prop Drill Pipe Inp Report'!Z193="X",1,IF('Prop Drill Pipe Inp Report'!AA193="X",1,IF('Prop Drill Pipe Inp Report'!AB193="X",1,IF('Prop Drill Pipe Inp Report'!AC193="X",1,IF('Prop Drill Pipe Inp Report'!AD193="X",1,IF('Prop Drill Pipe Inp Report'!AE193="X",1,IF('Prop Drill Pipe Inp Report'!AF193="X",1,IF('Prop Drill Pipe Inp Report'!AG193="X",1,IF('Prop Drill Pipe Inp Report'!AH193="X",1, IF('Prop Drill Pipe Inp Report'!AI193="X",1,0))))))))))))))</f>
        <v>0</v>
      </c>
      <c r="J186">
        <f>IF('Prop Drill Pipe Inp Report'!AP193="X",1,IF('Prop Drill Pipe Inp Report'!AQ193="X",1,IF('Prop Drill Pipe Inp Report'!AR193="X",1,IF('Prop Drill Pipe Inp Report'!AS193="X",1,IF('Prop Drill Pipe Inp Report'!AT193="X",1,IF('Prop Drill Pipe Inp Report'!AU193="X",1,IF('Prop Drill Pipe Inp Report'!AV193="X",1,IF('Prop Drill Pipe Inp Report'!AW193="X",1,IF('Prop Drill Pipe Inp Report'!AX193="X",1,IF('Prop Drill Pipe Inp Report'!AY193="X",1,IF('Prop Drill Pipe Inp Report'!AZ193="X",1,IF('Prop Drill Pipe Inp Report'!BA193="X",1,0))))))))))))</f>
        <v>0</v>
      </c>
    </row>
    <row r="187" spans="9:10" x14ac:dyDescent="0.25">
      <c r="I187">
        <f>IF('Prop Drill Pipe Inp Report'!V194="X",1,IF('Prop Drill Pipe Inp Report'!W194="X",1,IF('Prop Drill Pipe Inp Report'!X194="X",1,IF('Prop Drill Pipe Inp Report'!Y194="X",1,IF('Prop Drill Pipe Inp Report'!Z194="X",1,IF('Prop Drill Pipe Inp Report'!AA194="X",1,IF('Prop Drill Pipe Inp Report'!AB194="X",1,IF('Prop Drill Pipe Inp Report'!AC194="X",1,IF('Prop Drill Pipe Inp Report'!AD194="X",1,IF('Prop Drill Pipe Inp Report'!AE194="X",1,IF('Prop Drill Pipe Inp Report'!AF194="X",1,IF('Prop Drill Pipe Inp Report'!AG194="X",1,IF('Prop Drill Pipe Inp Report'!AH194="X",1, IF('Prop Drill Pipe Inp Report'!AI194="X",1,0))))))))))))))</f>
        <v>0</v>
      </c>
      <c r="J187">
        <f>IF('Prop Drill Pipe Inp Report'!AP194="X",1,IF('Prop Drill Pipe Inp Report'!AQ194="X",1,IF('Prop Drill Pipe Inp Report'!AR194="X",1,IF('Prop Drill Pipe Inp Report'!AS194="X",1,IF('Prop Drill Pipe Inp Report'!AT194="X",1,IF('Prop Drill Pipe Inp Report'!AU194="X",1,IF('Prop Drill Pipe Inp Report'!AV194="X",1,IF('Prop Drill Pipe Inp Report'!AW194="X",1,IF('Prop Drill Pipe Inp Report'!AX194="X",1,IF('Prop Drill Pipe Inp Report'!AY194="X",1,IF('Prop Drill Pipe Inp Report'!AZ194="X",1,IF('Prop Drill Pipe Inp Report'!BA194="X",1,0))))))))))))</f>
        <v>0</v>
      </c>
    </row>
    <row r="188" spans="9:10" x14ac:dyDescent="0.25">
      <c r="I188">
        <f>IF('Prop Drill Pipe Inp Report'!V195="X",1,IF('Prop Drill Pipe Inp Report'!W195="X",1,IF('Prop Drill Pipe Inp Report'!X195="X",1,IF('Prop Drill Pipe Inp Report'!Y195="X",1,IF('Prop Drill Pipe Inp Report'!Z195="X",1,IF('Prop Drill Pipe Inp Report'!AA195="X",1,IF('Prop Drill Pipe Inp Report'!AB195="X",1,IF('Prop Drill Pipe Inp Report'!AC195="X",1,IF('Prop Drill Pipe Inp Report'!AD195="X",1,IF('Prop Drill Pipe Inp Report'!AE195="X",1,IF('Prop Drill Pipe Inp Report'!AF195="X",1,IF('Prop Drill Pipe Inp Report'!AG195="X",1,IF('Prop Drill Pipe Inp Report'!AH195="X",1, IF('Prop Drill Pipe Inp Report'!AI195="X",1,0))))))))))))))</f>
        <v>0</v>
      </c>
      <c r="J188">
        <f>IF('Prop Drill Pipe Inp Report'!AP195="X",1,IF('Prop Drill Pipe Inp Report'!AQ195="X",1,IF('Prop Drill Pipe Inp Report'!AR195="X",1,IF('Prop Drill Pipe Inp Report'!AS195="X",1,IF('Prop Drill Pipe Inp Report'!AT195="X",1,IF('Prop Drill Pipe Inp Report'!AU195="X",1,IF('Prop Drill Pipe Inp Report'!AV195="X",1,IF('Prop Drill Pipe Inp Report'!AW195="X",1,IF('Prop Drill Pipe Inp Report'!AX195="X",1,IF('Prop Drill Pipe Inp Report'!AY195="X",1,IF('Prop Drill Pipe Inp Report'!AZ195="X",1,IF('Prop Drill Pipe Inp Report'!BA195="X",1,0))))))))))))</f>
        <v>0</v>
      </c>
    </row>
    <row r="189" spans="9:10" x14ac:dyDescent="0.25">
      <c r="I189">
        <f>IF('Prop Drill Pipe Inp Report'!V196="X",1,IF('Prop Drill Pipe Inp Report'!W196="X",1,IF('Prop Drill Pipe Inp Report'!X196="X",1,IF('Prop Drill Pipe Inp Report'!Y196="X",1,IF('Prop Drill Pipe Inp Report'!Z196="X",1,IF('Prop Drill Pipe Inp Report'!AA196="X",1,IF('Prop Drill Pipe Inp Report'!AB196="X",1,IF('Prop Drill Pipe Inp Report'!AC196="X",1,IF('Prop Drill Pipe Inp Report'!AD196="X",1,IF('Prop Drill Pipe Inp Report'!AE196="X",1,IF('Prop Drill Pipe Inp Report'!AF196="X",1,IF('Prop Drill Pipe Inp Report'!AG196="X",1,IF('Prop Drill Pipe Inp Report'!AH196="X",1, IF('Prop Drill Pipe Inp Report'!AI196="X",1,0))))))))))))))</f>
        <v>0</v>
      </c>
      <c r="J189">
        <f>IF('Prop Drill Pipe Inp Report'!AP196="X",1,IF('Prop Drill Pipe Inp Report'!AQ196="X",1,IF('Prop Drill Pipe Inp Report'!AR196="X",1,IF('Prop Drill Pipe Inp Report'!AS196="X",1,IF('Prop Drill Pipe Inp Report'!AT196="X",1,IF('Prop Drill Pipe Inp Report'!AU196="X",1,IF('Prop Drill Pipe Inp Report'!AV196="X",1,IF('Prop Drill Pipe Inp Report'!AW196="X",1,IF('Prop Drill Pipe Inp Report'!AX196="X",1,IF('Prop Drill Pipe Inp Report'!AY196="X",1,IF('Prop Drill Pipe Inp Report'!AZ196="X",1,IF('Prop Drill Pipe Inp Report'!BA196="X",1,0))))))))))))</f>
        <v>0</v>
      </c>
    </row>
    <row r="190" spans="9:10" x14ac:dyDescent="0.25">
      <c r="I190">
        <f>IF('Prop Drill Pipe Inp Report'!V197="X",1,IF('Prop Drill Pipe Inp Report'!W197="X",1,IF('Prop Drill Pipe Inp Report'!X197="X",1,IF('Prop Drill Pipe Inp Report'!Y197="X",1,IF('Prop Drill Pipe Inp Report'!Z197="X",1,IF('Prop Drill Pipe Inp Report'!AA197="X",1,IF('Prop Drill Pipe Inp Report'!AB197="X",1,IF('Prop Drill Pipe Inp Report'!AC197="X",1,IF('Prop Drill Pipe Inp Report'!AD197="X",1,IF('Prop Drill Pipe Inp Report'!AE197="X",1,IF('Prop Drill Pipe Inp Report'!AF197="X",1,IF('Prop Drill Pipe Inp Report'!AG197="X",1,IF('Prop Drill Pipe Inp Report'!AH197="X",1, IF('Prop Drill Pipe Inp Report'!AI197="X",1,0))))))))))))))</f>
        <v>0</v>
      </c>
      <c r="J190">
        <f>IF('Prop Drill Pipe Inp Report'!AP197="X",1,IF('Prop Drill Pipe Inp Report'!AQ197="X",1,IF('Prop Drill Pipe Inp Report'!AR197="X",1,IF('Prop Drill Pipe Inp Report'!AS197="X",1,IF('Prop Drill Pipe Inp Report'!AT197="X",1,IF('Prop Drill Pipe Inp Report'!AU197="X",1,IF('Prop Drill Pipe Inp Report'!AV197="X",1,IF('Prop Drill Pipe Inp Report'!AW197="X",1,IF('Prop Drill Pipe Inp Report'!AX197="X",1,IF('Prop Drill Pipe Inp Report'!AY197="X",1,IF('Prop Drill Pipe Inp Report'!AZ197="X",1,IF('Prop Drill Pipe Inp Report'!BA197="X",1,0))))))))))))</f>
        <v>0</v>
      </c>
    </row>
    <row r="191" spans="9:10" x14ac:dyDescent="0.25">
      <c r="I191">
        <f>IF('Prop Drill Pipe Inp Report'!V198="X",1,IF('Prop Drill Pipe Inp Report'!W198="X",1,IF('Prop Drill Pipe Inp Report'!X198="X",1,IF('Prop Drill Pipe Inp Report'!Y198="X",1,IF('Prop Drill Pipe Inp Report'!Z198="X",1,IF('Prop Drill Pipe Inp Report'!AA198="X",1,IF('Prop Drill Pipe Inp Report'!AB198="X",1,IF('Prop Drill Pipe Inp Report'!AC198="X",1,IF('Prop Drill Pipe Inp Report'!AD198="X",1,IF('Prop Drill Pipe Inp Report'!AE198="X",1,IF('Prop Drill Pipe Inp Report'!AF198="X",1,IF('Prop Drill Pipe Inp Report'!AG198="X",1,IF('Prop Drill Pipe Inp Report'!AH198="X",1, IF('Prop Drill Pipe Inp Report'!AI198="X",1,0))))))))))))))</f>
        <v>0</v>
      </c>
      <c r="J191">
        <f>IF('Prop Drill Pipe Inp Report'!AP198="X",1,IF('Prop Drill Pipe Inp Report'!AQ198="X",1,IF('Prop Drill Pipe Inp Report'!AR198="X",1,IF('Prop Drill Pipe Inp Report'!AS198="X",1,IF('Prop Drill Pipe Inp Report'!AT198="X",1,IF('Prop Drill Pipe Inp Report'!AU198="X",1,IF('Prop Drill Pipe Inp Report'!AV198="X",1,IF('Prop Drill Pipe Inp Report'!AW198="X",1,IF('Prop Drill Pipe Inp Report'!AX198="X",1,IF('Prop Drill Pipe Inp Report'!AY198="X",1,IF('Prop Drill Pipe Inp Report'!AZ198="X",1,IF('Prop Drill Pipe Inp Report'!BA198="X",1,0))))))))))))</f>
        <v>0</v>
      </c>
    </row>
    <row r="192" spans="9:10" x14ac:dyDescent="0.25">
      <c r="I192">
        <f>IF('Prop Drill Pipe Inp Report'!V199="X",1,IF('Prop Drill Pipe Inp Report'!W199="X",1,IF('Prop Drill Pipe Inp Report'!X199="X",1,IF('Prop Drill Pipe Inp Report'!Y199="X",1,IF('Prop Drill Pipe Inp Report'!Z199="X",1,IF('Prop Drill Pipe Inp Report'!AA199="X",1,IF('Prop Drill Pipe Inp Report'!AB199="X",1,IF('Prop Drill Pipe Inp Report'!AC199="X",1,IF('Prop Drill Pipe Inp Report'!AD199="X",1,IF('Prop Drill Pipe Inp Report'!AE199="X",1,IF('Prop Drill Pipe Inp Report'!AF199="X",1,IF('Prop Drill Pipe Inp Report'!AG199="X",1,IF('Prop Drill Pipe Inp Report'!AH199="X",1, IF('Prop Drill Pipe Inp Report'!AI199="X",1,0))))))))))))))</f>
        <v>0</v>
      </c>
      <c r="J192">
        <f>IF('Prop Drill Pipe Inp Report'!AP199="X",1,IF('Prop Drill Pipe Inp Report'!AQ199="X",1,IF('Prop Drill Pipe Inp Report'!AR199="X",1,IF('Prop Drill Pipe Inp Report'!AS199="X",1,IF('Prop Drill Pipe Inp Report'!AT199="X",1,IF('Prop Drill Pipe Inp Report'!AU199="X",1,IF('Prop Drill Pipe Inp Report'!AV199="X",1,IF('Prop Drill Pipe Inp Report'!AW199="X",1,IF('Prop Drill Pipe Inp Report'!AX199="X",1,IF('Prop Drill Pipe Inp Report'!AY199="X",1,IF('Prop Drill Pipe Inp Report'!AZ199="X",1,IF('Prop Drill Pipe Inp Report'!BA199="X",1,0))))))))))))</f>
        <v>0</v>
      </c>
    </row>
    <row r="193" spans="9:10" x14ac:dyDescent="0.25">
      <c r="I193">
        <f>IF('Prop Drill Pipe Inp Report'!V200="X",1,IF('Prop Drill Pipe Inp Report'!W200="X",1,IF('Prop Drill Pipe Inp Report'!X200="X",1,IF('Prop Drill Pipe Inp Report'!Y200="X",1,IF('Prop Drill Pipe Inp Report'!Z200="X",1,IF('Prop Drill Pipe Inp Report'!AA200="X",1,IF('Prop Drill Pipe Inp Report'!AB200="X",1,IF('Prop Drill Pipe Inp Report'!AC200="X",1,IF('Prop Drill Pipe Inp Report'!AD200="X",1,IF('Prop Drill Pipe Inp Report'!AE200="X",1,IF('Prop Drill Pipe Inp Report'!AF200="X",1,IF('Prop Drill Pipe Inp Report'!AG200="X",1,IF('Prop Drill Pipe Inp Report'!AH200="X",1, IF('Prop Drill Pipe Inp Report'!AI200="X",1,0))))))))))))))</f>
        <v>0</v>
      </c>
      <c r="J193">
        <f>IF('Prop Drill Pipe Inp Report'!AP200="X",1,IF('Prop Drill Pipe Inp Report'!AQ200="X",1,IF('Prop Drill Pipe Inp Report'!AR200="X",1,IF('Prop Drill Pipe Inp Report'!AS200="X",1,IF('Prop Drill Pipe Inp Report'!AT200="X",1,IF('Prop Drill Pipe Inp Report'!AU200="X",1,IF('Prop Drill Pipe Inp Report'!AV200="X",1,IF('Prop Drill Pipe Inp Report'!AW200="X",1,IF('Prop Drill Pipe Inp Report'!AX200="X",1,IF('Prop Drill Pipe Inp Report'!AY200="X",1,IF('Prop Drill Pipe Inp Report'!AZ200="X",1,IF('Prop Drill Pipe Inp Report'!BA200="X",1,0))))))))))))</f>
        <v>0</v>
      </c>
    </row>
    <row r="194" spans="9:10" x14ac:dyDescent="0.25">
      <c r="I194">
        <f>IF('Prop Drill Pipe Inp Report'!V201="X",1,IF('Prop Drill Pipe Inp Report'!W201="X",1,IF('Prop Drill Pipe Inp Report'!X201="X",1,IF('Prop Drill Pipe Inp Report'!Y201="X",1,IF('Prop Drill Pipe Inp Report'!Z201="X",1,IF('Prop Drill Pipe Inp Report'!AA201="X",1,IF('Prop Drill Pipe Inp Report'!AB201="X",1,IF('Prop Drill Pipe Inp Report'!AC201="X",1,IF('Prop Drill Pipe Inp Report'!AD201="X",1,IF('Prop Drill Pipe Inp Report'!AE201="X",1,IF('Prop Drill Pipe Inp Report'!AF201="X",1,IF('Prop Drill Pipe Inp Report'!AG201="X",1,IF('Prop Drill Pipe Inp Report'!AH201="X",1, IF('Prop Drill Pipe Inp Report'!AI201="X",1,0))))))))))))))</f>
        <v>0</v>
      </c>
      <c r="J194">
        <f>IF('Prop Drill Pipe Inp Report'!AP201="X",1,IF('Prop Drill Pipe Inp Report'!AQ201="X",1,IF('Prop Drill Pipe Inp Report'!AR201="X",1,IF('Prop Drill Pipe Inp Report'!AS201="X",1,IF('Prop Drill Pipe Inp Report'!AT201="X",1,IF('Prop Drill Pipe Inp Report'!AU201="X",1,IF('Prop Drill Pipe Inp Report'!AV201="X",1,IF('Prop Drill Pipe Inp Report'!AW201="X",1,IF('Prop Drill Pipe Inp Report'!AX201="X",1,IF('Prop Drill Pipe Inp Report'!AY201="X",1,IF('Prop Drill Pipe Inp Report'!AZ201="X",1,IF('Prop Drill Pipe Inp Report'!BA201="X",1,0))))))))))))</f>
        <v>0</v>
      </c>
    </row>
    <row r="195" spans="9:10" x14ac:dyDescent="0.25">
      <c r="I195">
        <f>IF('Prop Drill Pipe Inp Report'!V202="X",1,IF('Prop Drill Pipe Inp Report'!W202="X",1,IF('Prop Drill Pipe Inp Report'!X202="X",1,IF('Prop Drill Pipe Inp Report'!Y202="X",1,IF('Prop Drill Pipe Inp Report'!Z202="X",1,IF('Prop Drill Pipe Inp Report'!AA202="X",1,IF('Prop Drill Pipe Inp Report'!AB202="X",1,IF('Prop Drill Pipe Inp Report'!AC202="X",1,IF('Prop Drill Pipe Inp Report'!AD202="X",1,IF('Prop Drill Pipe Inp Report'!AE202="X",1,IF('Prop Drill Pipe Inp Report'!AF202="X",1,IF('Prop Drill Pipe Inp Report'!AG202="X",1,IF('Prop Drill Pipe Inp Report'!AH202="X",1, IF('Prop Drill Pipe Inp Report'!AI202="X",1,0))))))))))))))</f>
        <v>0</v>
      </c>
      <c r="J195">
        <f>IF('Prop Drill Pipe Inp Report'!AP202="X",1,IF('Prop Drill Pipe Inp Report'!AQ202="X",1,IF('Prop Drill Pipe Inp Report'!AR202="X",1,IF('Prop Drill Pipe Inp Report'!AS202="X",1,IF('Prop Drill Pipe Inp Report'!AT202="X",1,IF('Prop Drill Pipe Inp Report'!AU202="X",1,IF('Prop Drill Pipe Inp Report'!AV202="X",1,IF('Prop Drill Pipe Inp Report'!AW202="X",1,IF('Prop Drill Pipe Inp Report'!AX202="X",1,IF('Prop Drill Pipe Inp Report'!AY202="X",1,IF('Prop Drill Pipe Inp Report'!AZ202="X",1,IF('Prop Drill Pipe Inp Report'!BA202="X",1,0))))))))))))</f>
        <v>0</v>
      </c>
    </row>
    <row r="196" spans="9:10" x14ac:dyDescent="0.25">
      <c r="I196">
        <f>IF('Prop Drill Pipe Inp Report'!V203="X",1,IF('Prop Drill Pipe Inp Report'!W203="X",1,IF('Prop Drill Pipe Inp Report'!X203="X",1,IF('Prop Drill Pipe Inp Report'!Y203="X",1,IF('Prop Drill Pipe Inp Report'!Z203="X",1,IF('Prop Drill Pipe Inp Report'!AA203="X",1,IF('Prop Drill Pipe Inp Report'!AB203="X",1,IF('Prop Drill Pipe Inp Report'!AC203="X",1,IF('Prop Drill Pipe Inp Report'!AD203="X",1,IF('Prop Drill Pipe Inp Report'!AE203="X",1,IF('Prop Drill Pipe Inp Report'!AF203="X",1,IF('Prop Drill Pipe Inp Report'!AG203="X",1,IF('Prop Drill Pipe Inp Report'!AH203="X",1, IF('Prop Drill Pipe Inp Report'!AI203="X",1,0))))))))))))))</f>
        <v>0</v>
      </c>
      <c r="J196">
        <f>IF('Prop Drill Pipe Inp Report'!AP203="X",1,IF('Prop Drill Pipe Inp Report'!AQ203="X",1,IF('Prop Drill Pipe Inp Report'!AR203="X",1,IF('Prop Drill Pipe Inp Report'!AS203="X",1,IF('Prop Drill Pipe Inp Report'!AT203="X",1,IF('Prop Drill Pipe Inp Report'!AU203="X",1,IF('Prop Drill Pipe Inp Report'!AV203="X",1,IF('Prop Drill Pipe Inp Report'!AW203="X",1,IF('Prop Drill Pipe Inp Report'!AX203="X",1,IF('Prop Drill Pipe Inp Report'!AY203="X",1,IF('Prop Drill Pipe Inp Report'!AZ203="X",1,IF('Prop Drill Pipe Inp Report'!BA203="X",1,0))))))))))))</f>
        <v>0</v>
      </c>
    </row>
    <row r="197" spans="9:10" x14ac:dyDescent="0.25">
      <c r="I197">
        <f>IF('Prop Drill Pipe Inp Report'!V204="X",1,IF('Prop Drill Pipe Inp Report'!W204="X",1,IF('Prop Drill Pipe Inp Report'!X204="X",1,IF('Prop Drill Pipe Inp Report'!Y204="X",1,IF('Prop Drill Pipe Inp Report'!Z204="X",1,IF('Prop Drill Pipe Inp Report'!AA204="X",1,IF('Prop Drill Pipe Inp Report'!AB204="X",1,IF('Prop Drill Pipe Inp Report'!AC204="X",1,IF('Prop Drill Pipe Inp Report'!AD204="X",1,IF('Prop Drill Pipe Inp Report'!AE204="X",1,IF('Prop Drill Pipe Inp Report'!AF204="X",1,IF('Prop Drill Pipe Inp Report'!AG204="X",1,IF('Prop Drill Pipe Inp Report'!AH204="X",1, IF('Prop Drill Pipe Inp Report'!AI204="X",1,0))))))))))))))</f>
        <v>0</v>
      </c>
      <c r="J197">
        <f>IF('Prop Drill Pipe Inp Report'!AP204="X",1,IF('Prop Drill Pipe Inp Report'!AQ204="X",1,IF('Prop Drill Pipe Inp Report'!AR204="X",1,IF('Prop Drill Pipe Inp Report'!AS204="X",1,IF('Prop Drill Pipe Inp Report'!AT204="X",1,IF('Prop Drill Pipe Inp Report'!AU204="X",1,IF('Prop Drill Pipe Inp Report'!AV204="X",1,IF('Prop Drill Pipe Inp Report'!AW204="X",1,IF('Prop Drill Pipe Inp Report'!AX204="X",1,IF('Prop Drill Pipe Inp Report'!AY204="X",1,IF('Prop Drill Pipe Inp Report'!AZ204="X",1,IF('Prop Drill Pipe Inp Report'!BA204="X",1,0))))))))))))</f>
        <v>0</v>
      </c>
    </row>
    <row r="198" spans="9:10" x14ac:dyDescent="0.25">
      <c r="I198">
        <f>IF('Prop Drill Pipe Inp Report'!V205="X",1,IF('Prop Drill Pipe Inp Report'!W205="X",1,IF('Prop Drill Pipe Inp Report'!X205="X",1,IF('Prop Drill Pipe Inp Report'!Y205="X",1,IF('Prop Drill Pipe Inp Report'!Z205="X",1,IF('Prop Drill Pipe Inp Report'!AA205="X",1,IF('Prop Drill Pipe Inp Report'!AB205="X",1,IF('Prop Drill Pipe Inp Report'!AC205="X",1,IF('Prop Drill Pipe Inp Report'!AD205="X",1,IF('Prop Drill Pipe Inp Report'!AE205="X",1,IF('Prop Drill Pipe Inp Report'!AF205="X",1,IF('Prop Drill Pipe Inp Report'!AG205="X",1,IF('Prop Drill Pipe Inp Report'!AH205="X",1, IF('Prop Drill Pipe Inp Report'!AI205="X",1,0))))))))))))))</f>
        <v>0</v>
      </c>
      <c r="J198">
        <f>IF('Prop Drill Pipe Inp Report'!AP205="X",1,IF('Prop Drill Pipe Inp Report'!AQ205="X",1,IF('Prop Drill Pipe Inp Report'!AR205="X",1,IF('Prop Drill Pipe Inp Report'!AS205="X",1,IF('Prop Drill Pipe Inp Report'!AT205="X",1,IF('Prop Drill Pipe Inp Report'!AU205="X",1,IF('Prop Drill Pipe Inp Report'!AV205="X",1,IF('Prop Drill Pipe Inp Report'!AW205="X",1,IF('Prop Drill Pipe Inp Report'!AX205="X",1,IF('Prop Drill Pipe Inp Report'!AY205="X",1,IF('Prop Drill Pipe Inp Report'!AZ205="X",1,IF('Prop Drill Pipe Inp Report'!BA205="X",1,0))))))))))))</f>
        <v>0</v>
      </c>
    </row>
    <row r="199" spans="9:10" x14ac:dyDescent="0.25">
      <c r="I199">
        <f>IF('Prop Drill Pipe Inp Report'!V206="X",1,IF('Prop Drill Pipe Inp Report'!W206="X",1,IF('Prop Drill Pipe Inp Report'!X206="X",1,IF('Prop Drill Pipe Inp Report'!Y206="X",1,IF('Prop Drill Pipe Inp Report'!Z206="X",1,IF('Prop Drill Pipe Inp Report'!AA206="X",1,IF('Prop Drill Pipe Inp Report'!AB206="X",1,IF('Prop Drill Pipe Inp Report'!AC206="X",1,IF('Prop Drill Pipe Inp Report'!AD206="X",1,IF('Prop Drill Pipe Inp Report'!AE206="X",1,IF('Prop Drill Pipe Inp Report'!AF206="X",1,IF('Prop Drill Pipe Inp Report'!AG206="X",1,IF('Prop Drill Pipe Inp Report'!AH206="X",1, IF('Prop Drill Pipe Inp Report'!AI206="X",1,0))))))))))))))</f>
        <v>0</v>
      </c>
      <c r="J199">
        <f>IF('Prop Drill Pipe Inp Report'!AP206="X",1,IF('Prop Drill Pipe Inp Report'!AQ206="X",1,IF('Prop Drill Pipe Inp Report'!AR206="X",1,IF('Prop Drill Pipe Inp Report'!AS206="X",1,IF('Prop Drill Pipe Inp Report'!AT206="X",1,IF('Prop Drill Pipe Inp Report'!AU206="X",1,IF('Prop Drill Pipe Inp Report'!AV206="X",1,IF('Prop Drill Pipe Inp Report'!AW206="X",1,IF('Prop Drill Pipe Inp Report'!AX206="X",1,IF('Prop Drill Pipe Inp Report'!AY206="X",1,IF('Prop Drill Pipe Inp Report'!AZ206="X",1,IF('Prop Drill Pipe Inp Report'!BA206="X",1,0))))))))))))</f>
        <v>0</v>
      </c>
    </row>
    <row r="200" spans="9:10" x14ac:dyDescent="0.25">
      <c r="I200">
        <f>IF('Prop Drill Pipe Inp Report'!V207="X",1,IF('Prop Drill Pipe Inp Report'!W207="X",1,IF('Prop Drill Pipe Inp Report'!X207="X",1,IF('Prop Drill Pipe Inp Report'!Y207="X",1,IF('Prop Drill Pipe Inp Report'!Z207="X",1,IF('Prop Drill Pipe Inp Report'!AA207="X",1,IF('Prop Drill Pipe Inp Report'!AB207="X",1,IF('Prop Drill Pipe Inp Report'!AC207="X",1,IF('Prop Drill Pipe Inp Report'!AD207="X",1,IF('Prop Drill Pipe Inp Report'!AE207="X",1,IF('Prop Drill Pipe Inp Report'!AF207="X",1,IF('Prop Drill Pipe Inp Report'!AG207="X",1,IF('Prop Drill Pipe Inp Report'!AH207="X",1, IF('Prop Drill Pipe Inp Report'!AI207="X",1,0))))))))))))))</f>
        <v>0</v>
      </c>
      <c r="J200">
        <f>IF('Prop Drill Pipe Inp Report'!AP207="X",1,IF('Prop Drill Pipe Inp Report'!AQ207="X",1,IF('Prop Drill Pipe Inp Report'!AR207="X",1,IF('Prop Drill Pipe Inp Report'!AS207="X",1,IF('Prop Drill Pipe Inp Report'!AT207="X",1,IF('Prop Drill Pipe Inp Report'!AU207="X",1,IF('Prop Drill Pipe Inp Report'!AV207="X",1,IF('Prop Drill Pipe Inp Report'!AW207="X",1,IF('Prop Drill Pipe Inp Report'!AX207="X",1,IF('Prop Drill Pipe Inp Report'!AY207="X",1,IF('Prop Drill Pipe Inp Report'!AZ207="X",1,IF('Prop Drill Pipe Inp Report'!BA207="X",1,0))))))))))))</f>
        <v>0</v>
      </c>
    </row>
    <row r="201" spans="9:10" x14ac:dyDescent="0.25">
      <c r="I201">
        <f>IF('Prop Drill Pipe Inp Report'!V208="X",1,IF('Prop Drill Pipe Inp Report'!W208="X",1,IF('Prop Drill Pipe Inp Report'!X208="X",1,IF('Prop Drill Pipe Inp Report'!Y208="X",1,IF('Prop Drill Pipe Inp Report'!Z208="X",1,IF('Prop Drill Pipe Inp Report'!AA208="X",1,IF('Prop Drill Pipe Inp Report'!AB208="X",1,IF('Prop Drill Pipe Inp Report'!AC208="X",1,IF('Prop Drill Pipe Inp Report'!AD208="X",1,IF('Prop Drill Pipe Inp Report'!AE208="X",1,IF('Prop Drill Pipe Inp Report'!AF208="X",1,IF('Prop Drill Pipe Inp Report'!AG208="X",1,IF('Prop Drill Pipe Inp Report'!AH208="X",1, IF('Prop Drill Pipe Inp Report'!AI208="X",1,0))))))))))))))</f>
        <v>0</v>
      </c>
      <c r="J201">
        <f>IF('Prop Drill Pipe Inp Report'!AP208="X",1,IF('Prop Drill Pipe Inp Report'!AQ208="X",1,IF('Prop Drill Pipe Inp Report'!AR208="X",1,IF('Prop Drill Pipe Inp Report'!AS208="X",1,IF('Prop Drill Pipe Inp Report'!AT208="X",1,IF('Prop Drill Pipe Inp Report'!AU208="X",1,IF('Prop Drill Pipe Inp Report'!AV208="X",1,IF('Prop Drill Pipe Inp Report'!AW208="X",1,IF('Prop Drill Pipe Inp Report'!AX208="X",1,IF('Prop Drill Pipe Inp Report'!AY208="X",1,IF('Prop Drill Pipe Inp Report'!AZ208="X",1,IF('Prop Drill Pipe Inp Report'!BA208="X",1,0))))))))))))</f>
        <v>0</v>
      </c>
    </row>
    <row r="202" spans="9:10" x14ac:dyDescent="0.25">
      <c r="I202">
        <f>IF('Prop Drill Pipe Inp Report'!V209="X",1,IF('Prop Drill Pipe Inp Report'!W209="X",1,IF('Prop Drill Pipe Inp Report'!X209="X",1,IF('Prop Drill Pipe Inp Report'!Y209="X",1,IF('Prop Drill Pipe Inp Report'!Z209="X",1,IF('Prop Drill Pipe Inp Report'!AA209="X",1,IF('Prop Drill Pipe Inp Report'!AB209="X",1,IF('Prop Drill Pipe Inp Report'!AC209="X",1,IF('Prop Drill Pipe Inp Report'!AD209="X",1,IF('Prop Drill Pipe Inp Report'!AE209="X",1,IF('Prop Drill Pipe Inp Report'!AF209="X",1,IF('Prop Drill Pipe Inp Report'!AG209="X",1,IF('Prop Drill Pipe Inp Report'!AH209="X",1, IF('Prop Drill Pipe Inp Report'!AI209="X",1,0))))))))))))))</f>
        <v>0</v>
      </c>
      <c r="J202">
        <f>IF('Prop Drill Pipe Inp Report'!AP209="X",1,IF('Prop Drill Pipe Inp Report'!AQ209="X",1,IF('Prop Drill Pipe Inp Report'!AR209="X",1,IF('Prop Drill Pipe Inp Report'!AS209="X",1,IF('Prop Drill Pipe Inp Report'!AT209="X",1,IF('Prop Drill Pipe Inp Report'!AU209="X",1,IF('Prop Drill Pipe Inp Report'!AV209="X",1,IF('Prop Drill Pipe Inp Report'!AW209="X",1,IF('Prop Drill Pipe Inp Report'!AX209="X",1,IF('Prop Drill Pipe Inp Report'!AY209="X",1,IF('Prop Drill Pipe Inp Report'!AZ209="X",1,IF('Prop Drill Pipe Inp Report'!BA209="X",1,0))))))))))))</f>
        <v>0</v>
      </c>
    </row>
    <row r="203" spans="9:10" x14ac:dyDescent="0.25">
      <c r="I203">
        <f>IF('Prop Drill Pipe Inp Report'!V210="X",1,IF('Prop Drill Pipe Inp Report'!W210="X",1,IF('Prop Drill Pipe Inp Report'!X210="X",1,IF('Prop Drill Pipe Inp Report'!Y210="X",1,IF('Prop Drill Pipe Inp Report'!Z210="X",1,IF('Prop Drill Pipe Inp Report'!AA210="X",1,IF('Prop Drill Pipe Inp Report'!AB210="X",1,IF('Prop Drill Pipe Inp Report'!AC210="X",1,IF('Prop Drill Pipe Inp Report'!AD210="X",1,IF('Prop Drill Pipe Inp Report'!AE210="X",1,IF('Prop Drill Pipe Inp Report'!AF210="X",1,IF('Prop Drill Pipe Inp Report'!AG210="X",1,IF('Prop Drill Pipe Inp Report'!AH210="X",1, IF('Prop Drill Pipe Inp Report'!AI210="X",1,0))))))))))))))</f>
        <v>0</v>
      </c>
      <c r="J203">
        <f>IF('Prop Drill Pipe Inp Report'!AP210="X",1,IF('Prop Drill Pipe Inp Report'!AQ210="X",1,IF('Prop Drill Pipe Inp Report'!AR210="X",1,IF('Prop Drill Pipe Inp Report'!AS210="X",1,IF('Prop Drill Pipe Inp Report'!AT210="X",1,IF('Prop Drill Pipe Inp Report'!AU210="X",1,IF('Prop Drill Pipe Inp Report'!AV210="X",1,IF('Prop Drill Pipe Inp Report'!AW210="X",1,IF('Prop Drill Pipe Inp Report'!AX210="X",1,IF('Prop Drill Pipe Inp Report'!AY210="X",1,IF('Prop Drill Pipe Inp Report'!AZ210="X",1,IF('Prop Drill Pipe Inp Report'!BA210="X",1,0))))))))))))</f>
        <v>0</v>
      </c>
    </row>
    <row r="204" spans="9:10" x14ac:dyDescent="0.25">
      <c r="I204">
        <f>IF('Prop Drill Pipe Inp Report'!V211="X",1,IF('Prop Drill Pipe Inp Report'!W211="X",1,IF('Prop Drill Pipe Inp Report'!X211="X",1,IF('Prop Drill Pipe Inp Report'!Y211="X",1,IF('Prop Drill Pipe Inp Report'!Z211="X",1,IF('Prop Drill Pipe Inp Report'!AA211="X",1,IF('Prop Drill Pipe Inp Report'!AB211="X",1,IF('Prop Drill Pipe Inp Report'!AC211="X",1,IF('Prop Drill Pipe Inp Report'!AD211="X",1,IF('Prop Drill Pipe Inp Report'!AE211="X",1,IF('Prop Drill Pipe Inp Report'!AF211="X",1,IF('Prop Drill Pipe Inp Report'!AG211="X",1,IF('Prop Drill Pipe Inp Report'!AH211="X",1, IF('Prop Drill Pipe Inp Report'!AI211="X",1,0))))))))))))))</f>
        <v>0</v>
      </c>
      <c r="J204">
        <f>IF('Prop Drill Pipe Inp Report'!AP211="X",1,IF('Prop Drill Pipe Inp Report'!AQ211="X",1,IF('Prop Drill Pipe Inp Report'!AR211="X",1,IF('Prop Drill Pipe Inp Report'!AS211="X",1,IF('Prop Drill Pipe Inp Report'!AT211="X",1,IF('Prop Drill Pipe Inp Report'!AU211="X",1,IF('Prop Drill Pipe Inp Report'!AV211="X",1,IF('Prop Drill Pipe Inp Report'!AW211="X",1,IF('Prop Drill Pipe Inp Report'!AX211="X",1,IF('Prop Drill Pipe Inp Report'!AY211="X",1,IF('Prop Drill Pipe Inp Report'!AZ211="X",1,IF('Prop Drill Pipe Inp Report'!BA211="X",1,0))))))))))))</f>
        <v>0</v>
      </c>
    </row>
    <row r="205" spans="9:10" x14ac:dyDescent="0.25">
      <c r="I205">
        <f>IF('Prop Drill Pipe Inp Report'!V212="X",1,IF('Prop Drill Pipe Inp Report'!W212="X",1,IF('Prop Drill Pipe Inp Report'!X212="X",1,IF('Prop Drill Pipe Inp Report'!Y212="X",1,IF('Prop Drill Pipe Inp Report'!Z212="X",1,IF('Prop Drill Pipe Inp Report'!AA212="X",1,IF('Prop Drill Pipe Inp Report'!AB212="X",1,IF('Prop Drill Pipe Inp Report'!AC212="X",1,IF('Prop Drill Pipe Inp Report'!AD212="X",1,IF('Prop Drill Pipe Inp Report'!AE212="X",1,IF('Prop Drill Pipe Inp Report'!AF212="X",1,IF('Prop Drill Pipe Inp Report'!AG212="X",1,IF('Prop Drill Pipe Inp Report'!AH212="X",1, IF('Prop Drill Pipe Inp Report'!AI212="X",1,0))))))))))))))</f>
        <v>0</v>
      </c>
      <c r="J205">
        <f>IF('Prop Drill Pipe Inp Report'!AP212="X",1,IF('Prop Drill Pipe Inp Report'!AQ212="X",1,IF('Prop Drill Pipe Inp Report'!AR212="X",1,IF('Prop Drill Pipe Inp Report'!AS212="X",1,IF('Prop Drill Pipe Inp Report'!AT212="X",1,IF('Prop Drill Pipe Inp Report'!AU212="X",1,IF('Prop Drill Pipe Inp Report'!AV212="X",1,IF('Prop Drill Pipe Inp Report'!AW212="X",1,IF('Prop Drill Pipe Inp Report'!AX212="X",1,IF('Prop Drill Pipe Inp Report'!AY212="X",1,IF('Prop Drill Pipe Inp Report'!AZ212="X",1,IF('Prop Drill Pipe Inp Report'!BA212="X",1,0))))))))))))</f>
        <v>0</v>
      </c>
    </row>
    <row r="206" spans="9:10" x14ac:dyDescent="0.25">
      <c r="I206">
        <f>IF('Prop Drill Pipe Inp Report'!V213="X",1,IF('Prop Drill Pipe Inp Report'!W213="X",1,IF('Prop Drill Pipe Inp Report'!X213="X",1,IF('Prop Drill Pipe Inp Report'!Y213="X",1,IF('Prop Drill Pipe Inp Report'!Z213="X",1,IF('Prop Drill Pipe Inp Report'!AA213="X",1,IF('Prop Drill Pipe Inp Report'!AB213="X",1,IF('Prop Drill Pipe Inp Report'!AC213="X",1,IF('Prop Drill Pipe Inp Report'!AD213="X",1,IF('Prop Drill Pipe Inp Report'!AE213="X",1,IF('Prop Drill Pipe Inp Report'!AF213="X",1,IF('Prop Drill Pipe Inp Report'!AG213="X",1,IF('Prop Drill Pipe Inp Report'!AH213="X",1, IF('Prop Drill Pipe Inp Report'!AI213="X",1,0))))))))))))))</f>
        <v>0</v>
      </c>
      <c r="J206">
        <f>IF('Prop Drill Pipe Inp Report'!AP213="X",1,IF('Prop Drill Pipe Inp Report'!AQ213="X",1,IF('Prop Drill Pipe Inp Report'!AR213="X",1,IF('Prop Drill Pipe Inp Report'!AS213="X",1,IF('Prop Drill Pipe Inp Report'!AT213="X",1,IF('Prop Drill Pipe Inp Report'!AU213="X",1,IF('Prop Drill Pipe Inp Report'!AV213="X",1,IF('Prop Drill Pipe Inp Report'!AW213="X",1,IF('Prop Drill Pipe Inp Report'!AX213="X",1,IF('Prop Drill Pipe Inp Report'!AY213="X",1,IF('Prop Drill Pipe Inp Report'!AZ213="X",1,IF('Prop Drill Pipe Inp Report'!BA213="X",1,0))))))))))))</f>
        <v>0</v>
      </c>
    </row>
    <row r="207" spans="9:10" x14ac:dyDescent="0.25">
      <c r="I207">
        <f>IF('Prop Drill Pipe Inp Report'!V214="X",1,IF('Prop Drill Pipe Inp Report'!W214="X",1,IF('Prop Drill Pipe Inp Report'!X214="X",1,IF('Prop Drill Pipe Inp Report'!Y214="X",1,IF('Prop Drill Pipe Inp Report'!Z214="X",1,IF('Prop Drill Pipe Inp Report'!AA214="X",1,IF('Prop Drill Pipe Inp Report'!AB214="X",1,IF('Prop Drill Pipe Inp Report'!AC214="X",1,IF('Prop Drill Pipe Inp Report'!AD214="X",1,IF('Prop Drill Pipe Inp Report'!AE214="X",1,IF('Prop Drill Pipe Inp Report'!AF214="X",1,IF('Prop Drill Pipe Inp Report'!AG214="X",1,IF('Prop Drill Pipe Inp Report'!AH214="X",1, IF('Prop Drill Pipe Inp Report'!AI214="X",1,0))))))))))))))</f>
        <v>0</v>
      </c>
      <c r="J207">
        <f>IF('Prop Drill Pipe Inp Report'!AP214="X",1,IF('Prop Drill Pipe Inp Report'!AQ214="X",1,IF('Prop Drill Pipe Inp Report'!AR214="X",1,IF('Prop Drill Pipe Inp Report'!AS214="X",1,IF('Prop Drill Pipe Inp Report'!AT214="X",1,IF('Prop Drill Pipe Inp Report'!AU214="X",1,IF('Prop Drill Pipe Inp Report'!AV214="X",1,IF('Prop Drill Pipe Inp Report'!AW214="X",1,IF('Prop Drill Pipe Inp Report'!AX214="X",1,IF('Prop Drill Pipe Inp Report'!AY214="X",1,IF('Prop Drill Pipe Inp Report'!AZ214="X",1,IF('Prop Drill Pipe Inp Report'!BA214="X",1,0))))))))))))</f>
        <v>0</v>
      </c>
    </row>
    <row r="208" spans="9:10" x14ac:dyDescent="0.25">
      <c r="I208">
        <f>IF('Prop Drill Pipe Inp Report'!V215="X",1,IF('Prop Drill Pipe Inp Report'!W215="X",1,IF('Prop Drill Pipe Inp Report'!X215="X",1,IF('Prop Drill Pipe Inp Report'!Y215="X",1,IF('Prop Drill Pipe Inp Report'!Z215="X",1,IF('Prop Drill Pipe Inp Report'!AA215="X",1,IF('Prop Drill Pipe Inp Report'!AB215="X",1,IF('Prop Drill Pipe Inp Report'!AC215="X",1,IF('Prop Drill Pipe Inp Report'!AD215="X",1,IF('Prop Drill Pipe Inp Report'!AE215="X",1,IF('Prop Drill Pipe Inp Report'!AF215="X",1,IF('Prop Drill Pipe Inp Report'!AG215="X",1,IF('Prop Drill Pipe Inp Report'!AH215="X",1, IF('Prop Drill Pipe Inp Report'!AI215="X",1,0))))))))))))))</f>
        <v>0</v>
      </c>
      <c r="J208">
        <f>IF('Prop Drill Pipe Inp Report'!AP215="X",1,IF('Prop Drill Pipe Inp Report'!AQ215="X",1,IF('Prop Drill Pipe Inp Report'!AR215="X",1,IF('Prop Drill Pipe Inp Report'!AS215="X",1,IF('Prop Drill Pipe Inp Report'!AT215="X",1,IF('Prop Drill Pipe Inp Report'!AU215="X",1,IF('Prop Drill Pipe Inp Report'!AV215="X",1,IF('Prop Drill Pipe Inp Report'!AW215="X",1,IF('Prop Drill Pipe Inp Report'!AX215="X",1,IF('Prop Drill Pipe Inp Report'!AY215="X",1,IF('Prop Drill Pipe Inp Report'!AZ215="X",1,IF('Prop Drill Pipe Inp Report'!BA215="X",1,0))))))))))))</f>
        <v>0</v>
      </c>
    </row>
    <row r="209" spans="9:10" x14ac:dyDescent="0.25">
      <c r="I209">
        <f>IF('Prop Drill Pipe Inp Report'!V216="X",1,IF('Prop Drill Pipe Inp Report'!W216="X",1,IF('Prop Drill Pipe Inp Report'!X216="X",1,IF('Prop Drill Pipe Inp Report'!Y216="X",1,IF('Prop Drill Pipe Inp Report'!Z216="X",1,IF('Prop Drill Pipe Inp Report'!AA216="X",1,IF('Prop Drill Pipe Inp Report'!AB216="X",1,IF('Prop Drill Pipe Inp Report'!AC216="X",1,IF('Prop Drill Pipe Inp Report'!AD216="X",1,IF('Prop Drill Pipe Inp Report'!AE216="X",1,IF('Prop Drill Pipe Inp Report'!AF216="X",1,IF('Prop Drill Pipe Inp Report'!AG216="X",1,IF('Prop Drill Pipe Inp Report'!AH216="X",1, IF('Prop Drill Pipe Inp Report'!AI216="X",1,0))))))))))))))</f>
        <v>0</v>
      </c>
      <c r="J209">
        <f>IF('Prop Drill Pipe Inp Report'!AP216="X",1,IF('Prop Drill Pipe Inp Report'!AQ216="X",1,IF('Prop Drill Pipe Inp Report'!AR216="X",1,IF('Prop Drill Pipe Inp Report'!AS216="X",1,IF('Prop Drill Pipe Inp Report'!AT216="X",1,IF('Prop Drill Pipe Inp Report'!AU216="X",1,IF('Prop Drill Pipe Inp Report'!AV216="X",1,IF('Prop Drill Pipe Inp Report'!AW216="X",1,IF('Prop Drill Pipe Inp Report'!AX216="X",1,IF('Prop Drill Pipe Inp Report'!AY216="X",1,IF('Prop Drill Pipe Inp Report'!AZ216="X",1,IF('Prop Drill Pipe Inp Report'!BA216="X",1,0))))))))))))</f>
        <v>0</v>
      </c>
    </row>
    <row r="210" spans="9:10" x14ac:dyDescent="0.25">
      <c r="I210">
        <f>IF('Prop Drill Pipe Inp Report'!V217="X",1,IF('Prop Drill Pipe Inp Report'!W217="X",1,IF('Prop Drill Pipe Inp Report'!X217="X",1,IF('Prop Drill Pipe Inp Report'!Y217="X",1,IF('Prop Drill Pipe Inp Report'!Z217="X",1,IF('Prop Drill Pipe Inp Report'!AA217="X",1,IF('Prop Drill Pipe Inp Report'!AB217="X",1,IF('Prop Drill Pipe Inp Report'!AC217="X",1,IF('Prop Drill Pipe Inp Report'!AD217="X",1,IF('Prop Drill Pipe Inp Report'!AE217="X",1,IF('Prop Drill Pipe Inp Report'!AF217="X",1,IF('Prop Drill Pipe Inp Report'!AG217="X",1,IF('Prop Drill Pipe Inp Report'!AH217="X",1, IF('Prop Drill Pipe Inp Report'!AI217="X",1,0))))))))))))))</f>
        <v>0</v>
      </c>
      <c r="J210">
        <f>IF('Prop Drill Pipe Inp Report'!AP217="X",1,IF('Prop Drill Pipe Inp Report'!AQ217="X",1,IF('Prop Drill Pipe Inp Report'!AR217="X",1,IF('Prop Drill Pipe Inp Report'!AS217="X",1,IF('Prop Drill Pipe Inp Report'!AT217="X",1,IF('Prop Drill Pipe Inp Report'!AU217="X",1,IF('Prop Drill Pipe Inp Report'!AV217="X",1,IF('Prop Drill Pipe Inp Report'!AW217="X",1,IF('Prop Drill Pipe Inp Report'!AX217="X",1,IF('Prop Drill Pipe Inp Report'!AY217="X",1,IF('Prop Drill Pipe Inp Report'!AZ217="X",1,IF('Prop Drill Pipe Inp Report'!BA217="X",1,0))))))))))))</f>
        <v>0</v>
      </c>
    </row>
    <row r="211" spans="9:10" x14ac:dyDescent="0.25">
      <c r="I211">
        <f>IF('Prop Drill Pipe Inp Report'!V218="X",1,IF('Prop Drill Pipe Inp Report'!W218="X",1,IF('Prop Drill Pipe Inp Report'!X218="X",1,IF('Prop Drill Pipe Inp Report'!Y218="X",1,IF('Prop Drill Pipe Inp Report'!Z218="X",1,IF('Prop Drill Pipe Inp Report'!AA218="X",1,IF('Prop Drill Pipe Inp Report'!AB218="X",1,IF('Prop Drill Pipe Inp Report'!AC218="X",1,IF('Prop Drill Pipe Inp Report'!AD218="X",1,IF('Prop Drill Pipe Inp Report'!AE218="X",1,IF('Prop Drill Pipe Inp Report'!AF218="X",1,IF('Prop Drill Pipe Inp Report'!AG218="X",1,IF('Prop Drill Pipe Inp Report'!AH218="X",1, IF('Prop Drill Pipe Inp Report'!AI218="X",1,0))))))))))))))</f>
        <v>0</v>
      </c>
      <c r="J211">
        <f>IF('Prop Drill Pipe Inp Report'!AP218="X",1,IF('Prop Drill Pipe Inp Report'!AQ218="X",1,IF('Prop Drill Pipe Inp Report'!AR218="X",1,IF('Prop Drill Pipe Inp Report'!AS218="X",1,IF('Prop Drill Pipe Inp Report'!AT218="X",1,IF('Prop Drill Pipe Inp Report'!AU218="X",1,IF('Prop Drill Pipe Inp Report'!AV218="X",1,IF('Prop Drill Pipe Inp Report'!AW218="X",1,IF('Prop Drill Pipe Inp Report'!AX218="X",1,IF('Prop Drill Pipe Inp Report'!AY218="X",1,IF('Prop Drill Pipe Inp Report'!AZ218="X",1,IF('Prop Drill Pipe Inp Report'!BA218="X",1,0))))))))))))</f>
        <v>0</v>
      </c>
    </row>
    <row r="212" spans="9:10" x14ac:dyDescent="0.25">
      <c r="I212">
        <f>IF('Prop Drill Pipe Inp Report'!V219="X",1,IF('Prop Drill Pipe Inp Report'!W219="X",1,IF('Prop Drill Pipe Inp Report'!X219="X",1,IF('Prop Drill Pipe Inp Report'!Y219="X",1,IF('Prop Drill Pipe Inp Report'!Z219="X",1,IF('Prop Drill Pipe Inp Report'!AA219="X",1,IF('Prop Drill Pipe Inp Report'!AB219="X",1,IF('Prop Drill Pipe Inp Report'!AC219="X",1,IF('Prop Drill Pipe Inp Report'!AD219="X",1,IF('Prop Drill Pipe Inp Report'!AE219="X",1,IF('Prop Drill Pipe Inp Report'!AF219="X",1,IF('Prop Drill Pipe Inp Report'!AG219="X",1,IF('Prop Drill Pipe Inp Report'!AH219="X",1, IF('Prop Drill Pipe Inp Report'!AI219="X",1,0))))))))))))))</f>
        <v>0</v>
      </c>
      <c r="J212">
        <f>IF('Prop Drill Pipe Inp Report'!AP219="X",1,IF('Prop Drill Pipe Inp Report'!AQ219="X",1,IF('Prop Drill Pipe Inp Report'!AR219="X",1,IF('Prop Drill Pipe Inp Report'!AS219="X",1,IF('Prop Drill Pipe Inp Report'!AT219="X",1,IF('Prop Drill Pipe Inp Report'!AU219="X",1,IF('Prop Drill Pipe Inp Report'!AV219="X",1,IF('Prop Drill Pipe Inp Report'!AW219="X",1,IF('Prop Drill Pipe Inp Report'!AX219="X",1,IF('Prop Drill Pipe Inp Report'!AY219="X",1,IF('Prop Drill Pipe Inp Report'!AZ219="X",1,IF('Prop Drill Pipe Inp Report'!BA219="X",1,0))))))))))))</f>
        <v>0</v>
      </c>
    </row>
    <row r="213" spans="9:10" x14ac:dyDescent="0.25">
      <c r="I213">
        <f>IF('Prop Drill Pipe Inp Report'!V220="X",1,IF('Prop Drill Pipe Inp Report'!W220="X",1,IF('Prop Drill Pipe Inp Report'!X220="X",1,IF('Prop Drill Pipe Inp Report'!Y220="X",1,IF('Prop Drill Pipe Inp Report'!Z220="X",1,IF('Prop Drill Pipe Inp Report'!AA220="X",1,IF('Prop Drill Pipe Inp Report'!AB220="X",1,IF('Prop Drill Pipe Inp Report'!AC220="X",1,IF('Prop Drill Pipe Inp Report'!AD220="X",1,IF('Prop Drill Pipe Inp Report'!AE220="X",1,IF('Prop Drill Pipe Inp Report'!AF220="X",1,IF('Prop Drill Pipe Inp Report'!AG220="X",1,IF('Prop Drill Pipe Inp Report'!AH220="X",1, IF('Prop Drill Pipe Inp Report'!AI220="X",1,0))))))))))))))</f>
        <v>0</v>
      </c>
      <c r="J213">
        <f>IF('Prop Drill Pipe Inp Report'!AP220="X",1,IF('Prop Drill Pipe Inp Report'!AQ220="X",1,IF('Prop Drill Pipe Inp Report'!AR220="X",1,IF('Prop Drill Pipe Inp Report'!AS220="X",1,IF('Prop Drill Pipe Inp Report'!AT220="X",1,IF('Prop Drill Pipe Inp Report'!AU220="X",1,IF('Prop Drill Pipe Inp Report'!AV220="X",1,IF('Prop Drill Pipe Inp Report'!AW220="X",1,IF('Prop Drill Pipe Inp Report'!AX220="X",1,IF('Prop Drill Pipe Inp Report'!AY220="X",1,IF('Prop Drill Pipe Inp Report'!AZ220="X",1,IF('Prop Drill Pipe Inp Report'!BA220="X",1,0))))))))))))</f>
        <v>0</v>
      </c>
    </row>
    <row r="214" spans="9:10" x14ac:dyDescent="0.25">
      <c r="I214">
        <f>IF('Prop Drill Pipe Inp Report'!V221="X",1,IF('Prop Drill Pipe Inp Report'!W221="X",1,IF('Prop Drill Pipe Inp Report'!X221="X",1,IF('Prop Drill Pipe Inp Report'!Y221="X",1,IF('Prop Drill Pipe Inp Report'!Z221="X",1,IF('Prop Drill Pipe Inp Report'!AA221="X",1,IF('Prop Drill Pipe Inp Report'!AB221="X",1,IF('Prop Drill Pipe Inp Report'!AC221="X",1,IF('Prop Drill Pipe Inp Report'!AD221="X",1,IF('Prop Drill Pipe Inp Report'!AE221="X",1,IF('Prop Drill Pipe Inp Report'!AF221="X",1,IF('Prop Drill Pipe Inp Report'!AG221="X",1,IF('Prop Drill Pipe Inp Report'!AH221="X",1, IF('Prop Drill Pipe Inp Report'!AI221="X",1,0))))))))))))))</f>
        <v>0</v>
      </c>
      <c r="J214">
        <f>IF('Prop Drill Pipe Inp Report'!AP221="X",1,IF('Prop Drill Pipe Inp Report'!AQ221="X",1,IF('Prop Drill Pipe Inp Report'!AR221="X",1,IF('Prop Drill Pipe Inp Report'!AS221="X",1,IF('Prop Drill Pipe Inp Report'!AT221="X",1,IF('Prop Drill Pipe Inp Report'!AU221="X",1,IF('Prop Drill Pipe Inp Report'!AV221="X",1,IF('Prop Drill Pipe Inp Report'!AW221="X",1,IF('Prop Drill Pipe Inp Report'!AX221="X",1,IF('Prop Drill Pipe Inp Report'!AY221="X",1,IF('Prop Drill Pipe Inp Report'!AZ221="X",1,IF('Prop Drill Pipe Inp Report'!BA221="X",1,0))))))))))))</f>
        <v>0</v>
      </c>
    </row>
    <row r="215" spans="9:10" x14ac:dyDescent="0.25">
      <c r="I215">
        <f>IF('Prop Drill Pipe Inp Report'!V222="X",1,IF('Prop Drill Pipe Inp Report'!W222="X",1,IF('Prop Drill Pipe Inp Report'!X222="X",1,IF('Prop Drill Pipe Inp Report'!Y222="X",1,IF('Prop Drill Pipe Inp Report'!Z222="X",1,IF('Prop Drill Pipe Inp Report'!AA222="X",1,IF('Prop Drill Pipe Inp Report'!AB222="X",1,IF('Prop Drill Pipe Inp Report'!AC222="X",1,IF('Prop Drill Pipe Inp Report'!AD222="X",1,IF('Prop Drill Pipe Inp Report'!AE222="X",1,IF('Prop Drill Pipe Inp Report'!AF222="X",1,IF('Prop Drill Pipe Inp Report'!AG222="X",1,IF('Prop Drill Pipe Inp Report'!AH222="X",1, IF('Prop Drill Pipe Inp Report'!AI222="X",1,0))))))))))))))</f>
        <v>0</v>
      </c>
      <c r="J215">
        <f>IF('Prop Drill Pipe Inp Report'!AP222="X",1,IF('Prop Drill Pipe Inp Report'!AQ222="X",1,IF('Prop Drill Pipe Inp Report'!AR222="X",1,IF('Prop Drill Pipe Inp Report'!AS222="X",1,IF('Prop Drill Pipe Inp Report'!AT222="X",1,IF('Prop Drill Pipe Inp Report'!AU222="X",1,IF('Prop Drill Pipe Inp Report'!AV222="X",1,IF('Prop Drill Pipe Inp Report'!AW222="X",1,IF('Prop Drill Pipe Inp Report'!AX222="X",1,IF('Prop Drill Pipe Inp Report'!AY222="X",1,IF('Prop Drill Pipe Inp Report'!AZ222="X",1,IF('Prop Drill Pipe Inp Report'!BA222="X",1,0))))))))))))</f>
        <v>0</v>
      </c>
    </row>
    <row r="216" spans="9:10" x14ac:dyDescent="0.25">
      <c r="I216">
        <f>IF('Prop Drill Pipe Inp Report'!V223="X",1,IF('Prop Drill Pipe Inp Report'!W223="X",1,IF('Prop Drill Pipe Inp Report'!X223="X",1,IF('Prop Drill Pipe Inp Report'!Y223="X",1,IF('Prop Drill Pipe Inp Report'!Z223="X",1,IF('Prop Drill Pipe Inp Report'!AA223="X",1,IF('Prop Drill Pipe Inp Report'!AB223="X",1,IF('Prop Drill Pipe Inp Report'!AC223="X",1,IF('Prop Drill Pipe Inp Report'!AD223="X",1,IF('Prop Drill Pipe Inp Report'!AE223="X",1,IF('Prop Drill Pipe Inp Report'!AF223="X",1,IF('Prop Drill Pipe Inp Report'!AG223="X",1,IF('Prop Drill Pipe Inp Report'!AH223="X",1, IF('Prop Drill Pipe Inp Report'!AI223="X",1,0))))))))))))))</f>
        <v>0</v>
      </c>
      <c r="J216">
        <f>IF('Prop Drill Pipe Inp Report'!AP223="X",1,IF('Prop Drill Pipe Inp Report'!AQ223="X",1,IF('Prop Drill Pipe Inp Report'!AR223="X",1,IF('Prop Drill Pipe Inp Report'!AS223="X",1,IF('Prop Drill Pipe Inp Report'!AT223="X",1,IF('Prop Drill Pipe Inp Report'!AU223="X",1,IF('Prop Drill Pipe Inp Report'!AV223="X",1,IF('Prop Drill Pipe Inp Report'!AW223="X",1,IF('Prop Drill Pipe Inp Report'!AX223="X",1,IF('Prop Drill Pipe Inp Report'!AY223="X",1,IF('Prop Drill Pipe Inp Report'!AZ223="X",1,IF('Prop Drill Pipe Inp Report'!BA223="X",1,0))))))))))))</f>
        <v>0</v>
      </c>
    </row>
    <row r="217" spans="9:10" x14ac:dyDescent="0.25">
      <c r="I217">
        <f>IF('Prop Drill Pipe Inp Report'!V224="X",1,IF('Prop Drill Pipe Inp Report'!W224="X",1,IF('Prop Drill Pipe Inp Report'!X224="X",1,IF('Prop Drill Pipe Inp Report'!Y224="X",1,IF('Prop Drill Pipe Inp Report'!Z224="X",1,IF('Prop Drill Pipe Inp Report'!AA224="X",1,IF('Prop Drill Pipe Inp Report'!AB224="X",1,IF('Prop Drill Pipe Inp Report'!AC224="X",1,IF('Prop Drill Pipe Inp Report'!AD224="X",1,IF('Prop Drill Pipe Inp Report'!AE224="X",1,IF('Prop Drill Pipe Inp Report'!AF224="X",1,IF('Prop Drill Pipe Inp Report'!AG224="X",1,IF('Prop Drill Pipe Inp Report'!AH224="X",1, IF('Prop Drill Pipe Inp Report'!AI224="X",1,0))))))))))))))</f>
        <v>0</v>
      </c>
      <c r="J217">
        <f>IF('Prop Drill Pipe Inp Report'!AP224="X",1,IF('Prop Drill Pipe Inp Report'!AQ224="X",1,IF('Prop Drill Pipe Inp Report'!AR224="X",1,IF('Prop Drill Pipe Inp Report'!AS224="X",1,IF('Prop Drill Pipe Inp Report'!AT224="X",1,IF('Prop Drill Pipe Inp Report'!AU224="X",1,IF('Prop Drill Pipe Inp Report'!AV224="X",1,IF('Prop Drill Pipe Inp Report'!AW224="X",1,IF('Prop Drill Pipe Inp Report'!AX224="X",1,IF('Prop Drill Pipe Inp Report'!AY224="X",1,IF('Prop Drill Pipe Inp Report'!AZ224="X",1,IF('Prop Drill Pipe Inp Report'!BA224="X",1,0))))))))))))</f>
        <v>0</v>
      </c>
    </row>
    <row r="218" spans="9:10" x14ac:dyDescent="0.25">
      <c r="I218">
        <f>IF('Prop Drill Pipe Inp Report'!V225="X",1,IF('Prop Drill Pipe Inp Report'!W225="X",1,IF('Prop Drill Pipe Inp Report'!X225="X",1,IF('Prop Drill Pipe Inp Report'!Y225="X",1,IF('Prop Drill Pipe Inp Report'!Z225="X",1,IF('Prop Drill Pipe Inp Report'!AA225="X",1,IF('Prop Drill Pipe Inp Report'!AB225="X",1,IF('Prop Drill Pipe Inp Report'!AC225="X",1,IF('Prop Drill Pipe Inp Report'!AD225="X",1,IF('Prop Drill Pipe Inp Report'!AE225="X",1,IF('Prop Drill Pipe Inp Report'!AF225="X",1,IF('Prop Drill Pipe Inp Report'!AG225="X",1,IF('Prop Drill Pipe Inp Report'!AH225="X",1, IF('Prop Drill Pipe Inp Report'!AI225="X",1,0))))))))))))))</f>
        <v>0</v>
      </c>
      <c r="J218">
        <f>IF('Prop Drill Pipe Inp Report'!AP225="X",1,IF('Prop Drill Pipe Inp Report'!AQ225="X",1,IF('Prop Drill Pipe Inp Report'!AR225="X",1,IF('Prop Drill Pipe Inp Report'!AS225="X",1,IF('Prop Drill Pipe Inp Report'!AT225="X",1,IF('Prop Drill Pipe Inp Report'!AU225="X",1,IF('Prop Drill Pipe Inp Report'!AV225="X",1,IF('Prop Drill Pipe Inp Report'!AW225="X",1,IF('Prop Drill Pipe Inp Report'!AX225="X",1,IF('Prop Drill Pipe Inp Report'!AY225="X",1,IF('Prop Drill Pipe Inp Report'!AZ225="X",1,IF('Prop Drill Pipe Inp Report'!BA225="X",1,0))))))))))))</f>
        <v>0</v>
      </c>
    </row>
    <row r="219" spans="9:10" x14ac:dyDescent="0.25">
      <c r="I219">
        <f>IF('Prop Drill Pipe Inp Report'!V226="X",1,IF('Prop Drill Pipe Inp Report'!W226="X",1,IF('Prop Drill Pipe Inp Report'!X226="X",1,IF('Prop Drill Pipe Inp Report'!Y226="X",1,IF('Prop Drill Pipe Inp Report'!Z226="X",1,IF('Prop Drill Pipe Inp Report'!AA226="X",1,IF('Prop Drill Pipe Inp Report'!AB226="X",1,IF('Prop Drill Pipe Inp Report'!AC226="X",1,IF('Prop Drill Pipe Inp Report'!AD226="X",1,IF('Prop Drill Pipe Inp Report'!AE226="X",1,IF('Prop Drill Pipe Inp Report'!AF226="X",1,IF('Prop Drill Pipe Inp Report'!AG226="X",1,IF('Prop Drill Pipe Inp Report'!AH226="X",1, IF('Prop Drill Pipe Inp Report'!AI226="X",1,0))))))))))))))</f>
        <v>0</v>
      </c>
      <c r="J219">
        <f>IF('Prop Drill Pipe Inp Report'!AP226="X",1,IF('Prop Drill Pipe Inp Report'!AQ226="X",1,IF('Prop Drill Pipe Inp Report'!AR226="X",1,IF('Prop Drill Pipe Inp Report'!AS226="X",1,IF('Prop Drill Pipe Inp Report'!AT226="X",1,IF('Prop Drill Pipe Inp Report'!AU226="X",1,IF('Prop Drill Pipe Inp Report'!AV226="X",1,IF('Prop Drill Pipe Inp Report'!AW226="X",1,IF('Prop Drill Pipe Inp Report'!AX226="X",1,IF('Prop Drill Pipe Inp Report'!AY226="X",1,IF('Prop Drill Pipe Inp Report'!AZ226="X",1,IF('Prop Drill Pipe Inp Report'!BA226="X",1,0))))))))))))</f>
        <v>0</v>
      </c>
    </row>
    <row r="220" spans="9:10" x14ac:dyDescent="0.25">
      <c r="I220">
        <f>IF('Prop Drill Pipe Inp Report'!V227="X",1,IF('Prop Drill Pipe Inp Report'!W227="X",1,IF('Prop Drill Pipe Inp Report'!X227="X",1,IF('Prop Drill Pipe Inp Report'!Y227="X",1,IF('Prop Drill Pipe Inp Report'!Z227="X",1,IF('Prop Drill Pipe Inp Report'!AA227="X",1,IF('Prop Drill Pipe Inp Report'!AB227="X",1,IF('Prop Drill Pipe Inp Report'!AC227="X",1,IF('Prop Drill Pipe Inp Report'!AD227="X",1,IF('Prop Drill Pipe Inp Report'!AE227="X",1,IF('Prop Drill Pipe Inp Report'!AF227="X",1,IF('Prop Drill Pipe Inp Report'!AG227="X",1,IF('Prop Drill Pipe Inp Report'!AH227="X",1, IF('Prop Drill Pipe Inp Report'!AI227="X",1,0))))))))))))))</f>
        <v>0</v>
      </c>
      <c r="J220">
        <f>IF('Prop Drill Pipe Inp Report'!AP227="X",1,IF('Prop Drill Pipe Inp Report'!AQ227="X",1,IF('Prop Drill Pipe Inp Report'!AR227="X",1,IF('Prop Drill Pipe Inp Report'!AS227="X",1,IF('Prop Drill Pipe Inp Report'!AT227="X",1,IF('Prop Drill Pipe Inp Report'!AU227="X",1,IF('Prop Drill Pipe Inp Report'!AV227="X",1,IF('Prop Drill Pipe Inp Report'!AW227="X",1,IF('Prop Drill Pipe Inp Report'!AX227="X",1,IF('Prop Drill Pipe Inp Report'!AY227="X",1,IF('Prop Drill Pipe Inp Report'!AZ227="X",1,IF('Prop Drill Pipe Inp Report'!BA227="X",1,0))))))))))))</f>
        <v>0</v>
      </c>
    </row>
    <row r="221" spans="9:10" x14ac:dyDescent="0.25">
      <c r="I221">
        <f>IF('Prop Drill Pipe Inp Report'!V228="X",1,IF('Prop Drill Pipe Inp Report'!W228="X",1,IF('Prop Drill Pipe Inp Report'!X228="X",1,IF('Prop Drill Pipe Inp Report'!Y228="X",1,IF('Prop Drill Pipe Inp Report'!Z228="X",1,IF('Prop Drill Pipe Inp Report'!AA228="X",1,IF('Prop Drill Pipe Inp Report'!AB228="X",1,IF('Prop Drill Pipe Inp Report'!AC228="X",1,IF('Prop Drill Pipe Inp Report'!AD228="X",1,IF('Prop Drill Pipe Inp Report'!AE228="X",1,IF('Prop Drill Pipe Inp Report'!AF228="X",1,IF('Prop Drill Pipe Inp Report'!AG228="X",1,IF('Prop Drill Pipe Inp Report'!AH228="X",1, IF('Prop Drill Pipe Inp Report'!AI228="X",1,0))))))))))))))</f>
        <v>0</v>
      </c>
      <c r="J221">
        <f>IF('Prop Drill Pipe Inp Report'!AP228="X",1,IF('Prop Drill Pipe Inp Report'!AQ228="X",1,IF('Prop Drill Pipe Inp Report'!AR228="X",1,IF('Prop Drill Pipe Inp Report'!AS228="X",1,IF('Prop Drill Pipe Inp Report'!AT228="X",1,IF('Prop Drill Pipe Inp Report'!AU228="X",1,IF('Prop Drill Pipe Inp Report'!AV228="X",1,IF('Prop Drill Pipe Inp Report'!AW228="X",1,IF('Prop Drill Pipe Inp Report'!AX228="X",1,IF('Prop Drill Pipe Inp Report'!AY228="X",1,IF('Prop Drill Pipe Inp Report'!AZ228="X",1,IF('Prop Drill Pipe Inp Report'!BA228="X",1,0))))))))))))</f>
        <v>0</v>
      </c>
    </row>
    <row r="222" spans="9:10" x14ac:dyDescent="0.25">
      <c r="I222">
        <f>IF('Prop Drill Pipe Inp Report'!V229="X",1,IF('Prop Drill Pipe Inp Report'!W229="X",1,IF('Prop Drill Pipe Inp Report'!X229="X",1,IF('Prop Drill Pipe Inp Report'!Y229="X",1,IF('Prop Drill Pipe Inp Report'!Z229="X",1,IF('Prop Drill Pipe Inp Report'!AA229="X",1,IF('Prop Drill Pipe Inp Report'!AB229="X",1,IF('Prop Drill Pipe Inp Report'!AC229="X",1,IF('Prop Drill Pipe Inp Report'!AD229="X",1,IF('Prop Drill Pipe Inp Report'!AE229="X",1,IF('Prop Drill Pipe Inp Report'!AF229="X",1,IF('Prop Drill Pipe Inp Report'!AG229="X",1,IF('Prop Drill Pipe Inp Report'!AH229="X",1, IF('Prop Drill Pipe Inp Report'!AI229="X",1,0))))))))))))))</f>
        <v>0</v>
      </c>
      <c r="J222">
        <f>IF('Prop Drill Pipe Inp Report'!AP229="X",1,IF('Prop Drill Pipe Inp Report'!AQ229="X",1,IF('Prop Drill Pipe Inp Report'!AR229="X",1,IF('Prop Drill Pipe Inp Report'!AS229="X",1,IF('Prop Drill Pipe Inp Report'!AT229="X",1,IF('Prop Drill Pipe Inp Report'!AU229="X",1,IF('Prop Drill Pipe Inp Report'!AV229="X",1,IF('Prop Drill Pipe Inp Report'!AW229="X",1,IF('Prop Drill Pipe Inp Report'!AX229="X",1,IF('Prop Drill Pipe Inp Report'!AY229="X",1,IF('Prop Drill Pipe Inp Report'!AZ229="X",1,IF('Prop Drill Pipe Inp Report'!BA229="X",1,0))))))))))))</f>
        <v>0</v>
      </c>
    </row>
    <row r="223" spans="9:10" x14ac:dyDescent="0.25">
      <c r="I223">
        <f>IF('Prop Drill Pipe Inp Report'!V230="X",1,IF('Prop Drill Pipe Inp Report'!W230="X",1,IF('Prop Drill Pipe Inp Report'!X230="X",1,IF('Prop Drill Pipe Inp Report'!Y230="X",1,IF('Prop Drill Pipe Inp Report'!Z230="X",1,IF('Prop Drill Pipe Inp Report'!AA230="X",1,IF('Prop Drill Pipe Inp Report'!AB230="X",1,IF('Prop Drill Pipe Inp Report'!AC230="X",1,IF('Prop Drill Pipe Inp Report'!AD230="X",1,IF('Prop Drill Pipe Inp Report'!AE230="X",1,IF('Prop Drill Pipe Inp Report'!AF230="X",1,IF('Prop Drill Pipe Inp Report'!AG230="X",1,IF('Prop Drill Pipe Inp Report'!AH230="X",1, IF('Prop Drill Pipe Inp Report'!AI230="X",1,0))))))))))))))</f>
        <v>0</v>
      </c>
      <c r="J223">
        <f>IF('Prop Drill Pipe Inp Report'!AP230="X",1,IF('Prop Drill Pipe Inp Report'!AQ230="X",1,IF('Prop Drill Pipe Inp Report'!AR230="X",1,IF('Prop Drill Pipe Inp Report'!AS230="X",1,IF('Prop Drill Pipe Inp Report'!AT230="X",1,IF('Prop Drill Pipe Inp Report'!AU230="X",1,IF('Prop Drill Pipe Inp Report'!AV230="X",1,IF('Prop Drill Pipe Inp Report'!AW230="X",1,IF('Prop Drill Pipe Inp Report'!AX230="X",1,IF('Prop Drill Pipe Inp Report'!AY230="X",1,IF('Prop Drill Pipe Inp Report'!AZ230="X",1,IF('Prop Drill Pipe Inp Report'!BA230="X",1,0))))))))))))</f>
        <v>0</v>
      </c>
    </row>
    <row r="224" spans="9:10" x14ac:dyDescent="0.25">
      <c r="I224">
        <f>IF('Prop Drill Pipe Inp Report'!V231="X",1,IF('Prop Drill Pipe Inp Report'!W231="X",1,IF('Prop Drill Pipe Inp Report'!X231="X",1,IF('Prop Drill Pipe Inp Report'!Y231="X",1,IF('Prop Drill Pipe Inp Report'!Z231="X",1,IF('Prop Drill Pipe Inp Report'!AA231="X",1,IF('Prop Drill Pipe Inp Report'!AB231="X",1,IF('Prop Drill Pipe Inp Report'!AC231="X",1,IF('Prop Drill Pipe Inp Report'!AD231="X",1,IF('Prop Drill Pipe Inp Report'!AE231="X",1,IF('Prop Drill Pipe Inp Report'!AF231="X",1,IF('Prop Drill Pipe Inp Report'!AG231="X",1,IF('Prop Drill Pipe Inp Report'!AH231="X",1, IF('Prop Drill Pipe Inp Report'!AI231="X",1,0))))))))))))))</f>
        <v>0</v>
      </c>
      <c r="J224">
        <f>IF('Prop Drill Pipe Inp Report'!AP231="X",1,IF('Prop Drill Pipe Inp Report'!AQ231="X",1,IF('Prop Drill Pipe Inp Report'!AR231="X",1,IF('Prop Drill Pipe Inp Report'!AS231="X",1,IF('Prop Drill Pipe Inp Report'!AT231="X",1,IF('Prop Drill Pipe Inp Report'!AU231="X",1,IF('Prop Drill Pipe Inp Report'!AV231="X",1,IF('Prop Drill Pipe Inp Report'!AW231="X",1,IF('Prop Drill Pipe Inp Report'!AX231="X",1,IF('Prop Drill Pipe Inp Report'!AY231="X",1,IF('Prop Drill Pipe Inp Report'!AZ231="X",1,IF('Prop Drill Pipe Inp Report'!BA231="X",1,0))))))))))))</f>
        <v>0</v>
      </c>
    </row>
    <row r="225" spans="9:10" x14ac:dyDescent="0.25">
      <c r="I225">
        <f>IF('Prop Drill Pipe Inp Report'!V232="X",1,IF('Prop Drill Pipe Inp Report'!W232="X",1,IF('Prop Drill Pipe Inp Report'!X232="X",1,IF('Prop Drill Pipe Inp Report'!Y232="X",1,IF('Prop Drill Pipe Inp Report'!Z232="X",1,IF('Prop Drill Pipe Inp Report'!AA232="X",1,IF('Prop Drill Pipe Inp Report'!AB232="X",1,IF('Prop Drill Pipe Inp Report'!AC232="X",1,IF('Prop Drill Pipe Inp Report'!AD232="X",1,IF('Prop Drill Pipe Inp Report'!AE232="X",1,IF('Prop Drill Pipe Inp Report'!AF232="X",1,IF('Prop Drill Pipe Inp Report'!AG232="X",1,IF('Prop Drill Pipe Inp Report'!AH232="X",1, IF('Prop Drill Pipe Inp Report'!AI232="X",1,0))))))))))))))</f>
        <v>0</v>
      </c>
      <c r="J225">
        <f>IF('Prop Drill Pipe Inp Report'!AP232="X",1,IF('Prop Drill Pipe Inp Report'!AQ232="X",1,IF('Prop Drill Pipe Inp Report'!AR232="X",1,IF('Prop Drill Pipe Inp Report'!AS232="X",1,IF('Prop Drill Pipe Inp Report'!AT232="X",1,IF('Prop Drill Pipe Inp Report'!AU232="X",1,IF('Prop Drill Pipe Inp Report'!AV232="X",1,IF('Prop Drill Pipe Inp Report'!AW232="X",1,IF('Prop Drill Pipe Inp Report'!AX232="X",1,IF('Prop Drill Pipe Inp Report'!AY232="X",1,IF('Prop Drill Pipe Inp Report'!AZ232="X",1,IF('Prop Drill Pipe Inp Report'!BA232="X",1,0))))))))))))</f>
        <v>0</v>
      </c>
    </row>
    <row r="226" spans="9:10" x14ac:dyDescent="0.25">
      <c r="I226">
        <f>IF('Prop Drill Pipe Inp Report'!V233="X",1,IF('Prop Drill Pipe Inp Report'!W233="X",1,IF('Prop Drill Pipe Inp Report'!X233="X",1,IF('Prop Drill Pipe Inp Report'!Y233="X",1,IF('Prop Drill Pipe Inp Report'!Z233="X",1,IF('Prop Drill Pipe Inp Report'!AA233="X",1,IF('Prop Drill Pipe Inp Report'!AB233="X",1,IF('Prop Drill Pipe Inp Report'!AC233="X",1,IF('Prop Drill Pipe Inp Report'!AD233="X",1,IF('Prop Drill Pipe Inp Report'!AE233="X",1,IF('Prop Drill Pipe Inp Report'!AF233="X",1,IF('Prop Drill Pipe Inp Report'!AG233="X",1,IF('Prop Drill Pipe Inp Report'!AH233="X",1, IF('Prop Drill Pipe Inp Report'!AI233="X",1,0))))))))))))))</f>
        <v>0</v>
      </c>
      <c r="J226">
        <f>IF('Prop Drill Pipe Inp Report'!AP233="X",1,IF('Prop Drill Pipe Inp Report'!AQ233="X",1,IF('Prop Drill Pipe Inp Report'!AR233="X",1,IF('Prop Drill Pipe Inp Report'!AS233="X",1,IF('Prop Drill Pipe Inp Report'!AT233="X",1,IF('Prop Drill Pipe Inp Report'!AU233="X",1,IF('Prop Drill Pipe Inp Report'!AV233="X",1,IF('Prop Drill Pipe Inp Report'!AW233="X",1,IF('Prop Drill Pipe Inp Report'!AX233="X",1,IF('Prop Drill Pipe Inp Report'!AY233="X",1,IF('Prop Drill Pipe Inp Report'!AZ233="X",1,IF('Prop Drill Pipe Inp Report'!BA233="X",1,0))))))))))))</f>
        <v>0</v>
      </c>
    </row>
    <row r="227" spans="9:10" x14ac:dyDescent="0.25">
      <c r="I227">
        <f>IF('Prop Drill Pipe Inp Report'!V234="X",1,IF('Prop Drill Pipe Inp Report'!W234="X",1,IF('Prop Drill Pipe Inp Report'!X234="X",1,IF('Prop Drill Pipe Inp Report'!Y234="X",1,IF('Prop Drill Pipe Inp Report'!Z234="X",1,IF('Prop Drill Pipe Inp Report'!AA234="X",1,IF('Prop Drill Pipe Inp Report'!AB234="X",1,IF('Prop Drill Pipe Inp Report'!AC234="X",1,IF('Prop Drill Pipe Inp Report'!AD234="X",1,IF('Prop Drill Pipe Inp Report'!AE234="X",1,IF('Prop Drill Pipe Inp Report'!AF234="X",1,IF('Prop Drill Pipe Inp Report'!AG234="X",1,IF('Prop Drill Pipe Inp Report'!AH234="X",1, IF('Prop Drill Pipe Inp Report'!AI234="X",1,0))))))))))))))</f>
        <v>0</v>
      </c>
      <c r="J227">
        <f>IF('Prop Drill Pipe Inp Report'!AP234="X",1,IF('Prop Drill Pipe Inp Report'!AQ234="X",1,IF('Prop Drill Pipe Inp Report'!AR234="X",1,IF('Prop Drill Pipe Inp Report'!AS234="X",1,IF('Prop Drill Pipe Inp Report'!AT234="X",1,IF('Prop Drill Pipe Inp Report'!AU234="X",1,IF('Prop Drill Pipe Inp Report'!AV234="X",1,IF('Prop Drill Pipe Inp Report'!AW234="X",1,IF('Prop Drill Pipe Inp Report'!AX234="X",1,IF('Prop Drill Pipe Inp Report'!AY234="X",1,IF('Prop Drill Pipe Inp Report'!AZ234="X",1,IF('Prop Drill Pipe Inp Report'!BA234="X",1,0))))))))))))</f>
        <v>0</v>
      </c>
    </row>
    <row r="228" spans="9:10" x14ac:dyDescent="0.25">
      <c r="I228">
        <f>IF('Prop Drill Pipe Inp Report'!V235="X",1,IF('Prop Drill Pipe Inp Report'!W235="X",1,IF('Prop Drill Pipe Inp Report'!X235="X",1,IF('Prop Drill Pipe Inp Report'!Y235="X",1,IF('Prop Drill Pipe Inp Report'!Z235="X",1,IF('Prop Drill Pipe Inp Report'!AA235="X",1,IF('Prop Drill Pipe Inp Report'!AB235="X",1,IF('Prop Drill Pipe Inp Report'!AC235="X",1,IF('Prop Drill Pipe Inp Report'!AD235="X",1,IF('Prop Drill Pipe Inp Report'!AE235="X",1,IF('Prop Drill Pipe Inp Report'!AF235="X",1,IF('Prop Drill Pipe Inp Report'!AG235="X",1,IF('Prop Drill Pipe Inp Report'!AH235="X",1, IF('Prop Drill Pipe Inp Report'!AI235="X",1,0))))))))))))))</f>
        <v>0</v>
      </c>
      <c r="J228">
        <f>IF('Prop Drill Pipe Inp Report'!AP235="X",1,IF('Prop Drill Pipe Inp Report'!AQ235="X",1,IF('Prop Drill Pipe Inp Report'!AR235="X",1,IF('Prop Drill Pipe Inp Report'!AS235="X",1,IF('Prop Drill Pipe Inp Report'!AT235="X",1,IF('Prop Drill Pipe Inp Report'!AU235="X",1,IF('Prop Drill Pipe Inp Report'!AV235="X",1,IF('Prop Drill Pipe Inp Report'!AW235="X",1,IF('Prop Drill Pipe Inp Report'!AX235="X",1,IF('Prop Drill Pipe Inp Report'!AY235="X",1,IF('Prop Drill Pipe Inp Report'!AZ235="X",1,IF('Prop Drill Pipe Inp Report'!BA235="X",1,0))))))))))))</f>
        <v>0</v>
      </c>
    </row>
    <row r="229" spans="9:10" x14ac:dyDescent="0.25">
      <c r="I229">
        <f>IF('Prop Drill Pipe Inp Report'!V236="X",1,IF('Prop Drill Pipe Inp Report'!W236="X",1,IF('Prop Drill Pipe Inp Report'!X236="X",1,IF('Prop Drill Pipe Inp Report'!Y236="X",1,IF('Prop Drill Pipe Inp Report'!Z236="X",1,IF('Prop Drill Pipe Inp Report'!AA236="X",1,IF('Prop Drill Pipe Inp Report'!AB236="X",1,IF('Prop Drill Pipe Inp Report'!AC236="X",1,IF('Prop Drill Pipe Inp Report'!AD236="X",1,IF('Prop Drill Pipe Inp Report'!AE236="X",1,IF('Prop Drill Pipe Inp Report'!AF236="X",1,IF('Prop Drill Pipe Inp Report'!AG236="X",1,IF('Prop Drill Pipe Inp Report'!AH236="X",1, IF('Prop Drill Pipe Inp Report'!AI236="X",1,0))))))))))))))</f>
        <v>0</v>
      </c>
      <c r="J229">
        <f>IF('Prop Drill Pipe Inp Report'!AP236="X",1,IF('Prop Drill Pipe Inp Report'!AQ236="X",1,IF('Prop Drill Pipe Inp Report'!AR236="X",1,IF('Prop Drill Pipe Inp Report'!AS236="X",1,IF('Prop Drill Pipe Inp Report'!AT236="X",1,IF('Prop Drill Pipe Inp Report'!AU236="X",1,IF('Prop Drill Pipe Inp Report'!AV236="X",1,IF('Prop Drill Pipe Inp Report'!AW236="X",1,IF('Prop Drill Pipe Inp Report'!AX236="X",1,IF('Prop Drill Pipe Inp Report'!AY236="X",1,IF('Prop Drill Pipe Inp Report'!AZ236="X",1,IF('Prop Drill Pipe Inp Report'!BA236="X",1,0))))))))))))</f>
        <v>0</v>
      </c>
    </row>
    <row r="230" spans="9:10" x14ac:dyDescent="0.25">
      <c r="I230">
        <f>IF('Prop Drill Pipe Inp Report'!V237="X",1,IF('Prop Drill Pipe Inp Report'!W237="X",1,IF('Prop Drill Pipe Inp Report'!X237="X",1,IF('Prop Drill Pipe Inp Report'!Y237="X",1,IF('Prop Drill Pipe Inp Report'!Z237="X",1,IF('Prop Drill Pipe Inp Report'!AA237="X",1,IF('Prop Drill Pipe Inp Report'!AB237="X",1,IF('Prop Drill Pipe Inp Report'!AC237="X",1,IF('Prop Drill Pipe Inp Report'!AD237="X",1,IF('Prop Drill Pipe Inp Report'!AE237="X",1,IF('Prop Drill Pipe Inp Report'!AF237="X",1,IF('Prop Drill Pipe Inp Report'!AG237="X",1,IF('Prop Drill Pipe Inp Report'!AH237="X",1, IF('Prop Drill Pipe Inp Report'!AI237="X",1,0))))))))))))))</f>
        <v>0</v>
      </c>
      <c r="J230">
        <f>IF('Prop Drill Pipe Inp Report'!AP237="X",1,IF('Prop Drill Pipe Inp Report'!AQ237="X",1,IF('Prop Drill Pipe Inp Report'!AR237="X",1,IF('Prop Drill Pipe Inp Report'!AS237="X",1,IF('Prop Drill Pipe Inp Report'!AT237="X",1,IF('Prop Drill Pipe Inp Report'!AU237="X",1,IF('Prop Drill Pipe Inp Report'!AV237="X",1,IF('Prop Drill Pipe Inp Report'!AW237="X",1,IF('Prop Drill Pipe Inp Report'!AX237="X",1,IF('Prop Drill Pipe Inp Report'!AY237="X",1,IF('Prop Drill Pipe Inp Report'!AZ237="X",1,IF('Prop Drill Pipe Inp Report'!BA237="X",1,0))))))))))))</f>
        <v>0</v>
      </c>
    </row>
    <row r="231" spans="9:10" x14ac:dyDescent="0.25">
      <c r="I231">
        <f>IF('Prop Drill Pipe Inp Report'!V238="X",1,IF('Prop Drill Pipe Inp Report'!W238="X",1,IF('Prop Drill Pipe Inp Report'!X238="X",1,IF('Prop Drill Pipe Inp Report'!Y238="X",1,IF('Prop Drill Pipe Inp Report'!Z238="X",1,IF('Prop Drill Pipe Inp Report'!AA238="X",1,IF('Prop Drill Pipe Inp Report'!AB238="X",1,IF('Prop Drill Pipe Inp Report'!AC238="X",1,IF('Prop Drill Pipe Inp Report'!AD238="X",1,IF('Prop Drill Pipe Inp Report'!AE238="X",1,IF('Prop Drill Pipe Inp Report'!AF238="X",1,IF('Prop Drill Pipe Inp Report'!AG238="X",1,IF('Prop Drill Pipe Inp Report'!AH238="X",1, IF('Prop Drill Pipe Inp Report'!AI238="X",1,0))))))))))))))</f>
        <v>0</v>
      </c>
      <c r="J231">
        <f>IF('Prop Drill Pipe Inp Report'!AP238="X",1,IF('Prop Drill Pipe Inp Report'!AQ238="X",1,IF('Prop Drill Pipe Inp Report'!AR238="X",1,IF('Prop Drill Pipe Inp Report'!AS238="X",1,IF('Prop Drill Pipe Inp Report'!AT238="X",1,IF('Prop Drill Pipe Inp Report'!AU238="X",1,IF('Prop Drill Pipe Inp Report'!AV238="X",1,IF('Prop Drill Pipe Inp Report'!AW238="X",1,IF('Prop Drill Pipe Inp Report'!AX238="X",1,IF('Prop Drill Pipe Inp Report'!AY238="X",1,IF('Prop Drill Pipe Inp Report'!AZ238="X",1,IF('Prop Drill Pipe Inp Report'!BA238="X",1,0))))))))))))</f>
        <v>0</v>
      </c>
    </row>
    <row r="232" spans="9:10" x14ac:dyDescent="0.25">
      <c r="I232">
        <f>IF('Prop Drill Pipe Inp Report'!V239="X",1,IF('Prop Drill Pipe Inp Report'!W239="X",1,IF('Prop Drill Pipe Inp Report'!X239="X",1,IF('Prop Drill Pipe Inp Report'!Y239="X",1,IF('Prop Drill Pipe Inp Report'!Z239="X",1,IF('Prop Drill Pipe Inp Report'!AA239="X",1,IF('Prop Drill Pipe Inp Report'!AB239="X",1,IF('Prop Drill Pipe Inp Report'!AC239="X",1,IF('Prop Drill Pipe Inp Report'!AD239="X",1,IF('Prop Drill Pipe Inp Report'!AE239="X",1,IF('Prop Drill Pipe Inp Report'!AF239="X",1,IF('Prop Drill Pipe Inp Report'!AG239="X",1,IF('Prop Drill Pipe Inp Report'!AH239="X",1, IF('Prop Drill Pipe Inp Report'!AI239="X",1,0))))))))))))))</f>
        <v>0</v>
      </c>
      <c r="J232">
        <f>IF('Prop Drill Pipe Inp Report'!AP239="X",1,IF('Prop Drill Pipe Inp Report'!AQ239="X",1,IF('Prop Drill Pipe Inp Report'!AR239="X",1,IF('Prop Drill Pipe Inp Report'!AS239="X",1,IF('Prop Drill Pipe Inp Report'!AT239="X",1,IF('Prop Drill Pipe Inp Report'!AU239="X",1,IF('Prop Drill Pipe Inp Report'!AV239="X",1,IF('Prop Drill Pipe Inp Report'!AW239="X",1,IF('Prop Drill Pipe Inp Report'!AX239="X",1,IF('Prop Drill Pipe Inp Report'!AY239="X",1,IF('Prop Drill Pipe Inp Report'!AZ239="X",1,IF('Prop Drill Pipe Inp Report'!BA239="X",1,0))))))))))))</f>
        <v>0</v>
      </c>
    </row>
    <row r="233" spans="9:10" x14ac:dyDescent="0.25">
      <c r="I233">
        <f>IF('Prop Drill Pipe Inp Report'!V240="X",1,IF('Prop Drill Pipe Inp Report'!W240="X",1,IF('Prop Drill Pipe Inp Report'!X240="X",1,IF('Prop Drill Pipe Inp Report'!Y240="X",1,IF('Prop Drill Pipe Inp Report'!Z240="X",1,IF('Prop Drill Pipe Inp Report'!AA240="X",1,IF('Prop Drill Pipe Inp Report'!AB240="X",1,IF('Prop Drill Pipe Inp Report'!AC240="X",1,IF('Prop Drill Pipe Inp Report'!AD240="X",1,IF('Prop Drill Pipe Inp Report'!AE240="X",1,IF('Prop Drill Pipe Inp Report'!AF240="X",1,IF('Prop Drill Pipe Inp Report'!AG240="X",1,IF('Prop Drill Pipe Inp Report'!AH240="X",1, IF('Prop Drill Pipe Inp Report'!AI240="X",1,0))))))))))))))</f>
        <v>0</v>
      </c>
      <c r="J233">
        <f>IF('Prop Drill Pipe Inp Report'!AP240="X",1,IF('Prop Drill Pipe Inp Report'!AQ240="X",1,IF('Prop Drill Pipe Inp Report'!AR240="X",1,IF('Prop Drill Pipe Inp Report'!AS240="X",1,IF('Prop Drill Pipe Inp Report'!AT240="X",1,IF('Prop Drill Pipe Inp Report'!AU240="X",1,IF('Prop Drill Pipe Inp Report'!AV240="X",1,IF('Prop Drill Pipe Inp Report'!AW240="X",1,IF('Prop Drill Pipe Inp Report'!AX240="X",1,IF('Prop Drill Pipe Inp Report'!AY240="X",1,IF('Prop Drill Pipe Inp Report'!AZ240="X",1,IF('Prop Drill Pipe Inp Report'!BA240="X",1,0))))))))))))</f>
        <v>0</v>
      </c>
    </row>
    <row r="234" spans="9:10" x14ac:dyDescent="0.25">
      <c r="I234">
        <f>IF('Prop Drill Pipe Inp Report'!V241="X",1,IF('Prop Drill Pipe Inp Report'!W241="X",1,IF('Prop Drill Pipe Inp Report'!X241="X",1,IF('Prop Drill Pipe Inp Report'!Y241="X",1,IF('Prop Drill Pipe Inp Report'!Z241="X",1,IF('Prop Drill Pipe Inp Report'!AA241="X",1,IF('Prop Drill Pipe Inp Report'!AB241="X",1,IF('Prop Drill Pipe Inp Report'!AC241="X",1,IF('Prop Drill Pipe Inp Report'!AD241="X",1,IF('Prop Drill Pipe Inp Report'!AE241="X",1,IF('Prop Drill Pipe Inp Report'!AF241="X",1,IF('Prop Drill Pipe Inp Report'!AG241="X",1,IF('Prop Drill Pipe Inp Report'!AH241="X",1, IF('Prop Drill Pipe Inp Report'!AI241="X",1,0))))))))))))))</f>
        <v>0</v>
      </c>
      <c r="J234">
        <f>IF('Prop Drill Pipe Inp Report'!AP241="X",1,IF('Prop Drill Pipe Inp Report'!AQ241="X",1,IF('Prop Drill Pipe Inp Report'!AR241="X",1,IF('Prop Drill Pipe Inp Report'!AS241="X",1,IF('Prop Drill Pipe Inp Report'!AT241="X",1,IF('Prop Drill Pipe Inp Report'!AU241="X",1,IF('Prop Drill Pipe Inp Report'!AV241="X",1,IF('Prop Drill Pipe Inp Report'!AW241="X",1,IF('Prop Drill Pipe Inp Report'!AX241="X",1,IF('Prop Drill Pipe Inp Report'!AY241="X",1,IF('Prop Drill Pipe Inp Report'!AZ241="X",1,IF('Prop Drill Pipe Inp Report'!BA241="X",1,0))))))))))))</f>
        <v>0</v>
      </c>
    </row>
    <row r="235" spans="9:10" x14ac:dyDescent="0.25">
      <c r="I235">
        <f>IF('Prop Drill Pipe Inp Report'!V242="X",1,IF('Prop Drill Pipe Inp Report'!W242="X",1,IF('Prop Drill Pipe Inp Report'!X242="X",1,IF('Prop Drill Pipe Inp Report'!Y242="X",1,IF('Prop Drill Pipe Inp Report'!Z242="X",1,IF('Prop Drill Pipe Inp Report'!AA242="X",1,IF('Prop Drill Pipe Inp Report'!AB242="X",1,IF('Prop Drill Pipe Inp Report'!AC242="X",1,IF('Prop Drill Pipe Inp Report'!AD242="X",1,IF('Prop Drill Pipe Inp Report'!AE242="X",1,IF('Prop Drill Pipe Inp Report'!AF242="X",1,IF('Prop Drill Pipe Inp Report'!AG242="X",1,IF('Prop Drill Pipe Inp Report'!AH242="X",1, IF('Prop Drill Pipe Inp Report'!AI242="X",1,0))))))))))))))</f>
        <v>0</v>
      </c>
      <c r="J235">
        <f>IF('Prop Drill Pipe Inp Report'!AP242="X",1,IF('Prop Drill Pipe Inp Report'!AQ242="X",1,IF('Prop Drill Pipe Inp Report'!AR242="X",1,IF('Prop Drill Pipe Inp Report'!AS242="X",1,IF('Prop Drill Pipe Inp Report'!AT242="X",1,IF('Prop Drill Pipe Inp Report'!AU242="X",1,IF('Prop Drill Pipe Inp Report'!AV242="X",1,IF('Prop Drill Pipe Inp Report'!AW242="X",1,IF('Prop Drill Pipe Inp Report'!AX242="X",1,IF('Prop Drill Pipe Inp Report'!AY242="X",1,IF('Prop Drill Pipe Inp Report'!AZ242="X",1,IF('Prop Drill Pipe Inp Report'!BA242="X",1,0))))))))))))</f>
        <v>0</v>
      </c>
    </row>
    <row r="236" spans="9:10" x14ac:dyDescent="0.25">
      <c r="I236">
        <f>IF('Prop Drill Pipe Inp Report'!V243="X",1,IF('Prop Drill Pipe Inp Report'!W243="X",1,IF('Prop Drill Pipe Inp Report'!X243="X",1,IF('Prop Drill Pipe Inp Report'!Y243="X",1,IF('Prop Drill Pipe Inp Report'!Z243="X",1,IF('Prop Drill Pipe Inp Report'!AA243="X",1,IF('Prop Drill Pipe Inp Report'!AB243="X",1,IF('Prop Drill Pipe Inp Report'!AC243="X",1,IF('Prop Drill Pipe Inp Report'!AD243="X",1,IF('Prop Drill Pipe Inp Report'!AE243="X",1,IF('Prop Drill Pipe Inp Report'!AF243="X",1,IF('Prop Drill Pipe Inp Report'!AG243="X",1,IF('Prop Drill Pipe Inp Report'!AH243="X",1, IF('Prop Drill Pipe Inp Report'!AI243="X",1,0))))))))))))))</f>
        <v>0</v>
      </c>
      <c r="J236">
        <f>IF('Prop Drill Pipe Inp Report'!AP243="X",1,IF('Prop Drill Pipe Inp Report'!AQ243="X",1,IF('Prop Drill Pipe Inp Report'!AR243="X",1,IF('Prop Drill Pipe Inp Report'!AS243="X",1,IF('Prop Drill Pipe Inp Report'!AT243="X",1,IF('Prop Drill Pipe Inp Report'!AU243="X",1,IF('Prop Drill Pipe Inp Report'!AV243="X",1,IF('Prop Drill Pipe Inp Report'!AW243="X",1,IF('Prop Drill Pipe Inp Report'!AX243="X",1,IF('Prop Drill Pipe Inp Report'!AY243="X",1,IF('Prop Drill Pipe Inp Report'!AZ243="X",1,IF('Prop Drill Pipe Inp Report'!BA243="X",1,0))))))))))))</f>
        <v>0</v>
      </c>
    </row>
    <row r="237" spans="9:10" x14ac:dyDescent="0.25">
      <c r="I237">
        <f>IF('Prop Drill Pipe Inp Report'!V244="X",1,IF('Prop Drill Pipe Inp Report'!W244="X",1,IF('Prop Drill Pipe Inp Report'!X244="X",1,IF('Prop Drill Pipe Inp Report'!Y244="X",1,IF('Prop Drill Pipe Inp Report'!Z244="X",1,IF('Prop Drill Pipe Inp Report'!AA244="X",1,IF('Prop Drill Pipe Inp Report'!AB244="X",1,IF('Prop Drill Pipe Inp Report'!AC244="X",1,IF('Prop Drill Pipe Inp Report'!AD244="X",1,IF('Prop Drill Pipe Inp Report'!AE244="X",1,IF('Prop Drill Pipe Inp Report'!AF244="X",1,IF('Prop Drill Pipe Inp Report'!AG244="X",1,IF('Prop Drill Pipe Inp Report'!AH244="X",1, IF('Prop Drill Pipe Inp Report'!AI244="X",1,0))))))))))))))</f>
        <v>0</v>
      </c>
      <c r="J237">
        <f>IF('Prop Drill Pipe Inp Report'!AP244="X",1,IF('Prop Drill Pipe Inp Report'!AQ244="X",1,IF('Prop Drill Pipe Inp Report'!AR244="X",1,IF('Prop Drill Pipe Inp Report'!AS244="X",1,IF('Prop Drill Pipe Inp Report'!AT244="X",1,IF('Prop Drill Pipe Inp Report'!AU244="X",1,IF('Prop Drill Pipe Inp Report'!AV244="X",1,IF('Prop Drill Pipe Inp Report'!AW244="X",1,IF('Prop Drill Pipe Inp Report'!AX244="X",1,IF('Prop Drill Pipe Inp Report'!AY244="X",1,IF('Prop Drill Pipe Inp Report'!AZ244="X",1,IF('Prop Drill Pipe Inp Report'!BA244="X",1,0))))))))))))</f>
        <v>0</v>
      </c>
    </row>
    <row r="238" spans="9:10" x14ac:dyDescent="0.25">
      <c r="I238">
        <f>IF('Prop Drill Pipe Inp Report'!V245="X",1,IF('Prop Drill Pipe Inp Report'!W245="X",1,IF('Prop Drill Pipe Inp Report'!X245="X",1,IF('Prop Drill Pipe Inp Report'!Y245="X",1,IF('Prop Drill Pipe Inp Report'!Z245="X",1,IF('Prop Drill Pipe Inp Report'!AA245="X",1,IF('Prop Drill Pipe Inp Report'!AB245="X",1,IF('Prop Drill Pipe Inp Report'!AC245="X",1,IF('Prop Drill Pipe Inp Report'!AD245="X",1,IF('Prop Drill Pipe Inp Report'!AE245="X",1,IF('Prop Drill Pipe Inp Report'!AF245="X",1,IF('Prop Drill Pipe Inp Report'!AG245="X",1,IF('Prop Drill Pipe Inp Report'!AH245="X",1, IF('Prop Drill Pipe Inp Report'!AI245="X",1,0))))))))))))))</f>
        <v>0</v>
      </c>
      <c r="J238">
        <f>IF('Prop Drill Pipe Inp Report'!AP245="X",1,IF('Prop Drill Pipe Inp Report'!AQ245="X",1,IF('Prop Drill Pipe Inp Report'!AR245="X",1,IF('Prop Drill Pipe Inp Report'!AS245="X",1,IF('Prop Drill Pipe Inp Report'!AT245="X",1,IF('Prop Drill Pipe Inp Report'!AU245="X",1,IF('Prop Drill Pipe Inp Report'!AV245="X",1,IF('Prop Drill Pipe Inp Report'!AW245="X",1,IF('Prop Drill Pipe Inp Report'!AX245="X",1,IF('Prop Drill Pipe Inp Report'!AY245="X",1,IF('Prop Drill Pipe Inp Report'!AZ245="X",1,IF('Prop Drill Pipe Inp Report'!BA245="X",1,0))))))))))))</f>
        <v>0</v>
      </c>
    </row>
    <row r="239" spans="9:10" x14ac:dyDescent="0.25">
      <c r="I239">
        <f>IF('Prop Drill Pipe Inp Report'!V246="X",1,IF('Prop Drill Pipe Inp Report'!W246="X",1,IF('Prop Drill Pipe Inp Report'!X246="X",1,IF('Prop Drill Pipe Inp Report'!Y246="X",1,IF('Prop Drill Pipe Inp Report'!Z246="X",1,IF('Prop Drill Pipe Inp Report'!AA246="X",1,IF('Prop Drill Pipe Inp Report'!AB246="X",1,IF('Prop Drill Pipe Inp Report'!AC246="X",1,IF('Prop Drill Pipe Inp Report'!AD246="X",1,IF('Prop Drill Pipe Inp Report'!AE246="X",1,IF('Prop Drill Pipe Inp Report'!AF246="X",1,IF('Prop Drill Pipe Inp Report'!AG246="X",1,IF('Prop Drill Pipe Inp Report'!AH246="X",1, IF('Prop Drill Pipe Inp Report'!AI246="X",1,0))))))))))))))</f>
        <v>0</v>
      </c>
      <c r="J239">
        <f>IF('Prop Drill Pipe Inp Report'!AP246="X",1,IF('Prop Drill Pipe Inp Report'!AQ246="X",1,IF('Prop Drill Pipe Inp Report'!AR246="X",1,IF('Prop Drill Pipe Inp Report'!AS246="X",1,IF('Prop Drill Pipe Inp Report'!AT246="X",1,IF('Prop Drill Pipe Inp Report'!AU246="X",1,IF('Prop Drill Pipe Inp Report'!AV246="X",1,IF('Prop Drill Pipe Inp Report'!AW246="X",1,IF('Prop Drill Pipe Inp Report'!AX246="X",1,IF('Prop Drill Pipe Inp Report'!AY246="X",1,IF('Prop Drill Pipe Inp Report'!AZ246="X",1,IF('Prop Drill Pipe Inp Report'!BA246="X",1,0))))))))))))</f>
        <v>0</v>
      </c>
    </row>
    <row r="240" spans="9:10" x14ac:dyDescent="0.25">
      <c r="I240">
        <f>IF('Prop Drill Pipe Inp Report'!V247="X",1,IF('Prop Drill Pipe Inp Report'!W247="X",1,IF('Prop Drill Pipe Inp Report'!X247="X",1,IF('Prop Drill Pipe Inp Report'!Y247="X",1,IF('Prop Drill Pipe Inp Report'!Z247="X",1,IF('Prop Drill Pipe Inp Report'!AA247="X",1,IF('Prop Drill Pipe Inp Report'!AB247="X",1,IF('Prop Drill Pipe Inp Report'!AC247="X",1,IF('Prop Drill Pipe Inp Report'!AD247="X",1,IF('Prop Drill Pipe Inp Report'!AE247="X",1,IF('Prop Drill Pipe Inp Report'!AF247="X",1,IF('Prop Drill Pipe Inp Report'!AG247="X",1,IF('Prop Drill Pipe Inp Report'!AH247="X",1, IF('Prop Drill Pipe Inp Report'!AI247="X",1,0))))))))))))))</f>
        <v>0</v>
      </c>
      <c r="J240">
        <f>IF('Prop Drill Pipe Inp Report'!AP247="X",1,IF('Prop Drill Pipe Inp Report'!AQ247="X",1,IF('Prop Drill Pipe Inp Report'!AR247="X",1,IF('Prop Drill Pipe Inp Report'!AS247="X",1,IF('Prop Drill Pipe Inp Report'!AT247="X",1,IF('Prop Drill Pipe Inp Report'!AU247="X",1,IF('Prop Drill Pipe Inp Report'!AV247="X",1,IF('Prop Drill Pipe Inp Report'!AW247="X",1,IF('Prop Drill Pipe Inp Report'!AX247="X",1,IF('Prop Drill Pipe Inp Report'!AY247="X",1,IF('Prop Drill Pipe Inp Report'!AZ247="X",1,IF('Prop Drill Pipe Inp Report'!BA247="X",1,0))))))))))))</f>
        <v>0</v>
      </c>
    </row>
    <row r="241" spans="9:10" x14ac:dyDescent="0.25">
      <c r="I241">
        <f>IF('Prop Drill Pipe Inp Report'!V248="X",1,IF('Prop Drill Pipe Inp Report'!W248="X",1,IF('Prop Drill Pipe Inp Report'!X248="X",1,IF('Prop Drill Pipe Inp Report'!Y248="X",1,IF('Prop Drill Pipe Inp Report'!Z248="X",1,IF('Prop Drill Pipe Inp Report'!AA248="X",1,IF('Prop Drill Pipe Inp Report'!AB248="X",1,IF('Prop Drill Pipe Inp Report'!AC248="X",1,IF('Prop Drill Pipe Inp Report'!AD248="X",1,IF('Prop Drill Pipe Inp Report'!AE248="X",1,IF('Prop Drill Pipe Inp Report'!AF248="X",1,IF('Prop Drill Pipe Inp Report'!AG248="X",1,IF('Prop Drill Pipe Inp Report'!AH248="X",1, IF('Prop Drill Pipe Inp Report'!AI248="X",1,0))))))))))))))</f>
        <v>0</v>
      </c>
      <c r="J241">
        <f>IF('Prop Drill Pipe Inp Report'!AP248="X",1,IF('Prop Drill Pipe Inp Report'!AQ248="X",1,IF('Prop Drill Pipe Inp Report'!AR248="X",1,IF('Prop Drill Pipe Inp Report'!AS248="X",1,IF('Prop Drill Pipe Inp Report'!AT248="X",1,IF('Prop Drill Pipe Inp Report'!AU248="X",1,IF('Prop Drill Pipe Inp Report'!AV248="X",1,IF('Prop Drill Pipe Inp Report'!AW248="X",1,IF('Prop Drill Pipe Inp Report'!AX248="X",1,IF('Prop Drill Pipe Inp Report'!AY248="X",1,IF('Prop Drill Pipe Inp Report'!AZ248="X",1,IF('Prop Drill Pipe Inp Report'!BA248="X",1,0))))))))))))</f>
        <v>0</v>
      </c>
    </row>
    <row r="242" spans="9:10" x14ac:dyDescent="0.25">
      <c r="I242">
        <f>IF('Prop Drill Pipe Inp Report'!V249="X",1,IF('Prop Drill Pipe Inp Report'!W249="X",1,IF('Prop Drill Pipe Inp Report'!X249="X",1,IF('Prop Drill Pipe Inp Report'!Y249="X",1,IF('Prop Drill Pipe Inp Report'!Z249="X",1,IF('Prop Drill Pipe Inp Report'!AA249="X",1,IF('Prop Drill Pipe Inp Report'!AB249="X",1,IF('Prop Drill Pipe Inp Report'!AC249="X",1,IF('Prop Drill Pipe Inp Report'!AD249="X",1,IF('Prop Drill Pipe Inp Report'!AE249="X",1,IF('Prop Drill Pipe Inp Report'!AF249="X",1,IF('Prop Drill Pipe Inp Report'!AG249="X",1,IF('Prop Drill Pipe Inp Report'!AH249="X",1, IF('Prop Drill Pipe Inp Report'!AI249="X",1,0))))))))))))))</f>
        <v>0</v>
      </c>
      <c r="J242">
        <f>IF('Prop Drill Pipe Inp Report'!AP249="X",1,IF('Prop Drill Pipe Inp Report'!AQ249="X",1,IF('Prop Drill Pipe Inp Report'!AR249="X",1,IF('Prop Drill Pipe Inp Report'!AS249="X",1,IF('Prop Drill Pipe Inp Report'!AT249="X",1,IF('Prop Drill Pipe Inp Report'!AU249="X",1,IF('Prop Drill Pipe Inp Report'!AV249="X",1,IF('Prop Drill Pipe Inp Report'!AW249="X",1,IF('Prop Drill Pipe Inp Report'!AX249="X",1,IF('Prop Drill Pipe Inp Report'!AY249="X",1,IF('Prop Drill Pipe Inp Report'!AZ249="X",1,IF('Prop Drill Pipe Inp Report'!BA249="X",1,0))))))))))))</f>
        <v>0</v>
      </c>
    </row>
    <row r="243" spans="9:10" x14ac:dyDescent="0.25">
      <c r="I243">
        <f>IF('Prop Drill Pipe Inp Report'!V250="X",1,IF('Prop Drill Pipe Inp Report'!W250="X",1,IF('Prop Drill Pipe Inp Report'!X250="X",1,IF('Prop Drill Pipe Inp Report'!Y250="X",1,IF('Prop Drill Pipe Inp Report'!Z250="X",1,IF('Prop Drill Pipe Inp Report'!AA250="X",1,IF('Prop Drill Pipe Inp Report'!AB250="X",1,IF('Prop Drill Pipe Inp Report'!AC250="X",1,IF('Prop Drill Pipe Inp Report'!AD250="X",1,IF('Prop Drill Pipe Inp Report'!AE250="X",1,IF('Prop Drill Pipe Inp Report'!AF250="X",1,IF('Prop Drill Pipe Inp Report'!AG250="X",1,IF('Prop Drill Pipe Inp Report'!AH250="X",1, IF('Prop Drill Pipe Inp Report'!AI250="X",1,0))))))))))))))</f>
        <v>0</v>
      </c>
      <c r="J243">
        <f>IF('Prop Drill Pipe Inp Report'!AP250="X",1,IF('Prop Drill Pipe Inp Report'!AQ250="X",1,IF('Prop Drill Pipe Inp Report'!AR250="X",1,IF('Prop Drill Pipe Inp Report'!AS250="X",1,IF('Prop Drill Pipe Inp Report'!AT250="X",1,IF('Prop Drill Pipe Inp Report'!AU250="X",1,IF('Prop Drill Pipe Inp Report'!AV250="X",1,IF('Prop Drill Pipe Inp Report'!AW250="X",1,IF('Prop Drill Pipe Inp Report'!AX250="X",1,IF('Prop Drill Pipe Inp Report'!AY250="X",1,IF('Prop Drill Pipe Inp Report'!AZ250="X",1,IF('Prop Drill Pipe Inp Report'!BA250="X",1,0))))))))))))</f>
        <v>0</v>
      </c>
    </row>
    <row r="244" spans="9:10" x14ac:dyDescent="0.25">
      <c r="I244">
        <f>IF('Prop Drill Pipe Inp Report'!V251="X",1,IF('Prop Drill Pipe Inp Report'!W251="X",1,IF('Prop Drill Pipe Inp Report'!X251="X",1,IF('Prop Drill Pipe Inp Report'!Y251="X",1,IF('Prop Drill Pipe Inp Report'!Z251="X",1,IF('Prop Drill Pipe Inp Report'!AA251="X",1,IF('Prop Drill Pipe Inp Report'!AB251="X",1,IF('Prop Drill Pipe Inp Report'!AC251="X",1,IF('Prop Drill Pipe Inp Report'!AD251="X",1,IF('Prop Drill Pipe Inp Report'!AE251="X",1,IF('Prop Drill Pipe Inp Report'!AF251="X",1,IF('Prop Drill Pipe Inp Report'!AG251="X",1,IF('Prop Drill Pipe Inp Report'!AH251="X",1, IF('Prop Drill Pipe Inp Report'!AI251="X",1,0))))))))))))))</f>
        <v>0</v>
      </c>
      <c r="J244">
        <f>IF('Prop Drill Pipe Inp Report'!AP251="X",1,IF('Prop Drill Pipe Inp Report'!AQ251="X",1,IF('Prop Drill Pipe Inp Report'!AR251="X",1,IF('Prop Drill Pipe Inp Report'!AS251="X",1,IF('Prop Drill Pipe Inp Report'!AT251="X",1,IF('Prop Drill Pipe Inp Report'!AU251="X",1,IF('Prop Drill Pipe Inp Report'!AV251="X",1,IF('Prop Drill Pipe Inp Report'!AW251="X",1,IF('Prop Drill Pipe Inp Report'!AX251="X",1,IF('Prop Drill Pipe Inp Report'!AY251="X",1,IF('Prop Drill Pipe Inp Report'!AZ251="X",1,IF('Prop Drill Pipe Inp Report'!BA251="X",1,0))))))))))))</f>
        <v>0</v>
      </c>
    </row>
    <row r="245" spans="9:10" x14ac:dyDescent="0.25">
      <c r="I245">
        <f>IF('Prop Drill Pipe Inp Report'!V252="X",1,IF('Prop Drill Pipe Inp Report'!W252="X",1,IF('Prop Drill Pipe Inp Report'!X252="X",1,IF('Prop Drill Pipe Inp Report'!Y252="X",1,IF('Prop Drill Pipe Inp Report'!Z252="X",1,IF('Prop Drill Pipe Inp Report'!AA252="X",1,IF('Prop Drill Pipe Inp Report'!AB252="X",1,IF('Prop Drill Pipe Inp Report'!AC252="X",1,IF('Prop Drill Pipe Inp Report'!AD252="X",1,IF('Prop Drill Pipe Inp Report'!AE252="X",1,IF('Prop Drill Pipe Inp Report'!AF252="X",1,IF('Prop Drill Pipe Inp Report'!AG252="X",1,IF('Prop Drill Pipe Inp Report'!AH252="X",1, IF('Prop Drill Pipe Inp Report'!AI252="X",1,0))))))))))))))</f>
        <v>0</v>
      </c>
      <c r="J245">
        <f>IF('Prop Drill Pipe Inp Report'!AP252="X",1,IF('Prop Drill Pipe Inp Report'!AQ252="X",1,IF('Prop Drill Pipe Inp Report'!AR252="X",1,IF('Prop Drill Pipe Inp Report'!AS252="X",1,IF('Prop Drill Pipe Inp Report'!AT252="X",1,IF('Prop Drill Pipe Inp Report'!AU252="X",1,IF('Prop Drill Pipe Inp Report'!AV252="X",1,IF('Prop Drill Pipe Inp Report'!AW252="X",1,IF('Prop Drill Pipe Inp Report'!AX252="X",1,IF('Prop Drill Pipe Inp Report'!AY252="X",1,IF('Prop Drill Pipe Inp Report'!AZ252="X",1,IF('Prop Drill Pipe Inp Report'!BA252="X",1,0))))))))))))</f>
        <v>0</v>
      </c>
    </row>
    <row r="246" spans="9:10" x14ac:dyDescent="0.25">
      <c r="I246">
        <f>IF('Prop Drill Pipe Inp Report'!V253="X",1,IF('Prop Drill Pipe Inp Report'!W253="X",1,IF('Prop Drill Pipe Inp Report'!X253="X",1,IF('Prop Drill Pipe Inp Report'!Y253="X",1,IF('Prop Drill Pipe Inp Report'!Z253="X",1,IF('Prop Drill Pipe Inp Report'!AA253="X",1,IF('Prop Drill Pipe Inp Report'!AB253="X",1,IF('Prop Drill Pipe Inp Report'!AC253="X",1,IF('Prop Drill Pipe Inp Report'!AD253="X",1,IF('Prop Drill Pipe Inp Report'!AE253="X",1,IF('Prop Drill Pipe Inp Report'!AF253="X",1,IF('Prop Drill Pipe Inp Report'!AG253="X",1,IF('Prop Drill Pipe Inp Report'!AH253="X",1, IF('Prop Drill Pipe Inp Report'!AI253="X",1,0))))))))))))))</f>
        <v>0</v>
      </c>
      <c r="J246">
        <f>IF('Prop Drill Pipe Inp Report'!AP253="X",1,IF('Prop Drill Pipe Inp Report'!AQ253="X",1,IF('Prop Drill Pipe Inp Report'!AR253="X",1,IF('Prop Drill Pipe Inp Report'!AS253="X",1,IF('Prop Drill Pipe Inp Report'!AT253="X",1,IF('Prop Drill Pipe Inp Report'!AU253="X",1,IF('Prop Drill Pipe Inp Report'!AV253="X",1,IF('Prop Drill Pipe Inp Report'!AW253="X",1,IF('Prop Drill Pipe Inp Report'!AX253="X",1,IF('Prop Drill Pipe Inp Report'!AY253="X",1,IF('Prop Drill Pipe Inp Report'!AZ253="X",1,IF('Prop Drill Pipe Inp Report'!BA253="X",1,0))))))))))))</f>
        <v>0</v>
      </c>
    </row>
    <row r="247" spans="9:10" x14ac:dyDescent="0.25">
      <c r="I247">
        <f>IF('Prop Drill Pipe Inp Report'!V254="X",1,IF('Prop Drill Pipe Inp Report'!W254="X",1,IF('Prop Drill Pipe Inp Report'!X254="X",1,IF('Prop Drill Pipe Inp Report'!Y254="X",1,IF('Prop Drill Pipe Inp Report'!Z254="X",1,IF('Prop Drill Pipe Inp Report'!AA254="X",1,IF('Prop Drill Pipe Inp Report'!AB254="X",1,IF('Prop Drill Pipe Inp Report'!AC254="X",1,IF('Prop Drill Pipe Inp Report'!AD254="X",1,IF('Prop Drill Pipe Inp Report'!AE254="X",1,IF('Prop Drill Pipe Inp Report'!AF254="X",1,IF('Prop Drill Pipe Inp Report'!AG254="X",1,IF('Prop Drill Pipe Inp Report'!AH254="X",1, IF('Prop Drill Pipe Inp Report'!AI254="X",1,0))))))))))))))</f>
        <v>0</v>
      </c>
      <c r="J247">
        <f>IF('Prop Drill Pipe Inp Report'!AP254="X",1,IF('Prop Drill Pipe Inp Report'!AQ254="X",1,IF('Prop Drill Pipe Inp Report'!AR254="X",1,IF('Prop Drill Pipe Inp Report'!AS254="X",1,IF('Prop Drill Pipe Inp Report'!AT254="X",1,IF('Prop Drill Pipe Inp Report'!AU254="X",1,IF('Prop Drill Pipe Inp Report'!AV254="X",1,IF('Prop Drill Pipe Inp Report'!AW254="X",1,IF('Prop Drill Pipe Inp Report'!AX254="X",1,IF('Prop Drill Pipe Inp Report'!AY254="X",1,IF('Prop Drill Pipe Inp Report'!AZ254="X",1,IF('Prop Drill Pipe Inp Report'!BA254="X",1,0))))))))))))</f>
        <v>0</v>
      </c>
    </row>
    <row r="248" spans="9:10" x14ac:dyDescent="0.25">
      <c r="I248">
        <f>IF('Prop Drill Pipe Inp Report'!V255="X",1,IF('Prop Drill Pipe Inp Report'!W255="X",1,IF('Prop Drill Pipe Inp Report'!X255="X",1,IF('Prop Drill Pipe Inp Report'!Y255="X",1,IF('Prop Drill Pipe Inp Report'!Z255="X",1,IF('Prop Drill Pipe Inp Report'!AA255="X",1,IF('Prop Drill Pipe Inp Report'!AB255="X",1,IF('Prop Drill Pipe Inp Report'!AC255="X",1,IF('Prop Drill Pipe Inp Report'!AD255="X",1,IF('Prop Drill Pipe Inp Report'!AE255="X",1,IF('Prop Drill Pipe Inp Report'!AF255="X",1,IF('Prop Drill Pipe Inp Report'!AG255="X",1,IF('Prop Drill Pipe Inp Report'!AH255="X",1, IF('Prop Drill Pipe Inp Report'!AI255="X",1,0))))))))))))))</f>
        <v>0</v>
      </c>
      <c r="J248">
        <f>IF('Prop Drill Pipe Inp Report'!AP255="X",1,IF('Prop Drill Pipe Inp Report'!AQ255="X",1,IF('Prop Drill Pipe Inp Report'!AR255="X",1,IF('Prop Drill Pipe Inp Report'!AS255="X",1,IF('Prop Drill Pipe Inp Report'!AT255="X",1,IF('Prop Drill Pipe Inp Report'!AU255="X",1,IF('Prop Drill Pipe Inp Report'!AV255="X",1,IF('Prop Drill Pipe Inp Report'!AW255="X",1,IF('Prop Drill Pipe Inp Report'!AX255="X",1,IF('Prop Drill Pipe Inp Report'!AY255="X",1,IF('Prop Drill Pipe Inp Report'!AZ255="X",1,IF('Prop Drill Pipe Inp Report'!BA255="X",1,0))))))))))))</f>
        <v>0</v>
      </c>
    </row>
    <row r="249" spans="9:10" x14ac:dyDescent="0.25">
      <c r="I249">
        <f>IF('Prop Drill Pipe Inp Report'!V256="X",1,IF('Prop Drill Pipe Inp Report'!W256="X",1,IF('Prop Drill Pipe Inp Report'!X256="X",1,IF('Prop Drill Pipe Inp Report'!Y256="X",1,IF('Prop Drill Pipe Inp Report'!Z256="X",1,IF('Prop Drill Pipe Inp Report'!AA256="X",1,IF('Prop Drill Pipe Inp Report'!AB256="X",1,IF('Prop Drill Pipe Inp Report'!AC256="X",1,IF('Prop Drill Pipe Inp Report'!AD256="X",1,IF('Prop Drill Pipe Inp Report'!AE256="X",1,IF('Prop Drill Pipe Inp Report'!AF256="X",1,IF('Prop Drill Pipe Inp Report'!AG256="X",1,IF('Prop Drill Pipe Inp Report'!AH256="X",1, IF('Prop Drill Pipe Inp Report'!AI256="X",1,0))))))))))))))</f>
        <v>0</v>
      </c>
      <c r="J249">
        <f>IF('Prop Drill Pipe Inp Report'!AP256="X",1,IF('Prop Drill Pipe Inp Report'!AQ256="X",1,IF('Prop Drill Pipe Inp Report'!AR256="X",1,IF('Prop Drill Pipe Inp Report'!AS256="X",1,IF('Prop Drill Pipe Inp Report'!AT256="X",1,IF('Prop Drill Pipe Inp Report'!AU256="X",1,IF('Prop Drill Pipe Inp Report'!AV256="X",1,IF('Prop Drill Pipe Inp Report'!AW256="X",1,IF('Prop Drill Pipe Inp Report'!AX256="X",1,IF('Prop Drill Pipe Inp Report'!AY256="X",1,IF('Prop Drill Pipe Inp Report'!AZ256="X",1,IF('Prop Drill Pipe Inp Report'!BA256="X",1,0))))))))))))</f>
        <v>0</v>
      </c>
    </row>
    <row r="250" spans="9:10" x14ac:dyDescent="0.25">
      <c r="I250">
        <f>IF('Prop Drill Pipe Inp Report'!V257="X",1,IF('Prop Drill Pipe Inp Report'!W257="X",1,IF('Prop Drill Pipe Inp Report'!X257="X",1,IF('Prop Drill Pipe Inp Report'!Y257="X",1,IF('Prop Drill Pipe Inp Report'!Z257="X",1,IF('Prop Drill Pipe Inp Report'!AA257="X",1,IF('Prop Drill Pipe Inp Report'!AB257="X",1,IF('Prop Drill Pipe Inp Report'!AC257="X",1,IF('Prop Drill Pipe Inp Report'!AD257="X",1,IF('Prop Drill Pipe Inp Report'!AE257="X",1,IF('Prop Drill Pipe Inp Report'!AF257="X",1,IF('Prop Drill Pipe Inp Report'!AG257="X",1,IF('Prop Drill Pipe Inp Report'!AH257="X",1, IF('Prop Drill Pipe Inp Report'!AI257="X",1,0))))))))))))))</f>
        <v>0</v>
      </c>
      <c r="J250">
        <f>IF('Prop Drill Pipe Inp Report'!AP257="X",1,IF('Prop Drill Pipe Inp Report'!AQ257="X",1,IF('Prop Drill Pipe Inp Report'!AR257="X",1,IF('Prop Drill Pipe Inp Report'!AS257="X",1,IF('Prop Drill Pipe Inp Report'!AT257="X",1,IF('Prop Drill Pipe Inp Report'!AU257="X",1,IF('Prop Drill Pipe Inp Report'!AV257="X",1,IF('Prop Drill Pipe Inp Report'!AW257="X",1,IF('Prop Drill Pipe Inp Report'!AX257="X",1,IF('Prop Drill Pipe Inp Report'!AY257="X",1,IF('Prop Drill Pipe Inp Report'!AZ257="X",1,IF('Prop Drill Pipe Inp Report'!BA257="X",1,0))))))))))))</f>
        <v>0</v>
      </c>
    </row>
    <row r="251" spans="9:10" x14ac:dyDescent="0.25">
      <c r="I251">
        <f>IF('Prop Drill Pipe Inp Report'!V258="X",1,IF('Prop Drill Pipe Inp Report'!W258="X",1,IF('Prop Drill Pipe Inp Report'!X258="X",1,IF('Prop Drill Pipe Inp Report'!Y258="X",1,IF('Prop Drill Pipe Inp Report'!Z258="X",1,IF('Prop Drill Pipe Inp Report'!AA258="X",1,IF('Prop Drill Pipe Inp Report'!AB258="X",1,IF('Prop Drill Pipe Inp Report'!AC258="X",1,IF('Prop Drill Pipe Inp Report'!AD258="X",1,IF('Prop Drill Pipe Inp Report'!AE258="X",1,IF('Prop Drill Pipe Inp Report'!AF258="X",1,IF('Prop Drill Pipe Inp Report'!AG258="X",1,IF('Prop Drill Pipe Inp Report'!AH258="X",1, IF('Prop Drill Pipe Inp Report'!AI258="X",1,0))))))))))))))</f>
        <v>0</v>
      </c>
      <c r="J251">
        <f>IF('Prop Drill Pipe Inp Report'!AP258="X",1,IF('Prop Drill Pipe Inp Report'!AQ258="X",1,IF('Prop Drill Pipe Inp Report'!AR258="X",1,IF('Prop Drill Pipe Inp Report'!AS258="X",1,IF('Prop Drill Pipe Inp Report'!AT258="X",1,IF('Prop Drill Pipe Inp Report'!AU258="X",1,IF('Prop Drill Pipe Inp Report'!AV258="X",1,IF('Prop Drill Pipe Inp Report'!AW258="X",1,IF('Prop Drill Pipe Inp Report'!AX258="X",1,IF('Prop Drill Pipe Inp Report'!AY258="X",1,IF('Prop Drill Pipe Inp Report'!AZ258="X",1,IF('Prop Drill Pipe Inp Report'!BA258="X",1,0))))))))))))</f>
        <v>0</v>
      </c>
    </row>
    <row r="252" spans="9:10" x14ac:dyDescent="0.25">
      <c r="I252">
        <f>IF('Prop Drill Pipe Inp Report'!V259="X",1,IF('Prop Drill Pipe Inp Report'!W259="X",1,IF('Prop Drill Pipe Inp Report'!X259="X",1,IF('Prop Drill Pipe Inp Report'!Y259="X",1,IF('Prop Drill Pipe Inp Report'!Z259="X",1,IF('Prop Drill Pipe Inp Report'!AA259="X",1,IF('Prop Drill Pipe Inp Report'!AB259="X",1,IF('Prop Drill Pipe Inp Report'!AC259="X",1,IF('Prop Drill Pipe Inp Report'!AD259="X",1,IF('Prop Drill Pipe Inp Report'!AE259="X",1,IF('Prop Drill Pipe Inp Report'!AF259="X",1,IF('Prop Drill Pipe Inp Report'!AG259="X",1,IF('Prop Drill Pipe Inp Report'!AH259="X",1, IF('Prop Drill Pipe Inp Report'!AI259="X",1,0))))))))))))))</f>
        <v>0</v>
      </c>
      <c r="J252">
        <f>IF('Prop Drill Pipe Inp Report'!AP259="X",1,IF('Prop Drill Pipe Inp Report'!AQ259="X",1,IF('Prop Drill Pipe Inp Report'!AR259="X",1,IF('Prop Drill Pipe Inp Report'!AS259="X",1,IF('Prop Drill Pipe Inp Report'!AT259="X",1,IF('Prop Drill Pipe Inp Report'!AU259="X",1,IF('Prop Drill Pipe Inp Report'!AV259="X",1,IF('Prop Drill Pipe Inp Report'!AW259="X",1,IF('Prop Drill Pipe Inp Report'!AX259="X",1,IF('Prop Drill Pipe Inp Report'!AY259="X",1,IF('Prop Drill Pipe Inp Report'!AZ259="X",1,IF('Prop Drill Pipe Inp Report'!BA259="X",1,0))))))))))))</f>
        <v>0</v>
      </c>
    </row>
    <row r="253" spans="9:10" x14ac:dyDescent="0.25">
      <c r="I253">
        <f>IF('Prop Drill Pipe Inp Report'!V260="X",1,IF('Prop Drill Pipe Inp Report'!W260="X",1,IF('Prop Drill Pipe Inp Report'!X260="X",1,IF('Prop Drill Pipe Inp Report'!Y260="X",1,IF('Prop Drill Pipe Inp Report'!Z260="X",1,IF('Prop Drill Pipe Inp Report'!AA260="X",1,IF('Prop Drill Pipe Inp Report'!AB260="X",1,IF('Prop Drill Pipe Inp Report'!AC260="X",1,IF('Prop Drill Pipe Inp Report'!AD260="X",1,IF('Prop Drill Pipe Inp Report'!AE260="X",1,IF('Prop Drill Pipe Inp Report'!AF260="X",1,IF('Prop Drill Pipe Inp Report'!AG260="X",1,IF('Prop Drill Pipe Inp Report'!AH260="X",1, IF('Prop Drill Pipe Inp Report'!AI260="X",1,0))))))))))))))</f>
        <v>0</v>
      </c>
      <c r="J253">
        <f>IF('Prop Drill Pipe Inp Report'!AP260="X",1,IF('Prop Drill Pipe Inp Report'!AQ260="X",1,IF('Prop Drill Pipe Inp Report'!AR260="X",1,IF('Prop Drill Pipe Inp Report'!AS260="X",1,IF('Prop Drill Pipe Inp Report'!AT260="X",1,IF('Prop Drill Pipe Inp Report'!AU260="X",1,IF('Prop Drill Pipe Inp Report'!AV260="X",1,IF('Prop Drill Pipe Inp Report'!AW260="X",1,IF('Prop Drill Pipe Inp Report'!AX260="X",1,IF('Prop Drill Pipe Inp Report'!AY260="X",1,IF('Prop Drill Pipe Inp Report'!AZ260="X",1,IF('Prop Drill Pipe Inp Report'!BA260="X",1,0))))))))))))</f>
        <v>0</v>
      </c>
    </row>
    <row r="254" spans="9:10" x14ac:dyDescent="0.25">
      <c r="I254">
        <f>IF('Prop Drill Pipe Inp Report'!V261="X",1,IF('Prop Drill Pipe Inp Report'!W261="X",1,IF('Prop Drill Pipe Inp Report'!X261="X",1,IF('Prop Drill Pipe Inp Report'!Y261="X",1,IF('Prop Drill Pipe Inp Report'!Z261="X",1,IF('Prop Drill Pipe Inp Report'!AA261="X",1,IF('Prop Drill Pipe Inp Report'!AB261="X",1,IF('Prop Drill Pipe Inp Report'!AC261="X",1,IF('Prop Drill Pipe Inp Report'!AD261="X",1,IF('Prop Drill Pipe Inp Report'!AE261="X",1,IF('Prop Drill Pipe Inp Report'!AF261="X",1,IF('Prop Drill Pipe Inp Report'!AG261="X",1,IF('Prop Drill Pipe Inp Report'!AH261="X",1, IF('Prop Drill Pipe Inp Report'!AI261="X",1,0))))))))))))))</f>
        <v>0</v>
      </c>
      <c r="J254">
        <f>IF('Prop Drill Pipe Inp Report'!AP261="X",1,IF('Prop Drill Pipe Inp Report'!AQ261="X",1,IF('Prop Drill Pipe Inp Report'!AR261="X",1,IF('Prop Drill Pipe Inp Report'!AS261="X",1,IF('Prop Drill Pipe Inp Report'!AT261="X",1,IF('Prop Drill Pipe Inp Report'!AU261="X",1,IF('Prop Drill Pipe Inp Report'!AV261="X",1,IF('Prop Drill Pipe Inp Report'!AW261="X",1,IF('Prop Drill Pipe Inp Report'!AX261="X",1,IF('Prop Drill Pipe Inp Report'!AY261="X",1,IF('Prop Drill Pipe Inp Report'!AZ261="X",1,IF('Prop Drill Pipe Inp Report'!BA261="X",1,0))))))))))))</f>
        <v>0</v>
      </c>
    </row>
    <row r="255" spans="9:10" x14ac:dyDescent="0.25">
      <c r="I255">
        <f>IF('Prop Drill Pipe Inp Report'!V262="X",1,IF('Prop Drill Pipe Inp Report'!W262="X",1,IF('Prop Drill Pipe Inp Report'!X262="X",1,IF('Prop Drill Pipe Inp Report'!Y262="X",1,IF('Prop Drill Pipe Inp Report'!Z262="X",1,IF('Prop Drill Pipe Inp Report'!AA262="X",1,IF('Prop Drill Pipe Inp Report'!AB262="X",1,IF('Prop Drill Pipe Inp Report'!AC262="X",1,IF('Prop Drill Pipe Inp Report'!AD262="X",1,IF('Prop Drill Pipe Inp Report'!AE262="X",1,IF('Prop Drill Pipe Inp Report'!AF262="X",1,IF('Prop Drill Pipe Inp Report'!AG262="X",1,IF('Prop Drill Pipe Inp Report'!AH262="X",1, IF('Prop Drill Pipe Inp Report'!AI262="X",1,0))))))))))))))</f>
        <v>0</v>
      </c>
      <c r="J255">
        <f>IF('Prop Drill Pipe Inp Report'!AP262="X",1,IF('Prop Drill Pipe Inp Report'!AQ262="X",1,IF('Prop Drill Pipe Inp Report'!AR262="X",1,IF('Prop Drill Pipe Inp Report'!AS262="X",1,IF('Prop Drill Pipe Inp Report'!AT262="X",1,IF('Prop Drill Pipe Inp Report'!AU262="X",1,IF('Prop Drill Pipe Inp Report'!AV262="X",1,IF('Prop Drill Pipe Inp Report'!AW262="X",1,IF('Prop Drill Pipe Inp Report'!AX262="X",1,IF('Prop Drill Pipe Inp Report'!AY262="X",1,IF('Prop Drill Pipe Inp Report'!AZ262="X",1,IF('Prop Drill Pipe Inp Report'!BA262="X",1,0))))))))))))</f>
        <v>0</v>
      </c>
    </row>
    <row r="256" spans="9:10" x14ac:dyDescent="0.25">
      <c r="I256">
        <f>IF('Prop Drill Pipe Inp Report'!V263="X",1,IF('Prop Drill Pipe Inp Report'!W263="X",1,IF('Prop Drill Pipe Inp Report'!X263="X",1,IF('Prop Drill Pipe Inp Report'!Y263="X",1,IF('Prop Drill Pipe Inp Report'!Z263="X",1,IF('Prop Drill Pipe Inp Report'!AA263="X",1,IF('Prop Drill Pipe Inp Report'!AB263="X",1,IF('Prop Drill Pipe Inp Report'!AC263="X",1,IF('Prop Drill Pipe Inp Report'!AD263="X",1,IF('Prop Drill Pipe Inp Report'!AE263="X",1,IF('Prop Drill Pipe Inp Report'!AF263="X",1,IF('Prop Drill Pipe Inp Report'!AG263="X",1,IF('Prop Drill Pipe Inp Report'!AH263="X",1, IF('Prop Drill Pipe Inp Report'!AI263="X",1,0))))))))))))))</f>
        <v>0</v>
      </c>
      <c r="J256">
        <f>IF('Prop Drill Pipe Inp Report'!AP263="X",1,IF('Prop Drill Pipe Inp Report'!AQ263="X",1,IF('Prop Drill Pipe Inp Report'!AR263="X",1,IF('Prop Drill Pipe Inp Report'!AS263="X",1,IF('Prop Drill Pipe Inp Report'!AT263="X",1,IF('Prop Drill Pipe Inp Report'!AU263="X",1,IF('Prop Drill Pipe Inp Report'!AV263="X",1,IF('Prop Drill Pipe Inp Report'!AW263="X",1,IF('Prop Drill Pipe Inp Report'!AX263="X",1,IF('Prop Drill Pipe Inp Report'!AY263="X",1,IF('Prop Drill Pipe Inp Report'!AZ263="X",1,IF('Prop Drill Pipe Inp Report'!BA263="X",1,0))))))))))))</f>
        <v>0</v>
      </c>
    </row>
    <row r="257" spans="9:10" x14ac:dyDescent="0.25">
      <c r="I257">
        <f>IF('Prop Drill Pipe Inp Report'!V264="X",1,IF('Prop Drill Pipe Inp Report'!W264="X",1,IF('Prop Drill Pipe Inp Report'!X264="X",1,IF('Prop Drill Pipe Inp Report'!Y264="X",1,IF('Prop Drill Pipe Inp Report'!Z264="X",1,IF('Prop Drill Pipe Inp Report'!AA264="X",1,IF('Prop Drill Pipe Inp Report'!AB264="X",1,IF('Prop Drill Pipe Inp Report'!AC264="X",1,IF('Prop Drill Pipe Inp Report'!AD264="X",1,IF('Prop Drill Pipe Inp Report'!AE264="X",1,IF('Prop Drill Pipe Inp Report'!AF264="X",1,IF('Prop Drill Pipe Inp Report'!AG264="X",1,IF('Prop Drill Pipe Inp Report'!AH264="X",1, IF('Prop Drill Pipe Inp Report'!AI264="X",1,0))))))))))))))</f>
        <v>0</v>
      </c>
      <c r="J257">
        <f>IF('Prop Drill Pipe Inp Report'!AP264="X",1,IF('Prop Drill Pipe Inp Report'!AQ264="X",1,IF('Prop Drill Pipe Inp Report'!AR264="X",1,IF('Prop Drill Pipe Inp Report'!AS264="X",1,IF('Prop Drill Pipe Inp Report'!AT264="X",1,IF('Prop Drill Pipe Inp Report'!AU264="X",1,IF('Prop Drill Pipe Inp Report'!AV264="X",1,IF('Prop Drill Pipe Inp Report'!AW264="X",1,IF('Prop Drill Pipe Inp Report'!AX264="X",1,IF('Prop Drill Pipe Inp Report'!AY264="X",1,IF('Prop Drill Pipe Inp Report'!AZ264="X",1,IF('Prop Drill Pipe Inp Report'!BA264="X",1,0))))))))))))</f>
        <v>0</v>
      </c>
    </row>
    <row r="258" spans="9:10" x14ac:dyDescent="0.25">
      <c r="I258">
        <f>IF('Prop Drill Pipe Inp Report'!V265="X",1,IF('Prop Drill Pipe Inp Report'!W265="X",1,IF('Prop Drill Pipe Inp Report'!X265="X",1,IF('Prop Drill Pipe Inp Report'!Y265="X",1,IF('Prop Drill Pipe Inp Report'!Z265="X",1,IF('Prop Drill Pipe Inp Report'!AA265="X",1,IF('Prop Drill Pipe Inp Report'!AB265="X",1,IF('Prop Drill Pipe Inp Report'!AC265="X",1,IF('Prop Drill Pipe Inp Report'!AD265="X",1,IF('Prop Drill Pipe Inp Report'!AE265="X",1,IF('Prop Drill Pipe Inp Report'!AF265="X",1,IF('Prop Drill Pipe Inp Report'!AG265="X",1,IF('Prop Drill Pipe Inp Report'!AH265="X",1, IF('Prop Drill Pipe Inp Report'!AI265="X",1,0))))))))))))))</f>
        <v>0</v>
      </c>
      <c r="J258">
        <f>IF('Prop Drill Pipe Inp Report'!AP265="X",1,IF('Prop Drill Pipe Inp Report'!AQ265="X",1,IF('Prop Drill Pipe Inp Report'!AR265="X",1,IF('Prop Drill Pipe Inp Report'!AS265="X",1,IF('Prop Drill Pipe Inp Report'!AT265="X",1,IF('Prop Drill Pipe Inp Report'!AU265="X",1,IF('Prop Drill Pipe Inp Report'!AV265="X",1,IF('Prop Drill Pipe Inp Report'!AW265="X",1,IF('Prop Drill Pipe Inp Report'!AX265="X",1,IF('Prop Drill Pipe Inp Report'!AY265="X",1,IF('Prop Drill Pipe Inp Report'!AZ265="X",1,IF('Prop Drill Pipe Inp Report'!BA265="X",1,0))))))))))))</f>
        <v>0</v>
      </c>
    </row>
    <row r="259" spans="9:10" x14ac:dyDescent="0.25">
      <c r="I259">
        <f>IF('Prop Drill Pipe Inp Report'!V266="X",1,IF('Prop Drill Pipe Inp Report'!W266="X",1,IF('Prop Drill Pipe Inp Report'!X266="X",1,IF('Prop Drill Pipe Inp Report'!Y266="X",1,IF('Prop Drill Pipe Inp Report'!Z266="X",1,IF('Prop Drill Pipe Inp Report'!AA266="X",1,IF('Prop Drill Pipe Inp Report'!AB266="X",1,IF('Prop Drill Pipe Inp Report'!AC266="X",1,IF('Prop Drill Pipe Inp Report'!AD266="X",1,IF('Prop Drill Pipe Inp Report'!AE266="X",1,IF('Prop Drill Pipe Inp Report'!AF266="X",1,IF('Prop Drill Pipe Inp Report'!AG266="X",1,IF('Prop Drill Pipe Inp Report'!AH266="X",1, IF('Prop Drill Pipe Inp Report'!AI266="X",1,0))))))))))))))</f>
        <v>0</v>
      </c>
      <c r="J259">
        <f>IF('Prop Drill Pipe Inp Report'!AP266="X",1,IF('Prop Drill Pipe Inp Report'!AQ266="X",1,IF('Prop Drill Pipe Inp Report'!AR266="X",1,IF('Prop Drill Pipe Inp Report'!AS266="X",1,IF('Prop Drill Pipe Inp Report'!AT266="X",1,IF('Prop Drill Pipe Inp Report'!AU266="X",1,IF('Prop Drill Pipe Inp Report'!AV266="X",1,IF('Prop Drill Pipe Inp Report'!AW266="X",1,IF('Prop Drill Pipe Inp Report'!AX266="X",1,IF('Prop Drill Pipe Inp Report'!AY266="X",1,IF('Prop Drill Pipe Inp Report'!AZ266="X",1,IF('Prop Drill Pipe Inp Report'!BA266="X",1,0))))))))))))</f>
        <v>0</v>
      </c>
    </row>
    <row r="260" spans="9:10" x14ac:dyDescent="0.25">
      <c r="I260">
        <f>IF('Prop Drill Pipe Inp Report'!V267="X",1,IF('Prop Drill Pipe Inp Report'!W267="X",1,IF('Prop Drill Pipe Inp Report'!X267="X",1,IF('Prop Drill Pipe Inp Report'!Y267="X",1,IF('Prop Drill Pipe Inp Report'!Z267="X",1,IF('Prop Drill Pipe Inp Report'!AA267="X",1,IF('Prop Drill Pipe Inp Report'!AB267="X",1,IF('Prop Drill Pipe Inp Report'!AC267="X",1,IF('Prop Drill Pipe Inp Report'!AD267="X",1,IF('Prop Drill Pipe Inp Report'!AE267="X",1,IF('Prop Drill Pipe Inp Report'!AF267="X",1,IF('Prop Drill Pipe Inp Report'!AG267="X",1,IF('Prop Drill Pipe Inp Report'!AH267="X",1, IF('Prop Drill Pipe Inp Report'!AI267="X",1,0))))))))))))))</f>
        <v>0</v>
      </c>
      <c r="J260">
        <f>IF('Prop Drill Pipe Inp Report'!AP267="X",1,IF('Prop Drill Pipe Inp Report'!AQ267="X",1,IF('Prop Drill Pipe Inp Report'!AR267="X",1,IF('Prop Drill Pipe Inp Report'!AS267="X",1,IF('Prop Drill Pipe Inp Report'!AT267="X",1,IF('Prop Drill Pipe Inp Report'!AU267="X",1,IF('Prop Drill Pipe Inp Report'!AV267="X",1,IF('Prop Drill Pipe Inp Report'!AW267="X",1,IF('Prop Drill Pipe Inp Report'!AX267="X",1,IF('Prop Drill Pipe Inp Report'!AY267="X",1,IF('Prop Drill Pipe Inp Report'!AZ267="X",1,IF('Prop Drill Pipe Inp Report'!BA267="X",1,0))))))))))))</f>
        <v>0</v>
      </c>
    </row>
    <row r="261" spans="9:10" x14ac:dyDescent="0.25">
      <c r="I261">
        <f>IF('Prop Drill Pipe Inp Report'!V268="X",1,IF('Prop Drill Pipe Inp Report'!W268="X",1,IF('Prop Drill Pipe Inp Report'!X268="X",1,IF('Prop Drill Pipe Inp Report'!Y268="X",1,IF('Prop Drill Pipe Inp Report'!Z268="X",1,IF('Prop Drill Pipe Inp Report'!AA268="X",1,IF('Prop Drill Pipe Inp Report'!AB268="X",1,IF('Prop Drill Pipe Inp Report'!AC268="X",1,IF('Prop Drill Pipe Inp Report'!AD268="X",1,IF('Prop Drill Pipe Inp Report'!AE268="X",1,IF('Prop Drill Pipe Inp Report'!AF268="X",1,IF('Prop Drill Pipe Inp Report'!AG268="X",1,IF('Prop Drill Pipe Inp Report'!AH268="X",1, IF('Prop Drill Pipe Inp Report'!AI268="X",1,0))))))))))))))</f>
        <v>0</v>
      </c>
      <c r="J261">
        <f>IF('Prop Drill Pipe Inp Report'!AP268="X",1,IF('Prop Drill Pipe Inp Report'!AQ268="X",1,IF('Prop Drill Pipe Inp Report'!AR268="X",1,IF('Prop Drill Pipe Inp Report'!AS268="X",1,IF('Prop Drill Pipe Inp Report'!AT268="X",1,IF('Prop Drill Pipe Inp Report'!AU268="X",1,IF('Prop Drill Pipe Inp Report'!AV268="X",1,IF('Prop Drill Pipe Inp Report'!AW268="X",1,IF('Prop Drill Pipe Inp Report'!AX268="X",1,IF('Prop Drill Pipe Inp Report'!AY268="X",1,IF('Prop Drill Pipe Inp Report'!AZ268="X",1,IF('Prop Drill Pipe Inp Report'!BA268="X",1,0))))))))))))</f>
        <v>0</v>
      </c>
    </row>
    <row r="262" spans="9:10" x14ac:dyDescent="0.25">
      <c r="I262">
        <f>IF('Prop Drill Pipe Inp Report'!V269="X",1,IF('Prop Drill Pipe Inp Report'!W269="X",1,IF('Prop Drill Pipe Inp Report'!X269="X",1,IF('Prop Drill Pipe Inp Report'!Y269="X",1,IF('Prop Drill Pipe Inp Report'!Z269="X",1,IF('Prop Drill Pipe Inp Report'!AA269="X",1,IF('Prop Drill Pipe Inp Report'!AB269="X",1,IF('Prop Drill Pipe Inp Report'!AC269="X",1,IF('Prop Drill Pipe Inp Report'!AD269="X",1,IF('Prop Drill Pipe Inp Report'!AE269="X",1,IF('Prop Drill Pipe Inp Report'!AF269="X",1,IF('Prop Drill Pipe Inp Report'!AG269="X",1,IF('Prop Drill Pipe Inp Report'!AH269="X",1, IF('Prop Drill Pipe Inp Report'!AI269="X",1,0))))))))))))))</f>
        <v>0</v>
      </c>
      <c r="J262">
        <f>IF('Prop Drill Pipe Inp Report'!AP269="X",1,IF('Prop Drill Pipe Inp Report'!AQ269="X",1,IF('Prop Drill Pipe Inp Report'!AR269="X",1,IF('Prop Drill Pipe Inp Report'!AS269="X",1,IF('Prop Drill Pipe Inp Report'!AT269="X",1,IF('Prop Drill Pipe Inp Report'!AU269="X",1,IF('Prop Drill Pipe Inp Report'!AV269="X",1,IF('Prop Drill Pipe Inp Report'!AW269="X",1,IF('Prop Drill Pipe Inp Report'!AX269="X",1,IF('Prop Drill Pipe Inp Report'!AY269="X",1,IF('Prop Drill Pipe Inp Report'!AZ269="X",1,IF('Prop Drill Pipe Inp Report'!BA269="X",1,0))))))))))))</f>
        <v>0</v>
      </c>
    </row>
    <row r="263" spans="9:10" x14ac:dyDescent="0.25">
      <c r="I263">
        <f>IF('Prop Drill Pipe Inp Report'!V270="X",1,IF('Prop Drill Pipe Inp Report'!W270="X",1,IF('Prop Drill Pipe Inp Report'!X270="X",1,IF('Prop Drill Pipe Inp Report'!Y270="X",1,IF('Prop Drill Pipe Inp Report'!Z270="X",1,IF('Prop Drill Pipe Inp Report'!AA270="X",1,IF('Prop Drill Pipe Inp Report'!AB270="X",1,IF('Prop Drill Pipe Inp Report'!AC270="X",1,IF('Prop Drill Pipe Inp Report'!AD270="X",1,IF('Prop Drill Pipe Inp Report'!AE270="X",1,IF('Prop Drill Pipe Inp Report'!AF270="X",1,IF('Prop Drill Pipe Inp Report'!AG270="X",1,IF('Prop Drill Pipe Inp Report'!AH270="X",1, IF('Prop Drill Pipe Inp Report'!AI270="X",1,0))))))))))))))</f>
        <v>0</v>
      </c>
      <c r="J263">
        <f>IF('Prop Drill Pipe Inp Report'!AP270="X",1,IF('Prop Drill Pipe Inp Report'!AQ270="X",1,IF('Prop Drill Pipe Inp Report'!AR270="X",1,IF('Prop Drill Pipe Inp Report'!AS270="X",1,IF('Prop Drill Pipe Inp Report'!AT270="X",1,IF('Prop Drill Pipe Inp Report'!AU270="X",1,IF('Prop Drill Pipe Inp Report'!AV270="X",1,IF('Prop Drill Pipe Inp Report'!AW270="X",1,IF('Prop Drill Pipe Inp Report'!AX270="X",1,IF('Prop Drill Pipe Inp Report'!AY270="X",1,IF('Prop Drill Pipe Inp Report'!AZ270="X",1,IF('Prop Drill Pipe Inp Report'!BA270="X",1,0))))))))))))</f>
        <v>0</v>
      </c>
    </row>
    <row r="264" spans="9:10" x14ac:dyDescent="0.25">
      <c r="I264">
        <f>IF('Prop Drill Pipe Inp Report'!V271="X",1,IF('Prop Drill Pipe Inp Report'!W271="X",1,IF('Prop Drill Pipe Inp Report'!X271="X",1,IF('Prop Drill Pipe Inp Report'!Y271="X",1,IF('Prop Drill Pipe Inp Report'!Z271="X",1,IF('Prop Drill Pipe Inp Report'!AA271="X",1,IF('Prop Drill Pipe Inp Report'!AB271="X",1,IF('Prop Drill Pipe Inp Report'!AC271="X",1,IF('Prop Drill Pipe Inp Report'!AD271="X",1,IF('Prop Drill Pipe Inp Report'!AE271="X",1,IF('Prop Drill Pipe Inp Report'!AF271="X",1,IF('Prop Drill Pipe Inp Report'!AG271="X",1,IF('Prop Drill Pipe Inp Report'!AH271="X",1, IF('Prop Drill Pipe Inp Report'!AI271="X",1,0))))))))))))))</f>
        <v>0</v>
      </c>
      <c r="J264">
        <f>IF('Prop Drill Pipe Inp Report'!AP271="X",1,IF('Prop Drill Pipe Inp Report'!AQ271="X",1,IF('Prop Drill Pipe Inp Report'!AR271="X",1,IF('Prop Drill Pipe Inp Report'!AS271="X",1,IF('Prop Drill Pipe Inp Report'!AT271="X",1,IF('Prop Drill Pipe Inp Report'!AU271="X",1,IF('Prop Drill Pipe Inp Report'!AV271="X",1,IF('Prop Drill Pipe Inp Report'!AW271="X",1,IF('Prop Drill Pipe Inp Report'!AX271="X",1,IF('Prop Drill Pipe Inp Report'!AY271="X",1,IF('Prop Drill Pipe Inp Report'!AZ271="X",1,IF('Prop Drill Pipe Inp Report'!BA271="X",1,0))))))))))))</f>
        <v>0</v>
      </c>
    </row>
    <row r="265" spans="9:10" x14ac:dyDescent="0.25">
      <c r="I265">
        <f>IF('Prop Drill Pipe Inp Report'!V272="X",1,IF('Prop Drill Pipe Inp Report'!W272="X",1,IF('Prop Drill Pipe Inp Report'!X272="X",1,IF('Prop Drill Pipe Inp Report'!Y272="X",1,IF('Prop Drill Pipe Inp Report'!Z272="X",1,IF('Prop Drill Pipe Inp Report'!AA272="X",1,IF('Prop Drill Pipe Inp Report'!AB272="X",1,IF('Prop Drill Pipe Inp Report'!AC272="X",1,IF('Prop Drill Pipe Inp Report'!AD272="X",1,IF('Prop Drill Pipe Inp Report'!AE272="X",1,IF('Prop Drill Pipe Inp Report'!AF272="X",1,IF('Prop Drill Pipe Inp Report'!AG272="X",1,IF('Prop Drill Pipe Inp Report'!AH272="X",1, IF('Prop Drill Pipe Inp Report'!AI272="X",1,0))))))))))))))</f>
        <v>0</v>
      </c>
      <c r="J265">
        <f>IF('Prop Drill Pipe Inp Report'!AP272="X",1,IF('Prop Drill Pipe Inp Report'!AQ272="X",1,IF('Prop Drill Pipe Inp Report'!AR272="X",1,IF('Prop Drill Pipe Inp Report'!AS272="X",1,IF('Prop Drill Pipe Inp Report'!AT272="X",1,IF('Prop Drill Pipe Inp Report'!AU272="X",1,IF('Prop Drill Pipe Inp Report'!AV272="X",1,IF('Prop Drill Pipe Inp Report'!AW272="X",1,IF('Prop Drill Pipe Inp Report'!AX272="X",1,IF('Prop Drill Pipe Inp Report'!AY272="X",1,IF('Prop Drill Pipe Inp Report'!AZ272="X",1,IF('Prop Drill Pipe Inp Report'!BA272="X",1,0))))))))))))</f>
        <v>0</v>
      </c>
    </row>
    <row r="266" spans="9:10" x14ac:dyDescent="0.25">
      <c r="I266">
        <f>IF('Prop Drill Pipe Inp Report'!V273="X",1,IF('Prop Drill Pipe Inp Report'!W273="X",1,IF('Prop Drill Pipe Inp Report'!X273="X",1,IF('Prop Drill Pipe Inp Report'!Y273="X",1,IF('Prop Drill Pipe Inp Report'!Z273="X",1,IF('Prop Drill Pipe Inp Report'!AA273="X",1,IF('Prop Drill Pipe Inp Report'!AB273="X",1,IF('Prop Drill Pipe Inp Report'!AC273="X",1,IF('Prop Drill Pipe Inp Report'!AD273="X",1,IF('Prop Drill Pipe Inp Report'!AE273="X",1,IF('Prop Drill Pipe Inp Report'!AF273="X",1,IF('Prop Drill Pipe Inp Report'!AG273="X",1,IF('Prop Drill Pipe Inp Report'!AH273="X",1, IF('Prop Drill Pipe Inp Report'!AI273="X",1,0))))))))))))))</f>
        <v>0</v>
      </c>
      <c r="J266">
        <f>IF('Prop Drill Pipe Inp Report'!AP273="X",1,IF('Prop Drill Pipe Inp Report'!AQ273="X",1,IF('Prop Drill Pipe Inp Report'!AR273="X",1,IF('Prop Drill Pipe Inp Report'!AS273="X",1,IF('Prop Drill Pipe Inp Report'!AT273="X",1,IF('Prop Drill Pipe Inp Report'!AU273="X",1,IF('Prop Drill Pipe Inp Report'!AV273="X",1,IF('Prop Drill Pipe Inp Report'!AW273="X",1,IF('Prop Drill Pipe Inp Report'!AX273="X",1,IF('Prop Drill Pipe Inp Report'!AY273="X",1,IF('Prop Drill Pipe Inp Report'!AZ273="X",1,IF('Prop Drill Pipe Inp Report'!BA273="X",1,0))))))))))))</f>
        <v>0</v>
      </c>
    </row>
    <row r="267" spans="9:10" x14ac:dyDescent="0.25">
      <c r="I267">
        <f>IF('Prop Drill Pipe Inp Report'!V274="X",1,IF('Prop Drill Pipe Inp Report'!W274="X",1,IF('Prop Drill Pipe Inp Report'!X274="X",1,IF('Prop Drill Pipe Inp Report'!Y274="X",1,IF('Prop Drill Pipe Inp Report'!Z274="X",1,IF('Prop Drill Pipe Inp Report'!AA274="X",1,IF('Prop Drill Pipe Inp Report'!AB274="X",1,IF('Prop Drill Pipe Inp Report'!AC274="X",1,IF('Prop Drill Pipe Inp Report'!AD274="X",1,IF('Prop Drill Pipe Inp Report'!AE274="X",1,IF('Prop Drill Pipe Inp Report'!AF274="X",1,IF('Prop Drill Pipe Inp Report'!AG274="X",1,IF('Prop Drill Pipe Inp Report'!AH274="X",1, IF('Prop Drill Pipe Inp Report'!AI274="X",1,0))))))))))))))</f>
        <v>0</v>
      </c>
      <c r="J267">
        <f>IF('Prop Drill Pipe Inp Report'!AP274="X",1,IF('Prop Drill Pipe Inp Report'!AQ274="X",1,IF('Prop Drill Pipe Inp Report'!AR274="X",1,IF('Prop Drill Pipe Inp Report'!AS274="X",1,IF('Prop Drill Pipe Inp Report'!AT274="X",1,IF('Prop Drill Pipe Inp Report'!AU274="X",1,IF('Prop Drill Pipe Inp Report'!AV274="X",1,IF('Prop Drill Pipe Inp Report'!AW274="X",1,IF('Prop Drill Pipe Inp Report'!AX274="X",1,IF('Prop Drill Pipe Inp Report'!AY274="X",1,IF('Prop Drill Pipe Inp Report'!AZ274="X",1,IF('Prop Drill Pipe Inp Report'!BA274="X",1,0))))))))))))</f>
        <v>0</v>
      </c>
    </row>
    <row r="268" spans="9:10" x14ac:dyDescent="0.25">
      <c r="I268">
        <f>IF('Prop Drill Pipe Inp Report'!V275="X",1,IF('Prop Drill Pipe Inp Report'!W275="X",1,IF('Prop Drill Pipe Inp Report'!X275="X",1,IF('Prop Drill Pipe Inp Report'!Y275="X",1,IF('Prop Drill Pipe Inp Report'!Z275="X",1,IF('Prop Drill Pipe Inp Report'!AA275="X",1,IF('Prop Drill Pipe Inp Report'!AB275="X",1,IF('Prop Drill Pipe Inp Report'!AC275="X",1,IF('Prop Drill Pipe Inp Report'!AD275="X",1,IF('Prop Drill Pipe Inp Report'!AE275="X",1,IF('Prop Drill Pipe Inp Report'!AF275="X",1,IF('Prop Drill Pipe Inp Report'!AG275="X",1,IF('Prop Drill Pipe Inp Report'!AH275="X",1, IF('Prop Drill Pipe Inp Report'!AI275="X",1,0))))))))))))))</f>
        <v>0</v>
      </c>
      <c r="J268">
        <f>IF('Prop Drill Pipe Inp Report'!AP275="X",1,IF('Prop Drill Pipe Inp Report'!AQ275="X",1,IF('Prop Drill Pipe Inp Report'!AR275="X",1,IF('Prop Drill Pipe Inp Report'!AS275="X",1,IF('Prop Drill Pipe Inp Report'!AT275="X",1,IF('Prop Drill Pipe Inp Report'!AU275="X",1,IF('Prop Drill Pipe Inp Report'!AV275="X",1,IF('Prop Drill Pipe Inp Report'!AW275="X",1,IF('Prop Drill Pipe Inp Report'!AX275="X",1,IF('Prop Drill Pipe Inp Report'!AY275="X",1,IF('Prop Drill Pipe Inp Report'!AZ275="X",1,IF('Prop Drill Pipe Inp Report'!BA275="X",1,0))))))))))))</f>
        <v>0</v>
      </c>
    </row>
    <row r="269" spans="9:10" x14ac:dyDescent="0.25">
      <c r="I269">
        <f>IF('Prop Drill Pipe Inp Report'!V276="X",1,IF('Prop Drill Pipe Inp Report'!W276="X",1,IF('Prop Drill Pipe Inp Report'!X276="X",1,IF('Prop Drill Pipe Inp Report'!Y276="X",1,IF('Prop Drill Pipe Inp Report'!Z276="X",1,IF('Prop Drill Pipe Inp Report'!AA276="X",1,IF('Prop Drill Pipe Inp Report'!AB276="X",1,IF('Prop Drill Pipe Inp Report'!AC276="X",1,IF('Prop Drill Pipe Inp Report'!AD276="X",1,IF('Prop Drill Pipe Inp Report'!AE276="X",1,IF('Prop Drill Pipe Inp Report'!AF276="X",1,IF('Prop Drill Pipe Inp Report'!AG276="X",1,IF('Prop Drill Pipe Inp Report'!AH276="X",1, IF('Prop Drill Pipe Inp Report'!AI276="X",1,0))))))))))))))</f>
        <v>0</v>
      </c>
      <c r="J269">
        <f>IF('Prop Drill Pipe Inp Report'!AP276="X",1,IF('Prop Drill Pipe Inp Report'!AQ276="X",1,IF('Prop Drill Pipe Inp Report'!AR276="X",1,IF('Prop Drill Pipe Inp Report'!AS276="X",1,IF('Prop Drill Pipe Inp Report'!AT276="X",1,IF('Prop Drill Pipe Inp Report'!AU276="X",1,IF('Prop Drill Pipe Inp Report'!AV276="X",1,IF('Prop Drill Pipe Inp Report'!AW276="X",1,IF('Prop Drill Pipe Inp Report'!AX276="X",1,IF('Prop Drill Pipe Inp Report'!AY276="X",1,IF('Prop Drill Pipe Inp Report'!AZ276="X",1,IF('Prop Drill Pipe Inp Report'!BA276="X",1,0))))))))))))</f>
        <v>0</v>
      </c>
    </row>
    <row r="270" spans="9:10" x14ac:dyDescent="0.25">
      <c r="I270">
        <f>IF('Prop Drill Pipe Inp Report'!V277="X",1,IF('Prop Drill Pipe Inp Report'!W277="X",1,IF('Prop Drill Pipe Inp Report'!X277="X",1,IF('Prop Drill Pipe Inp Report'!Y277="X",1,IF('Prop Drill Pipe Inp Report'!Z277="X",1,IF('Prop Drill Pipe Inp Report'!AA277="X",1,IF('Prop Drill Pipe Inp Report'!AB277="X",1,IF('Prop Drill Pipe Inp Report'!AC277="X",1,IF('Prop Drill Pipe Inp Report'!AD277="X",1,IF('Prop Drill Pipe Inp Report'!AE277="X",1,IF('Prop Drill Pipe Inp Report'!AF277="X",1,IF('Prop Drill Pipe Inp Report'!AG277="X",1,IF('Prop Drill Pipe Inp Report'!AH277="X",1, IF('Prop Drill Pipe Inp Report'!AI277="X",1,0))))))))))))))</f>
        <v>0</v>
      </c>
      <c r="J270">
        <f>IF('Prop Drill Pipe Inp Report'!AP277="X",1,IF('Prop Drill Pipe Inp Report'!AQ277="X",1,IF('Prop Drill Pipe Inp Report'!AR277="X",1,IF('Prop Drill Pipe Inp Report'!AS277="X",1,IF('Prop Drill Pipe Inp Report'!AT277="X",1,IF('Prop Drill Pipe Inp Report'!AU277="X",1,IF('Prop Drill Pipe Inp Report'!AV277="X",1,IF('Prop Drill Pipe Inp Report'!AW277="X",1,IF('Prop Drill Pipe Inp Report'!AX277="X",1,IF('Prop Drill Pipe Inp Report'!AY277="X",1,IF('Prop Drill Pipe Inp Report'!AZ277="X",1,IF('Prop Drill Pipe Inp Report'!BA277="X",1,0))))))))))))</f>
        <v>0</v>
      </c>
    </row>
    <row r="271" spans="9:10" x14ac:dyDescent="0.25">
      <c r="I271">
        <f>IF('Prop Drill Pipe Inp Report'!V278="X",1,IF('Prop Drill Pipe Inp Report'!W278="X",1,IF('Prop Drill Pipe Inp Report'!X278="X",1,IF('Prop Drill Pipe Inp Report'!Y278="X",1,IF('Prop Drill Pipe Inp Report'!Z278="X",1,IF('Prop Drill Pipe Inp Report'!AA278="X",1,IF('Prop Drill Pipe Inp Report'!AB278="X",1,IF('Prop Drill Pipe Inp Report'!AC278="X",1,IF('Prop Drill Pipe Inp Report'!AD278="X",1,IF('Prop Drill Pipe Inp Report'!AE278="X",1,IF('Prop Drill Pipe Inp Report'!AF278="X",1,IF('Prop Drill Pipe Inp Report'!AG278="X",1,IF('Prop Drill Pipe Inp Report'!AH278="X",1, IF('Prop Drill Pipe Inp Report'!AI278="X",1,0))))))))))))))</f>
        <v>0</v>
      </c>
      <c r="J271">
        <f>IF('Prop Drill Pipe Inp Report'!AP278="X",1,IF('Prop Drill Pipe Inp Report'!AQ278="X",1,IF('Prop Drill Pipe Inp Report'!AR278="X",1,IF('Prop Drill Pipe Inp Report'!AS278="X",1,IF('Prop Drill Pipe Inp Report'!AT278="X",1,IF('Prop Drill Pipe Inp Report'!AU278="X",1,IF('Prop Drill Pipe Inp Report'!AV278="X",1,IF('Prop Drill Pipe Inp Report'!AW278="X",1,IF('Prop Drill Pipe Inp Report'!AX278="X",1,IF('Prop Drill Pipe Inp Report'!AY278="X",1,IF('Prop Drill Pipe Inp Report'!AZ278="X",1,IF('Prop Drill Pipe Inp Report'!BA278="X",1,0))))))))))))</f>
        <v>0</v>
      </c>
    </row>
    <row r="272" spans="9:10" x14ac:dyDescent="0.25">
      <c r="I272">
        <f>IF('Prop Drill Pipe Inp Report'!V279="X",1,IF('Prop Drill Pipe Inp Report'!W279="X",1,IF('Prop Drill Pipe Inp Report'!X279="X",1,IF('Prop Drill Pipe Inp Report'!Y279="X",1,IF('Prop Drill Pipe Inp Report'!Z279="X",1,IF('Prop Drill Pipe Inp Report'!AA279="X",1,IF('Prop Drill Pipe Inp Report'!AB279="X",1,IF('Prop Drill Pipe Inp Report'!AC279="X",1,IF('Prop Drill Pipe Inp Report'!AD279="X",1,IF('Prop Drill Pipe Inp Report'!AE279="X",1,IF('Prop Drill Pipe Inp Report'!AF279="X",1,IF('Prop Drill Pipe Inp Report'!AG279="X",1,IF('Prop Drill Pipe Inp Report'!AH279="X",1, IF('Prop Drill Pipe Inp Report'!AI279="X",1,0))))))))))))))</f>
        <v>0</v>
      </c>
      <c r="J272">
        <f>IF('Prop Drill Pipe Inp Report'!AP279="X",1,IF('Prop Drill Pipe Inp Report'!AQ279="X",1,IF('Prop Drill Pipe Inp Report'!AR279="X",1,IF('Prop Drill Pipe Inp Report'!AS279="X",1,IF('Prop Drill Pipe Inp Report'!AT279="X",1,IF('Prop Drill Pipe Inp Report'!AU279="X",1,IF('Prop Drill Pipe Inp Report'!AV279="X",1,IF('Prop Drill Pipe Inp Report'!AW279="X",1,IF('Prop Drill Pipe Inp Report'!AX279="X",1,IF('Prop Drill Pipe Inp Report'!AY279="X",1,IF('Prop Drill Pipe Inp Report'!AZ279="X",1,IF('Prop Drill Pipe Inp Report'!BA279="X",1,0))))))))))))</f>
        <v>0</v>
      </c>
    </row>
    <row r="273" spans="9:10" x14ac:dyDescent="0.25">
      <c r="I273">
        <f>IF('Prop Drill Pipe Inp Report'!V280="X",1,IF('Prop Drill Pipe Inp Report'!W280="X",1,IF('Prop Drill Pipe Inp Report'!X280="X",1,IF('Prop Drill Pipe Inp Report'!Y280="X",1,IF('Prop Drill Pipe Inp Report'!Z280="X",1,IF('Prop Drill Pipe Inp Report'!AA280="X",1,IF('Prop Drill Pipe Inp Report'!AB280="X",1,IF('Prop Drill Pipe Inp Report'!AC280="X",1,IF('Prop Drill Pipe Inp Report'!AD280="X",1,IF('Prop Drill Pipe Inp Report'!AE280="X",1,IF('Prop Drill Pipe Inp Report'!AF280="X",1,IF('Prop Drill Pipe Inp Report'!AG280="X",1,IF('Prop Drill Pipe Inp Report'!AH280="X",1, IF('Prop Drill Pipe Inp Report'!AI280="X",1,0))))))))))))))</f>
        <v>0</v>
      </c>
      <c r="J273">
        <f>IF('Prop Drill Pipe Inp Report'!AP280="X",1,IF('Prop Drill Pipe Inp Report'!AQ280="X",1,IF('Prop Drill Pipe Inp Report'!AR280="X",1,IF('Prop Drill Pipe Inp Report'!AS280="X",1,IF('Prop Drill Pipe Inp Report'!AT280="X",1,IF('Prop Drill Pipe Inp Report'!AU280="X",1,IF('Prop Drill Pipe Inp Report'!AV280="X",1,IF('Prop Drill Pipe Inp Report'!AW280="X",1,IF('Prop Drill Pipe Inp Report'!AX280="X",1,IF('Prop Drill Pipe Inp Report'!AY280="X",1,IF('Prop Drill Pipe Inp Report'!AZ280="X",1,IF('Prop Drill Pipe Inp Report'!BA280="X",1,0))))))))))))</f>
        <v>0</v>
      </c>
    </row>
    <row r="274" spans="9:10" x14ac:dyDescent="0.25">
      <c r="I274">
        <f>IF('Prop Drill Pipe Inp Report'!V281="X",1,IF('Prop Drill Pipe Inp Report'!W281="X",1,IF('Prop Drill Pipe Inp Report'!X281="X",1,IF('Prop Drill Pipe Inp Report'!Y281="X",1,IF('Prop Drill Pipe Inp Report'!Z281="X",1,IF('Prop Drill Pipe Inp Report'!AA281="X",1,IF('Prop Drill Pipe Inp Report'!AB281="X",1,IF('Prop Drill Pipe Inp Report'!AC281="X",1,IF('Prop Drill Pipe Inp Report'!AD281="X",1,IF('Prop Drill Pipe Inp Report'!AE281="X",1,IF('Prop Drill Pipe Inp Report'!AF281="X",1,IF('Prop Drill Pipe Inp Report'!AG281="X",1,IF('Prop Drill Pipe Inp Report'!AH281="X",1, IF('Prop Drill Pipe Inp Report'!AI281="X",1,0))))))))))))))</f>
        <v>0</v>
      </c>
      <c r="J274">
        <f>IF('Prop Drill Pipe Inp Report'!AP281="X",1,IF('Prop Drill Pipe Inp Report'!AQ281="X",1,IF('Prop Drill Pipe Inp Report'!AR281="X",1,IF('Prop Drill Pipe Inp Report'!AS281="X",1,IF('Prop Drill Pipe Inp Report'!AT281="X",1,IF('Prop Drill Pipe Inp Report'!AU281="X",1,IF('Prop Drill Pipe Inp Report'!AV281="X",1,IF('Prop Drill Pipe Inp Report'!AW281="X",1,IF('Prop Drill Pipe Inp Report'!AX281="X",1,IF('Prop Drill Pipe Inp Report'!AY281="X",1,IF('Prop Drill Pipe Inp Report'!AZ281="X",1,IF('Prop Drill Pipe Inp Report'!BA281="X",1,0))))))))))))</f>
        <v>0</v>
      </c>
    </row>
    <row r="275" spans="9:10" x14ac:dyDescent="0.25">
      <c r="I275">
        <f>IF('Prop Drill Pipe Inp Report'!V282="X",1,IF('Prop Drill Pipe Inp Report'!W282="X",1,IF('Prop Drill Pipe Inp Report'!X282="X",1,IF('Prop Drill Pipe Inp Report'!Y282="X",1,IF('Prop Drill Pipe Inp Report'!Z282="X",1,IF('Prop Drill Pipe Inp Report'!AA282="X",1,IF('Prop Drill Pipe Inp Report'!AB282="X",1,IF('Prop Drill Pipe Inp Report'!AC282="X",1,IF('Prop Drill Pipe Inp Report'!AD282="X",1,IF('Prop Drill Pipe Inp Report'!AE282="X",1,IF('Prop Drill Pipe Inp Report'!AF282="X",1,IF('Prop Drill Pipe Inp Report'!AG282="X",1,IF('Prop Drill Pipe Inp Report'!AH282="X",1, IF('Prop Drill Pipe Inp Report'!AI282="X",1,0))))))))))))))</f>
        <v>0</v>
      </c>
      <c r="J275">
        <f>IF('Prop Drill Pipe Inp Report'!AP282="X",1,IF('Prop Drill Pipe Inp Report'!AQ282="X",1,IF('Prop Drill Pipe Inp Report'!AR282="X",1,IF('Prop Drill Pipe Inp Report'!AS282="X",1,IF('Prop Drill Pipe Inp Report'!AT282="X",1,IF('Prop Drill Pipe Inp Report'!AU282="X",1,IF('Prop Drill Pipe Inp Report'!AV282="X",1,IF('Prop Drill Pipe Inp Report'!AW282="X",1,IF('Prop Drill Pipe Inp Report'!AX282="X",1,IF('Prop Drill Pipe Inp Report'!AY282="X",1,IF('Prop Drill Pipe Inp Report'!AZ282="X",1,IF('Prop Drill Pipe Inp Report'!BA282="X",1,0))))))))))))</f>
        <v>0</v>
      </c>
    </row>
    <row r="276" spans="9:10" x14ac:dyDescent="0.25">
      <c r="I276">
        <f>IF('Prop Drill Pipe Inp Report'!V283="X",1,IF('Prop Drill Pipe Inp Report'!W283="X",1,IF('Prop Drill Pipe Inp Report'!X283="X",1,IF('Prop Drill Pipe Inp Report'!Y283="X",1,IF('Prop Drill Pipe Inp Report'!Z283="X",1,IF('Prop Drill Pipe Inp Report'!AA283="X",1,IF('Prop Drill Pipe Inp Report'!AB283="X",1,IF('Prop Drill Pipe Inp Report'!AC283="X",1,IF('Prop Drill Pipe Inp Report'!AD283="X",1,IF('Prop Drill Pipe Inp Report'!AE283="X",1,IF('Prop Drill Pipe Inp Report'!AF283="X",1,IF('Prop Drill Pipe Inp Report'!AG283="X",1,IF('Prop Drill Pipe Inp Report'!AH283="X",1, IF('Prop Drill Pipe Inp Report'!AI283="X",1,0))))))))))))))</f>
        <v>0</v>
      </c>
      <c r="J276">
        <f>IF('Prop Drill Pipe Inp Report'!AP283="X",1,IF('Prop Drill Pipe Inp Report'!AQ283="X",1,IF('Prop Drill Pipe Inp Report'!AR283="X",1,IF('Prop Drill Pipe Inp Report'!AS283="X",1,IF('Prop Drill Pipe Inp Report'!AT283="X",1,IF('Prop Drill Pipe Inp Report'!AU283="X",1,IF('Prop Drill Pipe Inp Report'!AV283="X",1,IF('Prop Drill Pipe Inp Report'!AW283="X",1,IF('Prop Drill Pipe Inp Report'!AX283="X",1,IF('Prop Drill Pipe Inp Report'!AY283="X",1,IF('Prop Drill Pipe Inp Report'!AZ283="X",1,IF('Prop Drill Pipe Inp Report'!BA283="X",1,0))))))))))))</f>
        <v>0</v>
      </c>
    </row>
    <row r="277" spans="9:10" x14ac:dyDescent="0.25">
      <c r="I277">
        <f>IF('Prop Drill Pipe Inp Report'!V284="X",1,IF('Prop Drill Pipe Inp Report'!W284="X",1,IF('Prop Drill Pipe Inp Report'!X284="X",1,IF('Prop Drill Pipe Inp Report'!Y284="X",1,IF('Prop Drill Pipe Inp Report'!Z284="X",1,IF('Prop Drill Pipe Inp Report'!AA284="X",1,IF('Prop Drill Pipe Inp Report'!AB284="X",1,IF('Prop Drill Pipe Inp Report'!AC284="X",1,IF('Prop Drill Pipe Inp Report'!AD284="X",1,IF('Prop Drill Pipe Inp Report'!AE284="X",1,IF('Prop Drill Pipe Inp Report'!AF284="X",1,IF('Prop Drill Pipe Inp Report'!AG284="X",1,IF('Prop Drill Pipe Inp Report'!AH284="X",1, IF('Prop Drill Pipe Inp Report'!AI284="X",1,0))))))))))))))</f>
        <v>0</v>
      </c>
      <c r="J277">
        <f>IF('Prop Drill Pipe Inp Report'!AP284="X",1,IF('Prop Drill Pipe Inp Report'!AQ284="X",1,IF('Prop Drill Pipe Inp Report'!AR284="X",1,IF('Prop Drill Pipe Inp Report'!AS284="X",1,IF('Prop Drill Pipe Inp Report'!AT284="X",1,IF('Prop Drill Pipe Inp Report'!AU284="X",1,IF('Prop Drill Pipe Inp Report'!AV284="X",1,IF('Prop Drill Pipe Inp Report'!AW284="X",1,IF('Prop Drill Pipe Inp Report'!AX284="X",1,IF('Prop Drill Pipe Inp Report'!AY284="X",1,IF('Prop Drill Pipe Inp Report'!AZ284="X",1,IF('Prop Drill Pipe Inp Report'!BA284="X",1,0))))))))))))</f>
        <v>0</v>
      </c>
    </row>
    <row r="278" spans="9:10" x14ac:dyDescent="0.25">
      <c r="I278">
        <f>IF('Prop Drill Pipe Inp Report'!V285="X",1,IF('Prop Drill Pipe Inp Report'!W285="X",1,IF('Prop Drill Pipe Inp Report'!X285="X",1,IF('Prop Drill Pipe Inp Report'!Y285="X",1,IF('Prop Drill Pipe Inp Report'!Z285="X",1,IF('Prop Drill Pipe Inp Report'!AA285="X",1,IF('Prop Drill Pipe Inp Report'!AB285="X",1,IF('Prop Drill Pipe Inp Report'!AC285="X",1,IF('Prop Drill Pipe Inp Report'!AD285="X",1,IF('Prop Drill Pipe Inp Report'!AE285="X",1,IF('Prop Drill Pipe Inp Report'!AF285="X",1,IF('Prop Drill Pipe Inp Report'!AG285="X",1,IF('Prop Drill Pipe Inp Report'!AH285="X",1, IF('Prop Drill Pipe Inp Report'!AI285="X",1,0))))))))))))))</f>
        <v>0</v>
      </c>
      <c r="J278">
        <f>IF('Prop Drill Pipe Inp Report'!AP285="X",1,IF('Prop Drill Pipe Inp Report'!AQ285="X",1,IF('Prop Drill Pipe Inp Report'!AR285="X",1,IF('Prop Drill Pipe Inp Report'!AS285="X",1,IF('Prop Drill Pipe Inp Report'!AT285="X",1,IF('Prop Drill Pipe Inp Report'!AU285="X",1,IF('Prop Drill Pipe Inp Report'!AV285="X",1,IF('Prop Drill Pipe Inp Report'!AW285="X",1,IF('Prop Drill Pipe Inp Report'!AX285="X",1,IF('Prop Drill Pipe Inp Report'!AY285="X",1,IF('Prop Drill Pipe Inp Report'!AZ285="X",1,IF('Prop Drill Pipe Inp Report'!BA285="X",1,0))))))))))))</f>
        <v>0</v>
      </c>
    </row>
    <row r="279" spans="9:10" x14ac:dyDescent="0.25">
      <c r="I279">
        <f>IF('Prop Drill Pipe Inp Report'!V286="X",1,IF('Prop Drill Pipe Inp Report'!W286="X",1,IF('Prop Drill Pipe Inp Report'!X286="X",1,IF('Prop Drill Pipe Inp Report'!Y286="X",1,IF('Prop Drill Pipe Inp Report'!Z286="X",1,IF('Prop Drill Pipe Inp Report'!AA286="X",1,IF('Prop Drill Pipe Inp Report'!AB286="X",1,IF('Prop Drill Pipe Inp Report'!AC286="X",1,IF('Prop Drill Pipe Inp Report'!AD286="X",1,IF('Prop Drill Pipe Inp Report'!AE286="X",1,IF('Prop Drill Pipe Inp Report'!AF286="X",1,IF('Prop Drill Pipe Inp Report'!AG286="X",1,IF('Prop Drill Pipe Inp Report'!AH286="X",1, IF('Prop Drill Pipe Inp Report'!AI286="X",1,0))))))))))))))</f>
        <v>0</v>
      </c>
      <c r="J279">
        <f>IF('Prop Drill Pipe Inp Report'!AP286="X",1,IF('Prop Drill Pipe Inp Report'!AQ286="X",1,IF('Prop Drill Pipe Inp Report'!AR286="X",1,IF('Prop Drill Pipe Inp Report'!AS286="X",1,IF('Prop Drill Pipe Inp Report'!AT286="X",1,IF('Prop Drill Pipe Inp Report'!AU286="X",1,IF('Prop Drill Pipe Inp Report'!AV286="X",1,IF('Prop Drill Pipe Inp Report'!AW286="X",1,IF('Prop Drill Pipe Inp Report'!AX286="X",1,IF('Prop Drill Pipe Inp Report'!AY286="X",1,IF('Prop Drill Pipe Inp Report'!AZ286="X",1,IF('Prop Drill Pipe Inp Report'!BA286="X",1,0))))))))))))</f>
        <v>0</v>
      </c>
    </row>
    <row r="280" spans="9:10" x14ac:dyDescent="0.25">
      <c r="I280">
        <f>IF('Prop Drill Pipe Inp Report'!V287="X",1,IF('Prop Drill Pipe Inp Report'!W287="X",1,IF('Prop Drill Pipe Inp Report'!X287="X",1,IF('Prop Drill Pipe Inp Report'!Y287="X",1,IF('Prop Drill Pipe Inp Report'!Z287="X",1,IF('Prop Drill Pipe Inp Report'!AA287="X",1,IF('Prop Drill Pipe Inp Report'!AB287="X",1,IF('Prop Drill Pipe Inp Report'!AC287="X",1,IF('Prop Drill Pipe Inp Report'!AD287="X",1,IF('Prop Drill Pipe Inp Report'!AE287="X",1,IF('Prop Drill Pipe Inp Report'!AF287="X",1,IF('Prop Drill Pipe Inp Report'!AG287="X",1,IF('Prop Drill Pipe Inp Report'!AH287="X",1, IF('Prop Drill Pipe Inp Report'!AI287="X",1,0))))))))))))))</f>
        <v>0</v>
      </c>
      <c r="J280">
        <f>IF('Prop Drill Pipe Inp Report'!AP287="X",1,IF('Prop Drill Pipe Inp Report'!AQ287="X",1,IF('Prop Drill Pipe Inp Report'!AR287="X",1,IF('Prop Drill Pipe Inp Report'!AS287="X",1,IF('Prop Drill Pipe Inp Report'!AT287="X",1,IF('Prop Drill Pipe Inp Report'!AU287="X",1,IF('Prop Drill Pipe Inp Report'!AV287="X",1,IF('Prop Drill Pipe Inp Report'!AW287="X",1,IF('Prop Drill Pipe Inp Report'!AX287="X",1,IF('Prop Drill Pipe Inp Report'!AY287="X",1,IF('Prop Drill Pipe Inp Report'!AZ287="X",1,IF('Prop Drill Pipe Inp Report'!BA287="X",1,0))))))))))))</f>
        <v>0</v>
      </c>
    </row>
    <row r="281" spans="9:10" x14ac:dyDescent="0.25">
      <c r="I281">
        <f>IF('Prop Drill Pipe Inp Report'!V288="X",1,IF('Prop Drill Pipe Inp Report'!W288="X",1,IF('Prop Drill Pipe Inp Report'!X288="X",1,IF('Prop Drill Pipe Inp Report'!Y288="X",1,IF('Prop Drill Pipe Inp Report'!Z288="X",1,IF('Prop Drill Pipe Inp Report'!AA288="X",1,IF('Prop Drill Pipe Inp Report'!AB288="X",1,IF('Prop Drill Pipe Inp Report'!AC288="X",1,IF('Prop Drill Pipe Inp Report'!AD288="X",1,IF('Prop Drill Pipe Inp Report'!AE288="X",1,IF('Prop Drill Pipe Inp Report'!AF288="X",1,IF('Prop Drill Pipe Inp Report'!AG288="X",1,IF('Prop Drill Pipe Inp Report'!AH288="X",1, IF('Prop Drill Pipe Inp Report'!AI288="X",1,0))))))))))))))</f>
        <v>0</v>
      </c>
      <c r="J281">
        <f>IF('Prop Drill Pipe Inp Report'!AP288="X",1,IF('Prop Drill Pipe Inp Report'!AQ288="X",1,IF('Prop Drill Pipe Inp Report'!AR288="X",1,IF('Prop Drill Pipe Inp Report'!AS288="X",1,IF('Prop Drill Pipe Inp Report'!AT288="X",1,IF('Prop Drill Pipe Inp Report'!AU288="X",1,IF('Prop Drill Pipe Inp Report'!AV288="X",1,IF('Prop Drill Pipe Inp Report'!AW288="X",1,IF('Prop Drill Pipe Inp Report'!AX288="X",1,IF('Prop Drill Pipe Inp Report'!AY288="X",1,IF('Prop Drill Pipe Inp Report'!AZ288="X",1,IF('Prop Drill Pipe Inp Report'!BA288="X",1,0))))))))))))</f>
        <v>0</v>
      </c>
    </row>
    <row r="282" spans="9:10" x14ac:dyDescent="0.25">
      <c r="I282">
        <f>IF('Prop Drill Pipe Inp Report'!V289="X",1,IF('Prop Drill Pipe Inp Report'!W289="X",1,IF('Prop Drill Pipe Inp Report'!X289="X",1,IF('Prop Drill Pipe Inp Report'!Y289="X",1,IF('Prop Drill Pipe Inp Report'!Z289="X",1,IF('Prop Drill Pipe Inp Report'!AA289="X",1,IF('Prop Drill Pipe Inp Report'!AB289="X",1,IF('Prop Drill Pipe Inp Report'!AC289="X",1,IF('Prop Drill Pipe Inp Report'!AD289="X",1,IF('Prop Drill Pipe Inp Report'!AE289="X",1,IF('Prop Drill Pipe Inp Report'!AF289="X",1,IF('Prop Drill Pipe Inp Report'!AG289="X",1,IF('Prop Drill Pipe Inp Report'!AH289="X",1, IF('Prop Drill Pipe Inp Report'!AI289="X",1,0))))))))))))))</f>
        <v>0</v>
      </c>
      <c r="J282">
        <f>IF('Prop Drill Pipe Inp Report'!AP289="X",1,IF('Prop Drill Pipe Inp Report'!AQ289="X",1,IF('Prop Drill Pipe Inp Report'!AR289="X",1,IF('Prop Drill Pipe Inp Report'!AS289="X",1,IF('Prop Drill Pipe Inp Report'!AT289="X",1,IF('Prop Drill Pipe Inp Report'!AU289="X",1,IF('Prop Drill Pipe Inp Report'!AV289="X",1,IF('Prop Drill Pipe Inp Report'!AW289="X",1,IF('Prop Drill Pipe Inp Report'!AX289="X",1,IF('Prop Drill Pipe Inp Report'!AY289="X",1,IF('Prop Drill Pipe Inp Report'!AZ289="X",1,IF('Prop Drill Pipe Inp Report'!BA289="X",1,0))))))))))))</f>
        <v>0</v>
      </c>
    </row>
    <row r="283" spans="9:10" x14ac:dyDescent="0.25">
      <c r="I283">
        <f>IF('Prop Drill Pipe Inp Report'!V290="X",1,IF('Prop Drill Pipe Inp Report'!W290="X",1,IF('Prop Drill Pipe Inp Report'!X290="X",1,IF('Prop Drill Pipe Inp Report'!Y290="X",1,IF('Prop Drill Pipe Inp Report'!Z290="X",1,IF('Prop Drill Pipe Inp Report'!AA290="X",1,IF('Prop Drill Pipe Inp Report'!AB290="X",1,IF('Prop Drill Pipe Inp Report'!AC290="X",1,IF('Prop Drill Pipe Inp Report'!AD290="X",1,IF('Prop Drill Pipe Inp Report'!AE290="X",1,IF('Prop Drill Pipe Inp Report'!AF290="X",1,IF('Prop Drill Pipe Inp Report'!AG290="X",1,IF('Prop Drill Pipe Inp Report'!AH290="X",1, IF('Prop Drill Pipe Inp Report'!AI290="X",1,0))))))))))))))</f>
        <v>0</v>
      </c>
      <c r="J283">
        <f>IF('Prop Drill Pipe Inp Report'!AP290="X",1,IF('Prop Drill Pipe Inp Report'!AQ290="X",1,IF('Prop Drill Pipe Inp Report'!AR290="X",1,IF('Prop Drill Pipe Inp Report'!AS290="X",1,IF('Prop Drill Pipe Inp Report'!AT290="X",1,IF('Prop Drill Pipe Inp Report'!AU290="X",1,IF('Prop Drill Pipe Inp Report'!AV290="X",1,IF('Prop Drill Pipe Inp Report'!AW290="X",1,IF('Prop Drill Pipe Inp Report'!AX290="X",1,IF('Prop Drill Pipe Inp Report'!AY290="X",1,IF('Prop Drill Pipe Inp Report'!AZ290="X",1,IF('Prop Drill Pipe Inp Report'!BA290="X",1,0))))))))))))</f>
        <v>0</v>
      </c>
    </row>
    <row r="284" spans="9:10" x14ac:dyDescent="0.25">
      <c r="I284">
        <f>IF('Prop Drill Pipe Inp Report'!V291="X",1,IF('Prop Drill Pipe Inp Report'!W291="X",1,IF('Prop Drill Pipe Inp Report'!X291="X",1,IF('Prop Drill Pipe Inp Report'!Y291="X",1,IF('Prop Drill Pipe Inp Report'!Z291="X",1,IF('Prop Drill Pipe Inp Report'!AA291="X",1,IF('Prop Drill Pipe Inp Report'!AB291="X",1,IF('Prop Drill Pipe Inp Report'!AC291="X",1,IF('Prop Drill Pipe Inp Report'!AD291="X",1,IF('Prop Drill Pipe Inp Report'!AE291="X",1,IF('Prop Drill Pipe Inp Report'!AF291="X",1,IF('Prop Drill Pipe Inp Report'!AG291="X",1,IF('Prop Drill Pipe Inp Report'!AH291="X",1, IF('Prop Drill Pipe Inp Report'!AI291="X",1,0))))))))))))))</f>
        <v>0</v>
      </c>
      <c r="J284">
        <f>IF('Prop Drill Pipe Inp Report'!AP291="X",1,IF('Prop Drill Pipe Inp Report'!AQ291="X",1,IF('Prop Drill Pipe Inp Report'!AR291="X",1,IF('Prop Drill Pipe Inp Report'!AS291="X",1,IF('Prop Drill Pipe Inp Report'!AT291="X",1,IF('Prop Drill Pipe Inp Report'!AU291="X",1,IF('Prop Drill Pipe Inp Report'!AV291="X",1,IF('Prop Drill Pipe Inp Report'!AW291="X",1,IF('Prop Drill Pipe Inp Report'!AX291="X",1,IF('Prop Drill Pipe Inp Report'!AY291="X",1,IF('Prop Drill Pipe Inp Report'!AZ291="X",1,IF('Prop Drill Pipe Inp Report'!BA291="X",1,0))))))))))))</f>
        <v>0</v>
      </c>
    </row>
    <row r="285" spans="9:10" x14ac:dyDescent="0.25">
      <c r="I285">
        <f>IF('Prop Drill Pipe Inp Report'!V292="X",1,IF('Prop Drill Pipe Inp Report'!W292="X",1,IF('Prop Drill Pipe Inp Report'!X292="X",1,IF('Prop Drill Pipe Inp Report'!Y292="X",1,IF('Prop Drill Pipe Inp Report'!Z292="X",1,IF('Prop Drill Pipe Inp Report'!AA292="X",1,IF('Prop Drill Pipe Inp Report'!AB292="X",1,IF('Prop Drill Pipe Inp Report'!AC292="X",1,IF('Prop Drill Pipe Inp Report'!AD292="X",1,IF('Prop Drill Pipe Inp Report'!AE292="X",1,IF('Prop Drill Pipe Inp Report'!AF292="X",1,IF('Prop Drill Pipe Inp Report'!AG292="X",1,IF('Prop Drill Pipe Inp Report'!AH292="X",1, IF('Prop Drill Pipe Inp Report'!AI292="X",1,0))))))))))))))</f>
        <v>0</v>
      </c>
      <c r="J285">
        <f>IF('Prop Drill Pipe Inp Report'!AP292="X",1,IF('Prop Drill Pipe Inp Report'!AQ292="X",1,IF('Prop Drill Pipe Inp Report'!AR292="X",1,IF('Prop Drill Pipe Inp Report'!AS292="X",1,IF('Prop Drill Pipe Inp Report'!AT292="X",1,IF('Prop Drill Pipe Inp Report'!AU292="X",1,IF('Prop Drill Pipe Inp Report'!AV292="X",1,IF('Prop Drill Pipe Inp Report'!AW292="X",1,IF('Prop Drill Pipe Inp Report'!AX292="X",1,IF('Prop Drill Pipe Inp Report'!AY292="X",1,IF('Prop Drill Pipe Inp Report'!AZ292="X",1,IF('Prop Drill Pipe Inp Report'!BA292="X",1,0))))))))))))</f>
        <v>0</v>
      </c>
    </row>
    <row r="286" spans="9:10" x14ac:dyDescent="0.25">
      <c r="I286">
        <f>IF('Prop Drill Pipe Inp Report'!V293="X",1,IF('Prop Drill Pipe Inp Report'!W293="X",1,IF('Prop Drill Pipe Inp Report'!X293="X",1,IF('Prop Drill Pipe Inp Report'!Y293="X",1,IF('Prop Drill Pipe Inp Report'!Z293="X",1,IF('Prop Drill Pipe Inp Report'!AA293="X",1,IF('Prop Drill Pipe Inp Report'!AB293="X",1,IF('Prop Drill Pipe Inp Report'!AC293="X",1,IF('Prop Drill Pipe Inp Report'!AD293="X",1,IF('Prop Drill Pipe Inp Report'!AE293="X",1,IF('Prop Drill Pipe Inp Report'!AF293="X",1,IF('Prop Drill Pipe Inp Report'!AG293="X",1,IF('Prop Drill Pipe Inp Report'!AH293="X",1, IF('Prop Drill Pipe Inp Report'!AI293="X",1,0))))))))))))))</f>
        <v>0</v>
      </c>
      <c r="J286">
        <f>IF('Prop Drill Pipe Inp Report'!AP293="X",1,IF('Prop Drill Pipe Inp Report'!AQ293="X",1,IF('Prop Drill Pipe Inp Report'!AR293="X",1,IF('Prop Drill Pipe Inp Report'!AS293="X",1,IF('Prop Drill Pipe Inp Report'!AT293="X",1,IF('Prop Drill Pipe Inp Report'!AU293="X",1,IF('Prop Drill Pipe Inp Report'!AV293="X",1,IF('Prop Drill Pipe Inp Report'!AW293="X",1,IF('Prop Drill Pipe Inp Report'!AX293="X",1,IF('Prop Drill Pipe Inp Report'!AY293="X",1,IF('Prop Drill Pipe Inp Report'!AZ293="X",1,IF('Prop Drill Pipe Inp Report'!BA293="X",1,0))))))))))))</f>
        <v>0</v>
      </c>
    </row>
    <row r="287" spans="9:10" x14ac:dyDescent="0.25">
      <c r="I287">
        <f>IF('Prop Drill Pipe Inp Report'!V294="X",1,IF('Prop Drill Pipe Inp Report'!W294="X",1,IF('Prop Drill Pipe Inp Report'!X294="X",1,IF('Prop Drill Pipe Inp Report'!Y294="X",1,IF('Prop Drill Pipe Inp Report'!Z294="X",1,IF('Prop Drill Pipe Inp Report'!AA294="X",1,IF('Prop Drill Pipe Inp Report'!AB294="X",1,IF('Prop Drill Pipe Inp Report'!AC294="X",1,IF('Prop Drill Pipe Inp Report'!AD294="X",1,IF('Prop Drill Pipe Inp Report'!AE294="X",1,IF('Prop Drill Pipe Inp Report'!AF294="X",1,IF('Prop Drill Pipe Inp Report'!AG294="X",1,IF('Prop Drill Pipe Inp Report'!AH294="X",1, IF('Prop Drill Pipe Inp Report'!AI294="X",1,0))))))))))))))</f>
        <v>0</v>
      </c>
      <c r="J287">
        <f>IF('Prop Drill Pipe Inp Report'!AP294="X",1,IF('Prop Drill Pipe Inp Report'!AQ294="X",1,IF('Prop Drill Pipe Inp Report'!AR294="X",1,IF('Prop Drill Pipe Inp Report'!AS294="X",1,IF('Prop Drill Pipe Inp Report'!AT294="X",1,IF('Prop Drill Pipe Inp Report'!AU294="X",1,IF('Prop Drill Pipe Inp Report'!AV294="X",1,IF('Prop Drill Pipe Inp Report'!AW294="X",1,IF('Prop Drill Pipe Inp Report'!AX294="X",1,IF('Prop Drill Pipe Inp Report'!AY294="X",1,IF('Prop Drill Pipe Inp Report'!AZ294="X",1,IF('Prop Drill Pipe Inp Report'!BA294="X",1,0))))))))))))</f>
        <v>0</v>
      </c>
    </row>
    <row r="288" spans="9:10" x14ac:dyDescent="0.25">
      <c r="I288">
        <f>IF('Prop Drill Pipe Inp Report'!V295="X",1,IF('Prop Drill Pipe Inp Report'!W295="X",1,IF('Prop Drill Pipe Inp Report'!X295="X",1,IF('Prop Drill Pipe Inp Report'!Y295="X",1,IF('Prop Drill Pipe Inp Report'!Z295="X",1,IF('Prop Drill Pipe Inp Report'!AA295="X",1,IF('Prop Drill Pipe Inp Report'!AB295="X",1,IF('Prop Drill Pipe Inp Report'!AC295="X",1,IF('Prop Drill Pipe Inp Report'!AD295="X",1,IF('Prop Drill Pipe Inp Report'!AE295="X",1,IF('Prop Drill Pipe Inp Report'!AF295="X",1,IF('Prop Drill Pipe Inp Report'!AG295="X",1,IF('Prop Drill Pipe Inp Report'!AH295="X",1, IF('Prop Drill Pipe Inp Report'!AI295="X",1,0))))))))))))))</f>
        <v>0</v>
      </c>
      <c r="J288">
        <f>IF('Prop Drill Pipe Inp Report'!AP295="X",1,IF('Prop Drill Pipe Inp Report'!AQ295="X",1,IF('Prop Drill Pipe Inp Report'!AR295="X",1,IF('Prop Drill Pipe Inp Report'!AS295="X",1,IF('Prop Drill Pipe Inp Report'!AT295="X",1,IF('Prop Drill Pipe Inp Report'!AU295="X",1,IF('Prop Drill Pipe Inp Report'!AV295="X",1,IF('Prop Drill Pipe Inp Report'!AW295="X",1,IF('Prop Drill Pipe Inp Report'!AX295="X",1,IF('Prop Drill Pipe Inp Report'!AY295="X",1,IF('Prop Drill Pipe Inp Report'!AZ295="X",1,IF('Prop Drill Pipe Inp Report'!BA295="X",1,0))))))))))))</f>
        <v>0</v>
      </c>
    </row>
    <row r="289" spans="9:10" x14ac:dyDescent="0.25">
      <c r="I289">
        <f>IF('Prop Drill Pipe Inp Report'!V296="X",1,IF('Prop Drill Pipe Inp Report'!W296="X",1,IF('Prop Drill Pipe Inp Report'!X296="X",1,IF('Prop Drill Pipe Inp Report'!Y296="X",1,IF('Prop Drill Pipe Inp Report'!Z296="X",1,IF('Prop Drill Pipe Inp Report'!AA296="X",1,IF('Prop Drill Pipe Inp Report'!AB296="X",1,IF('Prop Drill Pipe Inp Report'!AC296="X",1,IF('Prop Drill Pipe Inp Report'!AD296="X",1,IF('Prop Drill Pipe Inp Report'!AE296="X",1,IF('Prop Drill Pipe Inp Report'!AF296="X",1,IF('Prop Drill Pipe Inp Report'!AG296="X",1,IF('Prop Drill Pipe Inp Report'!AH296="X",1, IF('Prop Drill Pipe Inp Report'!AI296="X",1,0))))))))))))))</f>
        <v>0</v>
      </c>
      <c r="J289">
        <f>IF('Prop Drill Pipe Inp Report'!AP296="X",1,IF('Prop Drill Pipe Inp Report'!AQ296="X",1,IF('Prop Drill Pipe Inp Report'!AR296="X",1,IF('Prop Drill Pipe Inp Report'!AS296="X",1,IF('Prop Drill Pipe Inp Report'!AT296="X",1,IF('Prop Drill Pipe Inp Report'!AU296="X",1,IF('Prop Drill Pipe Inp Report'!AV296="X",1,IF('Prop Drill Pipe Inp Report'!AW296="X",1,IF('Prop Drill Pipe Inp Report'!AX296="X",1,IF('Prop Drill Pipe Inp Report'!AY296="X",1,IF('Prop Drill Pipe Inp Report'!AZ296="X",1,IF('Prop Drill Pipe Inp Report'!BA296="X",1,0))))))))))))</f>
        <v>0</v>
      </c>
    </row>
    <row r="290" spans="9:10" x14ac:dyDescent="0.25">
      <c r="I290">
        <f>IF('Prop Drill Pipe Inp Report'!V297="X",1,IF('Prop Drill Pipe Inp Report'!W297="X",1,IF('Prop Drill Pipe Inp Report'!X297="X",1,IF('Prop Drill Pipe Inp Report'!Y297="X",1,IF('Prop Drill Pipe Inp Report'!Z297="X",1,IF('Prop Drill Pipe Inp Report'!AA297="X",1,IF('Prop Drill Pipe Inp Report'!AB297="X",1,IF('Prop Drill Pipe Inp Report'!AC297="X",1,IF('Prop Drill Pipe Inp Report'!AD297="X",1,IF('Prop Drill Pipe Inp Report'!AE297="X",1,IF('Prop Drill Pipe Inp Report'!AF297="X",1,IF('Prop Drill Pipe Inp Report'!AG297="X",1,IF('Prop Drill Pipe Inp Report'!AH297="X",1, IF('Prop Drill Pipe Inp Report'!AI297="X",1,0))))))))))))))</f>
        <v>0</v>
      </c>
      <c r="J290">
        <f>IF('Prop Drill Pipe Inp Report'!AP297="X",1,IF('Prop Drill Pipe Inp Report'!AQ297="X",1,IF('Prop Drill Pipe Inp Report'!AR297="X",1,IF('Prop Drill Pipe Inp Report'!AS297="X",1,IF('Prop Drill Pipe Inp Report'!AT297="X",1,IF('Prop Drill Pipe Inp Report'!AU297="X",1,IF('Prop Drill Pipe Inp Report'!AV297="X",1,IF('Prop Drill Pipe Inp Report'!AW297="X",1,IF('Prop Drill Pipe Inp Report'!AX297="X",1,IF('Prop Drill Pipe Inp Report'!AY297="X",1,IF('Prop Drill Pipe Inp Report'!AZ297="X",1,IF('Prop Drill Pipe Inp Report'!BA297="X",1,0))))))))))))</f>
        <v>0</v>
      </c>
    </row>
    <row r="291" spans="9:10" x14ac:dyDescent="0.25">
      <c r="I291">
        <f>IF('Prop Drill Pipe Inp Report'!V298="X",1,IF('Prop Drill Pipe Inp Report'!W298="X",1,IF('Prop Drill Pipe Inp Report'!X298="X",1,IF('Prop Drill Pipe Inp Report'!Y298="X",1,IF('Prop Drill Pipe Inp Report'!Z298="X",1,IF('Prop Drill Pipe Inp Report'!AA298="X",1,IF('Prop Drill Pipe Inp Report'!AB298="X",1,IF('Prop Drill Pipe Inp Report'!AC298="X",1,IF('Prop Drill Pipe Inp Report'!AD298="X",1,IF('Prop Drill Pipe Inp Report'!AE298="X",1,IF('Prop Drill Pipe Inp Report'!AF298="X",1,IF('Prop Drill Pipe Inp Report'!AG298="X",1,IF('Prop Drill Pipe Inp Report'!AH298="X",1, IF('Prop Drill Pipe Inp Report'!AI298="X",1,0))))))))))))))</f>
        <v>0</v>
      </c>
      <c r="J291">
        <f>IF('Prop Drill Pipe Inp Report'!AP298="X",1,IF('Prop Drill Pipe Inp Report'!AQ298="X",1,IF('Prop Drill Pipe Inp Report'!AR298="X",1,IF('Prop Drill Pipe Inp Report'!AS298="X",1,IF('Prop Drill Pipe Inp Report'!AT298="X",1,IF('Prop Drill Pipe Inp Report'!AU298="X",1,IF('Prop Drill Pipe Inp Report'!AV298="X",1,IF('Prop Drill Pipe Inp Report'!AW298="X",1,IF('Prop Drill Pipe Inp Report'!AX298="X",1,IF('Prop Drill Pipe Inp Report'!AY298="X",1,IF('Prop Drill Pipe Inp Report'!AZ298="X",1,IF('Prop Drill Pipe Inp Report'!BA298="X",1,0))))))))))))</f>
        <v>0</v>
      </c>
    </row>
    <row r="292" spans="9:10" x14ac:dyDescent="0.25">
      <c r="I292">
        <f>IF('Prop Drill Pipe Inp Report'!V299="X",1,IF('Prop Drill Pipe Inp Report'!W299="X",1,IF('Prop Drill Pipe Inp Report'!X299="X",1,IF('Prop Drill Pipe Inp Report'!Y299="X",1,IF('Prop Drill Pipe Inp Report'!Z299="X",1,IF('Prop Drill Pipe Inp Report'!AA299="X",1,IF('Prop Drill Pipe Inp Report'!AB299="X",1,IF('Prop Drill Pipe Inp Report'!AC299="X",1,IF('Prop Drill Pipe Inp Report'!AD299="X",1,IF('Prop Drill Pipe Inp Report'!AE299="X",1,IF('Prop Drill Pipe Inp Report'!AF299="X",1,IF('Prop Drill Pipe Inp Report'!AG299="X",1,IF('Prop Drill Pipe Inp Report'!AH299="X",1, IF('Prop Drill Pipe Inp Report'!AI299="X",1,0))))))))))))))</f>
        <v>0</v>
      </c>
      <c r="J292">
        <f>IF('Prop Drill Pipe Inp Report'!AP299="X",1,IF('Prop Drill Pipe Inp Report'!AQ299="X",1,IF('Prop Drill Pipe Inp Report'!AR299="X",1,IF('Prop Drill Pipe Inp Report'!AS299="X",1,IF('Prop Drill Pipe Inp Report'!AT299="X",1,IF('Prop Drill Pipe Inp Report'!AU299="X",1,IF('Prop Drill Pipe Inp Report'!AV299="X",1,IF('Prop Drill Pipe Inp Report'!AW299="X",1,IF('Prop Drill Pipe Inp Report'!AX299="X",1,IF('Prop Drill Pipe Inp Report'!AY299="X",1,IF('Prop Drill Pipe Inp Report'!AZ299="X",1,IF('Prop Drill Pipe Inp Report'!BA299="X",1,0))))))))))))</f>
        <v>0</v>
      </c>
    </row>
    <row r="293" spans="9:10" x14ac:dyDescent="0.25">
      <c r="I293">
        <f>IF('Prop Drill Pipe Inp Report'!V300="X",1,IF('Prop Drill Pipe Inp Report'!W300="X",1,IF('Prop Drill Pipe Inp Report'!X300="X",1,IF('Prop Drill Pipe Inp Report'!Y300="X",1,IF('Prop Drill Pipe Inp Report'!Z300="X",1,IF('Prop Drill Pipe Inp Report'!AA300="X",1,IF('Prop Drill Pipe Inp Report'!AB300="X",1,IF('Prop Drill Pipe Inp Report'!AC300="X",1,IF('Prop Drill Pipe Inp Report'!AD300="X",1,IF('Prop Drill Pipe Inp Report'!AE300="X",1,IF('Prop Drill Pipe Inp Report'!AF300="X",1,IF('Prop Drill Pipe Inp Report'!AG300="X",1,IF('Prop Drill Pipe Inp Report'!AH300="X",1, IF('Prop Drill Pipe Inp Report'!AI300="X",1,0))))))))))))))</f>
        <v>0</v>
      </c>
      <c r="J293">
        <f>IF('Prop Drill Pipe Inp Report'!AP300="X",1,IF('Prop Drill Pipe Inp Report'!AQ300="X",1,IF('Prop Drill Pipe Inp Report'!AR300="X",1,IF('Prop Drill Pipe Inp Report'!AS300="X",1,IF('Prop Drill Pipe Inp Report'!AT300="X",1,IF('Prop Drill Pipe Inp Report'!AU300="X",1,IF('Prop Drill Pipe Inp Report'!AV300="X",1,IF('Prop Drill Pipe Inp Report'!AW300="X",1,IF('Prop Drill Pipe Inp Report'!AX300="X",1,IF('Prop Drill Pipe Inp Report'!AY300="X",1,IF('Prop Drill Pipe Inp Report'!AZ300="X",1,IF('Prop Drill Pipe Inp Report'!BA300="X",1,0))))))))))))</f>
        <v>0</v>
      </c>
    </row>
    <row r="294" spans="9:10" x14ac:dyDescent="0.25">
      <c r="I294">
        <f>IF('Prop Drill Pipe Inp Report'!V301="X",1,IF('Prop Drill Pipe Inp Report'!W301="X",1,IF('Prop Drill Pipe Inp Report'!X301="X",1,IF('Prop Drill Pipe Inp Report'!Y301="X",1,IF('Prop Drill Pipe Inp Report'!Z301="X",1,IF('Prop Drill Pipe Inp Report'!AA301="X",1,IF('Prop Drill Pipe Inp Report'!AB301="X",1,IF('Prop Drill Pipe Inp Report'!AC301="X",1,IF('Prop Drill Pipe Inp Report'!AD301="X",1,IF('Prop Drill Pipe Inp Report'!AE301="X",1,IF('Prop Drill Pipe Inp Report'!AF301="X",1,IF('Prop Drill Pipe Inp Report'!AG301="X",1,IF('Prop Drill Pipe Inp Report'!AH301="X",1, IF('Prop Drill Pipe Inp Report'!AI301="X",1,0))))))))))))))</f>
        <v>0</v>
      </c>
      <c r="J294">
        <f>IF('Prop Drill Pipe Inp Report'!AP301="X",1,IF('Prop Drill Pipe Inp Report'!AQ301="X",1,IF('Prop Drill Pipe Inp Report'!AR301="X",1,IF('Prop Drill Pipe Inp Report'!AS301="X",1,IF('Prop Drill Pipe Inp Report'!AT301="X",1,IF('Prop Drill Pipe Inp Report'!AU301="X",1,IF('Prop Drill Pipe Inp Report'!AV301="X",1,IF('Prop Drill Pipe Inp Report'!AW301="X",1,IF('Prop Drill Pipe Inp Report'!AX301="X",1,IF('Prop Drill Pipe Inp Report'!AY301="X",1,IF('Prop Drill Pipe Inp Report'!AZ301="X",1,IF('Prop Drill Pipe Inp Report'!BA301="X",1,0))))))))))))</f>
        <v>0</v>
      </c>
    </row>
    <row r="295" spans="9:10" x14ac:dyDescent="0.25">
      <c r="I295">
        <f>IF('Prop Drill Pipe Inp Report'!V302="X",1,IF('Prop Drill Pipe Inp Report'!W302="X",1,IF('Prop Drill Pipe Inp Report'!X302="X",1,IF('Prop Drill Pipe Inp Report'!Y302="X",1,IF('Prop Drill Pipe Inp Report'!Z302="X",1,IF('Prop Drill Pipe Inp Report'!AA302="X",1,IF('Prop Drill Pipe Inp Report'!AB302="X",1,IF('Prop Drill Pipe Inp Report'!AC302="X",1,IF('Prop Drill Pipe Inp Report'!AD302="X",1,IF('Prop Drill Pipe Inp Report'!AE302="X",1,IF('Prop Drill Pipe Inp Report'!AF302="X",1,IF('Prop Drill Pipe Inp Report'!AG302="X",1,IF('Prop Drill Pipe Inp Report'!AH302="X",1, IF('Prop Drill Pipe Inp Report'!AI302="X",1,0))))))))))))))</f>
        <v>0</v>
      </c>
      <c r="J295">
        <f>IF('Prop Drill Pipe Inp Report'!AP302="X",1,IF('Prop Drill Pipe Inp Report'!AQ302="X",1,IF('Prop Drill Pipe Inp Report'!AR302="X",1,IF('Prop Drill Pipe Inp Report'!AS302="X",1,IF('Prop Drill Pipe Inp Report'!AT302="X",1,IF('Prop Drill Pipe Inp Report'!AU302="X",1,IF('Prop Drill Pipe Inp Report'!AV302="X",1,IF('Prop Drill Pipe Inp Report'!AW302="X",1,IF('Prop Drill Pipe Inp Report'!AX302="X",1,IF('Prop Drill Pipe Inp Report'!AY302="X",1,IF('Prop Drill Pipe Inp Report'!AZ302="X",1,IF('Prop Drill Pipe Inp Report'!BA302="X",1,0))))))))))))</f>
        <v>0</v>
      </c>
    </row>
    <row r="296" spans="9:10" x14ac:dyDescent="0.25">
      <c r="I296">
        <f>IF('Prop Drill Pipe Inp Report'!V303="X",1,IF('Prop Drill Pipe Inp Report'!W303="X",1,IF('Prop Drill Pipe Inp Report'!X303="X",1,IF('Prop Drill Pipe Inp Report'!Y303="X",1,IF('Prop Drill Pipe Inp Report'!Z303="X",1,IF('Prop Drill Pipe Inp Report'!AA303="X",1,IF('Prop Drill Pipe Inp Report'!AB303="X",1,IF('Prop Drill Pipe Inp Report'!AC303="X",1,IF('Prop Drill Pipe Inp Report'!AD303="X",1,IF('Prop Drill Pipe Inp Report'!AE303="X",1,IF('Prop Drill Pipe Inp Report'!AF303="X",1,IF('Prop Drill Pipe Inp Report'!AG303="X",1,IF('Prop Drill Pipe Inp Report'!AH303="X",1, IF('Prop Drill Pipe Inp Report'!AI303="X",1,0))))))))))))))</f>
        <v>0</v>
      </c>
      <c r="J296">
        <f>IF('Prop Drill Pipe Inp Report'!AP303="X",1,IF('Prop Drill Pipe Inp Report'!AQ303="X",1,IF('Prop Drill Pipe Inp Report'!AR303="X",1,IF('Prop Drill Pipe Inp Report'!AS303="X",1,IF('Prop Drill Pipe Inp Report'!AT303="X",1,IF('Prop Drill Pipe Inp Report'!AU303="X",1,IF('Prop Drill Pipe Inp Report'!AV303="X",1,IF('Prop Drill Pipe Inp Report'!AW303="X",1,IF('Prop Drill Pipe Inp Report'!AX303="X",1,IF('Prop Drill Pipe Inp Report'!AY303="X",1,IF('Prop Drill Pipe Inp Report'!AZ303="X",1,IF('Prop Drill Pipe Inp Report'!BA303="X",1,0))))))))))))</f>
        <v>0</v>
      </c>
    </row>
    <row r="297" spans="9:10" x14ac:dyDescent="0.25">
      <c r="I297">
        <f>IF('Prop Drill Pipe Inp Report'!V304="X",1,IF('Prop Drill Pipe Inp Report'!W304="X",1,IF('Prop Drill Pipe Inp Report'!X304="X",1,IF('Prop Drill Pipe Inp Report'!Y304="X",1,IF('Prop Drill Pipe Inp Report'!Z304="X",1,IF('Prop Drill Pipe Inp Report'!AA304="X",1,IF('Prop Drill Pipe Inp Report'!AB304="X",1,IF('Prop Drill Pipe Inp Report'!AC304="X",1,IF('Prop Drill Pipe Inp Report'!AD304="X",1,IF('Prop Drill Pipe Inp Report'!AE304="X",1,IF('Prop Drill Pipe Inp Report'!AF304="X",1,IF('Prop Drill Pipe Inp Report'!AG304="X",1,IF('Prop Drill Pipe Inp Report'!AH304="X",1, IF('Prop Drill Pipe Inp Report'!AI304="X",1,0))))))))))))))</f>
        <v>0</v>
      </c>
      <c r="J297">
        <f>IF('Prop Drill Pipe Inp Report'!AP304="X",1,IF('Prop Drill Pipe Inp Report'!AQ304="X",1,IF('Prop Drill Pipe Inp Report'!AR304="X",1,IF('Prop Drill Pipe Inp Report'!AS304="X",1,IF('Prop Drill Pipe Inp Report'!AT304="X",1,IF('Prop Drill Pipe Inp Report'!AU304="X",1,IF('Prop Drill Pipe Inp Report'!AV304="X",1,IF('Prop Drill Pipe Inp Report'!AW304="X",1,IF('Prop Drill Pipe Inp Report'!AX304="X",1,IF('Prop Drill Pipe Inp Report'!AY304="X",1,IF('Prop Drill Pipe Inp Report'!AZ304="X",1,IF('Prop Drill Pipe Inp Report'!BA304="X",1,0))))))))))))</f>
        <v>0</v>
      </c>
    </row>
    <row r="298" spans="9:10" x14ac:dyDescent="0.25">
      <c r="I298">
        <f>IF('Prop Drill Pipe Inp Report'!V305="X",1,IF('Prop Drill Pipe Inp Report'!W305="X",1,IF('Prop Drill Pipe Inp Report'!X305="X",1,IF('Prop Drill Pipe Inp Report'!Y305="X",1,IF('Prop Drill Pipe Inp Report'!Z305="X",1,IF('Prop Drill Pipe Inp Report'!AA305="X",1,IF('Prop Drill Pipe Inp Report'!AB305="X",1,IF('Prop Drill Pipe Inp Report'!AC305="X",1,IF('Prop Drill Pipe Inp Report'!AD305="X",1,IF('Prop Drill Pipe Inp Report'!AE305="X",1,IF('Prop Drill Pipe Inp Report'!AF305="X",1,IF('Prop Drill Pipe Inp Report'!AG305="X",1,IF('Prop Drill Pipe Inp Report'!AH305="X",1, IF('Prop Drill Pipe Inp Report'!AI305="X",1,0))))))))))))))</f>
        <v>0</v>
      </c>
      <c r="J298">
        <f>IF('Prop Drill Pipe Inp Report'!AP305="X",1,IF('Prop Drill Pipe Inp Report'!AQ305="X",1,IF('Prop Drill Pipe Inp Report'!AR305="X",1,IF('Prop Drill Pipe Inp Report'!AS305="X",1,IF('Prop Drill Pipe Inp Report'!AT305="X",1,IF('Prop Drill Pipe Inp Report'!AU305="X",1,IF('Prop Drill Pipe Inp Report'!AV305="X",1,IF('Prop Drill Pipe Inp Report'!AW305="X",1,IF('Prop Drill Pipe Inp Report'!AX305="X",1,IF('Prop Drill Pipe Inp Report'!AY305="X",1,IF('Prop Drill Pipe Inp Report'!AZ305="X",1,IF('Prop Drill Pipe Inp Report'!BA305="X",1,0))))))))))))</f>
        <v>0</v>
      </c>
    </row>
    <row r="299" spans="9:10" x14ac:dyDescent="0.25">
      <c r="I299">
        <f>IF('Prop Drill Pipe Inp Report'!V306="X",1,IF('Prop Drill Pipe Inp Report'!W306="X",1,IF('Prop Drill Pipe Inp Report'!X306="X",1,IF('Prop Drill Pipe Inp Report'!Y306="X",1,IF('Prop Drill Pipe Inp Report'!Z306="X",1,IF('Prop Drill Pipe Inp Report'!AA306="X",1,IF('Prop Drill Pipe Inp Report'!AB306="X",1,IF('Prop Drill Pipe Inp Report'!AC306="X",1,IF('Prop Drill Pipe Inp Report'!AD306="X",1,IF('Prop Drill Pipe Inp Report'!AE306="X",1,IF('Prop Drill Pipe Inp Report'!AF306="X",1,IF('Prop Drill Pipe Inp Report'!AG306="X",1,IF('Prop Drill Pipe Inp Report'!AH306="X",1, IF('Prop Drill Pipe Inp Report'!AI306="X",1,0))))))))))))))</f>
        <v>0</v>
      </c>
      <c r="J299">
        <f>IF('Prop Drill Pipe Inp Report'!AP306="X",1,IF('Prop Drill Pipe Inp Report'!AQ306="X",1,IF('Prop Drill Pipe Inp Report'!AR306="X",1,IF('Prop Drill Pipe Inp Report'!AS306="X",1,IF('Prop Drill Pipe Inp Report'!AT306="X",1,IF('Prop Drill Pipe Inp Report'!AU306="X",1,IF('Prop Drill Pipe Inp Report'!AV306="X",1,IF('Prop Drill Pipe Inp Report'!AW306="X",1,IF('Prop Drill Pipe Inp Report'!AX306="X",1,IF('Prop Drill Pipe Inp Report'!AY306="X",1,IF('Prop Drill Pipe Inp Report'!AZ306="X",1,IF('Prop Drill Pipe Inp Report'!BA306="X",1,0))))))))))))</f>
        <v>0</v>
      </c>
    </row>
    <row r="300" spans="9:10" x14ac:dyDescent="0.25">
      <c r="I300">
        <f>IF('Prop Drill Pipe Inp Report'!V307="X",1,IF('Prop Drill Pipe Inp Report'!W307="X",1,IF('Prop Drill Pipe Inp Report'!X307="X",1,IF('Prop Drill Pipe Inp Report'!Y307="X",1,IF('Prop Drill Pipe Inp Report'!Z307="X",1,IF('Prop Drill Pipe Inp Report'!AA307="X",1,IF('Prop Drill Pipe Inp Report'!AB307="X",1,IF('Prop Drill Pipe Inp Report'!AC307="X",1,IF('Prop Drill Pipe Inp Report'!AD307="X",1,IF('Prop Drill Pipe Inp Report'!AE307="X",1,IF('Prop Drill Pipe Inp Report'!AF307="X",1,IF('Prop Drill Pipe Inp Report'!AG307="X",1,IF('Prop Drill Pipe Inp Report'!AH307="X",1, IF('Prop Drill Pipe Inp Report'!AI307="X",1,0))))))))))))))</f>
        <v>0</v>
      </c>
      <c r="J300">
        <f>IF('Prop Drill Pipe Inp Report'!AP307="X",1,IF('Prop Drill Pipe Inp Report'!AQ307="X",1,IF('Prop Drill Pipe Inp Report'!AR307="X",1,IF('Prop Drill Pipe Inp Report'!AS307="X",1,IF('Prop Drill Pipe Inp Report'!AT307="X",1,IF('Prop Drill Pipe Inp Report'!AU307="X",1,IF('Prop Drill Pipe Inp Report'!AV307="X",1,IF('Prop Drill Pipe Inp Report'!AW307="X",1,IF('Prop Drill Pipe Inp Report'!AX307="X",1,IF('Prop Drill Pipe Inp Report'!AY307="X",1,IF('Prop Drill Pipe Inp Report'!AZ307="X",1,IF('Prop Drill Pipe Inp Report'!BA307="X",1,0))))))))))))</f>
        <v>0</v>
      </c>
    </row>
    <row r="301" spans="9:10" x14ac:dyDescent="0.25">
      <c r="I301">
        <f>IF('Prop Drill Pipe Inp Report'!V308="X",1,IF('Prop Drill Pipe Inp Report'!W308="X",1,IF('Prop Drill Pipe Inp Report'!X308="X",1,IF('Prop Drill Pipe Inp Report'!Y308="X",1,IF('Prop Drill Pipe Inp Report'!Z308="X",1,IF('Prop Drill Pipe Inp Report'!AA308="X",1,IF('Prop Drill Pipe Inp Report'!AB308="X",1,IF('Prop Drill Pipe Inp Report'!AC308="X",1,IF('Prop Drill Pipe Inp Report'!AD308="X",1,IF('Prop Drill Pipe Inp Report'!AE308="X",1,IF('Prop Drill Pipe Inp Report'!AF308="X",1,IF('Prop Drill Pipe Inp Report'!AG308="X",1,IF('Prop Drill Pipe Inp Report'!AH308="X",1, IF('Prop Drill Pipe Inp Report'!AI308="X",1,0))))))))))))))</f>
        <v>0</v>
      </c>
      <c r="J301">
        <f>IF('Prop Drill Pipe Inp Report'!AP308="X",1,IF('Prop Drill Pipe Inp Report'!AQ308="X",1,IF('Prop Drill Pipe Inp Report'!AR308="X",1,IF('Prop Drill Pipe Inp Report'!AS308="X",1,IF('Prop Drill Pipe Inp Report'!AT308="X",1,IF('Prop Drill Pipe Inp Report'!AU308="X",1,IF('Prop Drill Pipe Inp Report'!AV308="X",1,IF('Prop Drill Pipe Inp Report'!AW308="X",1,IF('Prop Drill Pipe Inp Report'!AX308="X",1,IF('Prop Drill Pipe Inp Report'!AY308="X",1,IF('Prop Drill Pipe Inp Report'!AZ308="X",1,IF('Prop Drill Pipe Inp Report'!BA308="X",1,0))))))))))))</f>
        <v>0</v>
      </c>
    </row>
    <row r="302" spans="9:10" x14ac:dyDescent="0.25">
      <c r="I302">
        <f>IF('Prop Drill Pipe Inp Report'!V309="X",1,IF('Prop Drill Pipe Inp Report'!W309="X",1,IF('Prop Drill Pipe Inp Report'!X309="X",1,IF('Prop Drill Pipe Inp Report'!Y309="X",1,IF('Prop Drill Pipe Inp Report'!Z309="X",1,IF('Prop Drill Pipe Inp Report'!AA309="X",1,IF('Prop Drill Pipe Inp Report'!AB309="X",1,IF('Prop Drill Pipe Inp Report'!AC309="X",1,IF('Prop Drill Pipe Inp Report'!AD309="X",1,IF('Prop Drill Pipe Inp Report'!AE309="X",1,IF('Prop Drill Pipe Inp Report'!AF309="X",1,IF('Prop Drill Pipe Inp Report'!AG309="X",1,IF('Prop Drill Pipe Inp Report'!AH309="X",1, IF('Prop Drill Pipe Inp Report'!AI309="X",1,0))))))))))))))</f>
        <v>0</v>
      </c>
      <c r="J302">
        <f>IF('Prop Drill Pipe Inp Report'!AP309="X",1,IF('Prop Drill Pipe Inp Report'!AQ309="X",1,IF('Prop Drill Pipe Inp Report'!AR309="X",1,IF('Prop Drill Pipe Inp Report'!AS309="X",1,IF('Prop Drill Pipe Inp Report'!AT309="X",1,IF('Prop Drill Pipe Inp Report'!AU309="X",1,IF('Prop Drill Pipe Inp Report'!AV309="X",1,IF('Prop Drill Pipe Inp Report'!AW309="X",1,IF('Prop Drill Pipe Inp Report'!AX309="X",1,IF('Prop Drill Pipe Inp Report'!AY309="X",1,IF('Prop Drill Pipe Inp Report'!AZ309="X",1,IF('Prop Drill Pipe Inp Report'!BA309="X",1,0))))))))))))</f>
        <v>0</v>
      </c>
    </row>
    <row r="303" spans="9:10" x14ac:dyDescent="0.25">
      <c r="I303">
        <f>IF('Prop Drill Pipe Inp Report'!V310="X",1,IF('Prop Drill Pipe Inp Report'!W310="X",1,IF('Prop Drill Pipe Inp Report'!X310="X",1,IF('Prop Drill Pipe Inp Report'!Y310="X",1,IF('Prop Drill Pipe Inp Report'!Z310="X",1,IF('Prop Drill Pipe Inp Report'!AA310="X",1,IF('Prop Drill Pipe Inp Report'!AB310="X",1,IF('Prop Drill Pipe Inp Report'!AC310="X",1,IF('Prop Drill Pipe Inp Report'!AD310="X",1,IF('Prop Drill Pipe Inp Report'!AE310="X",1,IF('Prop Drill Pipe Inp Report'!AF310="X",1,IF('Prop Drill Pipe Inp Report'!AG310="X",1,IF('Prop Drill Pipe Inp Report'!AH310="X",1, IF('Prop Drill Pipe Inp Report'!AI310="X",1,0))))))))))))))</f>
        <v>0</v>
      </c>
      <c r="J303">
        <f>IF('Prop Drill Pipe Inp Report'!AP310="X",1,IF('Prop Drill Pipe Inp Report'!AQ310="X",1,IF('Prop Drill Pipe Inp Report'!AR310="X",1,IF('Prop Drill Pipe Inp Report'!AS310="X",1,IF('Prop Drill Pipe Inp Report'!AT310="X",1,IF('Prop Drill Pipe Inp Report'!AU310="X",1,IF('Prop Drill Pipe Inp Report'!AV310="X",1,IF('Prop Drill Pipe Inp Report'!AW310="X",1,IF('Prop Drill Pipe Inp Report'!AX310="X",1,IF('Prop Drill Pipe Inp Report'!AY310="X",1,IF('Prop Drill Pipe Inp Report'!AZ310="X",1,IF('Prop Drill Pipe Inp Report'!BA310="X",1,0))))))))))))</f>
        <v>0</v>
      </c>
    </row>
    <row r="304" spans="9:10" x14ac:dyDescent="0.25">
      <c r="I304">
        <f>IF('Prop Drill Pipe Inp Report'!V311="X",1,IF('Prop Drill Pipe Inp Report'!W311="X",1,IF('Prop Drill Pipe Inp Report'!X311="X",1,IF('Prop Drill Pipe Inp Report'!Y311="X",1,IF('Prop Drill Pipe Inp Report'!Z311="X",1,IF('Prop Drill Pipe Inp Report'!AA311="X",1,IF('Prop Drill Pipe Inp Report'!AB311="X",1,IF('Prop Drill Pipe Inp Report'!AC311="X",1,IF('Prop Drill Pipe Inp Report'!AD311="X",1,IF('Prop Drill Pipe Inp Report'!AE311="X",1,IF('Prop Drill Pipe Inp Report'!AF311="X",1,IF('Prop Drill Pipe Inp Report'!AG311="X",1,IF('Prop Drill Pipe Inp Report'!AH311="X",1, IF('Prop Drill Pipe Inp Report'!AI311="X",1,0))))))))))))))</f>
        <v>0</v>
      </c>
      <c r="J304">
        <f>IF('Prop Drill Pipe Inp Report'!AP311="X",1,IF('Prop Drill Pipe Inp Report'!AQ311="X",1,IF('Prop Drill Pipe Inp Report'!AR311="X",1,IF('Prop Drill Pipe Inp Report'!AS311="X",1,IF('Prop Drill Pipe Inp Report'!AT311="X",1,IF('Prop Drill Pipe Inp Report'!AU311="X",1,IF('Prop Drill Pipe Inp Report'!AV311="X",1,IF('Prop Drill Pipe Inp Report'!AW311="X",1,IF('Prop Drill Pipe Inp Report'!AX311="X",1,IF('Prop Drill Pipe Inp Report'!AY311="X",1,IF('Prop Drill Pipe Inp Report'!AZ311="X",1,IF('Prop Drill Pipe Inp Report'!BA311="X",1,0))))))))))))</f>
        <v>0</v>
      </c>
    </row>
    <row r="305" spans="9:10" x14ac:dyDescent="0.25">
      <c r="I305">
        <f>IF('Prop Drill Pipe Inp Report'!V312="X",1,IF('Prop Drill Pipe Inp Report'!W312="X",1,IF('Prop Drill Pipe Inp Report'!X312="X",1,IF('Prop Drill Pipe Inp Report'!Y312="X",1,IF('Prop Drill Pipe Inp Report'!Z312="X",1,IF('Prop Drill Pipe Inp Report'!AA312="X",1,IF('Prop Drill Pipe Inp Report'!AB312="X",1,IF('Prop Drill Pipe Inp Report'!AC312="X",1,IF('Prop Drill Pipe Inp Report'!AD312="X",1,IF('Prop Drill Pipe Inp Report'!AE312="X",1,IF('Prop Drill Pipe Inp Report'!AF312="X",1,IF('Prop Drill Pipe Inp Report'!AG312="X",1,IF('Prop Drill Pipe Inp Report'!AH312="X",1, IF('Prop Drill Pipe Inp Report'!AI312="X",1,0))))))))))))))</f>
        <v>0</v>
      </c>
      <c r="J305">
        <f>IF('Prop Drill Pipe Inp Report'!AP312="X",1,IF('Prop Drill Pipe Inp Report'!AQ312="X",1,IF('Prop Drill Pipe Inp Report'!AR312="X",1,IF('Prop Drill Pipe Inp Report'!AS312="X",1,IF('Prop Drill Pipe Inp Report'!AT312="X",1,IF('Prop Drill Pipe Inp Report'!AU312="X",1,IF('Prop Drill Pipe Inp Report'!AV312="X",1,IF('Prop Drill Pipe Inp Report'!AW312="X",1,IF('Prop Drill Pipe Inp Report'!AX312="X",1,IF('Prop Drill Pipe Inp Report'!AY312="X",1,IF('Prop Drill Pipe Inp Report'!AZ312="X",1,IF('Prop Drill Pipe Inp Report'!BA312="X",1,0))))))))))))</f>
        <v>0</v>
      </c>
    </row>
    <row r="306" spans="9:10" x14ac:dyDescent="0.25">
      <c r="I306">
        <f>IF('Prop Drill Pipe Inp Report'!V313="X",1,IF('Prop Drill Pipe Inp Report'!W313="X",1,IF('Prop Drill Pipe Inp Report'!X313="X",1,IF('Prop Drill Pipe Inp Report'!Y313="X",1,IF('Prop Drill Pipe Inp Report'!Z313="X",1,IF('Prop Drill Pipe Inp Report'!AA313="X",1,IF('Prop Drill Pipe Inp Report'!AB313="X",1,IF('Prop Drill Pipe Inp Report'!AC313="X",1,IF('Prop Drill Pipe Inp Report'!AD313="X",1,IF('Prop Drill Pipe Inp Report'!AE313="X",1,IF('Prop Drill Pipe Inp Report'!AF313="X",1,IF('Prop Drill Pipe Inp Report'!AG313="X",1,IF('Prop Drill Pipe Inp Report'!AH313="X",1, IF('Prop Drill Pipe Inp Report'!AI313="X",1,0))))))))))))))</f>
        <v>0</v>
      </c>
      <c r="J306">
        <f>IF('Prop Drill Pipe Inp Report'!AP313="X",1,IF('Prop Drill Pipe Inp Report'!AQ313="X",1,IF('Prop Drill Pipe Inp Report'!AR313="X",1,IF('Prop Drill Pipe Inp Report'!AS313="X",1,IF('Prop Drill Pipe Inp Report'!AT313="X",1,IF('Prop Drill Pipe Inp Report'!AU313="X",1,IF('Prop Drill Pipe Inp Report'!AV313="X",1,IF('Prop Drill Pipe Inp Report'!AW313="X",1,IF('Prop Drill Pipe Inp Report'!AX313="X",1,IF('Prop Drill Pipe Inp Report'!AY313="X",1,IF('Prop Drill Pipe Inp Report'!AZ313="X",1,IF('Prop Drill Pipe Inp Report'!BA313="X",1,0))))))))))))</f>
        <v>0</v>
      </c>
    </row>
    <row r="307" spans="9:10" x14ac:dyDescent="0.25">
      <c r="I307">
        <f>IF('Prop Drill Pipe Inp Report'!V314="X",1,IF('Prop Drill Pipe Inp Report'!W314="X",1,IF('Prop Drill Pipe Inp Report'!X314="X",1,IF('Prop Drill Pipe Inp Report'!Y314="X",1,IF('Prop Drill Pipe Inp Report'!Z314="X",1,IF('Prop Drill Pipe Inp Report'!AA314="X",1,IF('Prop Drill Pipe Inp Report'!AB314="X",1,IF('Prop Drill Pipe Inp Report'!AC314="X",1,IF('Prop Drill Pipe Inp Report'!AD314="X",1,IF('Prop Drill Pipe Inp Report'!AE314="X",1,IF('Prop Drill Pipe Inp Report'!AF314="X",1,IF('Prop Drill Pipe Inp Report'!AG314="X",1,IF('Prop Drill Pipe Inp Report'!AH314="X",1, IF('Prop Drill Pipe Inp Report'!AI314="X",1,0))))))))))))))</f>
        <v>0</v>
      </c>
      <c r="J307">
        <f>IF('Prop Drill Pipe Inp Report'!AP314="X",1,IF('Prop Drill Pipe Inp Report'!AQ314="X",1,IF('Prop Drill Pipe Inp Report'!AR314="X",1,IF('Prop Drill Pipe Inp Report'!AS314="X",1,IF('Prop Drill Pipe Inp Report'!AT314="X",1,IF('Prop Drill Pipe Inp Report'!AU314="X",1,IF('Prop Drill Pipe Inp Report'!AV314="X",1,IF('Prop Drill Pipe Inp Report'!AW314="X",1,IF('Prop Drill Pipe Inp Report'!AX314="X",1,IF('Prop Drill Pipe Inp Report'!AY314="X",1,IF('Prop Drill Pipe Inp Report'!AZ314="X",1,IF('Prop Drill Pipe Inp Report'!BA314="X",1,0))))))))))))</f>
        <v>0</v>
      </c>
    </row>
    <row r="308" spans="9:10" x14ac:dyDescent="0.25">
      <c r="I308">
        <f>IF('Prop Drill Pipe Inp Report'!V315="X",1,IF('Prop Drill Pipe Inp Report'!W315="X",1,IF('Prop Drill Pipe Inp Report'!X315="X",1,IF('Prop Drill Pipe Inp Report'!Y315="X",1,IF('Prop Drill Pipe Inp Report'!Z315="X",1,IF('Prop Drill Pipe Inp Report'!AA315="X",1,IF('Prop Drill Pipe Inp Report'!AB315="X",1,IF('Prop Drill Pipe Inp Report'!AC315="X",1,IF('Prop Drill Pipe Inp Report'!AD315="X",1,IF('Prop Drill Pipe Inp Report'!AE315="X",1,IF('Prop Drill Pipe Inp Report'!AF315="X",1,IF('Prop Drill Pipe Inp Report'!AG315="X",1,IF('Prop Drill Pipe Inp Report'!AH315="X",1, IF('Prop Drill Pipe Inp Report'!AI315="X",1,0))))))))))))))</f>
        <v>0</v>
      </c>
      <c r="J308">
        <f>IF('Prop Drill Pipe Inp Report'!AP315="X",1,IF('Prop Drill Pipe Inp Report'!AQ315="X",1,IF('Prop Drill Pipe Inp Report'!AR315="X",1,IF('Prop Drill Pipe Inp Report'!AS315="X",1,IF('Prop Drill Pipe Inp Report'!AT315="X",1,IF('Prop Drill Pipe Inp Report'!AU315="X",1,IF('Prop Drill Pipe Inp Report'!AV315="X",1,IF('Prop Drill Pipe Inp Report'!AW315="X",1,IF('Prop Drill Pipe Inp Report'!AX315="X",1,IF('Prop Drill Pipe Inp Report'!AY315="X",1,IF('Prop Drill Pipe Inp Report'!AZ315="X",1,IF('Prop Drill Pipe Inp Report'!BA315="X",1,0))))))))))))</f>
        <v>0</v>
      </c>
    </row>
    <row r="309" spans="9:10" x14ac:dyDescent="0.25">
      <c r="I309">
        <f>IF('Prop Drill Pipe Inp Report'!V316="X",1,IF('Prop Drill Pipe Inp Report'!W316="X",1,IF('Prop Drill Pipe Inp Report'!X316="X",1,IF('Prop Drill Pipe Inp Report'!Y316="X",1,IF('Prop Drill Pipe Inp Report'!Z316="X",1,IF('Prop Drill Pipe Inp Report'!AA316="X",1,IF('Prop Drill Pipe Inp Report'!AB316="X",1,IF('Prop Drill Pipe Inp Report'!AC316="X",1,IF('Prop Drill Pipe Inp Report'!AD316="X",1,IF('Prop Drill Pipe Inp Report'!AE316="X",1,IF('Prop Drill Pipe Inp Report'!AF316="X",1,IF('Prop Drill Pipe Inp Report'!AG316="X",1,IF('Prop Drill Pipe Inp Report'!AH316="X",1, IF('Prop Drill Pipe Inp Report'!AI316="X",1,0))))))))))))))</f>
        <v>0</v>
      </c>
      <c r="J309">
        <f>IF('Prop Drill Pipe Inp Report'!AP316="X",1,IF('Prop Drill Pipe Inp Report'!AQ316="X",1,IF('Prop Drill Pipe Inp Report'!AR316="X",1,IF('Prop Drill Pipe Inp Report'!AS316="X",1,IF('Prop Drill Pipe Inp Report'!AT316="X",1,IF('Prop Drill Pipe Inp Report'!AU316="X",1,IF('Prop Drill Pipe Inp Report'!AV316="X",1,IF('Prop Drill Pipe Inp Report'!AW316="X",1,IF('Prop Drill Pipe Inp Report'!AX316="X",1,IF('Prop Drill Pipe Inp Report'!AY316="X",1,IF('Prop Drill Pipe Inp Report'!AZ316="X",1,IF('Prop Drill Pipe Inp Report'!BA316="X",1,0))))))))))))</f>
        <v>0</v>
      </c>
    </row>
    <row r="310" spans="9:10" x14ac:dyDescent="0.25">
      <c r="I310">
        <f>IF('Prop Drill Pipe Inp Report'!V317="X",1,IF('Prop Drill Pipe Inp Report'!W317="X",1,IF('Prop Drill Pipe Inp Report'!X317="X",1,IF('Prop Drill Pipe Inp Report'!Y317="X",1,IF('Prop Drill Pipe Inp Report'!Z317="X",1,IF('Prop Drill Pipe Inp Report'!AA317="X",1,IF('Prop Drill Pipe Inp Report'!AB317="X",1,IF('Prop Drill Pipe Inp Report'!AC317="X",1,IF('Prop Drill Pipe Inp Report'!AD317="X",1,IF('Prop Drill Pipe Inp Report'!AE317="X",1,IF('Prop Drill Pipe Inp Report'!AF317="X",1,IF('Prop Drill Pipe Inp Report'!AG317="X",1,IF('Prop Drill Pipe Inp Report'!AH317="X",1, IF('Prop Drill Pipe Inp Report'!AI317="X",1,0))))))))))))))</f>
        <v>0</v>
      </c>
      <c r="J310">
        <f>IF('Prop Drill Pipe Inp Report'!AP317="X",1,IF('Prop Drill Pipe Inp Report'!AQ317="X",1,IF('Prop Drill Pipe Inp Report'!AR317="X",1,IF('Prop Drill Pipe Inp Report'!AS317="X",1,IF('Prop Drill Pipe Inp Report'!AT317="X",1,IF('Prop Drill Pipe Inp Report'!AU317="X",1,IF('Prop Drill Pipe Inp Report'!AV317="X",1,IF('Prop Drill Pipe Inp Report'!AW317="X",1,IF('Prop Drill Pipe Inp Report'!AX317="X",1,IF('Prop Drill Pipe Inp Report'!AY317="X",1,IF('Prop Drill Pipe Inp Report'!AZ317="X",1,IF('Prop Drill Pipe Inp Report'!BA317="X",1,0))))))))))))</f>
        <v>0</v>
      </c>
    </row>
    <row r="311" spans="9:10" x14ac:dyDescent="0.25">
      <c r="I311">
        <f>IF('Prop Drill Pipe Inp Report'!V318="X",1,IF('Prop Drill Pipe Inp Report'!W318="X",1,IF('Prop Drill Pipe Inp Report'!X318="X",1,IF('Prop Drill Pipe Inp Report'!Y318="X",1,IF('Prop Drill Pipe Inp Report'!Z318="X",1,IF('Prop Drill Pipe Inp Report'!AA318="X",1,IF('Prop Drill Pipe Inp Report'!AB318="X",1,IF('Prop Drill Pipe Inp Report'!AC318="X",1,IF('Prop Drill Pipe Inp Report'!AD318="X",1,IF('Prop Drill Pipe Inp Report'!AE318="X",1,IF('Prop Drill Pipe Inp Report'!AF318="X",1,IF('Prop Drill Pipe Inp Report'!AG318="X",1,IF('Prop Drill Pipe Inp Report'!AH318="X",1, IF('Prop Drill Pipe Inp Report'!AI318="X",1,0))))))))))))))</f>
        <v>0</v>
      </c>
      <c r="J311">
        <f>IF('Prop Drill Pipe Inp Report'!AP318="X",1,IF('Prop Drill Pipe Inp Report'!AQ318="X",1,IF('Prop Drill Pipe Inp Report'!AR318="X",1,IF('Prop Drill Pipe Inp Report'!AS318="X",1,IF('Prop Drill Pipe Inp Report'!AT318="X",1,IF('Prop Drill Pipe Inp Report'!AU318="X",1,IF('Prop Drill Pipe Inp Report'!AV318="X",1,IF('Prop Drill Pipe Inp Report'!AW318="X",1,IF('Prop Drill Pipe Inp Report'!AX318="X",1,IF('Prop Drill Pipe Inp Report'!AY318="X",1,IF('Prop Drill Pipe Inp Report'!AZ318="X",1,IF('Prop Drill Pipe Inp Report'!BA318="X",1,0))))))))))))</f>
        <v>0</v>
      </c>
    </row>
    <row r="312" spans="9:10" x14ac:dyDescent="0.25">
      <c r="I312">
        <f>IF('Prop Drill Pipe Inp Report'!V319="X",1,IF('Prop Drill Pipe Inp Report'!W319="X",1,IF('Prop Drill Pipe Inp Report'!X319="X",1,IF('Prop Drill Pipe Inp Report'!Y319="X",1,IF('Prop Drill Pipe Inp Report'!Z319="X",1,IF('Prop Drill Pipe Inp Report'!AA319="X",1,IF('Prop Drill Pipe Inp Report'!AB319="X",1,IF('Prop Drill Pipe Inp Report'!AC319="X",1,IF('Prop Drill Pipe Inp Report'!AD319="X",1,IF('Prop Drill Pipe Inp Report'!AE319="X",1,IF('Prop Drill Pipe Inp Report'!AF319="X",1,IF('Prop Drill Pipe Inp Report'!AG319="X",1,IF('Prop Drill Pipe Inp Report'!AH319="X",1, IF('Prop Drill Pipe Inp Report'!AI319="X",1,0))))))))))))))</f>
        <v>0</v>
      </c>
      <c r="J312">
        <f>IF('Prop Drill Pipe Inp Report'!AP319="X",1,IF('Prop Drill Pipe Inp Report'!AQ319="X",1,IF('Prop Drill Pipe Inp Report'!AR319="X",1,IF('Prop Drill Pipe Inp Report'!AS319="X",1,IF('Prop Drill Pipe Inp Report'!AT319="X",1,IF('Prop Drill Pipe Inp Report'!AU319="X",1,IF('Prop Drill Pipe Inp Report'!AV319="X",1,IF('Prop Drill Pipe Inp Report'!AW319="X",1,IF('Prop Drill Pipe Inp Report'!AX319="X",1,IF('Prop Drill Pipe Inp Report'!AY319="X",1,IF('Prop Drill Pipe Inp Report'!AZ319="X",1,IF('Prop Drill Pipe Inp Report'!BA319="X",1,0))))))))))))</f>
        <v>0</v>
      </c>
    </row>
    <row r="313" spans="9:10" x14ac:dyDescent="0.25">
      <c r="I313">
        <f>IF('Prop Drill Pipe Inp Report'!V320="X",1,IF('Prop Drill Pipe Inp Report'!W320="X",1,IF('Prop Drill Pipe Inp Report'!X320="X",1,IF('Prop Drill Pipe Inp Report'!Y320="X",1,IF('Prop Drill Pipe Inp Report'!Z320="X",1,IF('Prop Drill Pipe Inp Report'!AA320="X",1,IF('Prop Drill Pipe Inp Report'!AB320="X",1,IF('Prop Drill Pipe Inp Report'!AC320="X",1,IF('Prop Drill Pipe Inp Report'!AD320="X",1,IF('Prop Drill Pipe Inp Report'!AE320="X",1,IF('Prop Drill Pipe Inp Report'!AF320="X",1,IF('Prop Drill Pipe Inp Report'!AG320="X",1,IF('Prop Drill Pipe Inp Report'!AH320="X",1, IF('Prop Drill Pipe Inp Report'!AI320="X",1,0))))))))))))))</f>
        <v>0</v>
      </c>
      <c r="J313">
        <f>IF('Prop Drill Pipe Inp Report'!AP320="X",1,IF('Prop Drill Pipe Inp Report'!AQ320="X",1,IF('Prop Drill Pipe Inp Report'!AR320="X",1,IF('Prop Drill Pipe Inp Report'!AS320="X",1,IF('Prop Drill Pipe Inp Report'!AT320="X",1,IF('Prop Drill Pipe Inp Report'!AU320="X",1,IF('Prop Drill Pipe Inp Report'!AV320="X",1,IF('Prop Drill Pipe Inp Report'!AW320="X",1,IF('Prop Drill Pipe Inp Report'!AX320="X",1,IF('Prop Drill Pipe Inp Report'!AY320="X",1,IF('Prop Drill Pipe Inp Report'!AZ320="X",1,IF('Prop Drill Pipe Inp Report'!BA320="X",1,0))))))))))))</f>
        <v>0</v>
      </c>
    </row>
    <row r="314" spans="9:10" x14ac:dyDescent="0.25">
      <c r="I314">
        <f>IF('Prop Drill Pipe Inp Report'!V321="X",1,IF('Prop Drill Pipe Inp Report'!W321="X",1,IF('Prop Drill Pipe Inp Report'!X321="X",1,IF('Prop Drill Pipe Inp Report'!Y321="X",1,IF('Prop Drill Pipe Inp Report'!Z321="X",1,IF('Prop Drill Pipe Inp Report'!AA321="X",1,IF('Prop Drill Pipe Inp Report'!AB321="X",1,IF('Prop Drill Pipe Inp Report'!AC321="X",1,IF('Prop Drill Pipe Inp Report'!AD321="X",1,IF('Prop Drill Pipe Inp Report'!AE321="X",1,IF('Prop Drill Pipe Inp Report'!AF321="X",1,IF('Prop Drill Pipe Inp Report'!AG321="X",1,IF('Prop Drill Pipe Inp Report'!AH321="X",1, IF('Prop Drill Pipe Inp Report'!AI321="X",1,0))))))))))))))</f>
        <v>0</v>
      </c>
      <c r="J314">
        <f>IF('Prop Drill Pipe Inp Report'!AP321="X",1,IF('Prop Drill Pipe Inp Report'!AQ321="X",1,IF('Prop Drill Pipe Inp Report'!AR321="X",1,IF('Prop Drill Pipe Inp Report'!AS321="X",1,IF('Prop Drill Pipe Inp Report'!AT321="X",1,IF('Prop Drill Pipe Inp Report'!AU321="X",1,IF('Prop Drill Pipe Inp Report'!AV321="X",1,IF('Prop Drill Pipe Inp Report'!AW321="X",1,IF('Prop Drill Pipe Inp Report'!AX321="X",1,IF('Prop Drill Pipe Inp Report'!AY321="X",1,IF('Prop Drill Pipe Inp Report'!AZ321="X",1,IF('Prop Drill Pipe Inp Report'!BA321="X",1,0))))))))))))</f>
        <v>0</v>
      </c>
    </row>
    <row r="315" spans="9:10" x14ac:dyDescent="0.25">
      <c r="I315">
        <f>IF('Prop Drill Pipe Inp Report'!V322="X",1,IF('Prop Drill Pipe Inp Report'!W322="X",1,IF('Prop Drill Pipe Inp Report'!X322="X",1,IF('Prop Drill Pipe Inp Report'!Y322="X",1,IF('Prop Drill Pipe Inp Report'!Z322="X",1,IF('Prop Drill Pipe Inp Report'!AA322="X",1,IF('Prop Drill Pipe Inp Report'!AB322="X",1,IF('Prop Drill Pipe Inp Report'!AC322="X",1,IF('Prop Drill Pipe Inp Report'!AD322="X",1,IF('Prop Drill Pipe Inp Report'!AE322="X",1,IF('Prop Drill Pipe Inp Report'!AF322="X",1,IF('Prop Drill Pipe Inp Report'!AG322="X",1,IF('Prop Drill Pipe Inp Report'!AH322="X",1, IF('Prop Drill Pipe Inp Report'!AI322="X",1,0))))))))))))))</f>
        <v>0</v>
      </c>
      <c r="J315">
        <f>IF('Prop Drill Pipe Inp Report'!AP322="X",1,IF('Prop Drill Pipe Inp Report'!AQ322="X",1,IF('Prop Drill Pipe Inp Report'!AR322="X",1,IF('Prop Drill Pipe Inp Report'!AS322="X",1,IF('Prop Drill Pipe Inp Report'!AT322="X",1,IF('Prop Drill Pipe Inp Report'!AU322="X",1,IF('Prop Drill Pipe Inp Report'!AV322="X",1,IF('Prop Drill Pipe Inp Report'!AW322="X",1,IF('Prop Drill Pipe Inp Report'!AX322="X",1,IF('Prop Drill Pipe Inp Report'!AY322="X",1,IF('Prop Drill Pipe Inp Report'!AZ322="X",1,IF('Prop Drill Pipe Inp Report'!BA322="X",1,0))))))))))))</f>
        <v>0</v>
      </c>
    </row>
    <row r="316" spans="9:10" x14ac:dyDescent="0.25">
      <c r="I316">
        <f>IF('Prop Drill Pipe Inp Report'!V323="X",1,IF('Prop Drill Pipe Inp Report'!W323="X",1,IF('Prop Drill Pipe Inp Report'!X323="X",1,IF('Prop Drill Pipe Inp Report'!Y323="X",1,IF('Prop Drill Pipe Inp Report'!Z323="X",1,IF('Prop Drill Pipe Inp Report'!AA323="X",1,IF('Prop Drill Pipe Inp Report'!AB323="X",1,IF('Prop Drill Pipe Inp Report'!AC323="X",1,IF('Prop Drill Pipe Inp Report'!AD323="X",1,IF('Prop Drill Pipe Inp Report'!AE323="X",1,IF('Prop Drill Pipe Inp Report'!AF323="X",1,IF('Prop Drill Pipe Inp Report'!AG323="X",1,IF('Prop Drill Pipe Inp Report'!AH323="X",1, IF('Prop Drill Pipe Inp Report'!AI323="X",1,0))))))))))))))</f>
        <v>0</v>
      </c>
      <c r="J316">
        <f>IF('Prop Drill Pipe Inp Report'!AP323="X",1,IF('Prop Drill Pipe Inp Report'!AQ323="X",1,IF('Prop Drill Pipe Inp Report'!AR323="X",1,IF('Prop Drill Pipe Inp Report'!AS323="X",1,IF('Prop Drill Pipe Inp Report'!AT323="X",1,IF('Prop Drill Pipe Inp Report'!AU323="X",1,IF('Prop Drill Pipe Inp Report'!AV323="X",1,IF('Prop Drill Pipe Inp Report'!AW323="X",1,IF('Prop Drill Pipe Inp Report'!AX323="X",1,IF('Prop Drill Pipe Inp Report'!AY323="X",1,IF('Prop Drill Pipe Inp Report'!AZ323="X",1,IF('Prop Drill Pipe Inp Report'!BA323="X",1,0))))))))))))</f>
        <v>0</v>
      </c>
    </row>
    <row r="317" spans="9:10" x14ac:dyDescent="0.25">
      <c r="I317">
        <f>IF('Prop Drill Pipe Inp Report'!V324="X",1,IF('Prop Drill Pipe Inp Report'!W324="X",1,IF('Prop Drill Pipe Inp Report'!X324="X",1,IF('Prop Drill Pipe Inp Report'!Y324="X",1,IF('Prop Drill Pipe Inp Report'!Z324="X",1,IF('Prop Drill Pipe Inp Report'!AA324="X",1,IF('Prop Drill Pipe Inp Report'!AB324="X",1,IF('Prop Drill Pipe Inp Report'!AC324="X",1,IF('Prop Drill Pipe Inp Report'!AD324="X",1,IF('Prop Drill Pipe Inp Report'!AE324="X",1,IF('Prop Drill Pipe Inp Report'!AF324="X",1,IF('Prop Drill Pipe Inp Report'!AG324="X",1,IF('Prop Drill Pipe Inp Report'!AH324="X",1, IF('Prop Drill Pipe Inp Report'!AI324="X",1,0))))))))))))))</f>
        <v>0</v>
      </c>
      <c r="J317">
        <f>IF('Prop Drill Pipe Inp Report'!AP324="X",1,IF('Prop Drill Pipe Inp Report'!AQ324="X",1,IF('Prop Drill Pipe Inp Report'!AR324="X",1,IF('Prop Drill Pipe Inp Report'!AS324="X",1,IF('Prop Drill Pipe Inp Report'!AT324="X",1,IF('Prop Drill Pipe Inp Report'!AU324="X",1,IF('Prop Drill Pipe Inp Report'!AV324="X",1,IF('Prop Drill Pipe Inp Report'!AW324="X",1,IF('Prop Drill Pipe Inp Report'!AX324="X",1,IF('Prop Drill Pipe Inp Report'!AY324="X",1,IF('Prop Drill Pipe Inp Report'!AZ324="X",1,IF('Prop Drill Pipe Inp Report'!BA324="X",1,0))))))))))))</f>
        <v>0</v>
      </c>
    </row>
    <row r="318" spans="9:10" x14ac:dyDescent="0.25">
      <c r="I318">
        <f>IF('Prop Drill Pipe Inp Report'!V325="X",1,IF('Prop Drill Pipe Inp Report'!W325="X",1,IF('Prop Drill Pipe Inp Report'!X325="X",1,IF('Prop Drill Pipe Inp Report'!Y325="X",1,IF('Prop Drill Pipe Inp Report'!Z325="X",1,IF('Prop Drill Pipe Inp Report'!AA325="X",1,IF('Prop Drill Pipe Inp Report'!AB325="X",1,IF('Prop Drill Pipe Inp Report'!AC325="X",1,IF('Prop Drill Pipe Inp Report'!AD325="X",1,IF('Prop Drill Pipe Inp Report'!AE325="X",1,IF('Prop Drill Pipe Inp Report'!AF325="X",1,IF('Prop Drill Pipe Inp Report'!AG325="X",1,IF('Prop Drill Pipe Inp Report'!AH325="X",1, IF('Prop Drill Pipe Inp Report'!AI325="X",1,0))))))))))))))</f>
        <v>0</v>
      </c>
      <c r="J318">
        <f>IF('Prop Drill Pipe Inp Report'!AP325="X",1,IF('Prop Drill Pipe Inp Report'!AQ325="X",1,IF('Prop Drill Pipe Inp Report'!AR325="X",1,IF('Prop Drill Pipe Inp Report'!AS325="X",1,IF('Prop Drill Pipe Inp Report'!AT325="X",1,IF('Prop Drill Pipe Inp Report'!AU325="X",1,IF('Prop Drill Pipe Inp Report'!AV325="X",1,IF('Prop Drill Pipe Inp Report'!AW325="X",1,IF('Prop Drill Pipe Inp Report'!AX325="X",1,IF('Prop Drill Pipe Inp Report'!AY325="X",1,IF('Prop Drill Pipe Inp Report'!AZ325="X",1,IF('Prop Drill Pipe Inp Report'!BA325="X",1,0))))))))))))</f>
        <v>0</v>
      </c>
    </row>
    <row r="319" spans="9:10" x14ac:dyDescent="0.25">
      <c r="I319">
        <f>IF('Prop Drill Pipe Inp Report'!V326="X",1,IF('Prop Drill Pipe Inp Report'!W326="X",1,IF('Prop Drill Pipe Inp Report'!X326="X",1,IF('Prop Drill Pipe Inp Report'!Y326="X",1,IF('Prop Drill Pipe Inp Report'!Z326="X",1,IF('Prop Drill Pipe Inp Report'!AA326="X",1,IF('Prop Drill Pipe Inp Report'!AB326="X",1,IF('Prop Drill Pipe Inp Report'!AC326="X",1,IF('Prop Drill Pipe Inp Report'!AD326="X",1,IF('Prop Drill Pipe Inp Report'!AE326="X",1,IF('Prop Drill Pipe Inp Report'!AF326="X",1,IF('Prop Drill Pipe Inp Report'!AG326="X",1,IF('Prop Drill Pipe Inp Report'!AH326="X",1, IF('Prop Drill Pipe Inp Report'!AI326="X",1,0))))))))))))))</f>
        <v>0</v>
      </c>
      <c r="J319">
        <f>IF('Prop Drill Pipe Inp Report'!AP326="X",1,IF('Prop Drill Pipe Inp Report'!AQ326="X",1,IF('Prop Drill Pipe Inp Report'!AR326="X",1,IF('Prop Drill Pipe Inp Report'!AS326="X",1,IF('Prop Drill Pipe Inp Report'!AT326="X",1,IF('Prop Drill Pipe Inp Report'!AU326="X",1,IF('Prop Drill Pipe Inp Report'!AV326="X",1,IF('Prop Drill Pipe Inp Report'!AW326="X",1,IF('Prop Drill Pipe Inp Report'!AX326="X",1,IF('Prop Drill Pipe Inp Report'!AY326="X",1,IF('Prop Drill Pipe Inp Report'!AZ326="X",1,IF('Prop Drill Pipe Inp Report'!BA326="X",1,0))))))))))))</f>
        <v>0</v>
      </c>
    </row>
    <row r="320" spans="9:10" x14ac:dyDescent="0.25">
      <c r="I320">
        <f>IF('Prop Drill Pipe Inp Report'!V327="X",1,IF('Prop Drill Pipe Inp Report'!W327="X",1,IF('Prop Drill Pipe Inp Report'!X327="X",1,IF('Prop Drill Pipe Inp Report'!Y327="X",1,IF('Prop Drill Pipe Inp Report'!Z327="X",1,IF('Prop Drill Pipe Inp Report'!AA327="X",1,IF('Prop Drill Pipe Inp Report'!AB327="X",1,IF('Prop Drill Pipe Inp Report'!AC327="X",1,IF('Prop Drill Pipe Inp Report'!AD327="X",1,IF('Prop Drill Pipe Inp Report'!AE327="X",1,IF('Prop Drill Pipe Inp Report'!AF327="X",1,IF('Prop Drill Pipe Inp Report'!AG327="X",1,IF('Prop Drill Pipe Inp Report'!AH327="X",1, IF('Prop Drill Pipe Inp Report'!AI327="X",1,0))))))))))))))</f>
        <v>0</v>
      </c>
      <c r="J320">
        <f>IF('Prop Drill Pipe Inp Report'!AP327="X",1,IF('Prop Drill Pipe Inp Report'!AQ327="X",1,IF('Prop Drill Pipe Inp Report'!AR327="X",1,IF('Prop Drill Pipe Inp Report'!AS327="X",1,IF('Prop Drill Pipe Inp Report'!AT327="X",1,IF('Prop Drill Pipe Inp Report'!AU327="X",1,IF('Prop Drill Pipe Inp Report'!AV327="X",1,IF('Prop Drill Pipe Inp Report'!AW327="X",1,IF('Prop Drill Pipe Inp Report'!AX327="X",1,IF('Prop Drill Pipe Inp Report'!AY327="X",1,IF('Prop Drill Pipe Inp Report'!AZ327="X",1,IF('Prop Drill Pipe Inp Report'!BA327="X",1,0))))))))))))</f>
        <v>0</v>
      </c>
    </row>
    <row r="321" spans="9:10" x14ac:dyDescent="0.25">
      <c r="I321">
        <f>IF('Prop Drill Pipe Inp Report'!V328="X",1,IF('Prop Drill Pipe Inp Report'!W328="X",1,IF('Prop Drill Pipe Inp Report'!X328="X",1,IF('Prop Drill Pipe Inp Report'!Y328="X",1,IF('Prop Drill Pipe Inp Report'!Z328="X",1,IF('Prop Drill Pipe Inp Report'!AA328="X",1,IF('Prop Drill Pipe Inp Report'!AB328="X",1,IF('Prop Drill Pipe Inp Report'!AC328="X",1,IF('Prop Drill Pipe Inp Report'!AD328="X",1,IF('Prop Drill Pipe Inp Report'!AE328="X",1,IF('Prop Drill Pipe Inp Report'!AF328="X",1,IF('Prop Drill Pipe Inp Report'!AG328="X",1,IF('Prop Drill Pipe Inp Report'!AH328="X",1, IF('Prop Drill Pipe Inp Report'!AI328="X",1,0))))))))))))))</f>
        <v>0</v>
      </c>
      <c r="J321">
        <f>IF('Prop Drill Pipe Inp Report'!AP328="X",1,IF('Prop Drill Pipe Inp Report'!AQ328="X",1,IF('Prop Drill Pipe Inp Report'!AR328="X",1,IF('Prop Drill Pipe Inp Report'!AS328="X",1,IF('Prop Drill Pipe Inp Report'!AT328="X",1,IF('Prop Drill Pipe Inp Report'!AU328="X",1,IF('Prop Drill Pipe Inp Report'!AV328="X",1,IF('Prop Drill Pipe Inp Report'!AW328="X",1,IF('Prop Drill Pipe Inp Report'!AX328="X",1,IF('Prop Drill Pipe Inp Report'!AY328="X",1,IF('Prop Drill Pipe Inp Report'!AZ328="X",1,IF('Prop Drill Pipe Inp Report'!BA328="X",1,0))))))))))))</f>
        <v>0</v>
      </c>
    </row>
    <row r="322" spans="9:10" x14ac:dyDescent="0.25">
      <c r="I322">
        <f>IF('Prop Drill Pipe Inp Report'!V329="X",1,IF('Prop Drill Pipe Inp Report'!W329="X",1,IF('Prop Drill Pipe Inp Report'!X329="X",1,IF('Prop Drill Pipe Inp Report'!Y329="X",1,IF('Prop Drill Pipe Inp Report'!Z329="X",1,IF('Prop Drill Pipe Inp Report'!AA329="X",1,IF('Prop Drill Pipe Inp Report'!AB329="X",1,IF('Prop Drill Pipe Inp Report'!AC329="X",1,IF('Prop Drill Pipe Inp Report'!AD329="X",1,IF('Prop Drill Pipe Inp Report'!AE329="X",1,IF('Prop Drill Pipe Inp Report'!AF329="X",1,IF('Prop Drill Pipe Inp Report'!AG329="X",1,IF('Prop Drill Pipe Inp Report'!AH329="X",1, IF('Prop Drill Pipe Inp Report'!AI329="X",1,0))))))))))))))</f>
        <v>0</v>
      </c>
      <c r="J322">
        <f>IF('Prop Drill Pipe Inp Report'!AP329="X",1,IF('Prop Drill Pipe Inp Report'!AQ329="X",1,IF('Prop Drill Pipe Inp Report'!AR329="X",1,IF('Prop Drill Pipe Inp Report'!AS329="X",1,IF('Prop Drill Pipe Inp Report'!AT329="X",1,IF('Prop Drill Pipe Inp Report'!AU329="X",1,IF('Prop Drill Pipe Inp Report'!AV329="X",1,IF('Prop Drill Pipe Inp Report'!AW329="X",1,IF('Prop Drill Pipe Inp Report'!AX329="X",1,IF('Prop Drill Pipe Inp Report'!AY329="X",1,IF('Prop Drill Pipe Inp Report'!AZ329="X",1,IF('Prop Drill Pipe Inp Report'!BA329="X",1,0))))))))))))</f>
        <v>0</v>
      </c>
    </row>
    <row r="323" spans="9:10" x14ac:dyDescent="0.25">
      <c r="I323">
        <f>IF('Prop Drill Pipe Inp Report'!V330="X",1,IF('Prop Drill Pipe Inp Report'!W330="X",1,IF('Prop Drill Pipe Inp Report'!X330="X",1,IF('Prop Drill Pipe Inp Report'!Y330="X",1,IF('Prop Drill Pipe Inp Report'!Z330="X",1,IF('Prop Drill Pipe Inp Report'!AA330="X",1,IF('Prop Drill Pipe Inp Report'!AB330="X",1,IF('Prop Drill Pipe Inp Report'!AC330="X",1,IF('Prop Drill Pipe Inp Report'!AD330="X",1,IF('Prop Drill Pipe Inp Report'!AE330="X",1,IF('Prop Drill Pipe Inp Report'!AF330="X",1,IF('Prop Drill Pipe Inp Report'!AG330="X",1,IF('Prop Drill Pipe Inp Report'!AH330="X",1, IF('Prop Drill Pipe Inp Report'!AI330="X",1,0))))))))))))))</f>
        <v>0</v>
      </c>
      <c r="J323">
        <f>IF('Prop Drill Pipe Inp Report'!AP330="X",1,IF('Prop Drill Pipe Inp Report'!AQ330="X",1,IF('Prop Drill Pipe Inp Report'!AR330="X",1,IF('Prop Drill Pipe Inp Report'!AS330="X",1,IF('Prop Drill Pipe Inp Report'!AT330="X",1,IF('Prop Drill Pipe Inp Report'!AU330="X",1,IF('Prop Drill Pipe Inp Report'!AV330="X",1,IF('Prop Drill Pipe Inp Report'!AW330="X",1,IF('Prop Drill Pipe Inp Report'!AX330="X",1,IF('Prop Drill Pipe Inp Report'!AY330="X",1,IF('Prop Drill Pipe Inp Report'!AZ330="X",1,IF('Prop Drill Pipe Inp Report'!BA330="X",1,0))))))))))))</f>
        <v>0</v>
      </c>
    </row>
    <row r="324" spans="9:10" x14ac:dyDescent="0.25">
      <c r="I324">
        <f>IF('Prop Drill Pipe Inp Report'!V331="X",1,IF('Prop Drill Pipe Inp Report'!W331="X",1,IF('Prop Drill Pipe Inp Report'!X331="X",1,IF('Prop Drill Pipe Inp Report'!Y331="X",1,IF('Prop Drill Pipe Inp Report'!Z331="X",1,IF('Prop Drill Pipe Inp Report'!AA331="X",1,IF('Prop Drill Pipe Inp Report'!AB331="X",1,IF('Prop Drill Pipe Inp Report'!AC331="X",1,IF('Prop Drill Pipe Inp Report'!AD331="X",1,IF('Prop Drill Pipe Inp Report'!AE331="X",1,IF('Prop Drill Pipe Inp Report'!AF331="X",1,IF('Prop Drill Pipe Inp Report'!AG331="X",1,IF('Prop Drill Pipe Inp Report'!AH331="X",1, IF('Prop Drill Pipe Inp Report'!AI331="X",1,0))))))))))))))</f>
        <v>0</v>
      </c>
      <c r="J324">
        <f>IF('Prop Drill Pipe Inp Report'!AP331="X",1,IF('Prop Drill Pipe Inp Report'!AQ331="X",1,IF('Prop Drill Pipe Inp Report'!AR331="X",1,IF('Prop Drill Pipe Inp Report'!AS331="X",1,IF('Prop Drill Pipe Inp Report'!AT331="X",1,IF('Prop Drill Pipe Inp Report'!AU331="X",1,IF('Prop Drill Pipe Inp Report'!AV331="X",1,IF('Prop Drill Pipe Inp Report'!AW331="X",1,IF('Prop Drill Pipe Inp Report'!AX331="X",1,IF('Prop Drill Pipe Inp Report'!AY331="X",1,IF('Prop Drill Pipe Inp Report'!AZ331="X",1,IF('Prop Drill Pipe Inp Report'!BA331="X",1,0))))))))))))</f>
        <v>0</v>
      </c>
    </row>
    <row r="325" spans="9:10" x14ac:dyDescent="0.25">
      <c r="I325">
        <f>IF('Prop Drill Pipe Inp Report'!V332="X",1,IF('Prop Drill Pipe Inp Report'!W332="X",1,IF('Prop Drill Pipe Inp Report'!X332="X",1,IF('Prop Drill Pipe Inp Report'!Y332="X",1,IF('Prop Drill Pipe Inp Report'!Z332="X",1,IF('Prop Drill Pipe Inp Report'!AA332="X",1,IF('Prop Drill Pipe Inp Report'!AB332="X",1,IF('Prop Drill Pipe Inp Report'!AC332="X",1,IF('Prop Drill Pipe Inp Report'!AD332="X",1,IF('Prop Drill Pipe Inp Report'!AE332="X",1,IF('Prop Drill Pipe Inp Report'!AF332="X",1,IF('Prop Drill Pipe Inp Report'!AG332="X",1,IF('Prop Drill Pipe Inp Report'!AH332="X",1, IF('Prop Drill Pipe Inp Report'!AI332="X",1,0))))))))))))))</f>
        <v>0</v>
      </c>
      <c r="J325">
        <f>IF('Prop Drill Pipe Inp Report'!AP332="X",1,IF('Prop Drill Pipe Inp Report'!AQ332="X",1,IF('Prop Drill Pipe Inp Report'!AR332="X",1,IF('Prop Drill Pipe Inp Report'!AS332="X",1,IF('Prop Drill Pipe Inp Report'!AT332="X",1,IF('Prop Drill Pipe Inp Report'!AU332="X",1,IF('Prop Drill Pipe Inp Report'!AV332="X",1,IF('Prop Drill Pipe Inp Report'!AW332="X",1,IF('Prop Drill Pipe Inp Report'!AX332="X",1,IF('Prop Drill Pipe Inp Report'!AY332="X",1,IF('Prop Drill Pipe Inp Report'!AZ332="X",1,IF('Prop Drill Pipe Inp Report'!BA332="X",1,0))))))))))))</f>
        <v>0</v>
      </c>
    </row>
    <row r="326" spans="9:10" x14ac:dyDescent="0.25">
      <c r="I326">
        <f>IF('Prop Drill Pipe Inp Report'!V333="X",1,IF('Prop Drill Pipe Inp Report'!W333="X",1,IF('Prop Drill Pipe Inp Report'!X333="X",1,IF('Prop Drill Pipe Inp Report'!Y333="X",1,IF('Prop Drill Pipe Inp Report'!Z333="X",1,IF('Prop Drill Pipe Inp Report'!AA333="X",1,IF('Prop Drill Pipe Inp Report'!AB333="X",1,IF('Prop Drill Pipe Inp Report'!AC333="X",1,IF('Prop Drill Pipe Inp Report'!AD333="X",1,IF('Prop Drill Pipe Inp Report'!AE333="X",1,IF('Prop Drill Pipe Inp Report'!AF333="X",1,IF('Prop Drill Pipe Inp Report'!AG333="X",1,IF('Prop Drill Pipe Inp Report'!AH333="X",1, IF('Prop Drill Pipe Inp Report'!AI333="X",1,0))))))))))))))</f>
        <v>0</v>
      </c>
      <c r="J326">
        <f>IF('Prop Drill Pipe Inp Report'!AP333="X",1,IF('Prop Drill Pipe Inp Report'!AQ333="X",1,IF('Prop Drill Pipe Inp Report'!AR333="X",1,IF('Prop Drill Pipe Inp Report'!AS333="X",1,IF('Prop Drill Pipe Inp Report'!AT333="X",1,IF('Prop Drill Pipe Inp Report'!AU333="X",1,IF('Prop Drill Pipe Inp Report'!AV333="X",1,IF('Prop Drill Pipe Inp Report'!AW333="X",1,IF('Prop Drill Pipe Inp Report'!AX333="X",1,IF('Prop Drill Pipe Inp Report'!AY333="X",1,IF('Prop Drill Pipe Inp Report'!AZ333="X",1,IF('Prop Drill Pipe Inp Report'!BA333="X",1,0))))))))))))</f>
        <v>0</v>
      </c>
    </row>
    <row r="327" spans="9:10" x14ac:dyDescent="0.25">
      <c r="I327">
        <f>IF('Prop Drill Pipe Inp Report'!V334="X",1,IF('Prop Drill Pipe Inp Report'!W334="X",1,IF('Prop Drill Pipe Inp Report'!X334="X",1,IF('Prop Drill Pipe Inp Report'!Y334="X",1,IF('Prop Drill Pipe Inp Report'!Z334="X",1,IF('Prop Drill Pipe Inp Report'!AA334="X",1,IF('Prop Drill Pipe Inp Report'!AB334="X",1,IF('Prop Drill Pipe Inp Report'!AC334="X",1,IF('Prop Drill Pipe Inp Report'!AD334="X",1,IF('Prop Drill Pipe Inp Report'!AE334="X",1,IF('Prop Drill Pipe Inp Report'!AF334="X",1,IF('Prop Drill Pipe Inp Report'!AG334="X",1,IF('Prop Drill Pipe Inp Report'!AH334="X",1, IF('Prop Drill Pipe Inp Report'!AI334="X",1,0))))))))))))))</f>
        <v>0</v>
      </c>
      <c r="J327">
        <f>IF('Prop Drill Pipe Inp Report'!AP334="X",1,IF('Prop Drill Pipe Inp Report'!AQ334="X",1,IF('Prop Drill Pipe Inp Report'!AR334="X",1,IF('Prop Drill Pipe Inp Report'!AS334="X",1,IF('Prop Drill Pipe Inp Report'!AT334="X",1,IF('Prop Drill Pipe Inp Report'!AU334="X",1,IF('Prop Drill Pipe Inp Report'!AV334="X",1,IF('Prop Drill Pipe Inp Report'!AW334="X",1,IF('Prop Drill Pipe Inp Report'!AX334="X",1,IF('Prop Drill Pipe Inp Report'!AY334="X",1,IF('Prop Drill Pipe Inp Report'!AZ334="X",1,IF('Prop Drill Pipe Inp Report'!BA334="X",1,0))))))))))))</f>
        <v>0</v>
      </c>
    </row>
    <row r="328" spans="9:10" x14ac:dyDescent="0.25">
      <c r="I328">
        <f>IF('Prop Drill Pipe Inp Report'!V335="X",1,IF('Prop Drill Pipe Inp Report'!W335="X",1,IF('Prop Drill Pipe Inp Report'!X335="X",1,IF('Prop Drill Pipe Inp Report'!Y335="X",1,IF('Prop Drill Pipe Inp Report'!Z335="X",1,IF('Prop Drill Pipe Inp Report'!AA335="X",1,IF('Prop Drill Pipe Inp Report'!AB335="X",1,IF('Prop Drill Pipe Inp Report'!AC335="X",1,IF('Prop Drill Pipe Inp Report'!AD335="X",1,IF('Prop Drill Pipe Inp Report'!AE335="X",1,IF('Prop Drill Pipe Inp Report'!AF335="X",1,IF('Prop Drill Pipe Inp Report'!AG335="X",1,IF('Prop Drill Pipe Inp Report'!AH335="X",1, IF('Prop Drill Pipe Inp Report'!AI335="X",1,0))))))))))))))</f>
        <v>0</v>
      </c>
      <c r="J328">
        <f>IF('Prop Drill Pipe Inp Report'!AP335="X",1,IF('Prop Drill Pipe Inp Report'!AQ335="X",1,IF('Prop Drill Pipe Inp Report'!AR335="X",1,IF('Prop Drill Pipe Inp Report'!AS335="X",1,IF('Prop Drill Pipe Inp Report'!AT335="X",1,IF('Prop Drill Pipe Inp Report'!AU335="X",1,IF('Prop Drill Pipe Inp Report'!AV335="X",1,IF('Prop Drill Pipe Inp Report'!AW335="X",1,IF('Prop Drill Pipe Inp Report'!AX335="X",1,IF('Prop Drill Pipe Inp Report'!AY335="X",1,IF('Prop Drill Pipe Inp Report'!AZ335="X",1,IF('Prop Drill Pipe Inp Report'!BA335="X",1,0))))))))))))</f>
        <v>0</v>
      </c>
    </row>
    <row r="329" spans="9:10" x14ac:dyDescent="0.25">
      <c r="I329">
        <f>IF('Prop Drill Pipe Inp Report'!V336="X",1,IF('Prop Drill Pipe Inp Report'!W336="X",1,IF('Prop Drill Pipe Inp Report'!X336="X",1,IF('Prop Drill Pipe Inp Report'!Y336="X",1,IF('Prop Drill Pipe Inp Report'!Z336="X",1,IF('Prop Drill Pipe Inp Report'!AA336="X",1,IF('Prop Drill Pipe Inp Report'!AB336="X",1,IF('Prop Drill Pipe Inp Report'!AC336="X",1,IF('Prop Drill Pipe Inp Report'!AD336="X",1,IF('Prop Drill Pipe Inp Report'!AE336="X",1,IF('Prop Drill Pipe Inp Report'!AF336="X",1,IF('Prop Drill Pipe Inp Report'!AG336="X",1,IF('Prop Drill Pipe Inp Report'!AH336="X",1, IF('Prop Drill Pipe Inp Report'!AI336="X",1,0))))))))))))))</f>
        <v>0</v>
      </c>
      <c r="J329">
        <f>IF('Prop Drill Pipe Inp Report'!AP336="X",1,IF('Prop Drill Pipe Inp Report'!AQ336="X",1,IF('Prop Drill Pipe Inp Report'!AR336="X",1,IF('Prop Drill Pipe Inp Report'!AS336="X",1,IF('Prop Drill Pipe Inp Report'!AT336="X",1,IF('Prop Drill Pipe Inp Report'!AU336="X",1,IF('Prop Drill Pipe Inp Report'!AV336="X",1,IF('Prop Drill Pipe Inp Report'!AW336="X",1,IF('Prop Drill Pipe Inp Report'!AX336="X",1,IF('Prop Drill Pipe Inp Report'!AY336="X",1,IF('Prop Drill Pipe Inp Report'!AZ336="X",1,IF('Prop Drill Pipe Inp Report'!BA336="X",1,0))))))))))))</f>
        <v>0</v>
      </c>
    </row>
    <row r="330" spans="9:10" x14ac:dyDescent="0.25">
      <c r="I330">
        <f>IF('Prop Drill Pipe Inp Report'!V337="X",1,IF('Prop Drill Pipe Inp Report'!W337="X",1,IF('Prop Drill Pipe Inp Report'!X337="X",1,IF('Prop Drill Pipe Inp Report'!Y337="X",1,IF('Prop Drill Pipe Inp Report'!Z337="X",1,IF('Prop Drill Pipe Inp Report'!AA337="X",1,IF('Prop Drill Pipe Inp Report'!AB337="X",1,IF('Prop Drill Pipe Inp Report'!AC337="X",1,IF('Prop Drill Pipe Inp Report'!AD337="X",1,IF('Prop Drill Pipe Inp Report'!AE337="X",1,IF('Prop Drill Pipe Inp Report'!AF337="X",1,IF('Prop Drill Pipe Inp Report'!AG337="X",1,IF('Prop Drill Pipe Inp Report'!AH337="X",1, IF('Prop Drill Pipe Inp Report'!AI337="X",1,0))))))))))))))</f>
        <v>0</v>
      </c>
      <c r="J330">
        <f>IF('Prop Drill Pipe Inp Report'!AP337="X",1,IF('Prop Drill Pipe Inp Report'!AQ337="X",1,IF('Prop Drill Pipe Inp Report'!AR337="X",1,IF('Prop Drill Pipe Inp Report'!AS337="X",1,IF('Prop Drill Pipe Inp Report'!AT337="X",1,IF('Prop Drill Pipe Inp Report'!AU337="X",1,IF('Prop Drill Pipe Inp Report'!AV337="X",1,IF('Prop Drill Pipe Inp Report'!AW337="X",1,IF('Prop Drill Pipe Inp Report'!AX337="X",1,IF('Prop Drill Pipe Inp Report'!AY337="X",1,IF('Prop Drill Pipe Inp Report'!AZ337="X",1,IF('Prop Drill Pipe Inp Report'!BA337="X",1,0))))))))))))</f>
        <v>0</v>
      </c>
    </row>
    <row r="331" spans="9:10" x14ac:dyDescent="0.25">
      <c r="I331">
        <f>IF('Prop Drill Pipe Inp Report'!V338="X",1,IF('Prop Drill Pipe Inp Report'!W338="X",1,IF('Prop Drill Pipe Inp Report'!X338="X",1,IF('Prop Drill Pipe Inp Report'!Y338="X",1,IF('Prop Drill Pipe Inp Report'!Z338="X",1,IF('Prop Drill Pipe Inp Report'!AA338="X",1,IF('Prop Drill Pipe Inp Report'!AB338="X",1,IF('Prop Drill Pipe Inp Report'!AC338="X",1,IF('Prop Drill Pipe Inp Report'!AD338="X",1,IF('Prop Drill Pipe Inp Report'!AE338="X",1,IF('Prop Drill Pipe Inp Report'!AF338="X",1,IF('Prop Drill Pipe Inp Report'!AG338="X",1,IF('Prop Drill Pipe Inp Report'!AH338="X",1, IF('Prop Drill Pipe Inp Report'!AI338="X",1,0))))))))))))))</f>
        <v>0</v>
      </c>
      <c r="J331">
        <f>IF('Prop Drill Pipe Inp Report'!AP338="X",1,IF('Prop Drill Pipe Inp Report'!AQ338="X",1,IF('Prop Drill Pipe Inp Report'!AR338="X",1,IF('Prop Drill Pipe Inp Report'!AS338="X",1,IF('Prop Drill Pipe Inp Report'!AT338="X",1,IF('Prop Drill Pipe Inp Report'!AU338="X",1,IF('Prop Drill Pipe Inp Report'!AV338="X",1,IF('Prop Drill Pipe Inp Report'!AW338="X",1,IF('Prop Drill Pipe Inp Report'!AX338="X",1,IF('Prop Drill Pipe Inp Report'!AY338="X",1,IF('Prop Drill Pipe Inp Report'!AZ338="X",1,IF('Prop Drill Pipe Inp Report'!BA338="X",1,0))))))))))))</f>
        <v>0</v>
      </c>
    </row>
    <row r="332" spans="9:10" x14ac:dyDescent="0.25">
      <c r="I332">
        <f>IF('Prop Drill Pipe Inp Report'!V339="X",1,IF('Prop Drill Pipe Inp Report'!W339="X",1,IF('Prop Drill Pipe Inp Report'!X339="X",1,IF('Prop Drill Pipe Inp Report'!Y339="X",1,IF('Prop Drill Pipe Inp Report'!Z339="X",1,IF('Prop Drill Pipe Inp Report'!AA339="X",1,IF('Prop Drill Pipe Inp Report'!AB339="X",1,IF('Prop Drill Pipe Inp Report'!AC339="X",1,IF('Prop Drill Pipe Inp Report'!AD339="X",1,IF('Prop Drill Pipe Inp Report'!AE339="X",1,IF('Prop Drill Pipe Inp Report'!AF339="X",1,IF('Prop Drill Pipe Inp Report'!AG339="X",1,IF('Prop Drill Pipe Inp Report'!AH339="X",1, IF('Prop Drill Pipe Inp Report'!AI339="X",1,0))))))))))))))</f>
        <v>0</v>
      </c>
      <c r="J332">
        <f>IF('Prop Drill Pipe Inp Report'!AP339="X",1,IF('Prop Drill Pipe Inp Report'!AQ339="X",1,IF('Prop Drill Pipe Inp Report'!AR339="X",1,IF('Prop Drill Pipe Inp Report'!AS339="X",1,IF('Prop Drill Pipe Inp Report'!AT339="X",1,IF('Prop Drill Pipe Inp Report'!AU339="X",1,IF('Prop Drill Pipe Inp Report'!AV339="X",1,IF('Prop Drill Pipe Inp Report'!AW339="X",1,IF('Prop Drill Pipe Inp Report'!AX339="X",1,IF('Prop Drill Pipe Inp Report'!AY339="X",1,IF('Prop Drill Pipe Inp Report'!AZ339="X",1,IF('Prop Drill Pipe Inp Report'!BA339="X",1,0))))))))))))</f>
        <v>0</v>
      </c>
    </row>
    <row r="333" spans="9:10" x14ac:dyDescent="0.25">
      <c r="I333">
        <f>IF('Prop Drill Pipe Inp Report'!V340="X",1,IF('Prop Drill Pipe Inp Report'!W340="X",1,IF('Prop Drill Pipe Inp Report'!X340="X",1,IF('Prop Drill Pipe Inp Report'!Y340="X",1,IF('Prop Drill Pipe Inp Report'!Z340="X",1,IF('Prop Drill Pipe Inp Report'!AA340="X",1,IF('Prop Drill Pipe Inp Report'!AB340="X",1,IF('Prop Drill Pipe Inp Report'!AC340="X",1,IF('Prop Drill Pipe Inp Report'!AD340="X",1,IF('Prop Drill Pipe Inp Report'!AE340="X",1,IF('Prop Drill Pipe Inp Report'!AF340="X",1,IF('Prop Drill Pipe Inp Report'!AG340="X",1,IF('Prop Drill Pipe Inp Report'!AH340="X",1, IF('Prop Drill Pipe Inp Report'!AI340="X",1,0))))))))))))))</f>
        <v>0</v>
      </c>
      <c r="J333">
        <f>IF('Prop Drill Pipe Inp Report'!AP340="X",1,IF('Prop Drill Pipe Inp Report'!AQ340="X",1,IF('Prop Drill Pipe Inp Report'!AR340="X",1,IF('Prop Drill Pipe Inp Report'!AS340="X",1,IF('Prop Drill Pipe Inp Report'!AT340="X",1,IF('Prop Drill Pipe Inp Report'!AU340="X",1,IF('Prop Drill Pipe Inp Report'!AV340="X",1,IF('Prop Drill Pipe Inp Report'!AW340="X",1,IF('Prop Drill Pipe Inp Report'!AX340="X",1,IF('Prop Drill Pipe Inp Report'!AY340="X",1,IF('Prop Drill Pipe Inp Report'!AZ340="X",1,IF('Prop Drill Pipe Inp Report'!BA340="X",1,0))))))))))))</f>
        <v>0</v>
      </c>
    </row>
    <row r="334" spans="9:10" x14ac:dyDescent="0.25">
      <c r="I334">
        <f>IF('Prop Drill Pipe Inp Report'!V341="X",1,IF('Prop Drill Pipe Inp Report'!W341="X",1,IF('Prop Drill Pipe Inp Report'!X341="X",1,IF('Prop Drill Pipe Inp Report'!Y341="X",1,IF('Prop Drill Pipe Inp Report'!Z341="X",1,IF('Prop Drill Pipe Inp Report'!AA341="X",1,IF('Prop Drill Pipe Inp Report'!AB341="X",1,IF('Prop Drill Pipe Inp Report'!AC341="X",1,IF('Prop Drill Pipe Inp Report'!AD341="X",1,IF('Prop Drill Pipe Inp Report'!AE341="X",1,IF('Prop Drill Pipe Inp Report'!AF341="X",1,IF('Prop Drill Pipe Inp Report'!AG341="X",1,IF('Prop Drill Pipe Inp Report'!AH341="X",1, IF('Prop Drill Pipe Inp Report'!AI341="X",1,0))))))))))))))</f>
        <v>0</v>
      </c>
      <c r="J334">
        <f>IF('Prop Drill Pipe Inp Report'!AP341="X",1,IF('Prop Drill Pipe Inp Report'!AQ341="X",1,IF('Prop Drill Pipe Inp Report'!AR341="X",1,IF('Prop Drill Pipe Inp Report'!AS341="X",1,IF('Prop Drill Pipe Inp Report'!AT341="X",1,IF('Prop Drill Pipe Inp Report'!AU341="X",1,IF('Prop Drill Pipe Inp Report'!AV341="X",1,IF('Prop Drill Pipe Inp Report'!AW341="X",1,IF('Prop Drill Pipe Inp Report'!AX341="X",1,IF('Prop Drill Pipe Inp Report'!AY341="X",1,IF('Prop Drill Pipe Inp Report'!AZ341="X",1,IF('Prop Drill Pipe Inp Report'!BA341="X",1,0))))))))))))</f>
        <v>0</v>
      </c>
    </row>
    <row r="335" spans="9:10" x14ac:dyDescent="0.25">
      <c r="I335">
        <f>IF('Prop Drill Pipe Inp Report'!V342="X",1,IF('Prop Drill Pipe Inp Report'!W342="X",1,IF('Prop Drill Pipe Inp Report'!X342="X",1,IF('Prop Drill Pipe Inp Report'!Y342="X",1,IF('Prop Drill Pipe Inp Report'!Z342="X",1,IF('Prop Drill Pipe Inp Report'!AA342="X",1,IF('Prop Drill Pipe Inp Report'!AB342="X",1,IF('Prop Drill Pipe Inp Report'!AC342="X",1,IF('Prop Drill Pipe Inp Report'!AD342="X",1,IF('Prop Drill Pipe Inp Report'!AE342="X",1,IF('Prop Drill Pipe Inp Report'!AF342="X",1,IF('Prop Drill Pipe Inp Report'!AG342="X",1,IF('Prop Drill Pipe Inp Report'!AH342="X",1, IF('Prop Drill Pipe Inp Report'!AI342="X",1,0))))))))))))))</f>
        <v>0</v>
      </c>
      <c r="J335">
        <f>IF('Prop Drill Pipe Inp Report'!AP342="X",1,IF('Prop Drill Pipe Inp Report'!AQ342="X",1,IF('Prop Drill Pipe Inp Report'!AR342="X",1,IF('Prop Drill Pipe Inp Report'!AS342="X",1,IF('Prop Drill Pipe Inp Report'!AT342="X",1,IF('Prop Drill Pipe Inp Report'!AU342="X",1,IF('Prop Drill Pipe Inp Report'!AV342="X",1,IF('Prop Drill Pipe Inp Report'!AW342="X",1,IF('Prop Drill Pipe Inp Report'!AX342="X",1,IF('Prop Drill Pipe Inp Report'!AY342="X",1,IF('Prop Drill Pipe Inp Report'!AZ342="X",1,IF('Prop Drill Pipe Inp Report'!BA342="X",1,0))))))))))))</f>
        <v>0</v>
      </c>
    </row>
    <row r="336" spans="9:10" x14ac:dyDescent="0.25">
      <c r="I336">
        <f>IF('Prop Drill Pipe Inp Report'!V343="X",1,IF('Prop Drill Pipe Inp Report'!W343="X",1,IF('Prop Drill Pipe Inp Report'!X343="X",1,IF('Prop Drill Pipe Inp Report'!Y343="X",1,IF('Prop Drill Pipe Inp Report'!Z343="X",1,IF('Prop Drill Pipe Inp Report'!AA343="X",1,IF('Prop Drill Pipe Inp Report'!AB343="X",1,IF('Prop Drill Pipe Inp Report'!AC343="X",1,IF('Prop Drill Pipe Inp Report'!AD343="X",1,IF('Prop Drill Pipe Inp Report'!AE343="X",1,IF('Prop Drill Pipe Inp Report'!AF343="X",1,IF('Prop Drill Pipe Inp Report'!AG343="X",1,IF('Prop Drill Pipe Inp Report'!AH343="X",1, IF('Prop Drill Pipe Inp Report'!AI343="X",1,0))))))))))))))</f>
        <v>0</v>
      </c>
      <c r="J336">
        <f>IF('Prop Drill Pipe Inp Report'!AP343="X",1,IF('Prop Drill Pipe Inp Report'!AQ343="X",1,IF('Prop Drill Pipe Inp Report'!AR343="X",1,IF('Prop Drill Pipe Inp Report'!AS343="X",1,IF('Prop Drill Pipe Inp Report'!AT343="X",1,IF('Prop Drill Pipe Inp Report'!AU343="X",1,IF('Prop Drill Pipe Inp Report'!AV343="X",1,IF('Prop Drill Pipe Inp Report'!AW343="X",1,IF('Prop Drill Pipe Inp Report'!AX343="X",1,IF('Prop Drill Pipe Inp Report'!AY343="X",1,IF('Prop Drill Pipe Inp Report'!AZ343="X",1,IF('Prop Drill Pipe Inp Report'!BA343="X",1,0))))))))))))</f>
        <v>0</v>
      </c>
    </row>
    <row r="337" spans="9:10" x14ac:dyDescent="0.25">
      <c r="I337">
        <f>IF('Prop Drill Pipe Inp Report'!V344="X",1,IF('Prop Drill Pipe Inp Report'!W344="X",1,IF('Prop Drill Pipe Inp Report'!X344="X",1,IF('Prop Drill Pipe Inp Report'!Y344="X",1,IF('Prop Drill Pipe Inp Report'!Z344="X",1,IF('Prop Drill Pipe Inp Report'!AA344="X",1,IF('Prop Drill Pipe Inp Report'!AB344="X",1,IF('Prop Drill Pipe Inp Report'!AC344="X",1,IF('Prop Drill Pipe Inp Report'!AD344="X",1,IF('Prop Drill Pipe Inp Report'!AE344="X",1,IF('Prop Drill Pipe Inp Report'!AF344="X",1,IF('Prop Drill Pipe Inp Report'!AG344="X",1,IF('Prop Drill Pipe Inp Report'!AH344="X",1, IF('Prop Drill Pipe Inp Report'!AI344="X",1,0))))))))))))))</f>
        <v>0</v>
      </c>
      <c r="J337">
        <f>IF('Prop Drill Pipe Inp Report'!AP344="X",1,IF('Prop Drill Pipe Inp Report'!AQ344="X",1,IF('Prop Drill Pipe Inp Report'!AR344="X",1,IF('Prop Drill Pipe Inp Report'!AS344="X",1,IF('Prop Drill Pipe Inp Report'!AT344="X",1,IF('Prop Drill Pipe Inp Report'!AU344="X",1,IF('Prop Drill Pipe Inp Report'!AV344="X",1,IF('Prop Drill Pipe Inp Report'!AW344="X",1,IF('Prop Drill Pipe Inp Report'!AX344="X",1,IF('Prop Drill Pipe Inp Report'!AY344="X",1,IF('Prop Drill Pipe Inp Report'!AZ344="X",1,IF('Prop Drill Pipe Inp Report'!BA344="X",1,0))))))))))))</f>
        <v>0</v>
      </c>
    </row>
    <row r="338" spans="9:10" x14ac:dyDescent="0.25">
      <c r="I338">
        <f>IF('Prop Drill Pipe Inp Report'!V345="X",1,IF('Prop Drill Pipe Inp Report'!W345="X",1,IF('Prop Drill Pipe Inp Report'!X345="X",1,IF('Prop Drill Pipe Inp Report'!Y345="X",1,IF('Prop Drill Pipe Inp Report'!Z345="X",1,IF('Prop Drill Pipe Inp Report'!AA345="X",1,IF('Prop Drill Pipe Inp Report'!AB345="X",1,IF('Prop Drill Pipe Inp Report'!AC345="X",1,IF('Prop Drill Pipe Inp Report'!AD345="X",1,IF('Prop Drill Pipe Inp Report'!AE345="X",1,IF('Prop Drill Pipe Inp Report'!AF345="X",1,IF('Prop Drill Pipe Inp Report'!AG345="X",1,IF('Prop Drill Pipe Inp Report'!AH345="X",1, IF('Prop Drill Pipe Inp Report'!AI345="X",1,0))))))))))))))</f>
        <v>0</v>
      </c>
      <c r="J338">
        <f>IF('Prop Drill Pipe Inp Report'!AP345="X",1,IF('Prop Drill Pipe Inp Report'!AQ345="X",1,IF('Prop Drill Pipe Inp Report'!AR345="X",1,IF('Prop Drill Pipe Inp Report'!AS345="X",1,IF('Prop Drill Pipe Inp Report'!AT345="X",1,IF('Prop Drill Pipe Inp Report'!AU345="X",1,IF('Prop Drill Pipe Inp Report'!AV345="X",1,IF('Prop Drill Pipe Inp Report'!AW345="X",1,IF('Prop Drill Pipe Inp Report'!AX345="X",1,IF('Prop Drill Pipe Inp Report'!AY345="X",1,IF('Prop Drill Pipe Inp Report'!AZ345="X",1,IF('Prop Drill Pipe Inp Report'!BA345="X",1,0))))))))))))</f>
        <v>0</v>
      </c>
    </row>
    <row r="339" spans="9:10" x14ac:dyDescent="0.25">
      <c r="I339">
        <f>IF('Prop Drill Pipe Inp Report'!V346="X",1,IF('Prop Drill Pipe Inp Report'!W346="X",1,IF('Prop Drill Pipe Inp Report'!X346="X",1,IF('Prop Drill Pipe Inp Report'!Y346="X",1,IF('Prop Drill Pipe Inp Report'!Z346="X",1,IF('Prop Drill Pipe Inp Report'!AA346="X",1,IF('Prop Drill Pipe Inp Report'!AB346="X",1,IF('Prop Drill Pipe Inp Report'!AC346="X",1,IF('Prop Drill Pipe Inp Report'!AD346="X",1,IF('Prop Drill Pipe Inp Report'!AE346="X",1,IF('Prop Drill Pipe Inp Report'!AF346="X",1,IF('Prop Drill Pipe Inp Report'!AG346="X",1,IF('Prop Drill Pipe Inp Report'!AH346="X",1, IF('Prop Drill Pipe Inp Report'!AI346="X",1,0))))))))))))))</f>
        <v>0</v>
      </c>
      <c r="J339">
        <f>IF('Prop Drill Pipe Inp Report'!AP346="X",1,IF('Prop Drill Pipe Inp Report'!AQ346="X",1,IF('Prop Drill Pipe Inp Report'!AR346="X",1,IF('Prop Drill Pipe Inp Report'!AS346="X",1,IF('Prop Drill Pipe Inp Report'!AT346="X",1,IF('Prop Drill Pipe Inp Report'!AU346="X",1,IF('Prop Drill Pipe Inp Report'!AV346="X",1,IF('Prop Drill Pipe Inp Report'!AW346="X",1,IF('Prop Drill Pipe Inp Report'!AX346="X",1,IF('Prop Drill Pipe Inp Report'!AY346="X",1,IF('Prop Drill Pipe Inp Report'!AZ346="X",1,IF('Prop Drill Pipe Inp Report'!BA346="X",1,0))))))))))))</f>
        <v>0</v>
      </c>
    </row>
    <row r="340" spans="9:10" x14ac:dyDescent="0.25">
      <c r="I340">
        <f>IF('Prop Drill Pipe Inp Report'!V347="X",1,IF('Prop Drill Pipe Inp Report'!W347="X",1,IF('Prop Drill Pipe Inp Report'!X347="X",1,IF('Prop Drill Pipe Inp Report'!Y347="X",1,IF('Prop Drill Pipe Inp Report'!Z347="X",1,IF('Prop Drill Pipe Inp Report'!AA347="X",1,IF('Prop Drill Pipe Inp Report'!AB347="X",1,IF('Prop Drill Pipe Inp Report'!AC347="X",1,IF('Prop Drill Pipe Inp Report'!AD347="X",1,IF('Prop Drill Pipe Inp Report'!AE347="X",1,IF('Prop Drill Pipe Inp Report'!AF347="X",1,IF('Prop Drill Pipe Inp Report'!AG347="X",1,IF('Prop Drill Pipe Inp Report'!AH347="X",1, IF('Prop Drill Pipe Inp Report'!AI347="X",1,0))))))))))))))</f>
        <v>0</v>
      </c>
      <c r="J340">
        <f>IF('Prop Drill Pipe Inp Report'!AP347="X",1,IF('Prop Drill Pipe Inp Report'!AQ347="X",1,IF('Prop Drill Pipe Inp Report'!AR347="X",1,IF('Prop Drill Pipe Inp Report'!AS347="X",1,IF('Prop Drill Pipe Inp Report'!AT347="X",1,IF('Prop Drill Pipe Inp Report'!AU347="X",1,IF('Prop Drill Pipe Inp Report'!AV347="X",1,IF('Prop Drill Pipe Inp Report'!AW347="X",1,IF('Prop Drill Pipe Inp Report'!AX347="X",1,IF('Prop Drill Pipe Inp Report'!AY347="X",1,IF('Prop Drill Pipe Inp Report'!AZ347="X",1,IF('Prop Drill Pipe Inp Report'!BA347="X",1,0))))))))))))</f>
        <v>0</v>
      </c>
    </row>
    <row r="341" spans="9:10" x14ac:dyDescent="0.25">
      <c r="I341">
        <f>IF('Prop Drill Pipe Inp Report'!V348="X",1,IF('Prop Drill Pipe Inp Report'!W348="X",1,IF('Prop Drill Pipe Inp Report'!X348="X",1,IF('Prop Drill Pipe Inp Report'!Y348="X",1,IF('Prop Drill Pipe Inp Report'!Z348="X",1,IF('Prop Drill Pipe Inp Report'!AA348="X",1,IF('Prop Drill Pipe Inp Report'!AB348="X",1,IF('Prop Drill Pipe Inp Report'!AC348="X",1,IF('Prop Drill Pipe Inp Report'!AD348="X",1,IF('Prop Drill Pipe Inp Report'!AE348="X",1,IF('Prop Drill Pipe Inp Report'!AF348="X",1,IF('Prop Drill Pipe Inp Report'!AG348="X",1,IF('Prop Drill Pipe Inp Report'!AH348="X",1, IF('Prop Drill Pipe Inp Report'!AI348="X",1,0))))))))))))))</f>
        <v>0</v>
      </c>
      <c r="J341">
        <f>IF('Prop Drill Pipe Inp Report'!AP348="X",1,IF('Prop Drill Pipe Inp Report'!AQ348="X",1,IF('Prop Drill Pipe Inp Report'!AR348="X",1,IF('Prop Drill Pipe Inp Report'!AS348="X",1,IF('Prop Drill Pipe Inp Report'!AT348="X",1,IF('Prop Drill Pipe Inp Report'!AU348="X",1,IF('Prop Drill Pipe Inp Report'!AV348="X",1,IF('Prop Drill Pipe Inp Report'!AW348="X",1,IF('Prop Drill Pipe Inp Report'!AX348="X",1,IF('Prop Drill Pipe Inp Report'!AY348="X",1,IF('Prop Drill Pipe Inp Report'!AZ348="X",1,IF('Prop Drill Pipe Inp Report'!BA348="X",1,0))))))))))))</f>
        <v>0</v>
      </c>
    </row>
    <row r="342" spans="9:10" x14ac:dyDescent="0.25">
      <c r="I342">
        <f>IF('Prop Drill Pipe Inp Report'!V349="X",1,IF('Prop Drill Pipe Inp Report'!W349="X",1,IF('Prop Drill Pipe Inp Report'!X349="X",1,IF('Prop Drill Pipe Inp Report'!Y349="X",1,IF('Prop Drill Pipe Inp Report'!Z349="X",1,IF('Prop Drill Pipe Inp Report'!AA349="X",1,IF('Prop Drill Pipe Inp Report'!AB349="X",1,IF('Prop Drill Pipe Inp Report'!AC349="X",1,IF('Prop Drill Pipe Inp Report'!AD349="X",1,IF('Prop Drill Pipe Inp Report'!AE349="X",1,IF('Prop Drill Pipe Inp Report'!AF349="X",1,IF('Prop Drill Pipe Inp Report'!AG349="X",1,IF('Prop Drill Pipe Inp Report'!AH349="X",1, IF('Prop Drill Pipe Inp Report'!AI349="X",1,0))))))))))))))</f>
        <v>0</v>
      </c>
      <c r="J342">
        <f>IF('Prop Drill Pipe Inp Report'!AP349="X",1,IF('Prop Drill Pipe Inp Report'!AQ349="X",1,IF('Prop Drill Pipe Inp Report'!AR349="X",1,IF('Prop Drill Pipe Inp Report'!AS349="X",1,IF('Prop Drill Pipe Inp Report'!AT349="X",1,IF('Prop Drill Pipe Inp Report'!AU349="X",1,IF('Prop Drill Pipe Inp Report'!AV349="X",1,IF('Prop Drill Pipe Inp Report'!AW349="X",1,IF('Prop Drill Pipe Inp Report'!AX349="X",1,IF('Prop Drill Pipe Inp Report'!AY349="X",1,IF('Prop Drill Pipe Inp Report'!AZ349="X",1,IF('Prop Drill Pipe Inp Report'!BA349="X",1,0))))))))))))</f>
        <v>0</v>
      </c>
    </row>
    <row r="343" spans="9:10" x14ac:dyDescent="0.25">
      <c r="I343">
        <f>IF('Prop Drill Pipe Inp Report'!V350="X",1,IF('Prop Drill Pipe Inp Report'!W350="X",1,IF('Prop Drill Pipe Inp Report'!X350="X",1,IF('Prop Drill Pipe Inp Report'!Y350="X",1,IF('Prop Drill Pipe Inp Report'!Z350="X",1,IF('Prop Drill Pipe Inp Report'!AA350="X",1,IF('Prop Drill Pipe Inp Report'!AB350="X",1,IF('Prop Drill Pipe Inp Report'!AC350="X",1,IF('Prop Drill Pipe Inp Report'!AD350="X",1,IF('Prop Drill Pipe Inp Report'!AE350="X",1,IF('Prop Drill Pipe Inp Report'!AF350="X",1,IF('Prop Drill Pipe Inp Report'!AG350="X",1,IF('Prop Drill Pipe Inp Report'!AH350="X",1, IF('Prop Drill Pipe Inp Report'!AI350="X",1,0))))))))))))))</f>
        <v>0</v>
      </c>
      <c r="J343">
        <f>IF('Prop Drill Pipe Inp Report'!AP350="X",1,IF('Prop Drill Pipe Inp Report'!AQ350="X",1,IF('Prop Drill Pipe Inp Report'!AR350="X",1,IF('Prop Drill Pipe Inp Report'!AS350="X",1,IF('Prop Drill Pipe Inp Report'!AT350="X",1,IF('Prop Drill Pipe Inp Report'!AU350="X",1,IF('Prop Drill Pipe Inp Report'!AV350="X",1,IF('Prop Drill Pipe Inp Report'!AW350="X",1,IF('Prop Drill Pipe Inp Report'!AX350="X",1,IF('Prop Drill Pipe Inp Report'!AY350="X",1,IF('Prop Drill Pipe Inp Report'!AZ350="X",1,IF('Prop Drill Pipe Inp Report'!BA350="X",1,0))))))))))))</f>
        <v>0</v>
      </c>
    </row>
    <row r="344" spans="9:10" x14ac:dyDescent="0.25">
      <c r="I344">
        <f>IF('Prop Drill Pipe Inp Report'!V351="X",1,IF('Prop Drill Pipe Inp Report'!W351="X",1,IF('Prop Drill Pipe Inp Report'!X351="X",1,IF('Prop Drill Pipe Inp Report'!Y351="X",1,IF('Prop Drill Pipe Inp Report'!Z351="X",1,IF('Prop Drill Pipe Inp Report'!AA351="X",1,IF('Prop Drill Pipe Inp Report'!AB351="X",1,IF('Prop Drill Pipe Inp Report'!AC351="X",1,IF('Prop Drill Pipe Inp Report'!AD351="X",1,IF('Prop Drill Pipe Inp Report'!AE351="X",1,IF('Prop Drill Pipe Inp Report'!AF351="X",1,IF('Prop Drill Pipe Inp Report'!AG351="X",1,IF('Prop Drill Pipe Inp Report'!AH351="X",1, IF('Prop Drill Pipe Inp Report'!AI351="X",1,0))))))))))))))</f>
        <v>0</v>
      </c>
      <c r="J344">
        <f>IF('Prop Drill Pipe Inp Report'!AP351="X",1,IF('Prop Drill Pipe Inp Report'!AQ351="X",1,IF('Prop Drill Pipe Inp Report'!AR351="X",1,IF('Prop Drill Pipe Inp Report'!AS351="X",1,IF('Prop Drill Pipe Inp Report'!AT351="X",1,IF('Prop Drill Pipe Inp Report'!AU351="X",1,IF('Prop Drill Pipe Inp Report'!AV351="X",1,IF('Prop Drill Pipe Inp Report'!AW351="X",1,IF('Prop Drill Pipe Inp Report'!AX351="X",1,IF('Prop Drill Pipe Inp Report'!AY351="X",1,IF('Prop Drill Pipe Inp Report'!AZ351="X",1,IF('Prop Drill Pipe Inp Report'!BA351="X",1,0))))))))))))</f>
        <v>0</v>
      </c>
    </row>
    <row r="345" spans="9:10" x14ac:dyDescent="0.25">
      <c r="I345">
        <f>IF('Prop Drill Pipe Inp Report'!V352="X",1,IF('Prop Drill Pipe Inp Report'!W352="X",1,IF('Prop Drill Pipe Inp Report'!X352="X",1,IF('Prop Drill Pipe Inp Report'!Y352="X",1,IF('Prop Drill Pipe Inp Report'!Z352="X",1,IF('Prop Drill Pipe Inp Report'!AA352="X",1,IF('Prop Drill Pipe Inp Report'!AB352="X",1,IF('Prop Drill Pipe Inp Report'!AC352="X",1,IF('Prop Drill Pipe Inp Report'!AD352="X",1,IF('Prop Drill Pipe Inp Report'!AE352="X",1,IF('Prop Drill Pipe Inp Report'!AF352="X",1,IF('Prop Drill Pipe Inp Report'!AG352="X",1,IF('Prop Drill Pipe Inp Report'!AH352="X",1, IF('Prop Drill Pipe Inp Report'!AI352="X",1,0))))))))))))))</f>
        <v>0</v>
      </c>
      <c r="J345">
        <f>IF('Prop Drill Pipe Inp Report'!AP352="X",1,IF('Prop Drill Pipe Inp Report'!AQ352="X",1,IF('Prop Drill Pipe Inp Report'!AR352="X",1,IF('Prop Drill Pipe Inp Report'!AS352="X",1,IF('Prop Drill Pipe Inp Report'!AT352="X",1,IF('Prop Drill Pipe Inp Report'!AU352="X",1,IF('Prop Drill Pipe Inp Report'!AV352="X",1,IF('Prop Drill Pipe Inp Report'!AW352="X",1,IF('Prop Drill Pipe Inp Report'!AX352="X",1,IF('Prop Drill Pipe Inp Report'!AY352="X",1,IF('Prop Drill Pipe Inp Report'!AZ352="X",1,IF('Prop Drill Pipe Inp Report'!BA352="X",1,0))))))))))))</f>
        <v>0</v>
      </c>
    </row>
    <row r="346" spans="9:10" x14ac:dyDescent="0.25">
      <c r="I346">
        <f>IF('Prop Drill Pipe Inp Report'!V353="X",1,IF('Prop Drill Pipe Inp Report'!W353="X",1,IF('Prop Drill Pipe Inp Report'!X353="X",1,IF('Prop Drill Pipe Inp Report'!Y353="X",1,IF('Prop Drill Pipe Inp Report'!Z353="X",1,IF('Prop Drill Pipe Inp Report'!AA353="X",1,IF('Prop Drill Pipe Inp Report'!AB353="X",1,IF('Prop Drill Pipe Inp Report'!AC353="X",1,IF('Prop Drill Pipe Inp Report'!AD353="X",1,IF('Prop Drill Pipe Inp Report'!AE353="X",1,IF('Prop Drill Pipe Inp Report'!AF353="X",1,IF('Prop Drill Pipe Inp Report'!AG353="X",1,IF('Prop Drill Pipe Inp Report'!AH353="X",1, IF('Prop Drill Pipe Inp Report'!AI353="X",1,0))))))))))))))</f>
        <v>0</v>
      </c>
      <c r="J346">
        <f>IF('Prop Drill Pipe Inp Report'!AP353="X",1,IF('Prop Drill Pipe Inp Report'!AQ353="X",1,IF('Prop Drill Pipe Inp Report'!AR353="X",1,IF('Prop Drill Pipe Inp Report'!AS353="X",1,IF('Prop Drill Pipe Inp Report'!AT353="X",1,IF('Prop Drill Pipe Inp Report'!AU353="X",1,IF('Prop Drill Pipe Inp Report'!AV353="X",1,IF('Prop Drill Pipe Inp Report'!AW353="X",1,IF('Prop Drill Pipe Inp Report'!AX353="X",1,IF('Prop Drill Pipe Inp Report'!AY353="X",1,IF('Prop Drill Pipe Inp Report'!AZ353="X",1,IF('Prop Drill Pipe Inp Report'!BA353="X",1,0))))))))))))</f>
        <v>0</v>
      </c>
    </row>
    <row r="347" spans="9:10" x14ac:dyDescent="0.25">
      <c r="I347">
        <f>IF('Prop Drill Pipe Inp Report'!V354="X",1,IF('Prop Drill Pipe Inp Report'!W354="X",1,IF('Prop Drill Pipe Inp Report'!X354="X",1,IF('Prop Drill Pipe Inp Report'!Y354="X",1,IF('Prop Drill Pipe Inp Report'!Z354="X",1,IF('Prop Drill Pipe Inp Report'!AA354="X",1,IF('Prop Drill Pipe Inp Report'!AB354="X",1,IF('Prop Drill Pipe Inp Report'!AC354="X",1,IF('Prop Drill Pipe Inp Report'!AD354="X",1,IF('Prop Drill Pipe Inp Report'!AE354="X",1,IF('Prop Drill Pipe Inp Report'!AF354="X",1,IF('Prop Drill Pipe Inp Report'!AG354="X",1,IF('Prop Drill Pipe Inp Report'!AH354="X",1, IF('Prop Drill Pipe Inp Report'!AI354="X",1,0))))))))))))))</f>
        <v>0</v>
      </c>
      <c r="J347">
        <f>IF('Prop Drill Pipe Inp Report'!AP354="X",1,IF('Prop Drill Pipe Inp Report'!AQ354="X",1,IF('Prop Drill Pipe Inp Report'!AR354="X",1,IF('Prop Drill Pipe Inp Report'!AS354="X",1,IF('Prop Drill Pipe Inp Report'!AT354="X",1,IF('Prop Drill Pipe Inp Report'!AU354="X",1,IF('Prop Drill Pipe Inp Report'!AV354="X",1,IF('Prop Drill Pipe Inp Report'!AW354="X",1,IF('Prop Drill Pipe Inp Report'!AX354="X",1,IF('Prop Drill Pipe Inp Report'!AY354="X",1,IF('Prop Drill Pipe Inp Report'!AZ354="X",1,IF('Prop Drill Pipe Inp Report'!BA354="X",1,0))))))))))))</f>
        <v>0</v>
      </c>
    </row>
    <row r="348" spans="9:10" x14ac:dyDescent="0.25">
      <c r="I348">
        <f>IF('Prop Drill Pipe Inp Report'!V355="X",1,IF('Prop Drill Pipe Inp Report'!W355="X",1,IF('Prop Drill Pipe Inp Report'!X355="X",1,IF('Prop Drill Pipe Inp Report'!Y355="X",1,IF('Prop Drill Pipe Inp Report'!Z355="X",1,IF('Prop Drill Pipe Inp Report'!AA355="X",1,IF('Prop Drill Pipe Inp Report'!AB355="X",1,IF('Prop Drill Pipe Inp Report'!AC355="X",1,IF('Prop Drill Pipe Inp Report'!AD355="X",1,IF('Prop Drill Pipe Inp Report'!AE355="X",1,IF('Prop Drill Pipe Inp Report'!AF355="X",1,IF('Prop Drill Pipe Inp Report'!AG355="X",1,IF('Prop Drill Pipe Inp Report'!AH355="X",1, IF('Prop Drill Pipe Inp Report'!AI355="X",1,0))))))))))))))</f>
        <v>0</v>
      </c>
      <c r="J348">
        <f>IF('Prop Drill Pipe Inp Report'!AP355="X",1,IF('Prop Drill Pipe Inp Report'!AQ355="X",1,IF('Prop Drill Pipe Inp Report'!AR355="X",1,IF('Prop Drill Pipe Inp Report'!AS355="X",1,IF('Prop Drill Pipe Inp Report'!AT355="X",1,IF('Prop Drill Pipe Inp Report'!AU355="X",1,IF('Prop Drill Pipe Inp Report'!AV355="X",1,IF('Prop Drill Pipe Inp Report'!AW355="X",1,IF('Prop Drill Pipe Inp Report'!AX355="X",1,IF('Prop Drill Pipe Inp Report'!AY355="X",1,IF('Prop Drill Pipe Inp Report'!AZ355="X",1,IF('Prop Drill Pipe Inp Report'!BA355="X",1,0))))))))))))</f>
        <v>0</v>
      </c>
    </row>
    <row r="349" spans="9:10" x14ac:dyDescent="0.25">
      <c r="I349">
        <f>IF('Prop Drill Pipe Inp Report'!V356="X",1,IF('Prop Drill Pipe Inp Report'!W356="X",1,IF('Prop Drill Pipe Inp Report'!X356="X",1,IF('Prop Drill Pipe Inp Report'!Y356="X",1,IF('Prop Drill Pipe Inp Report'!Z356="X",1,IF('Prop Drill Pipe Inp Report'!AA356="X",1,IF('Prop Drill Pipe Inp Report'!AB356="X",1,IF('Prop Drill Pipe Inp Report'!AC356="X",1,IF('Prop Drill Pipe Inp Report'!AD356="X",1,IF('Prop Drill Pipe Inp Report'!AE356="X",1,IF('Prop Drill Pipe Inp Report'!AF356="X",1,IF('Prop Drill Pipe Inp Report'!AG356="X",1,IF('Prop Drill Pipe Inp Report'!AH356="X",1, IF('Prop Drill Pipe Inp Report'!AI356="X",1,0))))))))))))))</f>
        <v>0</v>
      </c>
      <c r="J349">
        <f>IF('Prop Drill Pipe Inp Report'!AP356="X",1,IF('Prop Drill Pipe Inp Report'!AQ356="X",1,IF('Prop Drill Pipe Inp Report'!AR356="X",1,IF('Prop Drill Pipe Inp Report'!AS356="X",1,IF('Prop Drill Pipe Inp Report'!AT356="X",1,IF('Prop Drill Pipe Inp Report'!AU356="X",1,IF('Prop Drill Pipe Inp Report'!AV356="X",1,IF('Prop Drill Pipe Inp Report'!AW356="X",1,IF('Prop Drill Pipe Inp Report'!AX356="X",1,IF('Prop Drill Pipe Inp Report'!AY356="X",1,IF('Prop Drill Pipe Inp Report'!AZ356="X",1,IF('Prop Drill Pipe Inp Report'!BA356="X",1,0))))))))))))</f>
        <v>0</v>
      </c>
    </row>
    <row r="350" spans="9:10" x14ac:dyDescent="0.25">
      <c r="I350">
        <f>IF('Prop Drill Pipe Inp Report'!V357="X",1,IF('Prop Drill Pipe Inp Report'!W357="X",1,IF('Prop Drill Pipe Inp Report'!X357="X",1,IF('Prop Drill Pipe Inp Report'!Y357="X",1,IF('Prop Drill Pipe Inp Report'!Z357="X",1,IF('Prop Drill Pipe Inp Report'!AA357="X",1,IF('Prop Drill Pipe Inp Report'!AB357="X",1,IF('Prop Drill Pipe Inp Report'!AC357="X",1,IF('Prop Drill Pipe Inp Report'!AD357="X",1,IF('Prop Drill Pipe Inp Report'!AE357="X",1,IF('Prop Drill Pipe Inp Report'!AF357="X",1,IF('Prop Drill Pipe Inp Report'!AG357="X",1,IF('Prop Drill Pipe Inp Report'!AH357="X",1, IF('Prop Drill Pipe Inp Report'!AI357="X",1,0))))))))))))))</f>
        <v>0</v>
      </c>
      <c r="J350">
        <f>IF('Prop Drill Pipe Inp Report'!AP357="X",1,IF('Prop Drill Pipe Inp Report'!AQ357="X",1,IF('Prop Drill Pipe Inp Report'!AR357="X",1,IF('Prop Drill Pipe Inp Report'!AS357="X",1,IF('Prop Drill Pipe Inp Report'!AT357="X",1,IF('Prop Drill Pipe Inp Report'!AU357="X",1,IF('Prop Drill Pipe Inp Report'!AV357="X",1,IF('Prop Drill Pipe Inp Report'!AW357="X",1,IF('Prop Drill Pipe Inp Report'!AX357="X",1,IF('Prop Drill Pipe Inp Report'!AY357="X",1,IF('Prop Drill Pipe Inp Report'!AZ357="X",1,IF('Prop Drill Pipe Inp Report'!BA357="X",1,0))))))))))))</f>
        <v>0</v>
      </c>
    </row>
    <row r="351" spans="9:10" x14ac:dyDescent="0.25">
      <c r="I351">
        <f>IF('Prop Drill Pipe Inp Report'!V358="X",1,IF('Prop Drill Pipe Inp Report'!W358="X",1,IF('Prop Drill Pipe Inp Report'!X358="X",1,IF('Prop Drill Pipe Inp Report'!Y358="X",1,IF('Prop Drill Pipe Inp Report'!Z358="X",1,IF('Prop Drill Pipe Inp Report'!AA358="X",1,IF('Prop Drill Pipe Inp Report'!AB358="X",1,IF('Prop Drill Pipe Inp Report'!AC358="X",1,IF('Prop Drill Pipe Inp Report'!AD358="X",1,IF('Prop Drill Pipe Inp Report'!AE358="X",1,IF('Prop Drill Pipe Inp Report'!AF358="X",1,IF('Prop Drill Pipe Inp Report'!AG358="X",1,IF('Prop Drill Pipe Inp Report'!AH358="X",1, IF('Prop Drill Pipe Inp Report'!AI358="X",1,0))))))))))))))</f>
        <v>0</v>
      </c>
      <c r="J351">
        <f>IF('Prop Drill Pipe Inp Report'!AP358="X",1,IF('Prop Drill Pipe Inp Report'!AQ358="X",1,IF('Prop Drill Pipe Inp Report'!AR358="X",1,IF('Prop Drill Pipe Inp Report'!AS358="X",1,IF('Prop Drill Pipe Inp Report'!AT358="X",1,IF('Prop Drill Pipe Inp Report'!AU358="X",1,IF('Prop Drill Pipe Inp Report'!AV358="X",1,IF('Prop Drill Pipe Inp Report'!AW358="X",1,IF('Prop Drill Pipe Inp Report'!AX358="X",1,IF('Prop Drill Pipe Inp Report'!AY358="X",1,IF('Prop Drill Pipe Inp Report'!AZ358="X",1,IF('Prop Drill Pipe Inp Report'!BA358="X",1,0))))))))))))</f>
        <v>0</v>
      </c>
    </row>
    <row r="352" spans="9:10" x14ac:dyDescent="0.25">
      <c r="I352">
        <f>IF('Prop Drill Pipe Inp Report'!V359="X",1,IF('Prop Drill Pipe Inp Report'!W359="X",1,IF('Prop Drill Pipe Inp Report'!X359="X",1,IF('Prop Drill Pipe Inp Report'!Y359="X",1,IF('Prop Drill Pipe Inp Report'!Z359="X",1,IF('Prop Drill Pipe Inp Report'!AA359="X",1,IF('Prop Drill Pipe Inp Report'!AB359="X",1,IF('Prop Drill Pipe Inp Report'!AC359="X",1,IF('Prop Drill Pipe Inp Report'!AD359="X",1,IF('Prop Drill Pipe Inp Report'!AE359="X",1,IF('Prop Drill Pipe Inp Report'!AF359="X",1,IF('Prop Drill Pipe Inp Report'!AG359="X",1,IF('Prop Drill Pipe Inp Report'!AH359="X",1, IF('Prop Drill Pipe Inp Report'!AI359="X",1,0))))))))))))))</f>
        <v>0</v>
      </c>
      <c r="J352">
        <f>IF('Prop Drill Pipe Inp Report'!AP359="X",1,IF('Prop Drill Pipe Inp Report'!AQ359="X",1,IF('Prop Drill Pipe Inp Report'!AR359="X",1,IF('Prop Drill Pipe Inp Report'!AS359="X",1,IF('Prop Drill Pipe Inp Report'!AT359="X",1,IF('Prop Drill Pipe Inp Report'!AU359="X",1,IF('Prop Drill Pipe Inp Report'!AV359="X",1,IF('Prop Drill Pipe Inp Report'!AW359="X",1,IF('Prop Drill Pipe Inp Report'!AX359="X",1,IF('Prop Drill Pipe Inp Report'!AY359="X",1,IF('Prop Drill Pipe Inp Report'!AZ359="X",1,IF('Prop Drill Pipe Inp Report'!BA359="X",1,0))))))))))))</f>
        <v>0</v>
      </c>
    </row>
    <row r="353" spans="9:10" x14ac:dyDescent="0.25">
      <c r="I353">
        <f>IF('Prop Drill Pipe Inp Report'!V360="X",1,IF('Prop Drill Pipe Inp Report'!W360="X",1,IF('Prop Drill Pipe Inp Report'!X360="X",1,IF('Prop Drill Pipe Inp Report'!Y360="X",1,IF('Prop Drill Pipe Inp Report'!Z360="X",1,IF('Prop Drill Pipe Inp Report'!AA360="X",1,IF('Prop Drill Pipe Inp Report'!AB360="X",1,IF('Prop Drill Pipe Inp Report'!AC360="X",1,IF('Prop Drill Pipe Inp Report'!AD360="X",1,IF('Prop Drill Pipe Inp Report'!AE360="X",1,IF('Prop Drill Pipe Inp Report'!AF360="X",1,IF('Prop Drill Pipe Inp Report'!AG360="X",1,IF('Prop Drill Pipe Inp Report'!AH360="X",1, IF('Prop Drill Pipe Inp Report'!AI360="X",1,0))))))))))))))</f>
        <v>0</v>
      </c>
      <c r="J353">
        <f>IF('Prop Drill Pipe Inp Report'!AP360="X",1,IF('Prop Drill Pipe Inp Report'!AQ360="X",1,IF('Prop Drill Pipe Inp Report'!AR360="X",1,IF('Prop Drill Pipe Inp Report'!AS360="X",1,IF('Prop Drill Pipe Inp Report'!AT360="X",1,IF('Prop Drill Pipe Inp Report'!AU360="X",1,IF('Prop Drill Pipe Inp Report'!AV360="X",1,IF('Prop Drill Pipe Inp Report'!AW360="X",1,IF('Prop Drill Pipe Inp Report'!AX360="X",1,IF('Prop Drill Pipe Inp Report'!AY360="X",1,IF('Prop Drill Pipe Inp Report'!AZ360="X",1,IF('Prop Drill Pipe Inp Report'!BA360="X",1,0))))))))))))</f>
        <v>0</v>
      </c>
    </row>
    <row r="354" spans="9:10" x14ac:dyDescent="0.25">
      <c r="I354">
        <f>IF('Prop Drill Pipe Inp Report'!V361="X",1,IF('Prop Drill Pipe Inp Report'!W361="X",1,IF('Prop Drill Pipe Inp Report'!X361="X",1,IF('Prop Drill Pipe Inp Report'!Y361="X",1,IF('Prop Drill Pipe Inp Report'!Z361="X",1,IF('Prop Drill Pipe Inp Report'!AA361="X",1,IF('Prop Drill Pipe Inp Report'!AB361="X",1,IF('Prop Drill Pipe Inp Report'!AC361="X",1,IF('Prop Drill Pipe Inp Report'!AD361="X",1,IF('Prop Drill Pipe Inp Report'!AE361="X",1,IF('Prop Drill Pipe Inp Report'!AF361="X",1,IF('Prop Drill Pipe Inp Report'!AG361="X",1,IF('Prop Drill Pipe Inp Report'!AH361="X",1, IF('Prop Drill Pipe Inp Report'!AI361="X",1,0))))))))))))))</f>
        <v>0</v>
      </c>
      <c r="J354">
        <f>IF('Prop Drill Pipe Inp Report'!AP361="X",1,IF('Prop Drill Pipe Inp Report'!AQ361="X",1,IF('Prop Drill Pipe Inp Report'!AR361="X",1,IF('Prop Drill Pipe Inp Report'!AS361="X",1,IF('Prop Drill Pipe Inp Report'!AT361="X",1,IF('Prop Drill Pipe Inp Report'!AU361="X",1,IF('Prop Drill Pipe Inp Report'!AV361="X",1,IF('Prop Drill Pipe Inp Report'!AW361="X",1,IF('Prop Drill Pipe Inp Report'!AX361="X",1,IF('Prop Drill Pipe Inp Report'!AY361="X",1,IF('Prop Drill Pipe Inp Report'!AZ361="X",1,IF('Prop Drill Pipe Inp Report'!BA361="X",1,0))))))))))))</f>
        <v>0</v>
      </c>
    </row>
    <row r="355" spans="9:10" x14ac:dyDescent="0.25">
      <c r="I355">
        <f>IF('Prop Drill Pipe Inp Report'!V362="X",1,IF('Prop Drill Pipe Inp Report'!W362="X",1,IF('Prop Drill Pipe Inp Report'!X362="X",1,IF('Prop Drill Pipe Inp Report'!Y362="X",1,IF('Prop Drill Pipe Inp Report'!Z362="X",1,IF('Prop Drill Pipe Inp Report'!AA362="X",1,IF('Prop Drill Pipe Inp Report'!AB362="X",1,IF('Prop Drill Pipe Inp Report'!AC362="X",1,IF('Prop Drill Pipe Inp Report'!AD362="X",1,IF('Prop Drill Pipe Inp Report'!AE362="X",1,IF('Prop Drill Pipe Inp Report'!AF362="X",1,IF('Prop Drill Pipe Inp Report'!AG362="X",1,IF('Prop Drill Pipe Inp Report'!AH362="X",1, IF('Prop Drill Pipe Inp Report'!AI362="X",1,0))))))))))))))</f>
        <v>0</v>
      </c>
      <c r="J355">
        <f>IF('Prop Drill Pipe Inp Report'!AP362="X",1,IF('Prop Drill Pipe Inp Report'!AQ362="X",1,IF('Prop Drill Pipe Inp Report'!AR362="X",1,IF('Prop Drill Pipe Inp Report'!AS362="X",1,IF('Prop Drill Pipe Inp Report'!AT362="X",1,IF('Prop Drill Pipe Inp Report'!AU362="X",1,IF('Prop Drill Pipe Inp Report'!AV362="X",1,IF('Prop Drill Pipe Inp Report'!AW362="X",1,IF('Prop Drill Pipe Inp Report'!AX362="X",1,IF('Prop Drill Pipe Inp Report'!AY362="X",1,IF('Prop Drill Pipe Inp Report'!AZ362="X",1,IF('Prop Drill Pipe Inp Report'!BA362="X",1,0))))))))))))</f>
        <v>0</v>
      </c>
    </row>
    <row r="356" spans="9:10" x14ac:dyDescent="0.25">
      <c r="I356">
        <f>IF('Prop Drill Pipe Inp Report'!V363="X",1,IF('Prop Drill Pipe Inp Report'!W363="X",1,IF('Prop Drill Pipe Inp Report'!X363="X",1,IF('Prop Drill Pipe Inp Report'!Y363="X",1,IF('Prop Drill Pipe Inp Report'!Z363="X",1,IF('Prop Drill Pipe Inp Report'!AA363="X",1,IF('Prop Drill Pipe Inp Report'!AB363="X",1,IF('Prop Drill Pipe Inp Report'!AC363="X",1,IF('Prop Drill Pipe Inp Report'!AD363="X",1,IF('Prop Drill Pipe Inp Report'!AE363="X",1,IF('Prop Drill Pipe Inp Report'!AF363="X",1,IF('Prop Drill Pipe Inp Report'!AG363="X",1,IF('Prop Drill Pipe Inp Report'!AH363="X",1, IF('Prop Drill Pipe Inp Report'!AI363="X",1,0))))))))))))))</f>
        <v>0</v>
      </c>
      <c r="J356">
        <f>IF('Prop Drill Pipe Inp Report'!AP363="X",1,IF('Prop Drill Pipe Inp Report'!AQ363="X",1,IF('Prop Drill Pipe Inp Report'!AR363="X",1,IF('Prop Drill Pipe Inp Report'!AS363="X",1,IF('Prop Drill Pipe Inp Report'!AT363="X",1,IF('Prop Drill Pipe Inp Report'!AU363="X",1,IF('Prop Drill Pipe Inp Report'!AV363="X",1,IF('Prop Drill Pipe Inp Report'!AW363="X",1,IF('Prop Drill Pipe Inp Report'!AX363="X",1,IF('Prop Drill Pipe Inp Report'!AY363="X",1,IF('Prop Drill Pipe Inp Report'!AZ363="X",1,IF('Prop Drill Pipe Inp Report'!BA363="X",1,0))))))))))))</f>
        <v>0</v>
      </c>
    </row>
    <row r="357" spans="9:10" x14ac:dyDescent="0.25">
      <c r="I357">
        <f>IF('Prop Drill Pipe Inp Report'!V364="X",1,IF('Prop Drill Pipe Inp Report'!W364="X",1,IF('Prop Drill Pipe Inp Report'!X364="X",1,IF('Prop Drill Pipe Inp Report'!Y364="X",1,IF('Prop Drill Pipe Inp Report'!Z364="X",1,IF('Prop Drill Pipe Inp Report'!AA364="X",1,IF('Prop Drill Pipe Inp Report'!AB364="X",1,IF('Prop Drill Pipe Inp Report'!AC364="X",1,IF('Prop Drill Pipe Inp Report'!AD364="X",1,IF('Prop Drill Pipe Inp Report'!AE364="X",1,IF('Prop Drill Pipe Inp Report'!AF364="X",1,IF('Prop Drill Pipe Inp Report'!AG364="X",1,IF('Prop Drill Pipe Inp Report'!AH364="X",1, IF('Prop Drill Pipe Inp Report'!AI364="X",1,0))))))))))))))</f>
        <v>0</v>
      </c>
      <c r="J357">
        <f>IF('Prop Drill Pipe Inp Report'!AP364="X",1,IF('Prop Drill Pipe Inp Report'!AQ364="X",1,IF('Prop Drill Pipe Inp Report'!AR364="X",1,IF('Prop Drill Pipe Inp Report'!AS364="X",1,IF('Prop Drill Pipe Inp Report'!AT364="X",1,IF('Prop Drill Pipe Inp Report'!AU364="X",1,IF('Prop Drill Pipe Inp Report'!AV364="X",1,IF('Prop Drill Pipe Inp Report'!AW364="X",1,IF('Prop Drill Pipe Inp Report'!AX364="X",1,IF('Prop Drill Pipe Inp Report'!AY364="X",1,IF('Prop Drill Pipe Inp Report'!AZ364="X",1,IF('Prop Drill Pipe Inp Report'!BA364="X",1,0))))))))))))</f>
        <v>0</v>
      </c>
    </row>
    <row r="358" spans="9:10" x14ac:dyDescent="0.25">
      <c r="I358">
        <f>IF('Prop Drill Pipe Inp Report'!V365="X",1,IF('Prop Drill Pipe Inp Report'!W365="X",1,IF('Prop Drill Pipe Inp Report'!X365="X",1,IF('Prop Drill Pipe Inp Report'!Y365="X",1,IF('Prop Drill Pipe Inp Report'!Z365="X",1,IF('Prop Drill Pipe Inp Report'!AA365="X",1,IF('Prop Drill Pipe Inp Report'!AB365="X",1,IF('Prop Drill Pipe Inp Report'!AC365="X",1,IF('Prop Drill Pipe Inp Report'!AD365="X",1,IF('Prop Drill Pipe Inp Report'!AE365="X",1,IF('Prop Drill Pipe Inp Report'!AF365="X",1,IF('Prop Drill Pipe Inp Report'!AG365="X",1,IF('Prop Drill Pipe Inp Report'!AH365="X",1, IF('Prop Drill Pipe Inp Report'!AI365="X",1,0))))))))))))))</f>
        <v>0</v>
      </c>
      <c r="J358">
        <f>IF('Prop Drill Pipe Inp Report'!AP365="X",1,IF('Prop Drill Pipe Inp Report'!AQ365="X",1,IF('Prop Drill Pipe Inp Report'!AR365="X",1,IF('Prop Drill Pipe Inp Report'!AS365="X",1,IF('Prop Drill Pipe Inp Report'!AT365="X",1,IF('Prop Drill Pipe Inp Report'!AU365="X",1,IF('Prop Drill Pipe Inp Report'!AV365="X",1,IF('Prop Drill Pipe Inp Report'!AW365="X",1,IF('Prop Drill Pipe Inp Report'!AX365="X",1,IF('Prop Drill Pipe Inp Report'!AY365="X",1,IF('Prop Drill Pipe Inp Report'!AZ365="X",1,IF('Prop Drill Pipe Inp Report'!BA365="X",1,0))))))))))))</f>
        <v>0</v>
      </c>
    </row>
    <row r="359" spans="9:10" x14ac:dyDescent="0.25">
      <c r="I359">
        <f>IF('Prop Drill Pipe Inp Report'!V366="X",1,IF('Prop Drill Pipe Inp Report'!W366="X",1,IF('Prop Drill Pipe Inp Report'!X366="X",1,IF('Prop Drill Pipe Inp Report'!Y366="X",1,IF('Prop Drill Pipe Inp Report'!Z366="X",1,IF('Prop Drill Pipe Inp Report'!AA366="X",1,IF('Prop Drill Pipe Inp Report'!AB366="X",1,IF('Prop Drill Pipe Inp Report'!AC366="X",1,IF('Prop Drill Pipe Inp Report'!AD366="X",1,IF('Prop Drill Pipe Inp Report'!AE366="X",1,IF('Prop Drill Pipe Inp Report'!AF366="X",1,IF('Prop Drill Pipe Inp Report'!AG366="X",1,IF('Prop Drill Pipe Inp Report'!AH366="X",1, IF('Prop Drill Pipe Inp Report'!AI366="X",1,0))))))))))))))</f>
        <v>0</v>
      </c>
      <c r="J359">
        <f>IF('Prop Drill Pipe Inp Report'!AP366="X",1,IF('Prop Drill Pipe Inp Report'!AQ366="X",1,IF('Prop Drill Pipe Inp Report'!AR366="X",1,IF('Prop Drill Pipe Inp Report'!AS366="X",1,IF('Prop Drill Pipe Inp Report'!AT366="X",1,IF('Prop Drill Pipe Inp Report'!AU366="X",1,IF('Prop Drill Pipe Inp Report'!AV366="X",1,IF('Prop Drill Pipe Inp Report'!AW366="X",1,IF('Prop Drill Pipe Inp Report'!AX366="X",1,IF('Prop Drill Pipe Inp Report'!AY366="X",1,IF('Prop Drill Pipe Inp Report'!AZ366="X",1,IF('Prop Drill Pipe Inp Report'!BA366="X",1,0))))))))))))</f>
        <v>0</v>
      </c>
    </row>
    <row r="360" spans="9:10" x14ac:dyDescent="0.25">
      <c r="I360">
        <f>IF('Prop Drill Pipe Inp Report'!V367="X",1,IF('Prop Drill Pipe Inp Report'!W367="X",1,IF('Prop Drill Pipe Inp Report'!X367="X",1,IF('Prop Drill Pipe Inp Report'!Y367="X",1,IF('Prop Drill Pipe Inp Report'!Z367="X",1,IF('Prop Drill Pipe Inp Report'!AA367="X",1,IF('Prop Drill Pipe Inp Report'!AB367="X",1,IF('Prop Drill Pipe Inp Report'!AC367="X",1,IF('Prop Drill Pipe Inp Report'!AD367="X",1,IF('Prop Drill Pipe Inp Report'!AE367="X",1,IF('Prop Drill Pipe Inp Report'!AF367="X",1,IF('Prop Drill Pipe Inp Report'!AG367="X",1,IF('Prop Drill Pipe Inp Report'!AH367="X",1, IF('Prop Drill Pipe Inp Report'!AI367="X",1,0))))))))))))))</f>
        <v>0</v>
      </c>
      <c r="J360">
        <f>IF('Prop Drill Pipe Inp Report'!AP367="X",1,IF('Prop Drill Pipe Inp Report'!AQ367="X",1,IF('Prop Drill Pipe Inp Report'!AR367="X",1,IF('Prop Drill Pipe Inp Report'!AS367="X",1,IF('Prop Drill Pipe Inp Report'!AT367="X",1,IF('Prop Drill Pipe Inp Report'!AU367="X",1,IF('Prop Drill Pipe Inp Report'!AV367="X",1,IF('Prop Drill Pipe Inp Report'!AW367="X",1,IF('Prop Drill Pipe Inp Report'!AX367="X",1,IF('Prop Drill Pipe Inp Report'!AY367="X",1,IF('Prop Drill Pipe Inp Report'!AZ367="X",1,IF('Prop Drill Pipe Inp Report'!BA367="X",1,0))))))))))))</f>
        <v>0</v>
      </c>
    </row>
    <row r="361" spans="9:10" x14ac:dyDescent="0.25">
      <c r="I361">
        <f>IF('Prop Drill Pipe Inp Report'!V368="X",1,IF('Prop Drill Pipe Inp Report'!W368="X",1,IF('Prop Drill Pipe Inp Report'!X368="X",1,IF('Prop Drill Pipe Inp Report'!Y368="X",1,IF('Prop Drill Pipe Inp Report'!Z368="X",1,IF('Prop Drill Pipe Inp Report'!AA368="X",1,IF('Prop Drill Pipe Inp Report'!AB368="X",1,IF('Prop Drill Pipe Inp Report'!AC368="X",1,IF('Prop Drill Pipe Inp Report'!AD368="X",1,IF('Prop Drill Pipe Inp Report'!AE368="X",1,IF('Prop Drill Pipe Inp Report'!AF368="X",1,IF('Prop Drill Pipe Inp Report'!AG368="X",1,IF('Prop Drill Pipe Inp Report'!AH368="X",1, IF('Prop Drill Pipe Inp Report'!AI368="X",1,0))))))))))))))</f>
        <v>0</v>
      </c>
      <c r="J361">
        <f>IF('Prop Drill Pipe Inp Report'!AP368="X",1,IF('Prop Drill Pipe Inp Report'!AQ368="X",1,IF('Prop Drill Pipe Inp Report'!AR368="X",1,IF('Prop Drill Pipe Inp Report'!AS368="X",1,IF('Prop Drill Pipe Inp Report'!AT368="X",1,IF('Prop Drill Pipe Inp Report'!AU368="X",1,IF('Prop Drill Pipe Inp Report'!AV368="X",1,IF('Prop Drill Pipe Inp Report'!AW368="X",1,IF('Prop Drill Pipe Inp Report'!AX368="X",1,IF('Prop Drill Pipe Inp Report'!AY368="X",1,IF('Prop Drill Pipe Inp Report'!AZ368="X",1,IF('Prop Drill Pipe Inp Report'!BA368="X",1,0))))))))))))</f>
        <v>0</v>
      </c>
    </row>
    <row r="362" spans="9:10" x14ac:dyDescent="0.25">
      <c r="I362">
        <f>IF('Prop Drill Pipe Inp Report'!V369="X",1,IF('Prop Drill Pipe Inp Report'!W369="X",1,IF('Prop Drill Pipe Inp Report'!X369="X",1,IF('Prop Drill Pipe Inp Report'!Y369="X",1,IF('Prop Drill Pipe Inp Report'!Z369="X",1,IF('Prop Drill Pipe Inp Report'!AA369="X",1,IF('Prop Drill Pipe Inp Report'!AB369="X",1,IF('Prop Drill Pipe Inp Report'!AC369="X",1,IF('Prop Drill Pipe Inp Report'!AD369="X",1,IF('Prop Drill Pipe Inp Report'!AE369="X",1,IF('Prop Drill Pipe Inp Report'!AF369="X",1,IF('Prop Drill Pipe Inp Report'!AG369="X",1,IF('Prop Drill Pipe Inp Report'!AH369="X",1, IF('Prop Drill Pipe Inp Report'!AI369="X",1,0))))))))))))))</f>
        <v>0</v>
      </c>
      <c r="J362">
        <f>IF('Prop Drill Pipe Inp Report'!AP369="X",1,IF('Prop Drill Pipe Inp Report'!AQ369="X",1,IF('Prop Drill Pipe Inp Report'!AR369="X",1,IF('Prop Drill Pipe Inp Report'!AS369="X",1,IF('Prop Drill Pipe Inp Report'!AT369="X",1,IF('Prop Drill Pipe Inp Report'!AU369="X",1,IF('Prop Drill Pipe Inp Report'!AV369="X",1,IF('Prop Drill Pipe Inp Report'!AW369="X",1,IF('Prop Drill Pipe Inp Report'!AX369="X",1,IF('Prop Drill Pipe Inp Report'!AY369="X",1,IF('Prop Drill Pipe Inp Report'!AZ369="X",1,IF('Prop Drill Pipe Inp Report'!BA369="X",1,0))))))))))))</f>
        <v>0</v>
      </c>
    </row>
    <row r="363" spans="9:10" x14ac:dyDescent="0.25">
      <c r="I363">
        <f>IF('Prop Drill Pipe Inp Report'!V370="X",1,IF('Prop Drill Pipe Inp Report'!W370="X",1,IF('Prop Drill Pipe Inp Report'!X370="X",1,IF('Prop Drill Pipe Inp Report'!Y370="X",1,IF('Prop Drill Pipe Inp Report'!Z370="X",1,IF('Prop Drill Pipe Inp Report'!AA370="X",1,IF('Prop Drill Pipe Inp Report'!AB370="X",1,IF('Prop Drill Pipe Inp Report'!AC370="X",1,IF('Prop Drill Pipe Inp Report'!AD370="X",1,IF('Prop Drill Pipe Inp Report'!AE370="X",1,IF('Prop Drill Pipe Inp Report'!AF370="X",1,IF('Prop Drill Pipe Inp Report'!AG370="X",1,IF('Prop Drill Pipe Inp Report'!AH370="X",1, IF('Prop Drill Pipe Inp Report'!AI370="X",1,0))))))))))))))</f>
        <v>0</v>
      </c>
      <c r="J363">
        <f>IF('Prop Drill Pipe Inp Report'!AP370="X",1,IF('Prop Drill Pipe Inp Report'!AQ370="X",1,IF('Prop Drill Pipe Inp Report'!AR370="X",1,IF('Prop Drill Pipe Inp Report'!AS370="X",1,IF('Prop Drill Pipe Inp Report'!AT370="X",1,IF('Prop Drill Pipe Inp Report'!AU370="X",1,IF('Prop Drill Pipe Inp Report'!AV370="X",1,IF('Prop Drill Pipe Inp Report'!AW370="X",1,IF('Prop Drill Pipe Inp Report'!AX370="X",1,IF('Prop Drill Pipe Inp Report'!AY370="X",1,IF('Prop Drill Pipe Inp Report'!AZ370="X",1,IF('Prop Drill Pipe Inp Report'!BA370="X",1,0))))))))))))</f>
        <v>0</v>
      </c>
    </row>
    <row r="364" spans="9:10" x14ac:dyDescent="0.25">
      <c r="I364">
        <f>IF('Prop Drill Pipe Inp Report'!V371="X",1,IF('Prop Drill Pipe Inp Report'!W371="X",1,IF('Prop Drill Pipe Inp Report'!X371="X",1,IF('Prop Drill Pipe Inp Report'!Y371="X",1,IF('Prop Drill Pipe Inp Report'!Z371="X",1,IF('Prop Drill Pipe Inp Report'!AA371="X",1,IF('Prop Drill Pipe Inp Report'!AB371="X",1,IF('Prop Drill Pipe Inp Report'!AC371="X",1,IF('Prop Drill Pipe Inp Report'!AD371="X",1,IF('Prop Drill Pipe Inp Report'!AE371="X",1,IF('Prop Drill Pipe Inp Report'!AF371="X",1,IF('Prop Drill Pipe Inp Report'!AG371="X",1,IF('Prop Drill Pipe Inp Report'!AH371="X",1, IF('Prop Drill Pipe Inp Report'!AI371="X",1,0))))))))))))))</f>
        <v>0</v>
      </c>
      <c r="J364">
        <f>IF('Prop Drill Pipe Inp Report'!AP371="X",1,IF('Prop Drill Pipe Inp Report'!AQ371="X",1,IF('Prop Drill Pipe Inp Report'!AR371="X",1,IF('Prop Drill Pipe Inp Report'!AS371="X",1,IF('Prop Drill Pipe Inp Report'!AT371="X",1,IF('Prop Drill Pipe Inp Report'!AU371="X",1,IF('Prop Drill Pipe Inp Report'!AV371="X",1,IF('Prop Drill Pipe Inp Report'!AW371="X",1,IF('Prop Drill Pipe Inp Report'!AX371="X",1,IF('Prop Drill Pipe Inp Report'!AY371="X",1,IF('Prop Drill Pipe Inp Report'!AZ371="X",1,IF('Prop Drill Pipe Inp Report'!BA371="X",1,0))))))))))))</f>
        <v>0</v>
      </c>
    </row>
    <row r="365" spans="9:10" x14ac:dyDescent="0.25">
      <c r="I365">
        <f>IF('Prop Drill Pipe Inp Report'!V372="X",1,IF('Prop Drill Pipe Inp Report'!W372="X",1,IF('Prop Drill Pipe Inp Report'!X372="X",1,IF('Prop Drill Pipe Inp Report'!Y372="X",1,IF('Prop Drill Pipe Inp Report'!Z372="X",1,IF('Prop Drill Pipe Inp Report'!AA372="X",1,IF('Prop Drill Pipe Inp Report'!AB372="X",1,IF('Prop Drill Pipe Inp Report'!AC372="X",1,IF('Prop Drill Pipe Inp Report'!AD372="X",1,IF('Prop Drill Pipe Inp Report'!AE372="X",1,IF('Prop Drill Pipe Inp Report'!AF372="X",1,IF('Prop Drill Pipe Inp Report'!AG372="X",1,IF('Prop Drill Pipe Inp Report'!AH372="X",1, IF('Prop Drill Pipe Inp Report'!AI372="X",1,0))))))))))))))</f>
        <v>0</v>
      </c>
      <c r="J365">
        <f>IF('Prop Drill Pipe Inp Report'!AP372="X",1,IF('Prop Drill Pipe Inp Report'!AQ372="X",1,IF('Prop Drill Pipe Inp Report'!AR372="X",1,IF('Prop Drill Pipe Inp Report'!AS372="X",1,IF('Prop Drill Pipe Inp Report'!AT372="X",1,IF('Prop Drill Pipe Inp Report'!AU372="X",1,IF('Prop Drill Pipe Inp Report'!AV372="X",1,IF('Prop Drill Pipe Inp Report'!AW372="X",1,IF('Prop Drill Pipe Inp Report'!AX372="X",1,IF('Prop Drill Pipe Inp Report'!AY372="X",1,IF('Prop Drill Pipe Inp Report'!AZ372="X",1,IF('Prop Drill Pipe Inp Report'!BA372="X",1,0))))))))))))</f>
        <v>0</v>
      </c>
    </row>
    <row r="366" spans="9:10" x14ac:dyDescent="0.25">
      <c r="I366">
        <f>IF('Prop Drill Pipe Inp Report'!V373="X",1,IF('Prop Drill Pipe Inp Report'!W373="X",1,IF('Prop Drill Pipe Inp Report'!X373="X",1,IF('Prop Drill Pipe Inp Report'!Y373="X",1,IF('Prop Drill Pipe Inp Report'!Z373="X",1,IF('Prop Drill Pipe Inp Report'!AA373="X",1,IF('Prop Drill Pipe Inp Report'!AB373="X",1,IF('Prop Drill Pipe Inp Report'!AC373="X",1,IF('Prop Drill Pipe Inp Report'!AD373="X",1,IF('Prop Drill Pipe Inp Report'!AE373="X",1,IF('Prop Drill Pipe Inp Report'!AF373="X",1,IF('Prop Drill Pipe Inp Report'!AG373="X",1,IF('Prop Drill Pipe Inp Report'!AH373="X",1, IF('Prop Drill Pipe Inp Report'!AI373="X",1,0))))))))))))))</f>
        <v>0</v>
      </c>
      <c r="J366">
        <f>IF('Prop Drill Pipe Inp Report'!AP373="X",1,IF('Prop Drill Pipe Inp Report'!AQ373="X",1,IF('Prop Drill Pipe Inp Report'!AR373="X",1,IF('Prop Drill Pipe Inp Report'!AS373="X",1,IF('Prop Drill Pipe Inp Report'!AT373="X",1,IF('Prop Drill Pipe Inp Report'!AU373="X",1,IF('Prop Drill Pipe Inp Report'!AV373="X",1,IF('Prop Drill Pipe Inp Report'!AW373="X",1,IF('Prop Drill Pipe Inp Report'!AX373="X",1,IF('Prop Drill Pipe Inp Report'!AY373="X",1,IF('Prop Drill Pipe Inp Report'!AZ373="X",1,IF('Prop Drill Pipe Inp Report'!BA373="X",1,0))))))))))))</f>
        <v>0</v>
      </c>
    </row>
    <row r="367" spans="9:10" x14ac:dyDescent="0.25">
      <c r="I367">
        <f>IF('Prop Drill Pipe Inp Report'!V374="X",1,IF('Prop Drill Pipe Inp Report'!W374="X",1,IF('Prop Drill Pipe Inp Report'!X374="X",1,IF('Prop Drill Pipe Inp Report'!Y374="X",1,IF('Prop Drill Pipe Inp Report'!Z374="X",1,IF('Prop Drill Pipe Inp Report'!AA374="X",1,IF('Prop Drill Pipe Inp Report'!AB374="X",1,IF('Prop Drill Pipe Inp Report'!AC374="X",1,IF('Prop Drill Pipe Inp Report'!AD374="X",1,IF('Prop Drill Pipe Inp Report'!AE374="X",1,IF('Prop Drill Pipe Inp Report'!AF374="X",1,IF('Prop Drill Pipe Inp Report'!AG374="X",1,IF('Prop Drill Pipe Inp Report'!AH374="X",1, IF('Prop Drill Pipe Inp Report'!AI374="X",1,0))))))))))))))</f>
        <v>0</v>
      </c>
      <c r="J367">
        <f>IF('Prop Drill Pipe Inp Report'!AP374="X",1,IF('Prop Drill Pipe Inp Report'!AQ374="X",1,IF('Prop Drill Pipe Inp Report'!AR374="X",1,IF('Prop Drill Pipe Inp Report'!AS374="X",1,IF('Prop Drill Pipe Inp Report'!AT374="X",1,IF('Prop Drill Pipe Inp Report'!AU374="X",1,IF('Prop Drill Pipe Inp Report'!AV374="X",1,IF('Prop Drill Pipe Inp Report'!AW374="X",1,IF('Prop Drill Pipe Inp Report'!AX374="X",1,IF('Prop Drill Pipe Inp Report'!AY374="X",1,IF('Prop Drill Pipe Inp Report'!AZ374="X",1,IF('Prop Drill Pipe Inp Report'!BA374="X",1,0))))))))))))</f>
        <v>0</v>
      </c>
    </row>
    <row r="368" spans="9:10" x14ac:dyDescent="0.25">
      <c r="I368">
        <f>IF('Prop Drill Pipe Inp Report'!V375="X",1,IF('Prop Drill Pipe Inp Report'!W375="X",1,IF('Prop Drill Pipe Inp Report'!X375="X",1,IF('Prop Drill Pipe Inp Report'!Y375="X",1,IF('Prop Drill Pipe Inp Report'!Z375="X",1,IF('Prop Drill Pipe Inp Report'!AA375="X",1,IF('Prop Drill Pipe Inp Report'!AB375="X",1,IF('Prop Drill Pipe Inp Report'!AC375="X",1,IF('Prop Drill Pipe Inp Report'!AD375="X",1,IF('Prop Drill Pipe Inp Report'!AE375="X",1,IF('Prop Drill Pipe Inp Report'!AF375="X",1,IF('Prop Drill Pipe Inp Report'!AG375="X",1,IF('Prop Drill Pipe Inp Report'!AH375="X",1, IF('Prop Drill Pipe Inp Report'!AI375="X",1,0))))))))))))))</f>
        <v>0</v>
      </c>
      <c r="J368">
        <f>IF('Prop Drill Pipe Inp Report'!AP375="X",1,IF('Prop Drill Pipe Inp Report'!AQ375="X",1,IF('Prop Drill Pipe Inp Report'!AR375="X",1,IF('Prop Drill Pipe Inp Report'!AS375="X",1,IF('Prop Drill Pipe Inp Report'!AT375="X",1,IF('Prop Drill Pipe Inp Report'!AU375="X",1,IF('Prop Drill Pipe Inp Report'!AV375="X",1,IF('Prop Drill Pipe Inp Report'!AW375="X",1,IF('Prop Drill Pipe Inp Report'!AX375="X",1,IF('Prop Drill Pipe Inp Report'!AY375="X",1,IF('Prop Drill Pipe Inp Report'!AZ375="X",1,IF('Prop Drill Pipe Inp Report'!BA375="X",1,0))))))))))))</f>
        <v>0</v>
      </c>
    </row>
    <row r="369" spans="9:10" x14ac:dyDescent="0.25">
      <c r="I369">
        <f>IF('Prop Drill Pipe Inp Report'!V376="X",1,IF('Prop Drill Pipe Inp Report'!W376="X",1,IF('Prop Drill Pipe Inp Report'!X376="X",1,IF('Prop Drill Pipe Inp Report'!Y376="X",1,IF('Prop Drill Pipe Inp Report'!Z376="X",1,IF('Prop Drill Pipe Inp Report'!AA376="X",1,IF('Prop Drill Pipe Inp Report'!AB376="X",1,IF('Prop Drill Pipe Inp Report'!AC376="X",1,IF('Prop Drill Pipe Inp Report'!AD376="X",1,IF('Prop Drill Pipe Inp Report'!AE376="X",1,IF('Prop Drill Pipe Inp Report'!AF376="X",1,IF('Prop Drill Pipe Inp Report'!AG376="X",1,IF('Prop Drill Pipe Inp Report'!AH376="X",1, IF('Prop Drill Pipe Inp Report'!AI376="X",1,0))))))))))))))</f>
        <v>0</v>
      </c>
      <c r="J369">
        <f>IF('Prop Drill Pipe Inp Report'!AP376="X",1,IF('Prop Drill Pipe Inp Report'!AQ376="X",1,IF('Prop Drill Pipe Inp Report'!AR376="X",1,IF('Prop Drill Pipe Inp Report'!AS376="X",1,IF('Prop Drill Pipe Inp Report'!AT376="X",1,IF('Prop Drill Pipe Inp Report'!AU376="X",1,IF('Prop Drill Pipe Inp Report'!AV376="X",1,IF('Prop Drill Pipe Inp Report'!AW376="X",1,IF('Prop Drill Pipe Inp Report'!AX376="X",1,IF('Prop Drill Pipe Inp Report'!AY376="X",1,IF('Prop Drill Pipe Inp Report'!AZ376="X",1,IF('Prop Drill Pipe Inp Report'!BA376="X",1,0))))))))))))</f>
        <v>0</v>
      </c>
    </row>
    <row r="370" spans="9:10" x14ac:dyDescent="0.25">
      <c r="I370">
        <f>IF('Prop Drill Pipe Inp Report'!V377="X",1,IF('Prop Drill Pipe Inp Report'!W377="X",1,IF('Prop Drill Pipe Inp Report'!X377="X",1,IF('Prop Drill Pipe Inp Report'!Y377="X",1,IF('Prop Drill Pipe Inp Report'!Z377="X",1,IF('Prop Drill Pipe Inp Report'!AA377="X",1,IF('Prop Drill Pipe Inp Report'!AB377="X",1,IF('Prop Drill Pipe Inp Report'!AC377="X",1,IF('Prop Drill Pipe Inp Report'!AD377="X",1,IF('Prop Drill Pipe Inp Report'!AE377="X",1,IF('Prop Drill Pipe Inp Report'!AF377="X",1,IF('Prop Drill Pipe Inp Report'!AG377="X",1,IF('Prop Drill Pipe Inp Report'!AH377="X",1, IF('Prop Drill Pipe Inp Report'!AI377="X",1,0))))))))))))))</f>
        <v>0</v>
      </c>
      <c r="J370">
        <f>IF('Prop Drill Pipe Inp Report'!AP377="X",1,IF('Prop Drill Pipe Inp Report'!AQ377="X",1,IF('Prop Drill Pipe Inp Report'!AR377="X",1,IF('Prop Drill Pipe Inp Report'!AS377="X",1,IF('Prop Drill Pipe Inp Report'!AT377="X",1,IF('Prop Drill Pipe Inp Report'!AU377="X",1,IF('Prop Drill Pipe Inp Report'!AV377="X",1,IF('Prop Drill Pipe Inp Report'!AW377="X",1,IF('Prop Drill Pipe Inp Report'!AX377="X",1,IF('Prop Drill Pipe Inp Report'!AY377="X",1,IF('Prop Drill Pipe Inp Report'!AZ377="X",1,IF('Prop Drill Pipe Inp Report'!BA377="X",1,0))))))))))))</f>
        <v>0</v>
      </c>
    </row>
    <row r="371" spans="9:10" x14ac:dyDescent="0.25">
      <c r="I371">
        <f>IF('Prop Drill Pipe Inp Report'!V378="X",1,IF('Prop Drill Pipe Inp Report'!W378="X",1,IF('Prop Drill Pipe Inp Report'!X378="X",1,IF('Prop Drill Pipe Inp Report'!Y378="X",1,IF('Prop Drill Pipe Inp Report'!Z378="X",1,IF('Prop Drill Pipe Inp Report'!AA378="X",1,IF('Prop Drill Pipe Inp Report'!AB378="X",1,IF('Prop Drill Pipe Inp Report'!AC378="X",1,IF('Prop Drill Pipe Inp Report'!AD378="X",1,IF('Prop Drill Pipe Inp Report'!AE378="X",1,IF('Prop Drill Pipe Inp Report'!AF378="X",1,IF('Prop Drill Pipe Inp Report'!AG378="X",1,IF('Prop Drill Pipe Inp Report'!AH378="X",1, IF('Prop Drill Pipe Inp Report'!AI378="X",1,0))))))))))))))</f>
        <v>0</v>
      </c>
      <c r="J371">
        <f>IF('Prop Drill Pipe Inp Report'!AP378="X",1,IF('Prop Drill Pipe Inp Report'!AQ378="X",1,IF('Prop Drill Pipe Inp Report'!AR378="X",1,IF('Prop Drill Pipe Inp Report'!AS378="X",1,IF('Prop Drill Pipe Inp Report'!AT378="X",1,IF('Prop Drill Pipe Inp Report'!AU378="X",1,IF('Prop Drill Pipe Inp Report'!AV378="X",1,IF('Prop Drill Pipe Inp Report'!AW378="X",1,IF('Prop Drill Pipe Inp Report'!AX378="X",1,IF('Prop Drill Pipe Inp Report'!AY378="X",1,IF('Prop Drill Pipe Inp Report'!AZ378="X",1,IF('Prop Drill Pipe Inp Report'!BA378="X",1,0))))))))))))</f>
        <v>0</v>
      </c>
    </row>
    <row r="372" spans="9:10" x14ac:dyDescent="0.25">
      <c r="I372">
        <f>IF('Prop Drill Pipe Inp Report'!V379="X",1,IF('Prop Drill Pipe Inp Report'!W379="X",1,IF('Prop Drill Pipe Inp Report'!X379="X",1,IF('Prop Drill Pipe Inp Report'!Y379="X",1,IF('Prop Drill Pipe Inp Report'!Z379="X",1,IF('Prop Drill Pipe Inp Report'!AA379="X",1,IF('Prop Drill Pipe Inp Report'!AB379="X",1,IF('Prop Drill Pipe Inp Report'!AC379="X",1,IF('Prop Drill Pipe Inp Report'!AD379="X",1,IF('Prop Drill Pipe Inp Report'!AE379="X",1,IF('Prop Drill Pipe Inp Report'!AF379="X",1,IF('Prop Drill Pipe Inp Report'!AG379="X",1,IF('Prop Drill Pipe Inp Report'!AH379="X",1, IF('Prop Drill Pipe Inp Report'!AI379="X",1,0))))))))))))))</f>
        <v>0</v>
      </c>
      <c r="J372">
        <f>IF('Prop Drill Pipe Inp Report'!AP379="X",1,IF('Prop Drill Pipe Inp Report'!AQ379="X",1,IF('Prop Drill Pipe Inp Report'!AR379="X",1,IF('Prop Drill Pipe Inp Report'!AS379="X",1,IF('Prop Drill Pipe Inp Report'!AT379="X",1,IF('Prop Drill Pipe Inp Report'!AU379="X",1,IF('Prop Drill Pipe Inp Report'!AV379="X",1,IF('Prop Drill Pipe Inp Report'!AW379="X",1,IF('Prop Drill Pipe Inp Report'!AX379="X",1,IF('Prop Drill Pipe Inp Report'!AY379="X",1,IF('Prop Drill Pipe Inp Report'!AZ379="X",1,IF('Prop Drill Pipe Inp Report'!BA379="X",1,0))))))))))))</f>
        <v>0</v>
      </c>
    </row>
    <row r="373" spans="9:10" x14ac:dyDescent="0.25">
      <c r="I373">
        <f>IF('Prop Drill Pipe Inp Report'!V380="X",1,IF('Prop Drill Pipe Inp Report'!W380="X",1,IF('Prop Drill Pipe Inp Report'!X380="X",1,IF('Prop Drill Pipe Inp Report'!Y380="X",1,IF('Prop Drill Pipe Inp Report'!Z380="X",1,IF('Prop Drill Pipe Inp Report'!AA380="X",1,IF('Prop Drill Pipe Inp Report'!AB380="X",1,IF('Prop Drill Pipe Inp Report'!AC380="X",1,IF('Prop Drill Pipe Inp Report'!AD380="X",1,IF('Prop Drill Pipe Inp Report'!AE380="X",1,IF('Prop Drill Pipe Inp Report'!AF380="X",1,IF('Prop Drill Pipe Inp Report'!AG380="X",1,IF('Prop Drill Pipe Inp Report'!AH380="X",1, IF('Prop Drill Pipe Inp Report'!AI380="X",1,0))))))))))))))</f>
        <v>0</v>
      </c>
      <c r="J373">
        <f>IF('Prop Drill Pipe Inp Report'!AP380="X",1,IF('Prop Drill Pipe Inp Report'!AQ380="X",1,IF('Prop Drill Pipe Inp Report'!AR380="X",1,IF('Prop Drill Pipe Inp Report'!AS380="X",1,IF('Prop Drill Pipe Inp Report'!AT380="X",1,IF('Prop Drill Pipe Inp Report'!AU380="X",1,IF('Prop Drill Pipe Inp Report'!AV380="X",1,IF('Prop Drill Pipe Inp Report'!AW380="X",1,IF('Prop Drill Pipe Inp Report'!AX380="X",1,IF('Prop Drill Pipe Inp Report'!AY380="X",1,IF('Prop Drill Pipe Inp Report'!AZ380="X",1,IF('Prop Drill Pipe Inp Report'!BA380="X",1,0))))))))))))</f>
        <v>0</v>
      </c>
    </row>
    <row r="374" spans="9:10" x14ac:dyDescent="0.25">
      <c r="I374">
        <f>IF('Prop Drill Pipe Inp Report'!V381="X",1,IF('Prop Drill Pipe Inp Report'!W381="X",1,IF('Prop Drill Pipe Inp Report'!X381="X",1,IF('Prop Drill Pipe Inp Report'!Y381="X",1,IF('Prop Drill Pipe Inp Report'!Z381="X",1,IF('Prop Drill Pipe Inp Report'!AA381="X",1,IF('Prop Drill Pipe Inp Report'!AB381="X",1,IF('Prop Drill Pipe Inp Report'!AC381="X",1,IF('Prop Drill Pipe Inp Report'!AD381="X",1,IF('Prop Drill Pipe Inp Report'!AE381="X",1,IF('Prop Drill Pipe Inp Report'!AF381="X",1,IF('Prop Drill Pipe Inp Report'!AG381="X",1,IF('Prop Drill Pipe Inp Report'!AH381="X",1, IF('Prop Drill Pipe Inp Report'!AI381="X",1,0))))))))))))))</f>
        <v>0</v>
      </c>
      <c r="J374">
        <f>IF('Prop Drill Pipe Inp Report'!AP381="X",1,IF('Prop Drill Pipe Inp Report'!AQ381="X",1,IF('Prop Drill Pipe Inp Report'!AR381="X",1,IF('Prop Drill Pipe Inp Report'!AS381="X",1,IF('Prop Drill Pipe Inp Report'!AT381="X",1,IF('Prop Drill Pipe Inp Report'!AU381="X",1,IF('Prop Drill Pipe Inp Report'!AV381="X",1,IF('Prop Drill Pipe Inp Report'!AW381="X",1,IF('Prop Drill Pipe Inp Report'!AX381="X",1,IF('Prop Drill Pipe Inp Report'!AY381="X",1,IF('Prop Drill Pipe Inp Report'!AZ381="X",1,IF('Prop Drill Pipe Inp Report'!BA381="X",1,0))))))))))))</f>
        <v>0</v>
      </c>
    </row>
    <row r="375" spans="9:10" x14ac:dyDescent="0.25">
      <c r="I375">
        <f>IF('Prop Drill Pipe Inp Report'!V382="X",1,IF('Prop Drill Pipe Inp Report'!W382="X",1,IF('Prop Drill Pipe Inp Report'!X382="X",1,IF('Prop Drill Pipe Inp Report'!Y382="X",1,IF('Prop Drill Pipe Inp Report'!Z382="X",1,IF('Prop Drill Pipe Inp Report'!AA382="X",1,IF('Prop Drill Pipe Inp Report'!AB382="X",1,IF('Prop Drill Pipe Inp Report'!AC382="X",1,IF('Prop Drill Pipe Inp Report'!AD382="X",1,IF('Prop Drill Pipe Inp Report'!AE382="X",1,IF('Prop Drill Pipe Inp Report'!AF382="X",1,IF('Prop Drill Pipe Inp Report'!AG382="X",1,IF('Prop Drill Pipe Inp Report'!AH382="X",1, IF('Prop Drill Pipe Inp Report'!AI382="X",1,0))))))))))))))</f>
        <v>0</v>
      </c>
      <c r="J375">
        <f>IF('Prop Drill Pipe Inp Report'!AP382="X",1,IF('Prop Drill Pipe Inp Report'!AQ382="X",1,IF('Prop Drill Pipe Inp Report'!AR382="X",1,IF('Prop Drill Pipe Inp Report'!AS382="X",1,IF('Prop Drill Pipe Inp Report'!AT382="X",1,IF('Prop Drill Pipe Inp Report'!AU382="X",1,IF('Prop Drill Pipe Inp Report'!AV382="X",1,IF('Prop Drill Pipe Inp Report'!AW382="X",1,IF('Prop Drill Pipe Inp Report'!AX382="X",1,IF('Prop Drill Pipe Inp Report'!AY382="X",1,IF('Prop Drill Pipe Inp Report'!AZ382="X",1,IF('Prop Drill Pipe Inp Report'!BA382="X",1,0))))))))))))</f>
        <v>0</v>
      </c>
    </row>
    <row r="376" spans="9:10" x14ac:dyDescent="0.25">
      <c r="I376">
        <f>IF('Prop Drill Pipe Inp Report'!V383="X",1,IF('Prop Drill Pipe Inp Report'!W383="X",1,IF('Prop Drill Pipe Inp Report'!X383="X",1,IF('Prop Drill Pipe Inp Report'!Y383="X",1,IF('Prop Drill Pipe Inp Report'!Z383="X",1,IF('Prop Drill Pipe Inp Report'!AA383="X",1,IF('Prop Drill Pipe Inp Report'!AB383="X",1,IF('Prop Drill Pipe Inp Report'!AC383="X",1,IF('Prop Drill Pipe Inp Report'!AD383="X",1,IF('Prop Drill Pipe Inp Report'!AE383="X",1,IF('Prop Drill Pipe Inp Report'!AF383="X",1,IF('Prop Drill Pipe Inp Report'!AG383="X",1,IF('Prop Drill Pipe Inp Report'!AH383="X",1, IF('Prop Drill Pipe Inp Report'!AI383="X",1,0))))))))))))))</f>
        <v>0</v>
      </c>
      <c r="J376">
        <f>IF('Prop Drill Pipe Inp Report'!AP383="X",1,IF('Prop Drill Pipe Inp Report'!AQ383="X",1,IF('Prop Drill Pipe Inp Report'!AR383="X",1,IF('Prop Drill Pipe Inp Report'!AS383="X",1,IF('Prop Drill Pipe Inp Report'!AT383="X",1,IF('Prop Drill Pipe Inp Report'!AU383="X",1,IF('Prop Drill Pipe Inp Report'!AV383="X",1,IF('Prop Drill Pipe Inp Report'!AW383="X",1,IF('Prop Drill Pipe Inp Report'!AX383="X",1,IF('Prop Drill Pipe Inp Report'!AY383="X",1,IF('Prop Drill Pipe Inp Report'!AZ383="X",1,IF('Prop Drill Pipe Inp Report'!BA383="X",1,0))))))))))))</f>
        <v>0</v>
      </c>
    </row>
    <row r="377" spans="9:10" x14ac:dyDescent="0.25">
      <c r="I377">
        <f>IF('Prop Drill Pipe Inp Report'!V384="X",1,IF('Prop Drill Pipe Inp Report'!W384="X",1,IF('Prop Drill Pipe Inp Report'!X384="X",1,IF('Prop Drill Pipe Inp Report'!Y384="X",1,IF('Prop Drill Pipe Inp Report'!Z384="X",1,IF('Prop Drill Pipe Inp Report'!AA384="X",1,IF('Prop Drill Pipe Inp Report'!AB384="X",1,IF('Prop Drill Pipe Inp Report'!AC384="X",1,IF('Prop Drill Pipe Inp Report'!AD384="X",1,IF('Prop Drill Pipe Inp Report'!AE384="X",1,IF('Prop Drill Pipe Inp Report'!AF384="X",1,IF('Prop Drill Pipe Inp Report'!AG384="X",1,IF('Prop Drill Pipe Inp Report'!AH384="X",1, IF('Prop Drill Pipe Inp Report'!AI384="X",1,0))))))))))))))</f>
        <v>0</v>
      </c>
      <c r="J377">
        <f>IF('Prop Drill Pipe Inp Report'!AP384="X",1,IF('Prop Drill Pipe Inp Report'!AQ384="X",1,IF('Prop Drill Pipe Inp Report'!AR384="X",1,IF('Prop Drill Pipe Inp Report'!AS384="X",1,IF('Prop Drill Pipe Inp Report'!AT384="X",1,IF('Prop Drill Pipe Inp Report'!AU384="X",1,IF('Prop Drill Pipe Inp Report'!AV384="X",1,IF('Prop Drill Pipe Inp Report'!AW384="X",1,IF('Prop Drill Pipe Inp Report'!AX384="X",1,IF('Prop Drill Pipe Inp Report'!AY384="X",1,IF('Prop Drill Pipe Inp Report'!AZ384="X",1,IF('Prop Drill Pipe Inp Report'!BA384="X",1,0))))))))))))</f>
        <v>0</v>
      </c>
    </row>
    <row r="378" spans="9:10" x14ac:dyDescent="0.25">
      <c r="I378">
        <f>IF('Prop Drill Pipe Inp Report'!V385="X",1,IF('Prop Drill Pipe Inp Report'!W385="X",1,IF('Prop Drill Pipe Inp Report'!X385="X",1,IF('Prop Drill Pipe Inp Report'!Y385="X",1,IF('Prop Drill Pipe Inp Report'!Z385="X",1,IF('Prop Drill Pipe Inp Report'!AA385="X",1,IF('Prop Drill Pipe Inp Report'!AB385="X",1,IF('Prop Drill Pipe Inp Report'!AC385="X",1,IF('Prop Drill Pipe Inp Report'!AD385="X",1,IF('Prop Drill Pipe Inp Report'!AE385="X",1,IF('Prop Drill Pipe Inp Report'!AF385="X",1,IF('Prop Drill Pipe Inp Report'!AG385="X",1,IF('Prop Drill Pipe Inp Report'!AH385="X",1, IF('Prop Drill Pipe Inp Report'!AI385="X",1,0))))))))))))))</f>
        <v>0</v>
      </c>
      <c r="J378">
        <f>IF('Prop Drill Pipe Inp Report'!AP385="X",1,IF('Prop Drill Pipe Inp Report'!AQ385="X",1,IF('Prop Drill Pipe Inp Report'!AR385="X",1,IF('Prop Drill Pipe Inp Report'!AS385="X",1,IF('Prop Drill Pipe Inp Report'!AT385="X",1,IF('Prop Drill Pipe Inp Report'!AU385="X",1,IF('Prop Drill Pipe Inp Report'!AV385="X",1,IF('Prop Drill Pipe Inp Report'!AW385="X",1,IF('Prop Drill Pipe Inp Report'!AX385="X",1,IF('Prop Drill Pipe Inp Report'!AY385="X",1,IF('Prop Drill Pipe Inp Report'!AZ385="X",1,IF('Prop Drill Pipe Inp Report'!BA385="X",1,0))))))))))))</f>
        <v>0</v>
      </c>
    </row>
    <row r="379" spans="9:10" x14ac:dyDescent="0.25">
      <c r="I379">
        <f>IF('Prop Drill Pipe Inp Report'!V386="X",1,IF('Prop Drill Pipe Inp Report'!W386="X",1,IF('Prop Drill Pipe Inp Report'!X386="X",1,IF('Prop Drill Pipe Inp Report'!Y386="X",1,IF('Prop Drill Pipe Inp Report'!Z386="X",1,IF('Prop Drill Pipe Inp Report'!AA386="X",1,IF('Prop Drill Pipe Inp Report'!AB386="X",1,IF('Prop Drill Pipe Inp Report'!AC386="X",1,IF('Prop Drill Pipe Inp Report'!AD386="X",1,IF('Prop Drill Pipe Inp Report'!AE386="X",1,IF('Prop Drill Pipe Inp Report'!AF386="X",1,IF('Prop Drill Pipe Inp Report'!AG386="X",1,IF('Prop Drill Pipe Inp Report'!AH386="X",1, IF('Prop Drill Pipe Inp Report'!AI386="X",1,0))))))))))))))</f>
        <v>0</v>
      </c>
      <c r="J379">
        <f>IF('Prop Drill Pipe Inp Report'!AP386="X",1,IF('Prop Drill Pipe Inp Report'!AQ386="X",1,IF('Prop Drill Pipe Inp Report'!AR386="X",1,IF('Prop Drill Pipe Inp Report'!AS386="X",1,IF('Prop Drill Pipe Inp Report'!AT386="X",1,IF('Prop Drill Pipe Inp Report'!AU386="X",1,IF('Prop Drill Pipe Inp Report'!AV386="X",1,IF('Prop Drill Pipe Inp Report'!AW386="X",1,IF('Prop Drill Pipe Inp Report'!AX386="X",1,IF('Prop Drill Pipe Inp Report'!AY386="X",1,IF('Prop Drill Pipe Inp Report'!AZ386="X",1,IF('Prop Drill Pipe Inp Report'!BA386="X",1,0))))))))))))</f>
        <v>0</v>
      </c>
    </row>
    <row r="380" spans="9:10" x14ac:dyDescent="0.25">
      <c r="I380">
        <f>IF('Prop Drill Pipe Inp Report'!V387="X",1,IF('Prop Drill Pipe Inp Report'!W387="X",1,IF('Prop Drill Pipe Inp Report'!X387="X",1,IF('Prop Drill Pipe Inp Report'!Y387="X",1,IF('Prop Drill Pipe Inp Report'!Z387="X",1,IF('Prop Drill Pipe Inp Report'!AA387="X",1,IF('Prop Drill Pipe Inp Report'!AB387="X",1,IF('Prop Drill Pipe Inp Report'!AC387="X",1,IF('Prop Drill Pipe Inp Report'!AD387="X",1,IF('Prop Drill Pipe Inp Report'!AE387="X",1,IF('Prop Drill Pipe Inp Report'!AF387="X",1,IF('Prop Drill Pipe Inp Report'!AG387="X",1,IF('Prop Drill Pipe Inp Report'!AH387="X",1, IF('Prop Drill Pipe Inp Report'!AI387="X",1,0))))))))))))))</f>
        <v>0</v>
      </c>
      <c r="J380">
        <f>IF('Prop Drill Pipe Inp Report'!AP387="X",1,IF('Prop Drill Pipe Inp Report'!AQ387="X",1,IF('Prop Drill Pipe Inp Report'!AR387="X",1,IF('Prop Drill Pipe Inp Report'!AS387="X",1,IF('Prop Drill Pipe Inp Report'!AT387="X",1,IF('Prop Drill Pipe Inp Report'!AU387="X",1,IF('Prop Drill Pipe Inp Report'!AV387="X",1,IF('Prop Drill Pipe Inp Report'!AW387="X",1,IF('Prop Drill Pipe Inp Report'!AX387="X",1,IF('Prop Drill Pipe Inp Report'!AY387="X",1,IF('Prop Drill Pipe Inp Report'!AZ387="X",1,IF('Prop Drill Pipe Inp Report'!BA387="X",1,0))))))))))))</f>
        <v>0</v>
      </c>
    </row>
    <row r="381" spans="9:10" x14ac:dyDescent="0.25">
      <c r="I381">
        <f>IF('Prop Drill Pipe Inp Report'!V388="X",1,IF('Prop Drill Pipe Inp Report'!W388="X",1,IF('Prop Drill Pipe Inp Report'!X388="X",1,IF('Prop Drill Pipe Inp Report'!Y388="X",1,IF('Prop Drill Pipe Inp Report'!Z388="X",1,IF('Prop Drill Pipe Inp Report'!AA388="X",1,IF('Prop Drill Pipe Inp Report'!AB388="X",1,IF('Prop Drill Pipe Inp Report'!AC388="X",1,IF('Prop Drill Pipe Inp Report'!AD388="X",1,IF('Prop Drill Pipe Inp Report'!AE388="X",1,IF('Prop Drill Pipe Inp Report'!AF388="X",1,IF('Prop Drill Pipe Inp Report'!AG388="X",1,IF('Prop Drill Pipe Inp Report'!AH388="X",1, IF('Prop Drill Pipe Inp Report'!AI388="X",1,0))))))))))))))</f>
        <v>0</v>
      </c>
      <c r="J381">
        <f>IF('Prop Drill Pipe Inp Report'!AP388="X",1,IF('Prop Drill Pipe Inp Report'!AQ388="X",1,IF('Prop Drill Pipe Inp Report'!AR388="X",1,IF('Prop Drill Pipe Inp Report'!AS388="X",1,IF('Prop Drill Pipe Inp Report'!AT388="X",1,IF('Prop Drill Pipe Inp Report'!AU388="X",1,IF('Prop Drill Pipe Inp Report'!AV388="X",1,IF('Prop Drill Pipe Inp Report'!AW388="X",1,IF('Prop Drill Pipe Inp Report'!AX388="X",1,IF('Prop Drill Pipe Inp Report'!AY388="X",1,IF('Prop Drill Pipe Inp Report'!AZ388="X",1,IF('Prop Drill Pipe Inp Report'!BA388="X",1,0))))))))))))</f>
        <v>0</v>
      </c>
    </row>
    <row r="382" spans="9:10" x14ac:dyDescent="0.25">
      <c r="I382">
        <f>IF('Prop Drill Pipe Inp Report'!V389="X",1,IF('Prop Drill Pipe Inp Report'!W389="X",1,IF('Prop Drill Pipe Inp Report'!X389="X",1,IF('Prop Drill Pipe Inp Report'!Y389="X",1,IF('Prop Drill Pipe Inp Report'!Z389="X",1,IF('Prop Drill Pipe Inp Report'!AA389="X",1,IF('Prop Drill Pipe Inp Report'!AB389="X",1,IF('Prop Drill Pipe Inp Report'!AC389="X",1,IF('Prop Drill Pipe Inp Report'!AD389="X",1,IF('Prop Drill Pipe Inp Report'!AE389="X",1,IF('Prop Drill Pipe Inp Report'!AF389="X",1,IF('Prop Drill Pipe Inp Report'!AG389="X",1,IF('Prop Drill Pipe Inp Report'!AH389="X",1, IF('Prop Drill Pipe Inp Report'!AI389="X",1,0))))))))))))))</f>
        <v>0</v>
      </c>
      <c r="J382">
        <f>IF('Prop Drill Pipe Inp Report'!AP389="X",1,IF('Prop Drill Pipe Inp Report'!AQ389="X",1,IF('Prop Drill Pipe Inp Report'!AR389="X",1,IF('Prop Drill Pipe Inp Report'!AS389="X",1,IF('Prop Drill Pipe Inp Report'!AT389="X",1,IF('Prop Drill Pipe Inp Report'!AU389="X",1,IF('Prop Drill Pipe Inp Report'!AV389="X",1,IF('Prop Drill Pipe Inp Report'!AW389="X",1,IF('Prop Drill Pipe Inp Report'!AX389="X",1,IF('Prop Drill Pipe Inp Report'!AY389="X",1,IF('Prop Drill Pipe Inp Report'!AZ389="X",1,IF('Prop Drill Pipe Inp Report'!BA389="X",1,0))))))))))))</f>
        <v>0</v>
      </c>
    </row>
    <row r="383" spans="9:10" x14ac:dyDescent="0.25">
      <c r="I383">
        <f>IF('Prop Drill Pipe Inp Report'!V390="X",1,IF('Prop Drill Pipe Inp Report'!W390="X",1,IF('Prop Drill Pipe Inp Report'!X390="X",1,IF('Prop Drill Pipe Inp Report'!Y390="X",1,IF('Prop Drill Pipe Inp Report'!Z390="X",1,IF('Prop Drill Pipe Inp Report'!AA390="X",1,IF('Prop Drill Pipe Inp Report'!AB390="X",1,IF('Prop Drill Pipe Inp Report'!AC390="X",1,IF('Prop Drill Pipe Inp Report'!AD390="X",1,IF('Prop Drill Pipe Inp Report'!AE390="X",1,IF('Prop Drill Pipe Inp Report'!AF390="X",1,IF('Prop Drill Pipe Inp Report'!AG390="X",1,IF('Prop Drill Pipe Inp Report'!AH390="X",1, IF('Prop Drill Pipe Inp Report'!AI390="X",1,0))))))))))))))</f>
        <v>0</v>
      </c>
      <c r="J383">
        <f>IF('Prop Drill Pipe Inp Report'!AP390="X",1,IF('Prop Drill Pipe Inp Report'!AQ390="X",1,IF('Prop Drill Pipe Inp Report'!AR390="X",1,IF('Prop Drill Pipe Inp Report'!AS390="X",1,IF('Prop Drill Pipe Inp Report'!AT390="X",1,IF('Prop Drill Pipe Inp Report'!AU390="X",1,IF('Prop Drill Pipe Inp Report'!AV390="X",1,IF('Prop Drill Pipe Inp Report'!AW390="X",1,IF('Prop Drill Pipe Inp Report'!AX390="X",1,IF('Prop Drill Pipe Inp Report'!AY390="X",1,IF('Prop Drill Pipe Inp Report'!AZ390="X",1,IF('Prop Drill Pipe Inp Report'!BA390="X",1,0))))))))))))</f>
        <v>0</v>
      </c>
    </row>
    <row r="384" spans="9:10" x14ac:dyDescent="0.25">
      <c r="I384">
        <f>IF('Prop Drill Pipe Inp Report'!V391="X",1,IF('Prop Drill Pipe Inp Report'!W391="X",1,IF('Prop Drill Pipe Inp Report'!X391="X",1,IF('Prop Drill Pipe Inp Report'!Y391="X",1,IF('Prop Drill Pipe Inp Report'!Z391="X",1,IF('Prop Drill Pipe Inp Report'!AA391="X",1,IF('Prop Drill Pipe Inp Report'!AB391="X",1,IF('Prop Drill Pipe Inp Report'!AC391="X",1,IF('Prop Drill Pipe Inp Report'!AD391="X",1,IF('Prop Drill Pipe Inp Report'!AE391="X",1,IF('Prop Drill Pipe Inp Report'!AF391="X",1,IF('Prop Drill Pipe Inp Report'!AG391="X",1,IF('Prop Drill Pipe Inp Report'!AH391="X",1, IF('Prop Drill Pipe Inp Report'!AI391="X",1,0))))))))))))))</f>
        <v>0</v>
      </c>
      <c r="J384">
        <f>IF('Prop Drill Pipe Inp Report'!AP391="X",1,IF('Prop Drill Pipe Inp Report'!AQ391="X",1,IF('Prop Drill Pipe Inp Report'!AR391="X",1,IF('Prop Drill Pipe Inp Report'!AS391="X",1,IF('Prop Drill Pipe Inp Report'!AT391="X",1,IF('Prop Drill Pipe Inp Report'!AU391="X",1,IF('Prop Drill Pipe Inp Report'!AV391="X",1,IF('Prop Drill Pipe Inp Report'!AW391="X",1,IF('Prop Drill Pipe Inp Report'!AX391="X",1,IF('Prop Drill Pipe Inp Report'!AY391="X",1,IF('Prop Drill Pipe Inp Report'!AZ391="X",1,IF('Prop Drill Pipe Inp Report'!BA391="X",1,0))))))))))))</f>
        <v>0</v>
      </c>
    </row>
    <row r="385" spans="9:10" x14ac:dyDescent="0.25">
      <c r="I385">
        <f>IF('Prop Drill Pipe Inp Report'!V392="X",1,IF('Prop Drill Pipe Inp Report'!W392="X",1,IF('Prop Drill Pipe Inp Report'!X392="X",1,IF('Prop Drill Pipe Inp Report'!Y392="X",1,IF('Prop Drill Pipe Inp Report'!Z392="X",1,IF('Prop Drill Pipe Inp Report'!AA392="X",1,IF('Prop Drill Pipe Inp Report'!AB392="X",1,IF('Prop Drill Pipe Inp Report'!AC392="X",1,IF('Prop Drill Pipe Inp Report'!AD392="X",1,IF('Prop Drill Pipe Inp Report'!AE392="X",1,IF('Prop Drill Pipe Inp Report'!AF392="X",1,IF('Prop Drill Pipe Inp Report'!AG392="X",1,IF('Prop Drill Pipe Inp Report'!AH392="X",1, IF('Prop Drill Pipe Inp Report'!AI392="X",1,0))))))))))))))</f>
        <v>0</v>
      </c>
      <c r="J385">
        <f>IF('Prop Drill Pipe Inp Report'!AP392="X",1,IF('Prop Drill Pipe Inp Report'!AQ392="X",1,IF('Prop Drill Pipe Inp Report'!AR392="X",1,IF('Prop Drill Pipe Inp Report'!AS392="X",1,IF('Prop Drill Pipe Inp Report'!AT392="X",1,IF('Prop Drill Pipe Inp Report'!AU392="X",1,IF('Prop Drill Pipe Inp Report'!AV392="X",1,IF('Prop Drill Pipe Inp Report'!AW392="X",1,IF('Prop Drill Pipe Inp Report'!AX392="X",1,IF('Prop Drill Pipe Inp Report'!AY392="X",1,IF('Prop Drill Pipe Inp Report'!AZ392="X",1,IF('Prop Drill Pipe Inp Report'!BA392="X",1,0))))))))))))</f>
        <v>0</v>
      </c>
    </row>
    <row r="386" spans="9:10" x14ac:dyDescent="0.25">
      <c r="I386">
        <f>IF('Prop Drill Pipe Inp Report'!V393="X",1,IF('Prop Drill Pipe Inp Report'!W393="X",1,IF('Prop Drill Pipe Inp Report'!X393="X",1,IF('Prop Drill Pipe Inp Report'!Y393="X",1,IF('Prop Drill Pipe Inp Report'!Z393="X",1,IF('Prop Drill Pipe Inp Report'!AA393="X",1,IF('Prop Drill Pipe Inp Report'!AB393="X",1,IF('Prop Drill Pipe Inp Report'!AC393="X",1,IF('Prop Drill Pipe Inp Report'!AD393="X",1,IF('Prop Drill Pipe Inp Report'!AE393="X",1,IF('Prop Drill Pipe Inp Report'!AF393="X",1,IF('Prop Drill Pipe Inp Report'!AG393="X",1,IF('Prop Drill Pipe Inp Report'!AH393="X",1, IF('Prop Drill Pipe Inp Report'!AI393="X",1,0))))))))))))))</f>
        <v>0</v>
      </c>
      <c r="J386">
        <f>IF('Prop Drill Pipe Inp Report'!AP393="X",1,IF('Prop Drill Pipe Inp Report'!AQ393="X",1,IF('Prop Drill Pipe Inp Report'!AR393="X",1,IF('Prop Drill Pipe Inp Report'!AS393="X",1,IF('Prop Drill Pipe Inp Report'!AT393="X",1,IF('Prop Drill Pipe Inp Report'!AU393="X",1,IF('Prop Drill Pipe Inp Report'!AV393="X",1,IF('Prop Drill Pipe Inp Report'!AW393="X",1,IF('Prop Drill Pipe Inp Report'!AX393="X",1,IF('Prop Drill Pipe Inp Report'!AY393="X",1,IF('Prop Drill Pipe Inp Report'!AZ393="X",1,IF('Prop Drill Pipe Inp Report'!BA393="X",1,0))))))))))))</f>
        <v>0</v>
      </c>
    </row>
    <row r="387" spans="9:10" x14ac:dyDescent="0.25">
      <c r="I387">
        <f>IF('Prop Drill Pipe Inp Report'!V394="X",1,IF('Prop Drill Pipe Inp Report'!W394="X",1,IF('Prop Drill Pipe Inp Report'!X394="X",1,IF('Prop Drill Pipe Inp Report'!Y394="X",1,IF('Prop Drill Pipe Inp Report'!Z394="X",1,IF('Prop Drill Pipe Inp Report'!AA394="X",1,IF('Prop Drill Pipe Inp Report'!AB394="X",1,IF('Prop Drill Pipe Inp Report'!AC394="X",1,IF('Prop Drill Pipe Inp Report'!AD394="X",1,IF('Prop Drill Pipe Inp Report'!AE394="X",1,IF('Prop Drill Pipe Inp Report'!AF394="X",1,IF('Prop Drill Pipe Inp Report'!AG394="X",1,IF('Prop Drill Pipe Inp Report'!AH394="X",1, IF('Prop Drill Pipe Inp Report'!AI394="X",1,0))))))))))))))</f>
        <v>0</v>
      </c>
      <c r="J387">
        <f>IF('Prop Drill Pipe Inp Report'!AP394="X",1,IF('Prop Drill Pipe Inp Report'!AQ394="X",1,IF('Prop Drill Pipe Inp Report'!AR394="X",1,IF('Prop Drill Pipe Inp Report'!AS394="X",1,IF('Prop Drill Pipe Inp Report'!AT394="X",1,IF('Prop Drill Pipe Inp Report'!AU394="X",1,IF('Prop Drill Pipe Inp Report'!AV394="X",1,IF('Prop Drill Pipe Inp Report'!AW394="X",1,IF('Prop Drill Pipe Inp Report'!AX394="X",1,IF('Prop Drill Pipe Inp Report'!AY394="X",1,IF('Prop Drill Pipe Inp Report'!AZ394="X",1,IF('Prop Drill Pipe Inp Report'!BA394="X",1,0))))))))))))</f>
        <v>0</v>
      </c>
    </row>
    <row r="388" spans="9:10" x14ac:dyDescent="0.25">
      <c r="I388">
        <f>IF('Prop Drill Pipe Inp Report'!V395="X",1,IF('Prop Drill Pipe Inp Report'!W395="X",1,IF('Prop Drill Pipe Inp Report'!X395="X",1,IF('Prop Drill Pipe Inp Report'!Y395="X",1,IF('Prop Drill Pipe Inp Report'!Z395="X",1,IF('Prop Drill Pipe Inp Report'!AA395="X",1,IF('Prop Drill Pipe Inp Report'!AB395="X",1,IF('Prop Drill Pipe Inp Report'!AC395="X",1,IF('Prop Drill Pipe Inp Report'!AD395="X",1,IF('Prop Drill Pipe Inp Report'!AE395="X",1,IF('Prop Drill Pipe Inp Report'!AF395="X",1,IF('Prop Drill Pipe Inp Report'!AG395="X",1,IF('Prop Drill Pipe Inp Report'!AH395="X",1, IF('Prop Drill Pipe Inp Report'!AI395="X",1,0))))))))))))))</f>
        <v>0</v>
      </c>
      <c r="J388">
        <f>IF('Prop Drill Pipe Inp Report'!AP395="X",1,IF('Prop Drill Pipe Inp Report'!AQ395="X",1,IF('Prop Drill Pipe Inp Report'!AR395="X",1,IF('Prop Drill Pipe Inp Report'!AS395="X",1,IF('Prop Drill Pipe Inp Report'!AT395="X",1,IF('Prop Drill Pipe Inp Report'!AU395="X",1,IF('Prop Drill Pipe Inp Report'!AV395="X",1,IF('Prop Drill Pipe Inp Report'!AW395="X",1,IF('Prop Drill Pipe Inp Report'!AX395="X",1,IF('Prop Drill Pipe Inp Report'!AY395="X",1,IF('Prop Drill Pipe Inp Report'!AZ395="X",1,IF('Prop Drill Pipe Inp Report'!BA395="X",1,0))))))))))))</f>
        <v>0</v>
      </c>
    </row>
    <row r="389" spans="9:10" x14ac:dyDescent="0.25">
      <c r="I389">
        <f>IF('Prop Drill Pipe Inp Report'!V396="X",1,IF('Prop Drill Pipe Inp Report'!W396="X",1,IF('Prop Drill Pipe Inp Report'!X396="X",1,IF('Prop Drill Pipe Inp Report'!Y396="X",1,IF('Prop Drill Pipe Inp Report'!Z396="X",1,IF('Prop Drill Pipe Inp Report'!AA396="X",1,IF('Prop Drill Pipe Inp Report'!AB396="X",1,IF('Prop Drill Pipe Inp Report'!AC396="X",1,IF('Prop Drill Pipe Inp Report'!AD396="X",1,IF('Prop Drill Pipe Inp Report'!AE396="X",1,IF('Prop Drill Pipe Inp Report'!AF396="X",1,IF('Prop Drill Pipe Inp Report'!AG396="X",1,IF('Prop Drill Pipe Inp Report'!AH396="X",1, IF('Prop Drill Pipe Inp Report'!AI396="X",1,0))))))))))))))</f>
        <v>0</v>
      </c>
      <c r="J389">
        <f>IF('Prop Drill Pipe Inp Report'!AP396="X",1,IF('Prop Drill Pipe Inp Report'!AQ396="X",1,IF('Prop Drill Pipe Inp Report'!AR396="X",1,IF('Prop Drill Pipe Inp Report'!AS396="X",1,IF('Prop Drill Pipe Inp Report'!AT396="X",1,IF('Prop Drill Pipe Inp Report'!AU396="X",1,IF('Prop Drill Pipe Inp Report'!AV396="X",1,IF('Prop Drill Pipe Inp Report'!AW396="X",1,IF('Prop Drill Pipe Inp Report'!AX396="X",1,IF('Prop Drill Pipe Inp Report'!AY396="X",1,IF('Prop Drill Pipe Inp Report'!AZ396="X",1,IF('Prop Drill Pipe Inp Report'!BA396="X",1,0))))))))))))</f>
        <v>0</v>
      </c>
    </row>
    <row r="390" spans="9:10" x14ac:dyDescent="0.25">
      <c r="I390">
        <f>IF('Prop Drill Pipe Inp Report'!V397="X",1,IF('Prop Drill Pipe Inp Report'!W397="X",1,IF('Prop Drill Pipe Inp Report'!X397="X",1,IF('Prop Drill Pipe Inp Report'!Y397="X",1,IF('Prop Drill Pipe Inp Report'!Z397="X",1,IF('Prop Drill Pipe Inp Report'!AA397="X",1,IF('Prop Drill Pipe Inp Report'!AB397="X",1,IF('Prop Drill Pipe Inp Report'!AC397="X",1,IF('Prop Drill Pipe Inp Report'!AD397="X",1,IF('Prop Drill Pipe Inp Report'!AE397="X",1,IF('Prop Drill Pipe Inp Report'!AF397="X",1,IF('Prop Drill Pipe Inp Report'!AG397="X",1,IF('Prop Drill Pipe Inp Report'!AH397="X",1, IF('Prop Drill Pipe Inp Report'!AI397="X",1,0))))))))))))))</f>
        <v>0</v>
      </c>
      <c r="J390">
        <f>IF('Prop Drill Pipe Inp Report'!AP397="X",1,IF('Prop Drill Pipe Inp Report'!AQ397="X",1,IF('Prop Drill Pipe Inp Report'!AR397="X",1,IF('Prop Drill Pipe Inp Report'!AS397="X",1,IF('Prop Drill Pipe Inp Report'!AT397="X",1,IF('Prop Drill Pipe Inp Report'!AU397="X",1,IF('Prop Drill Pipe Inp Report'!AV397="X",1,IF('Prop Drill Pipe Inp Report'!AW397="X",1,IF('Prop Drill Pipe Inp Report'!AX397="X",1,IF('Prop Drill Pipe Inp Report'!AY397="X",1,IF('Prop Drill Pipe Inp Report'!AZ397="X",1,IF('Prop Drill Pipe Inp Report'!BA397="X",1,0))))))))))))</f>
        <v>0</v>
      </c>
    </row>
    <row r="391" spans="9:10" x14ac:dyDescent="0.25">
      <c r="I391">
        <f>IF('Prop Drill Pipe Inp Report'!V398="X",1,IF('Prop Drill Pipe Inp Report'!W398="X",1,IF('Prop Drill Pipe Inp Report'!X398="X",1,IF('Prop Drill Pipe Inp Report'!Y398="X",1,IF('Prop Drill Pipe Inp Report'!Z398="X",1,IF('Prop Drill Pipe Inp Report'!AA398="X",1,IF('Prop Drill Pipe Inp Report'!AB398="X",1,IF('Prop Drill Pipe Inp Report'!AC398="X",1,IF('Prop Drill Pipe Inp Report'!AD398="X",1,IF('Prop Drill Pipe Inp Report'!AE398="X",1,IF('Prop Drill Pipe Inp Report'!AF398="X",1,IF('Prop Drill Pipe Inp Report'!AG398="X",1,IF('Prop Drill Pipe Inp Report'!AH398="X",1, IF('Prop Drill Pipe Inp Report'!AI398="X",1,0))))))))))))))</f>
        <v>0</v>
      </c>
      <c r="J391">
        <f>IF('Prop Drill Pipe Inp Report'!AP398="X",1,IF('Prop Drill Pipe Inp Report'!AQ398="X",1,IF('Prop Drill Pipe Inp Report'!AR398="X",1,IF('Prop Drill Pipe Inp Report'!AS398="X",1,IF('Prop Drill Pipe Inp Report'!AT398="X",1,IF('Prop Drill Pipe Inp Report'!AU398="X",1,IF('Prop Drill Pipe Inp Report'!AV398="X",1,IF('Prop Drill Pipe Inp Report'!AW398="X",1,IF('Prop Drill Pipe Inp Report'!AX398="X",1,IF('Prop Drill Pipe Inp Report'!AY398="X",1,IF('Prop Drill Pipe Inp Report'!AZ398="X",1,IF('Prop Drill Pipe Inp Report'!BA398="X",1,0))))))))))))</f>
        <v>0</v>
      </c>
    </row>
    <row r="392" spans="9:10" x14ac:dyDescent="0.25">
      <c r="I392">
        <f>IF('Prop Drill Pipe Inp Report'!V399="X",1,IF('Prop Drill Pipe Inp Report'!W399="X",1,IF('Prop Drill Pipe Inp Report'!X399="X",1,IF('Prop Drill Pipe Inp Report'!Y399="X",1,IF('Prop Drill Pipe Inp Report'!Z399="X",1,IF('Prop Drill Pipe Inp Report'!AA399="X",1,IF('Prop Drill Pipe Inp Report'!AB399="X",1,IF('Prop Drill Pipe Inp Report'!AC399="X",1,IF('Prop Drill Pipe Inp Report'!AD399="X",1,IF('Prop Drill Pipe Inp Report'!AE399="X",1,IF('Prop Drill Pipe Inp Report'!AF399="X",1,IF('Prop Drill Pipe Inp Report'!AG399="X",1,IF('Prop Drill Pipe Inp Report'!AH399="X",1, IF('Prop Drill Pipe Inp Report'!AI399="X",1,0))))))))))))))</f>
        <v>0</v>
      </c>
      <c r="J392">
        <f>IF('Prop Drill Pipe Inp Report'!AP399="X",1,IF('Prop Drill Pipe Inp Report'!AQ399="X",1,IF('Prop Drill Pipe Inp Report'!AR399="X",1,IF('Prop Drill Pipe Inp Report'!AS399="X",1,IF('Prop Drill Pipe Inp Report'!AT399="X",1,IF('Prop Drill Pipe Inp Report'!AU399="X",1,IF('Prop Drill Pipe Inp Report'!AV399="X",1,IF('Prop Drill Pipe Inp Report'!AW399="X",1,IF('Prop Drill Pipe Inp Report'!AX399="X",1,IF('Prop Drill Pipe Inp Report'!AY399="X",1,IF('Prop Drill Pipe Inp Report'!AZ399="X",1,IF('Prop Drill Pipe Inp Report'!BA399="X",1,0))))))))))))</f>
        <v>0</v>
      </c>
    </row>
    <row r="393" spans="9:10" x14ac:dyDescent="0.25">
      <c r="I393">
        <f>IF('Prop Drill Pipe Inp Report'!V400="X",1,IF('Prop Drill Pipe Inp Report'!W400="X",1,IF('Prop Drill Pipe Inp Report'!X400="X",1,IF('Prop Drill Pipe Inp Report'!Y400="X",1,IF('Prop Drill Pipe Inp Report'!Z400="X",1,IF('Prop Drill Pipe Inp Report'!AA400="X",1,IF('Prop Drill Pipe Inp Report'!AB400="X",1,IF('Prop Drill Pipe Inp Report'!AC400="X",1,IF('Prop Drill Pipe Inp Report'!AD400="X",1,IF('Prop Drill Pipe Inp Report'!AE400="X",1,IF('Prop Drill Pipe Inp Report'!AF400="X",1,IF('Prop Drill Pipe Inp Report'!AG400="X",1,IF('Prop Drill Pipe Inp Report'!AH400="X",1, IF('Prop Drill Pipe Inp Report'!AI400="X",1,0))))))))))))))</f>
        <v>0</v>
      </c>
      <c r="J393">
        <f>IF('Prop Drill Pipe Inp Report'!AP400="X",1,IF('Prop Drill Pipe Inp Report'!AQ400="X",1,IF('Prop Drill Pipe Inp Report'!AR400="X",1,IF('Prop Drill Pipe Inp Report'!AS400="X",1,IF('Prop Drill Pipe Inp Report'!AT400="X",1,IF('Prop Drill Pipe Inp Report'!AU400="X",1,IF('Prop Drill Pipe Inp Report'!AV400="X",1,IF('Prop Drill Pipe Inp Report'!AW400="X",1,IF('Prop Drill Pipe Inp Report'!AX400="X",1,IF('Prop Drill Pipe Inp Report'!AY400="X",1,IF('Prop Drill Pipe Inp Report'!AZ400="X",1,IF('Prop Drill Pipe Inp Report'!BA400="X",1,0))))))))))))</f>
        <v>0</v>
      </c>
    </row>
    <row r="394" spans="9:10" x14ac:dyDescent="0.25">
      <c r="I394">
        <f>IF('Prop Drill Pipe Inp Report'!V401="X",1,IF('Prop Drill Pipe Inp Report'!W401="X",1,IF('Prop Drill Pipe Inp Report'!X401="X",1,IF('Prop Drill Pipe Inp Report'!Y401="X",1,IF('Prop Drill Pipe Inp Report'!Z401="X",1,IF('Prop Drill Pipe Inp Report'!AA401="X",1,IF('Prop Drill Pipe Inp Report'!AB401="X",1,IF('Prop Drill Pipe Inp Report'!AC401="X",1,IF('Prop Drill Pipe Inp Report'!AD401="X",1,IF('Prop Drill Pipe Inp Report'!AE401="X",1,IF('Prop Drill Pipe Inp Report'!AF401="X",1,IF('Prop Drill Pipe Inp Report'!AG401="X",1,IF('Prop Drill Pipe Inp Report'!AH401="X",1, IF('Prop Drill Pipe Inp Report'!AI401="X",1,0))))))))))))))</f>
        <v>0</v>
      </c>
      <c r="J394">
        <f>IF('Prop Drill Pipe Inp Report'!AP401="X",1,IF('Prop Drill Pipe Inp Report'!AQ401="X",1,IF('Prop Drill Pipe Inp Report'!AR401="X",1,IF('Prop Drill Pipe Inp Report'!AS401="X",1,IF('Prop Drill Pipe Inp Report'!AT401="X",1,IF('Prop Drill Pipe Inp Report'!AU401="X",1,IF('Prop Drill Pipe Inp Report'!AV401="X",1,IF('Prop Drill Pipe Inp Report'!AW401="X",1,IF('Prop Drill Pipe Inp Report'!AX401="X",1,IF('Prop Drill Pipe Inp Report'!AY401="X",1,IF('Prop Drill Pipe Inp Report'!AZ401="X",1,IF('Prop Drill Pipe Inp Report'!BA401="X",1,0))))))))))))</f>
        <v>0</v>
      </c>
    </row>
    <row r="395" spans="9:10" x14ac:dyDescent="0.25">
      <c r="I395">
        <f>IF('Prop Drill Pipe Inp Report'!V402="X",1,IF('Prop Drill Pipe Inp Report'!W402="X",1,IF('Prop Drill Pipe Inp Report'!X402="X",1,IF('Prop Drill Pipe Inp Report'!Y402="X",1,IF('Prop Drill Pipe Inp Report'!Z402="X",1,IF('Prop Drill Pipe Inp Report'!AA402="X",1,IF('Prop Drill Pipe Inp Report'!AB402="X",1,IF('Prop Drill Pipe Inp Report'!AC402="X",1,IF('Prop Drill Pipe Inp Report'!AD402="X",1,IF('Prop Drill Pipe Inp Report'!AE402="X",1,IF('Prop Drill Pipe Inp Report'!AF402="X",1,IF('Prop Drill Pipe Inp Report'!AG402="X",1,IF('Prop Drill Pipe Inp Report'!AH402="X",1, IF('Prop Drill Pipe Inp Report'!AI402="X",1,0))))))))))))))</f>
        <v>0</v>
      </c>
      <c r="J395">
        <f>IF('Prop Drill Pipe Inp Report'!AP402="X",1,IF('Prop Drill Pipe Inp Report'!AQ402="X",1,IF('Prop Drill Pipe Inp Report'!AR402="X",1,IF('Prop Drill Pipe Inp Report'!AS402="X",1,IF('Prop Drill Pipe Inp Report'!AT402="X",1,IF('Prop Drill Pipe Inp Report'!AU402="X",1,IF('Prop Drill Pipe Inp Report'!AV402="X",1,IF('Prop Drill Pipe Inp Report'!AW402="X",1,IF('Prop Drill Pipe Inp Report'!AX402="X",1,IF('Prop Drill Pipe Inp Report'!AY402="X",1,IF('Prop Drill Pipe Inp Report'!AZ402="X",1,IF('Prop Drill Pipe Inp Report'!BA402="X",1,0))))))))))))</f>
        <v>0</v>
      </c>
    </row>
    <row r="396" spans="9:10" x14ac:dyDescent="0.25">
      <c r="I396">
        <f>IF('Prop Drill Pipe Inp Report'!V403="X",1,IF('Prop Drill Pipe Inp Report'!W403="X",1,IF('Prop Drill Pipe Inp Report'!X403="X",1,IF('Prop Drill Pipe Inp Report'!Y403="X",1,IF('Prop Drill Pipe Inp Report'!Z403="X",1,IF('Prop Drill Pipe Inp Report'!AA403="X",1,IF('Prop Drill Pipe Inp Report'!AB403="X",1,IF('Prop Drill Pipe Inp Report'!AC403="X",1,IF('Prop Drill Pipe Inp Report'!AD403="X",1,IF('Prop Drill Pipe Inp Report'!AE403="X",1,IF('Prop Drill Pipe Inp Report'!AF403="X",1,IF('Prop Drill Pipe Inp Report'!AG403="X",1,IF('Prop Drill Pipe Inp Report'!AH403="X",1, IF('Prop Drill Pipe Inp Report'!AI403="X",1,0))))))))))))))</f>
        <v>0</v>
      </c>
      <c r="J396">
        <f>IF('Prop Drill Pipe Inp Report'!AP403="X",1,IF('Prop Drill Pipe Inp Report'!AQ403="X",1,IF('Prop Drill Pipe Inp Report'!AR403="X",1,IF('Prop Drill Pipe Inp Report'!AS403="X",1,IF('Prop Drill Pipe Inp Report'!AT403="X",1,IF('Prop Drill Pipe Inp Report'!AU403="X",1,IF('Prop Drill Pipe Inp Report'!AV403="X",1,IF('Prop Drill Pipe Inp Report'!AW403="X",1,IF('Prop Drill Pipe Inp Report'!AX403="X",1,IF('Prop Drill Pipe Inp Report'!AY403="X",1,IF('Prop Drill Pipe Inp Report'!AZ403="X",1,IF('Prop Drill Pipe Inp Report'!BA403="X",1,0))))))))))))</f>
        <v>0</v>
      </c>
    </row>
    <row r="397" spans="9:10" x14ac:dyDescent="0.25">
      <c r="I397">
        <f>IF('Prop Drill Pipe Inp Report'!V404="X",1,IF('Prop Drill Pipe Inp Report'!W404="X",1,IF('Prop Drill Pipe Inp Report'!X404="X",1,IF('Prop Drill Pipe Inp Report'!Y404="X",1,IF('Prop Drill Pipe Inp Report'!Z404="X",1,IF('Prop Drill Pipe Inp Report'!AA404="X",1,IF('Prop Drill Pipe Inp Report'!AB404="X",1,IF('Prop Drill Pipe Inp Report'!AC404="X",1,IF('Prop Drill Pipe Inp Report'!AD404="X",1,IF('Prop Drill Pipe Inp Report'!AE404="X",1,IF('Prop Drill Pipe Inp Report'!AF404="X",1,IF('Prop Drill Pipe Inp Report'!AG404="X",1,IF('Prop Drill Pipe Inp Report'!AH404="X",1, IF('Prop Drill Pipe Inp Report'!AI404="X",1,0))))))))))))))</f>
        <v>0</v>
      </c>
      <c r="J397">
        <f>IF('Prop Drill Pipe Inp Report'!AP404="X",1,IF('Prop Drill Pipe Inp Report'!AQ404="X",1,IF('Prop Drill Pipe Inp Report'!AR404="X",1,IF('Prop Drill Pipe Inp Report'!AS404="X",1,IF('Prop Drill Pipe Inp Report'!AT404="X",1,IF('Prop Drill Pipe Inp Report'!AU404="X",1,IF('Prop Drill Pipe Inp Report'!AV404="X",1,IF('Prop Drill Pipe Inp Report'!AW404="X",1,IF('Prop Drill Pipe Inp Report'!AX404="X",1,IF('Prop Drill Pipe Inp Report'!AY404="X",1,IF('Prop Drill Pipe Inp Report'!AZ404="X",1,IF('Prop Drill Pipe Inp Report'!BA404="X",1,0))))))))))))</f>
        <v>0</v>
      </c>
    </row>
    <row r="398" spans="9:10" x14ac:dyDescent="0.25">
      <c r="I398">
        <f>IF('Prop Drill Pipe Inp Report'!V405="X",1,IF('Prop Drill Pipe Inp Report'!W405="X",1,IF('Prop Drill Pipe Inp Report'!X405="X",1,IF('Prop Drill Pipe Inp Report'!Y405="X",1,IF('Prop Drill Pipe Inp Report'!Z405="X",1,IF('Prop Drill Pipe Inp Report'!AA405="X",1,IF('Prop Drill Pipe Inp Report'!AB405="X",1,IF('Prop Drill Pipe Inp Report'!AC405="X",1,IF('Prop Drill Pipe Inp Report'!AD405="X",1,IF('Prop Drill Pipe Inp Report'!AE405="X",1,IF('Prop Drill Pipe Inp Report'!AF405="X",1,IF('Prop Drill Pipe Inp Report'!AG405="X",1,IF('Prop Drill Pipe Inp Report'!AH405="X",1, IF('Prop Drill Pipe Inp Report'!AI405="X",1,0))))))))))))))</f>
        <v>0</v>
      </c>
      <c r="J398">
        <f>IF('Prop Drill Pipe Inp Report'!AP405="X",1,IF('Prop Drill Pipe Inp Report'!AQ405="X",1,IF('Prop Drill Pipe Inp Report'!AR405="X",1,IF('Prop Drill Pipe Inp Report'!AS405="X",1,IF('Prop Drill Pipe Inp Report'!AT405="X",1,IF('Prop Drill Pipe Inp Report'!AU405="X",1,IF('Prop Drill Pipe Inp Report'!AV405="X",1,IF('Prop Drill Pipe Inp Report'!AW405="X",1,IF('Prop Drill Pipe Inp Report'!AX405="X",1,IF('Prop Drill Pipe Inp Report'!AY405="X",1,IF('Prop Drill Pipe Inp Report'!AZ405="X",1,IF('Prop Drill Pipe Inp Report'!BA405="X",1,0))))))))))))</f>
        <v>0</v>
      </c>
    </row>
    <row r="399" spans="9:10" x14ac:dyDescent="0.25">
      <c r="I399">
        <f>IF('Prop Drill Pipe Inp Report'!V406="X",1,IF('Prop Drill Pipe Inp Report'!W406="X",1,IF('Prop Drill Pipe Inp Report'!X406="X",1,IF('Prop Drill Pipe Inp Report'!Y406="X",1,IF('Prop Drill Pipe Inp Report'!Z406="X",1,IF('Prop Drill Pipe Inp Report'!AA406="X",1,IF('Prop Drill Pipe Inp Report'!AB406="X",1,IF('Prop Drill Pipe Inp Report'!AC406="X",1,IF('Prop Drill Pipe Inp Report'!AD406="X",1,IF('Prop Drill Pipe Inp Report'!AE406="X",1,IF('Prop Drill Pipe Inp Report'!AF406="X",1,IF('Prop Drill Pipe Inp Report'!AG406="X",1,IF('Prop Drill Pipe Inp Report'!AH406="X",1, IF('Prop Drill Pipe Inp Report'!AI406="X",1,0))))))))))))))</f>
        <v>0</v>
      </c>
      <c r="J399">
        <f>IF('Prop Drill Pipe Inp Report'!AP406="X",1,IF('Prop Drill Pipe Inp Report'!AQ406="X",1,IF('Prop Drill Pipe Inp Report'!AR406="X",1,IF('Prop Drill Pipe Inp Report'!AS406="X",1,IF('Prop Drill Pipe Inp Report'!AT406="X",1,IF('Prop Drill Pipe Inp Report'!AU406="X",1,IF('Prop Drill Pipe Inp Report'!AV406="X",1,IF('Prop Drill Pipe Inp Report'!AW406="X",1,IF('Prop Drill Pipe Inp Report'!AX406="X",1,IF('Prop Drill Pipe Inp Report'!AY406="X",1,IF('Prop Drill Pipe Inp Report'!AZ406="X",1,IF('Prop Drill Pipe Inp Report'!BA406="X",1,0))))))))))))</f>
        <v>0</v>
      </c>
    </row>
    <row r="400" spans="9:10" x14ac:dyDescent="0.25">
      <c r="I400">
        <f>IF('Prop Drill Pipe Inp Report'!V407="X",1,IF('Prop Drill Pipe Inp Report'!W407="X",1,IF('Prop Drill Pipe Inp Report'!X407="X",1,IF('Prop Drill Pipe Inp Report'!Y407="X",1,IF('Prop Drill Pipe Inp Report'!Z407="X",1,IF('Prop Drill Pipe Inp Report'!AA407="X",1,IF('Prop Drill Pipe Inp Report'!AB407="X",1,IF('Prop Drill Pipe Inp Report'!AC407="X",1,IF('Prop Drill Pipe Inp Report'!AD407="X",1,IF('Prop Drill Pipe Inp Report'!AE407="X",1,IF('Prop Drill Pipe Inp Report'!AF407="X",1,IF('Prop Drill Pipe Inp Report'!AG407="X",1,IF('Prop Drill Pipe Inp Report'!AH407="X",1, IF('Prop Drill Pipe Inp Report'!AI407="X",1,0))))))))))))))</f>
        <v>0</v>
      </c>
      <c r="J400">
        <f>IF('Prop Drill Pipe Inp Report'!AP407="X",1,IF('Prop Drill Pipe Inp Report'!AQ407="X",1,IF('Prop Drill Pipe Inp Report'!AR407="X",1,IF('Prop Drill Pipe Inp Report'!AS407="X",1,IF('Prop Drill Pipe Inp Report'!AT407="X",1,IF('Prop Drill Pipe Inp Report'!AU407="X",1,IF('Prop Drill Pipe Inp Report'!AV407="X",1,IF('Prop Drill Pipe Inp Report'!AW407="X",1,IF('Prop Drill Pipe Inp Report'!AX407="X",1,IF('Prop Drill Pipe Inp Report'!AY407="X",1,IF('Prop Drill Pipe Inp Report'!AZ407="X",1,IF('Prop Drill Pipe Inp Report'!BA407="X",1,0))))))))))))</f>
        <v>0</v>
      </c>
    </row>
    <row r="401" spans="9:10" x14ac:dyDescent="0.25">
      <c r="I401">
        <f>IF('Prop Drill Pipe Inp Report'!V408="X",1,IF('Prop Drill Pipe Inp Report'!W408="X",1,IF('Prop Drill Pipe Inp Report'!X408="X",1,IF('Prop Drill Pipe Inp Report'!Y408="X",1,IF('Prop Drill Pipe Inp Report'!Z408="X",1,IF('Prop Drill Pipe Inp Report'!AA408="X",1,IF('Prop Drill Pipe Inp Report'!AB408="X",1,IF('Prop Drill Pipe Inp Report'!AC408="X",1,IF('Prop Drill Pipe Inp Report'!AD408="X",1,IF('Prop Drill Pipe Inp Report'!AE408="X",1,IF('Prop Drill Pipe Inp Report'!AF408="X",1,IF('Prop Drill Pipe Inp Report'!AG408="X",1,IF('Prop Drill Pipe Inp Report'!AH408="X",1, IF('Prop Drill Pipe Inp Report'!AI408="X",1,0))))))))))))))</f>
        <v>0</v>
      </c>
      <c r="J401">
        <f>IF('Prop Drill Pipe Inp Report'!AP408="X",1,IF('Prop Drill Pipe Inp Report'!AQ408="X",1,IF('Prop Drill Pipe Inp Report'!AR408="X",1,IF('Prop Drill Pipe Inp Report'!AS408="X",1,IF('Prop Drill Pipe Inp Report'!AT408="X",1,IF('Prop Drill Pipe Inp Report'!AU408="X",1,IF('Prop Drill Pipe Inp Report'!AV408="X",1,IF('Prop Drill Pipe Inp Report'!AW408="X",1,IF('Prop Drill Pipe Inp Report'!AX408="X",1,IF('Prop Drill Pipe Inp Report'!AY408="X",1,IF('Prop Drill Pipe Inp Report'!AZ408="X",1,IF('Prop Drill Pipe Inp Report'!BA408="X",1,0))))))))))))</f>
        <v>0</v>
      </c>
    </row>
    <row r="402" spans="9:10" x14ac:dyDescent="0.25">
      <c r="I402">
        <f>IF('Prop Drill Pipe Inp Report'!V409="X",1,IF('Prop Drill Pipe Inp Report'!W409="X",1,IF('Prop Drill Pipe Inp Report'!X409="X",1,IF('Prop Drill Pipe Inp Report'!Y409="X",1,IF('Prop Drill Pipe Inp Report'!Z409="X",1,IF('Prop Drill Pipe Inp Report'!AA409="X",1,IF('Prop Drill Pipe Inp Report'!AB409="X",1,IF('Prop Drill Pipe Inp Report'!AC409="X",1,IF('Prop Drill Pipe Inp Report'!AD409="X",1,IF('Prop Drill Pipe Inp Report'!AE409="X",1,IF('Prop Drill Pipe Inp Report'!AF409="X",1,IF('Prop Drill Pipe Inp Report'!AG409="X",1,IF('Prop Drill Pipe Inp Report'!AH409="X",1, IF('Prop Drill Pipe Inp Report'!AI409="X",1,0))))))))))))))</f>
        <v>0</v>
      </c>
      <c r="J402">
        <f>IF('Prop Drill Pipe Inp Report'!AP409="X",1,IF('Prop Drill Pipe Inp Report'!AQ409="X",1,IF('Prop Drill Pipe Inp Report'!AR409="X",1,IF('Prop Drill Pipe Inp Report'!AS409="X",1,IF('Prop Drill Pipe Inp Report'!AT409="X",1,IF('Prop Drill Pipe Inp Report'!AU409="X",1,IF('Prop Drill Pipe Inp Report'!AV409="X",1,IF('Prop Drill Pipe Inp Report'!AW409="X",1,IF('Prop Drill Pipe Inp Report'!AX409="X",1,IF('Prop Drill Pipe Inp Report'!AY409="X",1,IF('Prop Drill Pipe Inp Report'!AZ409="X",1,IF('Prop Drill Pipe Inp Report'!BA409="X",1,0))))))))))))</f>
        <v>0</v>
      </c>
    </row>
    <row r="403" spans="9:10" x14ac:dyDescent="0.25">
      <c r="I403">
        <f>IF('Prop Drill Pipe Inp Report'!V410="X",1,IF('Prop Drill Pipe Inp Report'!W410="X",1,IF('Prop Drill Pipe Inp Report'!X410="X",1,IF('Prop Drill Pipe Inp Report'!Y410="X",1,IF('Prop Drill Pipe Inp Report'!Z410="X",1,IF('Prop Drill Pipe Inp Report'!AA410="X",1,IF('Prop Drill Pipe Inp Report'!AB410="X",1,IF('Prop Drill Pipe Inp Report'!AC410="X",1,IF('Prop Drill Pipe Inp Report'!AD410="X",1,IF('Prop Drill Pipe Inp Report'!AE410="X",1,IF('Prop Drill Pipe Inp Report'!AF410="X",1,IF('Prop Drill Pipe Inp Report'!AG410="X",1,IF('Prop Drill Pipe Inp Report'!AH410="X",1, IF('Prop Drill Pipe Inp Report'!AI410="X",1,0))))))))))))))</f>
        <v>0</v>
      </c>
      <c r="J403">
        <f>IF('Prop Drill Pipe Inp Report'!AP410="X",1,IF('Prop Drill Pipe Inp Report'!AQ410="X",1,IF('Prop Drill Pipe Inp Report'!AR410="X",1,IF('Prop Drill Pipe Inp Report'!AS410="X",1,IF('Prop Drill Pipe Inp Report'!AT410="X",1,IF('Prop Drill Pipe Inp Report'!AU410="X",1,IF('Prop Drill Pipe Inp Report'!AV410="X",1,IF('Prop Drill Pipe Inp Report'!AW410="X",1,IF('Prop Drill Pipe Inp Report'!AX410="X",1,IF('Prop Drill Pipe Inp Report'!AY410="X",1,IF('Prop Drill Pipe Inp Report'!AZ410="X",1,IF('Prop Drill Pipe Inp Report'!BA410="X",1,0))))))))))))</f>
        <v>0</v>
      </c>
    </row>
    <row r="404" spans="9:10" x14ac:dyDescent="0.25">
      <c r="I404">
        <f>IF('Prop Drill Pipe Inp Report'!V411="X",1,IF('Prop Drill Pipe Inp Report'!W411="X",1,IF('Prop Drill Pipe Inp Report'!X411="X",1,IF('Prop Drill Pipe Inp Report'!Y411="X",1,IF('Prop Drill Pipe Inp Report'!Z411="X",1,IF('Prop Drill Pipe Inp Report'!AA411="X",1,IF('Prop Drill Pipe Inp Report'!AB411="X",1,IF('Prop Drill Pipe Inp Report'!AC411="X",1,IF('Prop Drill Pipe Inp Report'!AD411="X",1,IF('Prop Drill Pipe Inp Report'!AE411="X",1,IF('Prop Drill Pipe Inp Report'!AF411="X",1,IF('Prop Drill Pipe Inp Report'!AG411="X",1,IF('Prop Drill Pipe Inp Report'!AH411="X",1, IF('Prop Drill Pipe Inp Report'!AI411="X",1,0))))))))))))))</f>
        <v>0</v>
      </c>
      <c r="J404">
        <f>IF('Prop Drill Pipe Inp Report'!AP411="X",1,IF('Prop Drill Pipe Inp Report'!AQ411="X",1,IF('Prop Drill Pipe Inp Report'!AR411="X",1,IF('Prop Drill Pipe Inp Report'!AS411="X",1,IF('Prop Drill Pipe Inp Report'!AT411="X",1,IF('Prop Drill Pipe Inp Report'!AU411="X",1,IF('Prop Drill Pipe Inp Report'!AV411="X",1,IF('Prop Drill Pipe Inp Report'!AW411="X",1,IF('Prop Drill Pipe Inp Report'!AX411="X",1,IF('Prop Drill Pipe Inp Report'!AY411="X",1,IF('Prop Drill Pipe Inp Report'!AZ411="X",1,IF('Prop Drill Pipe Inp Report'!BA411="X",1,0))))))))))))</f>
        <v>0</v>
      </c>
    </row>
    <row r="405" spans="9:10" x14ac:dyDescent="0.25">
      <c r="I405">
        <f>IF('Prop Drill Pipe Inp Report'!V412="X",1,IF('Prop Drill Pipe Inp Report'!W412="X",1,IF('Prop Drill Pipe Inp Report'!X412="X",1,IF('Prop Drill Pipe Inp Report'!Y412="X",1,IF('Prop Drill Pipe Inp Report'!Z412="X",1,IF('Prop Drill Pipe Inp Report'!AA412="X",1,IF('Prop Drill Pipe Inp Report'!AB412="X",1,IF('Prop Drill Pipe Inp Report'!AC412="X",1,IF('Prop Drill Pipe Inp Report'!AD412="X",1,IF('Prop Drill Pipe Inp Report'!AE412="X",1,IF('Prop Drill Pipe Inp Report'!AF412="X",1,IF('Prop Drill Pipe Inp Report'!AG412="X",1,IF('Prop Drill Pipe Inp Report'!AH412="X",1, IF('Prop Drill Pipe Inp Report'!AI412="X",1,0))))))))))))))</f>
        <v>0</v>
      </c>
      <c r="J405">
        <f>IF('Prop Drill Pipe Inp Report'!AP412="X",1,IF('Prop Drill Pipe Inp Report'!AQ412="X",1,IF('Prop Drill Pipe Inp Report'!AR412="X",1,IF('Prop Drill Pipe Inp Report'!AS412="X",1,IF('Prop Drill Pipe Inp Report'!AT412="X",1,IF('Prop Drill Pipe Inp Report'!AU412="X",1,IF('Prop Drill Pipe Inp Report'!AV412="X",1,IF('Prop Drill Pipe Inp Report'!AW412="X",1,IF('Prop Drill Pipe Inp Report'!AX412="X",1,IF('Prop Drill Pipe Inp Report'!AY412="X",1,IF('Prop Drill Pipe Inp Report'!AZ412="X",1,IF('Prop Drill Pipe Inp Report'!BA412="X",1,0))))))))))))</f>
        <v>0</v>
      </c>
    </row>
    <row r="406" spans="9:10" x14ac:dyDescent="0.25">
      <c r="I406">
        <f>IF('Prop Drill Pipe Inp Report'!V413="X",1,IF('Prop Drill Pipe Inp Report'!W413="X",1,IF('Prop Drill Pipe Inp Report'!X413="X",1,IF('Prop Drill Pipe Inp Report'!Y413="X",1,IF('Prop Drill Pipe Inp Report'!Z413="X",1,IF('Prop Drill Pipe Inp Report'!AA413="X",1,IF('Prop Drill Pipe Inp Report'!AB413="X",1,IF('Prop Drill Pipe Inp Report'!AC413="X",1,IF('Prop Drill Pipe Inp Report'!AD413="X",1,IF('Prop Drill Pipe Inp Report'!AE413="X",1,IF('Prop Drill Pipe Inp Report'!AF413="X",1,IF('Prop Drill Pipe Inp Report'!AG413="X",1,IF('Prop Drill Pipe Inp Report'!AH413="X",1, IF('Prop Drill Pipe Inp Report'!AI413="X",1,0))))))))))))))</f>
        <v>0</v>
      </c>
      <c r="J406">
        <f>IF('Prop Drill Pipe Inp Report'!AP413="X",1,IF('Prop Drill Pipe Inp Report'!AQ413="X",1,IF('Prop Drill Pipe Inp Report'!AR413="X",1,IF('Prop Drill Pipe Inp Report'!AS413="X",1,IF('Prop Drill Pipe Inp Report'!AT413="X",1,IF('Prop Drill Pipe Inp Report'!AU413="X",1,IF('Prop Drill Pipe Inp Report'!AV413="X",1,IF('Prop Drill Pipe Inp Report'!AW413="X",1,IF('Prop Drill Pipe Inp Report'!AX413="X",1,IF('Prop Drill Pipe Inp Report'!AY413="X",1,IF('Prop Drill Pipe Inp Report'!AZ413="X",1,IF('Prop Drill Pipe Inp Report'!BA413="X",1,0))))))))))))</f>
        <v>0</v>
      </c>
    </row>
    <row r="407" spans="9:10" x14ac:dyDescent="0.25">
      <c r="I407">
        <f>IF('Prop Drill Pipe Inp Report'!V414="X",1,IF('Prop Drill Pipe Inp Report'!W414="X",1,IF('Prop Drill Pipe Inp Report'!X414="X",1,IF('Prop Drill Pipe Inp Report'!Y414="X",1,IF('Prop Drill Pipe Inp Report'!Z414="X",1,IF('Prop Drill Pipe Inp Report'!AA414="X",1,IF('Prop Drill Pipe Inp Report'!AB414="X",1,IF('Prop Drill Pipe Inp Report'!AC414="X",1,IF('Prop Drill Pipe Inp Report'!AD414="X",1,IF('Prop Drill Pipe Inp Report'!AE414="X",1,IF('Prop Drill Pipe Inp Report'!AF414="X",1,IF('Prop Drill Pipe Inp Report'!AG414="X",1,IF('Prop Drill Pipe Inp Report'!AH414="X",1, IF('Prop Drill Pipe Inp Report'!AI414="X",1,0))))))))))))))</f>
        <v>0</v>
      </c>
      <c r="J407">
        <f>IF('Prop Drill Pipe Inp Report'!AP414="X",1,IF('Prop Drill Pipe Inp Report'!AQ414="X",1,IF('Prop Drill Pipe Inp Report'!AR414="X",1,IF('Prop Drill Pipe Inp Report'!AS414="X",1,IF('Prop Drill Pipe Inp Report'!AT414="X",1,IF('Prop Drill Pipe Inp Report'!AU414="X",1,IF('Prop Drill Pipe Inp Report'!AV414="X",1,IF('Prop Drill Pipe Inp Report'!AW414="X",1,IF('Prop Drill Pipe Inp Report'!AX414="X",1,IF('Prop Drill Pipe Inp Report'!AY414="X",1,IF('Prop Drill Pipe Inp Report'!AZ414="X",1,IF('Prop Drill Pipe Inp Report'!BA414="X",1,0))))))))))))</f>
        <v>0</v>
      </c>
    </row>
    <row r="408" spans="9:10" x14ac:dyDescent="0.25">
      <c r="I408">
        <f>IF('Prop Drill Pipe Inp Report'!V415="X",1,IF('Prop Drill Pipe Inp Report'!W415="X",1,IF('Prop Drill Pipe Inp Report'!X415="X",1,IF('Prop Drill Pipe Inp Report'!Y415="X",1,IF('Prop Drill Pipe Inp Report'!Z415="X",1,IF('Prop Drill Pipe Inp Report'!AA415="X",1,IF('Prop Drill Pipe Inp Report'!AB415="X",1,IF('Prop Drill Pipe Inp Report'!AC415="X",1,IF('Prop Drill Pipe Inp Report'!AD415="X",1,IF('Prop Drill Pipe Inp Report'!AE415="X",1,IF('Prop Drill Pipe Inp Report'!AF415="X",1,IF('Prop Drill Pipe Inp Report'!AG415="X",1,IF('Prop Drill Pipe Inp Report'!AH415="X",1, IF('Prop Drill Pipe Inp Report'!AI415="X",1,0))))))))))))))</f>
        <v>0</v>
      </c>
      <c r="J408">
        <f>IF('Prop Drill Pipe Inp Report'!AP415="X",1,IF('Prop Drill Pipe Inp Report'!AQ415="X",1,IF('Prop Drill Pipe Inp Report'!AR415="X",1,IF('Prop Drill Pipe Inp Report'!AS415="X",1,IF('Prop Drill Pipe Inp Report'!AT415="X",1,IF('Prop Drill Pipe Inp Report'!AU415="X",1,IF('Prop Drill Pipe Inp Report'!AV415="X",1,IF('Prop Drill Pipe Inp Report'!AW415="X",1,IF('Prop Drill Pipe Inp Report'!AX415="X",1,IF('Prop Drill Pipe Inp Report'!AY415="X",1,IF('Prop Drill Pipe Inp Report'!AZ415="X",1,IF('Prop Drill Pipe Inp Report'!BA415="X",1,0))))))))))))</f>
        <v>0</v>
      </c>
    </row>
    <row r="409" spans="9:10" x14ac:dyDescent="0.25">
      <c r="I409">
        <f>IF('Prop Drill Pipe Inp Report'!V416="X",1,IF('Prop Drill Pipe Inp Report'!W416="X",1,IF('Prop Drill Pipe Inp Report'!X416="X",1,IF('Prop Drill Pipe Inp Report'!Y416="X",1,IF('Prop Drill Pipe Inp Report'!Z416="X",1,IF('Prop Drill Pipe Inp Report'!AA416="X",1,IF('Prop Drill Pipe Inp Report'!AB416="X",1,IF('Prop Drill Pipe Inp Report'!AC416="X",1,IF('Prop Drill Pipe Inp Report'!AD416="X",1,IF('Prop Drill Pipe Inp Report'!AE416="X",1,IF('Prop Drill Pipe Inp Report'!AF416="X",1,IF('Prop Drill Pipe Inp Report'!AG416="X",1,IF('Prop Drill Pipe Inp Report'!AH416="X",1, IF('Prop Drill Pipe Inp Report'!AI416="X",1,0))))))))))))))</f>
        <v>0</v>
      </c>
      <c r="J409">
        <f>IF('Prop Drill Pipe Inp Report'!AP416="X",1,IF('Prop Drill Pipe Inp Report'!AQ416="X",1,IF('Prop Drill Pipe Inp Report'!AR416="X",1,IF('Prop Drill Pipe Inp Report'!AS416="X",1,IF('Prop Drill Pipe Inp Report'!AT416="X",1,IF('Prop Drill Pipe Inp Report'!AU416="X",1,IF('Prop Drill Pipe Inp Report'!AV416="X",1,IF('Prop Drill Pipe Inp Report'!AW416="X",1,IF('Prop Drill Pipe Inp Report'!AX416="X",1,IF('Prop Drill Pipe Inp Report'!AY416="X",1,IF('Prop Drill Pipe Inp Report'!AZ416="X",1,IF('Prop Drill Pipe Inp Report'!BA416="X",1,0))))))))))))</f>
        <v>0</v>
      </c>
    </row>
    <row r="410" spans="9:10" x14ac:dyDescent="0.25">
      <c r="I410">
        <f>IF('Prop Drill Pipe Inp Report'!V417="X",1,IF('Prop Drill Pipe Inp Report'!W417="X",1,IF('Prop Drill Pipe Inp Report'!X417="X",1,IF('Prop Drill Pipe Inp Report'!Y417="X",1,IF('Prop Drill Pipe Inp Report'!Z417="X",1,IF('Prop Drill Pipe Inp Report'!AA417="X",1,IF('Prop Drill Pipe Inp Report'!AB417="X",1,IF('Prop Drill Pipe Inp Report'!AC417="X",1,IF('Prop Drill Pipe Inp Report'!AD417="X",1,IF('Prop Drill Pipe Inp Report'!AE417="X",1,IF('Prop Drill Pipe Inp Report'!AF417="X",1,IF('Prop Drill Pipe Inp Report'!AG417="X",1,IF('Prop Drill Pipe Inp Report'!AH417="X",1, IF('Prop Drill Pipe Inp Report'!AI417="X",1,0))))))))))))))</f>
        <v>0</v>
      </c>
      <c r="J410">
        <f>IF('Prop Drill Pipe Inp Report'!AP417="X",1,IF('Prop Drill Pipe Inp Report'!AQ417="X",1,IF('Prop Drill Pipe Inp Report'!AR417="X",1,IF('Prop Drill Pipe Inp Report'!AS417="X",1,IF('Prop Drill Pipe Inp Report'!AT417="X",1,IF('Prop Drill Pipe Inp Report'!AU417="X",1,IF('Prop Drill Pipe Inp Report'!AV417="X",1,IF('Prop Drill Pipe Inp Report'!AW417="X",1,IF('Prop Drill Pipe Inp Report'!AX417="X",1,IF('Prop Drill Pipe Inp Report'!AY417="X",1,IF('Prop Drill Pipe Inp Report'!AZ417="X",1,IF('Prop Drill Pipe Inp Report'!BA417="X",1,0))))))))))))</f>
        <v>0</v>
      </c>
    </row>
    <row r="411" spans="9:10" x14ac:dyDescent="0.25">
      <c r="I411">
        <f>IF('Prop Drill Pipe Inp Report'!V418="X",1,IF('Prop Drill Pipe Inp Report'!W418="X",1,IF('Prop Drill Pipe Inp Report'!X418="X",1,IF('Prop Drill Pipe Inp Report'!Y418="X",1,IF('Prop Drill Pipe Inp Report'!Z418="X",1,IF('Prop Drill Pipe Inp Report'!AA418="X",1,IF('Prop Drill Pipe Inp Report'!AB418="X",1,IF('Prop Drill Pipe Inp Report'!AC418="X",1,IF('Prop Drill Pipe Inp Report'!AD418="X",1,IF('Prop Drill Pipe Inp Report'!AE418="X",1,IF('Prop Drill Pipe Inp Report'!AF418="X",1,IF('Prop Drill Pipe Inp Report'!AG418="X",1,IF('Prop Drill Pipe Inp Report'!AH418="X",1, IF('Prop Drill Pipe Inp Report'!AI418="X",1,0))))))))))))))</f>
        <v>0</v>
      </c>
      <c r="J411">
        <f>IF('Prop Drill Pipe Inp Report'!AP418="X",1,IF('Prop Drill Pipe Inp Report'!AQ418="X",1,IF('Prop Drill Pipe Inp Report'!AR418="X",1,IF('Prop Drill Pipe Inp Report'!AS418="X",1,IF('Prop Drill Pipe Inp Report'!AT418="X",1,IF('Prop Drill Pipe Inp Report'!AU418="X",1,IF('Prop Drill Pipe Inp Report'!AV418="X",1,IF('Prop Drill Pipe Inp Report'!AW418="X",1,IF('Prop Drill Pipe Inp Report'!AX418="X",1,IF('Prop Drill Pipe Inp Report'!AY418="X",1,IF('Prop Drill Pipe Inp Report'!AZ418="X",1,IF('Prop Drill Pipe Inp Report'!BA418="X",1,0))))))))))))</f>
        <v>0</v>
      </c>
    </row>
    <row r="412" spans="9:10" x14ac:dyDescent="0.25">
      <c r="I412">
        <f>IF('Prop Drill Pipe Inp Report'!V419="X",1,IF('Prop Drill Pipe Inp Report'!W419="X",1,IF('Prop Drill Pipe Inp Report'!X419="X",1,IF('Prop Drill Pipe Inp Report'!Y419="X",1,IF('Prop Drill Pipe Inp Report'!Z419="X",1,IF('Prop Drill Pipe Inp Report'!AA419="X",1,IF('Prop Drill Pipe Inp Report'!AB419="X",1,IF('Prop Drill Pipe Inp Report'!AC419="X",1,IF('Prop Drill Pipe Inp Report'!AD419="X",1,IF('Prop Drill Pipe Inp Report'!AE419="X",1,IF('Prop Drill Pipe Inp Report'!AF419="X",1,IF('Prop Drill Pipe Inp Report'!AG419="X",1,IF('Prop Drill Pipe Inp Report'!AH419="X",1, IF('Prop Drill Pipe Inp Report'!AI419="X",1,0))))))))))))))</f>
        <v>0</v>
      </c>
      <c r="J412">
        <f>IF('Prop Drill Pipe Inp Report'!AP419="X",1,IF('Prop Drill Pipe Inp Report'!AQ419="X",1,IF('Prop Drill Pipe Inp Report'!AR419="X",1,IF('Prop Drill Pipe Inp Report'!AS419="X",1,IF('Prop Drill Pipe Inp Report'!AT419="X",1,IF('Prop Drill Pipe Inp Report'!AU419="X",1,IF('Prop Drill Pipe Inp Report'!AV419="X",1,IF('Prop Drill Pipe Inp Report'!AW419="X",1,IF('Prop Drill Pipe Inp Report'!AX419="X",1,IF('Prop Drill Pipe Inp Report'!AY419="X",1,IF('Prop Drill Pipe Inp Report'!AZ419="X",1,IF('Prop Drill Pipe Inp Report'!BA419="X",1,0))))))))))))</f>
        <v>0</v>
      </c>
    </row>
    <row r="413" spans="9:10" x14ac:dyDescent="0.25">
      <c r="I413">
        <f>IF('Prop Drill Pipe Inp Report'!V420="X",1,IF('Prop Drill Pipe Inp Report'!W420="X",1,IF('Prop Drill Pipe Inp Report'!X420="X",1,IF('Prop Drill Pipe Inp Report'!Y420="X",1,IF('Prop Drill Pipe Inp Report'!Z420="X",1,IF('Prop Drill Pipe Inp Report'!AA420="X",1,IF('Prop Drill Pipe Inp Report'!AB420="X",1,IF('Prop Drill Pipe Inp Report'!AC420="X",1,IF('Prop Drill Pipe Inp Report'!AD420="X",1,IF('Prop Drill Pipe Inp Report'!AE420="X",1,IF('Prop Drill Pipe Inp Report'!AF420="X",1,IF('Prop Drill Pipe Inp Report'!AG420="X",1,IF('Prop Drill Pipe Inp Report'!AH420="X",1, IF('Prop Drill Pipe Inp Report'!AI420="X",1,0))))))))))))))</f>
        <v>0</v>
      </c>
      <c r="J413">
        <f>IF('Prop Drill Pipe Inp Report'!AP420="X",1,IF('Prop Drill Pipe Inp Report'!AQ420="X",1,IF('Prop Drill Pipe Inp Report'!AR420="X",1,IF('Prop Drill Pipe Inp Report'!AS420="X",1,IF('Prop Drill Pipe Inp Report'!AT420="X",1,IF('Prop Drill Pipe Inp Report'!AU420="X",1,IF('Prop Drill Pipe Inp Report'!AV420="X",1,IF('Prop Drill Pipe Inp Report'!AW420="X",1,IF('Prop Drill Pipe Inp Report'!AX420="X",1,IF('Prop Drill Pipe Inp Report'!AY420="X",1,IF('Prop Drill Pipe Inp Report'!AZ420="X",1,IF('Prop Drill Pipe Inp Report'!BA420="X",1,0))))))))))))</f>
        <v>0</v>
      </c>
    </row>
    <row r="414" spans="9:10" x14ac:dyDescent="0.25">
      <c r="I414">
        <f>IF('Prop Drill Pipe Inp Report'!V421="X",1,IF('Prop Drill Pipe Inp Report'!W421="X",1,IF('Prop Drill Pipe Inp Report'!X421="X",1,IF('Prop Drill Pipe Inp Report'!Y421="X",1,IF('Prop Drill Pipe Inp Report'!Z421="X",1,IF('Prop Drill Pipe Inp Report'!AA421="X",1,IF('Prop Drill Pipe Inp Report'!AB421="X",1,IF('Prop Drill Pipe Inp Report'!AC421="X",1,IF('Prop Drill Pipe Inp Report'!AD421="X",1,IF('Prop Drill Pipe Inp Report'!AE421="X",1,IF('Prop Drill Pipe Inp Report'!AF421="X",1,IF('Prop Drill Pipe Inp Report'!AG421="X",1,IF('Prop Drill Pipe Inp Report'!AH421="X",1, IF('Prop Drill Pipe Inp Report'!AI421="X",1,0))))))))))))))</f>
        <v>0</v>
      </c>
      <c r="J414">
        <f>IF('Prop Drill Pipe Inp Report'!AP421="X",1,IF('Prop Drill Pipe Inp Report'!AQ421="X",1,IF('Prop Drill Pipe Inp Report'!AR421="X",1,IF('Prop Drill Pipe Inp Report'!AS421="X",1,IF('Prop Drill Pipe Inp Report'!AT421="X",1,IF('Prop Drill Pipe Inp Report'!AU421="X",1,IF('Prop Drill Pipe Inp Report'!AV421="X",1,IF('Prop Drill Pipe Inp Report'!AW421="X",1,IF('Prop Drill Pipe Inp Report'!AX421="X",1,IF('Prop Drill Pipe Inp Report'!AY421="X",1,IF('Prop Drill Pipe Inp Report'!AZ421="X",1,IF('Prop Drill Pipe Inp Report'!BA421="X",1,0))))))))))))</f>
        <v>0</v>
      </c>
    </row>
    <row r="415" spans="9:10" x14ac:dyDescent="0.25">
      <c r="I415">
        <f>IF('Prop Drill Pipe Inp Report'!V422="X",1,IF('Prop Drill Pipe Inp Report'!W422="X",1,IF('Prop Drill Pipe Inp Report'!X422="X",1,IF('Prop Drill Pipe Inp Report'!Y422="X",1,IF('Prop Drill Pipe Inp Report'!Z422="X",1,IF('Prop Drill Pipe Inp Report'!AA422="X",1,IF('Prop Drill Pipe Inp Report'!AB422="X",1,IF('Prop Drill Pipe Inp Report'!AC422="X",1,IF('Prop Drill Pipe Inp Report'!AD422="X",1,IF('Prop Drill Pipe Inp Report'!AE422="X",1,IF('Prop Drill Pipe Inp Report'!AF422="X",1,IF('Prop Drill Pipe Inp Report'!AG422="X",1,IF('Prop Drill Pipe Inp Report'!AH422="X",1, IF('Prop Drill Pipe Inp Report'!AI422="X",1,0))))))))))))))</f>
        <v>0</v>
      </c>
      <c r="J415">
        <f>IF('Prop Drill Pipe Inp Report'!AP422="X",1,IF('Prop Drill Pipe Inp Report'!AQ422="X",1,IF('Prop Drill Pipe Inp Report'!AR422="X",1,IF('Prop Drill Pipe Inp Report'!AS422="X",1,IF('Prop Drill Pipe Inp Report'!AT422="X",1,IF('Prop Drill Pipe Inp Report'!AU422="X",1,IF('Prop Drill Pipe Inp Report'!AV422="X",1,IF('Prop Drill Pipe Inp Report'!AW422="X",1,IF('Prop Drill Pipe Inp Report'!AX422="X",1,IF('Prop Drill Pipe Inp Report'!AY422="X",1,IF('Prop Drill Pipe Inp Report'!AZ422="X",1,IF('Prop Drill Pipe Inp Report'!BA422="X",1,0))))))))))))</f>
        <v>0</v>
      </c>
    </row>
    <row r="416" spans="9:10" x14ac:dyDescent="0.25">
      <c r="I416">
        <f>IF('Prop Drill Pipe Inp Report'!V423="X",1,IF('Prop Drill Pipe Inp Report'!W423="X",1,IF('Prop Drill Pipe Inp Report'!X423="X",1,IF('Prop Drill Pipe Inp Report'!Y423="X",1,IF('Prop Drill Pipe Inp Report'!Z423="X",1,IF('Prop Drill Pipe Inp Report'!AA423="X",1,IF('Prop Drill Pipe Inp Report'!AB423="X",1,IF('Prop Drill Pipe Inp Report'!AC423="X",1,IF('Prop Drill Pipe Inp Report'!AD423="X",1,IF('Prop Drill Pipe Inp Report'!AE423="X",1,IF('Prop Drill Pipe Inp Report'!AF423="X",1,IF('Prop Drill Pipe Inp Report'!AG423="X",1,IF('Prop Drill Pipe Inp Report'!AH423="X",1, IF('Prop Drill Pipe Inp Report'!AI423="X",1,0))))))))))))))</f>
        <v>0</v>
      </c>
      <c r="J416">
        <f>IF('Prop Drill Pipe Inp Report'!AP423="X",1,IF('Prop Drill Pipe Inp Report'!AQ423="X",1,IF('Prop Drill Pipe Inp Report'!AR423="X",1,IF('Prop Drill Pipe Inp Report'!AS423="X",1,IF('Prop Drill Pipe Inp Report'!AT423="X",1,IF('Prop Drill Pipe Inp Report'!AU423="X",1,IF('Prop Drill Pipe Inp Report'!AV423="X",1,IF('Prop Drill Pipe Inp Report'!AW423="X",1,IF('Prop Drill Pipe Inp Report'!AX423="X",1,IF('Prop Drill Pipe Inp Report'!AY423="X",1,IF('Prop Drill Pipe Inp Report'!AZ423="X",1,IF('Prop Drill Pipe Inp Report'!BA423="X",1,0))))))))))))</f>
        <v>0</v>
      </c>
    </row>
    <row r="417" spans="9:10" x14ac:dyDescent="0.25">
      <c r="I417">
        <f>IF('Prop Drill Pipe Inp Report'!V424="X",1,IF('Prop Drill Pipe Inp Report'!W424="X",1,IF('Prop Drill Pipe Inp Report'!X424="X",1,IF('Prop Drill Pipe Inp Report'!Y424="X",1,IF('Prop Drill Pipe Inp Report'!Z424="X",1,IF('Prop Drill Pipe Inp Report'!AA424="X",1,IF('Prop Drill Pipe Inp Report'!AB424="X",1,IF('Prop Drill Pipe Inp Report'!AC424="X",1,IF('Prop Drill Pipe Inp Report'!AD424="X",1,IF('Prop Drill Pipe Inp Report'!AE424="X",1,IF('Prop Drill Pipe Inp Report'!AF424="X",1,IF('Prop Drill Pipe Inp Report'!AG424="X",1,IF('Prop Drill Pipe Inp Report'!AH424="X",1, IF('Prop Drill Pipe Inp Report'!AI424="X",1,0))))))))))))))</f>
        <v>0</v>
      </c>
      <c r="J417">
        <f>IF('Prop Drill Pipe Inp Report'!AP424="X",1,IF('Prop Drill Pipe Inp Report'!AQ424="X",1,IF('Prop Drill Pipe Inp Report'!AR424="X",1,IF('Prop Drill Pipe Inp Report'!AS424="X",1,IF('Prop Drill Pipe Inp Report'!AT424="X",1,IF('Prop Drill Pipe Inp Report'!AU424="X",1,IF('Prop Drill Pipe Inp Report'!AV424="X",1,IF('Prop Drill Pipe Inp Report'!AW424="X",1,IF('Prop Drill Pipe Inp Report'!AX424="X",1,IF('Prop Drill Pipe Inp Report'!AY424="X",1,IF('Prop Drill Pipe Inp Report'!AZ424="X",1,IF('Prop Drill Pipe Inp Report'!BA424="X",1,0))))))))))))</f>
        <v>0</v>
      </c>
    </row>
    <row r="418" spans="9:10" x14ac:dyDescent="0.25">
      <c r="I418">
        <f>IF('Prop Drill Pipe Inp Report'!V425="X",1,IF('Prop Drill Pipe Inp Report'!W425="X",1,IF('Prop Drill Pipe Inp Report'!X425="X",1,IF('Prop Drill Pipe Inp Report'!Y425="X",1,IF('Prop Drill Pipe Inp Report'!Z425="X",1,IF('Prop Drill Pipe Inp Report'!AA425="X",1,IF('Prop Drill Pipe Inp Report'!AB425="X",1,IF('Prop Drill Pipe Inp Report'!AC425="X",1,IF('Prop Drill Pipe Inp Report'!AD425="X",1,IF('Prop Drill Pipe Inp Report'!AE425="X",1,IF('Prop Drill Pipe Inp Report'!AF425="X",1,IF('Prop Drill Pipe Inp Report'!AG425="X",1,IF('Prop Drill Pipe Inp Report'!AH425="X",1, IF('Prop Drill Pipe Inp Report'!AI425="X",1,0))))))))))))))</f>
        <v>0</v>
      </c>
      <c r="J418">
        <f>IF('Prop Drill Pipe Inp Report'!AP425="X",1,IF('Prop Drill Pipe Inp Report'!AQ425="X",1,IF('Prop Drill Pipe Inp Report'!AR425="X",1,IF('Prop Drill Pipe Inp Report'!AS425="X",1,IF('Prop Drill Pipe Inp Report'!AT425="X",1,IF('Prop Drill Pipe Inp Report'!AU425="X",1,IF('Prop Drill Pipe Inp Report'!AV425="X",1,IF('Prop Drill Pipe Inp Report'!AW425="X",1,IF('Prop Drill Pipe Inp Report'!AX425="X",1,IF('Prop Drill Pipe Inp Report'!AY425="X",1,IF('Prop Drill Pipe Inp Report'!AZ425="X",1,IF('Prop Drill Pipe Inp Report'!BA425="X",1,0))))))))))))</f>
        <v>0</v>
      </c>
    </row>
    <row r="419" spans="9:10" x14ac:dyDescent="0.25">
      <c r="I419">
        <f>IF('Prop Drill Pipe Inp Report'!V426="X",1,IF('Prop Drill Pipe Inp Report'!W426="X",1,IF('Prop Drill Pipe Inp Report'!X426="X",1,IF('Prop Drill Pipe Inp Report'!Y426="X",1,IF('Prop Drill Pipe Inp Report'!Z426="X",1,IF('Prop Drill Pipe Inp Report'!AA426="X",1,IF('Prop Drill Pipe Inp Report'!AB426="X",1,IF('Prop Drill Pipe Inp Report'!AC426="X",1,IF('Prop Drill Pipe Inp Report'!AD426="X",1,IF('Prop Drill Pipe Inp Report'!AE426="X",1,IF('Prop Drill Pipe Inp Report'!AF426="X",1,IF('Prop Drill Pipe Inp Report'!AG426="X",1,IF('Prop Drill Pipe Inp Report'!AH426="X",1, IF('Prop Drill Pipe Inp Report'!AI426="X",1,0))))))))))))))</f>
        <v>0</v>
      </c>
      <c r="J419">
        <f>IF('Prop Drill Pipe Inp Report'!AP426="X",1,IF('Prop Drill Pipe Inp Report'!AQ426="X",1,IF('Prop Drill Pipe Inp Report'!AR426="X",1,IF('Prop Drill Pipe Inp Report'!AS426="X",1,IF('Prop Drill Pipe Inp Report'!AT426="X",1,IF('Prop Drill Pipe Inp Report'!AU426="X",1,IF('Prop Drill Pipe Inp Report'!AV426="X",1,IF('Prop Drill Pipe Inp Report'!AW426="X",1,IF('Prop Drill Pipe Inp Report'!AX426="X",1,IF('Prop Drill Pipe Inp Report'!AY426="X",1,IF('Prop Drill Pipe Inp Report'!AZ426="X",1,IF('Prop Drill Pipe Inp Report'!BA426="X",1,0))))))))))))</f>
        <v>0</v>
      </c>
    </row>
    <row r="420" spans="9:10" x14ac:dyDescent="0.25">
      <c r="I420">
        <f>IF('Prop Drill Pipe Inp Report'!V427="X",1,IF('Prop Drill Pipe Inp Report'!W427="X",1,IF('Prop Drill Pipe Inp Report'!X427="X",1,IF('Prop Drill Pipe Inp Report'!Y427="X",1,IF('Prop Drill Pipe Inp Report'!Z427="X",1,IF('Prop Drill Pipe Inp Report'!AA427="X",1,IF('Prop Drill Pipe Inp Report'!AB427="X",1,IF('Prop Drill Pipe Inp Report'!AC427="X",1,IF('Prop Drill Pipe Inp Report'!AD427="X",1,IF('Prop Drill Pipe Inp Report'!AE427="X",1,IF('Prop Drill Pipe Inp Report'!AF427="X",1,IF('Prop Drill Pipe Inp Report'!AG427="X",1,IF('Prop Drill Pipe Inp Report'!AH427="X",1, IF('Prop Drill Pipe Inp Report'!AI427="X",1,0))))))))))))))</f>
        <v>0</v>
      </c>
      <c r="J420">
        <f>IF('Prop Drill Pipe Inp Report'!AP427="X",1,IF('Prop Drill Pipe Inp Report'!AQ427="X",1,IF('Prop Drill Pipe Inp Report'!AR427="X",1,IF('Prop Drill Pipe Inp Report'!AS427="X",1,IF('Prop Drill Pipe Inp Report'!AT427="X",1,IF('Prop Drill Pipe Inp Report'!AU427="X",1,IF('Prop Drill Pipe Inp Report'!AV427="X",1,IF('Prop Drill Pipe Inp Report'!AW427="X",1,IF('Prop Drill Pipe Inp Report'!AX427="X",1,IF('Prop Drill Pipe Inp Report'!AY427="X",1,IF('Prop Drill Pipe Inp Report'!AZ427="X",1,IF('Prop Drill Pipe Inp Report'!BA427="X",1,0))))))))))))</f>
        <v>0</v>
      </c>
    </row>
    <row r="421" spans="9:10" x14ac:dyDescent="0.25">
      <c r="I421">
        <f>IF('Prop Drill Pipe Inp Report'!V428="X",1,IF('Prop Drill Pipe Inp Report'!W428="X",1,IF('Prop Drill Pipe Inp Report'!X428="X",1,IF('Prop Drill Pipe Inp Report'!Y428="X",1,IF('Prop Drill Pipe Inp Report'!Z428="X",1,IF('Prop Drill Pipe Inp Report'!AA428="X",1,IF('Prop Drill Pipe Inp Report'!AB428="X",1,IF('Prop Drill Pipe Inp Report'!AC428="X",1,IF('Prop Drill Pipe Inp Report'!AD428="X",1,IF('Prop Drill Pipe Inp Report'!AE428="X",1,IF('Prop Drill Pipe Inp Report'!AF428="X",1,IF('Prop Drill Pipe Inp Report'!AG428="X",1,IF('Prop Drill Pipe Inp Report'!AH428="X",1, IF('Prop Drill Pipe Inp Report'!AI428="X",1,0))))))))))))))</f>
        <v>0</v>
      </c>
      <c r="J421">
        <f>IF('Prop Drill Pipe Inp Report'!AP428="X",1,IF('Prop Drill Pipe Inp Report'!AQ428="X",1,IF('Prop Drill Pipe Inp Report'!AR428="X",1,IF('Prop Drill Pipe Inp Report'!AS428="X",1,IF('Prop Drill Pipe Inp Report'!AT428="X",1,IF('Prop Drill Pipe Inp Report'!AU428="X",1,IF('Prop Drill Pipe Inp Report'!AV428="X",1,IF('Prop Drill Pipe Inp Report'!AW428="X",1,IF('Prop Drill Pipe Inp Report'!AX428="X",1,IF('Prop Drill Pipe Inp Report'!AY428="X",1,IF('Prop Drill Pipe Inp Report'!AZ428="X",1,IF('Prop Drill Pipe Inp Report'!BA428="X",1,0))))))))))))</f>
        <v>0</v>
      </c>
    </row>
    <row r="422" spans="9:10" x14ac:dyDescent="0.25">
      <c r="I422">
        <f>IF('Prop Drill Pipe Inp Report'!V429="X",1,IF('Prop Drill Pipe Inp Report'!W429="X",1,IF('Prop Drill Pipe Inp Report'!X429="X",1,IF('Prop Drill Pipe Inp Report'!Y429="X",1,IF('Prop Drill Pipe Inp Report'!Z429="X",1,IF('Prop Drill Pipe Inp Report'!AA429="X",1,IF('Prop Drill Pipe Inp Report'!AB429="X",1,IF('Prop Drill Pipe Inp Report'!AC429="X",1,IF('Prop Drill Pipe Inp Report'!AD429="X",1,IF('Prop Drill Pipe Inp Report'!AE429="X",1,IF('Prop Drill Pipe Inp Report'!AF429="X",1,IF('Prop Drill Pipe Inp Report'!AG429="X",1,IF('Prop Drill Pipe Inp Report'!AH429="X",1, IF('Prop Drill Pipe Inp Report'!AI429="X",1,0))))))))))))))</f>
        <v>0</v>
      </c>
      <c r="J422">
        <f>IF('Prop Drill Pipe Inp Report'!AP429="X",1,IF('Prop Drill Pipe Inp Report'!AQ429="X",1,IF('Prop Drill Pipe Inp Report'!AR429="X",1,IF('Prop Drill Pipe Inp Report'!AS429="X",1,IF('Prop Drill Pipe Inp Report'!AT429="X",1,IF('Prop Drill Pipe Inp Report'!AU429="X",1,IF('Prop Drill Pipe Inp Report'!AV429="X",1,IF('Prop Drill Pipe Inp Report'!AW429="X",1,IF('Prop Drill Pipe Inp Report'!AX429="X",1,IF('Prop Drill Pipe Inp Report'!AY429="X",1,IF('Prop Drill Pipe Inp Report'!AZ429="X",1,IF('Prop Drill Pipe Inp Report'!BA429="X",1,0))))))))))))</f>
        <v>0</v>
      </c>
    </row>
    <row r="423" spans="9:10" x14ac:dyDescent="0.25">
      <c r="I423">
        <f>IF('Prop Drill Pipe Inp Report'!V430="X",1,IF('Prop Drill Pipe Inp Report'!W430="X",1,IF('Prop Drill Pipe Inp Report'!X430="X",1,IF('Prop Drill Pipe Inp Report'!Y430="X",1,IF('Prop Drill Pipe Inp Report'!Z430="X",1,IF('Prop Drill Pipe Inp Report'!AA430="X",1,IF('Prop Drill Pipe Inp Report'!AB430="X",1,IF('Prop Drill Pipe Inp Report'!AC430="X",1,IF('Prop Drill Pipe Inp Report'!AD430="X",1,IF('Prop Drill Pipe Inp Report'!AE430="X",1,IF('Prop Drill Pipe Inp Report'!AF430="X",1,IF('Prop Drill Pipe Inp Report'!AG430="X",1,IF('Prop Drill Pipe Inp Report'!AH430="X",1, IF('Prop Drill Pipe Inp Report'!AI430="X",1,0))))))))))))))</f>
        <v>0</v>
      </c>
      <c r="J423">
        <f>IF('Prop Drill Pipe Inp Report'!AP430="X",1,IF('Prop Drill Pipe Inp Report'!AQ430="X",1,IF('Prop Drill Pipe Inp Report'!AR430="X",1,IF('Prop Drill Pipe Inp Report'!AS430="X",1,IF('Prop Drill Pipe Inp Report'!AT430="X",1,IF('Prop Drill Pipe Inp Report'!AU430="X",1,IF('Prop Drill Pipe Inp Report'!AV430="X",1,IF('Prop Drill Pipe Inp Report'!AW430="X",1,IF('Prop Drill Pipe Inp Report'!AX430="X",1,IF('Prop Drill Pipe Inp Report'!AY430="X",1,IF('Prop Drill Pipe Inp Report'!AZ430="X",1,IF('Prop Drill Pipe Inp Report'!BA430="X",1,0))))))))))))</f>
        <v>0</v>
      </c>
    </row>
    <row r="424" spans="9:10" x14ac:dyDescent="0.25">
      <c r="I424">
        <f>IF('Prop Drill Pipe Inp Report'!V431="X",1,IF('Prop Drill Pipe Inp Report'!W431="X",1,IF('Prop Drill Pipe Inp Report'!X431="X",1,IF('Prop Drill Pipe Inp Report'!Y431="X",1,IF('Prop Drill Pipe Inp Report'!Z431="X",1,IF('Prop Drill Pipe Inp Report'!AA431="X",1,IF('Prop Drill Pipe Inp Report'!AB431="X",1,IF('Prop Drill Pipe Inp Report'!AC431="X",1,IF('Prop Drill Pipe Inp Report'!AD431="X",1,IF('Prop Drill Pipe Inp Report'!AE431="X",1,IF('Prop Drill Pipe Inp Report'!AF431="X",1,IF('Prop Drill Pipe Inp Report'!AG431="X",1,IF('Prop Drill Pipe Inp Report'!AH431="X",1, IF('Prop Drill Pipe Inp Report'!AI431="X",1,0))))))))))))))</f>
        <v>0</v>
      </c>
      <c r="J424">
        <f>IF('Prop Drill Pipe Inp Report'!AP431="X",1,IF('Prop Drill Pipe Inp Report'!AQ431="X",1,IF('Prop Drill Pipe Inp Report'!AR431="X",1,IF('Prop Drill Pipe Inp Report'!AS431="X",1,IF('Prop Drill Pipe Inp Report'!AT431="X",1,IF('Prop Drill Pipe Inp Report'!AU431="X",1,IF('Prop Drill Pipe Inp Report'!AV431="X",1,IF('Prop Drill Pipe Inp Report'!AW431="X",1,IF('Prop Drill Pipe Inp Report'!AX431="X",1,IF('Prop Drill Pipe Inp Report'!AY431="X",1,IF('Prop Drill Pipe Inp Report'!AZ431="X",1,IF('Prop Drill Pipe Inp Report'!BA431="X",1,0))))))))))))</f>
        <v>0</v>
      </c>
    </row>
    <row r="425" spans="9:10" x14ac:dyDescent="0.25">
      <c r="I425">
        <f>IF('Prop Drill Pipe Inp Report'!V432="X",1,IF('Prop Drill Pipe Inp Report'!W432="X",1,IF('Prop Drill Pipe Inp Report'!X432="X",1,IF('Prop Drill Pipe Inp Report'!Y432="X",1,IF('Prop Drill Pipe Inp Report'!Z432="X",1,IF('Prop Drill Pipe Inp Report'!AA432="X",1,IF('Prop Drill Pipe Inp Report'!AB432="X",1,IF('Prop Drill Pipe Inp Report'!AC432="X",1,IF('Prop Drill Pipe Inp Report'!AD432="X",1,IF('Prop Drill Pipe Inp Report'!AE432="X",1,IF('Prop Drill Pipe Inp Report'!AF432="X",1,IF('Prop Drill Pipe Inp Report'!AG432="X",1,IF('Prop Drill Pipe Inp Report'!AH432="X",1, IF('Prop Drill Pipe Inp Report'!AI432="X",1,0))))))))))))))</f>
        <v>0</v>
      </c>
      <c r="J425">
        <f>IF('Prop Drill Pipe Inp Report'!AP432="X",1,IF('Prop Drill Pipe Inp Report'!AQ432="X",1,IF('Prop Drill Pipe Inp Report'!AR432="X",1,IF('Prop Drill Pipe Inp Report'!AS432="X",1,IF('Prop Drill Pipe Inp Report'!AT432="X",1,IF('Prop Drill Pipe Inp Report'!AU432="X",1,IF('Prop Drill Pipe Inp Report'!AV432="X",1,IF('Prop Drill Pipe Inp Report'!AW432="X",1,IF('Prop Drill Pipe Inp Report'!AX432="X",1,IF('Prop Drill Pipe Inp Report'!AY432="X",1,IF('Prop Drill Pipe Inp Report'!AZ432="X",1,IF('Prop Drill Pipe Inp Report'!BA432="X",1,0))))))))))))</f>
        <v>0</v>
      </c>
    </row>
    <row r="426" spans="9:10" x14ac:dyDescent="0.25">
      <c r="I426">
        <f>IF('Prop Drill Pipe Inp Report'!V433="X",1,IF('Prop Drill Pipe Inp Report'!W433="X",1,IF('Prop Drill Pipe Inp Report'!X433="X",1,IF('Prop Drill Pipe Inp Report'!Y433="X",1,IF('Prop Drill Pipe Inp Report'!Z433="X",1,IF('Prop Drill Pipe Inp Report'!AA433="X",1,IF('Prop Drill Pipe Inp Report'!AB433="X",1,IF('Prop Drill Pipe Inp Report'!AC433="X",1,IF('Prop Drill Pipe Inp Report'!AD433="X",1,IF('Prop Drill Pipe Inp Report'!AE433="X",1,IF('Prop Drill Pipe Inp Report'!AF433="X",1,IF('Prop Drill Pipe Inp Report'!AG433="X",1,IF('Prop Drill Pipe Inp Report'!AH433="X",1, IF('Prop Drill Pipe Inp Report'!AI433="X",1,0))))))))))))))</f>
        <v>0</v>
      </c>
      <c r="J426">
        <f>IF('Prop Drill Pipe Inp Report'!AP433="X",1,IF('Prop Drill Pipe Inp Report'!AQ433="X",1,IF('Prop Drill Pipe Inp Report'!AR433="X",1,IF('Prop Drill Pipe Inp Report'!AS433="X",1,IF('Prop Drill Pipe Inp Report'!AT433="X",1,IF('Prop Drill Pipe Inp Report'!AU433="X",1,IF('Prop Drill Pipe Inp Report'!AV433="X",1,IF('Prop Drill Pipe Inp Report'!AW433="X",1,IF('Prop Drill Pipe Inp Report'!AX433="X",1,IF('Prop Drill Pipe Inp Report'!AY433="X",1,IF('Prop Drill Pipe Inp Report'!AZ433="X",1,IF('Prop Drill Pipe Inp Report'!BA433="X",1,0))))))))))))</f>
        <v>0</v>
      </c>
    </row>
    <row r="427" spans="9:10" x14ac:dyDescent="0.25">
      <c r="I427">
        <f>IF('Prop Drill Pipe Inp Report'!V434="X",1,IF('Prop Drill Pipe Inp Report'!W434="X",1,IF('Prop Drill Pipe Inp Report'!X434="X",1,IF('Prop Drill Pipe Inp Report'!Y434="X",1,IF('Prop Drill Pipe Inp Report'!Z434="X",1,IF('Prop Drill Pipe Inp Report'!AA434="X",1,IF('Prop Drill Pipe Inp Report'!AB434="X",1,IF('Prop Drill Pipe Inp Report'!AC434="X",1,IF('Prop Drill Pipe Inp Report'!AD434="X",1,IF('Prop Drill Pipe Inp Report'!AE434="X",1,IF('Prop Drill Pipe Inp Report'!AF434="X",1,IF('Prop Drill Pipe Inp Report'!AG434="X",1,IF('Prop Drill Pipe Inp Report'!AH434="X",1, IF('Prop Drill Pipe Inp Report'!AI434="X",1,0))))))))))))))</f>
        <v>0</v>
      </c>
      <c r="J427">
        <f>IF('Prop Drill Pipe Inp Report'!AP434="X",1,IF('Prop Drill Pipe Inp Report'!AQ434="X",1,IF('Prop Drill Pipe Inp Report'!AR434="X",1,IF('Prop Drill Pipe Inp Report'!AS434="X",1,IF('Prop Drill Pipe Inp Report'!AT434="X",1,IF('Prop Drill Pipe Inp Report'!AU434="X",1,IF('Prop Drill Pipe Inp Report'!AV434="X",1,IF('Prop Drill Pipe Inp Report'!AW434="X",1,IF('Prop Drill Pipe Inp Report'!AX434="X",1,IF('Prop Drill Pipe Inp Report'!AY434="X",1,IF('Prop Drill Pipe Inp Report'!AZ434="X",1,IF('Prop Drill Pipe Inp Report'!BA434="X",1,0))))))))))))</f>
        <v>0</v>
      </c>
    </row>
    <row r="428" spans="9:10" x14ac:dyDescent="0.25">
      <c r="I428">
        <f>IF('Prop Drill Pipe Inp Report'!V435="X",1,IF('Prop Drill Pipe Inp Report'!W435="X",1,IF('Prop Drill Pipe Inp Report'!X435="X",1,IF('Prop Drill Pipe Inp Report'!Y435="X",1,IF('Prop Drill Pipe Inp Report'!Z435="X",1,IF('Prop Drill Pipe Inp Report'!AA435="X",1,IF('Prop Drill Pipe Inp Report'!AB435="X",1,IF('Prop Drill Pipe Inp Report'!AC435="X",1,IF('Prop Drill Pipe Inp Report'!AD435="X",1,IF('Prop Drill Pipe Inp Report'!AE435="X",1,IF('Prop Drill Pipe Inp Report'!AF435="X",1,IF('Prop Drill Pipe Inp Report'!AG435="X",1,IF('Prop Drill Pipe Inp Report'!AH435="X",1, IF('Prop Drill Pipe Inp Report'!AI435="X",1,0))))))))))))))</f>
        <v>0</v>
      </c>
      <c r="J428">
        <f>IF('Prop Drill Pipe Inp Report'!AP435="X",1,IF('Prop Drill Pipe Inp Report'!AQ435="X",1,IF('Prop Drill Pipe Inp Report'!AR435="X",1,IF('Prop Drill Pipe Inp Report'!AS435="X",1,IF('Prop Drill Pipe Inp Report'!AT435="X",1,IF('Prop Drill Pipe Inp Report'!AU435="X",1,IF('Prop Drill Pipe Inp Report'!AV435="X",1,IF('Prop Drill Pipe Inp Report'!AW435="X",1,IF('Prop Drill Pipe Inp Report'!AX435="X",1,IF('Prop Drill Pipe Inp Report'!AY435="X",1,IF('Prop Drill Pipe Inp Report'!AZ435="X",1,IF('Prop Drill Pipe Inp Report'!BA435="X",1,0))))))))))))</f>
        <v>0</v>
      </c>
    </row>
    <row r="429" spans="9:10" x14ac:dyDescent="0.25">
      <c r="I429">
        <f>IF('Prop Drill Pipe Inp Report'!V436="X",1,IF('Prop Drill Pipe Inp Report'!W436="X",1,IF('Prop Drill Pipe Inp Report'!X436="X",1,IF('Prop Drill Pipe Inp Report'!Y436="X",1,IF('Prop Drill Pipe Inp Report'!Z436="X",1,IF('Prop Drill Pipe Inp Report'!AA436="X",1,IF('Prop Drill Pipe Inp Report'!AB436="X",1,IF('Prop Drill Pipe Inp Report'!AC436="X",1,IF('Prop Drill Pipe Inp Report'!AD436="X",1,IF('Prop Drill Pipe Inp Report'!AE436="X",1,IF('Prop Drill Pipe Inp Report'!AF436="X",1,IF('Prop Drill Pipe Inp Report'!AG436="X",1,IF('Prop Drill Pipe Inp Report'!AH436="X",1, IF('Prop Drill Pipe Inp Report'!AI436="X",1,0))))))))))))))</f>
        <v>0</v>
      </c>
      <c r="J429">
        <f>IF('Prop Drill Pipe Inp Report'!AP436="X",1,IF('Prop Drill Pipe Inp Report'!AQ436="X",1,IF('Prop Drill Pipe Inp Report'!AR436="X",1,IF('Prop Drill Pipe Inp Report'!AS436="X",1,IF('Prop Drill Pipe Inp Report'!AT436="X",1,IF('Prop Drill Pipe Inp Report'!AU436="X",1,IF('Prop Drill Pipe Inp Report'!AV436="X",1,IF('Prop Drill Pipe Inp Report'!AW436="X",1,IF('Prop Drill Pipe Inp Report'!AX436="X",1,IF('Prop Drill Pipe Inp Report'!AY436="X",1,IF('Prop Drill Pipe Inp Report'!AZ436="X",1,IF('Prop Drill Pipe Inp Report'!BA436="X",1,0))))))))))))</f>
        <v>0</v>
      </c>
    </row>
    <row r="430" spans="9:10" x14ac:dyDescent="0.25">
      <c r="I430">
        <f>IF('Prop Drill Pipe Inp Report'!V437="X",1,IF('Prop Drill Pipe Inp Report'!W437="X",1,IF('Prop Drill Pipe Inp Report'!X437="X",1,IF('Prop Drill Pipe Inp Report'!Y437="X",1,IF('Prop Drill Pipe Inp Report'!Z437="X",1,IF('Prop Drill Pipe Inp Report'!AA437="X",1,IF('Prop Drill Pipe Inp Report'!AB437="X",1,IF('Prop Drill Pipe Inp Report'!AC437="X",1,IF('Prop Drill Pipe Inp Report'!AD437="X",1,IF('Prop Drill Pipe Inp Report'!AE437="X",1,IF('Prop Drill Pipe Inp Report'!AF437="X",1,IF('Prop Drill Pipe Inp Report'!AG437="X",1,IF('Prop Drill Pipe Inp Report'!AH437="X",1, IF('Prop Drill Pipe Inp Report'!AI437="X",1,0))))))))))))))</f>
        <v>0</v>
      </c>
      <c r="J430">
        <f>IF('Prop Drill Pipe Inp Report'!AP437="X",1,IF('Prop Drill Pipe Inp Report'!AQ437="X",1,IF('Prop Drill Pipe Inp Report'!AR437="X",1,IF('Prop Drill Pipe Inp Report'!AS437="X",1,IF('Prop Drill Pipe Inp Report'!AT437="X",1,IF('Prop Drill Pipe Inp Report'!AU437="X",1,IF('Prop Drill Pipe Inp Report'!AV437="X",1,IF('Prop Drill Pipe Inp Report'!AW437="X",1,IF('Prop Drill Pipe Inp Report'!AX437="X",1,IF('Prop Drill Pipe Inp Report'!AY437="X",1,IF('Prop Drill Pipe Inp Report'!AZ437="X",1,IF('Prop Drill Pipe Inp Report'!BA437="X",1,0))))))))))))</f>
        <v>0</v>
      </c>
    </row>
    <row r="431" spans="9:10" x14ac:dyDescent="0.25">
      <c r="I431">
        <f>IF('Prop Drill Pipe Inp Report'!V438="X",1,IF('Prop Drill Pipe Inp Report'!W438="X",1,IF('Prop Drill Pipe Inp Report'!X438="X",1,IF('Prop Drill Pipe Inp Report'!Y438="X",1,IF('Prop Drill Pipe Inp Report'!Z438="X",1,IF('Prop Drill Pipe Inp Report'!AA438="X",1,IF('Prop Drill Pipe Inp Report'!AB438="X",1,IF('Prop Drill Pipe Inp Report'!AC438="X",1,IF('Prop Drill Pipe Inp Report'!AD438="X",1,IF('Prop Drill Pipe Inp Report'!AE438="X",1,IF('Prop Drill Pipe Inp Report'!AF438="X",1,IF('Prop Drill Pipe Inp Report'!AG438="X",1,IF('Prop Drill Pipe Inp Report'!AH438="X",1, IF('Prop Drill Pipe Inp Report'!AI438="X",1,0))))))))))))))</f>
        <v>0</v>
      </c>
      <c r="J431">
        <f>IF('Prop Drill Pipe Inp Report'!AP438="X",1,IF('Prop Drill Pipe Inp Report'!AQ438="X",1,IF('Prop Drill Pipe Inp Report'!AR438="X",1,IF('Prop Drill Pipe Inp Report'!AS438="X",1,IF('Prop Drill Pipe Inp Report'!AT438="X",1,IF('Prop Drill Pipe Inp Report'!AU438="X",1,IF('Prop Drill Pipe Inp Report'!AV438="X",1,IF('Prop Drill Pipe Inp Report'!AW438="X",1,IF('Prop Drill Pipe Inp Report'!AX438="X",1,IF('Prop Drill Pipe Inp Report'!AY438="X",1,IF('Prop Drill Pipe Inp Report'!AZ438="X",1,IF('Prop Drill Pipe Inp Report'!BA438="X",1,0))))))))))))</f>
        <v>0</v>
      </c>
    </row>
    <row r="432" spans="9:10" x14ac:dyDescent="0.25">
      <c r="I432">
        <f>IF('Prop Drill Pipe Inp Report'!V439="X",1,IF('Prop Drill Pipe Inp Report'!W439="X",1,IF('Prop Drill Pipe Inp Report'!X439="X",1,IF('Prop Drill Pipe Inp Report'!Y439="X",1,IF('Prop Drill Pipe Inp Report'!Z439="X",1,IF('Prop Drill Pipe Inp Report'!AA439="X",1,IF('Prop Drill Pipe Inp Report'!AB439="X",1,IF('Prop Drill Pipe Inp Report'!AC439="X",1,IF('Prop Drill Pipe Inp Report'!AD439="X",1,IF('Prop Drill Pipe Inp Report'!AE439="X",1,IF('Prop Drill Pipe Inp Report'!AF439="X",1,IF('Prop Drill Pipe Inp Report'!AG439="X",1,IF('Prop Drill Pipe Inp Report'!AH439="X",1, IF('Prop Drill Pipe Inp Report'!AI439="X",1,0))))))))))))))</f>
        <v>0</v>
      </c>
      <c r="J432">
        <f>IF('Prop Drill Pipe Inp Report'!AP439="X",1,IF('Prop Drill Pipe Inp Report'!AQ439="X",1,IF('Prop Drill Pipe Inp Report'!AR439="X",1,IF('Prop Drill Pipe Inp Report'!AS439="X",1,IF('Prop Drill Pipe Inp Report'!AT439="X",1,IF('Prop Drill Pipe Inp Report'!AU439="X",1,IF('Prop Drill Pipe Inp Report'!AV439="X",1,IF('Prop Drill Pipe Inp Report'!AW439="X",1,IF('Prop Drill Pipe Inp Report'!AX439="X",1,IF('Prop Drill Pipe Inp Report'!AY439="X",1,IF('Prop Drill Pipe Inp Report'!AZ439="X",1,IF('Prop Drill Pipe Inp Report'!BA439="X",1,0))))))))))))</f>
        <v>0</v>
      </c>
    </row>
    <row r="433" spans="9:10" x14ac:dyDescent="0.25">
      <c r="I433">
        <f>IF('Prop Drill Pipe Inp Report'!V440="X",1,IF('Prop Drill Pipe Inp Report'!W440="X",1,IF('Prop Drill Pipe Inp Report'!X440="X",1,IF('Prop Drill Pipe Inp Report'!Y440="X",1,IF('Prop Drill Pipe Inp Report'!Z440="X",1,IF('Prop Drill Pipe Inp Report'!AA440="X",1,IF('Prop Drill Pipe Inp Report'!AB440="X",1,IF('Prop Drill Pipe Inp Report'!AC440="X",1,IF('Prop Drill Pipe Inp Report'!AD440="X",1,IF('Prop Drill Pipe Inp Report'!AE440="X",1,IF('Prop Drill Pipe Inp Report'!AF440="X",1,IF('Prop Drill Pipe Inp Report'!AG440="X",1,IF('Prop Drill Pipe Inp Report'!AH440="X",1, IF('Prop Drill Pipe Inp Report'!AI440="X",1,0))))))))))))))</f>
        <v>0</v>
      </c>
      <c r="J433">
        <f>IF('Prop Drill Pipe Inp Report'!AP440="X",1,IF('Prop Drill Pipe Inp Report'!AQ440="X",1,IF('Prop Drill Pipe Inp Report'!AR440="X",1,IF('Prop Drill Pipe Inp Report'!AS440="X",1,IF('Prop Drill Pipe Inp Report'!AT440="X",1,IF('Prop Drill Pipe Inp Report'!AU440="X",1,IF('Prop Drill Pipe Inp Report'!AV440="X",1,IF('Prop Drill Pipe Inp Report'!AW440="X",1,IF('Prop Drill Pipe Inp Report'!AX440="X",1,IF('Prop Drill Pipe Inp Report'!AY440="X",1,IF('Prop Drill Pipe Inp Report'!AZ440="X",1,IF('Prop Drill Pipe Inp Report'!BA440="X",1,0))))))))))))</f>
        <v>0</v>
      </c>
    </row>
    <row r="434" spans="9:10" x14ac:dyDescent="0.25">
      <c r="I434">
        <f>IF('Prop Drill Pipe Inp Report'!V441="X",1,IF('Prop Drill Pipe Inp Report'!W441="X",1,IF('Prop Drill Pipe Inp Report'!X441="X",1,IF('Prop Drill Pipe Inp Report'!Y441="X",1,IF('Prop Drill Pipe Inp Report'!Z441="X",1,IF('Prop Drill Pipe Inp Report'!AA441="X",1,IF('Prop Drill Pipe Inp Report'!AB441="X",1,IF('Prop Drill Pipe Inp Report'!AC441="X",1,IF('Prop Drill Pipe Inp Report'!AD441="X",1,IF('Prop Drill Pipe Inp Report'!AE441="X",1,IF('Prop Drill Pipe Inp Report'!AF441="X",1,IF('Prop Drill Pipe Inp Report'!AG441="X",1,IF('Prop Drill Pipe Inp Report'!AH441="X",1, IF('Prop Drill Pipe Inp Report'!AI441="X",1,0))))))))))))))</f>
        <v>0</v>
      </c>
      <c r="J434">
        <f>IF('Prop Drill Pipe Inp Report'!AP441="X",1,IF('Prop Drill Pipe Inp Report'!AQ441="X",1,IF('Prop Drill Pipe Inp Report'!AR441="X",1,IF('Prop Drill Pipe Inp Report'!AS441="X",1,IF('Prop Drill Pipe Inp Report'!AT441="X",1,IF('Prop Drill Pipe Inp Report'!AU441="X",1,IF('Prop Drill Pipe Inp Report'!AV441="X",1,IF('Prop Drill Pipe Inp Report'!AW441="X",1,IF('Prop Drill Pipe Inp Report'!AX441="X",1,IF('Prop Drill Pipe Inp Report'!AY441="X",1,IF('Prop Drill Pipe Inp Report'!AZ441="X",1,IF('Prop Drill Pipe Inp Report'!BA441="X",1,0))))))))))))</f>
        <v>0</v>
      </c>
    </row>
    <row r="435" spans="9:10" x14ac:dyDescent="0.25">
      <c r="I435">
        <f>IF('Prop Drill Pipe Inp Report'!V442="X",1,IF('Prop Drill Pipe Inp Report'!W442="X",1,IF('Prop Drill Pipe Inp Report'!X442="X",1,IF('Prop Drill Pipe Inp Report'!Y442="X",1,IF('Prop Drill Pipe Inp Report'!Z442="X",1,IF('Prop Drill Pipe Inp Report'!AA442="X",1,IF('Prop Drill Pipe Inp Report'!AB442="X",1,IF('Prop Drill Pipe Inp Report'!AC442="X",1,IF('Prop Drill Pipe Inp Report'!AD442="X",1,IF('Prop Drill Pipe Inp Report'!AE442="X",1,IF('Prop Drill Pipe Inp Report'!AF442="X",1,IF('Prop Drill Pipe Inp Report'!AG442="X",1,IF('Prop Drill Pipe Inp Report'!AH442="X",1, IF('Prop Drill Pipe Inp Report'!AI442="X",1,0))))))))))))))</f>
        <v>0</v>
      </c>
      <c r="J435">
        <f>IF('Prop Drill Pipe Inp Report'!AP442="X",1,IF('Prop Drill Pipe Inp Report'!AQ442="X",1,IF('Prop Drill Pipe Inp Report'!AR442="X",1,IF('Prop Drill Pipe Inp Report'!AS442="X",1,IF('Prop Drill Pipe Inp Report'!AT442="X",1,IF('Prop Drill Pipe Inp Report'!AU442="X",1,IF('Prop Drill Pipe Inp Report'!AV442="X",1,IF('Prop Drill Pipe Inp Report'!AW442="X",1,IF('Prop Drill Pipe Inp Report'!AX442="X",1,IF('Prop Drill Pipe Inp Report'!AY442="X",1,IF('Prop Drill Pipe Inp Report'!AZ442="X",1,IF('Prop Drill Pipe Inp Report'!BA442="X",1,0))))))))))))</f>
        <v>0</v>
      </c>
    </row>
    <row r="436" spans="9:10" x14ac:dyDescent="0.25">
      <c r="I436">
        <f>IF('Prop Drill Pipe Inp Report'!V443="X",1,IF('Prop Drill Pipe Inp Report'!W443="X",1,IF('Prop Drill Pipe Inp Report'!X443="X",1,IF('Prop Drill Pipe Inp Report'!Y443="X",1,IF('Prop Drill Pipe Inp Report'!Z443="X",1,IF('Prop Drill Pipe Inp Report'!AA443="X",1,IF('Prop Drill Pipe Inp Report'!AB443="X",1,IF('Prop Drill Pipe Inp Report'!AC443="X",1,IF('Prop Drill Pipe Inp Report'!AD443="X",1,IF('Prop Drill Pipe Inp Report'!AE443="X",1,IF('Prop Drill Pipe Inp Report'!AF443="X",1,IF('Prop Drill Pipe Inp Report'!AG443="X",1,IF('Prop Drill Pipe Inp Report'!AH443="X",1, IF('Prop Drill Pipe Inp Report'!AI443="X",1,0))))))))))))))</f>
        <v>0</v>
      </c>
      <c r="J436">
        <f>IF('Prop Drill Pipe Inp Report'!AP443="X",1,IF('Prop Drill Pipe Inp Report'!AQ443="X",1,IF('Prop Drill Pipe Inp Report'!AR443="X",1,IF('Prop Drill Pipe Inp Report'!AS443="X",1,IF('Prop Drill Pipe Inp Report'!AT443="X",1,IF('Prop Drill Pipe Inp Report'!AU443="X",1,IF('Prop Drill Pipe Inp Report'!AV443="X",1,IF('Prop Drill Pipe Inp Report'!AW443="X",1,IF('Prop Drill Pipe Inp Report'!AX443="X",1,IF('Prop Drill Pipe Inp Report'!AY443="X",1,IF('Prop Drill Pipe Inp Report'!AZ443="X",1,IF('Prop Drill Pipe Inp Report'!BA443="X",1,0))))))))))))</f>
        <v>0</v>
      </c>
    </row>
    <row r="437" spans="9:10" x14ac:dyDescent="0.25">
      <c r="I437">
        <f>IF('Prop Drill Pipe Inp Report'!V444="X",1,IF('Prop Drill Pipe Inp Report'!W444="X",1,IF('Prop Drill Pipe Inp Report'!X444="X",1,IF('Prop Drill Pipe Inp Report'!Y444="X",1,IF('Prop Drill Pipe Inp Report'!Z444="X",1,IF('Prop Drill Pipe Inp Report'!AA444="X",1,IF('Prop Drill Pipe Inp Report'!AB444="X",1,IF('Prop Drill Pipe Inp Report'!AC444="X",1,IF('Prop Drill Pipe Inp Report'!AD444="X",1,IF('Prop Drill Pipe Inp Report'!AE444="X",1,IF('Prop Drill Pipe Inp Report'!AF444="X",1,IF('Prop Drill Pipe Inp Report'!AG444="X",1,IF('Prop Drill Pipe Inp Report'!AH444="X",1, IF('Prop Drill Pipe Inp Report'!AI444="X",1,0))))))))))))))</f>
        <v>0</v>
      </c>
      <c r="J437">
        <f>IF('Prop Drill Pipe Inp Report'!AP444="X",1,IF('Prop Drill Pipe Inp Report'!AQ444="X",1,IF('Prop Drill Pipe Inp Report'!AR444="X",1,IF('Prop Drill Pipe Inp Report'!AS444="X",1,IF('Prop Drill Pipe Inp Report'!AT444="X",1,IF('Prop Drill Pipe Inp Report'!AU444="X",1,IF('Prop Drill Pipe Inp Report'!AV444="X",1,IF('Prop Drill Pipe Inp Report'!AW444="X",1,IF('Prop Drill Pipe Inp Report'!AX444="X",1,IF('Prop Drill Pipe Inp Report'!AY444="X",1,IF('Prop Drill Pipe Inp Report'!AZ444="X",1,IF('Prop Drill Pipe Inp Report'!BA444="X",1,0))))))))))))</f>
        <v>0</v>
      </c>
    </row>
    <row r="438" spans="9:10" x14ac:dyDescent="0.25">
      <c r="I438">
        <f>IF('Prop Drill Pipe Inp Report'!V445="X",1,IF('Prop Drill Pipe Inp Report'!W445="X",1,IF('Prop Drill Pipe Inp Report'!X445="X",1,IF('Prop Drill Pipe Inp Report'!Y445="X",1,IF('Prop Drill Pipe Inp Report'!Z445="X",1,IF('Prop Drill Pipe Inp Report'!AA445="X",1,IF('Prop Drill Pipe Inp Report'!AB445="X",1,IF('Prop Drill Pipe Inp Report'!AC445="X",1,IF('Prop Drill Pipe Inp Report'!AD445="X",1,IF('Prop Drill Pipe Inp Report'!AE445="X",1,IF('Prop Drill Pipe Inp Report'!AF445="X",1,IF('Prop Drill Pipe Inp Report'!AG445="X",1,IF('Prop Drill Pipe Inp Report'!AH445="X",1, IF('Prop Drill Pipe Inp Report'!AI445="X",1,0))))))))))))))</f>
        <v>0</v>
      </c>
      <c r="J438">
        <f>IF('Prop Drill Pipe Inp Report'!AP445="X",1,IF('Prop Drill Pipe Inp Report'!AQ445="X",1,IF('Prop Drill Pipe Inp Report'!AR445="X",1,IF('Prop Drill Pipe Inp Report'!AS445="X",1,IF('Prop Drill Pipe Inp Report'!AT445="X",1,IF('Prop Drill Pipe Inp Report'!AU445="X",1,IF('Prop Drill Pipe Inp Report'!AV445="X",1,IF('Prop Drill Pipe Inp Report'!AW445="X",1,IF('Prop Drill Pipe Inp Report'!AX445="X",1,IF('Prop Drill Pipe Inp Report'!AY445="X",1,IF('Prop Drill Pipe Inp Report'!AZ445="X",1,IF('Prop Drill Pipe Inp Report'!BA445="X",1,0))))))))))))</f>
        <v>0</v>
      </c>
    </row>
    <row r="439" spans="9:10" x14ac:dyDescent="0.25">
      <c r="I439">
        <f>IF('Prop Drill Pipe Inp Report'!V446="X",1,IF('Prop Drill Pipe Inp Report'!W446="X",1,IF('Prop Drill Pipe Inp Report'!X446="X",1,IF('Prop Drill Pipe Inp Report'!Y446="X",1,IF('Prop Drill Pipe Inp Report'!Z446="X",1,IF('Prop Drill Pipe Inp Report'!AA446="X",1,IF('Prop Drill Pipe Inp Report'!AB446="X",1,IF('Prop Drill Pipe Inp Report'!AC446="X",1,IF('Prop Drill Pipe Inp Report'!AD446="X",1,IF('Prop Drill Pipe Inp Report'!AE446="X",1,IF('Prop Drill Pipe Inp Report'!AF446="X",1,IF('Prop Drill Pipe Inp Report'!AG446="X",1,IF('Prop Drill Pipe Inp Report'!AH446="X",1, IF('Prop Drill Pipe Inp Report'!AI446="X",1,0))))))))))))))</f>
        <v>0</v>
      </c>
      <c r="J439">
        <f>IF('Prop Drill Pipe Inp Report'!AP446="X",1,IF('Prop Drill Pipe Inp Report'!AQ446="X",1,IF('Prop Drill Pipe Inp Report'!AR446="X",1,IF('Prop Drill Pipe Inp Report'!AS446="X",1,IF('Prop Drill Pipe Inp Report'!AT446="X",1,IF('Prop Drill Pipe Inp Report'!AU446="X",1,IF('Prop Drill Pipe Inp Report'!AV446="X",1,IF('Prop Drill Pipe Inp Report'!AW446="X",1,IF('Prop Drill Pipe Inp Report'!AX446="X",1,IF('Prop Drill Pipe Inp Report'!AY446="X",1,IF('Prop Drill Pipe Inp Report'!AZ446="X",1,IF('Prop Drill Pipe Inp Report'!BA446="X",1,0))))))))))))</f>
        <v>0</v>
      </c>
    </row>
    <row r="440" spans="9:10" x14ac:dyDescent="0.25">
      <c r="I440">
        <f>IF('Prop Drill Pipe Inp Report'!V447="X",1,IF('Prop Drill Pipe Inp Report'!W447="X",1,IF('Prop Drill Pipe Inp Report'!X447="X",1,IF('Prop Drill Pipe Inp Report'!Y447="X",1,IF('Prop Drill Pipe Inp Report'!Z447="X",1,IF('Prop Drill Pipe Inp Report'!AA447="X",1,IF('Prop Drill Pipe Inp Report'!AB447="X",1,IF('Prop Drill Pipe Inp Report'!AC447="X",1,IF('Prop Drill Pipe Inp Report'!AD447="X",1,IF('Prop Drill Pipe Inp Report'!AE447="X",1,IF('Prop Drill Pipe Inp Report'!AF447="X",1,IF('Prop Drill Pipe Inp Report'!AG447="X",1,IF('Prop Drill Pipe Inp Report'!AH447="X",1, IF('Prop Drill Pipe Inp Report'!AI447="X",1,0))))))))))))))</f>
        <v>0</v>
      </c>
      <c r="J440">
        <f>IF('Prop Drill Pipe Inp Report'!AP447="X",1,IF('Prop Drill Pipe Inp Report'!AQ447="X",1,IF('Prop Drill Pipe Inp Report'!AR447="X",1,IF('Prop Drill Pipe Inp Report'!AS447="X",1,IF('Prop Drill Pipe Inp Report'!AT447="X",1,IF('Prop Drill Pipe Inp Report'!AU447="X",1,IF('Prop Drill Pipe Inp Report'!AV447="X",1,IF('Prop Drill Pipe Inp Report'!AW447="X",1,IF('Prop Drill Pipe Inp Report'!AX447="X",1,IF('Prop Drill Pipe Inp Report'!AY447="X",1,IF('Prop Drill Pipe Inp Report'!AZ447="X",1,IF('Prop Drill Pipe Inp Report'!BA447="X",1,0))))))))))))</f>
        <v>0</v>
      </c>
    </row>
    <row r="441" spans="9:10" x14ac:dyDescent="0.25">
      <c r="I441">
        <f>IF('Prop Drill Pipe Inp Report'!V448="X",1,IF('Prop Drill Pipe Inp Report'!W448="X",1,IF('Prop Drill Pipe Inp Report'!X448="X",1,IF('Prop Drill Pipe Inp Report'!Y448="X",1,IF('Prop Drill Pipe Inp Report'!Z448="X",1,IF('Prop Drill Pipe Inp Report'!AA448="X",1,IF('Prop Drill Pipe Inp Report'!AB448="X",1,IF('Prop Drill Pipe Inp Report'!AC448="X",1,IF('Prop Drill Pipe Inp Report'!AD448="X",1,IF('Prop Drill Pipe Inp Report'!AE448="X",1,IF('Prop Drill Pipe Inp Report'!AF448="X",1,IF('Prop Drill Pipe Inp Report'!AG448="X",1,IF('Prop Drill Pipe Inp Report'!AH448="X",1, IF('Prop Drill Pipe Inp Report'!AI448="X",1,0))))))))))))))</f>
        <v>0</v>
      </c>
      <c r="J441">
        <f>IF('Prop Drill Pipe Inp Report'!AP448="X",1,IF('Prop Drill Pipe Inp Report'!AQ448="X",1,IF('Prop Drill Pipe Inp Report'!AR448="X",1,IF('Prop Drill Pipe Inp Report'!AS448="X",1,IF('Prop Drill Pipe Inp Report'!AT448="X",1,IF('Prop Drill Pipe Inp Report'!AU448="X",1,IF('Prop Drill Pipe Inp Report'!AV448="X",1,IF('Prop Drill Pipe Inp Report'!AW448="X",1,IF('Prop Drill Pipe Inp Report'!AX448="X",1,IF('Prop Drill Pipe Inp Report'!AY448="X",1,IF('Prop Drill Pipe Inp Report'!AZ448="X",1,IF('Prop Drill Pipe Inp Report'!BA448="X",1,0))))))))))))</f>
        <v>0</v>
      </c>
    </row>
    <row r="442" spans="9:10" x14ac:dyDescent="0.25">
      <c r="I442">
        <f>IF('Prop Drill Pipe Inp Report'!V449="X",1,IF('Prop Drill Pipe Inp Report'!W449="X",1,IF('Prop Drill Pipe Inp Report'!X449="X",1,IF('Prop Drill Pipe Inp Report'!Y449="X",1,IF('Prop Drill Pipe Inp Report'!Z449="X",1,IF('Prop Drill Pipe Inp Report'!AA449="X",1,IF('Prop Drill Pipe Inp Report'!AB449="X",1,IF('Prop Drill Pipe Inp Report'!AC449="X",1,IF('Prop Drill Pipe Inp Report'!AD449="X",1,IF('Prop Drill Pipe Inp Report'!AE449="X",1,IF('Prop Drill Pipe Inp Report'!AF449="X",1,IF('Prop Drill Pipe Inp Report'!AG449="X",1,IF('Prop Drill Pipe Inp Report'!AH449="X",1, IF('Prop Drill Pipe Inp Report'!AI449="X",1,0))))))))))))))</f>
        <v>0</v>
      </c>
      <c r="J442">
        <f>IF('Prop Drill Pipe Inp Report'!AP449="X",1,IF('Prop Drill Pipe Inp Report'!AQ449="X",1,IF('Prop Drill Pipe Inp Report'!AR449="X",1,IF('Prop Drill Pipe Inp Report'!AS449="X",1,IF('Prop Drill Pipe Inp Report'!AT449="X",1,IF('Prop Drill Pipe Inp Report'!AU449="X",1,IF('Prop Drill Pipe Inp Report'!AV449="X",1,IF('Prop Drill Pipe Inp Report'!AW449="X",1,IF('Prop Drill Pipe Inp Report'!AX449="X",1,IF('Prop Drill Pipe Inp Report'!AY449="X",1,IF('Prop Drill Pipe Inp Report'!AZ449="X",1,IF('Prop Drill Pipe Inp Report'!BA449="X",1,0))))))))))))</f>
        <v>0</v>
      </c>
    </row>
    <row r="443" spans="9:10" x14ac:dyDescent="0.25">
      <c r="I443">
        <f>IF('Prop Drill Pipe Inp Report'!V450="X",1,IF('Prop Drill Pipe Inp Report'!W450="X",1,IF('Prop Drill Pipe Inp Report'!X450="X",1,IF('Prop Drill Pipe Inp Report'!Y450="X",1,IF('Prop Drill Pipe Inp Report'!Z450="X",1,IF('Prop Drill Pipe Inp Report'!AA450="X",1,IF('Prop Drill Pipe Inp Report'!AB450="X",1,IF('Prop Drill Pipe Inp Report'!AC450="X",1,IF('Prop Drill Pipe Inp Report'!AD450="X",1,IF('Prop Drill Pipe Inp Report'!AE450="X",1,IF('Prop Drill Pipe Inp Report'!AF450="X",1,IF('Prop Drill Pipe Inp Report'!AG450="X",1,IF('Prop Drill Pipe Inp Report'!AH450="X",1, IF('Prop Drill Pipe Inp Report'!AI450="X",1,0))))))))))))))</f>
        <v>0</v>
      </c>
      <c r="J443">
        <f>IF('Prop Drill Pipe Inp Report'!AP450="X",1,IF('Prop Drill Pipe Inp Report'!AQ450="X",1,IF('Prop Drill Pipe Inp Report'!AR450="X",1,IF('Prop Drill Pipe Inp Report'!AS450="X",1,IF('Prop Drill Pipe Inp Report'!AT450="X",1,IF('Prop Drill Pipe Inp Report'!AU450="X",1,IF('Prop Drill Pipe Inp Report'!AV450="X",1,IF('Prop Drill Pipe Inp Report'!AW450="X",1,IF('Prop Drill Pipe Inp Report'!AX450="X",1,IF('Prop Drill Pipe Inp Report'!AY450="X",1,IF('Prop Drill Pipe Inp Report'!AZ450="X",1,IF('Prop Drill Pipe Inp Report'!BA450="X",1,0))))))))))))</f>
        <v>0</v>
      </c>
    </row>
    <row r="444" spans="9:10" x14ac:dyDescent="0.25">
      <c r="I444">
        <f>IF('Prop Drill Pipe Inp Report'!V451="X",1,IF('Prop Drill Pipe Inp Report'!W451="X",1,IF('Prop Drill Pipe Inp Report'!X451="X",1,IF('Prop Drill Pipe Inp Report'!Y451="X",1,IF('Prop Drill Pipe Inp Report'!Z451="X",1,IF('Prop Drill Pipe Inp Report'!AA451="X",1,IF('Prop Drill Pipe Inp Report'!AB451="X",1,IF('Prop Drill Pipe Inp Report'!AC451="X",1,IF('Prop Drill Pipe Inp Report'!AD451="X",1,IF('Prop Drill Pipe Inp Report'!AE451="X",1,IF('Prop Drill Pipe Inp Report'!AF451="X",1,IF('Prop Drill Pipe Inp Report'!AG451="X",1,IF('Prop Drill Pipe Inp Report'!AH451="X",1, IF('Prop Drill Pipe Inp Report'!AI451="X",1,0))))))))))))))</f>
        <v>0</v>
      </c>
      <c r="J444">
        <f>IF('Prop Drill Pipe Inp Report'!AP451="X",1,IF('Prop Drill Pipe Inp Report'!AQ451="X",1,IF('Prop Drill Pipe Inp Report'!AR451="X",1,IF('Prop Drill Pipe Inp Report'!AS451="X",1,IF('Prop Drill Pipe Inp Report'!AT451="X",1,IF('Prop Drill Pipe Inp Report'!AU451="X",1,IF('Prop Drill Pipe Inp Report'!AV451="X",1,IF('Prop Drill Pipe Inp Report'!AW451="X",1,IF('Prop Drill Pipe Inp Report'!AX451="X",1,IF('Prop Drill Pipe Inp Report'!AY451="X",1,IF('Prop Drill Pipe Inp Report'!AZ451="X",1,IF('Prop Drill Pipe Inp Report'!BA451="X",1,0))))))))))))</f>
        <v>0</v>
      </c>
    </row>
    <row r="445" spans="9:10" x14ac:dyDescent="0.25">
      <c r="I445">
        <f>IF('Prop Drill Pipe Inp Report'!V452="X",1,IF('Prop Drill Pipe Inp Report'!W452="X",1,IF('Prop Drill Pipe Inp Report'!X452="X",1,IF('Prop Drill Pipe Inp Report'!Y452="X",1,IF('Prop Drill Pipe Inp Report'!Z452="X",1,IF('Prop Drill Pipe Inp Report'!AA452="X",1,IF('Prop Drill Pipe Inp Report'!AB452="X",1,IF('Prop Drill Pipe Inp Report'!AC452="X",1,IF('Prop Drill Pipe Inp Report'!AD452="X",1,IF('Prop Drill Pipe Inp Report'!AE452="X",1,IF('Prop Drill Pipe Inp Report'!AF452="X",1,IF('Prop Drill Pipe Inp Report'!AG452="X",1,IF('Prop Drill Pipe Inp Report'!AH452="X",1, IF('Prop Drill Pipe Inp Report'!AI452="X",1,0))))))))))))))</f>
        <v>0</v>
      </c>
      <c r="J445">
        <f>IF('Prop Drill Pipe Inp Report'!AP452="X",1,IF('Prop Drill Pipe Inp Report'!AQ452="X",1,IF('Prop Drill Pipe Inp Report'!AR452="X",1,IF('Prop Drill Pipe Inp Report'!AS452="X",1,IF('Prop Drill Pipe Inp Report'!AT452="X",1,IF('Prop Drill Pipe Inp Report'!AU452="X",1,IF('Prop Drill Pipe Inp Report'!AV452="X",1,IF('Prop Drill Pipe Inp Report'!AW452="X",1,IF('Prop Drill Pipe Inp Report'!AX452="X",1,IF('Prop Drill Pipe Inp Report'!AY452="X",1,IF('Prop Drill Pipe Inp Report'!AZ452="X",1,IF('Prop Drill Pipe Inp Report'!BA452="X",1,0))))))))))))</f>
        <v>0</v>
      </c>
    </row>
    <row r="446" spans="9:10" x14ac:dyDescent="0.25">
      <c r="I446">
        <f>IF('Prop Drill Pipe Inp Report'!V453="X",1,IF('Prop Drill Pipe Inp Report'!W453="X",1,IF('Prop Drill Pipe Inp Report'!X453="X",1,IF('Prop Drill Pipe Inp Report'!Y453="X",1,IF('Prop Drill Pipe Inp Report'!Z453="X",1,IF('Prop Drill Pipe Inp Report'!AA453="X",1,IF('Prop Drill Pipe Inp Report'!AB453="X",1,IF('Prop Drill Pipe Inp Report'!AC453="X",1,IF('Prop Drill Pipe Inp Report'!AD453="X",1,IF('Prop Drill Pipe Inp Report'!AE453="X",1,IF('Prop Drill Pipe Inp Report'!AF453="X",1,IF('Prop Drill Pipe Inp Report'!AG453="X",1,IF('Prop Drill Pipe Inp Report'!AH453="X",1, IF('Prop Drill Pipe Inp Report'!AI453="X",1,0))))))))))))))</f>
        <v>0</v>
      </c>
      <c r="J446">
        <f>IF('Prop Drill Pipe Inp Report'!AP453="X",1,IF('Prop Drill Pipe Inp Report'!AQ453="X",1,IF('Prop Drill Pipe Inp Report'!AR453="X",1,IF('Prop Drill Pipe Inp Report'!AS453="X",1,IF('Prop Drill Pipe Inp Report'!AT453="X",1,IF('Prop Drill Pipe Inp Report'!AU453="X",1,IF('Prop Drill Pipe Inp Report'!AV453="X",1,IF('Prop Drill Pipe Inp Report'!AW453="X",1,IF('Prop Drill Pipe Inp Report'!AX453="X",1,IF('Prop Drill Pipe Inp Report'!AY453="X",1,IF('Prop Drill Pipe Inp Report'!AZ453="X",1,IF('Prop Drill Pipe Inp Report'!BA453="X",1,0))))))))))))</f>
        <v>0</v>
      </c>
    </row>
    <row r="447" spans="9:10" x14ac:dyDescent="0.25">
      <c r="I447">
        <f>IF('Prop Drill Pipe Inp Report'!V454="X",1,IF('Prop Drill Pipe Inp Report'!W454="X",1,IF('Prop Drill Pipe Inp Report'!X454="X",1,IF('Prop Drill Pipe Inp Report'!Y454="X",1,IF('Prop Drill Pipe Inp Report'!Z454="X",1,IF('Prop Drill Pipe Inp Report'!AA454="X",1,IF('Prop Drill Pipe Inp Report'!AB454="X",1,IF('Prop Drill Pipe Inp Report'!AC454="X",1,IF('Prop Drill Pipe Inp Report'!AD454="X",1,IF('Prop Drill Pipe Inp Report'!AE454="X",1,IF('Prop Drill Pipe Inp Report'!AF454="X",1,IF('Prop Drill Pipe Inp Report'!AG454="X",1,IF('Prop Drill Pipe Inp Report'!AH454="X",1, IF('Prop Drill Pipe Inp Report'!AI454="X",1,0))))))))))))))</f>
        <v>0</v>
      </c>
      <c r="J447">
        <f>IF('Prop Drill Pipe Inp Report'!AP454="X",1,IF('Prop Drill Pipe Inp Report'!AQ454="X",1,IF('Prop Drill Pipe Inp Report'!AR454="X",1,IF('Prop Drill Pipe Inp Report'!AS454="X",1,IF('Prop Drill Pipe Inp Report'!AT454="X",1,IF('Prop Drill Pipe Inp Report'!AU454="X",1,IF('Prop Drill Pipe Inp Report'!AV454="X",1,IF('Prop Drill Pipe Inp Report'!AW454="X",1,IF('Prop Drill Pipe Inp Report'!AX454="X",1,IF('Prop Drill Pipe Inp Report'!AY454="X",1,IF('Prop Drill Pipe Inp Report'!AZ454="X",1,IF('Prop Drill Pipe Inp Report'!BA454="X",1,0))))))))))))</f>
        <v>0</v>
      </c>
    </row>
    <row r="448" spans="9:10" x14ac:dyDescent="0.25">
      <c r="I448">
        <f>IF('Prop Drill Pipe Inp Report'!V455="X",1,IF('Prop Drill Pipe Inp Report'!W455="X",1,IF('Prop Drill Pipe Inp Report'!X455="X",1,IF('Prop Drill Pipe Inp Report'!Y455="X",1,IF('Prop Drill Pipe Inp Report'!Z455="X",1,IF('Prop Drill Pipe Inp Report'!AA455="X",1,IF('Prop Drill Pipe Inp Report'!AB455="X",1,IF('Prop Drill Pipe Inp Report'!AC455="X",1,IF('Prop Drill Pipe Inp Report'!AD455="X",1,IF('Prop Drill Pipe Inp Report'!AE455="X",1,IF('Prop Drill Pipe Inp Report'!AF455="X",1,IF('Prop Drill Pipe Inp Report'!AG455="X",1,IF('Prop Drill Pipe Inp Report'!AH455="X",1, IF('Prop Drill Pipe Inp Report'!AI455="X",1,0))))))))))))))</f>
        <v>0</v>
      </c>
      <c r="J448">
        <f>IF('Prop Drill Pipe Inp Report'!AP455="X",1,IF('Prop Drill Pipe Inp Report'!AQ455="X",1,IF('Prop Drill Pipe Inp Report'!AR455="X",1,IF('Prop Drill Pipe Inp Report'!AS455="X",1,IF('Prop Drill Pipe Inp Report'!AT455="X",1,IF('Prop Drill Pipe Inp Report'!AU455="X",1,IF('Prop Drill Pipe Inp Report'!AV455="X",1,IF('Prop Drill Pipe Inp Report'!AW455="X",1,IF('Prop Drill Pipe Inp Report'!AX455="X",1,IF('Prop Drill Pipe Inp Report'!AY455="X",1,IF('Prop Drill Pipe Inp Report'!AZ455="X",1,IF('Prop Drill Pipe Inp Report'!BA455="X",1,0))))))))))))</f>
        <v>0</v>
      </c>
    </row>
    <row r="449" spans="9:10" x14ac:dyDescent="0.25">
      <c r="I449">
        <f>IF('Prop Drill Pipe Inp Report'!V456="X",1,IF('Prop Drill Pipe Inp Report'!W456="X",1,IF('Prop Drill Pipe Inp Report'!X456="X",1,IF('Prop Drill Pipe Inp Report'!Y456="X",1,IF('Prop Drill Pipe Inp Report'!Z456="X",1,IF('Prop Drill Pipe Inp Report'!AA456="X",1,IF('Prop Drill Pipe Inp Report'!AB456="X",1,IF('Prop Drill Pipe Inp Report'!AC456="X",1,IF('Prop Drill Pipe Inp Report'!AD456="X",1,IF('Prop Drill Pipe Inp Report'!AE456="X",1,IF('Prop Drill Pipe Inp Report'!AF456="X",1,IF('Prop Drill Pipe Inp Report'!AG456="X",1,IF('Prop Drill Pipe Inp Report'!AH456="X",1, IF('Prop Drill Pipe Inp Report'!AI456="X",1,0))))))))))))))</f>
        <v>0</v>
      </c>
      <c r="J449">
        <f>IF('Prop Drill Pipe Inp Report'!AP456="X",1,IF('Prop Drill Pipe Inp Report'!AQ456="X",1,IF('Prop Drill Pipe Inp Report'!AR456="X",1,IF('Prop Drill Pipe Inp Report'!AS456="X",1,IF('Prop Drill Pipe Inp Report'!AT456="X",1,IF('Prop Drill Pipe Inp Report'!AU456="X",1,IF('Prop Drill Pipe Inp Report'!AV456="X",1,IF('Prop Drill Pipe Inp Report'!AW456="X",1,IF('Prop Drill Pipe Inp Report'!AX456="X",1,IF('Prop Drill Pipe Inp Report'!AY456="X",1,IF('Prop Drill Pipe Inp Report'!AZ456="X",1,IF('Prop Drill Pipe Inp Report'!BA456="X",1,0))))))))))))</f>
        <v>0</v>
      </c>
    </row>
    <row r="450" spans="9:10" x14ac:dyDescent="0.25">
      <c r="I450">
        <f>IF('Prop Drill Pipe Inp Report'!V457="X",1,IF('Prop Drill Pipe Inp Report'!W457="X",1,IF('Prop Drill Pipe Inp Report'!X457="X",1,IF('Prop Drill Pipe Inp Report'!Y457="X",1,IF('Prop Drill Pipe Inp Report'!Z457="X",1,IF('Prop Drill Pipe Inp Report'!AA457="X",1,IF('Prop Drill Pipe Inp Report'!AB457="X",1,IF('Prop Drill Pipe Inp Report'!AC457="X",1,IF('Prop Drill Pipe Inp Report'!AD457="X",1,IF('Prop Drill Pipe Inp Report'!AE457="X",1,IF('Prop Drill Pipe Inp Report'!AF457="X",1,IF('Prop Drill Pipe Inp Report'!AG457="X",1,IF('Prop Drill Pipe Inp Report'!AH457="X",1, IF('Prop Drill Pipe Inp Report'!AI457="X",1,0))))))))))))))</f>
        <v>0</v>
      </c>
      <c r="J450">
        <f>IF('Prop Drill Pipe Inp Report'!AP457="X",1,IF('Prop Drill Pipe Inp Report'!AQ457="X",1,IF('Prop Drill Pipe Inp Report'!AR457="X",1,IF('Prop Drill Pipe Inp Report'!AS457="X",1,IF('Prop Drill Pipe Inp Report'!AT457="X",1,IF('Prop Drill Pipe Inp Report'!AU457="X",1,IF('Prop Drill Pipe Inp Report'!AV457="X",1,IF('Prop Drill Pipe Inp Report'!AW457="X",1,IF('Prop Drill Pipe Inp Report'!AX457="X",1,IF('Prop Drill Pipe Inp Report'!AY457="X",1,IF('Prop Drill Pipe Inp Report'!AZ457="X",1,IF('Prop Drill Pipe Inp Report'!BA457="X",1,0))))))))))))</f>
        <v>0</v>
      </c>
    </row>
    <row r="451" spans="9:10" x14ac:dyDescent="0.25">
      <c r="I451">
        <f>IF('Prop Drill Pipe Inp Report'!V458="X",1,IF('Prop Drill Pipe Inp Report'!W458="X",1,IF('Prop Drill Pipe Inp Report'!X458="X",1,IF('Prop Drill Pipe Inp Report'!Y458="X",1,IF('Prop Drill Pipe Inp Report'!Z458="X",1,IF('Prop Drill Pipe Inp Report'!AA458="X",1,IF('Prop Drill Pipe Inp Report'!AB458="X",1,IF('Prop Drill Pipe Inp Report'!AC458="X",1,IF('Prop Drill Pipe Inp Report'!AD458="X",1,IF('Prop Drill Pipe Inp Report'!AE458="X",1,IF('Prop Drill Pipe Inp Report'!AF458="X",1,IF('Prop Drill Pipe Inp Report'!AG458="X",1,IF('Prop Drill Pipe Inp Report'!AH458="X",1, IF('Prop Drill Pipe Inp Report'!AI458="X",1,0))))))))))))))</f>
        <v>0</v>
      </c>
      <c r="J451">
        <f>IF('Prop Drill Pipe Inp Report'!AP458="X",1,IF('Prop Drill Pipe Inp Report'!AQ458="X",1,IF('Prop Drill Pipe Inp Report'!AR458="X",1,IF('Prop Drill Pipe Inp Report'!AS458="X",1,IF('Prop Drill Pipe Inp Report'!AT458="X",1,IF('Prop Drill Pipe Inp Report'!AU458="X",1,IF('Prop Drill Pipe Inp Report'!AV458="X",1,IF('Prop Drill Pipe Inp Report'!AW458="X",1,IF('Prop Drill Pipe Inp Report'!AX458="X",1,IF('Prop Drill Pipe Inp Report'!AY458="X",1,IF('Prop Drill Pipe Inp Report'!AZ458="X",1,IF('Prop Drill Pipe Inp Report'!BA458="X",1,0))))))))))))</f>
        <v>0</v>
      </c>
    </row>
    <row r="452" spans="9:10" x14ac:dyDescent="0.25">
      <c r="I452">
        <f>IF('Prop Drill Pipe Inp Report'!V459="X",1,IF('Prop Drill Pipe Inp Report'!W459="X",1,IF('Prop Drill Pipe Inp Report'!X459="X",1,IF('Prop Drill Pipe Inp Report'!Y459="X",1,IF('Prop Drill Pipe Inp Report'!Z459="X",1,IF('Prop Drill Pipe Inp Report'!AA459="X",1,IF('Prop Drill Pipe Inp Report'!AB459="X",1,IF('Prop Drill Pipe Inp Report'!AC459="X",1,IF('Prop Drill Pipe Inp Report'!AD459="X",1,IF('Prop Drill Pipe Inp Report'!AE459="X",1,IF('Prop Drill Pipe Inp Report'!AF459="X",1,IF('Prop Drill Pipe Inp Report'!AG459="X",1,IF('Prop Drill Pipe Inp Report'!AH459="X",1, IF('Prop Drill Pipe Inp Report'!AI459="X",1,0))))))))))))))</f>
        <v>0</v>
      </c>
      <c r="J452">
        <f>IF('Prop Drill Pipe Inp Report'!AP459="X",1,IF('Prop Drill Pipe Inp Report'!AQ459="X",1,IF('Prop Drill Pipe Inp Report'!AR459="X",1,IF('Prop Drill Pipe Inp Report'!AS459="X",1,IF('Prop Drill Pipe Inp Report'!AT459="X",1,IF('Prop Drill Pipe Inp Report'!AU459="X",1,IF('Prop Drill Pipe Inp Report'!AV459="X",1,IF('Prop Drill Pipe Inp Report'!AW459="X",1,IF('Prop Drill Pipe Inp Report'!AX459="X",1,IF('Prop Drill Pipe Inp Report'!AY459="X",1,IF('Prop Drill Pipe Inp Report'!AZ459="X",1,IF('Prop Drill Pipe Inp Report'!BA459="X",1,0))))))))))))</f>
        <v>0</v>
      </c>
    </row>
    <row r="453" spans="9:10" x14ac:dyDescent="0.25">
      <c r="I453">
        <f>IF('Prop Drill Pipe Inp Report'!V460="X",1,IF('Prop Drill Pipe Inp Report'!W460="X",1,IF('Prop Drill Pipe Inp Report'!X460="X",1,IF('Prop Drill Pipe Inp Report'!Y460="X",1,IF('Prop Drill Pipe Inp Report'!Z460="X",1,IF('Prop Drill Pipe Inp Report'!AA460="X",1,IF('Prop Drill Pipe Inp Report'!AB460="X",1,IF('Prop Drill Pipe Inp Report'!AC460="X",1,IF('Prop Drill Pipe Inp Report'!AD460="X",1,IF('Prop Drill Pipe Inp Report'!AE460="X",1,IF('Prop Drill Pipe Inp Report'!AF460="X",1,IF('Prop Drill Pipe Inp Report'!AG460="X",1,IF('Prop Drill Pipe Inp Report'!AH460="X",1, IF('Prop Drill Pipe Inp Report'!AI460="X",1,0))))))))))))))</f>
        <v>0</v>
      </c>
      <c r="J453">
        <f>IF('Prop Drill Pipe Inp Report'!AP460="X",1,IF('Prop Drill Pipe Inp Report'!AQ460="X",1,IF('Prop Drill Pipe Inp Report'!AR460="X",1,IF('Prop Drill Pipe Inp Report'!AS460="X",1,IF('Prop Drill Pipe Inp Report'!AT460="X",1,IF('Prop Drill Pipe Inp Report'!AU460="X",1,IF('Prop Drill Pipe Inp Report'!AV460="X",1,IF('Prop Drill Pipe Inp Report'!AW460="X",1,IF('Prop Drill Pipe Inp Report'!AX460="X",1,IF('Prop Drill Pipe Inp Report'!AY460="X",1,IF('Prop Drill Pipe Inp Report'!AZ460="X",1,IF('Prop Drill Pipe Inp Report'!BA460="X",1,0))))))))))))</f>
        <v>0</v>
      </c>
    </row>
    <row r="454" spans="9:10" x14ac:dyDescent="0.25">
      <c r="I454">
        <f>IF('Prop Drill Pipe Inp Report'!V461="X",1,IF('Prop Drill Pipe Inp Report'!W461="X",1,IF('Prop Drill Pipe Inp Report'!X461="X",1,IF('Prop Drill Pipe Inp Report'!Y461="X",1,IF('Prop Drill Pipe Inp Report'!Z461="X",1,IF('Prop Drill Pipe Inp Report'!AA461="X",1,IF('Prop Drill Pipe Inp Report'!AB461="X",1,IF('Prop Drill Pipe Inp Report'!AC461="X",1,IF('Prop Drill Pipe Inp Report'!AD461="X",1,IF('Prop Drill Pipe Inp Report'!AE461="X",1,IF('Prop Drill Pipe Inp Report'!AF461="X",1,IF('Prop Drill Pipe Inp Report'!AG461="X",1,IF('Prop Drill Pipe Inp Report'!AH461="X",1, IF('Prop Drill Pipe Inp Report'!AI461="X",1,0))))))))))))))</f>
        <v>0</v>
      </c>
      <c r="J454">
        <f>IF('Prop Drill Pipe Inp Report'!AP461="X",1,IF('Prop Drill Pipe Inp Report'!AQ461="X",1,IF('Prop Drill Pipe Inp Report'!AR461="X",1,IF('Prop Drill Pipe Inp Report'!AS461="X",1,IF('Prop Drill Pipe Inp Report'!AT461="X",1,IF('Prop Drill Pipe Inp Report'!AU461="X",1,IF('Prop Drill Pipe Inp Report'!AV461="X",1,IF('Prop Drill Pipe Inp Report'!AW461="X",1,IF('Prop Drill Pipe Inp Report'!AX461="X",1,IF('Prop Drill Pipe Inp Report'!AY461="X",1,IF('Prop Drill Pipe Inp Report'!AZ461="X",1,IF('Prop Drill Pipe Inp Report'!BA461="X",1,0))))))))))))</f>
        <v>0</v>
      </c>
    </row>
    <row r="455" spans="9:10" x14ac:dyDescent="0.25">
      <c r="I455">
        <f>IF('Prop Drill Pipe Inp Report'!V462="X",1,IF('Prop Drill Pipe Inp Report'!W462="X",1,IF('Prop Drill Pipe Inp Report'!X462="X",1,IF('Prop Drill Pipe Inp Report'!Y462="X",1,IF('Prop Drill Pipe Inp Report'!Z462="X",1,IF('Prop Drill Pipe Inp Report'!AA462="X",1,IF('Prop Drill Pipe Inp Report'!AB462="X",1,IF('Prop Drill Pipe Inp Report'!AC462="X",1,IF('Prop Drill Pipe Inp Report'!AD462="X",1,IF('Prop Drill Pipe Inp Report'!AE462="X",1,IF('Prop Drill Pipe Inp Report'!AF462="X",1,IF('Prop Drill Pipe Inp Report'!AG462="X",1,IF('Prop Drill Pipe Inp Report'!AH462="X",1, IF('Prop Drill Pipe Inp Report'!AI462="X",1,0))))))))))))))</f>
        <v>0</v>
      </c>
      <c r="J455">
        <f>IF('Prop Drill Pipe Inp Report'!AP462="X",1,IF('Prop Drill Pipe Inp Report'!AQ462="X",1,IF('Prop Drill Pipe Inp Report'!AR462="X",1,IF('Prop Drill Pipe Inp Report'!AS462="X",1,IF('Prop Drill Pipe Inp Report'!AT462="X",1,IF('Prop Drill Pipe Inp Report'!AU462="X",1,IF('Prop Drill Pipe Inp Report'!AV462="X",1,IF('Prop Drill Pipe Inp Report'!AW462="X",1,IF('Prop Drill Pipe Inp Report'!AX462="X",1,IF('Prop Drill Pipe Inp Report'!AY462="X",1,IF('Prop Drill Pipe Inp Report'!AZ462="X",1,IF('Prop Drill Pipe Inp Report'!BA462="X",1,0))))))))))))</f>
        <v>0</v>
      </c>
    </row>
    <row r="456" spans="9:10" x14ac:dyDescent="0.25">
      <c r="I456">
        <f>IF('Prop Drill Pipe Inp Report'!V463="X",1,IF('Prop Drill Pipe Inp Report'!W463="X",1,IF('Prop Drill Pipe Inp Report'!X463="X",1,IF('Prop Drill Pipe Inp Report'!Y463="X",1,IF('Prop Drill Pipe Inp Report'!Z463="X",1,IF('Prop Drill Pipe Inp Report'!AA463="X",1,IF('Prop Drill Pipe Inp Report'!AB463="X",1,IF('Prop Drill Pipe Inp Report'!AC463="X",1,IF('Prop Drill Pipe Inp Report'!AD463="X",1,IF('Prop Drill Pipe Inp Report'!AE463="X",1,IF('Prop Drill Pipe Inp Report'!AF463="X",1,IF('Prop Drill Pipe Inp Report'!AG463="X",1,IF('Prop Drill Pipe Inp Report'!AH463="X",1, IF('Prop Drill Pipe Inp Report'!AI463="X",1,0))))))))))))))</f>
        <v>0</v>
      </c>
      <c r="J456">
        <f>IF('Prop Drill Pipe Inp Report'!AP463="X",1,IF('Prop Drill Pipe Inp Report'!AQ463="X",1,IF('Prop Drill Pipe Inp Report'!AR463="X",1,IF('Prop Drill Pipe Inp Report'!AS463="X",1,IF('Prop Drill Pipe Inp Report'!AT463="X",1,IF('Prop Drill Pipe Inp Report'!AU463="X",1,IF('Prop Drill Pipe Inp Report'!AV463="X",1,IF('Prop Drill Pipe Inp Report'!AW463="X",1,IF('Prop Drill Pipe Inp Report'!AX463="X",1,IF('Prop Drill Pipe Inp Report'!AY463="X",1,IF('Prop Drill Pipe Inp Report'!AZ463="X",1,IF('Prop Drill Pipe Inp Report'!BA463="X",1,0))))))))))))</f>
        <v>0</v>
      </c>
    </row>
    <row r="457" spans="9:10" x14ac:dyDescent="0.25">
      <c r="I457">
        <f>IF('Prop Drill Pipe Inp Report'!V464="X",1,IF('Prop Drill Pipe Inp Report'!W464="X",1,IF('Prop Drill Pipe Inp Report'!X464="X",1,IF('Prop Drill Pipe Inp Report'!Y464="X",1,IF('Prop Drill Pipe Inp Report'!Z464="X",1,IF('Prop Drill Pipe Inp Report'!AA464="X",1,IF('Prop Drill Pipe Inp Report'!AB464="X",1,IF('Prop Drill Pipe Inp Report'!AC464="X",1,IF('Prop Drill Pipe Inp Report'!AD464="X",1,IF('Prop Drill Pipe Inp Report'!AE464="X",1,IF('Prop Drill Pipe Inp Report'!AF464="X",1,IF('Prop Drill Pipe Inp Report'!AG464="X",1,IF('Prop Drill Pipe Inp Report'!AH464="X",1, IF('Prop Drill Pipe Inp Report'!AI464="X",1,0))))))))))))))</f>
        <v>0</v>
      </c>
      <c r="J457">
        <f>IF('Prop Drill Pipe Inp Report'!AP464="X",1,IF('Prop Drill Pipe Inp Report'!AQ464="X",1,IF('Prop Drill Pipe Inp Report'!AR464="X",1,IF('Prop Drill Pipe Inp Report'!AS464="X",1,IF('Prop Drill Pipe Inp Report'!AT464="X",1,IF('Prop Drill Pipe Inp Report'!AU464="X",1,IF('Prop Drill Pipe Inp Report'!AV464="X",1,IF('Prop Drill Pipe Inp Report'!AW464="X",1,IF('Prop Drill Pipe Inp Report'!AX464="X",1,IF('Prop Drill Pipe Inp Report'!AY464="X",1,IF('Prop Drill Pipe Inp Report'!AZ464="X",1,IF('Prop Drill Pipe Inp Report'!BA464="X",1,0))))))))))))</f>
        <v>0</v>
      </c>
    </row>
    <row r="458" spans="9:10" x14ac:dyDescent="0.25">
      <c r="I458">
        <f>IF('Prop Drill Pipe Inp Report'!V465="X",1,IF('Prop Drill Pipe Inp Report'!W465="X",1,IF('Prop Drill Pipe Inp Report'!X465="X",1,IF('Prop Drill Pipe Inp Report'!Y465="X",1,IF('Prop Drill Pipe Inp Report'!Z465="X",1,IF('Prop Drill Pipe Inp Report'!AA465="X",1,IF('Prop Drill Pipe Inp Report'!AB465="X",1,IF('Prop Drill Pipe Inp Report'!AC465="X",1,IF('Prop Drill Pipe Inp Report'!AD465="X",1,IF('Prop Drill Pipe Inp Report'!AE465="X",1,IF('Prop Drill Pipe Inp Report'!AF465="X",1,IF('Prop Drill Pipe Inp Report'!AG465="X",1,IF('Prop Drill Pipe Inp Report'!AH465="X",1, IF('Prop Drill Pipe Inp Report'!AI465="X",1,0))))))))))))))</f>
        <v>0</v>
      </c>
      <c r="J458">
        <f>IF('Prop Drill Pipe Inp Report'!AP465="X",1,IF('Prop Drill Pipe Inp Report'!AQ465="X",1,IF('Prop Drill Pipe Inp Report'!AR465="X",1,IF('Prop Drill Pipe Inp Report'!AS465="X",1,IF('Prop Drill Pipe Inp Report'!AT465="X",1,IF('Prop Drill Pipe Inp Report'!AU465="X",1,IF('Prop Drill Pipe Inp Report'!AV465="X",1,IF('Prop Drill Pipe Inp Report'!AW465="X",1,IF('Prop Drill Pipe Inp Report'!AX465="X",1,IF('Prop Drill Pipe Inp Report'!AY465="X",1,IF('Prop Drill Pipe Inp Report'!AZ465="X",1,IF('Prop Drill Pipe Inp Report'!BA465="X",1,0))))))))))))</f>
        <v>0</v>
      </c>
    </row>
    <row r="459" spans="9:10" x14ac:dyDescent="0.25">
      <c r="I459">
        <f>IF('Prop Drill Pipe Inp Report'!V466="X",1,IF('Prop Drill Pipe Inp Report'!W466="X",1,IF('Prop Drill Pipe Inp Report'!X466="X",1,IF('Prop Drill Pipe Inp Report'!Y466="X",1,IF('Prop Drill Pipe Inp Report'!Z466="X",1,IF('Prop Drill Pipe Inp Report'!AA466="X",1,IF('Prop Drill Pipe Inp Report'!AB466="X",1,IF('Prop Drill Pipe Inp Report'!AC466="X",1,IF('Prop Drill Pipe Inp Report'!AD466="X",1,IF('Prop Drill Pipe Inp Report'!AE466="X",1,IF('Prop Drill Pipe Inp Report'!AF466="X",1,IF('Prop Drill Pipe Inp Report'!AG466="X",1,IF('Prop Drill Pipe Inp Report'!AH466="X",1, IF('Prop Drill Pipe Inp Report'!AI466="X",1,0))))))))))))))</f>
        <v>0</v>
      </c>
      <c r="J459">
        <f>IF('Prop Drill Pipe Inp Report'!AP466="X",1,IF('Prop Drill Pipe Inp Report'!AQ466="X",1,IF('Prop Drill Pipe Inp Report'!AR466="X",1,IF('Prop Drill Pipe Inp Report'!AS466="X",1,IF('Prop Drill Pipe Inp Report'!AT466="X",1,IF('Prop Drill Pipe Inp Report'!AU466="X",1,IF('Prop Drill Pipe Inp Report'!AV466="X",1,IF('Prop Drill Pipe Inp Report'!AW466="X",1,IF('Prop Drill Pipe Inp Report'!AX466="X",1,IF('Prop Drill Pipe Inp Report'!AY466="X",1,IF('Prop Drill Pipe Inp Report'!AZ466="X",1,IF('Prop Drill Pipe Inp Report'!BA466="X",1,0))))))))))))</f>
        <v>0</v>
      </c>
    </row>
    <row r="460" spans="9:10" x14ac:dyDescent="0.25">
      <c r="I460">
        <f>IF('Prop Drill Pipe Inp Report'!V467="X",1,IF('Prop Drill Pipe Inp Report'!W467="X",1,IF('Prop Drill Pipe Inp Report'!X467="X",1,IF('Prop Drill Pipe Inp Report'!Y467="X",1,IF('Prop Drill Pipe Inp Report'!Z467="X",1,IF('Prop Drill Pipe Inp Report'!AA467="X",1,IF('Prop Drill Pipe Inp Report'!AB467="X",1,IF('Prop Drill Pipe Inp Report'!AC467="X",1,IF('Prop Drill Pipe Inp Report'!AD467="X",1,IF('Prop Drill Pipe Inp Report'!AE467="X",1,IF('Prop Drill Pipe Inp Report'!AF467="X",1,IF('Prop Drill Pipe Inp Report'!AG467="X",1,IF('Prop Drill Pipe Inp Report'!AH467="X",1, IF('Prop Drill Pipe Inp Report'!AI467="X",1,0))))))))))))))</f>
        <v>0</v>
      </c>
      <c r="J460">
        <f>IF('Prop Drill Pipe Inp Report'!AP467="X",1,IF('Prop Drill Pipe Inp Report'!AQ467="X",1,IF('Prop Drill Pipe Inp Report'!AR467="X",1,IF('Prop Drill Pipe Inp Report'!AS467="X",1,IF('Prop Drill Pipe Inp Report'!AT467="X",1,IF('Prop Drill Pipe Inp Report'!AU467="X",1,IF('Prop Drill Pipe Inp Report'!AV467="X",1,IF('Prop Drill Pipe Inp Report'!AW467="X",1,IF('Prop Drill Pipe Inp Report'!AX467="X",1,IF('Prop Drill Pipe Inp Report'!AY467="X",1,IF('Prop Drill Pipe Inp Report'!AZ467="X",1,IF('Prop Drill Pipe Inp Report'!BA467="X",1,0))))))))))))</f>
        <v>0</v>
      </c>
    </row>
    <row r="461" spans="9:10" x14ac:dyDescent="0.25">
      <c r="I461">
        <f>IF('Prop Drill Pipe Inp Report'!V468="X",1,IF('Prop Drill Pipe Inp Report'!W468="X",1,IF('Prop Drill Pipe Inp Report'!X468="X",1,IF('Prop Drill Pipe Inp Report'!Y468="X",1,IF('Prop Drill Pipe Inp Report'!Z468="X",1,IF('Prop Drill Pipe Inp Report'!AA468="X",1,IF('Prop Drill Pipe Inp Report'!AB468="X",1,IF('Prop Drill Pipe Inp Report'!AC468="X",1,IF('Prop Drill Pipe Inp Report'!AD468="X",1,IF('Prop Drill Pipe Inp Report'!AE468="X",1,IF('Prop Drill Pipe Inp Report'!AF468="X",1,IF('Prop Drill Pipe Inp Report'!AG468="X",1,IF('Prop Drill Pipe Inp Report'!AH468="X",1, IF('Prop Drill Pipe Inp Report'!AI468="X",1,0))))))))))))))</f>
        <v>0</v>
      </c>
      <c r="J461">
        <f>IF('Prop Drill Pipe Inp Report'!AP468="X",1,IF('Prop Drill Pipe Inp Report'!AQ468="X",1,IF('Prop Drill Pipe Inp Report'!AR468="X",1,IF('Prop Drill Pipe Inp Report'!AS468="X",1,IF('Prop Drill Pipe Inp Report'!AT468="X",1,IF('Prop Drill Pipe Inp Report'!AU468="X",1,IF('Prop Drill Pipe Inp Report'!AV468="X",1,IF('Prop Drill Pipe Inp Report'!AW468="X",1,IF('Prop Drill Pipe Inp Report'!AX468="X",1,IF('Prop Drill Pipe Inp Report'!AY468="X",1,IF('Prop Drill Pipe Inp Report'!AZ468="X",1,IF('Prop Drill Pipe Inp Report'!BA468="X",1,0))))))))))))</f>
        <v>0</v>
      </c>
    </row>
    <row r="462" spans="9:10" x14ac:dyDescent="0.25">
      <c r="I462">
        <f>IF('Prop Drill Pipe Inp Report'!V469="X",1,IF('Prop Drill Pipe Inp Report'!W469="X",1,IF('Prop Drill Pipe Inp Report'!X469="X",1,IF('Prop Drill Pipe Inp Report'!Y469="X",1,IF('Prop Drill Pipe Inp Report'!Z469="X",1,IF('Prop Drill Pipe Inp Report'!AA469="X",1,IF('Prop Drill Pipe Inp Report'!AB469="X",1,IF('Prop Drill Pipe Inp Report'!AC469="X",1,IF('Prop Drill Pipe Inp Report'!AD469="X",1,IF('Prop Drill Pipe Inp Report'!AE469="X",1,IF('Prop Drill Pipe Inp Report'!AF469="X",1,IF('Prop Drill Pipe Inp Report'!AG469="X",1,IF('Prop Drill Pipe Inp Report'!AH469="X",1, IF('Prop Drill Pipe Inp Report'!AI469="X",1,0))))))))))))))</f>
        <v>0</v>
      </c>
      <c r="J462">
        <f>IF('Prop Drill Pipe Inp Report'!AP469="X",1,IF('Prop Drill Pipe Inp Report'!AQ469="X",1,IF('Prop Drill Pipe Inp Report'!AR469="X",1,IF('Prop Drill Pipe Inp Report'!AS469="X",1,IF('Prop Drill Pipe Inp Report'!AT469="X",1,IF('Prop Drill Pipe Inp Report'!AU469="X",1,IF('Prop Drill Pipe Inp Report'!AV469="X",1,IF('Prop Drill Pipe Inp Report'!AW469="X",1,IF('Prop Drill Pipe Inp Report'!AX469="X",1,IF('Prop Drill Pipe Inp Report'!AY469="X",1,IF('Prop Drill Pipe Inp Report'!AZ469="X",1,IF('Prop Drill Pipe Inp Report'!BA469="X",1,0))))))))))))</f>
        <v>0</v>
      </c>
    </row>
    <row r="463" spans="9:10" x14ac:dyDescent="0.25">
      <c r="I463">
        <f>IF('Prop Drill Pipe Inp Report'!V470="X",1,IF('Prop Drill Pipe Inp Report'!W470="X",1,IF('Prop Drill Pipe Inp Report'!X470="X",1,IF('Prop Drill Pipe Inp Report'!Y470="X",1,IF('Prop Drill Pipe Inp Report'!Z470="X",1,IF('Prop Drill Pipe Inp Report'!AA470="X",1,IF('Prop Drill Pipe Inp Report'!AB470="X",1,IF('Prop Drill Pipe Inp Report'!AC470="X",1,IF('Prop Drill Pipe Inp Report'!AD470="X",1,IF('Prop Drill Pipe Inp Report'!AE470="X",1,IF('Prop Drill Pipe Inp Report'!AF470="X",1,IF('Prop Drill Pipe Inp Report'!AG470="X",1,IF('Prop Drill Pipe Inp Report'!AH470="X",1, IF('Prop Drill Pipe Inp Report'!AI470="X",1,0))))))))))))))</f>
        <v>0</v>
      </c>
      <c r="J463">
        <f>IF('Prop Drill Pipe Inp Report'!AP470="X",1,IF('Prop Drill Pipe Inp Report'!AQ470="X",1,IF('Prop Drill Pipe Inp Report'!AR470="X",1,IF('Prop Drill Pipe Inp Report'!AS470="X",1,IF('Prop Drill Pipe Inp Report'!AT470="X",1,IF('Prop Drill Pipe Inp Report'!AU470="X",1,IF('Prop Drill Pipe Inp Report'!AV470="X",1,IF('Prop Drill Pipe Inp Report'!AW470="X",1,IF('Prop Drill Pipe Inp Report'!AX470="X",1,IF('Prop Drill Pipe Inp Report'!AY470="X",1,IF('Prop Drill Pipe Inp Report'!AZ470="X",1,IF('Prop Drill Pipe Inp Report'!BA470="X",1,0))))))))))))</f>
        <v>0</v>
      </c>
    </row>
    <row r="464" spans="9:10" x14ac:dyDescent="0.25">
      <c r="I464">
        <f>IF('Prop Drill Pipe Inp Report'!V471="X",1,IF('Prop Drill Pipe Inp Report'!W471="X",1,IF('Prop Drill Pipe Inp Report'!X471="X",1,IF('Prop Drill Pipe Inp Report'!Y471="X",1,IF('Prop Drill Pipe Inp Report'!Z471="X",1,IF('Prop Drill Pipe Inp Report'!AA471="X",1,IF('Prop Drill Pipe Inp Report'!AB471="X",1,IF('Prop Drill Pipe Inp Report'!AC471="X",1,IF('Prop Drill Pipe Inp Report'!AD471="X",1,IF('Prop Drill Pipe Inp Report'!AE471="X",1,IF('Prop Drill Pipe Inp Report'!AF471="X",1,IF('Prop Drill Pipe Inp Report'!AG471="X",1,IF('Prop Drill Pipe Inp Report'!AH471="X",1, IF('Prop Drill Pipe Inp Report'!AI471="X",1,0))))))))))))))</f>
        <v>0</v>
      </c>
      <c r="J464">
        <f>IF('Prop Drill Pipe Inp Report'!AP471="X",1,IF('Prop Drill Pipe Inp Report'!AQ471="X",1,IF('Prop Drill Pipe Inp Report'!AR471="X",1,IF('Prop Drill Pipe Inp Report'!AS471="X",1,IF('Prop Drill Pipe Inp Report'!AT471="X",1,IF('Prop Drill Pipe Inp Report'!AU471="X",1,IF('Prop Drill Pipe Inp Report'!AV471="X",1,IF('Prop Drill Pipe Inp Report'!AW471="X",1,IF('Prop Drill Pipe Inp Report'!AX471="X",1,IF('Prop Drill Pipe Inp Report'!AY471="X",1,IF('Prop Drill Pipe Inp Report'!AZ471="X",1,IF('Prop Drill Pipe Inp Report'!BA471="X",1,0))))))))))))</f>
        <v>0</v>
      </c>
    </row>
    <row r="465" spans="9:10" x14ac:dyDescent="0.25">
      <c r="I465">
        <f>IF('Prop Drill Pipe Inp Report'!V472="X",1,IF('Prop Drill Pipe Inp Report'!W472="X",1,IF('Prop Drill Pipe Inp Report'!X472="X",1,IF('Prop Drill Pipe Inp Report'!Y472="X",1,IF('Prop Drill Pipe Inp Report'!Z472="X",1,IF('Prop Drill Pipe Inp Report'!AA472="X",1,IF('Prop Drill Pipe Inp Report'!AB472="X",1,IF('Prop Drill Pipe Inp Report'!AC472="X",1,IF('Prop Drill Pipe Inp Report'!AD472="X",1,IF('Prop Drill Pipe Inp Report'!AE472="X",1,IF('Prop Drill Pipe Inp Report'!AF472="X",1,IF('Prop Drill Pipe Inp Report'!AG472="X",1,IF('Prop Drill Pipe Inp Report'!AH472="X",1, IF('Prop Drill Pipe Inp Report'!AI472="X",1,0))))))))))))))</f>
        <v>0</v>
      </c>
      <c r="J465">
        <f>IF('Prop Drill Pipe Inp Report'!AP472="X",1,IF('Prop Drill Pipe Inp Report'!AQ472="X",1,IF('Prop Drill Pipe Inp Report'!AR472="X",1,IF('Prop Drill Pipe Inp Report'!AS472="X",1,IF('Prop Drill Pipe Inp Report'!AT472="X",1,IF('Prop Drill Pipe Inp Report'!AU472="X",1,IF('Prop Drill Pipe Inp Report'!AV472="X",1,IF('Prop Drill Pipe Inp Report'!AW472="X",1,IF('Prop Drill Pipe Inp Report'!AX472="X",1,IF('Prop Drill Pipe Inp Report'!AY472="X",1,IF('Prop Drill Pipe Inp Report'!AZ472="X",1,IF('Prop Drill Pipe Inp Report'!BA472="X",1,0))))))))))))</f>
        <v>0</v>
      </c>
    </row>
    <row r="466" spans="9:10" x14ac:dyDescent="0.25">
      <c r="I466">
        <f>IF('Prop Drill Pipe Inp Report'!V473="X",1,IF('Prop Drill Pipe Inp Report'!W473="X",1,IF('Prop Drill Pipe Inp Report'!X473="X",1,IF('Prop Drill Pipe Inp Report'!Y473="X",1,IF('Prop Drill Pipe Inp Report'!Z473="X",1,IF('Prop Drill Pipe Inp Report'!AA473="X",1,IF('Prop Drill Pipe Inp Report'!AB473="X",1,IF('Prop Drill Pipe Inp Report'!AC473="X",1,IF('Prop Drill Pipe Inp Report'!AD473="X",1,IF('Prop Drill Pipe Inp Report'!AE473="X",1,IF('Prop Drill Pipe Inp Report'!AF473="X",1,IF('Prop Drill Pipe Inp Report'!AG473="X",1,IF('Prop Drill Pipe Inp Report'!AH473="X",1, IF('Prop Drill Pipe Inp Report'!AI473="X",1,0))))))))))))))</f>
        <v>0</v>
      </c>
      <c r="J466">
        <f>IF('Prop Drill Pipe Inp Report'!AP473="X",1,IF('Prop Drill Pipe Inp Report'!AQ473="X",1,IF('Prop Drill Pipe Inp Report'!AR473="X",1,IF('Prop Drill Pipe Inp Report'!AS473="X",1,IF('Prop Drill Pipe Inp Report'!AT473="X",1,IF('Prop Drill Pipe Inp Report'!AU473="X",1,IF('Prop Drill Pipe Inp Report'!AV473="X",1,IF('Prop Drill Pipe Inp Report'!AW473="X",1,IF('Prop Drill Pipe Inp Report'!AX473="X",1,IF('Prop Drill Pipe Inp Report'!AY473="X",1,IF('Prop Drill Pipe Inp Report'!AZ473="X",1,IF('Prop Drill Pipe Inp Report'!BA473="X",1,0))))))))))))</f>
        <v>0</v>
      </c>
    </row>
    <row r="467" spans="9:10" x14ac:dyDescent="0.25">
      <c r="I467">
        <f>IF('Prop Drill Pipe Inp Report'!V474="X",1,IF('Prop Drill Pipe Inp Report'!W474="X",1,IF('Prop Drill Pipe Inp Report'!X474="X",1,IF('Prop Drill Pipe Inp Report'!Y474="X",1,IF('Prop Drill Pipe Inp Report'!Z474="X",1,IF('Prop Drill Pipe Inp Report'!AA474="X",1,IF('Prop Drill Pipe Inp Report'!AB474="X",1,IF('Prop Drill Pipe Inp Report'!AC474="X",1,IF('Prop Drill Pipe Inp Report'!AD474="X",1,IF('Prop Drill Pipe Inp Report'!AE474="X",1,IF('Prop Drill Pipe Inp Report'!AF474="X",1,IF('Prop Drill Pipe Inp Report'!AG474="X",1,IF('Prop Drill Pipe Inp Report'!AH474="X",1, IF('Prop Drill Pipe Inp Report'!AI474="X",1,0))))))))))))))</f>
        <v>0</v>
      </c>
      <c r="J467">
        <f>IF('Prop Drill Pipe Inp Report'!AP474="X",1,IF('Prop Drill Pipe Inp Report'!AQ474="X",1,IF('Prop Drill Pipe Inp Report'!AR474="X",1,IF('Prop Drill Pipe Inp Report'!AS474="X",1,IF('Prop Drill Pipe Inp Report'!AT474="X",1,IF('Prop Drill Pipe Inp Report'!AU474="X",1,IF('Prop Drill Pipe Inp Report'!AV474="X",1,IF('Prop Drill Pipe Inp Report'!AW474="X",1,IF('Prop Drill Pipe Inp Report'!AX474="X",1,IF('Prop Drill Pipe Inp Report'!AY474="X",1,IF('Prop Drill Pipe Inp Report'!AZ474="X",1,IF('Prop Drill Pipe Inp Report'!BA474="X",1,0))))))))))))</f>
        <v>0</v>
      </c>
    </row>
    <row r="468" spans="9:10" x14ac:dyDescent="0.25">
      <c r="I468">
        <f>IF('Prop Drill Pipe Inp Report'!V475="X",1,IF('Prop Drill Pipe Inp Report'!W475="X",1,IF('Prop Drill Pipe Inp Report'!X475="X",1,IF('Prop Drill Pipe Inp Report'!Y475="X",1,IF('Prop Drill Pipe Inp Report'!Z475="X",1,IF('Prop Drill Pipe Inp Report'!AA475="X",1,IF('Prop Drill Pipe Inp Report'!AB475="X",1,IF('Prop Drill Pipe Inp Report'!AC475="X",1,IF('Prop Drill Pipe Inp Report'!AD475="X",1,IF('Prop Drill Pipe Inp Report'!AE475="X",1,IF('Prop Drill Pipe Inp Report'!AF475="X",1,IF('Prop Drill Pipe Inp Report'!AG475="X",1,IF('Prop Drill Pipe Inp Report'!AH475="X",1, IF('Prop Drill Pipe Inp Report'!AI475="X",1,0))))))))))))))</f>
        <v>0</v>
      </c>
      <c r="J468">
        <f>IF('Prop Drill Pipe Inp Report'!AP475="X",1,IF('Prop Drill Pipe Inp Report'!AQ475="X",1,IF('Prop Drill Pipe Inp Report'!AR475="X",1,IF('Prop Drill Pipe Inp Report'!AS475="X",1,IF('Prop Drill Pipe Inp Report'!AT475="X",1,IF('Prop Drill Pipe Inp Report'!AU475="X",1,IF('Prop Drill Pipe Inp Report'!AV475="X",1,IF('Prop Drill Pipe Inp Report'!AW475="X",1,IF('Prop Drill Pipe Inp Report'!AX475="X",1,IF('Prop Drill Pipe Inp Report'!AY475="X",1,IF('Prop Drill Pipe Inp Report'!AZ475="X",1,IF('Prop Drill Pipe Inp Report'!BA475="X",1,0))))))))))))</f>
        <v>0</v>
      </c>
    </row>
    <row r="469" spans="9:10" x14ac:dyDescent="0.25">
      <c r="I469">
        <f>IF('Prop Drill Pipe Inp Report'!V476="X",1,IF('Prop Drill Pipe Inp Report'!W476="X",1,IF('Prop Drill Pipe Inp Report'!X476="X",1,IF('Prop Drill Pipe Inp Report'!Y476="X",1,IF('Prop Drill Pipe Inp Report'!Z476="X",1,IF('Prop Drill Pipe Inp Report'!AA476="X",1,IF('Prop Drill Pipe Inp Report'!AB476="X",1,IF('Prop Drill Pipe Inp Report'!AC476="X",1,IF('Prop Drill Pipe Inp Report'!AD476="X",1,IF('Prop Drill Pipe Inp Report'!AE476="X",1,IF('Prop Drill Pipe Inp Report'!AF476="X",1,IF('Prop Drill Pipe Inp Report'!AG476="X",1,IF('Prop Drill Pipe Inp Report'!AH476="X",1, IF('Prop Drill Pipe Inp Report'!AI476="X",1,0))))))))))))))</f>
        <v>0</v>
      </c>
      <c r="J469">
        <f>IF('Prop Drill Pipe Inp Report'!AP476="X",1,IF('Prop Drill Pipe Inp Report'!AQ476="X",1,IF('Prop Drill Pipe Inp Report'!AR476="X",1,IF('Prop Drill Pipe Inp Report'!AS476="X",1,IF('Prop Drill Pipe Inp Report'!AT476="X",1,IF('Prop Drill Pipe Inp Report'!AU476="X",1,IF('Prop Drill Pipe Inp Report'!AV476="X",1,IF('Prop Drill Pipe Inp Report'!AW476="X",1,IF('Prop Drill Pipe Inp Report'!AX476="X",1,IF('Prop Drill Pipe Inp Report'!AY476="X",1,IF('Prop Drill Pipe Inp Report'!AZ476="X",1,IF('Prop Drill Pipe Inp Report'!BA476="X",1,0))))))))))))</f>
        <v>0</v>
      </c>
    </row>
    <row r="470" spans="9:10" x14ac:dyDescent="0.25">
      <c r="I470">
        <f>IF('Prop Drill Pipe Inp Report'!V477="X",1,IF('Prop Drill Pipe Inp Report'!W477="X",1,IF('Prop Drill Pipe Inp Report'!X477="X",1,IF('Prop Drill Pipe Inp Report'!Y477="X",1,IF('Prop Drill Pipe Inp Report'!Z477="X",1,IF('Prop Drill Pipe Inp Report'!AA477="X",1,IF('Prop Drill Pipe Inp Report'!AB477="X",1,IF('Prop Drill Pipe Inp Report'!AC477="X",1,IF('Prop Drill Pipe Inp Report'!AD477="X",1,IF('Prop Drill Pipe Inp Report'!AE477="X",1,IF('Prop Drill Pipe Inp Report'!AF477="X",1,IF('Prop Drill Pipe Inp Report'!AG477="X",1,IF('Prop Drill Pipe Inp Report'!AH477="X",1, IF('Prop Drill Pipe Inp Report'!AI477="X",1,0))))))))))))))</f>
        <v>0</v>
      </c>
      <c r="J470">
        <f>IF('Prop Drill Pipe Inp Report'!AP477="X",1,IF('Prop Drill Pipe Inp Report'!AQ477="X",1,IF('Prop Drill Pipe Inp Report'!AR477="X",1,IF('Prop Drill Pipe Inp Report'!AS477="X",1,IF('Prop Drill Pipe Inp Report'!AT477="X",1,IF('Prop Drill Pipe Inp Report'!AU477="X",1,IF('Prop Drill Pipe Inp Report'!AV477="X",1,IF('Prop Drill Pipe Inp Report'!AW477="X",1,IF('Prop Drill Pipe Inp Report'!AX477="X",1,IF('Prop Drill Pipe Inp Report'!AY477="X",1,IF('Prop Drill Pipe Inp Report'!AZ477="X",1,IF('Prop Drill Pipe Inp Report'!BA477="X",1,0))))))))))))</f>
        <v>0</v>
      </c>
    </row>
    <row r="471" spans="9:10" x14ac:dyDescent="0.25">
      <c r="I471">
        <f>IF('Prop Drill Pipe Inp Report'!V478="X",1,IF('Prop Drill Pipe Inp Report'!W478="X",1,IF('Prop Drill Pipe Inp Report'!X478="X",1,IF('Prop Drill Pipe Inp Report'!Y478="X",1,IF('Prop Drill Pipe Inp Report'!Z478="X",1,IF('Prop Drill Pipe Inp Report'!AA478="X",1,IF('Prop Drill Pipe Inp Report'!AB478="X",1,IF('Prop Drill Pipe Inp Report'!AC478="X",1,IF('Prop Drill Pipe Inp Report'!AD478="X",1,IF('Prop Drill Pipe Inp Report'!AE478="X",1,IF('Prop Drill Pipe Inp Report'!AF478="X",1,IF('Prop Drill Pipe Inp Report'!AG478="X",1,IF('Prop Drill Pipe Inp Report'!AH478="X",1, IF('Prop Drill Pipe Inp Report'!AI478="X",1,0))))))))))))))</f>
        <v>0</v>
      </c>
      <c r="J471">
        <f>IF('Prop Drill Pipe Inp Report'!AP478="X",1,IF('Prop Drill Pipe Inp Report'!AQ478="X",1,IF('Prop Drill Pipe Inp Report'!AR478="X",1,IF('Prop Drill Pipe Inp Report'!AS478="X",1,IF('Prop Drill Pipe Inp Report'!AT478="X",1,IF('Prop Drill Pipe Inp Report'!AU478="X",1,IF('Prop Drill Pipe Inp Report'!AV478="X",1,IF('Prop Drill Pipe Inp Report'!AW478="X",1,IF('Prop Drill Pipe Inp Report'!AX478="X",1,IF('Prop Drill Pipe Inp Report'!AY478="X",1,IF('Prop Drill Pipe Inp Report'!AZ478="X",1,IF('Prop Drill Pipe Inp Report'!BA478="X",1,0))))))))))))</f>
        <v>0</v>
      </c>
    </row>
    <row r="472" spans="9:10" x14ac:dyDescent="0.25">
      <c r="I472">
        <f>IF('Prop Drill Pipe Inp Report'!V479="X",1,IF('Prop Drill Pipe Inp Report'!W479="X",1,IF('Prop Drill Pipe Inp Report'!X479="X",1,IF('Prop Drill Pipe Inp Report'!Y479="X",1,IF('Prop Drill Pipe Inp Report'!Z479="X",1,IF('Prop Drill Pipe Inp Report'!AA479="X",1,IF('Prop Drill Pipe Inp Report'!AB479="X",1,IF('Prop Drill Pipe Inp Report'!AC479="X",1,IF('Prop Drill Pipe Inp Report'!AD479="X",1,IF('Prop Drill Pipe Inp Report'!AE479="X",1,IF('Prop Drill Pipe Inp Report'!AF479="X",1,IF('Prop Drill Pipe Inp Report'!AG479="X",1,IF('Prop Drill Pipe Inp Report'!AH479="X",1, IF('Prop Drill Pipe Inp Report'!AI479="X",1,0))))))))))))))</f>
        <v>0</v>
      </c>
      <c r="J472">
        <f>IF('Prop Drill Pipe Inp Report'!AP479="X",1,IF('Prop Drill Pipe Inp Report'!AQ479="X",1,IF('Prop Drill Pipe Inp Report'!AR479="X",1,IF('Prop Drill Pipe Inp Report'!AS479="X",1,IF('Prop Drill Pipe Inp Report'!AT479="X",1,IF('Prop Drill Pipe Inp Report'!AU479="X",1,IF('Prop Drill Pipe Inp Report'!AV479="X",1,IF('Prop Drill Pipe Inp Report'!AW479="X",1,IF('Prop Drill Pipe Inp Report'!AX479="X",1,IF('Prop Drill Pipe Inp Report'!AY479="X",1,IF('Prop Drill Pipe Inp Report'!AZ479="X",1,IF('Prop Drill Pipe Inp Report'!BA479="X",1,0))))))))))))</f>
        <v>0</v>
      </c>
    </row>
    <row r="473" spans="9:10" x14ac:dyDescent="0.25">
      <c r="I473">
        <f>IF('Prop Drill Pipe Inp Report'!V480="X",1,IF('Prop Drill Pipe Inp Report'!W480="X",1,IF('Prop Drill Pipe Inp Report'!X480="X",1,IF('Prop Drill Pipe Inp Report'!Y480="X",1,IF('Prop Drill Pipe Inp Report'!Z480="X",1,IF('Prop Drill Pipe Inp Report'!AA480="X",1,IF('Prop Drill Pipe Inp Report'!AB480="X",1,IF('Prop Drill Pipe Inp Report'!AC480="X",1,IF('Prop Drill Pipe Inp Report'!AD480="X",1,IF('Prop Drill Pipe Inp Report'!AE480="X",1,IF('Prop Drill Pipe Inp Report'!AF480="X",1,IF('Prop Drill Pipe Inp Report'!AG480="X",1,IF('Prop Drill Pipe Inp Report'!AH480="X",1, IF('Prop Drill Pipe Inp Report'!AI480="X",1,0))))))))))))))</f>
        <v>0</v>
      </c>
      <c r="J473">
        <f>IF('Prop Drill Pipe Inp Report'!AP480="X",1,IF('Prop Drill Pipe Inp Report'!AQ480="X",1,IF('Prop Drill Pipe Inp Report'!AR480="X",1,IF('Prop Drill Pipe Inp Report'!AS480="X",1,IF('Prop Drill Pipe Inp Report'!AT480="X",1,IF('Prop Drill Pipe Inp Report'!AU480="X",1,IF('Prop Drill Pipe Inp Report'!AV480="X",1,IF('Prop Drill Pipe Inp Report'!AW480="X",1,IF('Prop Drill Pipe Inp Report'!AX480="X",1,IF('Prop Drill Pipe Inp Report'!AY480="X",1,IF('Prop Drill Pipe Inp Report'!AZ480="X",1,IF('Prop Drill Pipe Inp Report'!BA480="X",1,0))))))))))))</f>
        <v>0</v>
      </c>
    </row>
    <row r="474" spans="9:10" x14ac:dyDescent="0.25">
      <c r="I474">
        <f>IF('Prop Drill Pipe Inp Report'!V481="X",1,IF('Prop Drill Pipe Inp Report'!W481="X",1,IF('Prop Drill Pipe Inp Report'!X481="X",1,IF('Prop Drill Pipe Inp Report'!Y481="X",1,IF('Prop Drill Pipe Inp Report'!Z481="X",1,IF('Prop Drill Pipe Inp Report'!AA481="X",1,IF('Prop Drill Pipe Inp Report'!AB481="X",1,IF('Prop Drill Pipe Inp Report'!AC481="X",1,IF('Prop Drill Pipe Inp Report'!AD481="X",1,IF('Prop Drill Pipe Inp Report'!AE481="X",1,IF('Prop Drill Pipe Inp Report'!AF481="X",1,IF('Prop Drill Pipe Inp Report'!AG481="X",1,IF('Prop Drill Pipe Inp Report'!AH481="X",1, IF('Prop Drill Pipe Inp Report'!AI481="X",1,0))))))))))))))</f>
        <v>0</v>
      </c>
      <c r="J474">
        <f>IF('Prop Drill Pipe Inp Report'!AP481="X",1,IF('Prop Drill Pipe Inp Report'!AQ481="X",1,IF('Prop Drill Pipe Inp Report'!AR481="X",1,IF('Prop Drill Pipe Inp Report'!AS481="X",1,IF('Prop Drill Pipe Inp Report'!AT481="X",1,IF('Prop Drill Pipe Inp Report'!AU481="X",1,IF('Prop Drill Pipe Inp Report'!AV481="X",1,IF('Prop Drill Pipe Inp Report'!AW481="X",1,IF('Prop Drill Pipe Inp Report'!AX481="X",1,IF('Prop Drill Pipe Inp Report'!AY481="X",1,IF('Prop Drill Pipe Inp Report'!AZ481="X",1,IF('Prop Drill Pipe Inp Report'!BA481="X",1,0))))))))))))</f>
        <v>0</v>
      </c>
    </row>
    <row r="475" spans="9:10" x14ac:dyDescent="0.25">
      <c r="I475">
        <f>IF('Prop Drill Pipe Inp Report'!V482="X",1,IF('Prop Drill Pipe Inp Report'!W482="X",1,IF('Prop Drill Pipe Inp Report'!X482="X",1,IF('Prop Drill Pipe Inp Report'!Y482="X",1,IF('Prop Drill Pipe Inp Report'!Z482="X",1,IF('Prop Drill Pipe Inp Report'!AA482="X",1,IF('Prop Drill Pipe Inp Report'!AB482="X",1,IF('Prop Drill Pipe Inp Report'!AC482="X",1,IF('Prop Drill Pipe Inp Report'!AD482="X",1,IF('Prop Drill Pipe Inp Report'!AE482="X",1,IF('Prop Drill Pipe Inp Report'!AF482="X",1,IF('Prop Drill Pipe Inp Report'!AG482="X",1,IF('Prop Drill Pipe Inp Report'!AH482="X",1, IF('Prop Drill Pipe Inp Report'!AI482="X",1,0))))))))))))))</f>
        <v>0</v>
      </c>
      <c r="J475">
        <f>IF('Prop Drill Pipe Inp Report'!AP482="X",1,IF('Prop Drill Pipe Inp Report'!AQ482="X",1,IF('Prop Drill Pipe Inp Report'!AR482="X",1,IF('Prop Drill Pipe Inp Report'!AS482="X",1,IF('Prop Drill Pipe Inp Report'!AT482="X",1,IF('Prop Drill Pipe Inp Report'!AU482="X",1,IF('Prop Drill Pipe Inp Report'!AV482="X",1,IF('Prop Drill Pipe Inp Report'!AW482="X",1,IF('Prop Drill Pipe Inp Report'!AX482="X",1,IF('Prop Drill Pipe Inp Report'!AY482="X",1,IF('Prop Drill Pipe Inp Report'!AZ482="X",1,IF('Prop Drill Pipe Inp Report'!BA482="X",1,0))))))))))))</f>
        <v>0</v>
      </c>
    </row>
    <row r="476" spans="9:10" x14ac:dyDescent="0.25">
      <c r="I476">
        <f>IF('Prop Drill Pipe Inp Report'!V483="X",1,IF('Prop Drill Pipe Inp Report'!W483="X",1,IF('Prop Drill Pipe Inp Report'!X483="X",1,IF('Prop Drill Pipe Inp Report'!Y483="X",1,IF('Prop Drill Pipe Inp Report'!Z483="X",1,IF('Prop Drill Pipe Inp Report'!AA483="X",1,IF('Prop Drill Pipe Inp Report'!AB483="X",1,IF('Prop Drill Pipe Inp Report'!AC483="X",1,IF('Prop Drill Pipe Inp Report'!AD483="X",1,IF('Prop Drill Pipe Inp Report'!AE483="X",1,IF('Prop Drill Pipe Inp Report'!AF483="X",1,IF('Prop Drill Pipe Inp Report'!AG483="X",1,IF('Prop Drill Pipe Inp Report'!AH483="X",1, IF('Prop Drill Pipe Inp Report'!AI483="X",1,0))))))))))))))</f>
        <v>0</v>
      </c>
      <c r="J476">
        <f>IF('Prop Drill Pipe Inp Report'!AP483="X",1,IF('Prop Drill Pipe Inp Report'!AQ483="X",1,IF('Prop Drill Pipe Inp Report'!AR483="X",1,IF('Prop Drill Pipe Inp Report'!AS483="X",1,IF('Prop Drill Pipe Inp Report'!AT483="X",1,IF('Prop Drill Pipe Inp Report'!AU483="X",1,IF('Prop Drill Pipe Inp Report'!AV483="X",1,IF('Prop Drill Pipe Inp Report'!AW483="X",1,IF('Prop Drill Pipe Inp Report'!AX483="X",1,IF('Prop Drill Pipe Inp Report'!AY483="X",1,IF('Prop Drill Pipe Inp Report'!AZ483="X",1,IF('Prop Drill Pipe Inp Report'!BA483="X",1,0))))))))))))</f>
        <v>0</v>
      </c>
    </row>
    <row r="477" spans="9:10" x14ac:dyDescent="0.25">
      <c r="I477">
        <f>IF('Prop Drill Pipe Inp Report'!V484="X",1,IF('Prop Drill Pipe Inp Report'!W484="X",1,IF('Prop Drill Pipe Inp Report'!X484="X",1,IF('Prop Drill Pipe Inp Report'!Y484="X",1,IF('Prop Drill Pipe Inp Report'!Z484="X",1,IF('Prop Drill Pipe Inp Report'!AA484="X",1,IF('Prop Drill Pipe Inp Report'!AB484="X",1,IF('Prop Drill Pipe Inp Report'!AC484="X",1,IF('Prop Drill Pipe Inp Report'!AD484="X",1,IF('Prop Drill Pipe Inp Report'!AE484="X",1,IF('Prop Drill Pipe Inp Report'!AF484="X",1,IF('Prop Drill Pipe Inp Report'!AG484="X",1,IF('Prop Drill Pipe Inp Report'!AH484="X",1, IF('Prop Drill Pipe Inp Report'!AI484="X",1,0))))))))))))))</f>
        <v>0</v>
      </c>
      <c r="J477">
        <f>IF('Prop Drill Pipe Inp Report'!AP484="X",1,IF('Prop Drill Pipe Inp Report'!AQ484="X",1,IF('Prop Drill Pipe Inp Report'!AR484="X",1,IF('Prop Drill Pipe Inp Report'!AS484="X",1,IF('Prop Drill Pipe Inp Report'!AT484="X",1,IF('Prop Drill Pipe Inp Report'!AU484="X",1,IF('Prop Drill Pipe Inp Report'!AV484="X",1,IF('Prop Drill Pipe Inp Report'!AW484="X",1,IF('Prop Drill Pipe Inp Report'!AX484="X",1,IF('Prop Drill Pipe Inp Report'!AY484="X",1,IF('Prop Drill Pipe Inp Report'!AZ484="X",1,IF('Prop Drill Pipe Inp Report'!BA484="X",1,0))))))))))))</f>
        <v>0</v>
      </c>
    </row>
    <row r="478" spans="9:10" x14ac:dyDescent="0.25">
      <c r="I478">
        <f>IF('Prop Drill Pipe Inp Report'!V485="X",1,IF('Prop Drill Pipe Inp Report'!W485="X",1,IF('Prop Drill Pipe Inp Report'!X485="X",1,IF('Prop Drill Pipe Inp Report'!Y485="X",1,IF('Prop Drill Pipe Inp Report'!Z485="X",1,IF('Prop Drill Pipe Inp Report'!AA485="X",1,IF('Prop Drill Pipe Inp Report'!AB485="X",1,IF('Prop Drill Pipe Inp Report'!AC485="X",1,IF('Prop Drill Pipe Inp Report'!AD485="X",1,IF('Prop Drill Pipe Inp Report'!AE485="X",1,IF('Prop Drill Pipe Inp Report'!AF485="X",1,IF('Prop Drill Pipe Inp Report'!AG485="X",1,IF('Prop Drill Pipe Inp Report'!AH485="X",1, IF('Prop Drill Pipe Inp Report'!AI485="X",1,0))))))))))))))</f>
        <v>0</v>
      </c>
      <c r="J478">
        <f>IF('Prop Drill Pipe Inp Report'!AP485="X",1,IF('Prop Drill Pipe Inp Report'!AQ485="X",1,IF('Prop Drill Pipe Inp Report'!AR485="X",1,IF('Prop Drill Pipe Inp Report'!AS485="X",1,IF('Prop Drill Pipe Inp Report'!AT485="X",1,IF('Prop Drill Pipe Inp Report'!AU485="X",1,IF('Prop Drill Pipe Inp Report'!AV485="X",1,IF('Prop Drill Pipe Inp Report'!AW485="X",1,IF('Prop Drill Pipe Inp Report'!AX485="X",1,IF('Prop Drill Pipe Inp Report'!AY485="X",1,IF('Prop Drill Pipe Inp Report'!AZ485="X",1,IF('Prop Drill Pipe Inp Report'!BA485="X",1,0))))))))))))</f>
        <v>0</v>
      </c>
    </row>
    <row r="479" spans="9:10" x14ac:dyDescent="0.25">
      <c r="I479">
        <f>IF('Prop Drill Pipe Inp Report'!V486="X",1,IF('Prop Drill Pipe Inp Report'!W486="X",1,IF('Prop Drill Pipe Inp Report'!X486="X",1,IF('Prop Drill Pipe Inp Report'!Y486="X",1,IF('Prop Drill Pipe Inp Report'!Z486="X",1,IF('Prop Drill Pipe Inp Report'!AA486="X",1,IF('Prop Drill Pipe Inp Report'!AB486="X",1,IF('Prop Drill Pipe Inp Report'!AC486="X",1,IF('Prop Drill Pipe Inp Report'!AD486="X",1,IF('Prop Drill Pipe Inp Report'!AE486="X",1,IF('Prop Drill Pipe Inp Report'!AF486="X",1,IF('Prop Drill Pipe Inp Report'!AG486="X",1,IF('Prop Drill Pipe Inp Report'!AH486="X",1, IF('Prop Drill Pipe Inp Report'!AI486="X",1,0))))))))))))))</f>
        <v>0</v>
      </c>
      <c r="J479">
        <f>IF('Prop Drill Pipe Inp Report'!AP486="X",1,IF('Prop Drill Pipe Inp Report'!AQ486="X",1,IF('Prop Drill Pipe Inp Report'!AR486="X",1,IF('Prop Drill Pipe Inp Report'!AS486="X",1,IF('Prop Drill Pipe Inp Report'!AT486="X",1,IF('Prop Drill Pipe Inp Report'!AU486="X",1,IF('Prop Drill Pipe Inp Report'!AV486="X",1,IF('Prop Drill Pipe Inp Report'!AW486="X",1,IF('Prop Drill Pipe Inp Report'!AX486="X",1,IF('Prop Drill Pipe Inp Report'!AY486="X",1,IF('Prop Drill Pipe Inp Report'!AZ486="X",1,IF('Prop Drill Pipe Inp Report'!BA486="X",1,0))))))))))))</f>
        <v>0</v>
      </c>
    </row>
    <row r="480" spans="9:10" x14ac:dyDescent="0.25">
      <c r="I480">
        <f>IF('Prop Drill Pipe Inp Report'!V487="X",1,IF('Prop Drill Pipe Inp Report'!W487="X",1,IF('Prop Drill Pipe Inp Report'!X487="X",1,IF('Prop Drill Pipe Inp Report'!Y487="X",1,IF('Prop Drill Pipe Inp Report'!Z487="X",1,IF('Prop Drill Pipe Inp Report'!AA487="X",1,IF('Prop Drill Pipe Inp Report'!AB487="X",1,IF('Prop Drill Pipe Inp Report'!AC487="X",1,IF('Prop Drill Pipe Inp Report'!AD487="X",1,IF('Prop Drill Pipe Inp Report'!AE487="X",1,IF('Prop Drill Pipe Inp Report'!AF487="X",1,IF('Prop Drill Pipe Inp Report'!AG487="X",1,IF('Prop Drill Pipe Inp Report'!AH487="X",1, IF('Prop Drill Pipe Inp Report'!AI487="X",1,0))))))))))))))</f>
        <v>0</v>
      </c>
      <c r="J480">
        <f>IF('Prop Drill Pipe Inp Report'!AP487="X",1,IF('Prop Drill Pipe Inp Report'!AQ487="X",1,IF('Prop Drill Pipe Inp Report'!AR487="X",1,IF('Prop Drill Pipe Inp Report'!AS487="X",1,IF('Prop Drill Pipe Inp Report'!AT487="X",1,IF('Prop Drill Pipe Inp Report'!AU487="X",1,IF('Prop Drill Pipe Inp Report'!AV487="X",1,IF('Prop Drill Pipe Inp Report'!AW487="X",1,IF('Prop Drill Pipe Inp Report'!AX487="X",1,IF('Prop Drill Pipe Inp Report'!AY487="X",1,IF('Prop Drill Pipe Inp Report'!AZ487="X",1,IF('Prop Drill Pipe Inp Report'!BA487="X",1,0))))))))))))</f>
        <v>0</v>
      </c>
    </row>
    <row r="481" spans="9:10" x14ac:dyDescent="0.25">
      <c r="I481">
        <f>IF('Prop Drill Pipe Inp Report'!V488="X",1,IF('Prop Drill Pipe Inp Report'!W488="X",1,IF('Prop Drill Pipe Inp Report'!X488="X",1,IF('Prop Drill Pipe Inp Report'!Y488="X",1,IF('Prop Drill Pipe Inp Report'!Z488="X",1,IF('Prop Drill Pipe Inp Report'!AA488="X",1,IF('Prop Drill Pipe Inp Report'!AB488="X",1,IF('Prop Drill Pipe Inp Report'!AC488="X",1,IF('Prop Drill Pipe Inp Report'!AD488="X",1,IF('Prop Drill Pipe Inp Report'!AE488="X",1,IF('Prop Drill Pipe Inp Report'!AF488="X",1,IF('Prop Drill Pipe Inp Report'!AG488="X",1,IF('Prop Drill Pipe Inp Report'!AH488="X",1, IF('Prop Drill Pipe Inp Report'!AI488="X",1,0))))))))))))))</f>
        <v>0</v>
      </c>
      <c r="J481">
        <f>IF('Prop Drill Pipe Inp Report'!AP488="X",1,IF('Prop Drill Pipe Inp Report'!AQ488="X",1,IF('Prop Drill Pipe Inp Report'!AR488="X",1,IF('Prop Drill Pipe Inp Report'!AS488="X",1,IF('Prop Drill Pipe Inp Report'!AT488="X",1,IF('Prop Drill Pipe Inp Report'!AU488="X",1,IF('Prop Drill Pipe Inp Report'!AV488="X",1,IF('Prop Drill Pipe Inp Report'!AW488="X",1,IF('Prop Drill Pipe Inp Report'!AX488="X",1,IF('Prop Drill Pipe Inp Report'!AY488="X",1,IF('Prop Drill Pipe Inp Report'!AZ488="X",1,IF('Prop Drill Pipe Inp Report'!BA488="X",1,0))))))))))))</f>
        <v>0</v>
      </c>
    </row>
    <row r="482" spans="9:10" x14ac:dyDescent="0.25">
      <c r="I482">
        <f>IF('Prop Drill Pipe Inp Report'!V489="X",1,IF('Prop Drill Pipe Inp Report'!W489="X",1,IF('Prop Drill Pipe Inp Report'!X489="X",1,IF('Prop Drill Pipe Inp Report'!Y489="X",1,IF('Prop Drill Pipe Inp Report'!Z489="X",1,IF('Prop Drill Pipe Inp Report'!AA489="X",1,IF('Prop Drill Pipe Inp Report'!AB489="X",1,IF('Prop Drill Pipe Inp Report'!AC489="X",1,IF('Prop Drill Pipe Inp Report'!AD489="X",1,IF('Prop Drill Pipe Inp Report'!AE489="X",1,IF('Prop Drill Pipe Inp Report'!AF489="X",1,IF('Prop Drill Pipe Inp Report'!AG489="X",1,IF('Prop Drill Pipe Inp Report'!AH489="X",1, IF('Prop Drill Pipe Inp Report'!AI489="X",1,0))))))))))))))</f>
        <v>0</v>
      </c>
      <c r="J482">
        <f>IF('Prop Drill Pipe Inp Report'!AP489="X",1,IF('Prop Drill Pipe Inp Report'!AQ489="X",1,IF('Prop Drill Pipe Inp Report'!AR489="X",1,IF('Prop Drill Pipe Inp Report'!AS489="X",1,IF('Prop Drill Pipe Inp Report'!AT489="X",1,IF('Prop Drill Pipe Inp Report'!AU489="X",1,IF('Prop Drill Pipe Inp Report'!AV489="X",1,IF('Prop Drill Pipe Inp Report'!AW489="X",1,IF('Prop Drill Pipe Inp Report'!AX489="X",1,IF('Prop Drill Pipe Inp Report'!AY489="X",1,IF('Prop Drill Pipe Inp Report'!AZ489="X",1,IF('Prop Drill Pipe Inp Report'!BA489="X",1,0))))))))))))</f>
        <v>0</v>
      </c>
    </row>
    <row r="483" spans="9:10" x14ac:dyDescent="0.25">
      <c r="I483">
        <f>IF('Prop Drill Pipe Inp Report'!V490="X",1,IF('Prop Drill Pipe Inp Report'!W490="X",1,IF('Prop Drill Pipe Inp Report'!X490="X",1,IF('Prop Drill Pipe Inp Report'!Y490="X",1,IF('Prop Drill Pipe Inp Report'!Z490="X",1,IF('Prop Drill Pipe Inp Report'!AA490="X",1,IF('Prop Drill Pipe Inp Report'!AB490="X",1,IF('Prop Drill Pipe Inp Report'!AC490="X",1,IF('Prop Drill Pipe Inp Report'!AD490="X",1,IF('Prop Drill Pipe Inp Report'!AE490="X",1,IF('Prop Drill Pipe Inp Report'!AF490="X",1,IF('Prop Drill Pipe Inp Report'!AG490="X",1,IF('Prop Drill Pipe Inp Report'!AH490="X",1, IF('Prop Drill Pipe Inp Report'!AI490="X",1,0))))))))))))))</f>
        <v>0</v>
      </c>
      <c r="J483">
        <f>IF('Prop Drill Pipe Inp Report'!AP490="X",1,IF('Prop Drill Pipe Inp Report'!AQ490="X",1,IF('Prop Drill Pipe Inp Report'!AR490="X",1,IF('Prop Drill Pipe Inp Report'!AS490="X",1,IF('Prop Drill Pipe Inp Report'!AT490="X",1,IF('Prop Drill Pipe Inp Report'!AU490="X",1,IF('Prop Drill Pipe Inp Report'!AV490="X",1,IF('Prop Drill Pipe Inp Report'!AW490="X",1,IF('Prop Drill Pipe Inp Report'!AX490="X",1,IF('Prop Drill Pipe Inp Report'!AY490="X",1,IF('Prop Drill Pipe Inp Report'!AZ490="X",1,IF('Prop Drill Pipe Inp Report'!BA490="X",1,0))))))))))))</f>
        <v>0</v>
      </c>
    </row>
    <row r="484" spans="9:10" x14ac:dyDescent="0.25">
      <c r="I484">
        <f>IF('Prop Drill Pipe Inp Report'!V491="X",1,IF('Prop Drill Pipe Inp Report'!W491="X",1,IF('Prop Drill Pipe Inp Report'!X491="X",1,IF('Prop Drill Pipe Inp Report'!Y491="X",1,IF('Prop Drill Pipe Inp Report'!Z491="X",1,IF('Prop Drill Pipe Inp Report'!AA491="X",1,IF('Prop Drill Pipe Inp Report'!AB491="X",1,IF('Prop Drill Pipe Inp Report'!AC491="X",1,IF('Prop Drill Pipe Inp Report'!AD491="X",1,IF('Prop Drill Pipe Inp Report'!AE491="X",1,IF('Prop Drill Pipe Inp Report'!AF491="X",1,IF('Prop Drill Pipe Inp Report'!AG491="X",1,IF('Prop Drill Pipe Inp Report'!AH491="X",1, IF('Prop Drill Pipe Inp Report'!AI491="X",1,0))))))))))))))</f>
        <v>0</v>
      </c>
      <c r="J484">
        <f>IF('Prop Drill Pipe Inp Report'!AP491="X",1,IF('Prop Drill Pipe Inp Report'!AQ491="X",1,IF('Prop Drill Pipe Inp Report'!AR491="X",1,IF('Prop Drill Pipe Inp Report'!AS491="X",1,IF('Prop Drill Pipe Inp Report'!AT491="X",1,IF('Prop Drill Pipe Inp Report'!AU491="X",1,IF('Prop Drill Pipe Inp Report'!AV491="X",1,IF('Prop Drill Pipe Inp Report'!AW491="X",1,IF('Prop Drill Pipe Inp Report'!AX491="X",1,IF('Prop Drill Pipe Inp Report'!AY491="X",1,IF('Prop Drill Pipe Inp Report'!AZ491="X",1,IF('Prop Drill Pipe Inp Report'!BA491="X",1,0))))))))))))</f>
        <v>0</v>
      </c>
    </row>
    <row r="485" spans="9:10" x14ac:dyDescent="0.25">
      <c r="I485">
        <f>IF('Prop Drill Pipe Inp Report'!V492="X",1,IF('Prop Drill Pipe Inp Report'!W492="X",1,IF('Prop Drill Pipe Inp Report'!X492="X",1,IF('Prop Drill Pipe Inp Report'!Y492="X",1,IF('Prop Drill Pipe Inp Report'!Z492="X",1,IF('Prop Drill Pipe Inp Report'!AA492="X",1,IF('Prop Drill Pipe Inp Report'!AB492="X",1,IF('Prop Drill Pipe Inp Report'!AC492="X",1,IF('Prop Drill Pipe Inp Report'!AD492="X",1,IF('Prop Drill Pipe Inp Report'!AE492="X",1,IF('Prop Drill Pipe Inp Report'!AF492="X",1,IF('Prop Drill Pipe Inp Report'!AG492="X",1,IF('Prop Drill Pipe Inp Report'!AH492="X",1, IF('Prop Drill Pipe Inp Report'!AI492="X",1,0))))))))))))))</f>
        <v>0</v>
      </c>
      <c r="J485">
        <f>IF('Prop Drill Pipe Inp Report'!AP492="X",1,IF('Prop Drill Pipe Inp Report'!AQ492="X",1,IF('Prop Drill Pipe Inp Report'!AR492="X",1,IF('Prop Drill Pipe Inp Report'!AS492="X",1,IF('Prop Drill Pipe Inp Report'!AT492="X",1,IF('Prop Drill Pipe Inp Report'!AU492="X",1,IF('Prop Drill Pipe Inp Report'!AV492="X",1,IF('Prop Drill Pipe Inp Report'!AW492="X",1,IF('Prop Drill Pipe Inp Report'!AX492="X",1,IF('Prop Drill Pipe Inp Report'!AY492="X",1,IF('Prop Drill Pipe Inp Report'!AZ492="X",1,IF('Prop Drill Pipe Inp Report'!BA492="X",1,0))))))))))))</f>
        <v>0</v>
      </c>
    </row>
    <row r="486" spans="9:10" x14ac:dyDescent="0.25">
      <c r="I486">
        <f>IF('Prop Drill Pipe Inp Report'!V493="X",1,IF('Prop Drill Pipe Inp Report'!W493="X",1,IF('Prop Drill Pipe Inp Report'!X493="X",1,IF('Prop Drill Pipe Inp Report'!Y493="X",1,IF('Prop Drill Pipe Inp Report'!Z493="X",1,IF('Prop Drill Pipe Inp Report'!AA493="X",1,IF('Prop Drill Pipe Inp Report'!AB493="X",1,IF('Prop Drill Pipe Inp Report'!AC493="X",1,IF('Prop Drill Pipe Inp Report'!AD493="X",1,IF('Prop Drill Pipe Inp Report'!AE493="X",1,IF('Prop Drill Pipe Inp Report'!AF493="X",1,IF('Prop Drill Pipe Inp Report'!AG493="X",1,IF('Prop Drill Pipe Inp Report'!AH493="X",1, IF('Prop Drill Pipe Inp Report'!AI493="X",1,0))))))))))))))</f>
        <v>0</v>
      </c>
      <c r="J486">
        <f>IF('Prop Drill Pipe Inp Report'!AP493="X",1,IF('Prop Drill Pipe Inp Report'!AQ493="X",1,IF('Prop Drill Pipe Inp Report'!AR493="X",1,IF('Prop Drill Pipe Inp Report'!AS493="X",1,IF('Prop Drill Pipe Inp Report'!AT493="X",1,IF('Prop Drill Pipe Inp Report'!AU493="X",1,IF('Prop Drill Pipe Inp Report'!AV493="X",1,IF('Prop Drill Pipe Inp Report'!AW493="X",1,IF('Prop Drill Pipe Inp Report'!AX493="X",1,IF('Prop Drill Pipe Inp Report'!AY493="X",1,IF('Prop Drill Pipe Inp Report'!AZ493="X",1,IF('Prop Drill Pipe Inp Report'!BA493="X",1,0))))))))))))</f>
        <v>0</v>
      </c>
    </row>
    <row r="487" spans="9:10" x14ac:dyDescent="0.25">
      <c r="I487">
        <f>IF('Prop Drill Pipe Inp Report'!V494="X",1,IF('Prop Drill Pipe Inp Report'!W494="X",1,IF('Prop Drill Pipe Inp Report'!X494="X",1,IF('Prop Drill Pipe Inp Report'!Y494="X",1,IF('Prop Drill Pipe Inp Report'!Z494="X",1,IF('Prop Drill Pipe Inp Report'!AA494="X",1,IF('Prop Drill Pipe Inp Report'!AB494="X",1,IF('Prop Drill Pipe Inp Report'!AC494="X",1,IF('Prop Drill Pipe Inp Report'!AD494="X",1,IF('Prop Drill Pipe Inp Report'!AE494="X",1,IF('Prop Drill Pipe Inp Report'!AF494="X",1,IF('Prop Drill Pipe Inp Report'!AG494="X",1,IF('Prop Drill Pipe Inp Report'!AH494="X",1, IF('Prop Drill Pipe Inp Report'!AI494="X",1,0))))))))))))))</f>
        <v>0</v>
      </c>
      <c r="J487">
        <f>IF('Prop Drill Pipe Inp Report'!AP494="X",1,IF('Prop Drill Pipe Inp Report'!AQ494="X",1,IF('Prop Drill Pipe Inp Report'!AR494="X",1,IF('Prop Drill Pipe Inp Report'!AS494="X",1,IF('Prop Drill Pipe Inp Report'!AT494="X",1,IF('Prop Drill Pipe Inp Report'!AU494="X",1,IF('Prop Drill Pipe Inp Report'!AV494="X",1,IF('Prop Drill Pipe Inp Report'!AW494="X",1,IF('Prop Drill Pipe Inp Report'!AX494="X",1,IF('Prop Drill Pipe Inp Report'!AY494="X",1,IF('Prop Drill Pipe Inp Report'!AZ494="X",1,IF('Prop Drill Pipe Inp Report'!BA494="X",1,0))))))))))))</f>
        <v>0</v>
      </c>
    </row>
    <row r="488" spans="9:10" x14ac:dyDescent="0.25">
      <c r="I488">
        <f>IF('Prop Drill Pipe Inp Report'!V495="X",1,IF('Prop Drill Pipe Inp Report'!W495="X",1,IF('Prop Drill Pipe Inp Report'!X495="X",1,IF('Prop Drill Pipe Inp Report'!Y495="X",1,IF('Prop Drill Pipe Inp Report'!Z495="X",1,IF('Prop Drill Pipe Inp Report'!AA495="X",1,IF('Prop Drill Pipe Inp Report'!AB495="X",1,IF('Prop Drill Pipe Inp Report'!AC495="X",1,IF('Prop Drill Pipe Inp Report'!AD495="X",1,IF('Prop Drill Pipe Inp Report'!AE495="X",1,IF('Prop Drill Pipe Inp Report'!AF495="X",1,IF('Prop Drill Pipe Inp Report'!AG495="X",1,IF('Prop Drill Pipe Inp Report'!AH495="X",1, IF('Prop Drill Pipe Inp Report'!AI495="X",1,0))))))))))))))</f>
        <v>0</v>
      </c>
      <c r="J488">
        <f>IF('Prop Drill Pipe Inp Report'!AP495="X",1,IF('Prop Drill Pipe Inp Report'!AQ495="X",1,IF('Prop Drill Pipe Inp Report'!AR495="X",1,IF('Prop Drill Pipe Inp Report'!AS495="X",1,IF('Prop Drill Pipe Inp Report'!AT495="X",1,IF('Prop Drill Pipe Inp Report'!AU495="X",1,IF('Prop Drill Pipe Inp Report'!AV495="X",1,IF('Prop Drill Pipe Inp Report'!AW495="X",1,IF('Prop Drill Pipe Inp Report'!AX495="X",1,IF('Prop Drill Pipe Inp Report'!AY495="X",1,IF('Prop Drill Pipe Inp Report'!AZ495="X",1,IF('Prop Drill Pipe Inp Report'!BA495="X",1,0))))))))))))</f>
        <v>0</v>
      </c>
    </row>
    <row r="489" spans="9:10" x14ac:dyDescent="0.25">
      <c r="I489">
        <f>IF('Prop Drill Pipe Inp Report'!V496="X",1,IF('Prop Drill Pipe Inp Report'!W496="X",1,IF('Prop Drill Pipe Inp Report'!X496="X",1,IF('Prop Drill Pipe Inp Report'!Y496="X",1,IF('Prop Drill Pipe Inp Report'!Z496="X",1,IF('Prop Drill Pipe Inp Report'!AA496="X",1,IF('Prop Drill Pipe Inp Report'!AB496="X",1,IF('Prop Drill Pipe Inp Report'!AC496="X",1,IF('Prop Drill Pipe Inp Report'!AD496="X",1,IF('Prop Drill Pipe Inp Report'!AE496="X",1,IF('Prop Drill Pipe Inp Report'!AF496="X",1,IF('Prop Drill Pipe Inp Report'!AG496="X",1,IF('Prop Drill Pipe Inp Report'!AH496="X",1, IF('Prop Drill Pipe Inp Report'!AI496="X",1,0))))))))))))))</f>
        <v>0</v>
      </c>
      <c r="J489">
        <f>IF('Prop Drill Pipe Inp Report'!AP496="X",1,IF('Prop Drill Pipe Inp Report'!AQ496="X",1,IF('Prop Drill Pipe Inp Report'!AR496="X",1,IF('Prop Drill Pipe Inp Report'!AS496="X",1,IF('Prop Drill Pipe Inp Report'!AT496="X",1,IF('Prop Drill Pipe Inp Report'!AU496="X",1,IF('Prop Drill Pipe Inp Report'!AV496="X",1,IF('Prop Drill Pipe Inp Report'!AW496="X",1,IF('Prop Drill Pipe Inp Report'!AX496="X",1,IF('Prop Drill Pipe Inp Report'!AY496="X",1,IF('Prop Drill Pipe Inp Report'!AZ496="X",1,IF('Prop Drill Pipe Inp Report'!BA496="X",1,0))))))))))))</f>
        <v>0</v>
      </c>
    </row>
    <row r="490" spans="9:10" x14ac:dyDescent="0.25">
      <c r="I490">
        <f>IF('Prop Drill Pipe Inp Report'!V497="X",1,IF('Prop Drill Pipe Inp Report'!W497="X",1,IF('Prop Drill Pipe Inp Report'!X497="X",1,IF('Prop Drill Pipe Inp Report'!Y497="X",1,IF('Prop Drill Pipe Inp Report'!Z497="X",1,IF('Prop Drill Pipe Inp Report'!AA497="X",1,IF('Prop Drill Pipe Inp Report'!AB497="X",1,IF('Prop Drill Pipe Inp Report'!AC497="X",1,IF('Prop Drill Pipe Inp Report'!AD497="X",1,IF('Prop Drill Pipe Inp Report'!AE497="X",1,IF('Prop Drill Pipe Inp Report'!AF497="X",1,IF('Prop Drill Pipe Inp Report'!AG497="X",1,IF('Prop Drill Pipe Inp Report'!AH497="X",1, IF('Prop Drill Pipe Inp Report'!AI497="X",1,0))))))))))))))</f>
        <v>0</v>
      </c>
      <c r="J490">
        <f>IF('Prop Drill Pipe Inp Report'!AP497="X",1,IF('Prop Drill Pipe Inp Report'!AQ497="X",1,IF('Prop Drill Pipe Inp Report'!AR497="X",1,IF('Prop Drill Pipe Inp Report'!AS497="X",1,IF('Prop Drill Pipe Inp Report'!AT497="X",1,IF('Prop Drill Pipe Inp Report'!AU497="X",1,IF('Prop Drill Pipe Inp Report'!AV497="X",1,IF('Prop Drill Pipe Inp Report'!AW497="X",1,IF('Prop Drill Pipe Inp Report'!AX497="X",1,IF('Prop Drill Pipe Inp Report'!AY497="X",1,IF('Prop Drill Pipe Inp Report'!AZ497="X",1,IF('Prop Drill Pipe Inp Report'!BA497="X",1,0))))))))))))</f>
        <v>0</v>
      </c>
    </row>
    <row r="491" spans="9:10" x14ac:dyDescent="0.25">
      <c r="I491">
        <f>IF('Prop Drill Pipe Inp Report'!V498="X",1,IF('Prop Drill Pipe Inp Report'!W498="X",1,IF('Prop Drill Pipe Inp Report'!X498="X",1,IF('Prop Drill Pipe Inp Report'!Y498="X",1,IF('Prop Drill Pipe Inp Report'!Z498="X",1,IF('Prop Drill Pipe Inp Report'!AA498="X",1,IF('Prop Drill Pipe Inp Report'!AB498="X",1,IF('Prop Drill Pipe Inp Report'!AC498="X",1,IF('Prop Drill Pipe Inp Report'!AD498="X",1,IF('Prop Drill Pipe Inp Report'!AE498="X",1,IF('Prop Drill Pipe Inp Report'!AF498="X",1,IF('Prop Drill Pipe Inp Report'!AG498="X",1,IF('Prop Drill Pipe Inp Report'!AH498="X",1, IF('Prop Drill Pipe Inp Report'!AI498="X",1,0))))))))))))))</f>
        <v>0</v>
      </c>
      <c r="J491">
        <f>IF('Prop Drill Pipe Inp Report'!AP498="X",1,IF('Prop Drill Pipe Inp Report'!AQ498="X",1,IF('Prop Drill Pipe Inp Report'!AR498="X",1,IF('Prop Drill Pipe Inp Report'!AS498="X",1,IF('Prop Drill Pipe Inp Report'!AT498="X",1,IF('Prop Drill Pipe Inp Report'!AU498="X",1,IF('Prop Drill Pipe Inp Report'!AV498="X",1,IF('Prop Drill Pipe Inp Report'!AW498="X",1,IF('Prop Drill Pipe Inp Report'!AX498="X",1,IF('Prop Drill Pipe Inp Report'!AY498="X",1,IF('Prop Drill Pipe Inp Report'!AZ498="X",1,IF('Prop Drill Pipe Inp Report'!BA498="X",1,0))))))))))))</f>
        <v>0</v>
      </c>
    </row>
    <row r="492" spans="9:10" x14ac:dyDescent="0.25">
      <c r="I492">
        <f>IF('Prop Drill Pipe Inp Report'!V499="X",1,IF('Prop Drill Pipe Inp Report'!W499="X",1,IF('Prop Drill Pipe Inp Report'!X499="X",1,IF('Prop Drill Pipe Inp Report'!Y499="X",1,IF('Prop Drill Pipe Inp Report'!Z499="X",1,IF('Prop Drill Pipe Inp Report'!AA499="X",1,IF('Prop Drill Pipe Inp Report'!AB499="X",1,IF('Prop Drill Pipe Inp Report'!AC499="X",1,IF('Prop Drill Pipe Inp Report'!AD499="X",1,IF('Prop Drill Pipe Inp Report'!AE499="X",1,IF('Prop Drill Pipe Inp Report'!AF499="X",1,IF('Prop Drill Pipe Inp Report'!AG499="X",1,IF('Prop Drill Pipe Inp Report'!AH499="X",1, IF('Prop Drill Pipe Inp Report'!AI499="X",1,0))))))))))))))</f>
        <v>0</v>
      </c>
      <c r="J492">
        <f>IF('Prop Drill Pipe Inp Report'!AP499="X",1,IF('Prop Drill Pipe Inp Report'!AQ499="X",1,IF('Prop Drill Pipe Inp Report'!AR499="X",1,IF('Prop Drill Pipe Inp Report'!AS499="X",1,IF('Prop Drill Pipe Inp Report'!AT499="X",1,IF('Prop Drill Pipe Inp Report'!AU499="X",1,IF('Prop Drill Pipe Inp Report'!AV499="X",1,IF('Prop Drill Pipe Inp Report'!AW499="X",1,IF('Prop Drill Pipe Inp Report'!AX499="X",1,IF('Prop Drill Pipe Inp Report'!AY499="X",1,IF('Prop Drill Pipe Inp Report'!AZ499="X",1,IF('Prop Drill Pipe Inp Report'!BA499="X",1,0))))))))))))</f>
        <v>0</v>
      </c>
    </row>
    <row r="493" spans="9:10" x14ac:dyDescent="0.25">
      <c r="I493">
        <f>IF('Prop Drill Pipe Inp Report'!V500="X",1,IF('Prop Drill Pipe Inp Report'!W500="X",1,IF('Prop Drill Pipe Inp Report'!X500="X",1,IF('Prop Drill Pipe Inp Report'!Y500="X",1,IF('Prop Drill Pipe Inp Report'!Z500="X",1,IF('Prop Drill Pipe Inp Report'!AA500="X",1,IF('Prop Drill Pipe Inp Report'!AB500="X",1,IF('Prop Drill Pipe Inp Report'!AC500="X",1,IF('Prop Drill Pipe Inp Report'!AD500="X",1,IF('Prop Drill Pipe Inp Report'!AE500="X",1,IF('Prop Drill Pipe Inp Report'!AF500="X",1,IF('Prop Drill Pipe Inp Report'!AG500="X",1,IF('Prop Drill Pipe Inp Report'!AH500="X",1, IF('Prop Drill Pipe Inp Report'!AI500="X",1,0))))))))))))))</f>
        <v>0</v>
      </c>
      <c r="J493">
        <f>IF('Prop Drill Pipe Inp Report'!AP500="X",1,IF('Prop Drill Pipe Inp Report'!AQ500="X",1,IF('Prop Drill Pipe Inp Report'!AR500="X",1,IF('Prop Drill Pipe Inp Report'!AS500="X",1,IF('Prop Drill Pipe Inp Report'!AT500="X",1,IF('Prop Drill Pipe Inp Report'!AU500="X",1,IF('Prop Drill Pipe Inp Report'!AV500="X",1,IF('Prop Drill Pipe Inp Report'!AW500="X",1,IF('Prop Drill Pipe Inp Report'!AX500="X",1,IF('Prop Drill Pipe Inp Report'!AY500="X",1,IF('Prop Drill Pipe Inp Report'!AZ500="X",1,IF('Prop Drill Pipe Inp Report'!BA500="X",1,0))))))))))))</f>
        <v>0</v>
      </c>
    </row>
    <row r="494" spans="9:10" x14ac:dyDescent="0.25">
      <c r="I494">
        <f>IF('Prop Drill Pipe Inp Report'!V501="X",1,IF('Prop Drill Pipe Inp Report'!W501="X",1,IF('Prop Drill Pipe Inp Report'!X501="X",1,IF('Prop Drill Pipe Inp Report'!Y501="X",1,IF('Prop Drill Pipe Inp Report'!Z501="X",1,IF('Prop Drill Pipe Inp Report'!AA501="X",1,IF('Prop Drill Pipe Inp Report'!AB501="X",1,IF('Prop Drill Pipe Inp Report'!AC501="X",1,IF('Prop Drill Pipe Inp Report'!AD501="X",1,IF('Prop Drill Pipe Inp Report'!AE501="X",1,IF('Prop Drill Pipe Inp Report'!AF501="X",1,IF('Prop Drill Pipe Inp Report'!AG501="X",1,IF('Prop Drill Pipe Inp Report'!AH501="X",1, IF('Prop Drill Pipe Inp Report'!AI501="X",1,0))))))))))))))</f>
        <v>0</v>
      </c>
      <c r="J494">
        <f>IF('Prop Drill Pipe Inp Report'!AP501="X",1,IF('Prop Drill Pipe Inp Report'!AQ501="X",1,IF('Prop Drill Pipe Inp Report'!AR501="X",1,IF('Prop Drill Pipe Inp Report'!AS501="X",1,IF('Prop Drill Pipe Inp Report'!AT501="X",1,IF('Prop Drill Pipe Inp Report'!AU501="X",1,IF('Prop Drill Pipe Inp Report'!AV501="X",1,IF('Prop Drill Pipe Inp Report'!AW501="X",1,IF('Prop Drill Pipe Inp Report'!AX501="X",1,IF('Prop Drill Pipe Inp Report'!AY501="X",1,IF('Prop Drill Pipe Inp Report'!AZ501="X",1,IF('Prop Drill Pipe Inp Report'!BA501="X",1,0))))))))))))</f>
        <v>0</v>
      </c>
    </row>
    <row r="495" spans="9:10" x14ac:dyDescent="0.25">
      <c r="I495">
        <f>IF('Prop Drill Pipe Inp Report'!V502="X",1,IF('Prop Drill Pipe Inp Report'!W502="X",1,IF('Prop Drill Pipe Inp Report'!X502="X",1,IF('Prop Drill Pipe Inp Report'!Y502="X",1,IF('Prop Drill Pipe Inp Report'!Z502="X",1,IF('Prop Drill Pipe Inp Report'!AA502="X",1,IF('Prop Drill Pipe Inp Report'!AB502="X",1,IF('Prop Drill Pipe Inp Report'!AC502="X",1,IF('Prop Drill Pipe Inp Report'!AD502="X",1,IF('Prop Drill Pipe Inp Report'!AE502="X",1,IF('Prop Drill Pipe Inp Report'!AF502="X",1,IF('Prop Drill Pipe Inp Report'!AG502="X",1,IF('Prop Drill Pipe Inp Report'!AH502="X",1, IF('Prop Drill Pipe Inp Report'!AI502="X",1,0))))))))))))))</f>
        <v>0</v>
      </c>
      <c r="J495">
        <f>IF('Prop Drill Pipe Inp Report'!AP502="X",1,IF('Prop Drill Pipe Inp Report'!AQ502="X",1,IF('Prop Drill Pipe Inp Report'!AR502="X",1,IF('Prop Drill Pipe Inp Report'!AS502="X",1,IF('Prop Drill Pipe Inp Report'!AT502="X",1,IF('Prop Drill Pipe Inp Report'!AU502="X",1,IF('Prop Drill Pipe Inp Report'!AV502="X",1,IF('Prop Drill Pipe Inp Report'!AW502="X",1,IF('Prop Drill Pipe Inp Report'!AX502="X",1,IF('Prop Drill Pipe Inp Report'!AY502="X",1,IF('Prop Drill Pipe Inp Report'!AZ502="X",1,IF('Prop Drill Pipe Inp Report'!BA502="X",1,0))))))))))))</f>
        <v>0</v>
      </c>
    </row>
    <row r="496" spans="9:10" x14ac:dyDescent="0.25">
      <c r="I496">
        <f>IF('Prop Drill Pipe Inp Report'!V503="X",1,IF('Prop Drill Pipe Inp Report'!W503="X",1,IF('Prop Drill Pipe Inp Report'!X503="X",1,IF('Prop Drill Pipe Inp Report'!Y503="X",1,IF('Prop Drill Pipe Inp Report'!Z503="X",1,IF('Prop Drill Pipe Inp Report'!AA503="X",1,IF('Prop Drill Pipe Inp Report'!AB503="X",1,IF('Prop Drill Pipe Inp Report'!AC503="X",1,IF('Prop Drill Pipe Inp Report'!AD503="X",1,IF('Prop Drill Pipe Inp Report'!AE503="X",1,IF('Prop Drill Pipe Inp Report'!AF503="X",1,IF('Prop Drill Pipe Inp Report'!AG503="X",1,IF('Prop Drill Pipe Inp Report'!AH503="X",1, IF('Prop Drill Pipe Inp Report'!AI503="X",1,0))))))))))))))</f>
        <v>0</v>
      </c>
      <c r="J496">
        <f>IF('Prop Drill Pipe Inp Report'!AP503="X",1,IF('Prop Drill Pipe Inp Report'!AQ503="X",1,IF('Prop Drill Pipe Inp Report'!AR503="X",1,IF('Prop Drill Pipe Inp Report'!AS503="X",1,IF('Prop Drill Pipe Inp Report'!AT503="X",1,IF('Prop Drill Pipe Inp Report'!AU503="X",1,IF('Prop Drill Pipe Inp Report'!AV503="X",1,IF('Prop Drill Pipe Inp Report'!AW503="X",1,IF('Prop Drill Pipe Inp Report'!AX503="X",1,IF('Prop Drill Pipe Inp Report'!AY503="X",1,IF('Prop Drill Pipe Inp Report'!AZ503="X",1,IF('Prop Drill Pipe Inp Report'!BA503="X",1,0))))))))))))</f>
        <v>0</v>
      </c>
    </row>
    <row r="497" spans="9:10" x14ac:dyDescent="0.25">
      <c r="I497">
        <f>IF('Prop Drill Pipe Inp Report'!V504="X",1,IF('Prop Drill Pipe Inp Report'!W504="X",1,IF('Prop Drill Pipe Inp Report'!X504="X",1,IF('Prop Drill Pipe Inp Report'!Y504="X",1,IF('Prop Drill Pipe Inp Report'!Z504="X",1,IF('Prop Drill Pipe Inp Report'!AA504="X",1,IF('Prop Drill Pipe Inp Report'!AB504="X",1,IF('Prop Drill Pipe Inp Report'!AC504="X",1,IF('Prop Drill Pipe Inp Report'!AD504="X",1,IF('Prop Drill Pipe Inp Report'!AE504="X",1,IF('Prop Drill Pipe Inp Report'!AF504="X",1,IF('Prop Drill Pipe Inp Report'!AG504="X",1,IF('Prop Drill Pipe Inp Report'!AH504="X",1, IF('Prop Drill Pipe Inp Report'!AI504="X",1,0))))))))))))))</f>
        <v>0</v>
      </c>
      <c r="J497">
        <f>IF('Prop Drill Pipe Inp Report'!AP504="X",1,IF('Prop Drill Pipe Inp Report'!AQ504="X",1,IF('Prop Drill Pipe Inp Report'!AR504="X",1,IF('Prop Drill Pipe Inp Report'!AS504="X",1,IF('Prop Drill Pipe Inp Report'!AT504="X",1,IF('Prop Drill Pipe Inp Report'!AU504="X",1,IF('Prop Drill Pipe Inp Report'!AV504="X",1,IF('Prop Drill Pipe Inp Report'!AW504="X",1,IF('Prop Drill Pipe Inp Report'!AX504="X",1,IF('Prop Drill Pipe Inp Report'!AY504="X",1,IF('Prop Drill Pipe Inp Report'!AZ504="X",1,IF('Prop Drill Pipe Inp Report'!BA504="X",1,0))))))))))))</f>
        <v>0</v>
      </c>
    </row>
    <row r="498" spans="9:10" x14ac:dyDescent="0.25">
      <c r="I498">
        <f>IF('Prop Drill Pipe Inp Report'!V505="X",1,IF('Prop Drill Pipe Inp Report'!W505="X",1,IF('Prop Drill Pipe Inp Report'!X505="X",1,IF('Prop Drill Pipe Inp Report'!Y505="X",1,IF('Prop Drill Pipe Inp Report'!Z505="X",1,IF('Prop Drill Pipe Inp Report'!AA505="X",1,IF('Prop Drill Pipe Inp Report'!AB505="X",1,IF('Prop Drill Pipe Inp Report'!AC505="X",1,IF('Prop Drill Pipe Inp Report'!AD505="X",1,IF('Prop Drill Pipe Inp Report'!AE505="X",1,IF('Prop Drill Pipe Inp Report'!AF505="X",1,IF('Prop Drill Pipe Inp Report'!AG505="X",1,IF('Prop Drill Pipe Inp Report'!AH505="X",1, IF('Prop Drill Pipe Inp Report'!AI505="X",1,0))))))))))))))</f>
        <v>0</v>
      </c>
      <c r="J498">
        <f>IF('Prop Drill Pipe Inp Report'!AP505="X",1,IF('Prop Drill Pipe Inp Report'!AQ505="X",1,IF('Prop Drill Pipe Inp Report'!AR505="X",1,IF('Prop Drill Pipe Inp Report'!AS505="X",1,IF('Prop Drill Pipe Inp Report'!AT505="X",1,IF('Prop Drill Pipe Inp Report'!AU505="X",1,IF('Prop Drill Pipe Inp Report'!AV505="X",1,IF('Prop Drill Pipe Inp Report'!AW505="X",1,IF('Prop Drill Pipe Inp Report'!AX505="X",1,IF('Prop Drill Pipe Inp Report'!AY505="X",1,IF('Prop Drill Pipe Inp Report'!AZ505="X",1,IF('Prop Drill Pipe Inp Report'!BA505="X",1,0))))))))))))</f>
        <v>0</v>
      </c>
    </row>
    <row r="499" spans="9:10" x14ac:dyDescent="0.25">
      <c r="I499">
        <f>IF('Prop Drill Pipe Inp Report'!V506="X",1,IF('Prop Drill Pipe Inp Report'!W506="X",1,IF('Prop Drill Pipe Inp Report'!X506="X",1,IF('Prop Drill Pipe Inp Report'!Y506="X",1,IF('Prop Drill Pipe Inp Report'!Z506="X",1,IF('Prop Drill Pipe Inp Report'!AA506="X",1,IF('Prop Drill Pipe Inp Report'!AB506="X",1,IF('Prop Drill Pipe Inp Report'!AC506="X",1,IF('Prop Drill Pipe Inp Report'!AD506="X",1,IF('Prop Drill Pipe Inp Report'!AE506="X",1,IF('Prop Drill Pipe Inp Report'!AF506="X",1,IF('Prop Drill Pipe Inp Report'!AG506="X",1,IF('Prop Drill Pipe Inp Report'!AH506="X",1, IF('Prop Drill Pipe Inp Report'!AI506="X",1,0))))))))))))))</f>
        <v>0</v>
      </c>
      <c r="J499">
        <f>IF('Prop Drill Pipe Inp Report'!AP506="X",1,IF('Prop Drill Pipe Inp Report'!AQ506="X",1,IF('Prop Drill Pipe Inp Report'!AR506="X",1,IF('Prop Drill Pipe Inp Report'!AS506="X",1,IF('Prop Drill Pipe Inp Report'!AT506="X",1,IF('Prop Drill Pipe Inp Report'!AU506="X",1,IF('Prop Drill Pipe Inp Report'!AV506="X",1,IF('Prop Drill Pipe Inp Report'!AW506="X",1,IF('Prop Drill Pipe Inp Report'!AX506="X",1,IF('Prop Drill Pipe Inp Report'!AY506="X",1,IF('Prop Drill Pipe Inp Report'!AZ506="X",1,IF('Prop Drill Pipe Inp Report'!BA506="X",1,0))))))))))))</f>
        <v>0</v>
      </c>
    </row>
    <row r="500" spans="9:10" x14ac:dyDescent="0.25">
      <c r="I500">
        <f>IF('Prop Drill Pipe Inp Report'!V507="X",1,IF('Prop Drill Pipe Inp Report'!W507="X",1,IF('Prop Drill Pipe Inp Report'!X507="X",1,IF('Prop Drill Pipe Inp Report'!Y507="X",1,IF('Prop Drill Pipe Inp Report'!Z507="X",1,IF('Prop Drill Pipe Inp Report'!AA507="X",1,IF('Prop Drill Pipe Inp Report'!AB507="X",1,IF('Prop Drill Pipe Inp Report'!AC507="X",1,IF('Prop Drill Pipe Inp Report'!AD507="X",1,IF('Prop Drill Pipe Inp Report'!AE507="X",1,IF('Prop Drill Pipe Inp Report'!AF507="X",1,IF('Prop Drill Pipe Inp Report'!AG507="X",1,IF('Prop Drill Pipe Inp Report'!AH507="X",1, IF('Prop Drill Pipe Inp Report'!AI507="X",1,0))))))))))))))</f>
        <v>0</v>
      </c>
      <c r="J500">
        <f>IF('Prop Drill Pipe Inp Report'!AP507="X",1,IF('Prop Drill Pipe Inp Report'!AQ507="X",1,IF('Prop Drill Pipe Inp Report'!AR507="X",1,IF('Prop Drill Pipe Inp Report'!AS507="X",1,IF('Prop Drill Pipe Inp Report'!AT507="X",1,IF('Prop Drill Pipe Inp Report'!AU507="X",1,IF('Prop Drill Pipe Inp Report'!AV507="X",1,IF('Prop Drill Pipe Inp Report'!AW507="X",1,IF('Prop Drill Pipe Inp Report'!AX507="X",1,IF('Prop Drill Pipe Inp Report'!AY507="X",1,IF('Prop Drill Pipe Inp Report'!AZ507="X",1,IF('Prop Drill Pipe Inp Report'!BA507="X",1,0))))))))))))</f>
        <v>0</v>
      </c>
    </row>
    <row r="501" spans="9:10" x14ac:dyDescent="0.25">
      <c r="I501">
        <f>IF('Prop Drill Pipe Inp Report'!V508="X",1,IF('Prop Drill Pipe Inp Report'!W508="X",1,IF('Prop Drill Pipe Inp Report'!X508="X",1,IF('Prop Drill Pipe Inp Report'!Y508="X",1,IF('Prop Drill Pipe Inp Report'!Z508="X",1,IF('Prop Drill Pipe Inp Report'!AA508="X",1,IF('Prop Drill Pipe Inp Report'!AB508="X",1,IF('Prop Drill Pipe Inp Report'!AC508="X",1,IF('Prop Drill Pipe Inp Report'!AD508="X",1,IF('Prop Drill Pipe Inp Report'!AE508="X",1,IF('Prop Drill Pipe Inp Report'!AF508="X",1,IF('Prop Drill Pipe Inp Report'!AG508="X",1,IF('Prop Drill Pipe Inp Report'!AH508="X",1, IF('Prop Drill Pipe Inp Report'!AI508="X",1,0))))))))))))))</f>
        <v>0</v>
      </c>
      <c r="J501">
        <f>IF('Prop Drill Pipe Inp Report'!AP508="X",1,IF('Prop Drill Pipe Inp Report'!AQ508="X",1,IF('Prop Drill Pipe Inp Report'!AR508="X",1,IF('Prop Drill Pipe Inp Report'!AS508="X",1,IF('Prop Drill Pipe Inp Report'!AT508="X",1,IF('Prop Drill Pipe Inp Report'!AU508="X",1,IF('Prop Drill Pipe Inp Report'!AV508="X",1,IF('Prop Drill Pipe Inp Report'!AW508="X",1,IF('Prop Drill Pipe Inp Report'!AX508="X",1,IF('Prop Drill Pipe Inp Report'!AY508="X",1,IF('Prop Drill Pipe Inp Report'!AZ508="X",1,IF('Prop Drill Pipe Inp Report'!BA508="X",1,0))))))))))))</f>
        <v>0</v>
      </c>
    </row>
    <row r="502" spans="9:10" x14ac:dyDescent="0.25">
      <c r="I502">
        <f>IF('Prop Drill Pipe Inp Report'!V509="X",1,IF('Prop Drill Pipe Inp Report'!W509="X",1,IF('Prop Drill Pipe Inp Report'!X509="X",1,IF('Prop Drill Pipe Inp Report'!Y509="X",1,IF('Prop Drill Pipe Inp Report'!Z509="X",1,IF('Prop Drill Pipe Inp Report'!AA509="X",1,IF('Prop Drill Pipe Inp Report'!AB509="X",1,IF('Prop Drill Pipe Inp Report'!AC509="X",1,IF('Prop Drill Pipe Inp Report'!AD509="X",1,IF('Prop Drill Pipe Inp Report'!AE509="X",1,IF('Prop Drill Pipe Inp Report'!AF509="X",1,IF('Prop Drill Pipe Inp Report'!AG509="X",1,IF('Prop Drill Pipe Inp Report'!AH509="X",1, IF('Prop Drill Pipe Inp Report'!AI509="X",1,0))))))))))))))</f>
        <v>0</v>
      </c>
      <c r="J502">
        <f>IF('Prop Drill Pipe Inp Report'!AP509="X",1,IF('Prop Drill Pipe Inp Report'!AQ509="X",1,IF('Prop Drill Pipe Inp Report'!AR509="X",1,IF('Prop Drill Pipe Inp Report'!AS509="X",1,IF('Prop Drill Pipe Inp Report'!AT509="X",1,IF('Prop Drill Pipe Inp Report'!AU509="X",1,IF('Prop Drill Pipe Inp Report'!AV509="X",1,IF('Prop Drill Pipe Inp Report'!AW509="X",1,IF('Prop Drill Pipe Inp Report'!AX509="X",1,IF('Prop Drill Pipe Inp Report'!AY509="X",1,IF('Prop Drill Pipe Inp Report'!AZ509="X",1,IF('Prop Drill Pipe Inp Report'!BA509="X",1,0))))))))))))</f>
        <v>0</v>
      </c>
    </row>
    <row r="503" spans="9:10" x14ac:dyDescent="0.25">
      <c r="I503">
        <f>IF('Prop Drill Pipe Inp Report'!V510="X",1,IF('Prop Drill Pipe Inp Report'!W510="X",1,IF('Prop Drill Pipe Inp Report'!X510="X",1,IF('Prop Drill Pipe Inp Report'!Y510="X",1,IF('Prop Drill Pipe Inp Report'!Z510="X",1,IF('Prop Drill Pipe Inp Report'!AA510="X",1,IF('Prop Drill Pipe Inp Report'!AB510="X",1,IF('Prop Drill Pipe Inp Report'!AC510="X",1,IF('Prop Drill Pipe Inp Report'!AD510="X",1,IF('Prop Drill Pipe Inp Report'!AE510="X",1,IF('Prop Drill Pipe Inp Report'!AF510="X",1,IF('Prop Drill Pipe Inp Report'!AG510="X",1,IF('Prop Drill Pipe Inp Report'!AH510="X",1, IF('Prop Drill Pipe Inp Report'!AI510="X",1,0))))))))))))))</f>
        <v>0</v>
      </c>
      <c r="J503">
        <f>IF('Prop Drill Pipe Inp Report'!AP510="X",1,IF('Prop Drill Pipe Inp Report'!AQ510="X",1,IF('Prop Drill Pipe Inp Report'!AR510="X",1,IF('Prop Drill Pipe Inp Report'!AS510="X",1,IF('Prop Drill Pipe Inp Report'!AT510="X",1,IF('Prop Drill Pipe Inp Report'!AU510="X",1,IF('Prop Drill Pipe Inp Report'!AV510="X",1,IF('Prop Drill Pipe Inp Report'!AW510="X",1,IF('Prop Drill Pipe Inp Report'!AX510="X",1,IF('Prop Drill Pipe Inp Report'!AY510="X",1,IF('Prop Drill Pipe Inp Report'!AZ510="X",1,IF('Prop Drill Pipe Inp Report'!BA510="X",1,0))))))))))))</f>
        <v>0</v>
      </c>
    </row>
    <row r="504" spans="9:10" x14ac:dyDescent="0.25">
      <c r="I504">
        <f>IF('Prop Drill Pipe Inp Report'!V511="X",1,IF('Prop Drill Pipe Inp Report'!W511="X",1,IF('Prop Drill Pipe Inp Report'!X511="X",1,IF('Prop Drill Pipe Inp Report'!Y511="X",1,IF('Prop Drill Pipe Inp Report'!Z511="X",1,IF('Prop Drill Pipe Inp Report'!AA511="X",1,IF('Prop Drill Pipe Inp Report'!AB511="X",1,IF('Prop Drill Pipe Inp Report'!AC511="X",1,IF('Prop Drill Pipe Inp Report'!AD511="X",1,IF('Prop Drill Pipe Inp Report'!AE511="X",1,IF('Prop Drill Pipe Inp Report'!AF511="X",1,IF('Prop Drill Pipe Inp Report'!AG511="X",1,IF('Prop Drill Pipe Inp Report'!AH511="X",1, IF('Prop Drill Pipe Inp Report'!AI511="X",1,0))))))))))))))</f>
        <v>0</v>
      </c>
      <c r="J504">
        <f>IF('Prop Drill Pipe Inp Report'!AP511="X",1,IF('Prop Drill Pipe Inp Report'!AQ511="X",1,IF('Prop Drill Pipe Inp Report'!AR511="X",1,IF('Prop Drill Pipe Inp Report'!AS511="X",1,IF('Prop Drill Pipe Inp Report'!AT511="X",1,IF('Prop Drill Pipe Inp Report'!AU511="X",1,IF('Prop Drill Pipe Inp Report'!AV511="X",1,IF('Prop Drill Pipe Inp Report'!AW511="X",1,IF('Prop Drill Pipe Inp Report'!AX511="X",1,IF('Prop Drill Pipe Inp Report'!AY511="X",1,IF('Prop Drill Pipe Inp Report'!AZ511="X",1,IF('Prop Drill Pipe Inp Report'!BA511="X",1,0))))))))))))</f>
        <v>0</v>
      </c>
    </row>
    <row r="505" spans="9:10" x14ac:dyDescent="0.25">
      <c r="I505">
        <f>IF('Prop Drill Pipe Inp Report'!V512="X",1,IF('Prop Drill Pipe Inp Report'!W512="X",1,IF('Prop Drill Pipe Inp Report'!X512="X",1,IF('Prop Drill Pipe Inp Report'!Y512="X",1,IF('Prop Drill Pipe Inp Report'!Z512="X",1,IF('Prop Drill Pipe Inp Report'!AA512="X",1,IF('Prop Drill Pipe Inp Report'!AB512="X",1,IF('Prop Drill Pipe Inp Report'!AC512="X",1,IF('Prop Drill Pipe Inp Report'!AD512="X",1,IF('Prop Drill Pipe Inp Report'!AE512="X",1,IF('Prop Drill Pipe Inp Report'!AF512="X",1,IF('Prop Drill Pipe Inp Report'!AG512="X",1,IF('Prop Drill Pipe Inp Report'!AH512="X",1, IF('Prop Drill Pipe Inp Report'!AI512="X",1,0))))))))))))))</f>
        <v>0</v>
      </c>
      <c r="J505">
        <f>IF('Prop Drill Pipe Inp Report'!AP512="X",1,IF('Prop Drill Pipe Inp Report'!AQ512="X",1,IF('Prop Drill Pipe Inp Report'!AR512="X",1,IF('Prop Drill Pipe Inp Report'!AS512="X",1,IF('Prop Drill Pipe Inp Report'!AT512="X",1,IF('Prop Drill Pipe Inp Report'!AU512="X",1,IF('Prop Drill Pipe Inp Report'!AV512="X",1,IF('Prop Drill Pipe Inp Report'!AW512="X",1,IF('Prop Drill Pipe Inp Report'!AX512="X",1,IF('Prop Drill Pipe Inp Report'!AY512="X",1,IF('Prop Drill Pipe Inp Report'!AZ512="X",1,IF('Prop Drill Pipe Inp Report'!BA512="X",1,0))))))))))))</f>
        <v>0</v>
      </c>
    </row>
    <row r="506" spans="9:10" x14ac:dyDescent="0.25">
      <c r="I506">
        <f>IF('Prop Drill Pipe Inp Report'!V513="X",1,IF('Prop Drill Pipe Inp Report'!W513="X",1,IF('Prop Drill Pipe Inp Report'!X513="X",1,IF('Prop Drill Pipe Inp Report'!Y513="X",1,IF('Prop Drill Pipe Inp Report'!Z513="X",1,IF('Prop Drill Pipe Inp Report'!AA513="X",1,IF('Prop Drill Pipe Inp Report'!AB513="X",1,IF('Prop Drill Pipe Inp Report'!AC513="X",1,IF('Prop Drill Pipe Inp Report'!AD513="X",1,IF('Prop Drill Pipe Inp Report'!AE513="X",1,IF('Prop Drill Pipe Inp Report'!AF513="X",1,IF('Prop Drill Pipe Inp Report'!AG513="X",1,IF('Prop Drill Pipe Inp Report'!AH513="X",1, IF('Prop Drill Pipe Inp Report'!AI513="X",1,0))))))))))))))</f>
        <v>0</v>
      </c>
      <c r="J506">
        <f>IF('Prop Drill Pipe Inp Report'!AP513="X",1,IF('Prop Drill Pipe Inp Report'!AQ513="X",1,IF('Prop Drill Pipe Inp Report'!AR513="X",1,IF('Prop Drill Pipe Inp Report'!AS513="X",1,IF('Prop Drill Pipe Inp Report'!AT513="X",1,IF('Prop Drill Pipe Inp Report'!AU513="X",1,IF('Prop Drill Pipe Inp Report'!AV513="X",1,IF('Prop Drill Pipe Inp Report'!AW513="X",1,IF('Prop Drill Pipe Inp Report'!AX513="X",1,IF('Prop Drill Pipe Inp Report'!AY513="X",1,IF('Prop Drill Pipe Inp Report'!AZ513="X",1,IF('Prop Drill Pipe Inp Report'!BA513="X",1,0))))))))))))</f>
        <v>0</v>
      </c>
    </row>
    <row r="507" spans="9:10" x14ac:dyDescent="0.25">
      <c r="I507">
        <f>IF('Prop Drill Pipe Inp Report'!V514="X",1,IF('Prop Drill Pipe Inp Report'!W514="X",1,IF('Prop Drill Pipe Inp Report'!X514="X",1,IF('Prop Drill Pipe Inp Report'!Y514="X",1,IF('Prop Drill Pipe Inp Report'!Z514="X",1,IF('Prop Drill Pipe Inp Report'!AA514="X",1,IF('Prop Drill Pipe Inp Report'!AB514="X",1,IF('Prop Drill Pipe Inp Report'!AC514="X",1,IF('Prop Drill Pipe Inp Report'!AD514="X",1,IF('Prop Drill Pipe Inp Report'!AE514="X",1,IF('Prop Drill Pipe Inp Report'!AF514="X",1,IF('Prop Drill Pipe Inp Report'!AG514="X",1,IF('Prop Drill Pipe Inp Report'!AH514="X",1, IF('Prop Drill Pipe Inp Report'!AI514="X",1,0))))))))))))))</f>
        <v>0</v>
      </c>
      <c r="J507">
        <f>IF('Prop Drill Pipe Inp Report'!AP514="X",1,IF('Prop Drill Pipe Inp Report'!AQ514="X",1,IF('Prop Drill Pipe Inp Report'!AR514="X",1,IF('Prop Drill Pipe Inp Report'!AS514="X",1,IF('Prop Drill Pipe Inp Report'!AT514="X",1,IF('Prop Drill Pipe Inp Report'!AU514="X",1,IF('Prop Drill Pipe Inp Report'!AV514="X",1,IF('Prop Drill Pipe Inp Report'!AW514="X",1,IF('Prop Drill Pipe Inp Report'!AX514="X",1,IF('Prop Drill Pipe Inp Report'!AY514="X",1,IF('Prop Drill Pipe Inp Report'!AZ514="X",1,IF('Prop Drill Pipe Inp Report'!BA514="X",1,0))))))))))))</f>
        <v>0</v>
      </c>
    </row>
    <row r="508" spans="9:10" x14ac:dyDescent="0.25">
      <c r="I508">
        <f>IF('Prop Drill Pipe Inp Report'!V515="X",1,IF('Prop Drill Pipe Inp Report'!W515="X",1,IF('Prop Drill Pipe Inp Report'!X515="X",1,IF('Prop Drill Pipe Inp Report'!Y515="X",1,IF('Prop Drill Pipe Inp Report'!Z515="X",1,IF('Prop Drill Pipe Inp Report'!AA515="X",1,IF('Prop Drill Pipe Inp Report'!AB515="X",1,IF('Prop Drill Pipe Inp Report'!AC515="X",1,IF('Prop Drill Pipe Inp Report'!AD515="X",1,IF('Prop Drill Pipe Inp Report'!AE515="X",1,IF('Prop Drill Pipe Inp Report'!AF515="X",1,IF('Prop Drill Pipe Inp Report'!AG515="X",1,IF('Prop Drill Pipe Inp Report'!AH515="X",1, IF('Prop Drill Pipe Inp Report'!AI515="X",1,0))))))))))))))</f>
        <v>0</v>
      </c>
      <c r="J508">
        <f>IF('Prop Drill Pipe Inp Report'!AP515="X",1,IF('Prop Drill Pipe Inp Report'!AQ515="X",1,IF('Prop Drill Pipe Inp Report'!AR515="X",1,IF('Prop Drill Pipe Inp Report'!AS515="X",1,IF('Prop Drill Pipe Inp Report'!AT515="X",1,IF('Prop Drill Pipe Inp Report'!AU515="X",1,IF('Prop Drill Pipe Inp Report'!AV515="X",1,IF('Prop Drill Pipe Inp Report'!AW515="X",1,IF('Prop Drill Pipe Inp Report'!AX515="X",1,IF('Prop Drill Pipe Inp Report'!AY515="X",1,IF('Prop Drill Pipe Inp Report'!AZ515="X",1,IF('Prop Drill Pipe Inp Report'!BA515="X",1,0))))))))))))</f>
        <v>0</v>
      </c>
    </row>
    <row r="509" spans="9:10" x14ac:dyDescent="0.25">
      <c r="I509">
        <f>IF('Prop Drill Pipe Inp Report'!V516="X",1,IF('Prop Drill Pipe Inp Report'!W516="X",1,IF('Prop Drill Pipe Inp Report'!X516="X",1,IF('Prop Drill Pipe Inp Report'!Y516="X",1,IF('Prop Drill Pipe Inp Report'!Z516="X",1,IF('Prop Drill Pipe Inp Report'!AA516="X",1,IF('Prop Drill Pipe Inp Report'!AB516="X",1,IF('Prop Drill Pipe Inp Report'!AC516="X",1,IF('Prop Drill Pipe Inp Report'!AD516="X",1,IF('Prop Drill Pipe Inp Report'!AE516="X",1,IF('Prop Drill Pipe Inp Report'!AF516="X",1,IF('Prop Drill Pipe Inp Report'!AG516="X",1,IF('Prop Drill Pipe Inp Report'!AH516="X",1, IF('Prop Drill Pipe Inp Report'!AI516="X",1,0))))))))))))))</f>
        <v>0</v>
      </c>
      <c r="J509">
        <f>IF('Prop Drill Pipe Inp Report'!AP516="X",1,IF('Prop Drill Pipe Inp Report'!AQ516="X",1,IF('Prop Drill Pipe Inp Report'!AR516="X",1,IF('Prop Drill Pipe Inp Report'!AS516="X",1,IF('Prop Drill Pipe Inp Report'!AT516="X",1,IF('Prop Drill Pipe Inp Report'!AU516="X",1,IF('Prop Drill Pipe Inp Report'!AV516="X",1,IF('Prop Drill Pipe Inp Report'!AW516="X",1,IF('Prop Drill Pipe Inp Report'!AX516="X",1,IF('Prop Drill Pipe Inp Report'!AY516="X",1,IF('Prop Drill Pipe Inp Report'!AZ516="X",1,IF('Prop Drill Pipe Inp Report'!BA516="X",1,0))))))))))))</f>
        <v>0</v>
      </c>
    </row>
    <row r="510" spans="9:10" x14ac:dyDescent="0.25">
      <c r="I510">
        <f>IF('Prop Drill Pipe Inp Report'!V517="X",1,IF('Prop Drill Pipe Inp Report'!W517="X",1,IF('Prop Drill Pipe Inp Report'!X517="X",1,IF('Prop Drill Pipe Inp Report'!Y517="X",1,IF('Prop Drill Pipe Inp Report'!Z517="X",1,IF('Prop Drill Pipe Inp Report'!AA517="X",1,IF('Prop Drill Pipe Inp Report'!AB517="X",1,IF('Prop Drill Pipe Inp Report'!AC517="X",1,IF('Prop Drill Pipe Inp Report'!AD517="X",1,IF('Prop Drill Pipe Inp Report'!AE517="X",1,IF('Prop Drill Pipe Inp Report'!AF517="X",1,IF('Prop Drill Pipe Inp Report'!AG517="X",1,IF('Prop Drill Pipe Inp Report'!AH517="X",1, IF('Prop Drill Pipe Inp Report'!AI517="X",1,0))))))))))))))</f>
        <v>0</v>
      </c>
      <c r="J510">
        <f>IF('Prop Drill Pipe Inp Report'!AP517="X",1,IF('Prop Drill Pipe Inp Report'!AQ517="X",1,IF('Prop Drill Pipe Inp Report'!AR517="X",1,IF('Prop Drill Pipe Inp Report'!AS517="X",1,IF('Prop Drill Pipe Inp Report'!AT517="X",1,IF('Prop Drill Pipe Inp Report'!AU517="X",1,IF('Prop Drill Pipe Inp Report'!AV517="X",1,IF('Prop Drill Pipe Inp Report'!AW517="X",1,IF('Prop Drill Pipe Inp Report'!AX517="X",1,IF('Prop Drill Pipe Inp Report'!AY517="X",1,IF('Prop Drill Pipe Inp Report'!AZ517="X",1,IF('Prop Drill Pipe Inp Report'!BA517="X",1,0))))))))))))</f>
        <v>0</v>
      </c>
    </row>
    <row r="511" spans="9:10" x14ac:dyDescent="0.25">
      <c r="I511">
        <f>IF('Prop Drill Pipe Inp Report'!V518="X",1,IF('Prop Drill Pipe Inp Report'!W518="X",1,IF('Prop Drill Pipe Inp Report'!X518="X",1,IF('Prop Drill Pipe Inp Report'!Y518="X",1,IF('Prop Drill Pipe Inp Report'!Z518="X",1,IF('Prop Drill Pipe Inp Report'!AA518="X",1,IF('Prop Drill Pipe Inp Report'!AB518="X",1,IF('Prop Drill Pipe Inp Report'!AC518="X",1,IF('Prop Drill Pipe Inp Report'!AD518="X",1,IF('Prop Drill Pipe Inp Report'!AE518="X",1,IF('Prop Drill Pipe Inp Report'!AF518="X",1,IF('Prop Drill Pipe Inp Report'!AG518="X",1,IF('Prop Drill Pipe Inp Report'!AH518="X",1, IF('Prop Drill Pipe Inp Report'!AI518="X",1,0))))))))))))))</f>
        <v>0</v>
      </c>
      <c r="J511">
        <f>IF('Prop Drill Pipe Inp Report'!AP518="X",1,IF('Prop Drill Pipe Inp Report'!AQ518="X",1,IF('Prop Drill Pipe Inp Report'!AR518="X",1,IF('Prop Drill Pipe Inp Report'!AS518="X",1,IF('Prop Drill Pipe Inp Report'!AT518="X",1,IF('Prop Drill Pipe Inp Report'!AU518="X",1,IF('Prop Drill Pipe Inp Report'!AV518="X",1,IF('Prop Drill Pipe Inp Report'!AW518="X",1,IF('Prop Drill Pipe Inp Report'!AX518="X",1,IF('Prop Drill Pipe Inp Report'!AY518="X",1,IF('Prop Drill Pipe Inp Report'!AZ518="X",1,IF('Prop Drill Pipe Inp Report'!BA518="X",1,0))))))))))))</f>
        <v>0</v>
      </c>
    </row>
    <row r="512" spans="9:10" x14ac:dyDescent="0.25">
      <c r="I512">
        <f>IF('Prop Drill Pipe Inp Report'!V519="X",1,IF('Prop Drill Pipe Inp Report'!W519="X",1,IF('Prop Drill Pipe Inp Report'!X519="X",1,IF('Prop Drill Pipe Inp Report'!Y519="X",1,IF('Prop Drill Pipe Inp Report'!Z519="X",1,IF('Prop Drill Pipe Inp Report'!AA519="X",1,IF('Prop Drill Pipe Inp Report'!AB519="X",1,IF('Prop Drill Pipe Inp Report'!AC519="X",1,IF('Prop Drill Pipe Inp Report'!AD519="X",1,IF('Prop Drill Pipe Inp Report'!AE519="X",1,IF('Prop Drill Pipe Inp Report'!AF519="X",1,IF('Prop Drill Pipe Inp Report'!AG519="X",1,IF('Prop Drill Pipe Inp Report'!AH519="X",1, IF('Prop Drill Pipe Inp Report'!AI519="X",1,0))))))))))))))</f>
        <v>0</v>
      </c>
      <c r="J512">
        <f>IF('Prop Drill Pipe Inp Report'!AP519="X",1,IF('Prop Drill Pipe Inp Report'!AQ519="X",1,IF('Prop Drill Pipe Inp Report'!AR519="X",1,IF('Prop Drill Pipe Inp Report'!AS519="X",1,IF('Prop Drill Pipe Inp Report'!AT519="X",1,IF('Prop Drill Pipe Inp Report'!AU519="X",1,IF('Prop Drill Pipe Inp Report'!AV519="X",1,IF('Prop Drill Pipe Inp Report'!AW519="X",1,IF('Prop Drill Pipe Inp Report'!AX519="X",1,IF('Prop Drill Pipe Inp Report'!AY519="X",1,IF('Prop Drill Pipe Inp Report'!AZ519="X",1,IF('Prop Drill Pipe Inp Report'!BA519="X",1,0))))))))))))</f>
        <v>0</v>
      </c>
    </row>
    <row r="513" spans="9:10" x14ac:dyDescent="0.25">
      <c r="I513">
        <f>IF('Prop Drill Pipe Inp Report'!V520="X",1,IF('Prop Drill Pipe Inp Report'!W520="X",1,IF('Prop Drill Pipe Inp Report'!X520="X",1,IF('Prop Drill Pipe Inp Report'!Y520="X",1,IF('Prop Drill Pipe Inp Report'!Z520="X",1,IF('Prop Drill Pipe Inp Report'!AA520="X",1,IF('Prop Drill Pipe Inp Report'!AB520="X",1,IF('Prop Drill Pipe Inp Report'!AC520="X",1,IF('Prop Drill Pipe Inp Report'!AD520="X",1,IF('Prop Drill Pipe Inp Report'!AE520="X",1,IF('Prop Drill Pipe Inp Report'!AF520="X",1,IF('Prop Drill Pipe Inp Report'!AG520="X",1,IF('Prop Drill Pipe Inp Report'!AH520="X",1, IF('Prop Drill Pipe Inp Report'!AI520="X",1,0))))))))))))))</f>
        <v>0</v>
      </c>
      <c r="J513">
        <f>IF('Prop Drill Pipe Inp Report'!AP520="X",1,IF('Prop Drill Pipe Inp Report'!AQ520="X",1,IF('Prop Drill Pipe Inp Report'!AR520="X",1,IF('Prop Drill Pipe Inp Report'!AS520="X",1,IF('Prop Drill Pipe Inp Report'!AT520="X",1,IF('Prop Drill Pipe Inp Report'!AU520="X",1,IF('Prop Drill Pipe Inp Report'!AV520="X",1,IF('Prop Drill Pipe Inp Report'!AW520="X",1,IF('Prop Drill Pipe Inp Report'!AX520="X",1,IF('Prop Drill Pipe Inp Report'!AY520="X",1,IF('Prop Drill Pipe Inp Report'!AZ520="X",1,IF('Prop Drill Pipe Inp Report'!BA520="X",1,0))))))))))))</f>
        <v>0</v>
      </c>
    </row>
    <row r="514" spans="9:10" x14ac:dyDescent="0.25">
      <c r="I514">
        <f>IF('Prop Drill Pipe Inp Report'!V521="X",1,IF('Prop Drill Pipe Inp Report'!W521="X",1,IF('Prop Drill Pipe Inp Report'!X521="X",1,IF('Prop Drill Pipe Inp Report'!Y521="X",1,IF('Prop Drill Pipe Inp Report'!Z521="X",1,IF('Prop Drill Pipe Inp Report'!AA521="X",1,IF('Prop Drill Pipe Inp Report'!AB521="X",1,IF('Prop Drill Pipe Inp Report'!AC521="X",1,IF('Prop Drill Pipe Inp Report'!AD521="X",1,IF('Prop Drill Pipe Inp Report'!AE521="X",1,IF('Prop Drill Pipe Inp Report'!AF521="X",1,IF('Prop Drill Pipe Inp Report'!AG521="X",1,IF('Prop Drill Pipe Inp Report'!AH521="X",1, IF('Prop Drill Pipe Inp Report'!AI521="X",1,0))))))))))))))</f>
        <v>0</v>
      </c>
      <c r="J514">
        <f>IF('Prop Drill Pipe Inp Report'!AP521="X",1,IF('Prop Drill Pipe Inp Report'!AQ521="X",1,IF('Prop Drill Pipe Inp Report'!AR521="X",1,IF('Prop Drill Pipe Inp Report'!AS521="X",1,IF('Prop Drill Pipe Inp Report'!AT521="X",1,IF('Prop Drill Pipe Inp Report'!AU521="X",1,IF('Prop Drill Pipe Inp Report'!AV521="X",1,IF('Prop Drill Pipe Inp Report'!AW521="X",1,IF('Prop Drill Pipe Inp Report'!AX521="X",1,IF('Prop Drill Pipe Inp Report'!AY521="X",1,IF('Prop Drill Pipe Inp Report'!AZ521="X",1,IF('Prop Drill Pipe Inp Report'!BA521="X",1,0))))))))))))</f>
        <v>0</v>
      </c>
    </row>
    <row r="515" spans="9:10" x14ac:dyDescent="0.25">
      <c r="I515">
        <f>IF('Prop Drill Pipe Inp Report'!V522="X",1,IF('Prop Drill Pipe Inp Report'!W522="X",1,IF('Prop Drill Pipe Inp Report'!X522="X",1,IF('Prop Drill Pipe Inp Report'!Y522="X",1,IF('Prop Drill Pipe Inp Report'!Z522="X",1,IF('Prop Drill Pipe Inp Report'!AA522="X",1,IF('Prop Drill Pipe Inp Report'!AB522="X",1,IF('Prop Drill Pipe Inp Report'!AC522="X",1,IF('Prop Drill Pipe Inp Report'!AD522="X",1,IF('Prop Drill Pipe Inp Report'!AE522="X",1,IF('Prop Drill Pipe Inp Report'!AF522="X",1,IF('Prop Drill Pipe Inp Report'!AG522="X",1,IF('Prop Drill Pipe Inp Report'!AH522="X",1, IF('Prop Drill Pipe Inp Report'!AI522="X",1,0))))))))))))))</f>
        <v>0</v>
      </c>
      <c r="J515">
        <f>IF('Prop Drill Pipe Inp Report'!AP522="X",1,IF('Prop Drill Pipe Inp Report'!AQ522="X",1,IF('Prop Drill Pipe Inp Report'!AR522="X",1,IF('Prop Drill Pipe Inp Report'!AS522="X",1,IF('Prop Drill Pipe Inp Report'!AT522="X",1,IF('Prop Drill Pipe Inp Report'!AU522="X",1,IF('Prop Drill Pipe Inp Report'!AV522="X",1,IF('Prop Drill Pipe Inp Report'!AW522="X",1,IF('Prop Drill Pipe Inp Report'!AX522="X",1,IF('Prop Drill Pipe Inp Report'!AY522="X",1,IF('Prop Drill Pipe Inp Report'!AZ522="X",1,IF('Prop Drill Pipe Inp Report'!BA522="X",1,0))))))))))))</f>
        <v>0</v>
      </c>
    </row>
    <row r="516" spans="9:10" x14ac:dyDescent="0.25">
      <c r="I516">
        <f>IF('Prop Drill Pipe Inp Report'!V523="X",1,IF('Prop Drill Pipe Inp Report'!W523="X",1,IF('Prop Drill Pipe Inp Report'!X523="X",1,IF('Prop Drill Pipe Inp Report'!Y523="X",1,IF('Prop Drill Pipe Inp Report'!Z523="X",1,IF('Prop Drill Pipe Inp Report'!AA523="X",1,IF('Prop Drill Pipe Inp Report'!AB523="X",1,IF('Prop Drill Pipe Inp Report'!AC523="X",1,IF('Prop Drill Pipe Inp Report'!AD523="X",1,IF('Prop Drill Pipe Inp Report'!AE523="X",1,IF('Prop Drill Pipe Inp Report'!AF523="X",1,IF('Prop Drill Pipe Inp Report'!AG523="X",1,IF('Prop Drill Pipe Inp Report'!AH523="X",1, IF('Prop Drill Pipe Inp Report'!AI523="X",1,0))))))))))))))</f>
        <v>0</v>
      </c>
      <c r="J516">
        <f>IF('Prop Drill Pipe Inp Report'!AP523="X",1,IF('Prop Drill Pipe Inp Report'!AQ523="X",1,IF('Prop Drill Pipe Inp Report'!AR523="X",1,IF('Prop Drill Pipe Inp Report'!AS523="X",1,IF('Prop Drill Pipe Inp Report'!AT523="X",1,IF('Prop Drill Pipe Inp Report'!AU523="X",1,IF('Prop Drill Pipe Inp Report'!AV523="X",1,IF('Prop Drill Pipe Inp Report'!AW523="X",1,IF('Prop Drill Pipe Inp Report'!AX523="X",1,IF('Prop Drill Pipe Inp Report'!AY523="X",1,IF('Prop Drill Pipe Inp Report'!AZ523="X",1,IF('Prop Drill Pipe Inp Report'!BA523="X",1,0))))))))))))</f>
        <v>0</v>
      </c>
    </row>
    <row r="517" spans="9:10" x14ac:dyDescent="0.25">
      <c r="I517">
        <f>IF('Prop Drill Pipe Inp Report'!V524="X",1,IF('Prop Drill Pipe Inp Report'!W524="X",1,IF('Prop Drill Pipe Inp Report'!X524="X",1,IF('Prop Drill Pipe Inp Report'!Y524="X",1,IF('Prop Drill Pipe Inp Report'!Z524="X",1,IF('Prop Drill Pipe Inp Report'!AA524="X",1,IF('Prop Drill Pipe Inp Report'!AB524="X",1,IF('Prop Drill Pipe Inp Report'!AC524="X",1,IF('Prop Drill Pipe Inp Report'!AD524="X",1,IF('Prop Drill Pipe Inp Report'!AE524="X",1,IF('Prop Drill Pipe Inp Report'!AF524="X",1,IF('Prop Drill Pipe Inp Report'!AG524="X",1,IF('Prop Drill Pipe Inp Report'!AH524="X",1, IF('Prop Drill Pipe Inp Report'!AI524="X",1,0))))))))))))))</f>
        <v>0</v>
      </c>
      <c r="J517">
        <f>IF('Prop Drill Pipe Inp Report'!AP524="X",1,IF('Prop Drill Pipe Inp Report'!AQ524="X",1,IF('Prop Drill Pipe Inp Report'!AR524="X",1,IF('Prop Drill Pipe Inp Report'!AS524="X",1,IF('Prop Drill Pipe Inp Report'!AT524="X",1,IF('Prop Drill Pipe Inp Report'!AU524="X",1,IF('Prop Drill Pipe Inp Report'!AV524="X",1,IF('Prop Drill Pipe Inp Report'!AW524="X",1,IF('Prop Drill Pipe Inp Report'!AX524="X",1,IF('Prop Drill Pipe Inp Report'!AY524="X",1,IF('Prop Drill Pipe Inp Report'!AZ524="X",1,IF('Prop Drill Pipe Inp Report'!BA524="X",1,0))))))))))))</f>
        <v>0</v>
      </c>
    </row>
    <row r="518" spans="9:10" x14ac:dyDescent="0.25">
      <c r="I518">
        <f>IF('Prop Drill Pipe Inp Report'!V525="X",1,IF('Prop Drill Pipe Inp Report'!W525="X",1,IF('Prop Drill Pipe Inp Report'!X525="X",1,IF('Prop Drill Pipe Inp Report'!Y525="X",1,IF('Prop Drill Pipe Inp Report'!Z525="X",1,IF('Prop Drill Pipe Inp Report'!AA525="X",1,IF('Prop Drill Pipe Inp Report'!AB525="X",1,IF('Prop Drill Pipe Inp Report'!AC525="X",1,IF('Prop Drill Pipe Inp Report'!AD525="X",1,IF('Prop Drill Pipe Inp Report'!AE525="X",1,IF('Prop Drill Pipe Inp Report'!AF525="X",1,IF('Prop Drill Pipe Inp Report'!AG525="X",1,IF('Prop Drill Pipe Inp Report'!AH525="X",1, IF('Prop Drill Pipe Inp Report'!AI525="X",1,0))))))))))))))</f>
        <v>0</v>
      </c>
      <c r="J518">
        <f>IF('Prop Drill Pipe Inp Report'!AP525="X",1,IF('Prop Drill Pipe Inp Report'!AQ525="X",1,IF('Prop Drill Pipe Inp Report'!AR525="X",1,IF('Prop Drill Pipe Inp Report'!AS525="X",1,IF('Prop Drill Pipe Inp Report'!AT525="X",1,IF('Prop Drill Pipe Inp Report'!AU525="X",1,IF('Prop Drill Pipe Inp Report'!AV525="X",1,IF('Prop Drill Pipe Inp Report'!AW525="X",1,IF('Prop Drill Pipe Inp Report'!AX525="X",1,IF('Prop Drill Pipe Inp Report'!AY525="X",1,IF('Prop Drill Pipe Inp Report'!AZ525="X",1,IF('Prop Drill Pipe Inp Report'!BA525="X",1,0))))))))))))</f>
        <v>0</v>
      </c>
    </row>
    <row r="519" spans="9:10" x14ac:dyDescent="0.25">
      <c r="I519">
        <f>IF('Prop Drill Pipe Inp Report'!V526="X",1,IF('Prop Drill Pipe Inp Report'!W526="X",1,IF('Prop Drill Pipe Inp Report'!X526="X",1,IF('Prop Drill Pipe Inp Report'!Y526="X",1,IF('Prop Drill Pipe Inp Report'!Z526="X",1,IF('Prop Drill Pipe Inp Report'!AA526="X",1,IF('Prop Drill Pipe Inp Report'!AB526="X",1,IF('Prop Drill Pipe Inp Report'!AC526="X",1,IF('Prop Drill Pipe Inp Report'!AD526="X",1,IF('Prop Drill Pipe Inp Report'!AE526="X",1,IF('Prop Drill Pipe Inp Report'!AF526="X",1,IF('Prop Drill Pipe Inp Report'!AG526="X",1,IF('Prop Drill Pipe Inp Report'!AH526="X",1, IF('Prop Drill Pipe Inp Report'!AI526="X",1,0))))))))))))))</f>
        <v>0</v>
      </c>
      <c r="J519">
        <f>IF('Prop Drill Pipe Inp Report'!AP526="X",1,IF('Prop Drill Pipe Inp Report'!AQ526="X",1,IF('Prop Drill Pipe Inp Report'!AR526="X",1,IF('Prop Drill Pipe Inp Report'!AS526="X",1,IF('Prop Drill Pipe Inp Report'!AT526="X",1,IF('Prop Drill Pipe Inp Report'!AU526="X",1,IF('Prop Drill Pipe Inp Report'!AV526="X",1,IF('Prop Drill Pipe Inp Report'!AW526="X",1,IF('Prop Drill Pipe Inp Report'!AX526="X",1,IF('Prop Drill Pipe Inp Report'!AY526="X",1,IF('Prop Drill Pipe Inp Report'!AZ526="X",1,IF('Prop Drill Pipe Inp Report'!BA526="X",1,0))))))))))))</f>
        <v>0</v>
      </c>
    </row>
    <row r="520" spans="9:10" x14ac:dyDescent="0.25">
      <c r="I520">
        <f>IF('Prop Drill Pipe Inp Report'!V527="X",1,IF('Prop Drill Pipe Inp Report'!W527="X",1,IF('Prop Drill Pipe Inp Report'!X527="X",1,IF('Prop Drill Pipe Inp Report'!Y527="X",1,IF('Prop Drill Pipe Inp Report'!Z527="X",1,IF('Prop Drill Pipe Inp Report'!AA527="X",1,IF('Prop Drill Pipe Inp Report'!AB527="X",1,IF('Prop Drill Pipe Inp Report'!AC527="X",1,IF('Prop Drill Pipe Inp Report'!AD527="X",1,IF('Prop Drill Pipe Inp Report'!AE527="X",1,IF('Prop Drill Pipe Inp Report'!AF527="X",1,IF('Prop Drill Pipe Inp Report'!AG527="X",1,IF('Prop Drill Pipe Inp Report'!AH527="X",1, IF('Prop Drill Pipe Inp Report'!AI527="X",1,0))))))))))))))</f>
        <v>0</v>
      </c>
      <c r="J520">
        <f>IF('Prop Drill Pipe Inp Report'!AP527="X",1,IF('Prop Drill Pipe Inp Report'!AQ527="X",1,IF('Prop Drill Pipe Inp Report'!AR527="X",1,IF('Prop Drill Pipe Inp Report'!AS527="X",1,IF('Prop Drill Pipe Inp Report'!AT527="X",1,IF('Prop Drill Pipe Inp Report'!AU527="X",1,IF('Prop Drill Pipe Inp Report'!AV527="X",1,IF('Prop Drill Pipe Inp Report'!AW527="X",1,IF('Prop Drill Pipe Inp Report'!AX527="X",1,IF('Prop Drill Pipe Inp Report'!AY527="X",1,IF('Prop Drill Pipe Inp Report'!AZ527="X",1,IF('Prop Drill Pipe Inp Report'!BA527="X",1,0))))))))))))</f>
        <v>0</v>
      </c>
    </row>
    <row r="521" spans="9:10" x14ac:dyDescent="0.25">
      <c r="I521">
        <f>IF('Prop Drill Pipe Inp Report'!V528="X",1,IF('Prop Drill Pipe Inp Report'!W528="X",1,IF('Prop Drill Pipe Inp Report'!X528="X",1,IF('Prop Drill Pipe Inp Report'!Y528="X",1,IF('Prop Drill Pipe Inp Report'!Z528="X",1,IF('Prop Drill Pipe Inp Report'!AA528="X",1,IF('Prop Drill Pipe Inp Report'!AB528="X",1,IF('Prop Drill Pipe Inp Report'!AC528="X",1,IF('Prop Drill Pipe Inp Report'!AD528="X",1,IF('Prop Drill Pipe Inp Report'!AE528="X",1,IF('Prop Drill Pipe Inp Report'!AF528="X",1,IF('Prop Drill Pipe Inp Report'!AG528="X",1,IF('Prop Drill Pipe Inp Report'!AH528="X",1, IF('Prop Drill Pipe Inp Report'!AI528="X",1,0))))))))))))))</f>
        <v>0</v>
      </c>
      <c r="J521">
        <f>IF('Prop Drill Pipe Inp Report'!AP528="X",1,IF('Prop Drill Pipe Inp Report'!AQ528="X",1,IF('Prop Drill Pipe Inp Report'!AR528="X",1,IF('Prop Drill Pipe Inp Report'!AS528="X",1,IF('Prop Drill Pipe Inp Report'!AT528="X",1,IF('Prop Drill Pipe Inp Report'!AU528="X",1,IF('Prop Drill Pipe Inp Report'!AV528="X",1,IF('Prop Drill Pipe Inp Report'!AW528="X",1,IF('Prop Drill Pipe Inp Report'!AX528="X",1,IF('Prop Drill Pipe Inp Report'!AY528="X",1,IF('Prop Drill Pipe Inp Report'!AZ528="X",1,IF('Prop Drill Pipe Inp Report'!BA528="X",1,0))))))))))))</f>
        <v>0</v>
      </c>
    </row>
    <row r="522" spans="9:10" x14ac:dyDescent="0.25">
      <c r="I522">
        <f>IF('Prop Drill Pipe Inp Report'!V529="X",1,IF('Prop Drill Pipe Inp Report'!W529="X",1,IF('Prop Drill Pipe Inp Report'!X529="X",1,IF('Prop Drill Pipe Inp Report'!Y529="X",1,IF('Prop Drill Pipe Inp Report'!Z529="X",1,IF('Prop Drill Pipe Inp Report'!AA529="X",1,IF('Prop Drill Pipe Inp Report'!AB529="X",1,IF('Prop Drill Pipe Inp Report'!AC529="X",1,IF('Prop Drill Pipe Inp Report'!AD529="X",1,IF('Prop Drill Pipe Inp Report'!AE529="X",1,IF('Prop Drill Pipe Inp Report'!AF529="X",1,IF('Prop Drill Pipe Inp Report'!AG529="X",1,IF('Prop Drill Pipe Inp Report'!AH529="X",1, IF('Prop Drill Pipe Inp Report'!AI529="X",1,0))))))))))))))</f>
        <v>0</v>
      </c>
      <c r="J522">
        <f>IF('Prop Drill Pipe Inp Report'!AP529="X",1,IF('Prop Drill Pipe Inp Report'!AQ529="X",1,IF('Prop Drill Pipe Inp Report'!AR529="X",1,IF('Prop Drill Pipe Inp Report'!AS529="X",1,IF('Prop Drill Pipe Inp Report'!AT529="X",1,IF('Prop Drill Pipe Inp Report'!AU529="X",1,IF('Prop Drill Pipe Inp Report'!AV529="X",1,IF('Prop Drill Pipe Inp Report'!AW529="X",1,IF('Prop Drill Pipe Inp Report'!AX529="X",1,IF('Prop Drill Pipe Inp Report'!AY529="X",1,IF('Prop Drill Pipe Inp Report'!AZ529="X",1,IF('Prop Drill Pipe Inp Report'!BA529="X",1,0))))))))))))</f>
        <v>0</v>
      </c>
    </row>
    <row r="523" spans="9:10" x14ac:dyDescent="0.25">
      <c r="I523">
        <f>IF('Prop Drill Pipe Inp Report'!V530="X",1,IF('Prop Drill Pipe Inp Report'!W530="X",1,IF('Prop Drill Pipe Inp Report'!X530="X",1,IF('Prop Drill Pipe Inp Report'!Y530="X",1,IF('Prop Drill Pipe Inp Report'!Z530="X",1,IF('Prop Drill Pipe Inp Report'!AA530="X",1,IF('Prop Drill Pipe Inp Report'!AB530="X",1,IF('Prop Drill Pipe Inp Report'!AC530="X",1,IF('Prop Drill Pipe Inp Report'!AD530="X",1,IF('Prop Drill Pipe Inp Report'!AE530="X",1,IF('Prop Drill Pipe Inp Report'!AF530="X",1,IF('Prop Drill Pipe Inp Report'!AG530="X",1,IF('Prop Drill Pipe Inp Report'!AH530="X",1, IF('Prop Drill Pipe Inp Report'!AI530="X",1,0))))))))))))))</f>
        <v>0</v>
      </c>
      <c r="J523">
        <f>IF('Prop Drill Pipe Inp Report'!AP530="X",1,IF('Prop Drill Pipe Inp Report'!AQ530="X",1,IF('Prop Drill Pipe Inp Report'!AR530="X",1,IF('Prop Drill Pipe Inp Report'!AS530="X",1,IF('Prop Drill Pipe Inp Report'!AT530="X",1,IF('Prop Drill Pipe Inp Report'!AU530="X",1,IF('Prop Drill Pipe Inp Report'!AV530="X",1,IF('Prop Drill Pipe Inp Report'!AW530="X",1,IF('Prop Drill Pipe Inp Report'!AX530="X",1,IF('Prop Drill Pipe Inp Report'!AY530="X",1,IF('Prop Drill Pipe Inp Report'!AZ530="X",1,IF('Prop Drill Pipe Inp Report'!BA530="X",1,0))))))))))))</f>
        <v>0</v>
      </c>
    </row>
    <row r="524" spans="9:10" x14ac:dyDescent="0.25">
      <c r="I524">
        <f>IF('Prop Drill Pipe Inp Report'!V531="X",1,IF('Prop Drill Pipe Inp Report'!W531="X",1,IF('Prop Drill Pipe Inp Report'!X531="X",1,IF('Prop Drill Pipe Inp Report'!Y531="X",1,IF('Prop Drill Pipe Inp Report'!Z531="X",1,IF('Prop Drill Pipe Inp Report'!AA531="X",1,IF('Prop Drill Pipe Inp Report'!AB531="X",1,IF('Prop Drill Pipe Inp Report'!AC531="X",1,IF('Prop Drill Pipe Inp Report'!AD531="X",1,IF('Prop Drill Pipe Inp Report'!AE531="X",1,IF('Prop Drill Pipe Inp Report'!AF531="X",1,IF('Prop Drill Pipe Inp Report'!AG531="X",1,IF('Prop Drill Pipe Inp Report'!AH531="X",1, IF('Prop Drill Pipe Inp Report'!AI531="X",1,0))))))))))))))</f>
        <v>0</v>
      </c>
      <c r="J524">
        <f>IF('Prop Drill Pipe Inp Report'!AP531="X",1,IF('Prop Drill Pipe Inp Report'!AQ531="X",1,IF('Prop Drill Pipe Inp Report'!AR531="X",1,IF('Prop Drill Pipe Inp Report'!AS531="X",1,IF('Prop Drill Pipe Inp Report'!AT531="X",1,IF('Prop Drill Pipe Inp Report'!AU531="X",1,IF('Prop Drill Pipe Inp Report'!AV531="X",1,IF('Prop Drill Pipe Inp Report'!AW531="X",1,IF('Prop Drill Pipe Inp Report'!AX531="X",1,IF('Prop Drill Pipe Inp Report'!AY531="X",1,IF('Prop Drill Pipe Inp Report'!AZ531="X",1,IF('Prop Drill Pipe Inp Report'!BA531="X",1,0))))))))))))</f>
        <v>0</v>
      </c>
    </row>
    <row r="525" spans="9:10" x14ac:dyDescent="0.25">
      <c r="I525">
        <f>IF('Prop Drill Pipe Inp Report'!V532="X",1,IF('Prop Drill Pipe Inp Report'!W532="X",1,IF('Prop Drill Pipe Inp Report'!X532="X",1,IF('Prop Drill Pipe Inp Report'!Y532="X",1,IF('Prop Drill Pipe Inp Report'!Z532="X",1,IF('Prop Drill Pipe Inp Report'!AA532="X",1,IF('Prop Drill Pipe Inp Report'!AB532="X",1,IF('Prop Drill Pipe Inp Report'!AC532="X",1,IF('Prop Drill Pipe Inp Report'!AD532="X",1,IF('Prop Drill Pipe Inp Report'!AE532="X",1,IF('Prop Drill Pipe Inp Report'!AF532="X",1,IF('Prop Drill Pipe Inp Report'!AG532="X",1,IF('Prop Drill Pipe Inp Report'!AH532="X",1, IF('Prop Drill Pipe Inp Report'!AI532="X",1,0))))))))))))))</f>
        <v>0</v>
      </c>
      <c r="J525">
        <f>IF('Prop Drill Pipe Inp Report'!AP532="X",1,IF('Prop Drill Pipe Inp Report'!AQ532="X",1,IF('Prop Drill Pipe Inp Report'!AR532="X",1,IF('Prop Drill Pipe Inp Report'!AS532="X",1,IF('Prop Drill Pipe Inp Report'!AT532="X",1,IF('Prop Drill Pipe Inp Report'!AU532="X",1,IF('Prop Drill Pipe Inp Report'!AV532="X",1,IF('Prop Drill Pipe Inp Report'!AW532="X",1,IF('Prop Drill Pipe Inp Report'!AX532="X",1,IF('Prop Drill Pipe Inp Report'!AY532="X",1,IF('Prop Drill Pipe Inp Report'!AZ532="X",1,IF('Prop Drill Pipe Inp Report'!BA532="X",1,0))))))))))))</f>
        <v>0</v>
      </c>
    </row>
    <row r="526" spans="9:10" x14ac:dyDescent="0.25">
      <c r="I526">
        <f>IF('Prop Drill Pipe Inp Report'!V533="X",1,IF('Prop Drill Pipe Inp Report'!W533="X",1,IF('Prop Drill Pipe Inp Report'!X533="X",1,IF('Prop Drill Pipe Inp Report'!Y533="X",1,IF('Prop Drill Pipe Inp Report'!Z533="X",1,IF('Prop Drill Pipe Inp Report'!AA533="X",1,IF('Prop Drill Pipe Inp Report'!AB533="X",1,IF('Prop Drill Pipe Inp Report'!AC533="X",1,IF('Prop Drill Pipe Inp Report'!AD533="X",1,IF('Prop Drill Pipe Inp Report'!AE533="X",1,IF('Prop Drill Pipe Inp Report'!AF533="X",1,IF('Prop Drill Pipe Inp Report'!AG533="X",1,IF('Prop Drill Pipe Inp Report'!AH533="X",1, IF('Prop Drill Pipe Inp Report'!AI533="X",1,0))))))))))))))</f>
        <v>0</v>
      </c>
      <c r="J526">
        <f>IF('Prop Drill Pipe Inp Report'!AP533="X",1,IF('Prop Drill Pipe Inp Report'!AQ533="X",1,IF('Prop Drill Pipe Inp Report'!AR533="X",1,IF('Prop Drill Pipe Inp Report'!AS533="X",1,IF('Prop Drill Pipe Inp Report'!AT533="X",1,IF('Prop Drill Pipe Inp Report'!AU533="X",1,IF('Prop Drill Pipe Inp Report'!AV533="X",1,IF('Prop Drill Pipe Inp Report'!AW533="X",1,IF('Prop Drill Pipe Inp Report'!AX533="X",1,IF('Prop Drill Pipe Inp Report'!AY533="X",1,IF('Prop Drill Pipe Inp Report'!AZ533="X",1,IF('Prop Drill Pipe Inp Report'!BA533="X",1,0))))))))))))</f>
        <v>0</v>
      </c>
    </row>
    <row r="527" spans="9:10" x14ac:dyDescent="0.25">
      <c r="I527">
        <f>IF('Prop Drill Pipe Inp Report'!V534="X",1,IF('Prop Drill Pipe Inp Report'!W534="X",1,IF('Prop Drill Pipe Inp Report'!X534="X",1,IF('Prop Drill Pipe Inp Report'!Y534="X",1,IF('Prop Drill Pipe Inp Report'!Z534="X",1,IF('Prop Drill Pipe Inp Report'!AA534="X",1,IF('Prop Drill Pipe Inp Report'!AB534="X",1,IF('Prop Drill Pipe Inp Report'!AC534="X",1,IF('Prop Drill Pipe Inp Report'!AD534="X",1,IF('Prop Drill Pipe Inp Report'!AE534="X",1,IF('Prop Drill Pipe Inp Report'!AF534="X",1,IF('Prop Drill Pipe Inp Report'!AG534="X",1,IF('Prop Drill Pipe Inp Report'!AH534="X",1, IF('Prop Drill Pipe Inp Report'!AI534="X",1,0))))))))))))))</f>
        <v>0</v>
      </c>
      <c r="J527">
        <f>IF('Prop Drill Pipe Inp Report'!AP534="X",1,IF('Prop Drill Pipe Inp Report'!AQ534="X",1,IF('Prop Drill Pipe Inp Report'!AR534="X",1,IF('Prop Drill Pipe Inp Report'!AS534="X",1,IF('Prop Drill Pipe Inp Report'!AT534="X",1,IF('Prop Drill Pipe Inp Report'!AU534="X",1,IF('Prop Drill Pipe Inp Report'!AV534="X",1,IF('Prop Drill Pipe Inp Report'!AW534="X",1,IF('Prop Drill Pipe Inp Report'!AX534="X",1,IF('Prop Drill Pipe Inp Report'!AY534="X",1,IF('Prop Drill Pipe Inp Report'!AZ534="X",1,IF('Prop Drill Pipe Inp Report'!BA534="X",1,0))))))))))))</f>
        <v>0</v>
      </c>
    </row>
    <row r="528" spans="9:10" x14ac:dyDescent="0.25">
      <c r="I528">
        <f>IF('Prop Drill Pipe Inp Report'!V535="X",1,IF('Prop Drill Pipe Inp Report'!W535="X",1,IF('Prop Drill Pipe Inp Report'!X535="X",1,IF('Prop Drill Pipe Inp Report'!Y535="X",1,IF('Prop Drill Pipe Inp Report'!Z535="X",1,IF('Prop Drill Pipe Inp Report'!AA535="X",1,IF('Prop Drill Pipe Inp Report'!AB535="X",1,IF('Prop Drill Pipe Inp Report'!AC535="X",1,IF('Prop Drill Pipe Inp Report'!AD535="X",1,IF('Prop Drill Pipe Inp Report'!AE535="X",1,IF('Prop Drill Pipe Inp Report'!AF535="X",1,IF('Prop Drill Pipe Inp Report'!AG535="X",1,IF('Prop Drill Pipe Inp Report'!AH535="X",1, IF('Prop Drill Pipe Inp Report'!AI535="X",1,0))))))))))))))</f>
        <v>0</v>
      </c>
      <c r="J528">
        <f>IF('Prop Drill Pipe Inp Report'!AP535="X",1,IF('Prop Drill Pipe Inp Report'!AQ535="X",1,IF('Prop Drill Pipe Inp Report'!AR535="X",1,IF('Prop Drill Pipe Inp Report'!AS535="X",1,IF('Prop Drill Pipe Inp Report'!AT535="X",1,IF('Prop Drill Pipe Inp Report'!AU535="X",1,IF('Prop Drill Pipe Inp Report'!AV535="X",1,IF('Prop Drill Pipe Inp Report'!AW535="X",1,IF('Prop Drill Pipe Inp Report'!AX535="X",1,IF('Prop Drill Pipe Inp Report'!AY535="X",1,IF('Prop Drill Pipe Inp Report'!AZ535="X",1,IF('Prop Drill Pipe Inp Report'!BA535="X",1,0))))))))))))</f>
        <v>0</v>
      </c>
    </row>
    <row r="529" spans="9:10" x14ac:dyDescent="0.25">
      <c r="I529">
        <f>IF('Prop Drill Pipe Inp Report'!V536="X",1,IF('Prop Drill Pipe Inp Report'!W536="X",1,IF('Prop Drill Pipe Inp Report'!X536="X",1,IF('Prop Drill Pipe Inp Report'!Y536="X",1,IF('Prop Drill Pipe Inp Report'!Z536="X",1,IF('Prop Drill Pipe Inp Report'!AA536="X",1,IF('Prop Drill Pipe Inp Report'!AB536="X",1,IF('Prop Drill Pipe Inp Report'!AC536="X",1,IF('Prop Drill Pipe Inp Report'!AD536="X",1,IF('Prop Drill Pipe Inp Report'!AE536="X",1,IF('Prop Drill Pipe Inp Report'!AF536="X",1,IF('Prop Drill Pipe Inp Report'!AG536="X",1,IF('Prop Drill Pipe Inp Report'!AH536="X",1, IF('Prop Drill Pipe Inp Report'!AI536="X",1,0))))))))))))))</f>
        <v>0</v>
      </c>
      <c r="J529">
        <f>IF('Prop Drill Pipe Inp Report'!AP536="X",1,IF('Prop Drill Pipe Inp Report'!AQ536="X",1,IF('Prop Drill Pipe Inp Report'!AR536="X",1,IF('Prop Drill Pipe Inp Report'!AS536="X",1,IF('Prop Drill Pipe Inp Report'!AT536="X",1,IF('Prop Drill Pipe Inp Report'!AU536="X",1,IF('Prop Drill Pipe Inp Report'!AV536="X",1,IF('Prop Drill Pipe Inp Report'!AW536="X",1,IF('Prop Drill Pipe Inp Report'!AX536="X",1,IF('Prop Drill Pipe Inp Report'!AY536="X",1,IF('Prop Drill Pipe Inp Report'!AZ536="X",1,IF('Prop Drill Pipe Inp Report'!BA536="X",1,0))))))))))))</f>
        <v>0</v>
      </c>
    </row>
    <row r="530" spans="9:10" x14ac:dyDescent="0.25">
      <c r="I530">
        <f>IF('Prop Drill Pipe Inp Report'!V537="X",1,IF('Prop Drill Pipe Inp Report'!W537="X",1,IF('Prop Drill Pipe Inp Report'!X537="X",1,IF('Prop Drill Pipe Inp Report'!Y537="X",1,IF('Prop Drill Pipe Inp Report'!Z537="X",1,IF('Prop Drill Pipe Inp Report'!AA537="X",1,IF('Prop Drill Pipe Inp Report'!AB537="X",1,IF('Prop Drill Pipe Inp Report'!AC537="X",1,IF('Prop Drill Pipe Inp Report'!AD537="X",1,IF('Prop Drill Pipe Inp Report'!AE537="X",1,IF('Prop Drill Pipe Inp Report'!AF537="X",1,IF('Prop Drill Pipe Inp Report'!AG537="X",1,IF('Prop Drill Pipe Inp Report'!AH537="X",1, IF('Prop Drill Pipe Inp Report'!AI537="X",1,0))))))))))))))</f>
        <v>0</v>
      </c>
      <c r="J530">
        <f>IF('Prop Drill Pipe Inp Report'!AP537="X",1,IF('Prop Drill Pipe Inp Report'!AQ537="X",1,IF('Prop Drill Pipe Inp Report'!AR537="X",1,IF('Prop Drill Pipe Inp Report'!AS537="X",1,IF('Prop Drill Pipe Inp Report'!AT537="X",1,IF('Prop Drill Pipe Inp Report'!AU537="X",1,IF('Prop Drill Pipe Inp Report'!AV537="X",1,IF('Prop Drill Pipe Inp Report'!AW537="X",1,IF('Prop Drill Pipe Inp Report'!AX537="X",1,IF('Prop Drill Pipe Inp Report'!AY537="X",1,IF('Prop Drill Pipe Inp Report'!AZ537="X",1,IF('Prop Drill Pipe Inp Report'!BA537="X",1,0))))))))))))</f>
        <v>0</v>
      </c>
    </row>
    <row r="531" spans="9:10" x14ac:dyDescent="0.25">
      <c r="I531">
        <f>IF('Prop Drill Pipe Inp Report'!V538="X",1,IF('Prop Drill Pipe Inp Report'!W538="X",1,IF('Prop Drill Pipe Inp Report'!X538="X",1,IF('Prop Drill Pipe Inp Report'!Y538="X",1,IF('Prop Drill Pipe Inp Report'!Z538="X",1,IF('Prop Drill Pipe Inp Report'!AA538="X",1,IF('Prop Drill Pipe Inp Report'!AB538="X",1,IF('Prop Drill Pipe Inp Report'!AC538="X",1,IF('Prop Drill Pipe Inp Report'!AD538="X",1,IF('Prop Drill Pipe Inp Report'!AE538="X",1,IF('Prop Drill Pipe Inp Report'!AF538="X",1,IF('Prop Drill Pipe Inp Report'!AG538="X",1,IF('Prop Drill Pipe Inp Report'!AH538="X",1, IF('Prop Drill Pipe Inp Report'!AI538="X",1,0))))))))))))))</f>
        <v>0</v>
      </c>
      <c r="J531">
        <f>IF('Prop Drill Pipe Inp Report'!AP538="X",1,IF('Prop Drill Pipe Inp Report'!AQ538="X",1,IF('Prop Drill Pipe Inp Report'!AR538="X",1,IF('Prop Drill Pipe Inp Report'!AS538="X",1,IF('Prop Drill Pipe Inp Report'!AT538="X",1,IF('Prop Drill Pipe Inp Report'!AU538="X",1,IF('Prop Drill Pipe Inp Report'!AV538="X",1,IF('Prop Drill Pipe Inp Report'!AW538="X",1,IF('Prop Drill Pipe Inp Report'!AX538="X",1,IF('Prop Drill Pipe Inp Report'!AY538="X",1,IF('Prop Drill Pipe Inp Report'!AZ538="X",1,IF('Prop Drill Pipe Inp Report'!BA538="X",1,0))))))))))))</f>
        <v>0</v>
      </c>
    </row>
    <row r="532" spans="9:10" x14ac:dyDescent="0.25">
      <c r="I532">
        <f>IF('Prop Drill Pipe Inp Report'!V539="X",1,IF('Prop Drill Pipe Inp Report'!W539="X",1,IF('Prop Drill Pipe Inp Report'!X539="X",1,IF('Prop Drill Pipe Inp Report'!Y539="X",1,IF('Prop Drill Pipe Inp Report'!Z539="X",1,IF('Prop Drill Pipe Inp Report'!AA539="X",1,IF('Prop Drill Pipe Inp Report'!AB539="X",1,IF('Prop Drill Pipe Inp Report'!AC539="X",1,IF('Prop Drill Pipe Inp Report'!AD539="X",1,IF('Prop Drill Pipe Inp Report'!AE539="X",1,IF('Prop Drill Pipe Inp Report'!AF539="X",1,IF('Prop Drill Pipe Inp Report'!AG539="X",1,IF('Prop Drill Pipe Inp Report'!AH539="X",1, IF('Prop Drill Pipe Inp Report'!AI539="X",1,0))))))))))))))</f>
        <v>0</v>
      </c>
      <c r="J532">
        <f>IF('Prop Drill Pipe Inp Report'!AP539="X",1,IF('Prop Drill Pipe Inp Report'!AQ539="X",1,IF('Prop Drill Pipe Inp Report'!AR539="X",1,IF('Prop Drill Pipe Inp Report'!AS539="X",1,IF('Prop Drill Pipe Inp Report'!AT539="X",1,IF('Prop Drill Pipe Inp Report'!AU539="X",1,IF('Prop Drill Pipe Inp Report'!AV539="X",1,IF('Prop Drill Pipe Inp Report'!AW539="X",1,IF('Prop Drill Pipe Inp Report'!AX539="X",1,IF('Prop Drill Pipe Inp Report'!AY539="X",1,IF('Prop Drill Pipe Inp Report'!AZ539="X",1,IF('Prop Drill Pipe Inp Report'!BA539="X",1,0))))))))))))</f>
        <v>0</v>
      </c>
    </row>
    <row r="533" spans="9:10" x14ac:dyDescent="0.25">
      <c r="I533">
        <f>IF('Prop Drill Pipe Inp Report'!V540="X",1,IF('Prop Drill Pipe Inp Report'!W540="X",1,IF('Prop Drill Pipe Inp Report'!X540="X",1,IF('Prop Drill Pipe Inp Report'!Y540="X",1,IF('Prop Drill Pipe Inp Report'!Z540="X",1,IF('Prop Drill Pipe Inp Report'!AA540="X",1,IF('Prop Drill Pipe Inp Report'!AB540="X",1,IF('Prop Drill Pipe Inp Report'!AC540="X",1,IF('Prop Drill Pipe Inp Report'!AD540="X",1,IF('Prop Drill Pipe Inp Report'!AE540="X",1,IF('Prop Drill Pipe Inp Report'!AF540="X",1,IF('Prop Drill Pipe Inp Report'!AG540="X",1,IF('Prop Drill Pipe Inp Report'!AH540="X",1, IF('Prop Drill Pipe Inp Report'!AI540="X",1,0))))))))))))))</f>
        <v>0</v>
      </c>
      <c r="J533">
        <f>IF('Prop Drill Pipe Inp Report'!AP540="X",1,IF('Prop Drill Pipe Inp Report'!AQ540="X",1,IF('Prop Drill Pipe Inp Report'!AR540="X",1,IF('Prop Drill Pipe Inp Report'!AS540="X",1,IF('Prop Drill Pipe Inp Report'!AT540="X",1,IF('Prop Drill Pipe Inp Report'!AU540="X",1,IF('Prop Drill Pipe Inp Report'!AV540="X",1,IF('Prop Drill Pipe Inp Report'!AW540="X",1,IF('Prop Drill Pipe Inp Report'!AX540="X",1,IF('Prop Drill Pipe Inp Report'!AY540="X",1,IF('Prop Drill Pipe Inp Report'!AZ540="X",1,IF('Prop Drill Pipe Inp Report'!BA540="X",1,0))))))))))))</f>
        <v>0</v>
      </c>
    </row>
    <row r="534" spans="9:10" x14ac:dyDescent="0.25">
      <c r="I534">
        <f>IF('Prop Drill Pipe Inp Report'!V541="X",1,IF('Prop Drill Pipe Inp Report'!W541="X",1,IF('Prop Drill Pipe Inp Report'!X541="X",1,IF('Prop Drill Pipe Inp Report'!Y541="X",1,IF('Prop Drill Pipe Inp Report'!Z541="X",1,IF('Prop Drill Pipe Inp Report'!AA541="X",1,IF('Prop Drill Pipe Inp Report'!AB541="X",1,IF('Prop Drill Pipe Inp Report'!AC541="X",1,IF('Prop Drill Pipe Inp Report'!AD541="X",1,IF('Prop Drill Pipe Inp Report'!AE541="X",1,IF('Prop Drill Pipe Inp Report'!AF541="X",1,IF('Prop Drill Pipe Inp Report'!AG541="X",1,IF('Prop Drill Pipe Inp Report'!AH541="X",1, IF('Prop Drill Pipe Inp Report'!AI541="X",1,0))))))))))))))</f>
        <v>0</v>
      </c>
      <c r="J534">
        <f>IF('Prop Drill Pipe Inp Report'!AP541="X",1,IF('Prop Drill Pipe Inp Report'!AQ541="X",1,IF('Prop Drill Pipe Inp Report'!AR541="X",1,IF('Prop Drill Pipe Inp Report'!AS541="X",1,IF('Prop Drill Pipe Inp Report'!AT541="X",1,IF('Prop Drill Pipe Inp Report'!AU541="X",1,IF('Prop Drill Pipe Inp Report'!AV541="X",1,IF('Prop Drill Pipe Inp Report'!AW541="X",1,IF('Prop Drill Pipe Inp Report'!AX541="X",1,IF('Prop Drill Pipe Inp Report'!AY541="X",1,IF('Prop Drill Pipe Inp Report'!AZ541="X",1,IF('Prop Drill Pipe Inp Report'!BA541="X",1,0))))))))))))</f>
        <v>0</v>
      </c>
    </row>
    <row r="535" spans="9:10" x14ac:dyDescent="0.25">
      <c r="I535">
        <f>IF('Prop Drill Pipe Inp Report'!V542="X",1,IF('Prop Drill Pipe Inp Report'!W542="X",1,IF('Prop Drill Pipe Inp Report'!X542="X",1,IF('Prop Drill Pipe Inp Report'!Y542="X",1,IF('Prop Drill Pipe Inp Report'!Z542="X",1,IF('Prop Drill Pipe Inp Report'!AA542="X",1,IF('Prop Drill Pipe Inp Report'!AB542="X",1,IF('Prop Drill Pipe Inp Report'!AC542="X",1,IF('Prop Drill Pipe Inp Report'!AD542="X",1,IF('Prop Drill Pipe Inp Report'!AE542="X",1,IF('Prop Drill Pipe Inp Report'!AF542="X",1,IF('Prop Drill Pipe Inp Report'!AG542="X",1,IF('Prop Drill Pipe Inp Report'!AH542="X",1, IF('Prop Drill Pipe Inp Report'!AI542="X",1,0))))))))))))))</f>
        <v>0</v>
      </c>
      <c r="J535">
        <f>IF('Prop Drill Pipe Inp Report'!AP542="X",1,IF('Prop Drill Pipe Inp Report'!AQ542="X",1,IF('Prop Drill Pipe Inp Report'!AR542="X",1,IF('Prop Drill Pipe Inp Report'!AS542="X",1,IF('Prop Drill Pipe Inp Report'!AT542="X",1,IF('Prop Drill Pipe Inp Report'!AU542="X",1,IF('Prop Drill Pipe Inp Report'!AV542="X",1,IF('Prop Drill Pipe Inp Report'!AW542="X",1,IF('Prop Drill Pipe Inp Report'!AX542="X",1,IF('Prop Drill Pipe Inp Report'!AY542="X",1,IF('Prop Drill Pipe Inp Report'!AZ542="X",1,IF('Prop Drill Pipe Inp Report'!BA542="X",1,0))))))))))))</f>
        <v>0</v>
      </c>
    </row>
    <row r="536" spans="9:10" x14ac:dyDescent="0.25">
      <c r="I536">
        <f>IF('Prop Drill Pipe Inp Report'!V543="X",1,IF('Prop Drill Pipe Inp Report'!W543="X",1,IF('Prop Drill Pipe Inp Report'!X543="X",1,IF('Prop Drill Pipe Inp Report'!Y543="X",1,IF('Prop Drill Pipe Inp Report'!Z543="X",1,IF('Prop Drill Pipe Inp Report'!AA543="X",1,IF('Prop Drill Pipe Inp Report'!AB543="X",1,IF('Prop Drill Pipe Inp Report'!AC543="X",1,IF('Prop Drill Pipe Inp Report'!AD543="X",1,IF('Prop Drill Pipe Inp Report'!AE543="X",1,IF('Prop Drill Pipe Inp Report'!AF543="X",1,IF('Prop Drill Pipe Inp Report'!AG543="X",1,IF('Prop Drill Pipe Inp Report'!AH543="X",1, IF('Prop Drill Pipe Inp Report'!AI543="X",1,0))))))))))))))</f>
        <v>0</v>
      </c>
      <c r="J536">
        <f>IF('Prop Drill Pipe Inp Report'!AP543="X",1,IF('Prop Drill Pipe Inp Report'!AQ543="X",1,IF('Prop Drill Pipe Inp Report'!AR543="X",1,IF('Prop Drill Pipe Inp Report'!AS543="X",1,IF('Prop Drill Pipe Inp Report'!AT543="X",1,IF('Prop Drill Pipe Inp Report'!AU543="X",1,IF('Prop Drill Pipe Inp Report'!AV543="X",1,IF('Prop Drill Pipe Inp Report'!AW543="X",1,IF('Prop Drill Pipe Inp Report'!AX543="X",1,IF('Prop Drill Pipe Inp Report'!AY543="X",1,IF('Prop Drill Pipe Inp Report'!AZ543="X",1,IF('Prop Drill Pipe Inp Report'!BA543="X",1,0))))))))))))</f>
        <v>0</v>
      </c>
    </row>
    <row r="537" spans="9:10" x14ac:dyDescent="0.25">
      <c r="I537">
        <f>IF('Prop Drill Pipe Inp Report'!V544="X",1,IF('Prop Drill Pipe Inp Report'!W544="X",1,IF('Prop Drill Pipe Inp Report'!X544="X",1,IF('Prop Drill Pipe Inp Report'!Y544="X",1,IF('Prop Drill Pipe Inp Report'!Z544="X",1,IF('Prop Drill Pipe Inp Report'!AA544="X",1,IF('Prop Drill Pipe Inp Report'!AB544="X",1,IF('Prop Drill Pipe Inp Report'!AC544="X",1,IF('Prop Drill Pipe Inp Report'!AD544="X",1,IF('Prop Drill Pipe Inp Report'!AE544="X",1,IF('Prop Drill Pipe Inp Report'!AF544="X",1,IF('Prop Drill Pipe Inp Report'!AG544="X",1,IF('Prop Drill Pipe Inp Report'!AH544="X",1, IF('Prop Drill Pipe Inp Report'!AI544="X",1,0))))))))))))))</f>
        <v>0</v>
      </c>
      <c r="J537">
        <f>IF('Prop Drill Pipe Inp Report'!AP544="X",1,IF('Prop Drill Pipe Inp Report'!AQ544="X",1,IF('Prop Drill Pipe Inp Report'!AR544="X",1,IF('Prop Drill Pipe Inp Report'!AS544="X",1,IF('Prop Drill Pipe Inp Report'!AT544="X",1,IF('Prop Drill Pipe Inp Report'!AU544="X",1,IF('Prop Drill Pipe Inp Report'!AV544="X",1,IF('Prop Drill Pipe Inp Report'!AW544="X",1,IF('Prop Drill Pipe Inp Report'!AX544="X",1,IF('Prop Drill Pipe Inp Report'!AY544="X",1,IF('Prop Drill Pipe Inp Report'!AZ544="X",1,IF('Prop Drill Pipe Inp Report'!BA544="X",1,0))))))))))))</f>
        <v>0</v>
      </c>
    </row>
    <row r="538" spans="9:10" x14ac:dyDescent="0.25">
      <c r="I538">
        <f>IF('Prop Drill Pipe Inp Report'!V545="X",1,IF('Prop Drill Pipe Inp Report'!W545="X",1,IF('Prop Drill Pipe Inp Report'!X545="X",1,IF('Prop Drill Pipe Inp Report'!Y545="X",1,IF('Prop Drill Pipe Inp Report'!Z545="X",1,IF('Prop Drill Pipe Inp Report'!AA545="X",1,IF('Prop Drill Pipe Inp Report'!AB545="X",1,IF('Prop Drill Pipe Inp Report'!AC545="X",1,IF('Prop Drill Pipe Inp Report'!AD545="X",1,IF('Prop Drill Pipe Inp Report'!AE545="X",1,IF('Prop Drill Pipe Inp Report'!AF545="X",1,IF('Prop Drill Pipe Inp Report'!AG545="X",1,IF('Prop Drill Pipe Inp Report'!AH545="X",1, IF('Prop Drill Pipe Inp Report'!AI545="X",1,0))))))))))))))</f>
        <v>0</v>
      </c>
      <c r="J538">
        <f>IF('Prop Drill Pipe Inp Report'!AP545="X",1,IF('Prop Drill Pipe Inp Report'!AQ545="X",1,IF('Prop Drill Pipe Inp Report'!AR545="X",1,IF('Prop Drill Pipe Inp Report'!AS545="X",1,IF('Prop Drill Pipe Inp Report'!AT545="X",1,IF('Prop Drill Pipe Inp Report'!AU545="X",1,IF('Prop Drill Pipe Inp Report'!AV545="X",1,IF('Prop Drill Pipe Inp Report'!AW545="X",1,IF('Prop Drill Pipe Inp Report'!AX545="X",1,IF('Prop Drill Pipe Inp Report'!AY545="X",1,IF('Prop Drill Pipe Inp Report'!AZ545="X",1,IF('Prop Drill Pipe Inp Report'!BA545="X",1,0))))))))))))</f>
        <v>0</v>
      </c>
    </row>
    <row r="539" spans="9:10" x14ac:dyDescent="0.25">
      <c r="I539">
        <f>IF('Prop Drill Pipe Inp Report'!V546="X",1,IF('Prop Drill Pipe Inp Report'!W546="X",1,IF('Prop Drill Pipe Inp Report'!X546="X",1,IF('Prop Drill Pipe Inp Report'!Y546="X",1,IF('Prop Drill Pipe Inp Report'!Z546="X",1,IF('Prop Drill Pipe Inp Report'!AA546="X",1,IF('Prop Drill Pipe Inp Report'!AB546="X",1,IF('Prop Drill Pipe Inp Report'!AC546="X",1,IF('Prop Drill Pipe Inp Report'!AD546="X",1,IF('Prop Drill Pipe Inp Report'!AE546="X",1,IF('Prop Drill Pipe Inp Report'!AF546="X",1,IF('Prop Drill Pipe Inp Report'!AG546="X",1,IF('Prop Drill Pipe Inp Report'!AH546="X",1, IF('Prop Drill Pipe Inp Report'!AI546="X",1,0))))))))))))))</f>
        <v>0</v>
      </c>
      <c r="J539">
        <f>IF('Prop Drill Pipe Inp Report'!AP546="X",1,IF('Prop Drill Pipe Inp Report'!AQ546="X",1,IF('Prop Drill Pipe Inp Report'!AR546="X",1,IF('Prop Drill Pipe Inp Report'!AS546="X",1,IF('Prop Drill Pipe Inp Report'!AT546="X",1,IF('Prop Drill Pipe Inp Report'!AU546="X",1,IF('Prop Drill Pipe Inp Report'!AV546="X",1,IF('Prop Drill Pipe Inp Report'!AW546="X",1,IF('Prop Drill Pipe Inp Report'!AX546="X",1,IF('Prop Drill Pipe Inp Report'!AY546="X",1,IF('Prop Drill Pipe Inp Report'!AZ546="X",1,IF('Prop Drill Pipe Inp Report'!BA546="X",1,0))))))))))))</f>
        <v>0</v>
      </c>
    </row>
    <row r="540" spans="9:10" x14ac:dyDescent="0.25">
      <c r="I540">
        <f>IF('Prop Drill Pipe Inp Report'!V547="X",1,IF('Prop Drill Pipe Inp Report'!W547="X",1,IF('Prop Drill Pipe Inp Report'!X547="X",1,IF('Prop Drill Pipe Inp Report'!Y547="X",1,IF('Prop Drill Pipe Inp Report'!Z547="X",1,IF('Prop Drill Pipe Inp Report'!AA547="X",1,IF('Prop Drill Pipe Inp Report'!AB547="X",1,IF('Prop Drill Pipe Inp Report'!AC547="X",1,IF('Prop Drill Pipe Inp Report'!AD547="X",1,IF('Prop Drill Pipe Inp Report'!AE547="X",1,IF('Prop Drill Pipe Inp Report'!AF547="X",1,IF('Prop Drill Pipe Inp Report'!AG547="X",1,IF('Prop Drill Pipe Inp Report'!AH547="X",1, IF('Prop Drill Pipe Inp Report'!AI547="X",1,0))))))))))))))</f>
        <v>0</v>
      </c>
      <c r="J540">
        <f>IF('Prop Drill Pipe Inp Report'!AP547="X",1,IF('Prop Drill Pipe Inp Report'!AQ547="X",1,IF('Prop Drill Pipe Inp Report'!AR547="X",1,IF('Prop Drill Pipe Inp Report'!AS547="X",1,IF('Prop Drill Pipe Inp Report'!AT547="X",1,IF('Prop Drill Pipe Inp Report'!AU547="X",1,IF('Prop Drill Pipe Inp Report'!AV547="X",1,IF('Prop Drill Pipe Inp Report'!AW547="X",1,IF('Prop Drill Pipe Inp Report'!AX547="X",1,IF('Prop Drill Pipe Inp Report'!AY547="X",1,IF('Prop Drill Pipe Inp Report'!AZ547="X",1,IF('Prop Drill Pipe Inp Report'!BA547="X",1,0))))))))))))</f>
        <v>0</v>
      </c>
    </row>
    <row r="541" spans="9:10" x14ac:dyDescent="0.25">
      <c r="I541">
        <f>IF('Prop Drill Pipe Inp Report'!V548="X",1,IF('Prop Drill Pipe Inp Report'!W548="X",1,IF('Prop Drill Pipe Inp Report'!X548="X",1,IF('Prop Drill Pipe Inp Report'!Y548="X",1,IF('Prop Drill Pipe Inp Report'!Z548="X",1,IF('Prop Drill Pipe Inp Report'!AA548="X",1,IF('Prop Drill Pipe Inp Report'!AB548="X",1,IF('Prop Drill Pipe Inp Report'!AC548="X",1,IF('Prop Drill Pipe Inp Report'!AD548="X",1,IF('Prop Drill Pipe Inp Report'!AE548="X",1,IF('Prop Drill Pipe Inp Report'!AF548="X",1,IF('Prop Drill Pipe Inp Report'!AG548="X",1,IF('Prop Drill Pipe Inp Report'!AH548="X",1, IF('Prop Drill Pipe Inp Report'!AI548="X",1,0))))))))))))))</f>
        <v>0</v>
      </c>
      <c r="J541">
        <f>IF('Prop Drill Pipe Inp Report'!AP548="X",1,IF('Prop Drill Pipe Inp Report'!AQ548="X",1,IF('Prop Drill Pipe Inp Report'!AR548="X",1,IF('Prop Drill Pipe Inp Report'!AS548="X",1,IF('Prop Drill Pipe Inp Report'!AT548="X",1,IF('Prop Drill Pipe Inp Report'!AU548="X",1,IF('Prop Drill Pipe Inp Report'!AV548="X",1,IF('Prop Drill Pipe Inp Report'!AW548="X",1,IF('Prop Drill Pipe Inp Report'!AX548="X",1,IF('Prop Drill Pipe Inp Report'!AY548="X",1,IF('Prop Drill Pipe Inp Report'!AZ548="X",1,IF('Prop Drill Pipe Inp Report'!BA548="X",1,0))))))))))))</f>
        <v>0</v>
      </c>
    </row>
    <row r="542" spans="9:10" x14ac:dyDescent="0.25">
      <c r="I542">
        <f>IF('Prop Drill Pipe Inp Report'!V549="X",1,IF('Prop Drill Pipe Inp Report'!W549="X",1,IF('Prop Drill Pipe Inp Report'!X549="X",1,IF('Prop Drill Pipe Inp Report'!Y549="X",1,IF('Prop Drill Pipe Inp Report'!Z549="X",1,IF('Prop Drill Pipe Inp Report'!AA549="X",1,IF('Prop Drill Pipe Inp Report'!AB549="X",1,IF('Prop Drill Pipe Inp Report'!AC549="X",1,IF('Prop Drill Pipe Inp Report'!AD549="X",1,IF('Prop Drill Pipe Inp Report'!AE549="X",1,IF('Prop Drill Pipe Inp Report'!AF549="X",1,IF('Prop Drill Pipe Inp Report'!AG549="X",1,IF('Prop Drill Pipe Inp Report'!AH549="X",1, IF('Prop Drill Pipe Inp Report'!AI549="X",1,0))))))))))))))</f>
        <v>0</v>
      </c>
      <c r="J542">
        <f>IF('Prop Drill Pipe Inp Report'!AP549="X",1,IF('Prop Drill Pipe Inp Report'!AQ549="X",1,IF('Prop Drill Pipe Inp Report'!AR549="X",1,IF('Prop Drill Pipe Inp Report'!AS549="X",1,IF('Prop Drill Pipe Inp Report'!AT549="X",1,IF('Prop Drill Pipe Inp Report'!AU549="X",1,IF('Prop Drill Pipe Inp Report'!AV549="X",1,IF('Prop Drill Pipe Inp Report'!AW549="X",1,IF('Prop Drill Pipe Inp Report'!AX549="X",1,IF('Prop Drill Pipe Inp Report'!AY549="X",1,IF('Prop Drill Pipe Inp Report'!AZ549="X",1,IF('Prop Drill Pipe Inp Report'!BA549="X",1,0))))))))))))</f>
        <v>0</v>
      </c>
    </row>
    <row r="543" spans="9:10" x14ac:dyDescent="0.25">
      <c r="I543">
        <f>IF('Prop Drill Pipe Inp Report'!V550="X",1,IF('Prop Drill Pipe Inp Report'!W550="X",1,IF('Prop Drill Pipe Inp Report'!X550="X",1,IF('Prop Drill Pipe Inp Report'!Y550="X",1,IF('Prop Drill Pipe Inp Report'!Z550="X",1,IF('Prop Drill Pipe Inp Report'!AA550="X",1,IF('Prop Drill Pipe Inp Report'!AB550="X",1,IF('Prop Drill Pipe Inp Report'!AC550="X",1,IF('Prop Drill Pipe Inp Report'!AD550="X",1,IF('Prop Drill Pipe Inp Report'!AE550="X",1,IF('Prop Drill Pipe Inp Report'!AF550="X",1,IF('Prop Drill Pipe Inp Report'!AG550="X",1,IF('Prop Drill Pipe Inp Report'!AH550="X",1, IF('Prop Drill Pipe Inp Report'!AI550="X",1,0))))))))))))))</f>
        <v>0</v>
      </c>
      <c r="J543">
        <f>IF('Prop Drill Pipe Inp Report'!AP550="X",1,IF('Prop Drill Pipe Inp Report'!AQ550="X",1,IF('Prop Drill Pipe Inp Report'!AR550="X",1,IF('Prop Drill Pipe Inp Report'!AS550="X",1,IF('Prop Drill Pipe Inp Report'!AT550="X",1,IF('Prop Drill Pipe Inp Report'!AU550="X",1,IF('Prop Drill Pipe Inp Report'!AV550="X",1,IF('Prop Drill Pipe Inp Report'!AW550="X",1,IF('Prop Drill Pipe Inp Report'!AX550="X",1,IF('Prop Drill Pipe Inp Report'!AY550="X",1,IF('Prop Drill Pipe Inp Report'!AZ550="X",1,IF('Prop Drill Pipe Inp Report'!BA550="X",1,0))))))))))))</f>
        <v>0</v>
      </c>
    </row>
    <row r="544" spans="9:10" x14ac:dyDescent="0.25">
      <c r="I544">
        <f>IF('Prop Drill Pipe Inp Report'!V551="X",1,IF('Prop Drill Pipe Inp Report'!W551="X",1,IF('Prop Drill Pipe Inp Report'!X551="X",1,IF('Prop Drill Pipe Inp Report'!Y551="X",1,IF('Prop Drill Pipe Inp Report'!Z551="X",1,IF('Prop Drill Pipe Inp Report'!AA551="X",1,IF('Prop Drill Pipe Inp Report'!AB551="X",1,IF('Prop Drill Pipe Inp Report'!AC551="X",1,IF('Prop Drill Pipe Inp Report'!AD551="X",1,IF('Prop Drill Pipe Inp Report'!AE551="X",1,IF('Prop Drill Pipe Inp Report'!AF551="X",1,IF('Prop Drill Pipe Inp Report'!AG551="X",1,IF('Prop Drill Pipe Inp Report'!AH551="X",1, IF('Prop Drill Pipe Inp Report'!AI551="X",1,0))))))))))))))</f>
        <v>0</v>
      </c>
      <c r="J544">
        <f>IF('Prop Drill Pipe Inp Report'!AP551="X",1,IF('Prop Drill Pipe Inp Report'!AQ551="X",1,IF('Prop Drill Pipe Inp Report'!AR551="X",1,IF('Prop Drill Pipe Inp Report'!AS551="X",1,IF('Prop Drill Pipe Inp Report'!AT551="X",1,IF('Prop Drill Pipe Inp Report'!AU551="X",1,IF('Prop Drill Pipe Inp Report'!AV551="X",1,IF('Prop Drill Pipe Inp Report'!AW551="X",1,IF('Prop Drill Pipe Inp Report'!AX551="X",1,IF('Prop Drill Pipe Inp Report'!AY551="X",1,IF('Prop Drill Pipe Inp Report'!AZ551="X",1,IF('Prop Drill Pipe Inp Report'!BA551="X",1,0))))))))))))</f>
        <v>0</v>
      </c>
    </row>
    <row r="545" spans="9:10" x14ac:dyDescent="0.25">
      <c r="I545">
        <f>IF('Prop Drill Pipe Inp Report'!V552="X",1,IF('Prop Drill Pipe Inp Report'!W552="X",1,IF('Prop Drill Pipe Inp Report'!X552="X",1,IF('Prop Drill Pipe Inp Report'!Y552="X",1,IF('Prop Drill Pipe Inp Report'!Z552="X",1,IF('Prop Drill Pipe Inp Report'!AA552="X",1,IF('Prop Drill Pipe Inp Report'!AB552="X",1,IF('Prop Drill Pipe Inp Report'!AC552="X",1,IF('Prop Drill Pipe Inp Report'!AD552="X",1,IF('Prop Drill Pipe Inp Report'!AE552="X",1,IF('Prop Drill Pipe Inp Report'!AF552="X",1,IF('Prop Drill Pipe Inp Report'!AG552="X",1,IF('Prop Drill Pipe Inp Report'!AH552="X",1, IF('Prop Drill Pipe Inp Report'!AI552="X",1,0))))))))))))))</f>
        <v>0</v>
      </c>
      <c r="J545">
        <f>IF('Prop Drill Pipe Inp Report'!AP552="X",1,IF('Prop Drill Pipe Inp Report'!AQ552="X",1,IF('Prop Drill Pipe Inp Report'!AR552="X",1,IF('Prop Drill Pipe Inp Report'!AS552="X",1,IF('Prop Drill Pipe Inp Report'!AT552="X",1,IF('Prop Drill Pipe Inp Report'!AU552="X",1,IF('Prop Drill Pipe Inp Report'!AV552="X",1,IF('Prop Drill Pipe Inp Report'!AW552="X",1,IF('Prop Drill Pipe Inp Report'!AX552="X",1,IF('Prop Drill Pipe Inp Report'!AY552="X",1,IF('Prop Drill Pipe Inp Report'!AZ552="X",1,IF('Prop Drill Pipe Inp Report'!BA552="X",1,0))))))))))))</f>
        <v>0</v>
      </c>
    </row>
    <row r="546" spans="9:10" x14ac:dyDescent="0.25">
      <c r="I546">
        <f>IF('Prop Drill Pipe Inp Report'!V553="X",1,IF('Prop Drill Pipe Inp Report'!W553="X",1,IF('Prop Drill Pipe Inp Report'!X553="X",1,IF('Prop Drill Pipe Inp Report'!Y553="X",1,IF('Prop Drill Pipe Inp Report'!Z553="X",1,IF('Prop Drill Pipe Inp Report'!AA553="X",1,IF('Prop Drill Pipe Inp Report'!AB553="X",1,IF('Prop Drill Pipe Inp Report'!AC553="X",1,IF('Prop Drill Pipe Inp Report'!AD553="X",1,IF('Prop Drill Pipe Inp Report'!AE553="X",1,IF('Prop Drill Pipe Inp Report'!AF553="X",1,IF('Prop Drill Pipe Inp Report'!AG553="X",1,IF('Prop Drill Pipe Inp Report'!AH553="X",1, IF('Prop Drill Pipe Inp Report'!AI553="X",1,0))))))))))))))</f>
        <v>0</v>
      </c>
      <c r="J546">
        <f>IF('Prop Drill Pipe Inp Report'!AP553="X",1,IF('Prop Drill Pipe Inp Report'!AQ553="X",1,IF('Prop Drill Pipe Inp Report'!AR553="X",1,IF('Prop Drill Pipe Inp Report'!AS553="X",1,IF('Prop Drill Pipe Inp Report'!AT553="X",1,IF('Prop Drill Pipe Inp Report'!AU553="X",1,IF('Prop Drill Pipe Inp Report'!AV553="X",1,IF('Prop Drill Pipe Inp Report'!AW553="X",1,IF('Prop Drill Pipe Inp Report'!AX553="X",1,IF('Prop Drill Pipe Inp Report'!AY553="X",1,IF('Prop Drill Pipe Inp Report'!AZ553="X",1,IF('Prop Drill Pipe Inp Report'!BA553="X",1,0))))))))))))</f>
        <v>0</v>
      </c>
    </row>
    <row r="547" spans="9:10" x14ac:dyDescent="0.25">
      <c r="I547">
        <f>IF('Prop Drill Pipe Inp Report'!V554="X",1,IF('Prop Drill Pipe Inp Report'!W554="X",1,IF('Prop Drill Pipe Inp Report'!X554="X",1,IF('Prop Drill Pipe Inp Report'!Y554="X",1,IF('Prop Drill Pipe Inp Report'!Z554="X",1,IF('Prop Drill Pipe Inp Report'!AA554="X",1,IF('Prop Drill Pipe Inp Report'!AB554="X",1,IF('Prop Drill Pipe Inp Report'!AC554="X",1,IF('Prop Drill Pipe Inp Report'!AD554="X",1,IF('Prop Drill Pipe Inp Report'!AE554="X",1,IF('Prop Drill Pipe Inp Report'!AF554="X",1,IF('Prop Drill Pipe Inp Report'!AG554="X",1,IF('Prop Drill Pipe Inp Report'!AH554="X",1, IF('Prop Drill Pipe Inp Report'!AI554="X",1,0))))))))))))))</f>
        <v>0</v>
      </c>
      <c r="J547">
        <f>IF('Prop Drill Pipe Inp Report'!AP554="X",1,IF('Prop Drill Pipe Inp Report'!AQ554="X",1,IF('Prop Drill Pipe Inp Report'!AR554="X",1,IF('Prop Drill Pipe Inp Report'!AS554="X",1,IF('Prop Drill Pipe Inp Report'!AT554="X",1,IF('Prop Drill Pipe Inp Report'!AU554="X",1,IF('Prop Drill Pipe Inp Report'!AV554="X",1,IF('Prop Drill Pipe Inp Report'!AW554="X",1,IF('Prop Drill Pipe Inp Report'!AX554="X",1,IF('Prop Drill Pipe Inp Report'!AY554="X",1,IF('Prop Drill Pipe Inp Report'!AZ554="X",1,IF('Prop Drill Pipe Inp Report'!BA554="X",1,0))))))))))))</f>
        <v>0</v>
      </c>
    </row>
    <row r="548" spans="9:10" x14ac:dyDescent="0.25">
      <c r="I548">
        <f>IF('Prop Drill Pipe Inp Report'!V555="X",1,IF('Prop Drill Pipe Inp Report'!W555="X",1,IF('Prop Drill Pipe Inp Report'!X555="X",1,IF('Prop Drill Pipe Inp Report'!Y555="X",1,IF('Prop Drill Pipe Inp Report'!Z555="X",1,IF('Prop Drill Pipe Inp Report'!AA555="X",1,IF('Prop Drill Pipe Inp Report'!AB555="X",1,IF('Prop Drill Pipe Inp Report'!AC555="X",1,IF('Prop Drill Pipe Inp Report'!AD555="X",1,IF('Prop Drill Pipe Inp Report'!AE555="X",1,IF('Prop Drill Pipe Inp Report'!AF555="X",1,IF('Prop Drill Pipe Inp Report'!AG555="X",1,IF('Prop Drill Pipe Inp Report'!AH555="X",1, IF('Prop Drill Pipe Inp Report'!AI555="X",1,0))))))))))))))</f>
        <v>0</v>
      </c>
      <c r="J548">
        <f>IF('Prop Drill Pipe Inp Report'!AP555="X",1,IF('Prop Drill Pipe Inp Report'!AQ555="X",1,IF('Prop Drill Pipe Inp Report'!AR555="X",1,IF('Prop Drill Pipe Inp Report'!AS555="X",1,IF('Prop Drill Pipe Inp Report'!AT555="X",1,IF('Prop Drill Pipe Inp Report'!AU555="X",1,IF('Prop Drill Pipe Inp Report'!AV555="X",1,IF('Prop Drill Pipe Inp Report'!AW555="X",1,IF('Prop Drill Pipe Inp Report'!AX555="X",1,IF('Prop Drill Pipe Inp Report'!AY555="X",1,IF('Prop Drill Pipe Inp Report'!AZ555="X",1,IF('Prop Drill Pipe Inp Report'!BA555="X",1,0))))))))))))</f>
        <v>0</v>
      </c>
    </row>
    <row r="549" spans="9:10" x14ac:dyDescent="0.25">
      <c r="I549">
        <f>IF('Prop Drill Pipe Inp Report'!V556="X",1,IF('Prop Drill Pipe Inp Report'!W556="X",1,IF('Prop Drill Pipe Inp Report'!X556="X",1,IF('Prop Drill Pipe Inp Report'!Y556="X",1,IF('Prop Drill Pipe Inp Report'!Z556="X",1,IF('Prop Drill Pipe Inp Report'!AA556="X",1,IF('Prop Drill Pipe Inp Report'!AB556="X",1,IF('Prop Drill Pipe Inp Report'!AC556="X",1,IF('Prop Drill Pipe Inp Report'!AD556="X",1,IF('Prop Drill Pipe Inp Report'!AE556="X",1,IF('Prop Drill Pipe Inp Report'!AF556="X",1,IF('Prop Drill Pipe Inp Report'!AG556="X",1,IF('Prop Drill Pipe Inp Report'!AH556="X",1, IF('Prop Drill Pipe Inp Report'!AI556="X",1,0))))))))))))))</f>
        <v>0</v>
      </c>
      <c r="J549">
        <f>IF('Prop Drill Pipe Inp Report'!AP556="X",1,IF('Prop Drill Pipe Inp Report'!AQ556="X",1,IF('Prop Drill Pipe Inp Report'!AR556="X",1,IF('Prop Drill Pipe Inp Report'!AS556="X",1,IF('Prop Drill Pipe Inp Report'!AT556="X",1,IF('Prop Drill Pipe Inp Report'!AU556="X",1,IF('Prop Drill Pipe Inp Report'!AV556="X",1,IF('Prop Drill Pipe Inp Report'!AW556="X",1,IF('Prop Drill Pipe Inp Report'!AX556="X",1,IF('Prop Drill Pipe Inp Report'!AY556="X",1,IF('Prop Drill Pipe Inp Report'!AZ556="X",1,IF('Prop Drill Pipe Inp Report'!BA556="X",1,0))))))))))))</f>
        <v>0</v>
      </c>
    </row>
    <row r="550" spans="9:10" x14ac:dyDescent="0.25">
      <c r="I550">
        <f>IF('Prop Drill Pipe Inp Report'!V557="X",1,IF('Prop Drill Pipe Inp Report'!W557="X",1,IF('Prop Drill Pipe Inp Report'!X557="X",1,IF('Prop Drill Pipe Inp Report'!Y557="X",1,IF('Prop Drill Pipe Inp Report'!Z557="X",1,IF('Prop Drill Pipe Inp Report'!AA557="X",1,IF('Prop Drill Pipe Inp Report'!AB557="X",1,IF('Prop Drill Pipe Inp Report'!AC557="X",1,IF('Prop Drill Pipe Inp Report'!AD557="X",1,IF('Prop Drill Pipe Inp Report'!AE557="X",1,IF('Prop Drill Pipe Inp Report'!AF557="X",1,IF('Prop Drill Pipe Inp Report'!AG557="X",1,IF('Prop Drill Pipe Inp Report'!AH557="X",1, IF('Prop Drill Pipe Inp Report'!AI557="X",1,0))))))))))))))</f>
        <v>0</v>
      </c>
      <c r="J550">
        <f>IF('Prop Drill Pipe Inp Report'!AP557="X",1,IF('Prop Drill Pipe Inp Report'!AQ557="X",1,IF('Prop Drill Pipe Inp Report'!AR557="X",1,IF('Prop Drill Pipe Inp Report'!AS557="X",1,IF('Prop Drill Pipe Inp Report'!AT557="X",1,IF('Prop Drill Pipe Inp Report'!AU557="X",1,IF('Prop Drill Pipe Inp Report'!AV557="X",1,IF('Prop Drill Pipe Inp Report'!AW557="X",1,IF('Prop Drill Pipe Inp Report'!AX557="X",1,IF('Prop Drill Pipe Inp Report'!AY557="X",1,IF('Prop Drill Pipe Inp Report'!AZ557="X",1,IF('Prop Drill Pipe Inp Report'!BA557="X",1,0))))))))))))</f>
        <v>0</v>
      </c>
    </row>
    <row r="551" spans="9:10" x14ac:dyDescent="0.25">
      <c r="I551">
        <f>IF('Prop Drill Pipe Inp Report'!V558="X",1,IF('Prop Drill Pipe Inp Report'!W558="X",1,IF('Prop Drill Pipe Inp Report'!X558="X",1,IF('Prop Drill Pipe Inp Report'!Y558="X",1,IF('Prop Drill Pipe Inp Report'!Z558="X",1,IF('Prop Drill Pipe Inp Report'!AA558="X",1,IF('Prop Drill Pipe Inp Report'!AB558="X",1,IF('Prop Drill Pipe Inp Report'!AC558="X",1,IF('Prop Drill Pipe Inp Report'!AD558="X",1,IF('Prop Drill Pipe Inp Report'!AE558="X",1,IF('Prop Drill Pipe Inp Report'!AF558="X",1,IF('Prop Drill Pipe Inp Report'!AG558="X",1,IF('Prop Drill Pipe Inp Report'!AH558="X",1, IF('Prop Drill Pipe Inp Report'!AI558="X",1,0))))))))))))))</f>
        <v>0</v>
      </c>
      <c r="J551">
        <f>IF('Prop Drill Pipe Inp Report'!AP558="X",1,IF('Prop Drill Pipe Inp Report'!AQ558="X",1,IF('Prop Drill Pipe Inp Report'!AR558="X",1,IF('Prop Drill Pipe Inp Report'!AS558="X",1,IF('Prop Drill Pipe Inp Report'!AT558="X",1,IF('Prop Drill Pipe Inp Report'!AU558="X",1,IF('Prop Drill Pipe Inp Report'!AV558="X",1,IF('Prop Drill Pipe Inp Report'!AW558="X",1,IF('Prop Drill Pipe Inp Report'!AX558="X",1,IF('Prop Drill Pipe Inp Report'!AY558="X",1,IF('Prop Drill Pipe Inp Report'!AZ558="X",1,IF('Prop Drill Pipe Inp Report'!BA558="X",1,0))))))))))))</f>
        <v>0</v>
      </c>
    </row>
    <row r="552" spans="9:10" x14ac:dyDescent="0.25">
      <c r="I552">
        <f>IF('Prop Drill Pipe Inp Report'!V559="X",1,IF('Prop Drill Pipe Inp Report'!W559="X",1,IF('Prop Drill Pipe Inp Report'!X559="X",1,IF('Prop Drill Pipe Inp Report'!Y559="X",1,IF('Prop Drill Pipe Inp Report'!Z559="X",1,IF('Prop Drill Pipe Inp Report'!AA559="X",1,IF('Prop Drill Pipe Inp Report'!AB559="X",1,IF('Prop Drill Pipe Inp Report'!AC559="X",1,IF('Prop Drill Pipe Inp Report'!AD559="X",1,IF('Prop Drill Pipe Inp Report'!AE559="X",1,IF('Prop Drill Pipe Inp Report'!AF559="X",1,IF('Prop Drill Pipe Inp Report'!AG559="X",1,IF('Prop Drill Pipe Inp Report'!AH559="X",1, IF('Prop Drill Pipe Inp Report'!AI559="X",1,0))))))))))))))</f>
        <v>0</v>
      </c>
      <c r="J552">
        <f>IF('Prop Drill Pipe Inp Report'!AP559="X",1,IF('Prop Drill Pipe Inp Report'!AQ559="X",1,IF('Prop Drill Pipe Inp Report'!AR559="X",1,IF('Prop Drill Pipe Inp Report'!AS559="X",1,IF('Prop Drill Pipe Inp Report'!AT559="X",1,IF('Prop Drill Pipe Inp Report'!AU559="X",1,IF('Prop Drill Pipe Inp Report'!AV559="X",1,IF('Prop Drill Pipe Inp Report'!AW559="X",1,IF('Prop Drill Pipe Inp Report'!AX559="X",1,IF('Prop Drill Pipe Inp Report'!AY559="X",1,IF('Prop Drill Pipe Inp Report'!AZ559="X",1,IF('Prop Drill Pipe Inp Report'!BA559="X",1,0))))))))))))</f>
        <v>0</v>
      </c>
    </row>
    <row r="553" spans="9:10" x14ac:dyDescent="0.25">
      <c r="I553">
        <f>IF('Prop Drill Pipe Inp Report'!V560="X",1,IF('Prop Drill Pipe Inp Report'!W560="X",1,IF('Prop Drill Pipe Inp Report'!X560="X",1,IF('Prop Drill Pipe Inp Report'!Y560="X",1,IF('Prop Drill Pipe Inp Report'!Z560="X",1,IF('Prop Drill Pipe Inp Report'!AA560="X",1,IF('Prop Drill Pipe Inp Report'!AB560="X",1,IF('Prop Drill Pipe Inp Report'!AC560="X",1,IF('Prop Drill Pipe Inp Report'!AD560="X",1,IF('Prop Drill Pipe Inp Report'!AE560="X",1,IF('Prop Drill Pipe Inp Report'!AF560="X",1,IF('Prop Drill Pipe Inp Report'!AG560="X",1,IF('Prop Drill Pipe Inp Report'!AH560="X",1, IF('Prop Drill Pipe Inp Report'!AI560="X",1,0))))))))))))))</f>
        <v>0</v>
      </c>
      <c r="J553">
        <f>IF('Prop Drill Pipe Inp Report'!AP560="X",1,IF('Prop Drill Pipe Inp Report'!AQ560="X",1,IF('Prop Drill Pipe Inp Report'!AR560="X",1,IF('Prop Drill Pipe Inp Report'!AS560="X",1,IF('Prop Drill Pipe Inp Report'!AT560="X",1,IF('Prop Drill Pipe Inp Report'!AU560="X",1,IF('Prop Drill Pipe Inp Report'!AV560="X",1,IF('Prop Drill Pipe Inp Report'!AW560="X",1,IF('Prop Drill Pipe Inp Report'!AX560="X",1,IF('Prop Drill Pipe Inp Report'!AY560="X",1,IF('Prop Drill Pipe Inp Report'!AZ560="X",1,IF('Prop Drill Pipe Inp Report'!BA560="X",1,0))))))))))))</f>
        <v>0</v>
      </c>
    </row>
    <row r="554" spans="9:10" x14ac:dyDescent="0.25">
      <c r="I554">
        <f>IF('Prop Drill Pipe Inp Report'!V561="X",1,IF('Prop Drill Pipe Inp Report'!W561="X",1,IF('Prop Drill Pipe Inp Report'!X561="X",1,IF('Prop Drill Pipe Inp Report'!Y561="X",1,IF('Prop Drill Pipe Inp Report'!Z561="X",1,IF('Prop Drill Pipe Inp Report'!AA561="X",1,IF('Prop Drill Pipe Inp Report'!AB561="X",1,IF('Prop Drill Pipe Inp Report'!AC561="X",1,IF('Prop Drill Pipe Inp Report'!AD561="X",1,IF('Prop Drill Pipe Inp Report'!AE561="X",1,IF('Prop Drill Pipe Inp Report'!AF561="X",1,IF('Prop Drill Pipe Inp Report'!AG561="X",1,IF('Prop Drill Pipe Inp Report'!AH561="X",1, IF('Prop Drill Pipe Inp Report'!AI561="X",1,0))))))))))))))</f>
        <v>0</v>
      </c>
      <c r="J554">
        <f>IF('Prop Drill Pipe Inp Report'!AP561="X",1,IF('Prop Drill Pipe Inp Report'!AQ561="X",1,IF('Prop Drill Pipe Inp Report'!AR561="X",1,IF('Prop Drill Pipe Inp Report'!AS561="X",1,IF('Prop Drill Pipe Inp Report'!AT561="X",1,IF('Prop Drill Pipe Inp Report'!AU561="X",1,IF('Prop Drill Pipe Inp Report'!AV561="X",1,IF('Prop Drill Pipe Inp Report'!AW561="X",1,IF('Prop Drill Pipe Inp Report'!AX561="X",1,IF('Prop Drill Pipe Inp Report'!AY561="X",1,IF('Prop Drill Pipe Inp Report'!AZ561="X",1,IF('Prop Drill Pipe Inp Report'!BA561="X",1,0))))))))))))</f>
        <v>0</v>
      </c>
    </row>
    <row r="555" spans="9:10" x14ac:dyDescent="0.25">
      <c r="I555">
        <f>IF('Prop Drill Pipe Inp Report'!V562="X",1,IF('Prop Drill Pipe Inp Report'!W562="X",1,IF('Prop Drill Pipe Inp Report'!X562="X",1,IF('Prop Drill Pipe Inp Report'!Y562="X",1,IF('Prop Drill Pipe Inp Report'!Z562="X",1,IF('Prop Drill Pipe Inp Report'!AA562="X",1,IF('Prop Drill Pipe Inp Report'!AB562="X",1,IF('Prop Drill Pipe Inp Report'!AC562="X",1,IF('Prop Drill Pipe Inp Report'!AD562="X",1,IF('Prop Drill Pipe Inp Report'!AE562="X",1,IF('Prop Drill Pipe Inp Report'!AF562="X",1,IF('Prop Drill Pipe Inp Report'!AG562="X",1,IF('Prop Drill Pipe Inp Report'!AH562="X",1, IF('Prop Drill Pipe Inp Report'!AI562="X",1,0))))))))))))))</f>
        <v>0</v>
      </c>
      <c r="J555">
        <f>IF('Prop Drill Pipe Inp Report'!AP562="X",1,IF('Prop Drill Pipe Inp Report'!AQ562="X",1,IF('Prop Drill Pipe Inp Report'!AR562="X",1,IF('Prop Drill Pipe Inp Report'!AS562="X",1,IF('Prop Drill Pipe Inp Report'!AT562="X",1,IF('Prop Drill Pipe Inp Report'!AU562="X",1,IF('Prop Drill Pipe Inp Report'!AV562="X",1,IF('Prop Drill Pipe Inp Report'!AW562="X",1,IF('Prop Drill Pipe Inp Report'!AX562="X",1,IF('Prop Drill Pipe Inp Report'!AY562="X",1,IF('Prop Drill Pipe Inp Report'!AZ562="X",1,IF('Prop Drill Pipe Inp Report'!BA562="X",1,0))))))))))))</f>
        <v>0</v>
      </c>
    </row>
    <row r="556" spans="9:10" x14ac:dyDescent="0.25">
      <c r="I556">
        <f>IF('Prop Drill Pipe Inp Report'!V563="X",1,IF('Prop Drill Pipe Inp Report'!W563="X",1,IF('Prop Drill Pipe Inp Report'!X563="X",1,IF('Prop Drill Pipe Inp Report'!Y563="X",1,IF('Prop Drill Pipe Inp Report'!Z563="X",1,IF('Prop Drill Pipe Inp Report'!AA563="X",1,IF('Prop Drill Pipe Inp Report'!AB563="X",1,IF('Prop Drill Pipe Inp Report'!AC563="X",1,IF('Prop Drill Pipe Inp Report'!AD563="X",1,IF('Prop Drill Pipe Inp Report'!AE563="X",1,IF('Prop Drill Pipe Inp Report'!AF563="X",1,IF('Prop Drill Pipe Inp Report'!AG563="X",1,IF('Prop Drill Pipe Inp Report'!AH563="X",1, IF('Prop Drill Pipe Inp Report'!AI563="X",1,0))))))))))))))</f>
        <v>0</v>
      </c>
      <c r="J556">
        <f>IF('Prop Drill Pipe Inp Report'!AP563="X",1,IF('Prop Drill Pipe Inp Report'!AQ563="X",1,IF('Prop Drill Pipe Inp Report'!AR563="X",1,IF('Prop Drill Pipe Inp Report'!AS563="X",1,IF('Prop Drill Pipe Inp Report'!AT563="X",1,IF('Prop Drill Pipe Inp Report'!AU563="X",1,IF('Prop Drill Pipe Inp Report'!AV563="X",1,IF('Prop Drill Pipe Inp Report'!AW563="X",1,IF('Prop Drill Pipe Inp Report'!AX563="X",1,IF('Prop Drill Pipe Inp Report'!AY563="X",1,IF('Prop Drill Pipe Inp Report'!AZ563="X",1,IF('Prop Drill Pipe Inp Report'!BA563="X",1,0))))))))))))</f>
        <v>0</v>
      </c>
    </row>
    <row r="557" spans="9:10" x14ac:dyDescent="0.25">
      <c r="I557">
        <f>IF('Prop Drill Pipe Inp Report'!V564="X",1,IF('Prop Drill Pipe Inp Report'!W564="X",1,IF('Prop Drill Pipe Inp Report'!X564="X",1,IF('Prop Drill Pipe Inp Report'!Y564="X",1,IF('Prop Drill Pipe Inp Report'!Z564="X",1,IF('Prop Drill Pipe Inp Report'!AA564="X",1,IF('Prop Drill Pipe Inp Report'!AB564="X",1,IF('Prop Drill Pipe Inp Report'!AC564="X",1,IF('Prop Drill Pipe Inp Report'!AD564="X",1,IF('Prop Drill Pipe Inp Report'!AE564="X",1,IF('Prop Drill Pipe Inp Report'!AF564="X",1,IF('Prop Drill Pipe Inp Report'!AG564="X",1,IF('Prop Drill Pipe Inp Report'!AH564="X",1, IF('Prop Drill Pipe Inp Report'!AI564="X",1,0))))))))))))))</f>
        <v>0</v>
      </c>
      <c r="J557">
        <f>IF('Prop Drill Pipe Inp Report'!AP564="X",1,IF('Prop Drill Pipe Inp Report'!AQ564="X",1,IF('Prop Drill Pipe Inp Report'!AR564="X",1,IF('Prop Drill Pipe Inp Report'!AS564="X",1,IF('Prop Drill Pipe Inp Report'!AT564="X",1,IF('Prop Drill Pipe Inp Report'!AU564="X",1,IF('Prop Drill Pipe Inp Report'!AV564="X",1,IF('Prop Drill Pipe Inp Report'!AW564="X",1,IF('Prop Drill Pipe Inp Report'!AX564="X",1,IF('Prop Drill Pipe Inp Report'!AY564="X",1,IF('Prop Drill Pipe Inp Report'!AZ564="X",1,IF('Prop Drill Pipe Inp Report'!BA564="X",1,0))))))))))))</f>
        <v>0</v>
      </c>
    </row>
    <row r="558" spans="9:10" x14ac:dyDescent="0.25">
      <c r="I558">
        <f>IF('Prop Drill Pipe Inp Report'!V565="X",1,IF('Prop Drill Pipe Inp Report'!W565="X",1,IF('Prop Drill Pipe Inp Report'!X565="X",1,IF('Prop Drill Pipe Inp Report'!Y565="X",1,IF('Prop Drill Pipe Inp Report'!Z565="X",1,IF('Prop Drill Pipe Inp Report'!AA565="X",1,IF('Prop Drill Pipe Inp Report'!AB565="X",1,IF('Prop Drill Pipe Inp Report'!AC565="X",1,IF('Prop Drill Pipe Inp Report'!AD565="X",1,IF('Prop Drill Pipe Inp Report'!AE565="X",1,IF('Prop Drill Pipe Inp Report'!AF565="X",1,IF('Prop Drill Pipe Inp Report'!AG565="X",1,IF('Prop Drill Pipe Inp Report'!AH565="X",1, IF('Prop Drill Pipe Inp Report'!AI565="X",1,0))))))))))))))</f>
        <v>0</v>
      </c>
      <c r="J558">
        <f>IF('Prop Drill Pipe Inp Report'!AP565="X",1,IF('Prop Drill Pipe Inp Report'!AQ565="X",1,IF('Prop Drill Pipe Inp Report'!AR565="X",1,IF('Prop Drill Pipe Inp Report'!AS565="X",1,IF('Prop Drill Pipe Inp Report'!AT565="X",1,IF('Prop Drill Pipe Inp Report'!AU565="X",1,IF('Prop Drill Pipe Inp Report'!AV565="X",1,IF('Prop Drill Pipe Inp Report'!AW565="X",1,IF('Prop Drill Pipe Inp Report'!AX565="X",1,IF('Prop Drill Pipe Inp Report'!AY565="X",1,IF('Prop Drill Pipe Inp Report'!AZ565="X",1,IF('Prop Drill Pipe Inp Report'!BA565="X",1,0))))))))))))</f>
        <v>0</v>
      </c>
    </row>
    <row r="559" spans="9:10" x14ac:dyDescent="0.25">
      <c r="I559">
        <f>IF('Prop Drill Pipe Inp Report'!V566="X",1,IF('Prop Drill Pipe Inp Report'!W566="X",1,IF('Prop Drill Pipe Inp Report'!X566="X",1,IF('Prop Drill Pipe Inp Report'!Y566="X",1,IF('Prop Drill Pipe Inp Report'!Z566="X",1,IF('Prop Drill Pipe Inp Report'!AA566="X",1,IF('Prop Drill Pipe Inp Report'!AB566="X",1,IF('Prop Drill Pipe Inp Report'!AC566="X",1,IF('Prop Drill Pipe Inp Report'!AD566="X",1,IF('Prop Drill Pipe Inp Report'!AE566="X",1,IF('Prop Drill Pipe Inp Report'!AF566="X",1,IF('Prop Drill Pipe Inp Report'!AG566="X",1,IF('Prop Drill Pipe Inp Report'!AH566="X",1, IF('Prop Drill Pipe Inp Report'!AI566="X",1,0))))))))))))))</f>
        <v>0</v>
      </c>
      <c r="J559">
        <f>IF('Prop Drill Pipe Inp Report'!AP566="X",1,IF('Prop Drill Pipe Inp Report'!AQ566="X",1,IF('Prop Drill Pipe Inp Report'!AR566="X",1,IF('Prop Drill Pipe Inp Report'!AS566="X",1,IF('Prop Drill Pipe Inp Report'!AT566="X",1,IF('Prop Drill Pipe Inp Report'!AU566="X",1,IF('Prop Drill Pipe Inp Report'!AV566="X",1,IF('Prop Drill Pipe Inp Report'!AW566="X",1,IF('Prop Drill Pipe Inp Report'!AX566="X",1,IF('Prop Drill Pipe Inp Report'!AY566="X",1,IF('Prop Drill Pipe Inp Report'!AZ566="X",1,IF('Prop Drill Pipe Inp Report'!BA566="X",1,0))))))))))))</f>
        <v>0</v>
      </c>
    </row>
    <row r="560" spans="9:10" x14ac:dyDescent="0.25">
      <c r="I560">
        <f>IF('Prop Drill Pipe Inp Report'!V567="X",1,IF('Prop Drill Pipe Inp Report'!W567="X",1,IF('Prop Drill Pipe Inp Report'!X567="X",1,IF('Prop Drill Pipe Inp Report'!Y567="X",1,IF('Prop Drill Pipe Inp Report'!Z567="X",1,IF('Prop Drill Pipe Inp Report'!AA567="X",1,IF('Prop Drill Pipe Inp Report'!AB567="X",1,IF('Prop Drill Pipe Inp Report'!AC567="X",1,IF('Prop Drill Pipe Inp Report'!AD567="X",1,IF('Prop Drill Pipe Inp Report'!AE567="X",1,IF('Prop Drill Pipe Inp Report'!AF567="X",1,IF('Prop Drill Pipe Inp Report'!AG567="X",1,IF('Prop Drill Pipe Inp Report'!AH567="X",1, IF('Prop Drill Pipe Inp Report'!AI567="X",1,0))))))))))))))</f>
        <v>0</v>
      </c>
      <c r="J560">
        <f>IF('Prop Drill Pipe Inp Report'!AP567="X",1,IF('Prop Drill Pipe Inp Report'!AQ567="X",1,IF('Prop Drill Pipe Inp Report'!AR567="X",1,IF('Prop Drill Pipe Inp Report'!AS567="X",1,IF('Prop Drill Pipe Inp Report'!AT567="X",1,IF('Prop Drill Pipe Inp Report'!AU567="X",1,IF('Prop Drill Pipe Inp Report'!AV567="X",1,IF('Prop Drill Pipe Inp Report'!AW567="X",1,IF('Prop Drill Pipe Inp Report'!AX567="X",1,IF('Prop Drill Pipe Inp Report'!AY567="X",1,IF('Prop Drill Pipe Inp Report'!AZ567="X",1,IF('Prop Drill Pipe Inp Report'!BA567="X",1,0))))))))))))</f>
        <v>0</v>
      </c>
    </row>
    <row r="561" spans="9:10" x14ac:dyDescent="0.25">
      <c r="I561">
        <f>IF('Prop Drill Pipe Inp Report'!V568="X",1,IF('Prop Drill Pipe Inp Report'!W568="X",1,IF('Prop Drill Pipe Inp Report'!X568="X",1,IF('Prop Drill Pipe Inp Report'!Y568="X",1,IF('Prop Drill Pipe Inp Report'!Z568="X",1,IF('Prop Drill Pipe Inp Report'!AA568="X",1,IF('Prop Drill Pipe Inp Report'!AB568="X",1,IF('Prop Drill Pipe Inp Report'!AC568="X",1,IF('Prop Drill Pipe Inp Report'!AD568="X",1,IF('Prop Drill Pipe Inp Report'!AE568="X",1,IF('Prop Drill Pipe Inp Report'!AF568="X",1,IF('Prop Drill Pipe Inp Report'!AG568="X",1,IF('Prop Drill Pipe Inp Report'!AH568="X",1, IF('Prop Drill Pipe Inp Report'!AI568="X",1,0))))))))))))))</f>
        <v>0</v>
      </c>
      <c r="J561">
        <f>IF('Prop Drill Pipe Inp Report'!AP568="X",1,IF('Prop Drill Pipe Inp Report'!AQ568="X",1,IF('Prop Drill Pipe Inp Report'!AR568="X",1,IF('Prop Drill Pipe Inp Report'!AS568="X",1,IF('Prop Drill Pipe Inp Report'!AT568="X",1,IF('Prop Drill Pipe Inp Report'!AU568="X",1,IF('Prop Drill Pipe Inp Report'!AV568="X",1,IF('Prop Drill Pipe Inp Report'!AW568="X",1,IF('Prop Drill Pipe Inp Report'!AX568="X",1,IF('Prop Drill Pipe Inp Report'!AY568="X",1,IF('Prop Drill Pipe Inp Report'!AZ568="X",1,IF('Prop Drill Pipe Inp Report'!BA568="X",1,0))))))))))))</f>
        <v>0</v>
      </c>
    </row>
    <row r="562" spans="9:10" x14ac:dyDescent="0.25">
      <c r="I562">
        <f>IF('Prop Drill Pipe Inp Report'!V569="X",1,IF('Prop Drill Pipe Inp Report'!W569="X",1,IF('Prop Drill Pipe Inp Report'!X569="X",1,IF('Prop Drill Pipe Inp Report'!Y569="X",1,IF('Prop Drill Pipe Inp Report'!Z569="X",1,IF('Prop Drill Pipe Inp Report'!AA569="X",1,IF('Prop Drill Pipe Inp Report'!AB569="X",1,IF('Prop Drill Pipe Inp Report'!AC569="X",1,IF('Prop Drill Pipe Inp Report'!AD569="X",1,IF('Prop Drill Pipe Inp Report'!AE569="X",1,IF('Prop Drill Pipe Inp Report'!AF569="X",1,IF('Prop Drill Pipe Inp Report'!AG569="X",1,IF('Prop Drill Pipe Inp Report'!AH569="X",1, IF('Prop Drill Pipe Inp Report'!AI569="X",1,0))))))))))))))</f>
        <v>0</v>
      </c>
      <c r="J562">
        <f>IF('Prop Drill Pipe Inp Report'!AP569="X",1,IF('Prop Drill Pipe Inp Report'!AQ569="X",1,IF('Prop Drill Pipe Inp Report'!AR569="X",1,IF('Prop Drill Pipe Inp Report'!AS569="X",1,IF('Prop Drill Pipe Inp Report'!AT569="X",1,IF('Prop Drill Pipe Inp Report'!AU569="X",1,IF('Prop Drill Pipe Inp Report'!AV569="X",1,IF('Prop Drill Pipe Inp Report'!AW569="X",1,IF('Prop Drill Pipe Inp Report'!AX569="X",1,IF('Prop Drill Pipe Inp Report'!AY569="X",1,IF('Prop Drill Pipe Inp Report'!AZ569="X",1,IF('Prop Drill Pipe Inp Report'!BA569="X",1,0))))))))))))</f>
        <v>0</v>
      </c>
    </row>
    <row r="563" spans="9:10" x14ac:dyDescent="0.25">
      <c r="I563">
        <f>IF('Prop Drill Pipe Inp Report'!V570="X",1,IF('Prop Drill Pipe Inp Report'!W570="X",1,IF('Prop Drill Pipe Inp Report'!X570="X",1,IF('Prop Drill Pipe Inp Report'!Y570="X",1,IF('Prop Drill Pipe Inp Report'!Z570="X",1,IF('Prop Drill Pipe Inp Report'!AA570="X",1,IF('Prop Drill Pipe Inp Report'!AB570="X",1,IF('Prop Drill Pipe Inp Report'!AC570="X",1,IF('Prop Drill Pipe Inp Report'!AD570="X",1,IF('Prop Drill Pipe Inp Report'!AE570="X",1,IF('Prop Drill Pipe Inp Report'!AF570="X",1,IF('Prop Drill Pipe Inp Report'!AG570="X",1,IF('Prop Drill Pipe Inp Report'!AH570="X",1, IF('Prop Drill Pipe Inp Report'!AI570="X",1,0))))))))))))))</f>
        <v>0</v>
      </c>
      <c r="J563">
        <f>IF('Prop Drill Pipe Inp Report'!AP570="X",1,IF('Prop Drill Pipe Inp Report'!AQ570="X",1,IF('Prop Drill Pipe Inp Report'!AR570="X",1,IF('Prop Drill Pipe Inp Report'!AS570="X",1,IF('Prop Drill Pipe Inp Report'!AT570="X",1,IF('Prop Drill Pipe Inp Report'!AU570="X",1,IF('Prop Drill Pipe Inp Report'!AV570="X",1,IF('Prop Drill Pipe Inp Report'!AW570="X",1,IF('Prop Drill Pipe Inp Report'!AX570="X",1,IF('Prop Drill Pipe Inp Report'!AY570="X",1,IF('Prop Drill Pipe Inp Report'!AZ570="X",1,IF('Prop Drill Pipe Inp Report'!BA570="X",1,0))))))))))))</f>
        <v>0</v>
      </c>
    </row>
    <row r="564" spans="9:10" x14ac:dyDescent="0.25">
      <c r="I564">
        <f>IF('Prop Drill Pipe Inp Report'!V571="X",1,IF('Prop Drill Pipe Inp Report'!W571="X",1,IF('Prop Drill Pipe Inp Report'!X571="X",1,IF('Prop Drill Pipe Inp Report'!Y571="X",1,IF('Prop Drill Pipe Inp Report'!Z571="X",1,IF('Prop Drill Pipe Inp Report'!AA571="X",1,IF('Prop Drill Pipe Inp Report'!AB571="X",1,IF('Prop Drill Pipe Inp Report'!AC571="X",1,IF('Prop Drill Pipe Inp Report'!AD571="X",1,IF('Prop Drill Pipe Inp Report'!AE571="X",1,IF('Prop Drill Pipe Inp Report'!AF571="X",1,IF('Prop Drill Pipe Inp Report'!AG571="X",1,IF('Prop Drill Pipe Inp Report'!AH571="X",1, IF('Prop Drill Pipe Inp Report'!AI571="X",1,0))))))))))))))</f>
        <v>0</v>
      </c>
      <c r="J564">
        <f>IF('Prop Drill Pipe Inp Report'!AP571="X",1,IF('Prop Drill Pipe Inp Report'!AQ571="X",1,IF('Prop Drill Pipe Inp Report'!AR571="X",1,IF('Prop Drill Pipe Inp Report'!AS571="X",1,IF('Prop Drill Pipe Inp Report'!AT571="X",1,IF('Prop Drill Pipe Inp Report'!AU571="X",1,IF('Prop Drill Pipe Inp Report'!AV571="X",1,IF('Prop Drill Pipe Inp Report'!AW571="X",1,IF('Prop Drill Pipe Inp Report'!AX571="X",1,IF('Prop Drill Pipe Inp Report'!AY571="X",1,IF('Prop Drill Pipe Inp Report'!AZ571="X",1,IF('Prop Drill Pipe Inp Report'!BA571="X",1,0))))))))))))</f>
        <v>0</v>
      </c>
    </row>
    <row r="565" spans="9:10" x14ac:dyDescent="0.25">
      <c r="I565">
        <f>IF('Prop Drill Pipe Inp Report'!V572="X",1,IF('Prop Drill Pipe Inp Report'!W572="X",1,IF('Prop Drill Pipe Inp Report'!X572="X",1,IF('Prop Drill Pipe Inp Report'!Y572="X",1,IF('Prop Drill Pipe Inp Report'!Z572="X",1,IF('Prop Drill Pipe Inp Report'!AA572="X",1,IF('Prop Drill Pipe Inp Report'!AB572="X",1,IF('Prop Drill Pipe Inp Report'!AC572="X",1,IF('Prop Drill Pipe Inp Report'!AD572="X",1,IF('Prop Drill Pipe Inp Report'!AE572="X",1,IF('Prop Drill Pipe Inp Report'!AF572="X",1,IF('Prop Drill Pipe Inp Report'!AG572="X",1,IF('Prop Drill Pipe Inp Report'!AH572="X",1, IF('Prop Drill Pipe Inp Report'!AI572="X",1,0))))))))))))))</f>
        <v>0</v>
      </c>
      <c r="J565">
        <f>IF('Prop Drill Pipe Inp Report'!AP572="X",1,IF('Prop Drill Pipe Inp Report'!AQ572="X",1,IF('Prop Drill Pipe Inp Report'!AR572="X",1,IF('Prop Drill Pipe Inp Report'!AS572="X",1,IF('Prop Drill Pipe Inp Report'!AT572="X",1,IF('Prop Drill Pipe Inp Report'!AU572="X",1,IF('Prop Drill Pipe Inp Report'!AV572="X",1,IF('Prop Drill Pipe Inp Report'!AW572="X",1,IF('Prop Drill Pipe Inp Report'!AX572="X",1,IF('Prop Drill Pipe Inp Report'!AY572="X",1,IF('Prop Drill Pipe Inp Report'!AZ572="X",1,IF('Prop Drill Pipe Inp Report'!BA572="X",1,0))))))))))))</f>
        <v>0</v>
      </c>
    </row>
    <row r="566" spans="9:10" x14ac:dyDescent="0.25">
      <c r="I566">
        <f>IF('Prop Drill Pipe Inp Report'!V573="X",1,IF('Prop Drill Pipe Inp Report'!W573="X",1,IF('Prop Drill Pipe Inp Report'!X573="X",1,IF('Prop Drill Pipe Inp Report'!Y573="X",1,IF('Prop Drill Pipe Inp Report'!Z573="X",1,IF('Prop Drill Pipe Inp Report'!AA573="X",1,IF('Prop Drill Pipe Inp Report'!AB573="X",1,IF('Prop Drill Pipe Inp Report'!AC573="X",1,IF('Prop Drill Pipe Inp Report'!AD573="X",1,IF('Prop Drill Pipe Inp Report'!AE573="X",1,IF('Prop Drill Pipe Inp Report'!AF573="X",1,IF('Prop Drill Pipe Inp Report'!AG573="X",1,IF('Prop Drill Pipe Inp Report'!AH573="X",1, IF('Prop Drill Pipe Inp Report'!AI573="X",1,0))))))))))))))</f>
        <v>0</v>
      </c>
      <c r="J566">
        <f>IF('Prop Drill Pipe Inp Report'!AP573="X",1,IF('Prop Drill Pipe Inp Report'!AQ573="X",1,IF('Prop Drill Pipe Inp Report'!AR573="X",1,IF('Prop Drill Pipe Inp Report'!AS573="X",1,IF('Prop Drill Pipe Inp Report'!AT573="X",1,IF('Prop Drill Pipe Inp Report'!AU573="X",1,IF('Prop Drill Pipe Inp Report'!AV573="X",1,IF('Prop Drill Pipe Inp Report'!AW573="X",1,IF('Prop Drill Pipe Inp Report'!AX573="X",1,IF('Prop Drill Pipe Inp Report'!AY573="X",1,IF('Prop Drill Pipe Inp Report'!AZ573="X",1,IF('Prop Drill Pipe Inp Report'!BA573="X",1,0))))))))))))</f>
        <v>0</v>
      </c>
    </row>
    <row r="567" spans="9:10" x14ac:dyDescent="0.25">
      <c r="I567">
        <f>IF('Prop Drill Pipe Inp Report'!V574="X",1,IF('Prop Drill Pipe Inp Report'!W574="X",1,IF('Prop Drill Pipe Inp Report'!X574="X",1,IF('Prop Drill Pipe Inp Report'!Y574="X",1,IF('Prop Drill Pipe Inp Report'!Z574="X",1,IF('Prop Drill Pipe Inp Report'!AA574="X",1,IF('Prop Drill Pipe Inp Report'!AB574="X",1,IF('Prop Drill Pipe Inp Report'!AC574="X",1,IF('Prop Drill Pipe Inp Report'!AD574="X",1,IF('Prop Drill Pipe Inp Report'!AE574="X",1,IF('Prop Drill Pipe Inp Report'!AF574="X",1,IF('Prop Drill Pipe Inp Report'!AG574="X",1,IF('Prop Drill Pipe Inp Report'!AH574="X",1, IF('Prop Drill Pipe Inp Report'!AI574="X",1,0))))))))))))))</f>
        <v>0</v>
      </c>
      <c r="J567">
        <f>IF('Prop Drill Pipe Inp Report'!AP574="X",1,IF('Prop Drill Pipe Inp Report'!AQ574="X",1,IF('Prop Drill Pipe Inp Report'!AR574="X",1,IF('Prop Drill Pipe Inp Report'!AS574="X",1,IF('Prop Drill Pipe Inp Report'!AT574="X",1,IF('Prop Drill Pipe Inp Report'!AU574="X",1,IF('Prop Drill Pipe Inp Report'!AV574="X",1,IF('Prop Drill Pipe Inp Report'!AW574="X",1,IF('Prop Drill Pipe Inp Report'!AX574="X",1,IF('Prop Drill Pipe Inp Report'!AY574="X",1,IF('Prop Drill Pipe Inp Report'!AZ574="X",1,IF('Prop Drill Pipe Inp Report'!BA574="X",1,0))))))))))))</f>
        <v>0</v>
      </c>
    </row>
    <row r="568" spans="9:10" x14ac:dyDescent="0.25">
      <c r="I568">
        <f>IF('Prop Drill Pipe Inp Report'!V575="X",1,IF('Prop Drill Pipe Inp Report'!W575="X",1,IF('Prop Drill Pipe Inp Report'!X575="X",1,IF('Prop Drill Pipe Inp Report'!Y575="X",1,IF('Prop Drill Pipe Inp Report'!Z575="X",1,IF('Prop Drill Pipe Inp Report'!AA575="X",1,IF('Prop Drill Pipe Inp Report'!AB575="X",1,IF('Prop Drill Pipe Inp Report'!AC575="X",1,IF('Prop Drill Pipe Inp Report'!AD575="X",1,IF('Prop Drill Pipe Inp Report'!AE575="X",1,IF('Prop Drill Pipe Inp Report'!AF575="X",1,IF('Prop Drill Pipe Inp Report'!AG575="X",1,IF('Prop Drill Pipe Inp Report'!AH575="X",1, IF('Prop Drill Pipe Inp Report'!AI575="X",1,0))))))))))))))</f>
        <v>0</v>
      </c>
      <c r="J568">
        <f>IF('Prop Drill Pipe Inp Report'!AP575="X",1,IF('Prop Drill Pipe Inp Report'!AQ575="X",1,IF('Prop Drill Pipe Inp Report'!AR575="X",1,IF('Prop Drill Pipe Inp Report'!AS575="X",1,IF('Prop Drill Pipe Inp Report'!AT575="X",1,IF('Prop Drill Pipe Inp Report'!AU575="X",1,IF('Prop Drill Pipe Inp Report'!AV575="X",1,IF('Prop Drill Pipe Inp Report'!AW575="X",1,IF('Prop Drill Pipe Inp Report'!AX575="X",1,IF('Prop Drill Pipe Inp Report'!AY575="X",1,IF('Prop Drill Pipe Inp Report'!AZ575="X",1,IF('Prop Drill Pipe Inp Report'!BA575="X",1,0))))))))))))</f>
        <v>0</v>
      </c>
    </row>
    <row r="569" spans="9:10" x14ac:dyDescent="0.25">
      <c r="I569">
        <f>IF('Prop Drill Pipe Inp Report'!V576="X",1,IF('Prop Drill Pipe Inp Report'!W576="X",1,IF('Prop Drill Pipe Inp Report'!X576="X",1,IF('Prop Drill Pipe Inp Report'!Y576="X",1,IF('Prop Drill Pipe Inp Report'!Z576="X",1,IF('Prop Drill Pipe Inp Report'!AA576="X",1,IF('Prop Drill Pipe Inp Report'!AB576="X",1,IF('Prop Drill Pipe Inp Report'!AC576="X",1,IF('Prop Drill Pipe Inp Report'!AD576="X",1,IF('Prop Drill Pipe Inp Report'!AE576="X",1,IF('Prop Drill Pipe Inp Report'!AF576="X",1,IF('Prop Drill Pipe Inp Report'!AG576="X",1,IF('Prop Drill Pipe Inp Report'!AH576="X",1, IF('Prop Drill Pipe Inp Report'!AI576="X",1,0))))))))))))))</f>
        <v>0</v>
      </c>
      <c r="J569">
        <f>IF('Prop Drill Pipe Inp Report'!AP576="X",1,IF('Prop Drill Pipe Inp Report'!AQ576="X",1,IF('Prop Drill Pipe Inp Report'!AR576="X",1,IF('Prop Drill Pipe Inp Report'!AS576="X",1,IF('Prop Drill Pipe Inp Report'!AT576="X",1,IF('Prop Drill Pipe Inp Report'!AU576="X",1,IF('Prop Drill Pipe Inp Report'!AV576="X",1,IF('Prop Drill Pipe Inp Report'!AW576="X",1,IF('Prop Drill Pipe Inp Report'!AX576="X",1,IF('Prop Drill Pipe Inp Report'!AY576="X",1,IF('Prop Drill Pipe Inp Report'!AZ576="X",1,IF('Prop Drill Pipe Inp Report'!BA576="X",1,0))))))))))))</f>
        <v>0</v>
      </c>
    </row>
    <row r="570" spans="9:10" x14ac:dyDescent="0.25">
      <c r="I570">
        <f>IF('Prop Drill Pipe Inp Report'!V577="X",1,IF('Prop Drill Pipe Inp Report'!W577="X",1,IF('Prop Drill Pipe Inp Report'!X577="X",1,IF('Prop Drill Pipe Inp Report'!Y577="X",1,IF('Prop Drill Pipe Inp Report'!Z577="X",1,IF('Prop Drill Pipe Inp Report'!AA577="X",1,IF('Prop Drill Pipe Inp Report'!AB577="X",1,IF('Prop Drill Pipe Inp Report'!AC577="X",1,IF('Prop Drill Pipe Inp Report'!AD577="X",1,IF('Prop Drill Pipe Inp Report'!AE577="X",1,IF('Prop Drill Pipe Inp Report'!AF577="X",1,IF('Prop Drill Pipe Inp Report'!AG577="X",1,IF('Prop Drill Pipe Inp Report'!AH577="X",1, IF('Prop Drill Pipe Inp Report'!AI577="X",1,0))))))))))))))</f>
        <v>0</v>
      </c>
      <c r="J570">
        <f>IF('Prop Drill Pipe Inp Report'!AP577="X",1,IF('Prop Drill Pipe Inp Report'!AQ577="X",1,IF('Prop Drill Pipe Inp Report'!AR577="X",1,IF('Prop Drill Pipe Inp Report'!AS577="X",1,IF('Prop Drill Pipe Inp Report'!AT577="X",1,IF('Prop Drill Pipe Inp Report'!AU577="X",1,IF('Prop Drill Pipe Inp Report'!AV577="X",1,IF('Prop Drill Pipe Inp Report'!AW577="X",1,IF('Prop Drill Pipe Inp Report'!AX577="X",1,IF('Prop Drill Pipe Inp Report'!AY577="X",1,IF('Prop Drill Pipe Inp Report'!AZ577="X",1,IF('Prop Drill Pipe Inp Report'!BA577="X",1,0))))))))))))</f>
        <v>0</v>
      </c>
    </row>
    <row r="571" spans="9:10" x14ac:dyDescent="0.25">
      <c r="I571">
        <f>IF('Prop Drill Pipe Inp Report'!V578="X",1,IF('Prop Drill Pipe Inp Report'!W578="X",1,IF('Prop Drill Pipe Inp Report'!X578="X",1,IF('Prop Drill Pipe Inp Report'!Y578="X",1,IF('Prop Drill Pipe Inp Report'!Z578="X",1,IF('Prop Drill Pipe Inp Report'!AA578="X",1,IF('Prop Drill Pipe Inp Report'!AB578="X",1,IF('Prop Drill Pipe Inp Report'!AC578="X",1,IF('Prop Drill Pipe Inp Report'!AD578="X",1,IF('Prop Drill Pipe Inp Report'!AE578="X",1,IF('Prop Drill Pipe Inp Report'!AF578="X",1,IF('Prop Drill Pipe Inp Report'!AG578="X",1,IF('Prop Drill Pipe Inp Report'!AH578="X",1, IF('Prop Drill Pipe Inp Report'!AI578="X",1,0))))))))))))))</f>
        <v>0</v>
      </c>
      <c r="J571">
        <f>IF('Prop Drill Pipe Inp Report'!AP578="X",1,IF('Prop Drill Pipe Inp Report'!AQ578="X",1,IF('Prop Drill Pipe Inp Report'!AR578="X",1,IF('Prop Drill Pipe Inp Report'!AS578="X",1,IF('Prop Drill Pipe Inp Report'!AT578="X",1,IF('Prop Drill Pipe Inp Report'!AU578="X",1,IF('Prop Drill Pipe Inp Report'!AV578="X",1,IF('Prop Drill Pipe Inp Report'!AW578="X",1,IF('Prop Drill Pipe Inp Report'!AX578="X",1,IF('Prop Drill Pipe Inp Report'!AY578="X",1,IF('Prop Drill Pipe Inp Report'!AZ578="X",1,IF('Prop Drill Pipe Inp Report'!BA578="X",1,0))))))))))))</f>
        <v>0</v>
      </c>
    </row>
    <row r="572" spans="9:10" x14ac:dyDescent="0.25">
      <c r="I572">
        <f>IF('Prop Drill Pipe Inp Report'!V579="X",1,IF('Prop Drill Pipe Inp Report'!W579="X",1,IF('Prop Drill Pipe Inp Report'!X579="X",1,IF('Prop Drill Pipe Inp Report'!Y579="X",1,IF('Prop Drill Pipe Inp Report'!Z579="X",1,IF('Prop Drill Pipe Inp Report'!AA579="X",1,IF('Prop Drill Pipe Inp Report'!AB579="X",1,IF('Prop Drill Pipe Inp Report'!AC579="X",1,IF('Prop Drill Pipe Inp Report'!AD579="X",1,IF('Prop Drill Pipe Inp Report'!AE579="X",1,IF('Prop Drill Pipe Inp Report'!AF579="X",1,IF('Prop Drill Pipe Inp Report'!AG579="X",1,IF('Prop Drill Pipe Inp Report'!AH579="X",1, IF('Prop Drill Pipe Inp Report'!AI579="X",1,0))))))))))))))</f>
        <v>0</v>
      </c>
      <c r="J572">
        <f>IF('Prop Drill Pipe Inp Report'!AP579="X",1,IF('Prop Drill Pipe Inp Report'!AQ579="X",1,IF('Prop Drill Pipe Inp Report'!AR579="X",1,IF('Prop Drill Pipe Inp Report'!AS579="X",1,IF('Prop Drill Pipe Inp Report'!AT579="X",1,IF('Prop Drill Pipe Inp Report'!AU579="X",1,IF('Prop Drill Pipe Inp Report'!AV579="X",1,IF('Prop Drill Pipe Inp Report'!AW579="X",1,IF('Prop Drill Pipe Inp Report'!AX579="X",1,IF('Prop Drill Pipe Inp Report'!AY579="X",1,IF('Prop Drill Pipe Inp Report'!AZ579="X",1,IF('Prop Drill Pipe Inp Report'!BA579="X",1,0))))))))))))</f>
        <v>0</v>
      </c>
    </row>
    <row r="573" spans="9:10" x14ac:dyDescent="0.25">
      <c r="I573">
        <f>IF('Prop Drill Pipe Inp Report'!V580="X",1,IF('Prop Drill Pipe Inp Report'!W580="X",1,IF('Prop Drill Pipe Inp Report'!X580="X",1,IF('Prop Drill Pipe Inp Report'!Y580="X",1,IF('Prop Drill Pipe Inp Report'!Z580="X",1,IF('Prop Drill Pipe Inp Report'!AA580="X",1,IF('Prop Drill Pipe Inp Report'!AB580="X",1,IF('Prop Drill Pipe Inp Report'!AC580="X",1,IF('Prop Drill Pipe Inp Report'!AD580="X",1,IF('Prop Drill Pipe Inp Report'!AE580="X",1,IF('Prop Drill Pipe Inp Report'!AF580="X",1,IF('Prop Drill Pipe Inp Report'!AG580="X",1,IF('Prop Drill Pipe Inp Report'!AH580="X",1, IF('Prop Drill Pipe Inp Report'!AI580="X",1,0))))))))))))))</f>
        <v>0</v>
      </c>
      <c r="J573">
        <f>IF('Prop Drill Pipe Inp Report'!AP580="X",1,IF('Prop Drill Pipe Inp Report'!AQ580="X",1,IF('Prop Drill Pipe Inp Report'!AR580="X",1,IF('Prop Drill Pipe Inp Report'!AS580="X",1,IF('Prop Drill Pipe Inp Report'!AT580="X",1,IF('Prop Drill Pipe Inp Report'!AU580="X",1,IF('Prop Drill Pipe Inp Report'!AV580="X",1,IF('Prop Drill Pipe Inp Report'!AW580="X",1,IF('Prop Drill Pipe Inp Report'!AX580="X",1,IF('Prop Drill Pipe Inp Report'!AY580="X",1,IF('Prop Drill Pipe Inp Report'!AZ580="X",1,IF('Prop Drill Pipe Inp Report'!BA580="X",1,0))))))))))))</f>
        <v>0</v>
      </c>
    </row>
    <row r="574" spans="9:10" x14ac:dyDescent="0.25">
      <c r="I574">
        <f>IF('Prop Drill Pipe Inp Report'!V581="X",1,IF('Prop Drill Pipe Inp Report'!W581="X",1,IF('Prop Drill Pipe Inp Report'!X581="X",1,IF('Prop Drill Pipe Inp Report'!Y581="X",1,IF('Prop Drill Pipe Inp Report'!Z581="X",1,IF('Prop Drill Pipe Inp Report'!AA581="X",1,IF('Prop Drill Pipe Inp Report'!AB581="X",1,IF('Prop Drill Pipe Inp Report'!AC581="X",1,IF('Prop Drill Pipe Inp Report'!AD581="X",1,IF('Prop Drill Pipe Inp Report'!AE581="X",1,IF('Prop Drill Pipe Inp Report'!AF581="X",1,IF('Prop Drill Pipe Inp Report'!AG581="X",1,IF('Prop Drill Pipe Inp Report'!AH581="X",1, IF('Prop Drill Pipe Inp Report'!AI581="X",1,0))))))))))))))</f>
        <v>0</v>
      </c>
      <c r="J574">
        <f>IF('Prop Drill Pipe Inp Report'!AP581="X",1,IF('Prop Drill Pipe Inp Report'!AQ581="X",1,IF('Prop Drill Pipe Inp Report'!AR581="X",1,IF('Prop Drill Pipe Inp Report'!AS581="X",1,IF('Prop Drill Pipe Inp Report'!AT581="X",1,IF('Prop Drill Pipe Inp Report'!AU581="X",1,IF('Prop Drill Pipe Inp Report'!AV581="X",1,IF('Prop Drill Pipe Inp Report'!AW581="X",1,IF('Prop Drill Pipe Inp Report'!AX581="X",1,IF('Prop Drill Pipe Inp Report'!AY581="X",1,IF('Prop Drill Pipe Inp Report'!AZ581="X",1,IF('Prop Drill Pipe Inp Report'!BA581="X",1,0))))))))))))</f>
        <v>0</v>
      </c>
    </row>
    <row r="575" spans="9:10" x14ac:dyDescent="0.25">
      <c r="I575">
        <f>IF('Prop Drill Pipe Inp Report'!V582="X",1,IF('Prop Drill Pipe Inp Report'!W582="X",1,IF('Prop Drill Pipe Inp Report'!X582="X",1,IF('Prop Drill Pipe Inp Report'!Y582="X",1,IF('Prop Drill Pipe Inp Report'!Z582="X",1,IF('Prop Drill Pipe Inp Report'!AA582="X",1,IF('Prop Drill Pipe Inp Report'!AB582="X",1,IF('Prop Drill Pipe Inp Report'!AC582="X",1,IF('Prop Drill Pipe Inp Report'!AD582="X",1,IF('Prop Drill Pipe Inp Report'!AE582="X",1,IF('Prop Drill Pipe Inp Report'!AF582="X",1,IF('Prop Drill Pipe Inp Report'!AG582="X",1,IF('Prop Drill Pipe Inp Report'!AH582="X",1, IF('Prop Drill Pipe Inp Report'!AI582="X",1,0))))))))))))))</f>
        <v>0</v>
      </c>
      <c r="J575">
        <f>IF('Prop Drill Pipe Inp Report'!AP582="X",1,IF('Prop Drill Pipe Inp Report'!AQ582="X",1,IF('Prop Drill Pipe Inp Report'!AR582="X",1,IF('Prop Drill Pipe Inp Report'!AS582="X",1,IF('Prop Drill Pipe Inp Report'!AT582="X",1,IF('Prop Drill Pipe Inp Report'!AU582="X",1,IF('Prop Drill Pipe Inp Report'!AV582="X",1,IF('Prop Drill Pipe Inp Report'!AW582="X",1,IF('Prop Drill Pipe Inp Report'!AX582="X",1,IF('Prop Drill Pipe Inp Report'!AY582="X",1,IF('Prop Drill Pipe Inp Report'!AZ582="X",1,IF('Prop Drill Pipe Inp Report'!BA582="X",1,0))))))))))))</f>
        <v>0</v>
      </c>
    </row>
    <row r="576" spans="9:10" x14ac:dyDescent="0.25">
      <c r="I576">
        <f>IF('Prop Drill Pipe Inp Report'!V583="X",1,IF('Prop Drill Pipe Inp Report'!W583="X",1,IF('Prop Drill Pipe Inp Report'!X583="X",1,IF('Prop Drill Pipe Inp Report'!Y583="X",1,IF('Prop Drill Pipe Inp Report'!Z583="X",1,IF('Prop Drill Pipe Inp Report'!AA583="X",1,IF('Prop Drill Pipe Inp Report'!AB583="X",1,IF('Prop Drill Pipe Inp Report'!AC583="X",1,IF('Prop Drill Pipe Inp Report'!AD583="X",1,IF('Prop Drill Pipe Inp Report'!AE583="X",1,IF('Prop Drill Pipe Inp Report'!AF583="X",1,IF('Prop Drill Pipe Inp Report'!AG583="X",1,IF('Prop Drill Pipe Inp Report'!AH583="X",1, IF('Prop Drill Pipe Inp Report'!AI583="X",1,0))))))))))))))</f>
        <v>0</v>
      </c>
      <c r="J576">
        <f>IF('Prop Drill Pipe Inp Report'!AP583="X",1,IF('Prop Drill Pipe Inp Report'!AQ583="X",1,IF('Prop Drill Pipe Inp Report'!AR583="X",1,IF('Prop Drill Pipe Inp Report'!AS583="X",1,IF('Prop Drill Pipe Inp Report'!AT583="X",1,IF('Prop Drill Pipe Inp Report'!AU583="X",1,IF('Prop Drill Pipe Inp Report'!AV583="X",1,IF('Prop Drill Pipe Inp Report'!AW583="X",1,IF('Prop Drill Pipe Inp Report'!AX583="X",1,IF('Prop Drill Pipe Inp Report'!AY583="X",1,IF('Prop Drill Pipe Inp Report'!AZ583="X",1,IF('Prop Drill Pipe Inp Report'!BA583="X",1,0))))))))))))</f>
        <v>0</v>
      </c>
    </row>
    <row r="577" spans="9:10" x14ac:dyDescent="0.25">
      <c r="I577">
        <f>IF('Prop Drill Pipe Inp Report'!V584="X",1,IF('Prop Drill Pipe Inp Report'!W584="X",1,IF('Prop Drill Pipe Inp Report'!X584="X",1,IF('Prop Drill Pipe Inp Report'!Y584="X",1,IF('Prop Drill Pipe Inp Report'!Z584="X",1,IF('Prop Drill Pipe Inp Report'!AA584="X",1,IF('Prop Drill Pipe Inp Report'!AB584="X",1,IF('Prop Drill Pipe Inp Report'!AC584="X",1,IF('Prop Drill Pipe Inp Report'!AD584="X",1,IF('Prop Drill Pipe Inp Report'!AE584="X",1,IF('Prop Drill Pipe Inp Report'!AF584="X",1,IF('Prop Drill Pipe Inp Report'!AG584="X",1,IF('Prop Drill Pipe Inp Report'!AH584="X",1, IF('Prop Drill Pipe Inp Report'!AI584="X",1,0))))))))))))))</f>
        <v>0</v>
      </c>
      <c r="J577">
        <f>IF('Prop Drill Pipe Inp Report'!AP584="X",1,IF('Prop Drill Pipe Inp Report'!AQ584="X",1,IF('Prop Drill Pipe Inp Report'!AR584="X",1,IF('Prop Drill Pipe Inp Report'!AS584="X",1,IF('Prop Drill Pipe Inp Report'!AT584="X",1,IF('Prop Drill Pipe Inp Report'!AU584="X",1,IF('Prop Drill Pipe Inp Report'!AV584="X",1,IF('Prop Drill Pipe Inp Report'!AW584="X",1,IF('Prop Drill Pipe Inp Report'!AX584="X",1,IF('Prop Drill Pipe Inp Report'!AY584="X",1,IF('Prop Drill Pipe Inp Report'!AZ584="X",1,IF('Prop Drill Pipe Inp Report'!BA584="X",1,0))))))))))))</f>
        <v>0</v>
      </c>
    </row>
    <row r="578" spans="9:10" x14ac:dyDescent="0.25">
      <c r="I578">
        <f>IF('Prop Drill Pipe Inp Report'!V585="X",1,IF('Prop Drill Pipe Inp Report'!W585="X",1,IF('Prop Drill Pipe Inp Report'!X585="X",1,IF('Prop Drill Pipe Inp Report'!Y585="X",1,IF('Prop Drill Pipe Inp Report'!Z585="X",1,IF('Prop Drill Pipe Inp Report'!AA585="X",1,IF('Prop Drill Pipe Inp Report'!AB585="X",1,IF('Prop Drill Pipe Inp Report'!AC585="X",1,IF('Prop Drill Pipe Inp Report'!AD585="X",1,IF('Prop Drill Pipe Inp Report'!AE585="X",1,IF('Prop Drill Pipe Inp Report'!AF585="X",1,IF('Prop Drill Pipe Inp Report'!AG585="X",1,IF('Prop Drill Pipe Inp Report'!AH585="X",1, IF('Prop Drill Pipe Inp Report'!AI585="X",1,0))))))))))))))</f>
        <v>0</v>
      </c>
      <c r="J578">
        <f>IF('Prop Drill Pipe Inp Report'!AP585="X",1,IF('Prop Drill Pipe Inp Report'!AQ585="X",1,IF('Prop Drill Pipe Inp Report'!AR585="X",1,IF('Prop Drill Pipe Inp Report'!AS585="X",1,IF('Prop Drill Pipe Inp Report'!AT585="X",1,IF('Prop Drill Pipe Inp Report'!AU585="X",1,IF('Prop Drill Pipe Inp Report'!AV585="X",1,IF('Prop Drill Pipe Inp Report'!AW585="X",1,IF('Prop Drill Pipe Inp Report'!AX585="X",1,IF('Prop Drill Pipe Inp Report'!AY585="X",1,IF('Prop Drill Pipe Inp Report'!AZ585="X",1,IF('Prop Drill Pipe Inp Report'!BA585="X",1,0))))))))))))</f>
        <v>0</v>
      </c>
    </row>
    <row r="579" spans="9:10" x14ac:dyDescent="0.25">
      <c r="I579">
        <f>IF('Prop Drill Pipe Inp Report'!V586="X",1,IF('Prop Drill Pipe Inp Report'!W586="X",1,IF('Prop Drill Pipe Inp Report'!X586="X",1,IF('Prop Drill Pipe Inp Report'!Y586="X",1,IF('Prop Drill Pipe Inp Report'!Z586="X",1,IF('Prop Drill Pipe Inp Report'!AA586="X",1,IF('Prop Drill Pipe Inp Report'!AB586="X",1,IF('Prop Drill Pipe Inp Report'!AC586="X",1,IF('Prop Drill Pipe Inp Report'!AD586="X",1,IF('Prop Drill Pipe Inp Report'!AE586="X",1,IF('Prop Drill Pipe Inp Report'!AF586="X",1,IF('Prop Drill Pipe Inp Report'!AG586="X",1,IF('Prop Drill Pipe Inp Report'!AH586="X",1, IF('Prop Drill Pipe Inp Report'!AI586="X",1,0))))))))))))))</f>
        <v>0</v>
      </c>
      <c r="J579">
        <f>IF('Prop Drill Pipe Inp Report'!AP586="X",1,IF('Prop Drill Pipe Inp Report'!AQ586="X",1,IF('Prop Drill Pipe Inp Report'!AR586="X",1,IF('Prop Drill Pipe Inp Report'!AS586="X",1,IF('Prop Drill Pipe Inp Report'!AT586="X",1,IF('Prop Drill Pipe Inp Report'!AU586="X",1,IF('Prop Drill Pipe Inp Report'!AV586="X",1,IF('Prop Drill Pipe Inp Report'!AW586="X",1,IF('Prop Drill Pipe Inp Report'!AX586="X",1,IF('Prop Drill Pipe Inp Report'!AY586="X",1,IF('Prop Drill Pipe Inp Report'!AZ586="X",1,IF('Prop Drill Pipe Inp Report'!BA586="X",1,0))))))))))))</f>
        <v>0</v>
      </c>
    </row>
    <row r="580" spans="9:10" x14ac:dyDescent="0.25">
      <c r="I580">
        <f>IF('Prop Drill Pipe Inp Report'!V587="X",1,IF('Prop Drill Pipe Inp Report'!W587="X",1,IF('Prop Drill Pipe Inp Report'!X587="X",1,IF('Prop Drill Pipe Inp Report'!Y587="X",1,IF('Prop Drill Pipe Inp Report'!Z587="X",1,IF('Prop Drill Pipe Inp Report'!AA587="X",1,IF('Prop Drill Pipe Inp Report'!AB587="X",1,IF('Prop Drill Pipe Inp Report'!AC587="X",1,IF('Prop Drill Pipe Inp Report'!AD587="X",1,IF('Prop Drill Pipe Inp Report'!AE587="X",1,IF('Prop Drill Pipe Inp Report'!AF587="X",1,IF('Prop Drill Pipe Inp Report'!AG587="X",1,IF('Prop Drill Pipe Inp Report'!AH587="X",1, IF('Prop Drill Pipe Inp Report'!AI587="X",1,0))))))))))))))</f>
        <v>0</v>
      </c>
      <c r="J580">
        <f>IF('Prop Drill Pipe Inp Report'!AP587="X",1,IF('Prop Drill Pipe Inp Report'!AQ587="X",1,IF('Prop Drill Pipe Inp Report'!AR587="X",1,IF('Prop Drill Pipe Inp Report'!AS587="X",1,IF('Prop Drill Pipe Inp Report'!AT587="X",1,IF('Prop Drill Pipe Inp Report'!AU587="X",1,IF('Prop Drill Pipe Inp Report'!AV587="X",1,IF('Prop Drill Pipe Inp Report'!AW587="X",1,IF('Prop Drill Pipe Inp Report'!AX587="X",1,IF('Prop Drill Pipe Inp Report'!AY587="X",1,IF('Prop Drill Pipe Inp Report'!AZ587="X",1,IF('Prop Drill Pipe Inp Report'!BA587="X",1,0))))))))))))</f>
        <v>0</v>
      </c>
    </row>
    <row r="581" spans="9:10" x14ac:dyDescent="0.25">
      <c r="I581">
        <f>IF('Prop Drill Pipe Inp Report'!V588="X",1,IF('Prop Drill Pipe Inp Report'!W588="X",1,IF('Prop Drill Pipe Inp Report'!X588="X",1,IF('Prop Drill Pipe Inp Report'!Y588="X",1,IF('Prop Drill Pipe Inp Report'!Z588="X",1,IF('Prop Drill Pipe Inp Report'!AA588="X",1,IF('Prop Drill Pipe Inp Report'!AB588="X",1,IF('Prop Drill Pipe Inp Report'!AC588="X",1,IF('Prop Drill Pipe Inp Report'!AD588="X",1,IF('Prop Drill Pipe Inp Report'!AE588="X",1,IF('Prop Drill Pipe Inp Report'!AF588="X",1,IF('Prop Drill Pipe Inp Report'!AG588="X",1,IF('Prop Drill Pipe Inp Report'!AH588="X",1, IF('Prop Drill Pipe Inp Report'!AI588="X",1,0))))))))))))))</f>
        <v>0</v>
      </c>
      <c r="J581">
        <f>IF('Prop Drill Pipe Inp Report'!AP588="X",1,IF('Prop Drill Pipe Inp Report'!AQ588="X",1,IF('Prop Drill Pipe Inp Report'!AR588="X",1,IF('Prop Drill Pipe Inp Report'!AS588="X",1,IF('Prop Drill Pipe Inp Report'!AT588="X",1,IF('Prop Drill Pipe Inp Report'!AU588="X",1,IF('Prop Drill Pipe Inp Report'!AV588="X",1,IF('Prop Drill Pipe Inp Report'!AW588="X",1,IF('Prop Drill Pipe Inp Report'!AX588="X",1,IF('Prop Drill Pipe Inp Report'!AY588="X",1,IF('Prop Drill Pipe Inp Report'!AZ588="X",1,IF('Prop Drill Pipe Inp Report'!BA588="X",1,0))))))))))))</f>
        <v>0</v>
      </c>
    </row>
    <row r="582" spans="9:10" x14ac:dyDescent="0.25">
      <c r="I582">
        <f>IF('Prop Drill Pipe Inp Report'!V589="X",1,IF('Prop Drill Pipe Inp Report'!W589="X",1,IF('Prop Drill Pipe Inp Report'!X589="X",1,IF('Prop Drill Pipe Inp Report'!Y589="X",1,IF('Prop Drill Pipe Inp Report'!Z589="X",1,IF('Prop Drill Pipe Inp Report'!AA589="X",1,IF('Prop Drill Pipe Inp Report'!AB589="X",1,IF('Prop Drill Pipe Inp Report'!AC589="X",1,IF('Prop Drill Pipe Inp Report'!AD589="X",1,IF('Prop Drill Pipe Inp Report'!AE589="X",1,IF('Prop Drill Pipe Inp Report'!AF589="X",1,IF('Prop Drill Pipe Inp Report'!AG589="X",1,IF('Prop Drill Pipe Inp Report'!AH589="X",1, IF('Prop Drill Pipe Inp Report'!AI589="X",1,0))))))))))))))</f>
        <v>0</v>
      </c>
      <c r="J582">
        <f>IF('Prop Drill Pipe Inp Report'!AP589="X",1,IF('Prop Drill Pipe Inp Report'!AQ589="X",1,IF('Prop Drill Pipe Inp Report'!AR589="X",1,IF('Prop Drill Pipe Inp Report'!AS589="X",1,IF('Prop Drill Pipe Inp Report'!AT589="X",1,IF('Prop Drill Pipe Inp Report'!AU589="X",1,IF('Prop Drill Pipe Inp Report'!AV589="X",1,IF('Prop Drill Pipe Inp Report'!AW589="X",1,IF('Prop Drill Pipe Inp Report'!AX589="X",1,IF('Prop Drill Pipe Inp Report'!AY589="X",1,IF('Prop Drill Pipe Inp Report'!AZ589="X",1,IF('Prop Drill Pipe Inp Report'!BA589="X",1,0))))))))))))</f>
        <v>0</v>
      </c>
    </row>
    <row r="583" spans="9:10" x14ac:dyDescent="0.25">
      <c r="I583">
        <f>IF('Prop Drill Pipe Inp Report'!V590="X",1,IF('Prop Drill Pipe Inp Report'!W590="X",1,IF('Prop Drill Pipe Inp Report'!X590="X",1,IF('Prop Drill Pipe Inp Report'!Y590="X",1,IF('Prop Drill Pipe Inp Report'!Z590="X",1,IF('Prop Drill Pipe Inp Report'!AA590="X",1,IF('Prop Drill Pipe Inp Report'!AB590="X",1,IF('Prop Drill Pipe Inp Report'!AC590="X",1,IF('Prop Drill Pipe Inp Report'!AD590="X",1,IF('Prop Drill Pipe Inp Report'!AE590="X",1,IF('Prop Drill Pipe Inp Report'!AF590="X",1,IF('Prop Drill Pipe Inp Report'!AG590="X",1,IF('Prop Drill Pipe Inp Report'!AH590="X",1, IF('Prop Drill Pipe Inp Report'!AI590="X",1,0))))))))))))))</f>
        <v>0</v>
      </c>
      <c r="J583">
        <f>IF('Prop Drill Pipe Inp Report'!AP590="X",1,IF('Prop Drill Pipe Inp Report'!AQ590="X",1,IF('Prop Drill Pipe Inp Report'!AR590="X",1,IF('Prop Drill Pipe Inp Report'!AS590="X",1,IF('Prop Drill Pipe Inp Report'!AT590="X",1,IF('Prop Drill Pipe Inp Report'!AU590="X",1,IF('Prop Drill Pipe Inp Report'!AV590="X",1,IF('Prop Drill Pipe Inp Report'!AW590="X",1,IF('Prop Drill Pipe Inp Report'!AX590="X",1,IF('Prop Drill Pipe Inp Report'!AY590="X",1,IF('Prop Drill Pipe Inp Report'!AZ590="X",1,IF('Prop Drill Pipe Inp Report'!BA590="X",1,0))))))))))))</f>
        <v>0</v>
      </c>
    </row>
    <row r="584" spans="9:10" x14ac:dyDescent="0.25">
      <c r="I584">
        <f>IF('Prop Drill Pipe Inp Report'!V591="X",1,IF('Prop Drill Pipe Inp Report'!W591="X",1,IF('Prop Drill Pipe Inp Report'!X591="X",1,IF('Prop Drill Pipe Inp Report'!Y591="X",1,IF('Prop Drill Pipe Inp Report'!Z591="X",1,IF('Prop Drill Pipe Inp Report'!AA591="X",1,IF('Prop Drill Pipe Inp Report'!AB591="X",1,IF('Prop Drill Pipe Inp Report'!AC591="X",1,IF('Prop Drill Pipe Inp Report'!AD591="X",1,IF('Prop Drill Pipe Inp Report'!AE591="X",1,IF('Prop Drill Pipe Inp Report'!AF591="X",1,IF('Prop Drill Pipe Inp Report'!AG591="X",1,IF('Prop Drill Pipe Inp Report'!AH591="X",1, IF('Prop Drill Pipe Inp Report'!AI591="X",1,0))))))))))))))</f>
        <v>0</v>
      </c>
      <c r="J584">
        <f>IF('Prop Drill Pipe Inp Report'!AP591="X",1,IF('Prop Drill Pipe Inp Report'!AQ591="X",1,IF('Prop Drill Pipe Inp Report'!AR591="X",1,IF('Prop Drill Pipe Inp Report'!AS591="X",1,IF('Prop Drill Pipe Inp Report'!AT591="X",1,IF('Prop Drill Pipe Inp Report'!AU591="X",1,IF('Prop Drill Pipe Inp Report'!AV591="X",1,IF('Prop Drill Pipe Inp Report'!AW591="X",1,IF('Prop Drill Pipe Inp Report'!AX591="X",1,IF('Prop Drill Pipe Inp Report'!AY591="X",1,IF('Prop Drill Pipe Inp Report'!AZ591="X",1,IF('Prop Drill Pipe Inp Report'!BA591="X",1,0))))))))))))</f>
        <v>0</v>
      </c>
    </row>
    <row r="585" spans="9:10" x14ac:dyDescent="0.25">
      <c r="I585">
        <f>IF('Prop Drill Pipe Inp Report'!V592="X",1,IF('Prop Drill Pipe Inp Report'!W592="X",1,IF('Prop Drill Pipe Inp Report'!X592="X",1,IF('Prop Drill Pipe Inp Report'!Y592="X",1,IF('Prop Drill Pipe Inp Report'!Z592="X",1,IF('Prop Drill Pipe Inp Report'!AA592="X",1,IF('Prop Drill Pipe Inp Report'!AB592="X",1,IF('Prop Drill Pipe Inp Report'!AC592="X",1,IF('Prop Drill Pipe Inp Report'!AD592="X",1,IF('Prop Drill Pipe Inp Report'!AE592="X",1,IF('Prop Drill Pipe Inp Report'!AF592="X",1,IF('Prop Drill Pipe Inp Report'!AG592="X",1,IF('Prop Drill Pipe Inp Report'!AH592="X",1, IF('Prop Drill Pipe Inp Report'!AI592="X",1,0))))))))))))))</f>
        <v>0</v>
      </c>
      <c r="J585">
        <f>IF('Prop Drill Pipe Inp Report'!AP592="X",1,IF('Prop Drill Pipe Inp Report'!AQ592="X",1,IF('Prop Drill Pipe Inp Report'!AR592="X",1,IF('Prop Drill Pipe Inp Report'!AS592="X",1,IF('Prop Drill Pipe Inp Report'!AT592="X",1,IF('Prop Drill Pipe Inp Report'!AU592="X",1,IF('Prop Drill Pipe Inp Report'!AV592="X",1,IF('Prop Drill Pipe Inp Report'!AW592="X",1,IF('Prop Drill Pipe Inp Report'!AX592="X",1,IF('Prop Drill Pipe Inp Report'!AY592="X",1,IF('Prop Drill Pipe Inp Report'!AZ592="X",1,IF('Prop Drill Pipe Inp Report'!BA592="X",1,0))))))))))))</f>
        <v>0</v>
      </c>
    </row>
    <row r="586" spans="9:10" x14ac:dyDescent="0.25">
      <c r="I586">
        <f>IF('Prop Drill Pipe Inp Report'!V593="X",1,IF('Prop Drill Pipe Inp Report'!W593="X",1,IF('Prop Drill Pipe Inp Report'!X593="X",1,IF('Prop Drill Pipe Inp Report'!Y593="X",1,IF('Prop Drill Pipe Inp Report'!Z593="X",1,IF('Prop Drill Pipe Inp Report'!AA593="X",1,IF('Prop Drill Pipe Inp Report'!AB593="X",1,IF('Prop Drill Pipe Inp Report'!AC593="X",1,IF('Prop Drill Pipe Inp Report'!AD593="X",1,IF('Prop Drill Pipe Inp Report'!AE593="X",1,IF('Prop Drill Pipe Inp Report'!AF593="X",1,IF('Prop Drill Pipe Inp Report'!AG593="X",1,IF('Prop Drill Pipe Inp Report'!AH593="X",1, IF('Prop Drill Pipe Inp Report'!AI593="X",1,0))))))))))))))</f>
        <v>0</v>
      </c>
      <c r="J586">
        <f>IF('Prop Drill Pipe Inp Report'!AP593="X",1,IF('Prop Drill Pipe Inp Report'!AQ593="X",1,IF('Prop Drill Pipe Inp Report'!AR593="X",1,IF('Prop Drill Pipe Inp Report'!AS593="X",1,IF('Prop Drill Pipe Inp Report'!AT593="X",1,IF('Prop Drill Pipe Inp Report'!AU593="X",1,IF('Prop Drill Pipe Inp Report'!AV593="X",1,IF('Prop Drill Pipe Inp Report'!AW593="X",1,IF('Prop Drill Pipe Inp Report'!AX593="X",1,IF('Prop Drill Pipe Inp Report'!AY593="X",1,IF('Prop Drill Pipe Inp Report'!AZ593="X",1,IF('Prop Drill Pipe Inp Report'!BA593="X",1,0))))))))))))</f>
        <v>0</v>
      </c>
    </row>
    <row r="587" spans="9:10" x14ac:dyDescent="0.25">
      <c r="I587">
        <f>IF('Prop Drill Pipe Inp Report'!V594="X",1,IF('Prop Drill Pipe Inp Report'!W594="X",1,IF('Prop Drill Pipe Inp Report'!X594="X",1,IF('Prop Drill Pipe Inp Report'!Y594="X",1,IF('Prop Drill Pipe Inp Report'!Z594="X",1,IF('Prop Drill Pipe Inp Report'!AA594="X",1,IF('Prop Drill Pipe Inp Report'!AB594="X",1,IF('Prop Drill Pipe Inp Report'!AC594="X",1,IF('Prop Drill Pipe Inp Report'!AD594="X",1,IF('Prop Drill Pipe Inp Report'!AE594="X",1,IF('Prop Drill Pipe Inp Report'!AF594="X",1,IF('Prop Drill Pipe Inp Report'!AG594="X",1,IF('Prop Drill Pipe Inp Report'!AH594="X",1, IF('Prop Drill Pipe Inp Report'!AI594="X",1,0))))))))))))))</f>
        <v>0</v>
      </c>
      <c r="J587">
        <f>IF('Prop Drill Pipe Inp Report'!AP594="X",1,IF('Prop Drill Pipe Inp Report'!AQ594="X",1,IF('Prop Drill Pipe Inp Report'!AR594="X",1,IF('Prop Drill Pipe Inp Report'!AS594="X",1,IF('Prop Drill Pipe Inp Report'!AT594="X",1,IF('Prop Drill Pipe Inp Report'!AU594="X",1,IF('Prop Drill Pipe Inp Report'!AV594="X",1,IF('Prop Drill Pipe Inp Report'!AW594="X",1,IF('Prop Drill Pipe Inp Report'!AX594="X",1,IF('Prop Drill Pipe Inp Report'!AY594="X",1,IF('Prop Drill Pipe Inp Report'!AZ594="X",1,IF('Prop Drill Pipe Inp Report'!BA594="X",1,0))))))))))))</f>
        <v>0</v>
      </c>
    </row>
    <row r="588" spans="9:10" x14ac:dyDescent="0.25">
      <c r="I588">
        <f>IF('Prop Drill Pipe Inp Report'!V595="X",1,IF('Prop Drill Pipe Inp Report'!W595="X",1,IF('Prop Drill Pipe Inp Report'!X595="X",1,IF('Prop Drill Pipe Inp Report'!Y595="X",1,IF('Prop Drill Pipe Inp Report'!Z595="X",1,IF('Prop Drill Pipe Inp Report'!AA595="X",1,IF('Prop Drill Pipe Inp Report'!AB595="X",1,IF('Prop Drill Pipe Inp Report'!AC595="X",1,IF('Prop Drill Pipe Inp Report'!AD595="X",1,IF('Prop Drill Pipe Inp Report'!AE595="X",1,IF('Prop Drill Pipe Inp Report'!AF595="X",1,IF('Prop Drill Pipe Inp Report'!AG595="X",1,IF('Prop Drill Pipe Inp Report'!AH595="X",1, IF('Prop Drill Pipe Inp Report'!AI595="X",1,0))))))))))))))</f>
        <v>0</v>
      </c>
      <c r="J588">
        <f>IF('Prop Drill Pipe Inp Report'!AP595="X",1,IF('Prop Drill Pipe Inp Report'!AQ595="X",1,IF('Prop Drill Pipe Inp Report'!AR595="X",1,IF('Prop Drill Pipe Inp Report'!AS595="X",1,IF('Prop Drill Pipe Inp Report'!AT595="X",1,IF('Prop Drill Pipe Inp Report'!AU595="X",1,IF('Prop Drill Pipe Inp Report'!AV595="X",1,IF('Prop Drill Pipe Inp Report'!AW595="X",1,IF('Prop Drill Pipe Inp Report'!AX595="X",1,IF('Prop Drill Pipe Inp Report'!AY595="X",1,IF('Prop Drill Pipe Inp Report'!AZ595="X",1,IF('Prop Drill Pipe Inp Report'!BA595="X",1,0))))))))))))</f>
        <v>0</v>
      </c>
    </row>
    <row r="589" spans="9:10" x14ac:dyDescent="0.25">
      <c r="I589">
        <f>IF('Prop Drill Pipe Inp Report'!V596="X",1,IF('Prop Drill Pipe Inp Report'!W596="X",1,IF('Prop Drill Pipe Inp Report'!X596="X",1,IF('Prop Drill Pipe Inp Report'!Y596="X",1,IF('Prop Drill Pipe Inp Report'!Z596="X",1,IF('Prop Drill Pipe Inp Report'!AA596="X",1,IF('Prop Drill Pipe Inp Report'!AB596="X",1,IF('Prop Drill Pipe Inp Report'!AC596="X",1,IF('Prop Drill Pipe Inp Report'!AD596="X",1,IF('Prop Drill Pipe Inp Report'!AE596="X",1,IF('Prop Drill Pipe Inp Report'!AF596="X",1,IF('Prop Drill Pipe Inp Report'!AG596="X",1,IF('Prop Drill Pipe Inp Report'!AH596="X",1, IF('Prop Drill Pipe Inp Report'!AI596="X",1,0))))))))))))))</f>
        <v>0</v>
      </c>
      <c r="J589">
        <f>IF('Prop Drill Pipe Inp Report'!AP596="X",1,IF('Prop Drill Pipe Inp Report'!AQ596="X",1,IF('Prop Drill Pipe Inp Report'!AR596="X",1,IF('Prop Drill Pipe Inp Report'!AS596="X",1,IF('Prop Drill Pipe Inp Report'!AT596="X",1,IF('Prop Drill Pipe Inp Report'!AU596="X",1,IF('Prop Drill Pipe Inp Report'!AV596="X",1,IF('Prop Drill Pipe Inp Report'!AW596="X",1,IF('Prop Drill Pipe Inp Report'!AX596="X",1,IF('Prop Drill Pipe Inp Report'!AY596="X",1,IF('Prop Drill Pipe Inp Report'!AZ596="X",1,IF('Prop Drill Pipe Inp Report'!BA596="X",1,0))))))))))))</f>
        <v>0</v>
      </c>
    </row>
    <row r="590" spans="9:10" x14ac:dyDescent="0.25">
      <c r="I590">
        <f>IF('Prop Drill Pipe Inp Report'!V597="X",1,IF('Prop Drill Pipe Inp Report'!W597="X",1,IF('Prop Drill Pipe Inp Report'!X597="X",1,IF('Prop Drill Pipe Inp Report'!Y597="X",1,IF('Prop Drill Pipe Inp Report'!Z597="X",1,IF('Prop Drill Pipe Inp Report'!AA597="X",1,IF('Prop Drill Pipe Inp Report'!AB597="X",1,IF('Prop Drill Pipe Inp Report'!AC597="X",1,IF('Prop Drill Pipe Inp Report'!AD597="X",1,IF('Prop Drill Pipe Inp Report'!AE597="X",1,IF('Prop Drill Pipe Inp Report'!AF597="X",1,IF('Prop Drill Pipe Inp Report'!AG597="X",1,IF('Prop Drill Pipe Inp Report'!AH597="X",1, IF('Prop Drill Pipe Inp Report'!AI597="X",1,0))))))))))))))</f>
        <v>0</v>
      </c>
      <c r="J590">
        <f>IF('Prop Drill Pipe Inp Report'!AP597="X",1,IF('Prop Drill Pipe Inp Report'!AQ597="X",1,IF('Prop Drill Pipe Inp Report'!AR597="X",1,IF('Prop Drill Pipe Inp Report'!AS597="X",1,IF('Prop Drill Pipe Inp Report'!AT597="X",1,IF('Prop Drill Pipe Inp Report'!AU597="X",1,IF('Prop Drill Pipe Inp Report'!AV597="X",1,IF('Prop Drill Pipe Inp Report'!AW597="X",1,IF('Prop Drill Pipe Inp Report'!AX597="X",1,IF('Prop Drill Pipe Inp Report'!AY597="X",1,IF('Prop Drill Pipe Inp Report'!AZ597="X",1,IF('Prop Drill Pipe Inp Report'!BA597="X",1,0))))))))))))</f>
        <v>0</v>
      </c>
    </row>
    <row r="591" spans="9:10" x14ac:dyDescent="0.25">
      <c r="I591">
        <f>IF('Prop Drill Pipe Inp Report'!V598="X",1,IF('Prop Drill Pipe Inp Report'!W598="X",1,IF('Prop Drill Pipe Inp Report'!X598="X",1,IF('Prop Drill Pipe Inp Report'!Y598="X",1,IF('Prop Drill Pipe Inp Report'!Z598="X",1,IF('Prop Drill Pipe Inp Report'!AA598="X",1,IF('Prop Drill Pipe Inp Report'!AB598="X",1,IF('Prop Drill Pipe Inp Report'!AC598="X",1,IF('Prop Drill Pipe Inp Report'!AD598="X",1,IF('Prop Drill Pipe Inp Report'!AE598="X",1,IF('Prop Drill Pipe Inp Report'!AF598="X",1,IF('Prop Drill Pipe Inp Report'!AG598="X",1,IF('Prop Drill Pipe Inp Report'!AH598="X",1, IF('Prop Drill Pipe Inp Report'!AI598="X",1,0))))))))))))))</f>
        <v>0</v>
      </c>
      <c r="J591">
        <f>IF('Prop Drill Pipe Inp Report'!AP598="X",1,IF('Prop Drill Pipe Inp Report'!AQ598="X",1,IF('Prop Drill Pipe Inp Report'!AR598="X",1,IF('Prop Drill Pipe Inp Report'!AS598="X",1,IF('Prop Drill Pipe Inp Report'!AT598="X",1,IF('Prop Drill Pipe Inp Report'!AU598="X",1,IF('Prop Drill Pipe Inp Report'!AV598="X",1,IF('Prop Drill Pipe Inp Report'!AW598="X",1,IF('Prop Drill Pipe Inp Report'!AX598="X",1,IF('Prop Drill Pipe Inp Report'!AY598="X",1,IF('Prop Drill Pipe Inp Report'!AZ598="X",1,IF('Prop Drill Pipe Inp Report'!BA598="X",1,0))))))))))))</f>
        <v>0</v>
      </c>
    </row>
    <row r="592" spans="9:10" x14ac:dyDescent="0.25">
      <c r="I592">
        <f>IF('Prop Drill Pipe Inp Report'!V599="X",1,IF('Prop Drill Pipe Inp Report'!W599="X",1,IF('Prop Drill Pipe Inp Report'!X599="X",1,IF('Prop Drill Pipe Inp Report'!Y599="X",1,IF('Prop Drill Pipe Inp Report'!Z599="X",1,IF('Prop Drill Pipe Inp Report'!AA599="X",1,IF('Prop Drill Pipe Inp Report'!AB599="X",1,IF('Prop Drill Pipe Inp Report'!AC599="X",1,IF('Prop Drill Pipe Inp Report'!AD599="X",1,IF('Prop Drill Pipe Inp Report'!AE599="X",1,IF('Prop Drill Pipe Inp Report'!AF599="X",1,IF('Prop Drill Pipe Inp Report'!AG599="X",1,IF('Prop Drill Pipe Inp Report'!AH599="X",1, IF('Prop Drill Pipe Inp Report'!AI599="X",1,0))))))))))))))</f>
        <v>0</v>
      </c>
      <c r="J592">
        <f>IF('Prop Drill Pipe Inp Report'!AP599="X",1,IF('Prop Drill Pipe Inp Report'!AQ599="X",1,IF('Prop Drill Pipe Inp Report'!AR599="X",1,IF('Prop Drill Pipe Inp Report'!AS599="X",1,IF('Prop Drill Pipe Inp Report'!AT599="X",1,IF('Prop Drill Pipe Inp Report'!AU599="X",1,IF('Prop Drill Pipe Inp Report'!AV599="X",1,IF('Prop Drill Pipe Inp Report'!AW599="X",1,IF('Prop Drill Pipe Inp Report'!AX599="X",1,IF('Prop Drill Pipe Inp Report'!AY599="X",1,IF('Prop Drill Pipe Inp Report'!AZ599="X",1,IF('Prop Drill Pipe Inp Report'!BA599="X",1,0))))))))))))</f>
        <v>0</v>
      </c>
    </row>
    <row r="593" spans="9:10" x14ac:dyDescent="0.25">
      <c r="I593">
        <f>IF('Prop Drill Pipe Inp Report'!V600="X",1,IF('Prop Drill Pipe Inp Report'!W600="X",1,IF('Prop Drill Pipe Inp Report'!X600="X",1,IF('Prop Drill Pipe Inp Report'!Y600="X",1,IF('Prop Drill Pipe Inp Report'!Z600="X",1,IF('Prop Drill Pipe Inp Report'!AA600="X",1,IF('Prop Drill Pipe Inp Report'!AB600="X",1,IF('Prop Drill Pipe Inp Report'!AC600="X",1,IF('Prop Drill Pipe Inp Report'!AD600="X",1,IF('Prop Drill Pipe Inp Report'!AE600="X",1,IF('Prop Drill Pipe Inp Report'!AF600="X",1,IF('Prop Drill Pipe Inp Report'!AG600="X",1,IF('Prop Drill Pipe Inp Report'!AH600="X",1, IF('Prop Drill Pipe Inp Report'!AI600="X",1,0))))))))))))))</f>
        <v>0</v>
      </c>
      <c r="J593">
        <f>IF('Prop Drill Pipe Inp Report'!AP600="X",1,IF('Prop Drill Pipe Inp Report'!AQ600="X",1,IF('Prop Drill Pipe Inp Report'!AR600="X",1,IF('Prop Drill Pipe Inp Report'!AS600="X",1,IF('Prop Drill Pipe Inp Report'!AT600="X",1,IF('Prop Drill Pipe Inp Report'!AU600="X",1,IF('Prop Drill Pipe Inp Report'!AV600="X",1,IF('Prop Drill Pipe Inp Report'!AW600="X",1,IF('Prop Drill Pipe Inp Report'!AX600="X",1,IF('Prop Drill Pipe Inp Report'!AY600="X",1,IF('Prop Drill Pipe Inp Report'!AZ600="X",1,IF('Prop Drill Pipe Inp Report'!BA600="X",1,0))))))))))))</f>
        <v>0</v>
      </c>
    </row>
    <row r="594" spans="9:10" x14ac:dyDescent="0.25">
      <c r="I594">
        <f>IF('Prop Drill Pipe Inp Report'!V601="X",1,IF('Prop Drill Pipe Inp Report'!W601="X",1,IF('Prop Drill Pipe Inp Report'!X601="X",1,IF('Prop Drill Pipe Inp Report'!Y601="X",1,IF('Prop Drill Pipe Inp Report'!Z601="X",1,IF('Prop Drill Pipe Inp Report'!AA601="X",1,IF('Prop Drill Pipe Inp Report'!AB601="X",1,IF('Prop Drill Pipe Inp Report'!AC601="X",1,IF('Prop Drill Pipe Inp Report'!AD601="X",1,IF('Prop Drill Pipe Inp Report'!AE601="X",1,IF('Prop Drill Pipe Inp Report'!AF601="X",1,IF('Prop Drill Pipe Inp Report'!AG601="X",1,IF('Prop Drill Pipe Inp Report'!AH601="X",1, IF('Prop Drill Pipe Inp Report'!AI601="X",1,0))))))))))))))</f>
        <v>0</v>
      </c>
      <c r="J594">
        <f>IF('Prop Drill Pipe Inp Report'!AP601="X",1,IF('Prop Drill Pipe Inp Report'!AQ601="X",1,IF('Prop Drill Pipe Inp Report'!AR601="X",1,IF('Prop Drill Pipe Inp Report'!AS601="X",1,IF('Prop Drill Pipe Inp Report'!AT601="X",1,IF('Prop Drill Pipe Inp Report'!AU601="X",1,IF('Prop Drill Pipe Inp Report'!AV601="X",1,IF('Prop Drill Pipe Inp Report'!AW601="X",1,IF('Prop Drill Pipe Inp Report'!AX601="X",1,IF('Prop Drill Pipe Inp Report'!AY601="X",1,IF('Prop Drill Pipe Inp Report'!AZ601="X",1,IF('Prop Drill Pipe Inp Report'!BA601="X",1,0))))))))))))</f>
        <v>0</v>
      </c>
    </row>
    <row r="595" spans="9:10" x14ac:dyDescent="0.25">
      <c r="I595">
        <f>IF('Prop Drill Pipe Inp Report'!V602="X",1,IF('Prop Drill Pipe Inp Report'!W602="X",1,IF('Prop Drill Pipe Inp Report'!X602="X",1,IF('Prop Drill Pipe Inp Report'!Y602="X",1,IF('Prop Drill Pipe Inp Report'!Z602="X",1,IF('Prop Drill Pipe Inp Report'!AA602="X",1,IF('Prop Drill Pipe Inp Report'!AB602="X",1,IF('Prop Drill Pipe Inp Report'!AC602="X",1,IF('Prop Drill Pipe Inp Report'!AD602="X",1,IF('Prop Drill Pipe Inp Report'!AE602="X",1,IF('Prop Drill Pipe Inp Report'!AF602="X",1,IF('Prop Drill Pipe Inp Report'!AG602="X",1,IF('Prop Drill Pipe Inp Report'!AH602="X",1, IF('Prop Drill Pipe Inp Report'!AI602="X",1,0))))))))))))))</f>
        <v>0</v>
      </c>
      <c r="J595">
        <f>IF('Prop Drill Pipe Inp Report'!AP602="X",1,IF('Prop Drill Pipe Inp Report'!AQ602="X",1,IF('Prop Drill Pipe Inp Report'!AR602="X",1,IF('Prop Drill Pipe Inp Report'!AS602="X",1,IF('Prop Drill Pipe Inp Report'!AT602="X",1,IF('Prop Drill Pipe Inp Report'!AU602="X",1,IF('Prop Drill Pipe Inp Report'!AV602="X",1,IF('Prop Drill Pipe Inp Report'!AW602="X",1,IF('Prop Drill Pipe Inp Report'!AX602="X",1,IF('Prop Drill Pipe Inp Report'!AY602="X",1,IF('Prop Drill Pipe Inp Report'!AZ602="X",1,IF('Prop Drill Pipe Inp Report'!BA602="X",1,0))))))))))))</f>
        <v>0</v>
      </c>
    </row>
    <row r="596" spans="9:10" x14ac:dyDescent="0.25">
      <c r="I596">
        <f>IF('Prop Drill Pipe Inp Report'!V603="X",1,IF('Prop Drill Pipe Inp Report'!W603="X",1,IF('Prop Drill Pipe Inp Report'!X603="X",1,IF('Prop Drill Pipe Inp Report'!Y603="X",1,IF('Prop Drill Pipe Inp Report'!Z603="X",1,IF('Prop Drill Pipe Inp Report'!AA603="X",1,IF('Prop Drill Pipe Inp Report'!AB603="X",1,IF('Prop Drill Pipe Inp Report'!AC603="X",1,IF('Prop Drill Pipe Inp Report'!AD603="X",1,IF('Prop Drill Pipe Inp Report'!AE603="X",1,IF('Prop Drill Pipe Inp Report'!AF603="X",1,IF('Prop Drill Pipe Inp Report'!AG603="X",1,IF('Prop Drill Pipe Inp Report'!AH603="X",1, IF('Prop Drill Pipe Inp Report'!AI603="X",1,0))))))))))))))</f>
        <v>0</v>
      </c>
      <c r="J596">
        <f>IF('Prop Drill Pipe Inp Report'!AP603="X",1,IF('Prop Drill Pipe Inp Report'!AQ603="X",1,IF('Prop Drill Pipe Inp Report'!AR603="X",1,IF('Prop Drill Pipe Inp Report'!AS603="X",1,IF('Prop Drill Pipe Inp Report'!AT603="X",1,IF('Prop Drill Pipe Inp Report'!AU603="X",1,IF('Prop Drill Pipe Inp Report'!AV603="X",1,IF('Prop Drill Pipe Inp Report'!AW603="X",1,IF('Prop Drill Pipe Inp Report'!AX603="X",1,IF('Prop Drill Pipe Inp Report'!AY603="X",1,IF('Prop Drill Pipe Inp Report'!AZ603="X",1,IF('Prop Drill Pipe Inp Report'!BA603="X",1,0))))))))))))</f>
        <v>0</v>
      </c>
    </row>
    <row r="597" spans="9:10" x14ac:dyDescent="0.25">
      <c r="I597">
        <f>IF('Prop Drill Pipe Inp Report'!V604="X",1,IF('Prop Drill Pipe Inp Report'!W604="X",1,IF('Prop Drill Pipe Inp Report'!X604="X",1,IF('Prop Drill Pipe Inp Report'!Y604="X",1,IF('Prop Drill Pipe Inp Report'!Z604="X",1,IF('Prop Drill Pipe Inp Report'!AA604="X",1,IF('Prop Drill Pipe Inp Report'!AB604="X",1,IF('Prop Drill Pipe Inp Report'!AC604="X",1,IF('Prop Drill Pipe Inp Report'!AD604="X",1,IF('Prop Drill Pipe Inp Report'!AE604="X",1,IF('Prop Drill Pipe Inp Report'!AF604="X",1,IF('Prop Drill Pipe Inp Report'!AG604="X",1,IF('Prop Drill Pipe Inp Report'!AH604="X",1, IF('Prop Drill Pipe Inp Report'!AI604="X",1,0))))))))))))))</f>
        <v>0</v>
      </c>
      <c r="J597">
        <f>IF('Prop Drill Pipe Inp Report'!AP604="X",1,IF('Prop Drill Pipe Inp Report'!AQ604="X",1,IF('Prop Drill Pipe Inp Report'!AR604="X",1,IF('Prop Drill Pipe Inp Report'!AS604="X",1,IF('Prop Drill Pipe Inp Report'!AT604="X",1,IF('Prop Drill Pipe Inp Report'!AU604="X",1,IF('Prop Drill Pipe Inp Report'!AV604="X",1,IF('Prop Drill Pipe Inp Report'!AW604="X",1,IF('Prop Drill Pipe Inp Report'!AX604="X",1,IF('Prop Drill Pipe Inp Report'!AY604="X",1,IF('Prop Drill Pipe Inp Report'!AZ604="X",1,IF('Prop Drill Pipe Inp Report'!BA604="X",1,0))))))))))))</f>
        <v>0</v>
      </c>
    </row>
    <row r="598" spans="9:10" x14ac:dyDescent="0.25">
      <c r="I598">
        <f>IF('Prop Drill Pipe Inp Report'!V605="X",1,IF('Prop Drill Pipe Inp Report'!W605="X",1,IF('Prop Drill Pipe Inp Report'!X605="X",1,IF('Prop Drill Pipe Inp Report'!Y605="X",1,IF('Prop Drill Pipe Inp Report'!Z605="X",1,IF('Prop Drill Pipe Inp Report'!AA605="X",1,IF('Prop Drill Pipe Inp Report'!AB605="X",1,IF('Prop Drill Pipe Inp Report'!AC605="X",1,IF('Prop Drill Pipe Inp Report'!AD605="X",1,IF('Prop Drill Pipe Inp Report'!AE605="X",1,IF('Prop Drill Pipe Inp Report'!AF605="X",1,IF('Prop Drill Pipe Inp Report'!AG605="X",1,IF('Prop Drill Pipe Inp Report'!AH605="X",1, IF('Prop Drill Pipe Inp Report'!AI605="X",1,0))))))))))))))</f>
        <v>0</v>
      </c>
      <c r="J598">
        <f>IF('Prop Drill Pipe Inp Report'!AP605="X",1,IF('Prop Drill Pipe Inp Report'!AQ605="X",1,IF('Prop Drill Pipe Inp Report'!AR605="X",1,IF('Prop Drill Pipe Inp Report'!AS605="X",1,IF('Prop Drill Pipe Inp Report'!AT605="X",1,IF('Prop Drill Pipe Inp Report'!AU605="X",1,IF('Prop Drill Pipe Inp Report'!AV605="X",1,IF('Prop Drill Pipe Inp Report'!AW605="X",1,IF('Prop Drill Pipe Inp Report'!AX605="X",1,IF('Prop Drill Pipe Inp Report'!AY605="X",1,IF('Prop Drill Pipe Inp Report'!AZ605="X",1,IF('Prop Drill Pipe Inp Report'!BA605="X",1,0))))))))))))</f>
        <v>0</v>
      </c>
    </row>
    <row r="599" spans="9:10" x14ac:dyDescent="0.25">
      <c r="I599">
        <f>IF('Prop Drill Pipe Inp Report'!V606="X",1,IF('Prop Drill Pipe Inp Report'!W606="X",1,IF('Prop Drill Pipe Inp Report'!X606="X",1,IF('Prop Drill Pipe Inp Report'!Y606="X",1,IF('Prop Drill Pipe Inp Report'!Z606="X",1,IF('Prop Drill Pipe Inp Report'!AA606="X",1,IF('Prop Drill Pipe Inp Report'!AB606="X",1,IF('Prop Drill Pipe Inp Report'!AC606="X",1,IF('Prop Drill Pipe Inp Report'!AD606="X",1,IF('Prop Drill Pipe Inp Report'!AE606="X",1,IF('Prop Drill Pipe Inp Report'!AF606="X",1,IF('Prop Drill Pipe Inp Report'!AG606="X",1,IF('Prop Drill Pipe Inp Report'!AH606="X",1, IF('Prop Drill Pipe Inp Report'!AI606="X",1,0))))))))))))))</f>
        <v>0</v>
      </c>
      <c r="J599">
        <f>IF('Prop Drill Pipe Inp Report'!AP606="X",1,IF('Prop Drill Pipe Inp Report'!AQ606="X",1,IF('Prop Drill Pipe Inp Report'!AR606="X",1,IF('Prop Drill Pipe Inp Report'!AS606="X",1,IF('Prop Drill Pipe Inp Report'!AT606="X",1,IF('Prop Drill Pipe Inp Report'!AU606="X",1,IF('Prop Drill Pipe Inp Report'!AV606="X",1,IF('Prop Drill Pipe Inp Report'!AW606="X",1,IF('Prop Drill Pipe Inp Report'!AX606="X",1,IF('Prop Drill Pipe Inp Report'!AY606="X",1,IF('Prop Drill Pipe Inp Report'!AZ606="X",1,IF('Prop Drill Pipe Inp Report'!BA606="X",1,0))))))))))))</f>
        <v>0</v>
      </c>
    </row>
    <row r="600" spans="9:10" x14ac:dyDescent="0.25">
      <c r="I600">
        <f>IF('Prop Drill Pipe Inp Report'!V607="X",1,IF('Prop Drill Pipe Inp Report'!W607="X",1,IF('Prop Drill Pipe Inp Report'!X607="X",1,IF('Prop Drill Pipe Inp Report'!Y607="X",1,IF('Prop Drill Pipe Inp Report'!Z607="X",1,IF('Prop Drill Pipe Inp Report'!AA607="X",1,IF('Prop Drill Pipe Inp Report'!AB607="X",1,IF('Prop Drill Pipe Inp Report'!AC607="X",1,IF('Prop Drill Pipe Inp Report'!AD607="X",1,IF('Prop Drill Pipe Inp Report'!AE607="X",1,IF('Prop Drill Pipe Inp Report'!AF607="X",1,IF('Prop Drill Pipe Inp Report'!AG607="X",1,IF('Prop Drill Pipe Inp Report'!AH607="X",1, IF('Prop Drill Pipe Inp Report'!AI607="X",1,0))))))))))))))</f>
        <v>0</v>
      </c>
      <c r="J600">
        <f>IF('Prop Drill Pipe Inp Report'!AP607="X",1,IF('Prop Drill Pipe Inp Report'!AQ607="X",1,IF('Prop Drill Pipe Inp Report'!AR607="X",1,IF('Prop Drill Pipe Inp Report'!AS607="X",1,IF('Prop Drill Pipe Inp Report'!AT607="X",1,IF('Prop Drill Pipe Inp Report'!AU607="X",1,IF('Prop Drill Pipe Inp Report'!AV607="X",1,IF('Prop Drill Pipe Inp Report'!AW607="X",1,IF('Prop Drill Pipe Inp Report'!AX607="X",1,IF('Prop Drill Pipe Inp Report'!AY607="X",1,IF('Prop Drill Pipe Inp Report'!AZ607="X",1,IF('Prop Drill Pipe Inp Report'!BA607="X",1,0))))))))))))</f>
        <v>0</v>
      </c>
    </row>
    <row r="601" spans="9:10" x14ac:dyDescent="0.25">
      <c r="I601">
        <f>IF('Prop Drill Pipe Inp Report'!V608="X",1,IF('Prop Drill Pipe Inp Report'!W608="X",1,IF('Prop Drill Pipe Inp Report'!X608="X",1,IF('Prop Drill Pipe Inp Report'!Y608="X",1,IF('Prop Drill Pipe Inp Report'!Z608="X",1,IF('Prop Drill Pipe Inp Report'!AA608="X",1,IF('Prop Drill Pipe Inp Report'!AB608="X",1,IF('Prop Drill Pipe Inp Report'!AC608="X",1,IF('Prop Drill Pipe Inp Report'!AD608="X",1,IF('Prop Drill Pipe Inp Report'!AE608="X",1,IF('Prop Drill Pipe Inp Report'!AF608="X",1,IF('Prop Drill Pipe Inp Report'!AG608="X",1,IF('Prop Drill Pipe Inp Report'!AH608="X",1, IF('Prop Drill Pipe Inp Report'!AI608="X",1,0))))))))))))))</f>
        <v>0</v>
      </c>
      <c r="J601">
        <f>IF('Prop Drill Pipe Inp Report'!AP608="X",1,IF('Prop Drill Pipe Inp Report'!AQ608="X",1,IF('Prop Drill Pipe Inp Report'!AR608="X",1,IF('Prop Drill Pipe Inp Report'!AS608="X",1,IF('Prop Drill Pipe Inp Report'!AT608="X",1,IF('Prop Drill Pipe Inp Report'!AU608="X",1,IF('Prop Drill Pipe Inp Report'!AV608="X",1,IF('Prop Drill Pipe Inp Report'!AW608="X",1,IF('Prop Drill Pipe Inp Report'!AX608="X",1,IF('Prop Drill Pipe Inp Report'!AY608="X",1,IF('Prop Drill Pipe Inp Report'!AZ608="X",1,IF('Prop Drill Pipe Inp Report'!BA608="X",1,0))))))))))))</f>
        <v>0</v>
      </c>
    </row>
    <row r="602" spans="9:10" x14ac:dyDescent="0.25">
      <c r="I602">
        <f>IF('Prop Drill Pipe Inp Report'!V609="X",1,IF('Prop Drill Pipe Inp Report'!W609="X",1,IF('Prop Drill Pipe Inp Report'!X609="X",1,IF('Prop Drill Pipe Inp Report'!Y609="X",1,IF('Prop Drill Pipe Inp Report'!Z609="X",1,IF('Prop Drill Pipe Inp Report'!AA609="X",1,IF('Prop Drill Pipe Inp Report'!AB609="X",1,IF('Prop Drill Pipe Inp Report'!AC609="X",1,IF('Prop Drill Pipe Inp Report'!AD609="X",1,IF('Prop Drill Pipe Inp Report'!AE609="X",1,IF('Prop Drill Pipe Inp Report'!AF609="X",1,IF('Prop Drill Pipe Inp Report'!AG609="X",1,IF('Prop Drill Pipe Inp Report'!AH609="X",1, IF('Prop Drill Pipe Inp Report'!AI609="X",1,0))))))))))))))</f>
        <v>0</v>
      </c>
      <c r="J602">
        <f>IF('Prop Drill Pipe Inp Report'!AP609="X",1,IF('Prop Drill Pipe Inp Report'!AQ609="X",1,IF('Prop Drill Pipe Inp Report'!AR609="X",1,IF('Prop Drill Pipe Inp Report'!AS609="X",1,IF('Prop Drill Pipe Inp Report'!AT609="X",1,IF('Prop Drill Pipe Inp Report'!AU609="X",1,IF('Prop Drill Pipe Inp Report'!AV609="X",1,IF('Prop Drill Pipe Inp Report'!AW609="X",1,IF('Prop Drill Pipe Inp Report'!AX609="X",1,IF('Prop Drill Pipe Inp Report'!AY609="X",1,IF('Prop Drill Pipe Inp Report'!AZ609="X",1,IF('Prop Drill Pipe Inp Report'!BA609="X",1,0))))))))))))</f>
        <v>0</v>
      </c>
    </row>
    <row r="603" spans="9:10" x14ac:dyDescent="0.25">
      <c r="I603">
        <f>IF('Prop Drill Pipe Inp Report'!V610="X",1,IF('Prop Drill Pipe Inp Report'!W610="X",1,IF('Prop Drill Pipe Inp Report'!X610="X",1,IF('Prop Drill Pipe Inp Report'!Y610="X",1,IF('Prop Drill Pipe Inp Report'!Z610="X",1,IF('Prop Drill Pipe Inp Report'!AA610="X",1,IF('Prop Drill Pipe Inp Report'!AB610="X",1,IF('Prop Drill Pipe Inp Report'!AC610="X",1,IF('Prop Drill Pipe Inp Report'!AD610="X",1,IF('Prop Drill Pipe Inp Report'!AE610="X",1,IF('Prop Drill Pipe Inp Report'!AF610="X",1,IF('Prop Drill Pipe Inp Report'!AG610="X",1,IF('Prop Drill Pipe Inp Report'!AH610="X",1, IF('Prop Drill Pipe Inp Report'!AI610="X",1,0))))))))))))))</f>
        <v>0</v>
      </c>
      <c r="J603">
        <f>IF('Prop Drill Pipe Inp Report'!AP610="X",1,IF('Prop Drill Pipe Inp Report'!AQ610="X",1,IF('Prop Drill Pipe Inp Report'!AR610="X",1,IF('Prop Drill Pipe Inp Report'!AS610="X",1,IF('Prop Drill Pipe Inp Report'!AT610="X",1,IF('Prop Drill Pipe Inp Report'!AU610="X",1,IF('Prop Drill Pipe Inp Report'!AV610="X",1,IF('Prop Drill Pipe Inp Report'!AW610="X",1,IF('Prop Drill Pipe Inp Report'!AX610="X",1,IF('Prop Drill Pipe Inp Report'!AY610="X",1,IF('Prop Drill Pipe Inp Report'!AZ610="X",1,IF('Prop Drill Pipe Inp Report'!BA610="X",1,0))))))))))))</f>
        <v>0</v>
      </c>
    </row>
    <row r="604" spans="9:10" x14ac:dyDescent="0.25">
      <c r="I604">
        <f>IF('Prop Drill Pipe Inp Report'!V611="X",1,IF('Prop Drill Pipe Inp Report'!W611="X",1,IF('Prop Drill Pipe Inp Report'!X611="X",1,IF('Prop Drill Pipe Inp Report'!Y611="X",1,IF('Prop Drill Pipe Inp Report'!Z611="X",1,IF('Prop Drill Pipe Inp Report'!AA611="X",1,IF('Prop Drill Pipe Inp Report'!AB611="X",1,IF('Prop Drill Pipe Inp Report'!AC611="X",1,IF('Prop Drill Pipe Inp Report'!AD611="X",1,IF('Prop Drill Pipe Inp Report'!AE611="X",1,IF('Prop Drill Pipe Inp Report'!AF611="X",1,IF('Prop Drill Pipe Inp Report'!AG611="X",1,IF('Prop Drill Pipe Inp Report'!AH611="X",1, IF('Prop Drill Pipe Inp Report'!AI611="X",1,0))))))))))))))</f>
        <v>0</v>
      </c>
      <c r="J604">
        <f>IF('Prop Drill Pipe Inp Report'!AP611="X",1,IF('Prop Drill Pipe Inp Report'!AQ611="X",1,IF('Prop Drill Pipe Inp Report'!AR611="X",1,IF('Prop Drill Pipe Inp Report'!AS611="X",1,IF('Prop Drill Pipe Inp Report'!AT611="X",1,IF('Prop Drill Pipe Inp Report'!AU611="X",1,IF('Prop Drill Pipe Inp Report'!AV611="X",1,IF('Prop Drill Pipe Inp Report'!AW611="X",1,IF('Prop Drill Pipe Inp Report'!AX611="X",1,IF('Prop Drill Pipe Inp Report'!AY611="X",1,IF('Prop Drill Pipe Inp Report'!AZ611="X",1,IF('Prop Drill Pipe Inp Report'!BA611="X",1,0))))))))))))</f>
        <v>0</v>
      </c>
    </row>
    <row r="605" spans="9:10" x14ac:dyDescent="0.25">
      <c r="I605">
        <f>IF('Prop Drill Pipe Inp Report'!V612="X",1,IF('Prop Drill Pipe Inp Report'!W612="X",1,IF('Prop Drill Pipe Inp Report'!X612="X",1,IF('Prop Drill Pipe Inp Report'!Y612="X",1,IF('Prop Drill Pipe Inp Report'!Z612="X",1,IF('Prop Drill Pipe Inp Report'!AA612="X",1,IF('Prop Drill Pipe Inp Report'!AB612="X",1,IF('Prop Drill Pipe Inp Report'!AC612="X",1,IF('Prop Drill Pipe Inp Report'!AD612="X",1,IF('Prop Drill Pipe Inp Report'!AE612="X",1,IF('Prop Drill Pipe Inp Report'!AF612="X",1,IF('Prop Drill Pipe Inp Report'!AG612="X",1,IF('Prop Drill Pipe Inp Report'!AH612="X",1, IF('Prop Drill Pipe Inp Report'!AI612="X",1,0))))))))))))))</f>
        <v>0</v>
      </c>
      <c r="J605">
        <f>IF('Prop Drill Pipe Inp Report'!AP612="X",1,IF('Prop Drill Pipe Inp Report'!AQ612="X",1,IF('Prop Drill Pipe Inp Report'!AR612="X",1,IF('Prop Drill Pipe Inp Report'!AS612="X",1,IF('Prop Drill Pipe Inp Report'!AT612="X",1,IF('Prop Drill Pipe Inp Report'!AU612="X",1,IF('Prop Drill Pipe Inp Report'!AV612="X",1,IF('Prop Drill Pipe Inp Report'!AW612="X",1,IF('Prop Drill Pipe Inp Report'!AX612="X",1,IF('Prop Drill Pipe Inp Report'!AY612="X",1,IF('Prop Drill Pipe Inp Report'!AZ612="X",1,IF('Prop Drill Pipe Inp Report'!BA612="X",1,0))))))))))))</f>
        <v>0</v>
      </c>
    </row>
    <row r="606" spans="9:10" x14ac:dyDescent="0.25">
      <c r="I606">
        <f>IF('Prop Drill Pipe Inp Report'!V613="X",1,IF('Prop Drill Pipe Inp Report'!W613="X",1,IF('Prop Drill Pipe Inp Report'!X613="X",1,IF('Prop Drill Pipe Inp Report'!Y613="X",1,IF('Prop Drill Pipe Inp Report'!Z613="X",1,IF('Prop Drill Pipe Inp Report'!AA613="X",1,IF('Prop Drill Pipe Inp Report'!AB613="X",1,IF('Prop Drill Pipe Inp Report'!AC613="X",1,IF('Prop Drill Pipe Inp Report'!AD613="X",1,IF('Prop Drill Pipe Inp Report'!AE613="X",1,IF('Prop Drill Pipe Inp Report'!AF613="X",1,IF('Prop Drill Pipe Inp Report'!AG613="X",1,IF('Prop Drill Pipe Inp Report'!AH613="X",1, IF('Prop Drill Pipe Inp Report'!AI613="X",1,0))))))))))))))</f>
        <v>0</v>
      </c>
      <c r="J606">
        <f>IF('Prop Drill Pipe Inp Report'!AP613="X",1,IF('Prop Drill Pipe Inp Report'!AQ613="X",1,IF('Prop Drill Pipe Inp Report'!AR613="X",1,IF('Prop Drill Pipe Inp Report'!AS613="X",1,IF('Prop Drill Pipe Inp Report'!AT613="X",1,IF('Prop Drill Pipe Inp Report'!AU613="X",1,IF('Prop Drill Pipe Inp Report'!AV613="X",1,IF('Prop Drill Pipe Inp Report'!AW613="X",1,IF('Prop Drill Pipe Inp Report'!AX613="X",1,IF('Prop Drill Pipe Inp Report'!AY613="X",1,IF('Prop Drill Pipe Inp Report'!AZ613="X",1,IF('Prop Drill Pipe Inp Report'!BA613="X",1,0))))))))))))</f>
        <v>0</v>
      </c>
    </row>
    <row r="607" spans="9:10" x14ac:dyDescent="0.25">
      <c r="I607">
        <f>IF('Prop Drill Pipe Inp Report'!V614="X",1,IF('Prop Drill Pipe Inp Report'!W614="X",1,IF('Prop Drill Pipe Inp Report'!X614="X",1,IF('Prop Drill Pipe Inp Report'!Y614="X",1,IF('Prop Drill Pipe Inp Report'!Z614="X",1,IF('Prop Drill Pipe Inp Report'!AA614="X",1,IF('Prop Drill Pipe Inp Report'!AB614="X",1,IF('Prop Drill Pipe Inp Report'!AC614="X",1,IF('Prop Drill Pipe Inp Report'!AD614="X",1,IF('Prop Drill Pipe Inp Report'!AE614="X",1,IF('Prop Drill Pipe Inp Report'!AF614="X",1,IF('Prop Drill Pipe Inp Report'!AG614="X",1,IF('Prop Drill Pipe Inp Report'!AH614="X",1, IF('Prop Drill Pipe Inp Report'!AI614="X",1,0))))))))))))))</f>
        <v>0</v>
      </c>
      <c r="J607">
        <f>IF('Prop Drill Pipe Inp Report'!AP614="X",1,IF('Prop Drill Pipe Inp Report'!AQ614="X",1,IF('Prop Drill Pipe Inp Report'!AR614="X",1,IF('Prop Drill Pipe Inp Report'!AS614="X",1,IF('Prop Drill Pipe Inp Report'!AT614="X",1,IF('Prop Drill Pipe Inp Report'!AU614="X",1,IF('Prop Drill Pipe Inp Report'!AV614="X",1,IF('Prop Drill Pipe Inp Report'!AW614="X",1,IF('Prop Drill Pipe Inp Report'!AX614="X",1,IF('Prop Drill Pipe Inp Report'!AY614="X",1,IF('Prop Drill Pipe Inp Report'!AZ614="X",1,IF('Prop Drill Pipe Inp Report'!BA614="X",1,0))))))))))))</f>
        <v>0</v>
      </c>
    </row>
    <row r="608" spans="9:10" x14ac:dyDescent="0.25">
      <c r="I608">
        <f>IF('Prop Drill Pipe Inp Report'!V615="X",1,IF('Prop Drill Pipe Inp Report'!W615="X",1,IF('Prop Drill Pipe Inp Report'!X615="X",1,IF('Prop Drill Pipe Inp Report'!Y615="X",1,IF('Prop Drill Pipe Inp Report'!Z615="X",1,IF('Prop Drill Pipe Inp Report'!AA615="X",1,IF('Prop Drill Pipe Inp Report'!AB615="X",1,IF('Prop Drill Pipe Inp Report'!AC615="X",1,IF('Prop Drill Pipe Inp Report'!AD615="X",1,IF('Prop Drill Pipe Inp Report'!AE615="X",1,IF('Prop Drill Pipe Inp Report'!AF615="X",1,IF('Prop Drill Pipe Inp Report'!AG615="X",1,IF('Prop Drill Pipe Inp Report'!AH615="X",1, IF('Prop Drill Pipe Inp Report'!AI615="X",1,0))))))))))))))</f>
        <v>0</v>
      </c>
      <c r="J608">
        <f>IF('Prop Drill Pipe Inp Report'!AP615="X",1,IF('Prop Drill Pipe Inp Report'!AQ615="X",1,IF('Prop Drill Pipe Inp Report'!AR615="X",1,IF('Prop Drill Pipe Inp Report'!AS615="X",1,IF('Prop Drill Pipe Inp Report'!AT615="X",1,IF('Prop Drill Pipe Inp Report'!AU615="X",1,IF('Prop Drill Pipe Inp Report'!AV615="X",1,IF('Prop Drill Pipe Inp Report'!AW615="X",1,IF('Prop Drill Pipe Inp Report'!AX615="X",1,IF('Prop Drill Pipe Inp Report'!AY615="X",1,IF('Prop Drill Pipe Inp Report'!AZ615="X",1,IF('Prop Drill Pipe Inp Report'!BA615="X",1,0))))))))))))</f>
        <v>0</v>
      </c>
    </row>
    <row r="609" spans="9:10" x14ac:dyDescent="0.25">
      <c r="I609">
        <f>IF('Prop Drill Pipe Inp Report'!V616="X",1,IF('Prop Drill Pipe Inp Report'!W616="X",1,IF('Prop Drill Pipe Inp Report'!X616="X",1,IF('Prop Drill Pipe Inp Report'!Y616="X",1,IF('Prop Drill Pipe Inp Report'!Z616="X",1,IF('Prop Drill Pipe Inp Report'!AA616="X",1,IF('Prop Drill Pipe Inp Report'!AB616="X",1,IF('Prop Drill Pipe Inp Report'!AC616="X",1,IF('Prop Drill Pipe Inp Report'!AD616="X",1,IF('Prop Drill Pipe Inp Report'!AE616="X",1,IF('Prop Drill Pipe Inp Report'!AF616="X",1,IF('Prop Drill Pipe Inp Report'!AG616="X",1,IF('Prop Drill Pipe Inp Report'!AH616="X",1, IF('Prop Drill Pipe Inp Report'!AI616="X",1,0))))))))))))))</f>
        <v>0</v>
      </c>
      <c r="J609">
        <f>IF('Prop Drill Pipe Inp Report'!AP616="X",1,IF('Prop Drill Pipe Inp Report'!AQ616="X",1,IF('Prop Drill Pipe Inp Report'!AR616="X",1,IF('Prop Drill Pipe Inp Report'!AS616="X",1,IF('Prop Drill Pipe Inp Report'!AT616="X",1,IF('Prop Drill Pipe Inp Report'!AU616="X",1,IF('Prop Drill Pipe Inp Report'!AV616="X",1,IF('Prop Drill Pipe Inp Report'!AW616="X",1,IF('Prop Drill Pipe Inp Report'!AX616="X",1,IF('Prop Drill Pipe Inp Report'!AY616="X",1,IF('Prop Drill Pipe Inp Report'!AZ616="X",1,IF('Prop Drill Pipe Inp Report'!BA616="X",1,0))))))))))))</f>
        <v>0</v>
      </c>
    </row>
    <row r="610" spans="9:10" x14ac:dyDescent="0.25">
      <c r="I610">
        <f>IF('Prop Drill Pipe Inp Report'!V617="X",1,IF('Prop Drill Pipe Inp Report'!W617="X",1,IF('Prop Drill Pipe Inp Report'!X617="X",1,IF('Prop Drill Pipe Inp Report'!Y617="X",1,IF('Prop Drill Pipe Inp Report'!Z617="X",1,IF('Prop Drill Pipe Inp Report'!AA617="X",1,IF('Prop Drill Pipe Inp Report'!AB617="X",1,IF('Prop Drill Pipe Inp Report'!AC617="X",1,IF('Prop Drill Pipe Inp Report'!AD617="X",1,IF('Prop Drill Pipe Inp Report'!AE617="X",1,IF('Prop Drill Pipe Inp Report'!AF617="X",1,IF('Prop Drill Pipe Inp Report'!AG617="X",1,IF('Prop Drill Pipe Inp Report'!AH617="X",1, IF('Prop Drill Pipe Inp Report'!AI617="X",1,0))))))))))))))</f>
        <v>0</v>
      </c>
      <c r="J610">
        <f>IF('Prop Drill Pipe Inp Report'!AP617="X",1,IF('Prop Drill Pipe Inp Report'!AQ617="X",1,IF('Prop Drill Pipe Inp Report'!AR617="X",1,IF('Prop Drill Pipe Inp Report'!AS617="X",1,IF('Prop Drill Pipe Inp Report'!AT617="X",1,IF('Prop Drill Pipe Inp Report'!AU617="X",1,IF('Prop Drill Pipe Inp Report'!AV617="X",1,IF('Prop Drill Pipe Inp Report'!AW617="X",1,IF('Prop Drill Pipe Inp Report'!AX617="X",1,IF('Prop Drill Pipe Inp Report'!AY617="X",1,IF('Prop Drill Pipe Inp Report'!AZ617="X",1,IF('Prop Drill Pipe Inp Report'!BA617="X",1,0))))))))))))</f>
        <v>0</v>
      </c>
    </row>
    <row r="611" spans="9:10" x14ac:dyDescent="0.25">
      <c r="I611">
        <f>IF('Prop Drill Pipe Inp Report'!V618="X",1,IF('Prop Drill Pipe Inp Report'!W618="X",1,IF('Prop Drill Pipe Inp Report'!X618="X",1,IF('Prop Drill Pipe Inp Report'!Y618="X",1,IF('Prop Drill Pipe Inp Report'!Z618="X",1,IF('Prop Drill Pipe Inp Report'!AA618="X",1,IF('Prop Drill Pipe Inp Report'!AB618="X",1,IF('Prop Drill Pipe Inp Report'!AC618="X",1,IF('Prop Drill Pipe Inp Report'!AD618="X",1,IF('Prop Drill Pipe Inp Report'!AE618="X",1,IF('Prop Drill Pipe Inp Report'!AF618="X",1,IF('Prop Drill Pipe Inp Report'!AG618="X",1,IF('Prop Drill Pipe Inp Report'!AH618="X",1, IF('Prop Drill Pipe Inp Report'!AI618="X",1,0))))))))))))))</f>
        <v>0</v>
      </c>
      <c r="J611">
        <f>IF('Prop Drill Pipe Inp Report'!AP618="X",1,IF('Prop Drill Pipe Inp Report'!AQ618="X",1,IF('Prop Drill Pipe Inp Report'!AR618="X",1,IF('Prop Drill Pipe Inp Report'!AS618="X",1,IF('Prop Drill Pipe Inp Report'!AT618="X",1,IF('Prop Drill Pipe Inp Report'!AU618="X",1,IF('Prop Drill Pipe Inp Report'!AV618="X",1,IF('Prop Drill Pipe Inp Report'!AW618="X",1,IF('Prop Drill Pipe Inp Report'!AX618="X",1,IF('Prop Drill Pipe Inp Report'!AY618="X",1,IF('Prop Drill Pipe Inp Report'!AZ618="X",1,IF('Prop Drill Pipe Inp Report'!BA618="X",1,0))))))))))))</f>
        <v>0</v>
      </c>
    </row>
    <row r="612" spans="9:10" x14ac:dyDescent="0.25">
      <c r="I612">
        <f>IF('Prop Drill Pipe Inp Report'!V619="X",1,IF('Prop Drill Pipe Inp Report'!W619="X",1,IF('Prop Drill Pipe Inp Report'!X619="X",1,IF('Prop Drill Pipe Inp Report'!Y619="X",1,IF('Prop Drill Pipe Inp Report'!Z619="X",1,IF('Prop Drill Pipe Inp Report'!AA619="X",1,IF('Prop Drill Pipe Inp Report'!AB619="X",1,IF('Prop Drill Pipe Inp Report'!AC619="X",1,IF('Prop Drill Pipe Inp Report'!AD619="X",1,IF('Prop Drill Pipe Inp Report'!AE619="X",1,IF('Prop Drill Pipe Inp Report'!AF619="X",1,IF('Prop Drill Pipe Inp Report'!AG619="X",1,IF('Prop Drill Pipe Inp Report'!AH619="X",1, IF('Prop Drill Pipe Inp Report'!AI619="X",1,0))))))))))))))</f>
        <v>0</v>
      </c>
      <c r="J612">
        <f>IF('Prop Drill Pipe Inp Report'!AP619="X",1,IF('Prop Drill Pipe Inp Report'!AQ619="X",1,IF('Prop Drill Pipe Inp Report'!AR619="X",1,IF('Prop Drill Pipe Inp Report'!AS619="X",1,IF('Prop Drill Pipe Inp Report'!AT619="X",1,IF('Prop Drill Pipe Inp Report'!AU619="X",1,IF('Prop Drill Pipe Inp Report'!AV619="X",1,IF('Prop Drill Pipe Inp Report'!AW619="X",1,IF('Prop Drill Pipe Inp Report'!AX619="X",1,IF('Prop Drill Pipe Inp Report'!AY619="X",1,IF('Prop Drill Pipe Inp Report'!AZ619="X",1,IF('Prop Drill Pipe Inp Report'!BA619="X",1,0))))))))))))</f>
        <v>0</v>
      </c>
    </row>
    <row r="613" spans="9:10" x14ac:dyDescent="0.25">
      <c r="I613">
        <f>IF('Prop Drill Pipe Inp Report'!V620="X",1,IF('Prop Drill Pipe Inp Report'!W620="X",1,IF('Prop Drill Pipe Inp Report'!X620="X",1,IF('Prop Drill Pipe Inp Report'!Y620="X",1,IF('Prop Drill Pipe Inp Report'!Z620="X",1,IF('Prop Drill Pipe Inp Report'!AA620="X",1,IF('Prop Drill Pipe Inp Report'!AB620="X",1,IF('Prop Drill Pipe Inp Report'!AC620="X",1,IF('Prop Drill Pipe Inp Report'!AD620="X",1,IF('Prop Drill Pipe Inp Report'!AE620="X",1,IF('Prop Drill Pipe Inp Report'!AF620="X",1,IF('Prop Drill Pipe Inp Report'!AG620="X",1,IF('Prop Drill Pipe Inp Report'!AH620="X",1, IF('Prop Drill Pipe Inp Report'!AI620="X",1,0))))))))))))))</f>
        <v>0</v>
      </c>
      <c r="J613">
        <f>IF('Prop Drill Pipe Inp Report'!AP620="X",1,IF('Prop Drill Pipe Inp Report'!AQ620="X",1,IF('Prop Drill Pipe Inp Report'!AR620="X",1,IF('Prop Drill Pipe Inp Report'!AS620="X",1,IF('Prop Drill Pipe Inp Report'!AT620="X",1,IF('Prop Drill Pipe Inp Report'!AU620="X",1,IF('Prop Drill Pipe Inp Report'!AV620="X",1,IF('Prop Drill Pipe Inp Report'!AW620="X",1,IF('Prop Drill Pipe Inp Report'!AX620="X",1,IF('Prop Drill Pipe Inp Report'!AY620="X",1,IF('Prop Drill Pipe Inp Report'!AZ620="X",1,IF('Prop Drill Pipe Inp Report'!BA620="X",1,0))))))))))))</f>
        <v>0</v>
      </c>
    </row>
    <row r="614" spans="9:10" x14ac:dyDescent="0.25">
      <c r="I614">
        <f>IF('Prop Drill Pipe Inp Report'!V621="X",1,IF('Prop Drill Pipe Inp Report'!W621="X",1,IF('Prop Drill Pipe Inp Report'!X621="X",1,IF('Prop Drill Pipe Inp Report'!Y621="X",1,IF('Prop Drill Pipe Inp Report'!Z621="X",1,IF('Prop Drill Pipe Inp Report'!AA621="X",1,IF('Prop Drill Pipe Inp Report'!AB621="X",1,IF('Prop Drill Pipe Inp Report'!AC621="X",1,IF('Prop Drill Pipe Inp Report'!AD621="X",1,IF('Prop Drill Pipe Inp Report'!AE621="X",1,IF('Prop Drill Pipe Inp Report'!AF621="X",1,IF('Prop Drill Pipe Inp Report'!AG621="X",1,IF('Prop Drill Pipe Inp Report'!AH621="X",1, IF('Prop Drill Pipe Inp Report'!AI621="X",1,0))))))))))))))</f>
        <v>0</v>
      </c>
      <c r="J614">
        <f>IF('Prop Drill Pipe Inp Report'!AP621="X",1,IF('Prop Drill Pipe Inp Report'!AQ621="X",1,IF('Prop Drill Pipe Inp Report'!AR621="X",1,IF('Prop Drill Pipe Inp Report'!AS621="X",1,IF('Prop Drill Pipe Inp Report'!AT621="X",1,IF('Prop Drill Pipe Inp Report'!AU621="X",1,IF('Prop Drill Pipe Inp Report'!AV621="X",1,IF('Prop Drill Pipe Inp Report'!AW621="X",1,IF('Prop Drill Pipe Inp Report'!AX621="X",1,IF('Prop Drill Pipe Inp Report'!AY621="X",1,IF('Prop Drill Pipe Inp Report'!AZ621="X",1,IF('Prop Drill Pipe Inp Report'!BA621="X",1,0))))))))))))</f>
        <v>0</v>
      </c>
    </row>
    <row r="615" spans="9:10" x14ac:dyDescent="0.25">
      <c r="I615">
        <f>IF('Prop Drill Pipe Inp Report'!V622="X",1,IF('Prop Drill Pipe Inp Report'!W622="X",1,IF('Prop Drill Pipe Inp Report'!X622="X",1,IF('Prop Drill Pipe Inp Report'!Y622="X",1,IF('Prop Drill Pipe Inp Report'!Z622="X",1,IF('Prop Drill Pipe Inp Report'!AA622="X",1,IF('Prop Drill Pipe Inp Report'!AB622="X",1,IF('Prop Drill Pipe Inp Report'!AC622="X",1,IF('Prop Drill Pipe Inp Report'!AD622="X",1,IF('Prop Drill Pipe Inp Report'!AE622="X",1,IF('Prop Drill Pipe Inp Report'!AF622="X",1,IF('Prop Drill Pipe Inp Report'!AG622="X",1,IF('Prop Drill Pipe Inp Report'!AH622="X",1, IF('Prop Drill Pipe Inp Report'!AI622="X",1,0))))))))))))))</f>
        <v>0</v>
      </c>
      <c r="J615">
        <f>IF('Prop Drill Pipe Inp Report'!AP622="X",1,IF('Prop Drill Pipe Inp Report'!AQ622="X",1,IF('Prop Drill Pipe Inp Report'!AR622="X",1,IF('Prop Drill Pipe Inp Report'!AS622="X",1,IF('Prop Drill Pipe Inp Report'!AT622="X",1,IF('Prop Drill Pipe Inp Report'!AU622="X",1,IF('Prop Drill Pipe Inp Report'!AV622="X",1,IF('Prop Drill Pipe Inp Report'!AW622="X",1,IF('Prop Drill Pipe Inp Report'!AX622="X",1,IF('Prop Drill Pipe Inp Report'!AY622="X",1,IF('Prop Drill Pipe Inp Report'!AZ622="X",1,IF('Prop Drill Pipe Inp Report'!BA622="X",1,0))))))))))))</f>
        <v>0</v>
      </c>
    </row>
    <row r="616" spans="9:10" x14ac:dyDescent="0.25">
      <c r="I616">
        <f>IF('Prop Drill Pipe Inp Report'!V623="X",1,IF('Prop Drill Pipe Inp Report'!W623="X",1,IF('Prop Drill Pipe Inp Report'!X623="X",1,IF('Prop Drill Pipe Inp Report'!Y623="X",1,IF('Prop Drill Pipe Inp Report'!Z623="X",1,IF('Prop Drill Pipe Inp Report'!AA623="X",1,IF('Prop Drill Pipe Inp Report'!AB623="X",1,IF('Prop Drill Pipe Inp Report'!AC623="X",1,IF('Prop Drill Pipe Inp Report'!AD623="X",1,IF('Prop Drill Pipe Inp Report'!AE623="X",1,IF('Prop Drill Pipe Inp Report'!AF623="X",1,IF('Prop Drill Pipe Inp Report'!AG623="X",1,IF('Prop Drill Pipe Inp Report'!AH623="X",1, IF('Prop Drill Pipe Inp Report'!AI623="X",1,0))))))))))))))</f>
        <v>0</v>
      </c>
      <c r="J616">
        <f>IF('Prop Drill Pipe Inp Report'!AP623="X",1,IF('Prop Drill Pipe Inp Report'!AQ623="X",1,IF('Prop Drill Pipe Inp Report'!AR623="X",1,IF('Prop Drill Pipe Inp Report'!AS623="X",1,IF('Prop Drill Pipe Inp Report'!AT623="X",1,IF('Prop Drill Pipe Inp Report'!AU623="X",1,IF('Prop Drill Pipe Inp Report'!AV623="X",1,IF('Prop Drill Pipe Inp Report'!AW623="X",1,IF('Prop Drill Pipe Inp Report'!AX623="X",1,IF('Prop Drill Pipe Inp Report'!AY623="X",1,IF('Prop Drill Pipe Inp Report'!AZ623="X",1,IF('Prop Drill Pipe Inp Report'!BA623="X",1,0))))))))))))</f>
        <v>0</v>
      </c>
    </row>
    <row r="617" spans="9:10" x14ac:dyDescent="0.25">
      <c r="I617">
        <f>IF('Prop Drill Pipe Inp Report'!V624="X",1,IF('Prop Drill Pipe Inp Report'!W624="X",1,IF('Prop Drill Pipe Inp Report'!X624="X",1,IF('Prop Drill Pipe Inp Report'!Y624="X",1,IF('Prop Drill Pipe Inp Report'!Z624="X",1,IF('Prop Drill Pipe Inp Report'!AA624="X",1,IF('Prop Drill Pipe Inp Report'!AB624="X",1,IF('Prop Drill Pipe Inp Report'!AC624="X",1,IF('Prop Drill Pipe Inp Report'!AD624="X",1,IF('Prop Drill Pipe Inp Report'!AE624="X",1,IF('Prop Drill Pipe Inp Report'!AF624="X",1,IF('Prop Drill Pipe Inp Report'!AG624="X",1,IF('Prop Drill Pipe Inp Report'!AH624="X",1, IF('Prop Drill Pipe Inp Report'!AI624="X",1,0))))))))))))))</f>
        <v>0</v>
      </c>
      <c r="J617">
        <f>IF('Prop Drill Pipe Inp Report'!AP624="X",1,IF('Prop Drill Pipe Inp Report'!AQ624="X",1,IF('Prop Drill Pipe Inp Report'!AR624="X",1,IF('Prop Drill Pipe Inp Report'!AS624="X",1,IF('Prop Drill Pipe Inp Report'!AT624="X",1,IF('Prop Drill Pipe Inp Report'!AU624="X",1,IF('Prop Drill Pipe Inp Report'!AV624="X",1,IF('Prop Drill Pipe Inp Report'!AW624="X",1,IF('Prop Drill Pipe Inp Report'!AX624="X",1,IF('Prop Drill Pipe Inp Report'!AY624="X",1,IF('Prop Drill Pipe Inp Report'!AZ624="X",1,IF('Prop Drill Pipe Inp Report'!BA624="X",1,0))))))))))))</f>
        <v>0</v>
      </c>
    </row>
    <row r="618" spans="9:10" x14ac:dyDescent="0.25">
      <c r="I618">
        <f>IF('Prop Drill Pipe Inp Report'!V625="X",1,IF('Prop Drill Pipe Inp Report'!W625="X",1,IF('Prop Drill Pipe Inp Report'!X625="X",1,IF('Prop Drill Pipe Inp Report'!Y625="X",1,IF('Prop Drill Pipe Inp Report'!Z625="X",1,IF('Prop Drill Pipe Inp Report'!AA625="X",1,IF('Prop Drill Pipe Inp Report'!AB625="X",1,IF('Prop Drill Pipe Inp Report'!AC625="X",1,IF('Prop Drill Pipe Inp Report'!AD625="X",1,IF('Prop Drill Pipe Inp Report'!AE625="X",1,IF('Prop Drill Pipe Inp Report'!AF625="X",1,IF('Prop Drill Pipe Inp Report'!AG625="X",1,IF('Prop Drill Pipe Inp Report'!AH625="X",1, IF('Prop Drill Pipe Inp Report'!AI625="X",1,0))))))))))))))</f>
        <v>0</v>
      </c>
      <c r="J618">
        <f>IF('Prop Drill Pipe Inp Report'!AP625="X",1,IF('Prop Drill Pipe Inp Report'!AQ625="X",1,IF('Prop Drill Pipe Inp Report'!AR625="X",1,IF('Prop Drill Pipe Inp Report'!AS625="X",1,IF('Prop Drill Pipe Inp Report'!AT625="X",1,IF('Prop Drill Pipe Inp Report'!AU625="X",1,IF('Prop Drill Pipe Inp Report'!AV625="X",1,IF('Prop Drill Pipe Inp Report'!AW625="X",1,IF('Prop Drill Pipe Inp Report'!AX625="X",1,IF('Prop Drill Pipe Inp Report'!AY625="X",1,IF('Prop Drill Pipe Inp Report'!AZ625="X",1,IF('Prop Drill Pipe Inp Report'!BA625="X",1,0))))))))))))</f>
        <v>0</v>
      </c>
    </row>
    <row r="619" spans="9:10" x14ac:dyDescent="0.25">
      <c r="I619">
        <f>IF('Prop Drill Pipe Inp Report'!V626="X",1,IF('Prop Drill Pipe Inp Report'!W626="X",1,IF('Prop Drill Pipe Inp Report'!X626="X",1,IF('Prop Drill Pipe Inp Report'!Y626="X",1,IF('Prop Drill Pipe Inp Report'!Z626="X",1,IF('Prop Drill Pipe Inp Report'!AA626="X",1,IF('Prop Drill Pipe Inp Report'!AB626="X",1,IF('Prop Drill Pipe Inp Report'!AC626="X",1,IF('Prop Drill Pipe Inp Report'!AD626="X",1,IF('Prop Drill Pipe Inp Report'!AE626="X",1,IF('Prop Drill Pipe Inp Report'!AF626="X",1,IF('Prop Drill Pipe Inp Report'!AG626="X",1,IF('Prop Drill Pipe Inp Report'!AH626="X",1, IF('Prop Drill Pipe Inp Report'!AI626="X",1,0))))))))))))))</f>
        <v>0</v>
      </c>
      <c r="J619">
        <f>IF('Prop Drill Pipe Inp Report'!AP626="X",1,IF('Prop Drill Pipe Inp Report'!AQ626="X",1,IF('Prop Drill Pipe Inp Report'!AR626="X",1,IF('Prop Drill Pipe Inp Report'!AS626="X",1,IF('Prop Drill Pipe Inp Report'!AT626="X",1,IF('Prop Drill Pipe Inp Report'!AU626="X",1,IF('Prop Drill Pipe Inp Report'!AV626="X",1,IF('Prop Drill Pipe Inp Report'!AW626="X",1,IF('Prop Drill Pipe Inp Report'!AX626="X",1,IF('Prop Drill Pipe Inp Report'!AY626="X",1,IF('Prop Drill Pipe Inp Report'!AZ626="X",1,IF('Prop Drill Pipe Inp Report'!BA626="X",1,0))))))))))))</f>
        <v>0</v>
      </c>
    </row>
    <row r="620" spans="9:10" x14ac:dyDescent="0.25">
      <c r="I620">
        <f>IF('Prop Drill Pipe Inp Report'!V627="X",1,IF('Prop Drill Pipe Inp Report'!W627="X",1,IF('Prop Drill Pipe Inp Report'!X627="X",1,IF('Prop Drill Pipe Inp Report'!Y627="X",1,IF('Prop Drill Pipe Inp Report'!Z627="X",1,IF('Prop Drill Pipe Inp Report'!AA627="X",1,IF('Prop Drill Pipe Inp Report'!AB627="X",1,IF('Prop Drill Pipe Inp Report'!AC627="X",1,IF('Prop Drill Pipe Inp Report'!AD627="X",1,IF('Prop Drill Pipe Inp Report'!AE627="X",1,IF('Prop Drill Pipe Inp Report'!AF627="X",1,IF('Prop Drill Pipe Inp Report'!AG627="X",1,IF('Prop Drill Pipe Inp Report'!AH627="X",1, IF('Prop Drill Pipe Inp Report'!AI627="X",1,0))))))))))))))</f>
        <v>0</v>
      </c>
      <c r="J620">
        <f>IF('Prop Drill Pipe Inp Report'!AP627="X",1,IF('Prop Drill Pipe Inp Report'!AQ627="X",1,IF('Prop Drill Pipe Inp Report'!AR627="X",1,IF('Prop Drill Pipe Inp Report'!AS627="X",1,IF('Prop Drill Pipe Inp Report'!AT627="X",1,IF('Prop Drill Pipe Inp Report'!AU627="X",1,IF('Prop Drill Pipe Inp Report'!AV627="X",1,IF('Prop Drill Pipe Inp Report'!AW627="X",1,IF('Prop Drill Pipe Inp Report'!AX627="X",1,IF('Prop Drill Pipe Inp Report'!AY627="X",1,IF('Prop Drill Pipe Inp Report'!AZ627="X",1,IF('Prop Drill Pipe Inp Report'!BA627="X",1,0))))))))))))</f>
        <v>0</v>
      </c>
    </row>
    <row r="621" spans="9:10" x14ac:dyDescent="0.25">
      <c r="I621">
        <f>IF('Prop Drill Pipe Inp Report'!V628="X",1,IF('Prop Drill Pipe Inp Report'!W628="X",1,IF('Prop Drill Pipe Inp Report'!X628="X",1,IF('Prop Drill Pipe Inp Report'!Y628="X",1,IF('Prop Drill Pipe Inp Report'!Z628="X",1,IF('Prop Drill Pipe Inp Report'!AA628="X",1,IF('Prop Drill Pipe Inp Report'!AB628="X",1,IF('Prop Drill Pipe Inp Report'!AC628="X",1,IF('Prop Drill Pipe Inp Report'!AD628="X",1,IF('Prop Drill Pipe Inp Report'!AE628="X",1,IF('Prop Drill Pipe Inp Report'!AF628="X",1,IF('Prop Drill Pipe Inp Report'!AG628="X",1,IF('Prop Drill Pipe Inp Report'!AH628="X",1, IF('Prop Drill Pipe Inp Report'!AI628="X",1,0))))))))))))))</f>
        <v>0</v>
      </c>
      <c r="J621">
        <f>IF('Prop Drill Pipe Inp Report'!AP628="X",1,IF('Prop Drill Pipe Inp Report'!AQ628="X",1,IF('Prop Drill Pipe Inp Report'!AR628="X",1,IF('Prop Drill Pipe Inp Report'!AS628="X",1,IF('Prop Drill Pipe Inp Report'!AT628="X",1,IF('Prop Drill Pipe Inp Report'!AU628="X",1,IF('Prop Drill Pipe Inp Report'!AV628="X",1,IF('Prop Drill Pipe Inp Report'!AW628="X",1,IF('Prop Drill Pipe Inp Report'!AX628="X",1,IF('Prop Drill Pipe Inp Report'!AY628="X",1,IF('Prop Drill Pipe Inp Report'!AZ628="X",1,IF('Prop Drill Pipe Inp Report'!BA628="X",1,0))))))))))))</f>
        <v>0</v>
      </c>
    </row>
    <row r="622" spans="9:10" x14ac:dyDescent="0.25">
      <c r="I622">
        <f>IF('Prop Drill Pipe Inp Report'!V629="X",1,IF('Prop Drill Pipe Inp Report'!W629="X",1,IF('Prop Drill Pipe Inp Report'!X629="X",1,IF('Prop Drill Pipe Inp Report'!Y629="X",1,IF('Prop Drill Pipe Inp Report'!Z629="X",1,IF('Prop Drill Pipe Inp Report'!AA629="X",1,IF('Prop Drill Pipe Inp Report'!AB629="X",1,IF('Prop Drill Pipe Inp Report'!AC629="X",1,IF('Prop Drill Pipe Inp Report'!AD629="X",1,IF('Prop Drill Pipe Inp Report'!AE629="X",1,IF('Prop Drill Pipe Inp Report'!AF629="X",1,IF('Prop Drill Pipe Inp Report'!AG629="X",1,IF('Prop Drill Pipe Inp Report'!AH629="X",1, IF('Prop Drill Pipe Inp Report'!AI629="X",1,0))))))))))))))</f>
        <v>0</v>
      </c>
      <c r="J622">
        <f>IF('Prop Drill Pipe Inp Report'!AP629="X",1,IF('Prop Drill Pipe Inp Report'!AQ629="X",1,IF('Prop Drill Pipe Inp Report'!AR629="X",1,IF('Prop Drill Pipe Inp Report'!AS629="X",1,IF('Prop Drill Pipe Inp Report'!AT629="X",1,IF('Prop Drill Pipe Inp Report'!AU629="X",1,IF('Prop Drill Pipe Inp Report'!AV629="X",1,IF('Prop Drill Pipe Inp Report'!AW629="X",1,IF('Prop Drill Pipe Inp Report'!AX629="X",1,IF('Prop Drill Pipe Inp Report'!AY629="X",1,IF('Prop Drill Pipe Inp Report'!AZ629="X",1,IF('Prop Drill Pipe Inp Report'!BA629="X",1,0))))))))))))</f>
        <v>0</v>
      </c>
    </row>
    <row r="623" spans="9:10" x14ac:dyDescent="0.25">
      <c r="I623">
        <f>IF('Prop Drill Pipe Inp Report'!V630="X",1,IF('Prop Drill Pipe Inp Report'!W630="X",1,IF('Prop Drill Pipe Inp Report'!X630="X",1,IF('Prop Drill Pipe Inp Report'!Y630="X",1,IF('Prop Drill Pipe Inp Report'!Z630="X",1,IF('Prop Drill Pipe Inp Report'!AA630="X",1,IF('Prop Drill Pipe Inp Report'!AB630="X",1,IF('Prop Drill Pipe Inp Report'!AC630="X",1,IF('Prop Drill Pipe Inp Report'!AD630="X",1,IF('Prop Drill Pipe Inp Report'!AE630="X",1,IF('Prop Drill Pipe Inp Report'!AF630="X",1,IF('Prop Drill Pipe Inp Report'!AG630="X",1,IF('Prop Drill Pipe Inp Report'!AH630="X",1, IF('Prop Drill Pipe Inp Report'!AI630="X",1,0))))))))))))))</f>
        <v>0</v>
      </c>
      <c r="J623">
        <f>IF('Prop Drill Pipe Inp Report'!AP630="X",1,IF('Prop Drill Pipe Inp Report'!AQ630="X",1,IF('Prop Drill Pipe Inp Report'!AR630="X",1,IF('Prop Drill Pipe Inp Report'!AS630="X",1,IF('Prop Drill Pipe Inp Report'!AT630="X",1,IF('Prop Drill Pipe Inp Report'!AU630="X",1,IF('Prop Drill Pipe Inp Report'!AV630="X",1,IF('Prop Drill Pipe Inp Report'!AW630="X",1,IF('Prop Drill Pipe Inp Report'!AX630="X",1,IF('Prop Drill Pipe Inp Report'!AY630="X",1,IF('Prop Drill Pipe Inp Report'!AZ630="X",1,IF('Prop Drill Pipe Inp Report'!BA630="X",1,0))))))))))))</f>
        <v>0</v>
      </c>
    </row>
    <row r="624" spans="9:10" x14ac:dyDescent="0.25">
      <c r="I624">
        <f>IF('Prop Drill Pipe Inp Report'!V631="X",1,IF('Prop Drill Pipe Inp Report'!W631="X",1,IF('Prop Drill Pipe Inp Report'!X631="X",1,IF('Prop Drill Pipe Inp Report'!Y631="X",1,IF('Prop Drill Pipe Inp Report'!Z631="X",1,IF('Prop Drill Pipe Inp Report'!AA631="X",1,IF('Prop Drill Pipe Inp Report'!AB631="X",1,IF('Prop Drill Pipe Inp Report'!AC631="X",1,IF('Prop Drill Pipe Inp Report'!AD631="X",1,IF('Prop Drill Pipe Inp Report'!AE631="X",1,IF('Prop Drill Pipe Inp Report'!AF631="X",1,IF('Prop Drill Pipe Inp Report'!AG631="X",1,IF('Prop Drill Pipe Inp Report'!AH631="X",1, IF('Prop Drill Pipe Inp Report'!AI631="X",1,0))))))))))))))</f>
        <v>0</v>
      </c>
      <c r="J624">
        <f>IF('Prop Drill Pipe Inp Report'!AP631="X",1,IF('Prop Drill Pipe Inp Report'!AQ631="X",1,IF('Prop Drill Pipe Inp Report'!AR631="X",1,IF('Prop Drill Pipe Inp Report'!AS631="X",1,IF('Prop Drill Pipe Inp Report'!AT631="X",1,IF('Prop Drill Pipe Inp Report'!AU631="X",1,IF('Prop Drill Pipe Inp Report'!AV631="X",1,IF('Prop Drill Pipe Inp Report'!AW631="X",1,IF('Prop Drill Pipe Inp Report'!AX631="X",1,IF('Prop Drill Pipe Inp Report'!AY631="X",1,IF('Prop Drill Pipe Inp Report'!AZ631="X",1,IF('Prop Drill Pipe Inp Report'!BA631="X",1,0))))))))))))</f>
        <v>0</v>
      </c>
    </row>
    <row r="625" spans="9:10" x14ac:dyDescent="0.25">
      <c r="I625">
        <f>IF('Prop Drill Pipe Inp Report'!V632="X",1,IF('Prop Drill Pipe Inp Report'!W632="X",1,IF('Prop Drill Pipe Inp Report'!X632="X",1,IF('Prop Drill Pipe Inp Report'!Y632="X",1,IF('Prop Drill Pipe Inp Report'!Z632="X",1,IF('Prop Drill Pipe Inp Report'!AA632="X",1,IF('Prop Drill Pipe Inp Report'!AB632="X",1,IF('Prop Drill Pipe Inp Report'!AC632="X",1,IF('Prop Drill Pipe Inp Report'!AD632="X",1,IF('Prop Drill Pipe Inp Report'!AE632="X",1,IF('Prop Drill Pipe Inp Report'!AF632="X",1,IF('Prop Drill Pipe Inp Report'!AG632="X",1,IF('Prop Drill Pipe Inp Report'!AH632="X",1, IF('Prop Drill Pipe Inp Report'!AI632="X",1,0))))))))))))))</f>
        <v>0</v>
      </c>
      <c r="J625">
        <f>IF('Prop Drill Pipe Inp Report'!AP632="X",1,IF('Prop Drill Pipe Inp Report'!AQ632="X",1,IF('Prop Drill Pipe Inp Report'!AR632="X",1,IF('Prop Drill Pipe Inp Report'!AS632="X",1,IF('Prop Drill Pipe Inp Report'!AT632="X",1,IF('Prop Drill Pipe Inp Report'!AU632="X",1,IF('Prop Drill Pipe Inp Report'!AV632="X",1,IF('Prop Drill Pipe Inp Report'!AW632="X",1,IF('Prop Drill Pipe Inp Report'!AX632="X",1,IF('Prop Drill Pipe Inp Report'!AY632="X",1,IF('Prop Drill Pipe Inp Report'!AZ632="X",1,IF('Prop Drill Pipe Inp Report'!BA632="X",1,0))))))))))))</f>
        <v>0</v>
      </c>
    </row>
    <row r="626" spans="9:10" x14ac:dyDescent="0.25">
      <c r="I626">
        <f>IF('Prop Drill Pipe Inp Report'!V633="X",1,IF('Prop Drill Pipe Inp Report'!W633="X",1,IF('Prop Drill Pipe Inp Report'!X633="X",1,IF('Prop Drill Pipe Inp Report'!Y633="X",1,IF('Prop Drill Pipe Inp Report'!Z633="X",1,IF('Prop Drill Pipe Inp Report'!AA633="X",1,IF('Prop Drill Pipe Inp Report'!AB633="X",1,IF('Prop Drill Pipe Inp Report'!AC633="X",1,IF('Prop Drill Pipe Inp Report'!AD633="X",1,IF('Prop Drill Pipe Inp Report'!AE633="X",1,IF('Prop Drill Pipe Inp Report'!AF633="X",1,IF('Prop Drill Pipe Inp Report'!AG633="X",1,IF('Prop Drill Pipe Inp Report'!AH633="X",1, IF('Prop Drill Pipe Inp Report'!AI633="X",1,0))))))))))))))</f>
        <v>0</v>
      </c>
      <c r="J626">
        <f>IF('Prop Drill Pipe Inp Report'!AP633="X",1,IF('Prop Drill Pipe Inp Report'!AQ633="X",1,IF('Prop Drill Pipe Inp Report'!AR633="X",1,IF('Prop Drill Pipe Inp Report'!AS633="X",1,IF('Prop Drill Pipe Inp Report'!AT633="X",1,IF('Prop Drill Pipe Inp Report'!AU633="X",1,IF('Prop Drill Pipe Inp Report'!AV633="X",1,IF('Prop Drill Pipe Inp Report'!AW633="X",1,IF('Prop Drill Pipe Inp Report'!AX633="X",1,IF('Prop Drill Pipe Inp Report'!AY633="X",1,IF('Prop Drill Pipe Inp Report'!AZ633="X",1,IF('Prop Drill Pipe Inp Report'!BA633="X",1,0))))))))))))</f>
        <v>0</v>
      </c>
    </row>
    <row r="627" spans="9:10" x14ac:dyDescent="0.25">
      <c r="I627">
        <f>IF('Prop Drill Pipe Inp Report'!V634="X",1,IF('Prop Drill Pipe Inp Report'!W634="X",1,IF('Prop Drill Pipe Inp Report'!X634="X",1,IF('Prop Drill Pipe Inp Report'!Y634="X",1,IF('Prop Drill Pipe Inp Report'!Z634="X",1,IF('Prop Drill Pipe Inp Report'!AA634="X",1,IF('Prop Drill Pipe Inp Report'!AB634="X",1,IF('Prop Drill Pipe Inp Report'!AC634="X",1,IF('Prop Drill Pipe Inp Report'!AD634="X",1,IF('Prop Drill Pipe Inp Report'!AE634="X",1,IF('Prop Drill Pipe Inp Report'!AF634="X",1,IF('Prop Drill Pipe Inp Report'!AG634="X",1,IF('Prop Drill Pipe Inp Report'!AH634="X",1, IF('Prop Drill Pipe Inp Report'!AI634="X",1,0))))))))))))))</f>
        <v>0</v>
      </c>
      <c r="J627">
        <f>IF('Prop Drill Pipe Inp Report'!AP634="X",1,IF('Prop Drill Pipe Inp Report'!AQ634="X",1,IF('Prop Drill Pipe Inp Report'!AR634="X",1,IF('Prop Drill Pipe Inp Report'!AS634="X",1,IF('Prop Drill Pipe Inp Report'!AT634="X",1,IF('Prop Drill Pipe Inp Report'!AU634="X",1,IF('Prop Drill Pipe Inp Report'!AV634="X",1,IF('Prop Drill Pipe Inp Report'!AW634="X",1,IF('Prop Drill Pipe Inp Report'!AX634="X",1,IF('Prop Drill Pipe Inp Report'!AY634="X",1,IF('Prop Drill Pipe Inp Report'!AZ634="X",1,IF('Prop Drill Pipe Inp Report'!BA634="X",1,0))))))))))))</f>
        <v>0</v>
      </c>
    </row>
    <row r="628" spans="9:10" x14ac:dyDescent="0.25">
      <c r="I628">
        <f>IF('Prop Drill Pipe Inp Report'!V635="X",1,IF('Prop Drill Pipe Inp Report'!W635="X",1,IF('Prop Drill Pipe Inp Report'!X635="X",1,IF('Prop Drill Pipe Inp Report'!Y635="X",1,IF('Prop Drill Pipe Inp Report'!Z635="X",1,IF('Prop Drill Pipe Inp Report'!AA635="X",1,IF('Prop Drill Pipe Inp Report'!AB635="X",1,IF('Prop Drill Pipe Inp Report'!AC635="X",1,IF('Prop Drill Pipe Inp Report'!AD635="X",1,IF('Prop Drill Pipe Inp Report'!AE635="X",1,IF('Prop Drill Pipe Inp Report'!AF635="X",1,IF('Prop Drill Pipe Inp Report'!AG635="X",1,IF('Prop Drill Pipe Inp Report'!AH635="X",1, IF('Prop Drill Pipe Inp Report'!AI635="X",1,0))))))))))))))</f>
        <v>0</v>
      </c>
      <c r="J628">
        <f>IF('Prop Drill Pipe Inp Report'!AP635="X",1,IF('Prop Drill Pipe Inp Report'!AQ635="X",1,IF('Prop Drill Pipe Inp Report'!AR635="X",1,IF('Prop Drill Pipe Inp Report'!AS635="X",1,IF('Prop Drill Pipe Inp Report'!AT635="X",1,IF('Prop Drill Pipe Inp Report'!AU635="X",1,IF('Prop Drill Pipe Inp Report'!AV635="X",1,IF('Prop Drill Pipe Inp Report'!AW635="X",1,IF('Prop Drill Pipe Inp Report'!AX635="X",1,IF('Prop Drill Pipe Inp Report'!AY635="X",1,IF('Prop Drill Pipe Inp Report'!AZ635="X",1,IF('Prop Drill Pipe Inp Report'!BA635="X",1,0))))))))))))</f>
        <v>0</v>
      </c>
    </row>
    <row r="629" spans="9:10" x14ac:dyDescent="0.25">
      <c r="I629">
        <f>IF('Prop Drill Pipe Inp Report'!V636="X",1,IF('Prop Drill Pipe Inp Report'!W636="X",1,IF('Prop Drill Pipe Inp Report'!X636="X",1,IF('Prop Drill Pipe Inp Report'!Y636="X",1,IF('Prop Drill Pipe Inp Report'!Z636="X",1,IF('Prop Drill Pipe Inp Report'!AA636="X",1,IF('Prop Drill Pipe Inp Report'!AB636="X",1,IF('Prop Drill Pipe Inp Report'!AC636="X",1,IF('Prop Drill Pipe Inp Report'!AD636="X",1,IF('Prop Drill Pipe Inp Report'!AE636="X",1,IF('Prop Drill Pipe Inp Report'!AF636="X",1,IF('Prop Drill Pipe Inp Report'!AG636="X",1,IF('Prop Drill Pipe Inp Report'!AH636="X",1, IF('Prop Drill Pipe Inp Report'!AI636="X",1,0))))))))))))))</f>
        <v>0</v>
      </c>
      <c r="J629">
        <f>IF('Prop Drill Pipe Inp Report'!AP636="X",1,IF('Prop Drill Pipe Inp Report'!AQ636="X",1,IF('Prop Drill Pipe Inp Report'!AR636="X",1,IF('Prop Drill Pipe Inp Report'!AS636="X",1,IF('Prop Drill Pipe Inp Report'!AT636="X",1,IF('Prop Drill Pipe Inp Report'!AU636="X",1,IF('Prop Drill Pipe Inp Report'!AV636="X",1,IF('Prop Drill Pipe Inp Report'!AW636="X",1,IF('Prop Drill Pipe Inp Report'!AX636="X",1,IF('Prop Drill Pipe Inp Report'!AY636="X",1,IF('Prop Drill Pipe Inp Report'!AZ636="X",1,IF('Prop Drill Pipe Inp Report'!BA636="X",1,0))))))))))))</f>
        <v>0</v>
      </c>
    </row>
    <row r="630" spans="9:10" x14ac:dyDescent="0.25">
      <c r="I630">
        <f>IF('Prop Drill Pipe Inp Report'!V637="X",1,IF('Prop Drill Pipe Inp Report'!W637="X",1,IF('Prop Drill Pipe Inp Report'!X637="X",1,IF('Prop Drill Pipe Inp Report'!Y637="X",1,IF('Prop Drill Pipe Inp Report'!Z637="X",1,IF('Prop Drill Pipe Inp Report'!AA637="X",1,IF('Prop Drill Pipe Inp Report'!AB637="X",1,IF('Prop Drill Pipe Inp Report'!AC637="X",1,IF('Prop Drill Pipe Inp Report'!AD637="X",1,IF('Prop Drill Pipe Inp Report'!AE637="X",1,IF('Prop Drill Pipe Inp Report'!AF637="X",1,IF('Prop Drill Pipe Inp Report'!AG637="X",1,IF('Prop Drill Pipe Inp Report'!AH637="X",1, IF('Prop Drill Pipe Inp Report'!AI637="X",1,0))))))))))))))</f>
        <v>0</v>
      </c>
      <c r="J630">
        <f>IF('Prop Drill Pipe Inp Report'!AP637="X",1,IF('Prop Drill Pipe Inp Report'!AQ637="X",1,IF('Prop Drill Pipe Inp Report'!AR637="X",1,IF('Prop Drill Pipe Inp Report'!AS637="X",1,IF('Prop Drill Pipe Inp Report'!AT637="X",1,IF('Prop Drill Pipe Inp Report'!AU637="X",1,IF('Prop Drill Pipe Inp Report'!AV637="X",1,IF('Prop Drill Pipe Inp Report'!AW637="X",1,IF('Prop Drill Pipe Inp Report'!AX637="X",1,IF('Prop Drill Pipe Inp Report'!AY637="X",1,IF('Prop Drill Pipe Inp Report'!AZ637="X",1,IF('Prop Drill Pipe Inp Report'!BA637="X",1,0))))))))))))</f>
        <v>0</v>
      </c>
    </row>
    <row r="631" spans="9:10" x14ac:dyDescent="0.25">
      <c r="I631">
        <f>IF('Prop Drill Pipe Inp Report'!V638="X",1,IF('Prop Drill Pipe Inp Report'!W638="X",1,IF('Prop Drill Pipe Inp Report'!X638="X",1,IF('Prop Drill Pipe Inp Report'!Y638="X",1,IF('Prop Drill Pipe Inp Report'!Z638="X",1,IF('Prop Drill Pipe Inp Report'!AA638="X",1,IF('Prop Drill Pipe Inp Report'!AB638="X",1,IF('Prop Drill Pipe Inp Report'!AC638="X",1,IF('Prop Drill Pipe Inp Report'!AD638="X",1,IF('Prop Drill Pipe Inp Report'!AE638="X",1,IF('Prop Drill Pipe Inp Report'!AF638="X",1,IF('Prop Drill Pipe Inp Report'!AG638="X",1,IF('Prop Drill Pipe Inp Report'!AH638="X",1, IF('Prop Drill Pipe Inp Report'!AI638="X",1,0))))))))))))))</f>
        <v>0</v>
      </c>
      <c r="J631">
        <f>IF('Prop Drill Pipe Inp Report'!AP638="X",1,IF('Prop Drill Pipe Inp Report'!AQ638="X",1,IF('Prop Drill Pipe Inp Report'!AR638="X",1,IF('Prop Drill Pipe Inp Report'!AS638="X",1,IF('Prop Drill Pipe Inp Report'!AT638="X",1,IF('Prop Drill Pipe Inp Report'!AU638="X",1,IF('Prop Drill Pipe Inp Report'!AV638="X",1,IF('Prop Drill Pipe Inp Report'!AW638="X",1,IF('Prop Drill Pipe Inp Report'!AX638="X",1,IF('Prop Drill Pipe Inp Report'!AY638="X",1,IF('Prop Drill Pipe Inp Report'!AZ638="X",1,IF('Prop Drill Pipe Inp Report'!BA638="X",1,0))))))))))))</f>
        <v>0</v>
      </c>
    </row>
    <row r="632" spans="9:10" x14ac:dyDescent="0.25">
      <c r="I632">
        <f>IF('Prop Drill Pipe Inp Report'!V639="X",1,IF('Prop Drill Pipe Inp Report'!W639="X",1,IF('Prop Drill Pipe Inp Report'!X639="X",1,IF('Prop Drill Pipe Inp Report'!Y639="X",1,IF('Prop Drill Pipe Inp Report'!Z639="X",1,IF('Prop Drill Pipe Inp Report'!AA639="X",1,IF('Prop Drill Pipe Inp Report'!AB639="X",1,IF('Prop Drill Pipe Inp Report'!AC639="X",1,IF('Prop Drill Pipe Inp Report'!AD639="X",1,IF('Prop Drill Pipe Inp Report'!AE639="X",1,IF('Prop Drill Pipe Inp Report'!AF639="X",1,IF('Prop Drill Pipe Inp Report'!AG639="X",1,IF('Prop Drill Pipe Inp Report'!AH639="X",1, IF('Prop Drill Pipe Inp Report'!AI639="X",1,0))))))))))))))</f>
        <v>0</v>
      </c>
      <c r="J632">
        <f>IF('Prop Drill Pipe Inp Report'!AP639="X",1,IF('Prop Drill Pipe Inp Report'!AQ639="X",1,IF('Prop Drill Pipe Inp Report'!AR639="X",1,IF('Prop Drill Pipe Inp Report'!AS639="X",1,IF('Prop Drill Pipe Inp Report'!AT639="X",1,IF('Prop Drill Pipe Inp Report'!AU639="X",1,IF('Prop Drill Pipe Inp Report'!AV639="X",1,IF('Prop Drill Pipe Inp Report'!AW639="X",1,IF('Prop Drill Pipe Inp Report'!AX639="X",1,IF('Prop Drill Pipe Inp Report'!AY639="X",1,IF('Prop Drill Pipe Inp Report'!AZ639="X",1,IF('Prop Drill Pipe Inp Report'!BA639="X",1,0))))))))))))</f>
        <v>0</v>
      </c>
    </row>
    <row r="633" spans="9:10" x14ac:dyDescent="0.25">
      <c r="I633">
        <f>IF('Prop Drill Pipe Inp Report'!V640="X",1,IF('Prop Drill Pipe Inp Report'!W640="X",1,IF('Prop Drill Pipe Inp Report'!X640="X",1,IF('Prop Drill Pipe Inp Report'!Y640="X",1,IF('Prop Drill Pipe Inp Report'!Z640="X",1,IF('Prop Drill Pipe Inp Report'!AA640="X",1,IF('Prop Drill Pipe Inp Report'!AB640="X",1,IF('Prop Drill Pipe Inp Report'!AC640="X",1,IF('Prop Drill Pipe Inp Report'!AD640="X",1,IF('Prop Drill Pipe Inp Report'!AE640="X",1,IF('Prop Drill Pipe Inp Report'!AF640="X",1,IF('Prop Drill Pipe Inp Report'!AG640="X",1,IF('Prop Drill Pipe Inp Report'!AH640="X",1, IF('Prop Drill Pipe Inp Report'!AI640="X",1,0))))))))))))))</f>
        <v>0</v>
      </c>
      <c r="J633">
        <f>IF('Prop Drill Pipe Inp Report'!AP640="X",1,IF('Prop Drill Pipe Inp Report'!AQ640="X",1,IF('Prop Drill Pipe Inp Report'!AR640="X",1,IF('Prop Drill Pipe Inp Report'!AS640="X",1,IF('Prop Drill Pipe Inp Report'!AT640="X",1,IF('Prop Drill Pipe Inp Report'!AU640="X",1,IF('Prop Drill Pipe Inp Report'!AV640="X",1,IF('Prop Drill Pipe Inp Report'!AW640="X",1,IF('Prop Drill Pipe Inp Report'!AX640="X",1,IF('Prop Drill Pipe Inp Report'!AY640="X",1,IF('Prop Drill Pipe Inp Report'!AZ640="X",1,IF('Prop Drill Pipe Inp Report'!BA640="X",1,0))))))))))))</f>
        <v>0</v>
      </c>
    </row>
    <row r="634" spans="9:10" x14ac:dyDescent="0.25">
      <c r="I634">
        <f>IF('Prop Drill Pipe Inp Report'!V641="X",1,IF('Prop Drill Pipe Inp Report'!W641="X",1,IF('Prop Drill Pipe Inp Report'!X641="X",1,IF('Prop Drill Pipe Inp Report'!Y641="X",1,IF('Prop Drill Pipe Inp Report'!Z641="X",1,IF('Prop Drill Pipe Inp Report'!AA641="X",1,IF('Prop Drill Pipe Inp Report'!AB641="X",1,IF('Prop Drill Pipe Inp Report'!AC641="X",1,IF('Prop Drill Pipe Inp Report'!AD641="X",1,IF('Prop Drill Pipe Inp Report'!AE641="X",1,IF('Prop Drill Pipe Inp Report'!AF641="X",1,IF('Prop Drill Pipe Inp Report'!AG641="X",1,IF('Prop Drill Pipe Inp Report'!AH641="X",1, IF('Prop Drill Pipe Inp Report'!AI641="X",1,0))))))))))))))</f>
        <v>0</v>
      </c>
      <c r="J634">
        <f>IF('Prop Drill Pipe Inp Report'!AP641="X",1,IF('Prop Drill Pipe Inp Report'!AQ641="X",1,IF('Prop Drill Pipe Inp Report'!AR641="X",1,IF('Prop Drill Pipe Inp Report'!AS641="X",1,IF('Prop Drill Pipe Inp Report'!AT641="X",1,IF('Prop Drill Pipe Inp Report'!AU641="X",1,IF('Prop Drill Pipe Inp Report'!AV641="X",1,IF('Prop Drill Pipe Inp Report'!AW641="X",1,IF('Prop Drill Pipe Inp Report'!AX641="X",1,IF('Prop Drill Pipe Inp Report'!AY641="X",1,IF('Prop Drill Pipe Inp Report'!AZ641="X",1,IF('Prop Drill Pipe Inp Report'!BA641="X",1,0))))))))))))</f>
        <v>0</v>
      </c>
    </row>
    <row r="635" spans="9:10" x14ac:dyDescent="0.25">
      <c r="I635">
        <f>IF('Prop Drill Pipe Inp Report'!V642="X",1,IF('Prop Drill Pipe Inp Report'!W642="X",1,IF('Prop Drill Pipe Inp Report'!X642="X",1,IF('Prop Drill Pipe Inp Report'!Y642="X",1,IF('Prop Drill Pipe Inp Report'!Z642="X",1,IF('Prop Drill Pipe Inp Report'!AA642="X",1,IF('Prop Drill Pipe Inp Report'!AB642="X",1,IF('Prop Drill Pipe Inp Report'!AC642="X",1,IF('Prop Drill Pipe Inp Report'!AD642="X",1,IF('Prop Drill Pipe Inp Report'!AE642="X",1,IF('Prop Drill Pipe Inp Report'!AF642="X",1,IF('Prop Drill Pipe Inp Report'!AG642="X",1,IF('Prop Drill Pipe Inp Report'!AH642="X",1, IF('Prop Drill Pipe Inp Report'!AI642="X",1,0))))))))))))))</f>
        <v>0</v>
      </c>
      <c r="J635">
        <f>IF('Prop Drill Pipe Inp Report'!AP642="X",1,IF('Prop Drill Pipe Inp Report'!AQ642="X",1,IF('Prop Drill Pipe Inp Report'!AR642="X",1,IF('Prop Drill Pipe Inp Report'!AS642="X",1,IF('Prop Drill Pipe Inp Report'!AT642="X",1,IF('Prop Drill Pipe Inp Report'!AU642="X",1,IF('Prop Drill Pipe Inp Report'!AV642="X",1,IF('Prop Drill Pipe Inp Report'!AW642="X",1,IF('Prop Drill Pipe Inp Report'!AX642="X",1,IF('Prop Drill Pipe Inp Report'!AY642="X",1,IF('Prop Drill Pipe Inp Report'!AZ642="X",1,IF('Prop Drill Pipe Inp Report'!BA642="X",1,0))))))))))))</f>
        <v>0</v>
      </c>
    </row>
    <row r="636" spans="9:10" x14ac:dyDescent="0.25">
      <c r="I636">
        <f>IF('Prop Drill Pipe Inp Report'!V643="X",1,IF('Prop Drill Pipe Inp Report'!W643="X",1,IF('Prop Drill Pipe Inp Report'!X643="X",1,IF('Prop Drill Pipe Inp Report'!Y643="X",1,IF('Prop Drill Pipe Inp Report'!Z643="X",1,IF('Prop Drill Pipe Inp Report'!AA643="X",1,IF('Prop Drill Pipe Inp Report'!AB643="X",1,IF('Prop Drill Pipe Inp Report'!AC643="X",1,IF('Prop Drill Pipe Inp Report'!AD643="X",1,IF('Prop Drill Pipe Inp Report'!AE643="X",1,IF('Prop Drill Pipe Inp Report'!AF643="X",1,IF('Prop Drill Pipe Inp Report'!AG643="X",1,IF('Prop Drill Pipe Inp Report'!AH643="X",1, IF('Prop Drill Pipe Inp Report'!AI643="X",1,0))))))))))))))</f>
        <v>0</v>
      </c>
      <c r="J636">
        <f>IF('Prop Drill Pipe Inp Report'!AP643="X",1,IF('Prop Drill Pipe Inp Report'!AQ643="X",1,IF('Prop Drill Pipe Inp Report'!AR643="X",1,IF('Prop Drill Pipe Inp Report'!AS643="X",1,IF('Prop Drill Pipe Inp Report'!AT643="X",1,IF('Prop Drill Pipe Inp Report'!AU643="X",1,IF('Prop Drill Pipe Inp Report'!AV643="X",1,IF('Prop Drill Pipe Inp Report'!AW643="X",1,IF('Prop Drill Pipe Inp Report'!AX643="X",1,IF('Prop Drill Pipe Inp Report'!AY643="X",1,IF('Prop Drill Pipe Inp Report'!AZ643="X",1,IF('Prop Drill Pipe Inp Report'!BA643="X",1,0))))))))))))</f>
        <v>0</v>
      </c>
    </row>
    <row r="637" spans="9:10" x14ac:dyDescent="0.25">
      <c r="I637">
        <f>IF('Prop Drill Pipe Inp Report'!V644="X",1,IF('Prop Drill Pipe Inp Report'!W644="X",1,IF('Prop Drill Pipe Inp Report'!X644="X",1,IF('Prop Drill Pipe Inp Report'!Y644="X",1,IF('Prop Drill Pipe Inp Report'!Z644="X",1,IF('Prop Drill Pipe Inp Report'!AA644="X",1,IF('Prop Drill Pipe Inp Report'!AB644="X",1,IF('Prop Drill Pipe Inp Report'!AC644="X",1,IF('Prop Drill Pipe Inp Report'!AD644="X",1,IF('Prop Drill Pipe Inp Report'!AE644="X",1,IF('Prop Drill Pipe Inp Report'!AF644="X",1,IF('Prop Drill Pipe Inp Report'!AG644="X",1,IF('Prop Drill Pipe Inp Report'!AH644="X",1, IF('Prop Drill Pipe Inp Report'!AI644="X",1,0))))))))))))))</f>
        <v>0</v>
      </c>
      <c r="J637">
        <f>IF('Prop Drill Pipe Inp Report'!AP644="X",1,IF('Prop Drill Pipe Inp Report'!AQ644="X",1,IF('Prop Drill Pipe Inp Report'!AR644="X",1,IF('Prop Drill Pipe Inp Report'!AS644="X",1,IF('Prop Drill Pipe Inp Report'!AT644="X",1,IF('Prop Drill Pipe Inp Report'!AU644="X",1,IF('Prop Drill Pipe Inp Report'!AV644="X",1,IF('Prop Drill Pipe Inp Report'!AW644="X",1,IF('Prop Drill Pipe Inp Report'!AX644="X",1,IF('Prop Drill Pipe Inp Report'!AY644="X",1,IF('Prop Drill Pipe Inp Report'!AZ644="X",1,IF('Prop Drill Pipe Inp Report'!BA644="X",1,0))))))))))))</f>
        <v>0</v>
      </c>
    </row>
    <row r="638" spans="9:10" x14ac:dyDescent="0.25">
      <c r="I638">
        <f>IF('Prop Drill Pipe Inp Report'!V645="X",1,IF('Prop Drill Pipe Inp Report'!W645="X",1,IF('Prop Drill Pipe Inp Report'!X645="X",1,IF('Prop Drill Pipe Inp Report'!Y645="X",1,IF('Prop Drill Pipe Inp Report'!Z645="X",1,IF('Prop Drill Pipe Inp Report'!AA645="X",1,IF('Prop Drill Pipe Inp Report'!AB645="X",1,IF('Prop Drill Pipe Inp Report'!AC645="X",1,IF('Prop Drill Pipe Inp Report'!AD645="X",1,IF('Prop Drill Pipe Inp Report'!AE645="X",1,IF('Prop Drill Pipe Inp Report'!AF645="X",1,IF('Prop Drill Pipe Inp Report'!AG645="X",1,IF('Prop Drill Pipe Inp Report'!AH645="X",1, IF('Prop Drill Pipe Inp Report'!AI645="X",1,0))))))))))))))</f>
        <v>0</v>
      </c>
      <c r="J638">
        <f>IF('Prop Drill Pipe Inp Report'!AP645="X",1,IF('Prop Drill Pipe Inp Report'!AQ645="X",1,IF('Prop Drill Pipe Inp Report'!AR645="X",1,IF('Prop Drill Pipe Inp Report'!AS645="X",1,IF('Prop Drill Pipe Inp Report'!AT645="X",1,IF('Prop Drill Pipe Inp Report'!AU645="X",1,IF('Prop Drill Pipe Inp Report'!AV645="X",1,IF('Prop Drill Pipe Inp Report'!AW645="X",1,IF('Prop Drill Pipe Inp Report'!AX645="X",1,IF('Prop Drill Pipe Inp Report'!AY645="X",1,IF('Prop Drill Pipe Inp Report'!AZ645="X",1,IF('Prop Drill Pipe Inp Report'!BA645="X",1,0))))))))))))</f>
        <v>0</v>
      </c>
    </row>
    <row r="639" spans="9:10" x14ac:dyDescent="0.25">
      <c r="I639">
        <f>IF('Prop Drill Pipe Inp Report'!V646="X",1,IF('Prop Drill Pipe Inp Report'!W646="X",1,IF('Prop Drill Pipe Inp Report'!X646="X",1,IF('Prop Drill Pipe Inp Report'!Y646="X",1,IF('Prop Drill Pipe Inp Report'!Z646="X",1,IF('Prop Drill Pipe Inp Report'!AA646="X",1,IF('Prop Drill Pipe Inp Report'!AB646="X",1,IF('Prop Drill Pipe Inp Report'!AC646="X",1,IF('Prop Drill Pipe Inp Report'!AD646="X",1,IF('Prop Drill Pipe Inp Report'!AE646="X",1,IF('Prop Drill Pipe Inp Report'!AF646="X",1,IF('Prop Drill Pipe Inp Report'!AG646="X",1,IF('Prop Drill Pipe Inp Report'!AH646="X",1, IF('Prop Drill Pipe Inp Report'!AI646="X",1,0))))))))))))))</f>
        <v>0</v>
      </c>
      <c r="J639">
        <f>IF('Prop Drill Pipe Inp Report'!AP646="X",1,IF('Prop Drill Pipe Inp Report'!AQ646="X",1,IF('Prop Drill Pipe Inp Report'!AR646="X",1,IF('Prop Drill Pipe Inp Report'!AS646="X",1,IF('Prop Drill Pipe Inp Report'!AT646="X",1,IF('Prop Drill Pipe Inp Report'!AU646="X",1,IF('Prop Drill Pipe Inp Report'!AV646="X",1,IF('Prop Drill Pipe Inp Report'!AW646="X",1,IF('Prop Drill Pipe Inp Report'!AX646="X",1,IF('Prop Drill Pipe Inp Report'!AY646="X",1,IF('Prop Drill Pipe Inp Report'!AZ646="X",1,IF('Prop Drill Pipe Inp Report'!BA646="X",1,0))))))))))))</f>
        <v>0</v>
      </c>
    </row>
    <row r="640" spans="9:10" x14ac:dyDescent="0.25">
      <c r="I640">
        <f>IF('Prop Drill Pipe Inp Report'!V647="X",1,IF('Prop Drill Pipe Inp Report'!W647="X",1,IF('Prop Drill Pipe Inp Report'!X647="X",1,IF('Prop Drill Pipe Inp Report'!Y647="X",1,IF('Prop Drill Pipe Inp Report'!Z647="X",1,IF('Prop Drill Pipe Inp Report'!AA647="X",1,IF('Prop Drill Pipe Inp Report'!AB647="X",1,IF('Prop Drill Pipe Inp Report'!AC647="X",1,IF('Prop Drill Pipe Inp Report'!AD647="X",1,IF('Prop Drill Pipe Inp Report'!AE647="X",1,IF('Prop Drill Pipe Inp Report'!AF647="X",1,IF('Prop Drill Pipe Inp Report'!AG647="X",1,IF('Prop Drill Pipe Inp Report'!AH647="X",1, IF('Prop Drill Pipe Inp Report'!AI647="X",1,0))))))))))))))</f>
        <v>0</v>
      </c>
      <c r="J640">
        <f>IF('Prop Drill Pipe Inp Report'!AP647="X",1,IF('Prop Drill Pipe Inp Report'!AQ647="X",1,IF('Prop Drill Pipe Inp Report'!AR647="X",1,IF('Prop Drill Pipe Inp Report'!AS647="X",1,IF('Prop Drill Pipe Inp Report'!AT647="X",1,IF('Prop Drill Pipe Inp Report'!AU647="X",1,IF('Prop Drill Pipe Inp Report'!AV647="X",1,IF('Prop Drill Pipe Inp Report'!AW647="X",1,IF('Prop Drill Pipe Inp Report'!AX647="X",1,IF('Prop Drill Pipe Inp Report'!AY647="X",1,IF('Prop Drill Pipe Inp Report'!AZ647="X",1,IF('Prop Drill Pipe Inp Report'!BA647="X",1,0))))))))))))</f>
        <v>0</v>
      </c>
    </row>
    <row r="641" spans="9:10" x14ac:dyDescent="0.25">
      <c r="I641">
        <f>IF('Prop Drill Pipe Inp Report'!V648="X",1,IF('Prop Drill Pipe Inp Report'!W648="X",1,IF('Prop Drill Pipe Inp Report'!X648="X",1,IF('Prop Drill Pipe Inp Report'!Y648="X",1,IF('Prop Drill Pipe Inp Report'!Z648="X",1,IF('Prop Drill Pipe Inp Report'!AA648="X",1,IF('Prop Drill Pipe Inp Report'!AB648="X",1,IF('Prop Drill Pipe Inp Report'!AC648="X",1,IF('Prop Drill Pipe Inp Report'!AD648="X",1,IF('Prop Drill Pipe Inp Report'!AE648="X",1,IF('Prop Drill Pipe Inp Report'!AF648="X",1,IF('Prop Drill Pipe Inp Report'!AG648="X",1,IF('Prop Drill Pipe Inp Report'!AH648="X",1, IF('Prop Drill Pipe Inp Report'!AI648="X",1,0))))))))))))))</f>
        <v>0</v>
      </c>
      <c r="J641">
        <f>IF('Prop Drill Pipe Inp Report'!AP648="X",1,IF('Prop Drill Pipe Inp Report'!AQ648="X",1,IF('Prop Drill Pipe Inp Report'!AR648="X",1,IF('Prop Drill Pipe Inp Report'!AS648="X",1,IF('Prop Drill Pipe Inp Report'!AT648="X",1,IF('Prop Drill Pipe Inp Report'!AU648="X",1,IF('Prop Drill Pipe Inp Report'!AV648="X",1,IF('Prop Drill Pipe Inp Report'!AW648="X",1,IF('Prop Drill Pipe Inp Report'!AX648="X",1,IF('Prop Drill Pipe Inp Report'!AY648="X",1,IF('Prop Drill Pipe Inp Report'!AZ648="X",1,IF('Prop Drill Pipe Inp Report'!BA648="X",1,0))))))))))))</f>
        <v>0</v>
      </c>
    </row>
    <row r="642" spans="9:10" x14ac:dyDescent="0.25">
      <c r="I642">
        <f>IF('Prop Drill Pipe Inp Report'!V649="X",1,IF('Prop Drill Pipe Inp Report'!W649="X",1,IF('Prop Drill Pipe Inp Report'!X649="X",1,IF('Prop Drill Pipe Inp Report'!Y649="X",1,IF('Prop Drill Pipe Inp Report'!Z649="X",1,IF('Prop Drill Pipe Inp Report'!AA649="X",1,IF('Prop Drill Pipe Inp Report'!AB649="X",1,IF('Prop Drill Pipe Inp Report'!AC649="X",1,IF('Prop Drill Pipe Inp Report'!AD649="X",1,IF('Prop Drill Pipe Inp Report'!AE649="X",1,IF('Prop Drill Pipe Inp Report'!AF649="X",1,IF('Prop Drill Pipe Inp Report'!AG649="X",1,IF('Prop Drill Pipe Inp Report'!AH649="X",1, IF('Prop Drill Pipe Inp Report'!AI649="X",1,0))))))))))))))</f>
        <v>0</v>
      </c>
      <c r="J642">
        <f>IF('Prop Drill Pipe Inp Report'!AP649="X",1,IF('Prop Drill Pipe Inp Report'!AQ649="X",1,IF('Prop Drill Pipe Inp Report'!AR649="X",1,IF('Prop Drill Pipe Inp Report'!AS649="X",1,IF('Prop Drill Pipe Inp Report'!AT649="X",1,IF('Prop Drill Pipe Inp Report'!AU649="X",1,IF('Prop Drill Pipe Inp Report'!AV649="X",1,IF('Prop Drill Pipe Inp Report'!AW649="X",1,IF('Prop Drill Pipe Inp Report'!AX649="X",1,IF('Prop Drill Pipe Inp Report'!AY649="X",1,IF('Prop Drill Pipe Inp Report'!AZ649="X",1,IF('Prop Drill Pipe Inp Report'!BA649="X",1,0))))))))))))</f>
        <v>0</v>
      </c>
    </row>
    <row r="643" spans="9:10" x14ac:dyDescent="0.25">
      <c r="I643">
        <f>IF('Prop Drill Pipe Inp Report'!V650="X",1,IF('Prop Drill Pipe Inp Report'!W650="X",1,IF('Prop Drill Pipe Inp Report'!X650="X",1,IF('Prop Drill Pipe Inp Report'!Y650="X",1,IF('Prop Drill Pipe Inp Report'!Z650="X",1,IF('Prop Drill Pipe Inp Report'!AA650="X",1,IF('Prop Drill Pipe Inp Report'!AB650="X",1,IF('Prop Drill Pipe Inp Report'!AC650="X",1,IF('Prop Drill Pipe Inp Report'!AD650="X",1,IF('Prop Drill Pipe Inp Report'!AE650="X",1,IF('Prop Drill Pipe Inp Report'!AF650="X",1,IF('Prop Drill Pipe Inp Report'!AG650="X",1,IF('Prop Drill Pipe Inp Report'!AH650="X",1, IF('Prop Drill Pipe Inp Report'!AI650="X",1,0))))))))))))))</f>
        <v>0</v>
      </c>
      <c r="J643">
        <f>IF('Prop Drill Pipe Inp Report'!AP650="X",1,IF('Prop Drill Pipe Inp Report'!AQ650="X",1,IF('Prop Drill Pipe Inp Report'!AR650="X",1,IF('Prop Drill Pipe Inp Report'!AS650="X",1,IF('Prop Drill Pipe Inp Report'!AT650="X",1,IF('Prop Drill Pipe Inp Report'!AU650="X",1,IF('Prop Drill Pipe Inp Report'!AV650="X",1,IF('Prop Drill Pipe Inp Report'!AW650="X",1,IF('Prop Drill Pipe Inp Report'!AX650="X",1,IF('Prop Drill Pipe Inp Report'!AY650="X",1,IF('Prop Drill Pipe Inp Report'!AZ650="X",1,IF('Prop Drill Pipe Inp Report'!BA650="X",1,0))))))))))))</f>
        <v>0</v>
      </c>
    </row>
    <row r="644" spans="9:10" x14ac:dyDescent="0.25">
      <c r="I644">
        <f>IF('Prop Drill Pipe Inp Report'!V651="X",1,IF('Prop Drill Pipe Inp Report'!W651="X",1,IF('Prop Drill Pipe Inp Report'!X651="X",1,IF('Prop Drill Pipe Inp Report'!Y651="X",1,IF('Prop Drill Pipe Inp Report'!Z651="X",1,IF('Prop Drill Pipe Inp Report'!AA651="X",1,IF('Prop Drill Pipe Inp Report'!AB651="X",1,IF('Prop Drill Pipe Inp Report'!AC651="X",1,IF('Prop Drill Pipe Inp Report'!AD651="X",1,IF('Prop Drill Pipe Inp Report'!AE651="X",1,IF('Prop Drill Pipe Inp Report'!AF651="X",1,IF('Prop Drill Pipe Inp Report'!AG651="X",1,IF('Prop Drill Pipe Inp Report'!AH651="X",1, IF('Prop Drill Pipe Inp Report'!AI651="X",1,0))))))))))))))</f>
        <v>0</v>
      </c>
      <c r="J644">
        <f>IF('Prop Drill Pipe Inp Report'!AP651="X",1,IF('Prop Drill Pipe Inp Report'!AQ651="X",1,IF('Prop Drill Pipe Inp Report'!AR651="X",1,IF('Prop Drill Pipe Inp Report'!AS651="X",1,IF('Prop Drill Pipe Inp Report'!AT651="X",1,IF('Prop Drill Pipe Inp Report'!AU651="X",1,IF('Prop Drill Pipe Inp Report'!AV651="X",1,IF('Prop Drill Pipe Inp Report'!AW651="X",1,IF('Prop Drill Pipe Inp Report'!AX651="X",1,IF('Prop Drill Pipe Inp Report'!AY651="X",1,IF('Prop Drill Pipe Inp Report'!AZ651="X",1,IF('Prop Drill Pipe Inp Report'!BA651="X",1,0))))))))))))</f>
        <v>0</v>
      </c>
    </row>
    <row r="645" spans="9:10" x14ac:dyDescent="0.25">
      <c r="I645">
        <f>IF('Prop Drill Pipe Inp Report'!V652="X",1,IF('Prop Drill Pipe Inp Report'!W652="X",1,IF('Prop Drill Pipe Inp Report'!X652="X",1,IF('Prop Drill Pipe Inp Report'!Y652="X",1,IF('Prop Drill Pipe Inp Report'!Z652="X",1,IF('Prop Drill Pipe Inp Report'!AA652="X",1,IF('Prop Drill Pipe Inp Report'!AB652="X",1,IF('Prop Drill Pipe Inp Report'!AC652="X",1,IF('Prop Drill Pipe Inp Report'!AD652="X",1,IF('Prop Drill Pipe Inp Report'!AE652="X",1,IF('Prop Drill Pipe Inp Report'!AF652="X",1,IF('Prop Drill Pipe Inp Report'!AG652="X",1,IF('Prop Drill Pipe Inp Report'!AH652="X",1, IF('Prop Drill Pipe Inp Report'!AI652="X",1,0))))))))))))))</f>
        <v>0</v>
      </c>
      <c r="J645">
        <f>IF('Prop Drill Pipe Inp Report'!AP652="X",1,IF('Prop Drill Pipe Inp Report'!AQ652="X",1,IF('Prop Drill Pipe Inp Report'!AR652="X",1,IF('Prop Drill Pipe Inp Report'!AS652="X",1,IF('Prop Drill Pipe Inp Report'!AT652="X",1,IF('Prop Drill Pipe Inp Report'!AU652="X",1,IF('Prop Drill Pipe Inp Report'!AV652="X",1,IF('Prop Drill Pipe Inp Report'!AW652="X",1,IF('Prop Drill Pipe Inp Report'!AX652="X",1,IF('Prop Drill Pipe Inp Report'!AY652="X",1,IF('Prop Drill Pipe Inp Report'!AZ652="X",1,IF('Prop Drill Pipe Inp Report'!BA652="X",1,0))))))))))))</f>
        <v>0</v>
      </c>
    </row>
    <row r="646" spans="9:10" x14ac:dyDescent="0.25">
      <c r="I646">
        <f>IF('Prop Drill Pipe Inp Report'!V653="X",1,IF('Prop Drill Pipe Inp Report'!W653="X",1,IF('Prop Drill Pipe Inp Report'!X653="X",1,IF('Prop Drill Pipe Inp Report'!Y653="X",1,IF('Prop Drill Pipe Inp Report'!Z653="X",1,IF('Prop Drill Pipe Inp Report'!AA653="X",1,IF('Prop Drill Pipe Inp Report'!AB653="X",1,IF('Prop Drill Pipe Inp Report'!AC653="X",1,IF('Prop Drill Pipe Inp Report'!AD653="X",1,IF('Prop Drill Pipe Inp Report'!AE653="X",1,IF('Prop Drill Pipe Inp Report'!AF653="X",1,IF('Prop Drill Pipe Inp Report'!AG653="X",1,IF('Prop Drill Pipe Inp Report'!AH653="X",1, IF('Prop Drill Pipe Inp Report'!AI653="X",1,0))))))))))))))</f>
        <v>0</v>
      </c>
      <c r="J646">
        <f>IF('Prop Drill Pipe Inp Report'!AP653="X",1,IF('Prop Drill Pipe Inp Report'!AQ653="X",1,IF('Prop Drill Pipe Inp Report'!AR653="X",1,IF('Prop Drill Pipe Inp Report'!AS653="X",1,IF('Prop Drill Pipe Inp Report'!AT653="X",1,IF('Prop Drill Pipe Inp Report'!AU653="X",1,IF('Prop Drill Pipe Inp Report'!AV653="X",1,IF('Prop Drill Pipe Inp Report'!AW653="X",1,IF('Prop Drill Pipe Inp Report'!AX653="X",1,IF('Prop Drill Pipe Inp Report'!AY653="X",1,IF('Prop Drill Pipe Inp Report'!AZ653="X",1,IF('Prop Drill Pipe Inp Report'!BA653="X",1,0))))))))))))</f>
        <v>0</v>
      </c>
    </row>
    <row r="647" spans="9:10" x14ac:dyDescent="0.25">
      <c r="I647">
        <f>IF('Prop Drill Pipe Inp Report'!V654="X",1,IF('Prop Drill Pipe Inp Report'!W654="X",1,IF('Prop Drill Pipe Inp Report'!X654="X",1,IF('Prop Drill Pipe Inp Report'!Y654="X",1,IF('Prop Drill Pipe Inp Report'!Z654="X",1,IF('Prop Drill Pipe Inp Report'!AA654="X",1,IF('Prop Drill Pipe Inp Report'!AB654="X",1,IF('Prop Drill Pipe Inp Report'!AC654="X",1,IF('Prop Drill Pipe Inp Report'!AD654="X",1,IF('Prop Drill Pipe Inp Report'!AE654="X",1,IF('Prop Drill Pipe Inp Report'!AF654="X",1,IF('Prop Drill Pipe Inp Report'!AG654="X",1,IF('Prop Drill Pipe Inp Report'!AH654="X",1, IF('Prop Drill Pipe Inp Report'!AI654="X",1,0))))))))))))))</f>
        <v>0</v>
      </c>
      <c r="J647">
        <f>IF('Prop Drill Pipe Inp Report'!AP654="X",1,IF('Prop Drill Pipe Inp Report'!AQ654="X",1,IF('Prop Drill Pipe Inp Report'!AR654="X",1,IF('Prop Drill Pipe Inp Report'!AS654="X",1,IF('Prop Drill Pipe Inp Report'!AT654="X",1,IF('Prop Drill Pipe Inp Report'!AU654="X",1,IF('Prop Drill Pipe Inp Report'!AV654="X",1,IF('Prop Drill Pipe Inp Report'!AW654="X",1,IF('Prop Drill Pipe Inp Report'!AX654="X",1,IF('Prop Drill Pipe Inp Report'!AY654="X",1,IF('Prop Drill Pipe Inp Report'!AZ654="X",1,IF('Prop Drill Pipe Inp Report'!BA654="X",1,0))))))))))))</f>
        <v>0</v>
      </c>
    </row>
    <row r="648" spans="9:10" x14ac:dyDescent="0.25">
      <c r="I648">
        <f>IF('Prop Drill Pipe Inp Report'!V655="X",1,IF('Prop Drill Pipe Inp Report'!W655="X",1,IF('Prop Drill Pipe Inp Report'!X655="X",1,IF('Prop Drill Pipe Inp Report'!Y655="X",1,IF('Prop Drill Pipe Inp Report'!Z655="X",1,IF('Prop Drill Pipe Inp Report'!AA655="X",1,IF('Prop Drill Pipe Inp Report'!AB655="X",1,IF('Prop Drill Pipe Inp Report'!AC655="X",1,IF('Prop Drill Pipe Inp Report'!AD655="X",1,IF('Prop Drill Pipe Inp Report'!AE655="X",1,IF('Prop Drill Pipe Inp Report'!AF655="X",1,IF('Prop Drill Pipe Inp Report'!AG655="X",1,IF('Prop Drill Pipe Inp Report'!AH655="X",1, IF('Prop Drill Pipe Inp Report'!AI655="X",1,0))))))))))))))</f>
        <v>0</v>
      </c>
      <c r="J648">
        <f>IF('Prop Drill Pipe Inp Report'!AP655="X",1,IF('Prop Drill Pipe Inp Report'!AQ655="X",1,IF('Prop Drill Pipe Inp Report'!AR655="X",1,IF('Prop Drill Pipe Inp Report'!AS655="X",1,IF('Prop Drill Pipe Inp Report'!AT655="X",1,IF('Prop Drill Pipe Inp Report'!AU655="X",1,IF('Prop Drill Pipe Inp Report'!AV655="X",1,IF('Prop Drill Pipe Inp Report'!AW655="X",1,IF('Prop Drill Pipe Inp Report'!AX655="X",1,IF('Prop Drill Pipe Inp Report'!AY655="X",1,IF('Prop Drill Pipe Inp Report'!AZ655="X",1,IF('Prop Drill Pipe Inp Report'!BA655="X",1,0))))))))))))</f>
        <v>0</v>
      </c>
    </row>
    <row r="649" spans="9:10" x14ac:dyDescent="0.25">
      <c r="I649">
        <f>IF('Prop Drill Pipe Inp Report'!V656="X",1,IF('Prop Drill Pipe Inp Report'!W656="X",1,IF('Prop Drill Pipe Inp Report'!X656="X",1,IF('Prop Drill Pipe Inp Report'!Y656="X",1,IF('Prop Drill Pipe Inp Report'!Z656="X",1,IF('Prop Drill Pipe Inp Report'!AA656="X",1,IF('Prop Drill Pipe Inp Report'!AB656="X",1,IF('Prop Drill Pipe Inp Report'!AC656="X",1,IF('Prop Drill Pipe Inp Report'!AD656="X",1,IF('Prop Drill Pipe Inp Report'!AE656="X",1,IF('Prop Drill Pipe Inp Report'!AF656="X",1,IF('Prop Drill Pipe Inp Report'!AG656="X",1,IF('Prop Drill Pipe Inp Report'!AH656="X",1, IF('Prop Drill Pipe Inp Report'!AI656="X",1,0))))))))))))))</f>
        <v>0</v>
      </c>
      <c r="J649">
        <f>IF('Prop Drill Pipe Inp Report'!AP656="X",1,IF('Prop Drill Pipe Inp Report'!AQ656="X",1,IF('Prop Drill Pipe Inp Report'!AR656="X",1,IF('Prop Drill Pipe Inp Report'!AS656="X",1,IF('Prop Drill Pipe Inp Report'!AT656="X",1,IF('Prop Drill Pipe Inp Report'!AU656="X",1,IF('Prop Drill Pipe Inp Report'!AV656="X",1,IF('Prop Drill Pipe Inp Report'!AW656="X",1,IF('Prop Drill Pipe Inp Report'!AX656="X",1,IF('Prop Drill Pipe Inp Report'!AY656="X",1,IF('Prop Drill Pipe Inp Report'!AZ656="X",1,IF('Prop Drill Pipe Inp Report'!BA656="X",1,0))))))))))))</f>
        <v>0</v>
      </c>
    </row>
    <row r="650" spans="9:10" x14ac:dyDescent="0.25">
      <c r="I650">
        <f>IF('Prop Drill Pipe Inp Report'!V657="X",1,IF('Prop Drill Pipe Inp Report'!W657="X",1,IF('Prop Drill Pipe Inp Report'!X657="X",1,IF('Prop Drill Pipe Inp Report'!Y657="X",1,IF('Prop Drill Pipe Inp Report'!Z657="X",1,IF('Prop Drill Pipe Inp Report'!AA657="X",1,IF('Prop Drill Pipe Inp Report'!AB657="X",1,IF('Prop Drill Pipe Inp Report'!AC657="X",1,IF('Prop Drill Pipe Inp Report'!AD657="X",1,IF('Prop Drill Pipe Inp Report'!AE657="X",1,IF('Prop Drill Pipe Inp Report'!AF657="X",1,IF('Prop Drill Pipe Inp Report'!AG657="X",1,IF('Prop Drill Pipe Inp Report'!AH657="X",1, IF('Prop Drill Pipe Inp Report'!AI657="X",1,0))))))))))))))</f>
        <v>0</v>
      </c>
      <c r="J650">
        <f>IF('Prop Drill Pipe Inp Report'!AP657="X",1,IF('Prop Drill Pipe Inp Report'!AQ657="X",1,IF('Prop Drill Pipe Inp Report'!AR657="X",1,IF('Prop Drill Pipe Inp Report'!AS657="X",1,IF('Prop Drill Pipe Inp Report'!AT657="X",1,IF('Prop Drill Pipe Inp Report'!AU657="X",1,IF('Prop Drill Pipe Inp Report'!AV657="X",1,IF('Prop Drill Pipe Inp Report'!AW657="X",1,IF('Prop Drill Pipe Inp Report'!AX657="X",1,IF('Prop Drill Pipe Inp Report'!AY657="X",1,IF('Prop Drill Pipe Inp Report'!AZ657="X",1,IF('Prop Drill Pipe Inp Report'!BA657="X",1,0))))))))))))</f>
        <v>0</v>
      </c>
    </row>
    <row r="651" spans="9:10" x14ac:dyDescent="0.25">
      <c r="I651">
        <f>IF('Prop Drill Pipe Inp Report'!V658="X",1,IF('Prop Drill Pipe Inp Report'!W658="X",1,IF('Prop Drill Pipe Inp Report'!X658="X",1,IF('Prop Drill Pipe Inp Report'!Y658="X",1,IF('Prop Drill Pipe Inp Report'!Z658="X",1,IF('Prop Drill Pipe Inp Report'!AA658="X",1,IF('Prop Drill Pipe Inp Report'!AB658="X",1,IF('Prop Drill Pipe Inp Report'!AC658="X",1,IF('Prop Drill Pipe Inp Report'!AD658="X",1,IF('Prop Drill Pipe Inp Report'!AE658="X",1,IF('Prop Drill Pipe Inp Report'!AF658="X",1,IF('Prop Drill Pipe Inp Report'!AG658="X",1,IF('Prop Drill Pipe Inp Report'!AH658="X",1, IF('Prop Drill Pipe Inp Report'!AI658="X",1,0))))))))))))))</f>
        <v>0</v>
      </c>
      <c r="J651">
        <f>IF('Prop Drill Pipe Inp Report'!AP658="X",1,IF('Prop Drill Pipe Inp Report'!AQ658="X",1,IF('Prop Drill Pipe Inp Report'!AR658="X",1,IF('Prop Drill Pipe Inp Report'!AS658="X",1,IF('Prop Drill Pipe Inp Report'!AT658="X",1,IF('Prop Drill Pipe Inp Report'!AU658="X",1,IF('Prop Drill Pipe Inp Report'!AV658="X",1,IF('Prop Drill Pipe Inp Report'!AW658="X",1,IF('Prop Drill Pipe Inp Report'!AX658="X",1,IF('Prop Drill Pipe Inp Report'!AY658="X",1,IF('Prop Drill Pipe Inp Report'!AZ658="X",1,IF('Prop Drill Pipe Inp Report'!BA658="X",1,0))))))))))))</f>
        <v>0</v>
      </c>
    </row>
    <row r="652" spans="9:10" x14ac:dyDescent="0.25">
      <c r="I652">
        <f>IF('Prop Drill Pipe Inp Report'!V659="X",1,IF('Prop Drill Pipe Inp Report'!W659="X",1,IF('Prop Drill Pipe Inp Report'!X659="X",1,IF('Prop Drill Pipe Inp Report'!Y659="X",1,IF('Prop Drill Pipe Inp Report'!Z659="X",1,IF('Prop Drill Pipe Inp Report'!AA659="X",1,IF('Prop Drill Pipe Inp Report'!AB659="X",1,IF('Prop Drill Pipe Inp Report'!AC659="X",1,IF('Prop Drill Pipe Inp Report'!AD659="X",1,IF('Prop Drill Pipe Inp Report'!AE659="X",1,IF('Prop Drill Pipe Inp Report'!AF659="X",1,IF('Prop Drill Pipe Inp Report'!AG659="X",1,IF('Prop Drill Pipe Inp Report'!AH659="X",1, IF('Prop Drill Pipe Inp Report'!AI659="X",1,0))))))))))))))</f>
        <v>0</v>
      </c>
      <c r="J652">
        <f>IF('Prop Drill Pipe Inp Report'!AP659="X",1,IF('Prop Drill Pipe Inp Report'!AQ659="X",1,IF('Prop Drill Pipe Inp Report'!AR659="X",1,IF('Prop Drill Pipe Inp Report'!AS659="X",1,IF('Prop Drill Pipe Inp Report'!AT659="X",1,IF('Prop Drill Pipe Inp Report'!AU659="X",1,IF('Prop Drill Pipe Inp Report'!AV659="X",1,IF('Prop Drill Pipe Inp Report'!AW659="X",1,IF('Prop Drill Pipe Inp Report'!AX659="X",1,IF('Prop Drill Pipe Inp Report'!AY659="X",1,IF('Prop Drill Pipe Inp Report'!AZ659="X",1,IF('Prop Drill Pipe Inp Report'!BA659="X",1,0))))))))))))</f>
        <v>0</v>
      </c>
    </row>
    <row r="653" spans="9:10" x14ac:dyDescent="0.25">
      <c r="I653">
        <f>IF('Prop Drill Pipe Inp Report'!V660="X",1,IF('Prop Drill Pipe Inp Report'!W660="X",1,IF('Prop Drill Pipe Inp Report'!X660="X",1,IF('Prop Drill Pipe Inp Report'!Y660="X",1,IF('Prop Drill Pipe Inp Report'!Z660="X",1,IF('Prop Drill Pipe Inp Report'!AA660="X",1,IF('Prop Drill Pipe Inp Report'!AB660="X",1,IF('Prop Drill Pipe Inp Report'!AC660="X",1,IF('Prop Drill Pipe Inp Report'!AD660="X",1,IF('Prop Drill Pipe Inp Report'!AE660="X",1,IF('Prop Drill Pipe Inp Report'!AF660="X",1,IF('Prop Drill Pipe Inp Report'!AG660="X",1,IF('Prop Drill Pipe Inp Report'!AH660="X",1, IF('Prop Drill Pipe Inp Report'!AI660="X",1,0))))))))))))))</f>
        <v>0</v>
      </c>
      <c r="J653">
        <f>IF('Prop Drill Pipe Inp Report'!AP660="X",1,IF('Prop Drill Pipe Inp Report'!AQ660="X",1,IF('Prop Drill Pipe Inp Report'!AR660="X",1,IF('Prop Drill Pipe Inp Report'!AS660="X",1,IF('Prop Drill Pipe Inp Report'!AT660="X",1,IF('Prop Drill Pipe Inp Report'!AU660="X",1,IF('Prop Drill Pipe Inp Report'!AV660="X",1,IF('Prop Drill Pipe Inp Report'!AW660="X",1,IF('Prop Drill Pipe Inp Report'!AX660="X",1,IF('Prop Drill Pipe Inp Report'!AY660="X",1,IF('Prop Drill Pipe Inp Report'!AZ660="X",1,IF('Prop Drill Pipe Inp Report'!BA660="X",1,0))))))))))))</f>
        <v>0</v>
      </c>
    </row>
    <row r="654" spans="9:10" x14ac:dyDescent="0.25">
      <c r="I654">
        <f>IF('Prop Drill Pipe Inp Report'!V661="X",1,IF('Prop Drill Pipe Inp Report'!W661="X",1,IF('Prop Drill Pipe Inp Report'!X661="X",1,IF('Prop Drill Pipe Inp Report'!Y661="X",1,IF('Prop Drill Pipe Inp Report'!Z661="X",1,IF('Prop Drill Pipe Inp Report'!AA661="X",1,IF('Prop Drill Pipe Inp Report'!AB661="X",1,IF('Prop Drill Pipe Inp Report'!AC661="X",1,IF('Prop Drill Pipe Inp Report'!AD661="X",1,IF('Prop Drill Pipe Inp Report'!AE661="X",1,IF('Prop Drill Pipe Inp Report'!AF661="X",1,IF('Prop Drill Pipe Inp Report'!AG661="X",1,IF('Prop Drill Pipe Inp Report'!AH661="X",1, IF('Prop Drill Pipe Inp Report'!AI661="X",1,0))))))))))))))</f>
        <v>0</v>
      </c>
      <c r="J654">
        <f>IF('Prop Drill Pipe Inp Report'!AP661="X",1,IF('Prop Drill Pipe Inp Report'!AQ661="X",1,IF('Prop Drill Pipe Inp Report'!AR661="X",1,IF('Prop Drill Pipe Inp Report'!AS661="X",1,IF('Prop Drill Pipe Inp Report'!AT661="X",1,IF('Prop Drill Pipe Inp Report'!AU661="X",1,IF('Prop Drill Pipe Inp Report'!AV661="X",1,IF('Prop Drill Pipe Inp Report'!AW661="X",1,IF('Prop Drill Pipe Inp Report'!AX661="X",1,IF('Prop Drill Pipe Inp Report'!AY661="X",1,IF('Prop Drill Pipe Inp Report'!AZ661="X",1,IF('Prop Drill Pipe Inp Report'!BA661="X",1,0))))))))))))</f>
        <v>0</v>
      </c>
    </row>
    <row r="655" spans="9:10" x14ac:dyDescent="0.25">
      <c r="I655">
        <f>IF('Prop Drill Pipe Inp Report'!V662="X",1,IF('Prop Drill Pipe Inp Report'!W662="X",1,IF('Prop Drill Pipe Inp Report'!X662="X",1,IF('Prop Drill Pipe Inp Report'!Y662="X",1,IF('Prop Drill Pipe Inp Report'!Z662="X",1,IF('Prop Drill Pipe Inp Report'!AA662="X",1,IF('Prop Drill Pipe Inp Report'!AB662="X",1,IF('Prop Drill Pipe Inp Report'!AC662="X",1,IF('Prop Drill Pipe Inp Report'!AD662="X",1,IF('Prop Drill Pipe Inp Report'!AE662="X",1,IF('Prop Drill Pipe Inp Report'!AF662="X",1,IF('Prop Drill Pipe Inp Report'!AG662="X",1,IF('Prop Drill Pipe Inp Report'!AH662="X",1, IF('Prop Drill Pipe Inp Report'!AI662="X",1,0))))))))))))))</f>
        <v>0</v>
      </c>
      <c r="J655">
        <f>IF('Prop Drill Pipe Inp Report'!AP662="X",1,IF('Prop Drill Pipe Inp Report'!AQ662="X",1,IF('Prop Drill Pipe Inp Report'!AR662="X",1,IF('Prop Drill Pipe Inp Report'!AS662="X",1,IF('Prop Drill Pipe Inp Report'!AT662="X",1,IF('Prop Drill Pipe Inp Report'!AU662="X",1,IF('Prop Drill Pipe Inp Report'!AV662="X",1,IF('Prop Drill Pipe Inp Report'!AW662="X",1,IF('Prop Drill Pipe Inp Report'!AX662="X",1,IF('Prop Drill Pipe Inp Report'!AY662="X",1,IF('Prop Drill Pipe Inp Report'!AZ662="X",1,IF('Prop Drill Pipe Inp Report'!BA662="X",1,0))))))))))))</f>
        <v>0</v>
      </c>
    </row>
    <row r="656" spans="9:10" x14ac:dyDescent="0.25">
      <c r="I656">
        <f>IF('Prop Drill Pipe Inp Report'!V663="X",1,IF('Prop Drill Pipe Inp Report'!W663="X",1,IF('Prop Drill Pipe Inp Report'!X663="X",1,IF('Prop Drill Pipe Inp Report'!Y663="X",1,IF('Prop Drill Pipe Inp Report'!Z663="X",1,IF('Prop Drill Pipe Inp Report'!AA663="X",1,IF('Prop Drill Pipe Inp Report'!AB663="X",1,IF('Prop Drill Pipe Inp Report'!AC663="X",1,IF('Prop Drill Pipe Inp Report'!AD663="X",1,IF('Prop Drill Pipe Inp Report'!AE663="X",1,IF('Prop Drill Pipe Inp Report'!AF663="X",1,IF('Prop Drill Pipe Inp Report'!AG663="X",1,IF('Prop Drill Pipe Inp Report'!AH663="X",1, IF('Prop Drill Pipe Inp Report'!AI663="X",1,0))))))))))))))</f>
        <v>0</v>
      </c>
      <c r="J656">
        <f>IF('Prop Drill Pipe Inp Report'!AP663="X",1,IF('Prop Drill Pipe Inp Report'!AQ663="X",1,IF('Prop Drill Pipe Inp Report'!AR663="X",1,IF('Prop Drill Pipe Inp Report'!AS663="X",1,IF('Prop Drill Pipe Inp Report'!AT663="X",1,IF('Prop Drill Pipe Inp Report'!AU663="X",1,IF('Prop Drill Pipe Inp Report'!AV663="X",1,IF('Prop Drill Pipe Inp Report'!AW663="X",1,IF('Prop Drill Pipe Inp Report'!AX663="X",1,IF('Prop Drill Pipe Inp Report'!AY663="X",1,IF('Prop Drill Pipe Inp Report'!AZ663="X",1,IF('Prop Drill Pipe Inp Report'!BA663="X",1,0))))))))))))</f>
        <v>0</v>
      </c>
    </row>
    <row r="657" spans="9:10" x14ac:dyDescent="0.25">
      <c r="I657">
        <f>IF('Prop Drill Pipe Inp Report'!V664="X",1,IF('Prop Drill Pipe Inp Report'!W664="X",1,IF('Prop Drill Pipe Inp Report'!X664="X",1,IF('Prop Drill Pipe Inp Report'!Y664="X",1,IF('Prop Drill Pipe Inp Report'!Z664="X",1,IF('Prop Drill Pipe Inp Report'!AA664="X",1,IF('Prop Drill Pipe Inp Report'!AB664="X",1,IF('Prop Drill Pipe Inp Report'!AC664="X",1,IF('Prop Drill Pipe Inp Report'!AD664="X",1,IF('Prop Drill Pipe Inp Report'!AE664="X",1,IF('Prop Drill Pipe Inp Report'!AF664="X",1,IF('Prop Drill Pipe Inp Report'!AG664="X",1,IF('Prop Drill Pipe Inp Report'!AH664="X",1, IF('Prop Drill Pipe Inp Report'!AI664="X",1,0))))))))))))))</f>
        <v>0</v>
      </c>
      <c r="J657">
        <f>IF('Prop Drill Pipe Inp Report'!AP664="X",1,IF('Prop Drill Pipe Inp Report'!AQ664="X",1,IF('Prop Drill Pipe Inp Report'!AR664="X",1,IF('Prop Drill Pipe Inp Report'!AS664="X",1,IF('Prop Drill Pipe Inp Report'!AT664="X",1,IF('Prop Drill Pipe Inp Report'!AU664="X",1,IF('Prop Drill Pipe Inp Report'!AV664="X",1,IF('Prop Drill Pipe Inp Report'!AW664="X",1,IF('Prop Drill Pipe Inp Report'!AX664="X",1,IF('Prop Drill Pipe Inp Report'!AY664="X",1,IF('Prop Drill Pipe Inp Report'!AZ664="X",1,IF('Prop Drill Pipe Inp Report'!BA664="X",1,0))))))))))))</f>
        <v>0</v>
      </c>
    </row>
    <row r="658" spans="9:10" x14ac:dyDescent="0.25">
      <c r="I658">
        <f>IF('Prop Drill Pipe Inp Report'!V665="X",1,IF('Prop Drill Pipe Inp Report'!W665="X",1,IF('Prop Drill Pipe Inp Report'!X665="X",1,IF('Prop Drill Pipe Inp Report'!Y665="X",1,IF('Prop Drill Pipe Inp Report'!Z665="X",1,IF('Prop Drill Pipe Inp Report'!AA665="X",1,IF('Prop Drill Pipe Inp Report'!AB665="X",1,IF('Prop Drill Pipe Inp Report'!AC665="X",1,IF('Prop Drill Pipe Inp Report'!AD665="X",1,IF('Prop Drill Pipe Inp Report'!AE665="X",1,IF('Prop Drill Pipe Inp Report'!AF665="X",1,IF('Prop Drill Pipe Inp Report'!AG665="X",1,IF('Prop Drill Pipe Inp Report'!AH665="X",1, IF('Prop Drill Pipe Inp Report'!AI665="X",1,0))))))))))))))</f>
        <v>0</v>
      </c>
      <c r="J658">
        <f>IF('Prop Drill Pipe Inp Report'!AP665="X",1,IF('Prop Drill Pipe Inp Report'!AQ665="X",1,IF('Prop Drill Pipe Inp Report'!AR665="X",1,IF('Prop Drill Pipe Inp Report'!AS665="X",1,IF('Prop Drill Pipe Inp Report'!AT665="X",1,IF('Prop Drill Pipe Inp Report'!AU665="X",1,IF('Prop Drill Pipe Inp Report'!AV665="X",1,IF('Prop Drill Pipe Inp Report'!AW665="X",1,IF('Prop Drill Pipe Inp Report'!AX665="X",1,IF('Prop Drill Pipe Inp Report'!AY665="X",1,IF('Prop Drill Pipe Inp Report'!AZ665="X",1,IF('Prop Drill Pipe Inp Report'!BA665="X",1,0))))))))))))</f>
        <v>0</v>
      </c>
    </row>
    <row r="659" spans="9:10" x14ac:dyDescent="0.25">
      <c r="I659">
        <f>IF('Prop Drill Pipe Inp Report'!V666="X",1,IF('Prop Drill Pipe Inp Report'!W666="X",1,IF('Prop Drill Pipe Inp Report'!X666="X",1,IF('Prop Drill Pipe Inp Report'!Y666="X",1,IF('Prop Drill Pipe Inp Report'!Z666="X",1,IF('Prop Drill Pipe Inp Report'!AA666="X",1,IF('Prop Drill Pipe Inp Report'!AB666="X",1,IF('Prop Drill Pipe Inp Report'!AC666="X",1,IF('Prop Drill Pipe Inp Report'!AD666="X",1,IF('Prop Drill Pipe Inp Report'!AE666="X",1,IF('Prop Drill Pipe Inp Report'!AF666="X",1,IF('Prop Drill Pipe Inp Report'!AG666="X",1,IF('Prop Drill Pipe Inp Report'!AH666="X",1, IF('Prop Drill Pipe Inp Report'!AI666="X",1,0))))))))))))))</f>
        <v>0</v>
      </c>
      <c r="J659">
        <f>IF('Prop Drill Pipe Inp Report'!AP666="X",1,IF('Prop Drill Pipe Inp Report'!AQ666="X",1,IF('Prop Drill Pipe Inp Report'!AR666="X",1,IF('Prop Drill Pipe Inp Report'!AS666="X",1,IF('Prop Drill Pipe Inp Report'!AT666="X",1,IF('Prop Drill Pipe Inp Report'!AU666="X",1,IF('Prop Drill Pipe Inp Report'!AV666="X",1,IF('Prop Drill Pipe Inp Report'!AW666="X",1,IF('Prop Drill Pipe Inp Report'!AX666="X",1,IF('Prop Drill Pipe Inp Report'!AY666="X",1,IF('Prop Drill Pipe Inp Report'!AZ666="X",1,IF('Prop Drill Pipe Inp Report'!BA666="X",1,0))))))))))))</f>
        <v>0</v>
      </c>
    </row>
    <row r="660" spans="9:10" x14ac:dyDescent="0.25">
      <c r="I660">
        <f>IF('Prop Drill Pipe Inp Report'!V667="X",1,IF('Prop Drill Pipe Inp Report'!W667="X",1,IF('Prop Drill Pipe Inp Report'!X667="X",1,IF('Prop Drill Pipe Inp Report'!Y667="X",1,IF('Prop Drill Pipe Inp Report'!Z667="X",1,IF('Prop Drill Pipe Inp Report'!AA667="X",1,IF('Prop Drill Pipe Inp Report'!AB667="X",1,IF('Prop Drill Pipe Inp Report'!AC667="X",1,IF('Prop Drill Pipe Inp Report'!AD667="X",1,IF('Prop Drill Pipe Inp Report'!AE667="X",1,IF('Prop Drill Pipe Inp Report'!AF667="X",1,IF('Prop Drill Pipe Inp Report'!AG667="X",1,IF('Prop Drill Pipe Inp Report'!AH667="X",1, IF('Prop Drill Pipe Inp Report'!AI667="X",1,0))))))))))))))</f>
        <v>0</v>
      </c>
      <c r="J660">
        <f>IF('Prop Drill Pipe Inp Report'!AP667="X",1,IF('Prop Drill Pipe Inp Report'!AQ667="X",1,IF('Prop Drill Pipe Inp Report'!AR667="X",1,IF('Prop Drill Pipe Inp Report'!AS667="X",1,IF('Prop Drill Pipe Inp Report'!AT667="X",1,IF('Prop Drill Pipe Inp Report'!AU667="X",1,IF('Prop Drill Pipe Inp Report'!AV667="X",1,IF('Prop Drill Pipe Inp Report'!AW667="X",1,IF('Prop Drill Pipe Inp Report'!AX667="X",1,IF('Prop Drill Pipe Inp Report'!AY667="X",1,IF('Prop Drill Pipe Inp Report'!AZ667="X",1,IF('Prop Drill Pipe Inp Report'!BA667="X",1,0))))))))))))</f>
        <v>0</v>
      </c>
    </row>
    <row r="661" spans="9:10" x14ac:dyDescent="0.25">
      <c r="I661">
        <f>IF('Prop Drill Pipe Inp Report'!V668="X",1,IF('Prop Drill Pipe Inp Report'!W668="X",1,IF('Prop Drill Pipe Inp Report'!X668="X",1,IF('Prop Drill Pipe Inp Report'!Y668="X",1,IF('Prop Drill Pipe Inp Report'!Z668="X",1,IF('Prop Drill Pipe Inp Report'!AA668="X",1,IF('Prop Drill Pipe Inp Report'!AB668="X",1,IF('Prop Drill Pipe Inp Report'!AC668="X",1,IF('Prop Drill Pipe Inp Report'!AD668="X",1,IF('Prop Drill Pipe Inp Report'!AE668="X",1,IF('Prop Drill Pipe Inp Report'!AF668="X",1,IF('Prop Drill Pipe Inp Report'!AG668="X",1,IF('Prop Drill Pipe Inp Report'!AH668="X",1, IF('Prop Drill Pipe Inp Report'!AI668="X",1,0))))))))))))))</f>
        <v>0</v>
      </c>
      <c r="J661">
        <f>IF('Prop Drill Pipe Inp Report'!AP668="X",1,IF('Prop Drill Pipe Inp Report'!AQ668="X",1,IF('Prop Drill Pipe Inp Report'!AR668="X",1,IF('Prop Drill Pipe Inp Report'!AS668="X",1,IF('Prop Drill Pipe Inp Report'!AT668="X",1,IF('Prop Drill Pipe Inp Report'!AU668="X",1,IF('Prop Drill Pipe Inp Report'!AV668="X",1,IF('Prop Drill Pipe Inp Report'!AW668="X",1,IF('Prop Drill Pipe Inp Report'!AX668="X",1,IF('Prop Drill Pipe Inp Report'!AY668="X",1,IF('Prop Drill Pipe Inp Report'!AZ668="X",1,IF('Prop Drill Pipe Inp Report'!BA668="X",1,0))))))))))))</f>
        <v>0</v>
      </c>
    </row>
    <row r="662" spans="9:10" x14ac:dyDescent="0.25">
      <c r="I662">
        <f>IF('Prop Drill Pipe Inp Report'!V669="X",1,IF('Prop Drill Pipe Inp Report'!W669="X",1,IF('Prop Drill Pipe Inp Report'!X669="X",1,IF('Prop Drill Pipe Inp Report'!Y669="X",1,IF('Prop Drill Pipe Inp Report'!Z669="X",1,IF('Prop Drill Pipe Inp Report'!AA669="X",1,IF('Prop Drill Pipe Inp Report'!AB669="X",1,IF('Prop Drill Pipe Inp Report'!AC669="X",1,IF('Prop Drill Pipe Inp Report'!AD669="X",1,IF('Prop Drill Pipe Inp Report'!AE669="X",1,IF('Prop Drill Pipe Inp Report'!AF669="X",1,IF('Prop Drill Pipe Inp Report'!AG669="X",1,IF('Prop Drill Pipe Inp Report'!AH669="X",1, IF('Prop Drill Pipe Inp Report'!AI669="X",1,0))))))))))))))</f>
        <v>0</v>
      </c>
      <c r="J662">
        <f>IF('Prop Drill Pipe Inp Report'!AP669="X",1,IF('Prop Drill Pipe Inp Report'!AQ669="X",1,IF('Prop Drill Pipe Inp Report'!AR669="X",1,IF('Prop Drill Pipe Inp Report'!AS669="X",1,IF('Prop Drill Pipe Inp Report'!AT669="X",1,IF('Prop Drill Pipe Inp Report'!AU669="X",1,IF('Prop Drill Pipe Inp Report'!AV669="X",1,IF('Prop Drill Pipe Inp Report'!AW669="X",1,IF('Prop Drill Pipe Inp Report'!AX669="X",1,IF('Prop Drill Pipe Inp Report'!AY669="X",1,IF('Prop Drill Pipe Inp Report'!AZ669="X",1,IF('Prop Drill Pipe Inp Report'!BA669="X",1,0))))))))))))</f>
        <v>0</v>
      </c>
    </row>
    <row r="663" spans="9:10" x14ac:dyDescent="0.25">
      <c r="I663">
        <f>IF('Prop Drill Pipe Inp Report'!V670="X",1,IF('Prop Drill Pipe Inp Report'!W670="X",1,IF('Prop Drill Pipe Inp Report'!X670="X",1,IF('Prop Drill Pipe Inp Report'!Y670="X",1,IF('Prop Drill Pipe Inp Report'!Z670="X",1,IF('Prop Drill Pipe Inp Report'!AA670="X",1,IF('Prop Drill Pipe Inp Report'!AB670="X",1,IF('Prop Drill Pipe Inp Report'!AC670="X",1,IF('Prop Drill Pipe Inp Report'!AD670="X",1,IF('Prop Drill Pipe Inp Report'!AE670="X",1,IF('Prop Drill Pipe Inp Report'!AF670="X",1,IF('Prop Drill Pipe Inp Report'!AG670="X",1,IF('Prop Drill Pipe Inp Report'!AH670="X",1, IF('Prop Drill Pipe Inp Report'!AI670="X",1,0))))))))))))))</f>
        <v>0</v>
      </c>
      <c r="J663">
        <f>IF('Prop Drill Pipe Inp Report'!AP670="X",1,IF('Prop Drill Pipe Inp Report'!AQ670="X",1,IF('Prop Drill Pipe Inp Report'!AR670="X",1,IF('Prop Drill Pipe Inp Report'!AS670="X",1,IF('Prop Drill Pipe Inp Report'!AT670="X",1,IF('Prop Drill Pipe Inp Report'!AU670="X",1,IF('Prop Drill Pipe Inp Report'!AV670="X",1,IF('Prop Drill Pipe Inp Report'!AW670="X",1,IF('Prop Drill Pipe Inp Report'!AX670="X",1,IF('Prop Drill Pipe Inp Report'!AY670="X",1,IF('Prop Drill Pipe Inp Report'!AZ670="X",1,IF('Prop Drill Pipe Inp Report'!BA670="X",1,0))))))))))))</f>
        <v>0</v>
      </c>
    </row>
    <row r="664" spans="9:10" x14ac:dyDescent="0.25">
      <c r="I664">
        <f>IF('Prop Drill Pipe Inp Report'!V671="X",1,IF('Prop Drill Pipe Inp Report'!W671="X",1,IF('Prop Drill Pipe Inp Report'!X671="X",1,IF('Prop Drill Pipe Inp Report'!Y671="X",1,IF('Prop Drill Pipe Inp Report'!Z671="X",1,IF('Prop Drill Pipe Inp Report'!AA671="X",1,IF('Prop Drill Pipe Inp Report'!AB671="X",1,IF('Prop Drill Pipe Inp Report'!AC671="X",1,IF('Prop Drill Pipe Inp Report'!AD671="X",1,IF('Prop Drill Pipe Inp Report'!AE671="X",1,IF('Prop Drill Pipe Inp Report'!AF671="X",1,IF('Prop Drill Pipe Inp Report'!AG671="X",1,IF('Prop Drill Pipe Inp Report'!AH671="X",1, IF('Prop Drill Pipe Inp Report'!AI671="X",1,0))))))))))))))</f>
        <v>0</v>
      </c>
      <c r="J664">
        <f>IF('Prop Drill Pipe Inp Report'!AP671="X",1,IF('Prop Drill Pipe Inp Report'!AQ671="X",1,IF('Prop Drill Pipe Inp Report'!AR671="X",1,IF('Prop Drill Pipe Inp Report'!AS671="X",1,IF('Prop Drill Pipe Inp Report'!AT671="X",1,IF('Prop Drill Pipe Inp Report'!AU671="X",1,IF('Prop Drill Pipe Inp Report'!AV671="X",1,IF('Prop Drill Pipe Inp Report'!AW671="X",1,IF('Prop Drill Pipe Inp Report'!AX671="X",1,IF('Prop Drill Pipe Inp Report'!AY671="X",1,IF('Prop Drill Pipe Inp Report'!AZ671="X",1,IF('Prop Drill Pipe Inp Report'!BA671="X",1,0))))))))))))</f>
        <v>0</v>
      </c>
    </row>
    <row r="665" spans="9:10" x14ac:dyDescent="0.25">
      <c r="I665">
        <f>IF('Prop Drill Pipe Inp Report'!V672="X",1,IF('Prop Drill Pipe Inp Report'!W672="X",1,IF('Prop Drill Pipe Inp Report'!X672="X",1,IF('Prop Drill Pipe Inp Report'!Y672="X",1,IF('Prop Drill Pipe Inp Report'!Z672="X",1,IF('Prop Drill Pipe Inp Report'!AA672="X",1,IF('Prop Drill Pipe Inp Report'!AB672="X",1,IF('Prop Drill Pipe Inp Report'!AC672="X",1,IF('Prop Drill Pipe Inp Report'!AD672="X",1,IF('Prop Drill Pipe Inp Report'!AE672="X",1,IF('Prop Drill Pipe Inp Report'!AF672="X",1,IF('Prop Drill Pipe Inp Report'!AG672="X",1,IF('Prop Drill Pipe Inp Report'!AH672="X",1, IF('Prop Drill Pipe Inp Report'!AI672="X",1,0))))))))))))))</f>
        <v>0</v>
      </c>
      <c r="J665">
        <f>IF('Prop Drill Pipe Inp Report'!AP672="X",1,IF('Prop Drill Pipe Inp Report'!AQ672="X",1,IF('Prop Drill Pipe Inp Report'!AR672="X",1,IF('Prop Drill Pipe Inp Report'!AS672="X",1,IF('Prop Drill Pipe Inp Report'!AT672="X",1,IF('Prop Drill Pipe Inp Report'!AU672="X",1,IF('Prop Drill Pipe Inp Report'!AV672="X",1,IF('Prop Drill Pipe Inp Report'!AW672="X",1,IF('Prop Drill Pipe Inp Report'!AX672="X",1,IF('Prop Drill Pipe Inp Report'!AY672="X",1,IF('Prop Drill Pipe Inp Report'!AZ672="X",1,IF('Prop Drill Pipe Inp Report'!BA672="X",1,0))))))))))))</f>
        <v>0</v>
      </c>
    </row>
    <row r="666" spans="9:10" x14ac:dyDescent="0.25">
      <c r="I666">
        <f>IF('Prop Drill Pipe Inp Report'!V673="X",1,IF('Prop Drill Pipe Inp Report'!W673="X",1,IF('Prop Drill Pipe Inp Report'!X673="X",1,IF('Prop Drill Pipe Inp Report'!Y673="X",1,IF('Prop Drill Pipe Inp Report'!Z673="X",1,IF('Prop Drill Pipe Inp Report'!AA673="X",1,IF('Prop Drill Pipe Inp Report'!AB673="X",1,IF('Prop Drill Pipe Inp Report'!AC673="X",1,IF('Prop Drill Pipe Inp Report'!AD673="X",1,IF('Prop Drill Pipe Inp Report'!AE673="X",1,IF('Prop Drill Pipe Inp Report'!AF673="X",1,IF('Prop Drill Pipe Inp Report'!AG673="X",1,IF('Prop Drill Pipe Inp Report'!AH673="X",1, IF('Prop Drill Pipe Inp Report'!AI673="X",1,0))))))))))))))</f>
        <v>0</v>
      </c>
      <c r="J666">
        <f>IF('Prop Drill Pipe Inp Report'!AP673="X",1,IF('Prop Drill Pipe Inp Report'!AQ673="X",1,IF('Prop Drill Pipe Inp Report'!AR673="X",1,IF('Prop Drill Pipe Inp Report'!AS673="X",1,IF('Prop Drill Pipe Inp Report'!AT673="X",1,IF('Prop Drill Pipe Inp Report'!AU673="X",1,IF('Prop Drill Pipe Inp Report'!AV673="X",1,IF('Prop Drill Pipe Inp Report'!AW673="X",1,IF('Prop Drill Pipe Inp Report'!AX673="X",1,IF('Prop Drill Pipe Inp Report'!AY673="X",1,IF('Prop Drill Pipe Inp Report'!AZ673="X",1,IF('Prop Drill Pipe Inp Report'!BA673="X",1,0))))))))))))</f>
        <v>0</v>
      </c>
    </row>
    <row r="667" spans="9:10" x14ac:dyDescent="0.25">
      <c r="I667">
        <f>IF('Prop Drill Pipe Inp Report'!V674="X",1,IF('Prop Drill Pipe Inp Report'!W674="X",1,IF('Prop Drill Pipe Inp Report'!X674="X",1,IF('Prop Drill Pipe Inp Report'!Y674="X",1,IF('Prop Drill Pipe Inp Report'!Z674="X",1,IF('Prop Drill Pipe Inp Report'!AA674="X",1,IF('Prop Drill Pipe Inp Report'!AB674="X",1,IF('Prop Drill Pipe Inp Report'!AC674="X",1,IF('Prop Drill Pipe Inp Report'!AD674="X",1,IF('Prop Drill Pipe Inp Report'!AE674="X",1,IF('Prop Drill Pipe Inp Report'!AF674="X",1,IF('Prop Drill Pipe Inp Report'!AG674="X",1,IF('Prop Drill Pipe Inp Report'!AH674="X",1, IF('Prop Drill Pipe Inp Report'!AI674="X",1,0))))))))))))))</f>
        <v>0</v>
      </c>
      <c r="J667">
        <f>IF('Prop Drill Pipe Inp Report'!AP674="X",1,IF('Prop Drill Pipe Inp Report'!AQ674="X",1,IF('Prop Drill Pipe Inp Report'!AR674="X",1,IF('Prop Drill Pipe Inp Report'!AS674="X",1,IF('Prop Drill Pipe Inp Report'!AT674="X",1,IF('Prop Drill Pipe Inp Report'!AU674="X",1,IF('Prop Drill Pipe Inp Report'!AV674="X",1,IF('Prop Drill Pipe Inp Report'!AW674="X",1,IF('Prop Drill Pipe Inp Report'!AX674="X",1,IF('Prop Drill Pipe Inp Report'!AY674="X",1,IF('Prop Drill Pipe Inp Report'!AZ674="X",1,IF('Prop Drill Pipe Inp Report'!BA674="X",1,0))))))))))))</f>
        <v>0</v>
      </c>
    </row>
    <row r="668" spans="9:10" x14ac:dyDescent="0.25">
      <c r="I668">
        <f>IF('Prop Drill Pipe Inp Report'!V675="X",1,IF('Prop Drill Pipe Inp Report'!W675="X",1,IF('Prop Drill Pipe Inp Report'!X675="X",1,IF('Prop Drill Pipe Inp Report'!Y675="X",1,IF('Prop Drill Pipe Inp Report'!Z675="X",1,IF('Prop Drill Pipe Inp Report'!AA675="X",1,IF('Prop Drill Pipe Inp Report'!AB675="X",1,IF('Prop Drill Pipe Inp Report'!AC675="X",1,IF('Prop Drill Pipe Inp Report'!AD675="X",1,IF('Prop Drill Pipe Inp Report'!AE675="X",1,IF('Prop Drill Pipe Inp Report'!AF675="X",1,IF('Prop Drill Pipe Inp Report'!AG675="X",1,IF('Prop Drill Pipe Inp Report'!AH675="X",1, IF('Prop Drill Pipe Inp Report'!AI675="X",1,0))))))))))))))</f>
        <v>0</v>
      </c>
      <c r="J668">
        <f>IF('Prop Drill Pipe Inp Report'!AP675="X",1,IF('Prop Drill Pipe Inp Report'!AQ675="X",1,IF('Prop Drill Pipe Inp Report'!AR675="X",1,IF('Prop Drill Pipe Inp Report'!AS675="X",1,IF('Prop Drill Pipe Inp Report'!AT675="X",1,IF('Prop Drill Pipe Inp Report'!AU675="X",1,IF('Prop Drill Pipe Inp Report'!AV675="X",1,IF('Prop Drill Pipe Inp Report'!AW675="X",1,IF('Prop Drill Pipe Inp Report'!AX675="X",1,IF('Prop Drill Pipe Inp Report'!AY675="X",1,IF('Prop Drill Pipe Inp Report'!AZ675="X",1,IF('Prop Drill Pipe Inp Report'!BA675="X",1,0))))))))))))</f>
        <v>0</v>
      </c>
    </row>
    <row r="669" spans="9:10" x14ac:dyDescent="0.25">
      <c r="I669">
        <f>IF('Prop Drill Pipe Inp Report'!V676="X",1,IF('Prop Drill Pipe Inp Report'!W676="X",1,IF('Prop Drill Pipe Inp Report'!X676="X",1,IF('Prop Drill Pipe Inp Report'!Y676="X",1,IF('Prop Drill Pipe Inp Report'!Z676="X",1,IF('Prop Drill Pipe Inp Report'!AA676="X",1,IF('Prop Drill Pipe Inp Report'!AB676="X",1,IF('Prop Drill Pipe Inp Report'!AC676="X",1,IF('Prop Drill Pipe Inp Report'!AD676="X",1,IF('Prop Drill Pipe Inp Report'!AE676="X",1,IF('Prop Drill Pipe Inp Report'!AF676="X",1,IF('Prop Drill Pipe Inp Report'!AG676="X",1,IF('Prop Drill Pipe Inp Report'!AH676="X",1, IF('Prop Drill Pipe Inp Report'!AI676="X",1,0))))))))))))))</f>
        <v>0</v>
      </c>
      <c r="J669">
        <f>IF('Prop Drill Pipe Inp Report'!AP676="X",1,IF('Prop Drill Pipe Inp Report'!AQ676="X",1,IF('Prop Drill Pipe Inp Report'!AR676="X",1,IF('Prop Drill Pipe Inp Report'!AS676="X",1,IF('Prop Drill Pipe Inp Report'!AT676="X",1,IF('Prop Drill Pipe Inp Report'!AU676="X",1,IF('Prop Drill Pipe Inp Report'!AV676="X",1,IF('Prop Drill Pipe Inp Report'!AW676="X",1,IF('Prop Drill Pipe Inp Report'!AX676="X",1,IF('Prop Drill Pipe Inp Report'!AY676="X",1,IF('Prop Drill Pipe Inp Report'!AZ676="X",1,IF('Prop Drill Pipe Inp Report'!BA676="X",1,0))))))))))))</f>
        <v>0</v>
      </c>
    </row>
    <row r="670" spans="9:10" x14ac:dyDescent="0.25">
      <c r="I670">
        <f>IF('Prop Drill Pipe Inp Report'!V677="X",1,IF('Prop Drill Pipe Inp Report'!W677="X",1,IF('Prop Drill Pipe Inp Report'!X677="X",1,IF('Prop Drill Pipe Inp Report'!Y677="X",1,IF('Prop Drill Pipe Inp Report'!Z677="X",1,IF('Prop Drill Pipe Inp Report'!AA677="X",1,IF('Prop Drill Pipe Inp Report'!AB677="X",1,IF('Prop Drill Pipe Inp Report'!AC677="X",1,IF('Prop Drill Pipe Inp Report'!AD677="X",1,IF('Prop Drill Pipe Inp Report'!AE677="X",1,IF('Prop Drill Pipe Inp Report'!AF677="X",1,IF('Prop Drill Pipe Inp Report'!AG677="X",1,IF('Prop Drill Pipe Inp Report'!AH677="X",1, IF('Prop Drill Pipe Inp Report'!AI677="X",1,0))))))))))))))</f>
        <v>0</v>
      </c>
      <c r="J670">
        <f>IF('Prop Drill Pipe Inp Report'!AP677="X",1,IF('Prop Drill Pipe Inp Report'!AQ677="X",1,IF('Prop Drill Pipe Inp Report'!AR677="X",1,IF('Prop Drill Pipe Inp Report'!AS677="X",1,IF('Prop Drill Pipe Inp Report'!AT677="X",1,IF('Prop Drill Pipe Inp Report'!AU677="X",1,IF('Prop Drill Pipe Inp Report'!AV677="X",1,IF('Prop Drill Pipe Inp Report'!AW677="X",1,IF('Prop Drill Pipe Inp Report'!AX677="X",1,IF('Prop Drill Pipe Inp Report'!AY677="X",1,IF('Prop Drill Pipe Inp Report'!AZ677="X",1,IF('Prop Drill Pipe Inp Report'!BA677="X",1,0))))))))))))</f>
        <v>0</v>
      </c>
    </row>
    <row r="671" spans="9:10" x14ac:dyDescent="0.25">
      <c r="I671">
        <f>IF('Prop Drill Pipe Inp Report'!V678="X",1,IF('Prop Drill Pipe Inp Report'!W678="X",1,IF('Prop Drill Pipe Inp Report'!X678="X",1,IF('Prop Drill Pipe Inp Report'!Y678="X",1,IF('Prop Drill Pipe Inp Report'!Z678="X",1,IF('Prop Drill Pipe Inp Report'!AA678="X",1,IF('Prop Drill Pipe Inp Report'!AB678="X",1,IF('Prop Drill Pipe Inp Report'!AC678="X",1,IF('Prop Drill Pipe Inp Report'!AD678="X",1,IF('Prop Drill Pipe Inp Report'!AE678="X",1,IF('Prop Drill Pipe Inp Report'!AF678="X",1,IF('Prop Drill Pipe Inp Report'!AG678="X",1,IF('Prop Drill Pipe Inp Report'!AH678="X",1, IF('Prop Drill Pipe Inp Report'!AI678="X",1,0))))))))))))))</f>
        <v>0</v>
      </c>
      <c r="J671">
        <f>IF('Prop Drill Pipe Inp Report'!AP678="X",1,IF('Prop Drill Pipe Inp Report'!AQ678="X",1,IF('Prop Drill Pipe Inp Report'!AR678="X",1,IF('Prop Drill Pipe Inp Report'!AS678="X",1,IF('Prop Drill Pipe Inp Report'!AT678="X",1,IF('Prop Drill Pipe Inp Report'!AU678="X",1,IF('Prop Drill Pipe Inp Report'!AV678="X",1,IF('Prop Drill Pipe Inp Report'!AW678="X",1,IF('Prop Drill Pipe Inp Report'!AX678="X",1,IF('Prop Drill Pipe Inp Report'!AY678="X",1,IF('Prop Drill Pipe Inp Report'!AZ678="X",1,IF('Prop Drill Pipe Inp Report'!BA678="X",1,0))))))))))))</f>
        <v>0</v>
      </c>
    </row>
    <row r="672" spans="9:10" x14ac:dyDescent="0.25">
      <c r="I672">
        <f>IF('Prop Drill Pipe Inp Report'!V679="X",1,IF('Prop Drill Pipe Inp Report'!W679="X",1,IF('Prop Drill Pipe Inp Report'!X679="X",1,IF('Prop Drill Pipe Inp Report'!Y679="X",1,IF('Prop Drill Pipe Inp Report'!Z679="X",1,IF('Prop Drill Pipe Inp Report'!AA679="X",1,IF('Prop Drill Pipe Inp Report'!AB679="X",1,IF('Prop Drill Pipe Inp Report'!AC679="X",1,IF('Prop Drill Pipe Inp Report'!AD679="X",1,IF('Prop Drill Pipe Inp Report'!AE679="X",1,IF('Prop Drill Pipe Inp Report'!AF679="X",1,IF('Prop Drill Pipe Inp Report'!AG679="X",1,IF('Prop Drill Pipe Inp Report'!AH679="X",1, IF('Prop Drill Pipe Inp Report'!AI679="X",1,0))))))))))))))</f>
        <v>0</v>
      </c>
      <c r="J672">
        <f>IF('Prop Drill Pipe Inp Report'!AP679="X",1,IF('Prop Drill Pipe Inp Report'!AQ679="X",1,IF('Prop Drill Pipe Inp Report'!AR679="X",1,IF('Prop Drill Pipe Inp Report'!AS679="X",1,IF('Prop Drill Pipe Inp Report'!AT679="X",1,IF('Prop Drill Pipe Inp Report'!AU679="X",1,IF('Prop Drill Pipe Inp Report'!AV679="X",1,IF('Prop Drill Pipe Inp Report'!AW679="X",1,IF('Prop Drill Pipe Inp Report'!AX679="X",1,IF('Prop Drill Pipe Inp Report'!AY679="X",1,IF('Prop Drill Pipe Inp Report'!AZ679="X",1,IF('Prop Drill Pipe Inp Report'!BA679="X",1,0))))))))))))</f>
        <v>0</v>
      </c>
    </row>
    <row r="673" spans="9:10" x14ac:dyDescent="0.25">
      <c r="I673">
        <f>IF('Prop Drill Pipe Inp Report'!V680="X",1,IF('Prop Drill Pipe Inp Report'!W680="X",1,IF('Prop Drill Pipe Inp Report'!X680="X",1,IF('Prop Drill Pipe Inp Report'!Y680="X",1,IF('Prop Drill Pipe Inp Report'!Z680="X",1,IF('Prop Drill Pipe Inp Report'!AA680="X",1,IF('Prop Drill Pipe Inp Report'!AB680="X",1,IF('Prop Drill Pipe Inp Report'!AC680="X",1,IF('Prop Drill Pipe Inp Report'!AD680="X",1,IF('Prop Drill Pipe Inp Report'!AE680="X",1,IF('Prop Drill Pipe Inp Report'!AF680="X",1,IF('Prop Drill Pipe Inp Report'!AG680="X",1,IF('Prop Drill Pipe Inp Report'!AH680="X",1, IF('Prop Drill Pipe Inp Report'!AI680="X",1,0))))))))))))))</f>
        <v>0</v>
      </c>
      <c r="J673">
        <f>IF('Prop Drill Pipe Inp Report'!AP680="X",1,IF('Prop Drill Pipe Inp Report'!AQ680="X",1,IF('Prop Drill Pipe Inp Report'!AR680="X",1,IF('Prop Drill Pipe Inp Report'!AS680="X",1,IF('Prop Drill Pipe Inp Report'!AT680="X",1,IF('Prop Drill Pipe Inp Report'!AU680="X",1,IF('Prop Drill Pipe Inp Report'!AV680="X",1,IF('Prop Drill Pipe Inp Report'!AW680="X",1,IF('Prop Drill Pipe Inp Report'!AX680="X",1,IF('Prop Drill Pipe Inp Report'!AY680="X",1,IF('Prop Drill Pipe Inp Report'!AZ680="X",1,IF('Prop Drill Pipe Inp Report'!BA680="X",1,0))))))))))))</f>
        <v>0</v>
      </c>
    </row>
    <row r="674" spans="9:10" x14ac:dyDescent="0.25">
      <c r="I674">
        <f>IF('Prop Drill Pipe Inp Report'!V681="X",1,IF('Prop Drill Pipe Inp Report'!W681="X",1,IF('Prop Drill Pipe Inp Report'!X681="X",1,IF('Prop Drill Pipe Inp Report'!Y681="X",1,IF('Prop Drill Pipe Inp Report'!Z681="X",1,IF('Prop Drill Pipe Inp Report'!AA681="X",1,IF('Prop Drill Pipe Inp Report'!AB681="X",1,IF('Prop Drill Pipe Inp Report'!AC681="X",1,IF('Prop Drill Pipe Inp Report'!AD681="X",1,IF('Prop Drill Pipe Inp Report'!AE681="X",1,IF('Prop Drill Pipe Inp Report'!AF681="X",1,IF('Prop Drill Pipe Inp Report'!AG681="X",1,IF('Prop Drill Pipe Inp Report'!AH681="X",1, IF('Prop Drill Pipe Inp Report'!AI681="X",1,0))))))))))))))</f>
        <v>0</v>
      </c>
      <c r="J674">
        <f>IF('Prop Drill Pipe Inp Report'!AP681="X",1,IF('Prop Drill Pipe Inp Report'!AQ681="X",1,IF('Prop Drill Pipe Inp Report'!AR681="X",1,IF('Prop Drill Pipe Inp Report'!AS681="X",1,IF('Prop Drill Pipe Inp Report'!AT681="X",1,IF('Prop Drill Pipe Inp Report'!AU681="X",1,IF('Prop Drill Pipe Inp Report'!AV681="X",1,IF('Prop Drill Pipe Inp Report'!AW681="X",1,IF('Prop Drill Pipe Inp Report'!AX681="X",1,IF('Prop Drill Pipe Inp Report'!AY681="X",1,IF('Prop Drill Pipe Inp Report'!AZ681="X",1,IF('Prop Drill Pipe Inp Report'!BA681="X",1,0))))))))))))</f>
        <v>0</v>
      </c>
    </row>
    <row r="675" spans="9:10" x14ac:dyDescent="0.25">
      <c r="I675">
        <f>IF('Prop Drill Pipe Inp Report'!V682="X",1,IF('Prop Drill Pipe Inp Report'!W682="X",1,IF('Prop Drill Pipe Inp Report'!X682="X",1,IF('Prop Drill Pipe Inp Report'!Y682="X",1,IF('Prop Drill Pipe Inp Report'!Z682="X",1,IF('Prop Drill Pipe Inp Report'!AA682="X",1,IF('Prop Drill Pipe Inp Report'!AB682="X",1,IF('Prop Drill Pipe Inp Report'!AC682="X",1,IF('Prop Drill Pipe Inp Report'!AD682="X",1,IF('Prop Drill Pipe Inp Report'!AE682="X",1,IF('Prop Drill Pipe Inp Report'!AF682="X",1,IF('Prop Drill Pipe Inp Report'!AG682="X",1,IF('Prop Drill Pipe Inp Report'!AH682="X",1, IF('Prop Drill Pipe Inp Report'!AI682="X",1,0))))))))))))))</f>
        <v>0</v>
      </c>
      <c r="J675">
        <f>IF('Prop Drill Pipe Inp Report'!AP682="X",1,IF('Prop Drill Pipe Inp Report'!AQ682="X",1,IF('Prop Drill Pipe Inp Report'!AR682="X",1,IF('Prop Drill Pipe Inp Report'!AS682="X",1,IF('Prop Drill Pipe Inp Report'!AT682="X",1,IF('Prop Drill Pipe Inp Report'!AU682="X",1,IF('Prop Drill Pipe Inp Report'!AV682="X",1,IF('Prop Drill Pipe Inp Report'!AW682="X",1,IF('Prop Drill Pipe Inp Report'!AX682="X",1,IF('Prop Drill Pipe Inp Report'!AY682="X",1,IF('Prop Drill Pipe Inp Report'!AZ682="X",1,IF('Prop Drill Pipe Inp Report'!BA682="X",1,0))))))))))))</f>
        <v>0</v>
      </c>
    </row>
    <row r="676" spans="9:10" x14ac:dyDescent="0.25">
      <c r="I676">
        <f>IF('Prop Drill Pipe Inp Report'!V683="X",1,IF('Prop Drill Pipe Inp Report'!W683="X",1,IF('Prop Drill Pipe Inp Report'!X683="X",1,IF('Prop Drill Pipe Inp Report'!Y683="X",1,IF('Prop Drill Pipe Inp Report'!Z683="X",1,IF('Prop Drill Pipe Inp Report'!AA683="X",1,IF('Prop Drill Pipe Inp Report'!AB683="X",1,IF('Prop Drill Pipe Inp Report'!AC683="X",1,IF('Prop Drill Pipe Inp Report'!AD683="X",1,IF('Prop Drill Pipe Inp Report'!AE683="X",1,IF('Prop Drill Pipe Inp Report'!AF683="X",1,IF('Prop Drill Pipe Inp Report'!AG683="X",1,IF('Prop Drill Pipe Inp Report'!AH683="X",1, IF('Prop Drill Pipe Inp Report'!AI683="X",1,0))))))))))))))</f>
        <v>0</v>
      </c>
      <c r="J676">
        <f>IF('Prop Drill Pipe Inp Report'!AP683="X",1,IF('Prop Drill Pipe Inp Report'!AQ683="X",1,IF('Prop Drill Pipe Inp Report'!AR683="X",1,IF('Prop Drill Pipe Inp Report'!AS683="X",1,IF('Prop Drill Pipe Inp Report'!AT683="X",1,IF('Prop Drill Pipe Inp Report'!AU683="X",1,IF('Prop Drill Pipe Inp Report'!AV683="X",1,IF('Prop Drill Pipe Inp Report'!AW683="X",1,IF('Prop Drill Pipe Inp Report'!AX683="X",1,IF('Prop Drill Pipe Inp Report'!AY683="X",1,IF('Prop Drill Pipe Inp Report'!AZ683="X",1,IF('Prop Drill Pipe Inp Report'!BA683="X",1,0))))))))))))</f>
        <v>0</v>
      </c>
    </row>
    <row r="677" spans="9:10" x14ac:dyDescent="0.25">
      <c r="I677">
        <f>IF('Prop Drill Pipe Inp Report'!V684="X",1,IF('Prop Drill Pipe Inp Report'!W684="X",1,IF('Prop Drill Pipe Inp Report'!X684="X",1,IF('Prop Drill Pipe Inp Report'!Y684="X",1,IF('Prop Drill Pipe Inp Report'!Z684="X",1,IF('Prop Drill Pipe Inp Report'!AA684="X",1,IF('Prop Drill Pipe Inp Report'!AB684="X",1,IF('Prop Drill Pipe Inp Report'!AC684="X",1,IF('Prop Drill Pipe Inp Report'!AD684="X",1,IF('Prop Drill Pipe Inp Report'!AE684="X",1,IF('Prop Drill Pipe Inp Report'!AF684="X",1,IF('Prop Drill Pipe Inp Report'!AG684="X",1,IF('Prop Drill Pipe Inp Report'!AH684="X",1, IF('Prop Drill Pipe Inp Report'!AI684="X",1,0))))))))))))))</f>
        <v>0</v>
      </c>
      <c r="J677">
        <f>IF('Prop Drill Pipe Inp Report'!AP684="X",1,IF('Prop Drill Pipe Inp Report'!AQ684="X",1,IF('Prop Drill Pipe Inp Report'!AR684="X",1,IF('Prop Drill Pipe Inp Report'!AS684="X",1,IF('Prop Drill Pipe Inp Report'!AT684="X",1,IF('Prop Drill Pipe Inp Report'!AU684="X",1,IF('Prop Drill Pipe Inp Report'!AV684="X",1,IF('Prop Drill Pipe Inp Report'!AW684="X",1,IF('Prop Drill Pipe Inp Report'!AX684="X",1,IF('Prop Drill Pipe Inp Report'!AY684="X",1,IF('Prop Drill Pipe Inp Report'!AZ684="X",1,IF('Prop Drill Pipe Inp Report'!BA684="X",1,0))))))))))))</f>
        <v>0</v>
      </c>
    </row>
    <row r="678" spans="9:10" x14ac:dyDescent="0.25">
      <c r="I678">
        <f>IF('Prop Drill Pipe Inp Report'!V685="X",1,IF('Prop Drill Pipe Inp Report'!W685="X",1,IF('Prop Drill Pipe Inp Report'!X685="X",1,IF('Prop Drill Pipe Inp Report'!Y685="X",1,IF('Prop Drill Pipe Inp Report'!Z685="X",1,IF('Prop Drill Pipe Inp Report'!AA685="X",1,IF('Prop Drill Pipe Inp Report'!AB685="X",1,IF('Prop Drill Pipe Inp Report'!AC685="X",1,IF('Prop Drill Pipe Inp Report'!AD685="X",1,IF('Prop Drill Pipe Inp Report'!AE685="X",1,IF('Prop Drill Pipe Inp Report'!AF685="X",1,IF('Prop Drill Pipe Inp Report'!AG685="X",1,IF('Prop Drill Pipe Inp Report'!AH685="X",1, IF('Prop Drill Pipe Inp Report'!AI685="X",1,0))))))))))))))</f>
        <v>0</v>
      </c>
      <c r="J678">
        <f>IF('Prop Drill Pipe Inp Report'!AP685="X",1,IF('Prop Drill Pipe Inp Report'!AQ685="X",1,IF('Prop Drill Pipe Inp Report'!AR685="X",1,IF('Prop Drill Pipe Inp Report'!AS685="X",1,IF('Prop Drill Pipe Inp Report'!AT685="X",1,IF('Prop Drill Pipe Inp Report'!AU685="X",1,IF('Prop Drill Pipe Inp Report'!AV685="X",1,IF('Prop Drill Pipe Inp Report'!AW685="X",1,IF('Prop Drill Pipe Inp Report'!AX685="X",1,IF('Prop Drill Pipe Inp Report'!AY685="X",1,IF('Prop Drill Pipe Inp Report'!AZ685="X",1,IF('Prop Drill Pipe Inp Report'!BA685="X",1,0))))))))))))</f>
        <v>0</v>
      </c>
    </row>
    <row r="679" spans="9:10" x14ac:dyDescent="0.25">
      <c r="I679">
        <f>IF('Prop Drill Pipe Inp Report'!V686="X",1,IF('Prop Drill Pipe Inp Report'!W686="X",1,IF('Prop Drill Pipe Inp Report'!X686="X",1,IF('Prop Drill Pipe Inp Report'!Y686="X",1,IF('Prop Drill Pipe Inp Report'!Z686="X",1,IF('Prop Drill Pipe Inp Report'!AA686="X",1,IF('Prop Drill Pipe Inp Report'!AB686="X",1,IF('Prop Drill Pipe Inp Report'!AC686="X",1,IF('Prop Drill Pipe Inp Report'!AD686="X",1,IF('Prop Drill Pipe Inp Report'!AE686="X",1,IF('Prop Drill Pipe Inp Report'!AF686="X",1,IF('Prop Drill Pipe Inp Report'!AG686="X",1,IF('Prop Drill Pipe Inp Report'!AH686="X",1, IF('Prop Drill Pipe Inp Report'!AI686="X",1,0))))))))))))))</f>
        <v>0</v>
      </c>
      <c r="J679">
        <f>IF('Prop Drill Pipe Inp Report'!AP686="X",1,IF('Prop Drill Pipe Inp Report'!AQ686="X",1,IF('Prop Drill Pipe Inp Report'!AR686="X",1,IF('Prop Drill Pipe Inp Report'!AS686="X",1,IF('Prop Drill Pipe Inp Report'!AT686="X",1,IF('Prop Drill Pipe Inp Report'!AU686="X",1,IF('Prop Drill Pipe Inp Report'!AV686="X",1,IF('Prop Drill Pipe Inp Report'!AW686="X",1,IF('Prop Drill Pipe Inp Report'!AX686="X",1,IF('Prop Drill Pipe Inp Report'!AY686="X",1,IF('Prop Drill Pipe Inp Report'!AZ686="X",1,IF('Prop Drill Pipe Inp Report'!BA686="X",1,0))))))))))))</f>
        <v>0</v>
      </c>
    </row>
    <row r="680" spans="9:10" x14ac:dyDescent="0.25">
      <c r="I680">
        <f>IF('Prop Drill Pipe Inp Report'!V687="X",1,IF('Prop Drill Pipe Inp Report'!W687="X",1,IF('Prop Drill Pipe Inp Report'!X687="X",1,IF('Prop Drill Pipe Inp Report'!Y687="X",1,IF('Prop Drill Pipe Inp Report'!Z687="X",1,IF('Prop Drill Pipe Inp Report'!AA687="X",1,IF('Prop Drill Pipe Inp Report'!AB687="X",1,IF('Prop Drill Pipe Inp Report'!AC687="X",1,IF('Prop Drill Pipe Inp Report'!AD687="X",1,IF('Prop Drill Pipe Inp Report'!AE687="X",1,IF('Prop Drill Pipe Inp Report'!AF687="X",1,IF('Prop Drill Pipe Inp Report'!AG687="X",1,IF('Prop Drill Pipe Inp Report'!AH687="X",1, IF('Prop Drill Pipe Inp Report'!AI687="X",1,0))))))))))))))</f>
        <v>0</v>
      </c>
      <c r="J680">
        <f>IF('Prop Drill Pipe Inp Report'!AP687="X",1,IF('Prop Drill Pipe Inp Report'!AQ687="X",1,IF('Prop Drill Pipe Inp Report'!AR687="X",1,IF('Prop Drill Pipe Inp Report'!AS687="X",1,IF('Prop Drill Pipe Inp Report'!AT687="X",1,IF('Prop Drill Pipe Inp Report'!AU687="X",1,IF('Prop Drill Pipe Inp Report'!AV687="X",1,IF('Prop Drill Pipe Inp Report'!AW687="X",1,IF('Prop Drill Pipe Inp Report'!AX687="X",1,IF('Prop Drill Pipe Inp Report'!AY687="X",1,IF('Prop Drill Pipe Inp Report'!AZ687="X",1,IF('Prop Drill Pipe Inp Report'!BA687="X",1,0))))))))))))</f>
        <v>0</v>
      </c>
    </row>
    <row r="681" spans="9:10" x14ac:dyDescent="0.25">
      <c r="I681">
        <f>IF('Prop Drill Pipe Inp Report'!V688="X",1,IF('Prop Drill Pipe Inp Report'!W688="X",1,IF('Prop Drill Pipe Inp Report'!X688="X",1,IF('Prop Drill Pipe Inp Report'!Y688="X",1,IF('Prop Drill Pipe Inp Report'!Z688="X",1,IF('Prop Drill Pipe Inp Report'!AA688="X",1,IF('Prop Drill Pipe Inp Report'!AB688="X",1,IF('Prop Drill Pipe Inp Report'!AC688="X",1,IF('Prop Drill Pipe Inp Report'!AD688="X",1,IF('Prop Drill Pipe Inp Report'!AE688="X",1,IF('Prop Drill Pipe Inp Report'!AF688="X",1,IF('Prop Drill Pipe Inp Report'!AG688="X",1,IF('Prop Drill Pipe Inp Report'!AH688="X",1, IF('Prop Drill Pipe Inp Report'!AI688="X",1,0))))))))))))))</f>
        <v>0</v>
      </c>
      <c r="J681">
        <f>IF('Prop Drill Pipe Inp Report'!AP688="X",1,IF('Prop Drill Pipe Inp Report'!AQ688="X",1,IF('Prop Drill Pipe Inp Report'!AR688="X",1,IF('Prop Drill Pipe Inp Report'!AS688="X",1,IF('Prop Drill Pipe Inp Report'!AT688="X",1,IF('Prop Drill Pipe Inp Report'!AU688="X",1,IF('Prop Drill Pipe Inp Report'!AV688="X",1,IF('Prop Drill Pipe Inp Report'!AW688="X",1,IF('Prop Drill Pipe Inp Report'!AX688="X",1,IF('Prop Drill Pipe Inp Report'!AY688="X",1,IF('Prop Drill Pipe Inp Report'!AZ688="X",1,IF('Prop Drill Pipe Inp Report'!BA688="X",1,0))))))))))))</f>
        <v>0</v>
      </c>
    </row>
    <row r="682" spans="9:10" x14ac:dyDescent="0.25">
      <c r="I682">
        <f>IF('Prop Drill Pipe Inp Report'!V689="X",1,IF('Prop Drill Pipe Inp Report'!W689="X",1,IF('Prop Drill Pipe Inp Report'!X689="X",1,IF('Prop Drill Pipe Inp Report'!Y689="X",1,IF('Prop Drill Pipe Inp Report'!Z689="X",1,IF('Prop Drill Pipe Inp Report'!AA689="X",1,IF('Prop Drill Pipe Inp Report'!AB689="X",1,IF('Prop Drill Pipe Inp Report'!AC689="X",1,IF('Prop Drill Pipe Inp Report'!AD689="X",1,IF('Prop Drill Pipe Inp Report'!AE689="X",1,IF('Prop Drill Pipe Inp Report'!AF689="X",1,IF('Prop Drill Pipe Inp Report'!AG689="X",1,IF('Prop Drill Pipe Inp Report'!AH689="X",1, IF('Prop Drill Pipe Inp Report'!AI689="X",1,0))))))))))))))</f>
        <v>0</v>
      </c>
      <c r="J682">
        <f>IF('Prop Drill Pipe Inp Report'!AP689="X",1,IF('Prop Drill Pipe Inp Report'!AQ689="X",1,IF('Prop Drill Pipe Inp Report'!AR689="X",1,IF('Prop Drill Pipe Inp Report'!AS689="X",1,IF('Prop Drill Pipe Inp Report'!AT689="X",1,IF('Prop Drill Pipe Inp Report'!AU689="X",1,IF('Prop Drill Pipe Inp Report'!AV689="X",1,IF('Prop Drill Pipe Inp Report'!AW689="X",1,IF('Prop Drill Pipe Inp Report'!AX689="X",1,IF('Prop Drill Pipe Inp Report'!AY689="X",1,IF('Prop Drill Pipe Inp Report'!AZ689="X",1,IF('Prop Drill Pipe Inp Report'!BA689="X",1,0))))))))))))</f>
        <v>0</v>
      </c>
    </row>
    <row r="683" spans="9:10" x14ac:dyDescent="0.25">
      <c r="I683">
        <f>IF('Prop Drill Pipe Inp Report'!V690="X",1,IF('Prop Drill Pipe Inp Report'!W690="X",1,IF('Prop Drill Pipe Inp Report'!X690="X",1,IF('Prop Drill Pipe Inp Report'!Y690="X",1,IF('Prop Drill Pipe Inp Report'!Z690="X",1,IF('Prop Drill Pipe Inp Report'!AA690="X",1,IF('Prop Drill Pipe Inp Report'!AB690="X",1,IF('Prop Drill Pipe Inp Report'!AC690="X",1,IF('Prop Drill Pipe Inp Report'!AD690="X",1,IF('Prop Drill Pipe Inp Report'!AE690="X",1,IF('Prop Drill Pipe Inp Report'!AF690="X",1,IF('Prop Drill Pipe Inp Report'!AG690="X",1,IF('Prop Drill Pipe Inp Report'!AH690="X",1, IF('Prop Drill Pipe Inp Report'!AI690="X",1,0))))))))))))))</f>
        <v>0</v>
      </c>
      <c r="J683">
        <f>IF('Prop Drill Pipe Inp Report'!AP690="X",1,IF('Prop Drill Pipe Inp Report'!AQ690="X",1,IF('Prop Drill Pipe Inp Report'!AR690="X",1,IF('Prop Drill Pipe Inp Report'!AS690="X",1,IF('Prop Drill Pipe Inp Report'!AT690="X",1,IF('Prop Drill Pipe Inp Report'!AU690="X",1,IF('Prop Drill Pipe Inp Report'!AV690="X",1,IF('Prop Drill Pipe Inp Report'!AW690="X",1,IF('Prop Drill Pipe Inp Report'!AX690="X",1,IF('Prop Drill Pipe Inp Report'!AY690="X",1,IF('Prop Drill Pipe Inp Report'!AZ690="X",1,IF('Prop Drill Pipe Inp Report'!BA690="X",1,0))))))))))))</f>
        <v>0</v>
      </c>
    </row>
    <row r="684" spans="9:10" x14ac:dyDescent="0.25">
      <c r="I684">
        <f>IF('Prop Drill Pipe Inp Report'!V691="X",1,IF('Prop Drill Pipe Inp Report'!W691="X",1,IF('Prop Drill Pipe Inp Report'!X691="X",1,IF('Prop Drill Pipe Inp Report'!Y691="X",1,IF('Prop Drill Pipe Inp Report'!Z691="X",1,IF('Prop Drill Pipe Inp Report'!AA691="X",1,IF('Prop Drill Pipe Inp Report'!AB691="X",1,IF('Prop Drill Pipe Inp Report'!AC691="X",1,IF('Prop Drill Pipe Inp Report'!AD691="X",1,IF('Prop Drill Pipe Inp Report'!AE691="X",1,IF('Prop Drill Pipe Inp Report'!AF691="X",1,IF('Prop Drill Pipe Inp Report'!AG691="X",1,IF('Prop Drill Pipe Inp Report'!AH691="X",1, IF('Prop Drill Pipe Inp Report'!AI691="X",1,0))))))))))))))</f>
        <v>0</v>
      </c>
      <c r="J684">
        <f>IF('Prop Drill Pipe Inp Report'!AP691="X",1,IF('Prop Drill Pipe Inp Report'!AQ691="X",1,IF('Prop Drill Pipe Inp Report'!AR691="X",1,IF('Prop Drill Pipe Inp Report'!AS691="X",1,IF('Prop Drill Pipe Inp Report'!AT691="X",1,IF('Prop Drill Pipe Inp Report'!AU691="X",1,IF('Prop Drill Pipe Inp Report'!AV691="X",1,IF('Prop Drill Pipe Inp Report'!AW691="X",1,IF('Prop Drill Pipe Inp Report'!AX691="X",1,IF('Prop Drill Pipe Inp Report'!AY691="X",1,IF('Prop Drill Pipe Inp Report'!AZ691="X",1,IF('Prop Drill Pipe Inp Report'!BA691="X",1,0))))))))))))</f>
        <v>0</v>
      </c>
    </row>
    <row r="685" spans="9:10" x14ac:dyDescent="0.25">
      <c r="I685">
        <f>IF('Prop Drill Pipe Inp Report'!V692="X",1,IF('Prop Drill Pipe Inp Report'!W692="X",1,IF('Prop Drill Pipe Inp Report'!X692="X",1,IF('Prop Drill Pipe Inp Report'!Y692="X",1,IF('Prop Drill Pipe Inp Report'!Z692="X",1,IF('Prop Drill Pipe Inp Report'!AA692="X",1,IF('Prop Drill Pipe Inp Report'!AB692="X",1,IF('Prop Drill Pipe Inp Report'!AC692="X",1,IF('Prop Drill Pipe Inp Report'!AD692="X",1,IF('Prop Drill Pipe Inp Report'!AE692="X",1,IF('Prop Drill Pipe Inp Report'!AF692="X",1,IF('Prop Drill Pipe Inp Report'!AG692="X",1,IF('Prop Drill Pipe Inp Report'!AH692="X",1, IF('Prop Drill Pipe Inp Report'!AI692="X",1,0))))))))))))))</f>
        <v>0</v>
      </c>
      <c r="J685">
        <f>IF('Prop Drill Pipe Inp Report'!AP692="X",1,IF('Prop Drill Pipe Inp Report'!AQ692="X",1,IF('Prop Drill Pipe Inp Report'!AR692="X",1,IF('Prop Drill Pipe Inp Report'!AS692="X",1,IF('Prop Drill Pipe Inp Report'!AT692="X",1,IF('Prop Drill Pipe Inp Report'!AU692="X",1,IF('Prop Drill Pipe Inp Report'!AV692="X",1,IF('Prop Drill Pipe Inp Report'!AW692="X",1,IF('Prop Drill Pipe Inp Report'!AX692="X",1,IF('Prop Drill Pipe Inp Report'!AY692="X",1,IF('Prop Drill Pipe Inp Report'!AZ692="X",1,IF('Prop Drill Pipe Inp Report'!BA692="X",1,0))))))))))))</f>
        <v>0</v>
      </c>
    </row>
    <row r="686" spans="9:10" x14ac:dyDescent="0.25">
      <c r="I686">
        <f>IF('Prop Drill Pipe Inp Report'!V693="X",1,IF('Prop Drill Pipe Inp Report'!W693="X",1,IF('Prop Drill Pipe Inp Report'!X693="X",1,IF('Prop Drill Pipe Inp Report'!Y693="X",1,IF('Prop Drill Pipe Inp Report'!Z693="X",1,IF('Prop Drill Pipe Inp Report'!AA693="X",1,IF('Prop Drill Pipe Inp Report'!AB693="X",1,IF('Prop Drill Pipe Inp Report'!AC693="X",1,IF('Prop Drill Pipe Inp Report'!AD693="X",1,IF('Prop Drill Pipe Inp Report'!AE693="X",1,IF('Prop Drill Pipe Inp Report'!AF693="X",1,IF('Prop Drill Pipe Inp Report'!AG693="X",1,IF('Prop Drill Pipe Inp Report'!AH693="X",1, IF('Prop Drill Pipe Inp Report'!AI693="X",1,0))))))))))))))</f>
        <v>0</v>
      </c>
      <c r="J686">
        <f>IF('Prop Drill Pipe Inp Report'!AP693="X",1,IF('Prop Drill Pipe Inp Report'!AQ693="X",1,IF('Prop Drill Pipe Inp Report'!AR693="X",1,IF('Prop Drill Pipe Inp Report'!AS693="X",1,IF('Prop Drill Pipe Inp Report'!AT693="X",1,IF('Prop Drill Pipe Inp Report'!AU693="X",1,IF('Prop Drill Pipe Inp Report'!AV693="X",1,IF('Prop Drill Pipe Inp Report'!AW693="X",1,IF('Prop Drill Pipe Inp Report'!AX693="X",1,IF('Prop Drill Pipe Inp Report'!AY693="X",1,IF('Prop Drill Pipe Inp Report'!AZ693="X",1,IF('Prop Drill Pipe Inp Report'!BA693="X",1,0))))))))))))</f>
        <v>0</v>
      </c>
    </row>
    <row r="687" spans="9:10" x14ac:dyDescent="0.25">
      <c r="I687">
        <f>IF('Prop Drill Pipe Inp Report'!V694="X",1,IF('Prop Drill Pipe Inp Report'!W694="X",1,IF('Prop Drill Pipe Inp Report'!X694="X",1,IF('Prop Drill Pipe Inp Report'!Y694="X",1,IF('Prop Drill Pipe Inp Report'!Z694="X",1,IF('Prop Drill Pipe Inp Report'!AA694="X",1,IF('Prop Drill Pipe Inp Report'!AB694="X",1,IF('Prop Drill Pipe Inp Report'!AC694="X",1,IF('Prop Drill Pipe Inp Report'!AD694="X",1,IF('Prop Drill Pipe Inp Report'!AE694="X",1,IF('Prop Drill Pipe Inp Report'!AF694="X",1,IF('Prop Drill Pipe Inp Report'!AG694="X",1,IF('Prop Drill Pipe Inp Report'!AH694="X",1, IF('Prop Drill Pipe Inp Report'!AI694="X",1,0))))))))))))))</f>
        <v>0</v>
      </c>
      <c r="J687">
        <f>IF('Prop Drill Pipe Inp Report'!AP694="X",1,IF('Prop Drill Pipe Inp Report'!AQ694="X",1,IF('Prop Drill Pipe Inp Report'!AR694="X",1,IF('Prop Drill Pipe Inp Report'!AS694="X",1,IF('Prop Drill Pipe Inp Report'!AT694="X",1,IF('Prop Drill Pipe Inp Report'!AU694="X",1,IF('Prop Drill Pipe Inp Report'!AV694="X",1,IF('Prop Drill Pipe Inp Report'!AW694="X",1,IF('Prop Drill Pipe Inp Report'!AX694="X",1,IF('Prop Drill Pipe Inp Report'!AY694="X",1,IF('Prop Drill Pipe Inp Report'!AZ694="X",1,IF('Prop Drill Pipe Inp Report'!BA694="X",1,0))))))))))))</f>
        <v>0</v>
      </c>
    </row>
    <row r="688" spans="9:10" x14ac:dyDescent="0.25">
      <c r="I688">
        <f>IF('Prop Drill Pipe Inp Report'!V695="X",1,IF('Prop Drill Pipe Inp Report'!W695="X",1,IF('Prop Drill Pipe Inp Report'!X695="X",1,IF('Prop Drill Pipe Inp Report'!Y695="X",1,IF('Prop Drill Pipe Inp Report'!Z695="X",1,IF('Prop Drill Pipe Inp Report'!AA695="X",1,IF('Prop Drill Pipe Inp Report'!AB695="X",1,IF('Prop Drill Pipe Inp Report'!AC695="X",1,IF('Prop Drill Pipe Inp Report'!AD695="X",1,IF('Prop Drill Pipe Inp Report'!AE695="X",1,IF('Prop Drill Pipe Inp Report'!AF695="X",1,IF('Prop Drill Pipe Inp Report'!AG695="X",1,IF('Prop Drill Pipe Inp Report'!AH695="X",1, IF('Prop Drill Pipe Inp Report'!AI695="X",1,0))))))))))))))</f>
        <v>0</v>
      </c>
      <c r="J688">
        <f>IF('Prop Drill Pipe Inp Report'!AP695="X",1,IF('Prop Drill Pipe Inp Report'!AQ695="X",1,IF('Prop Drill Pipe Inp Report'!AR695="X",1,IF('Prop Drill Pipe Inp Report'!AS695="X",1,IF('Prop Drill Pipe Inp Report'!AT695="X",1,IF('Prop Drill Pipe Inp Report'!AU695="X",1,IF('Prop Drill Pipe Inp Report'!AV695="X",1,IF('Prop Drill Pipe Inp Report'!AW695="X",1,IF('Prop Drill Pipe Inp Report'!AX695="X",1,IF('Prop Drill Pipe Inp Report'!AY695="X",1,IF('Prop Drill Pipe Inp Report'!AZ695="X",1,IF('Prop Drill Pipe Inp Report'!BA695="X",1,0))))))))))))</f>
        <v>0</v>
      </c>
    </row>
    <row r="689" spans="9:10" x14ac:dyDescent="0.25">
      <c r="I689">
        <f>IF('Prop Drill Pipe Inp Report'!V696="X",1,IF('Prop Drill Pipe Inp Report'!W696="X",1,IF('Prop Drill Pipe Inp Report'!X696="X",1,IF('Prop Drill Pipe Inp Report'!Y696="X",1,IF('Prop Drill Pipe Inp Report'!Z696="X",1,IF('Prop Drill Pipe Inp Report'!AA696="X",1,IF('Prop Drill Pipe Inp Report'!AB696="X",1,IF('Prop Drill Pipe Inp Report'!AC696="X",1,IF('Prop Drill Pipe Inp Report'!AD696="X",1,IF('Prop Drill Pipe Inp Report'!AE696="X",1,IF('Prop Drill Pipe Inp Report'!AF696="X",1,IF('Prop Drill Pipe Inp Report'!AG696="X",1,IF('Prop Drill Pipe Inp Report'!AH696="X",1, IF('Prop Drill Pipe Inp Report'!AI696="X",1,0))))))))))))))</f>
        <v>0</v>
      </c>
      <c r="J689">
        <f>IF('Prop Drill Pipe Inp Report'!AP696="X",1,IF('Prop Drill Pipe Inp Report'!AQ696="X",1,IF('Prop Drill Pipe Inp Report'!AR696="X",1,IF('Prop Drill Pipe Inp Report'!AS696="X",1,IF('Prop Drill Pipe Inp Report'!AT696="X",1,IF('Prop Drill Pipe Inp Report'!AU696="X",1,IF('Prop Drill Pipe Inp Report'!AV696="X",1,IF('Prop Drill Pipe Inp Report'!AW696="X",1,IF('Prop Drill Pipe Inp Report'!AX696="X",1,IF('Prop Drill Pipe Inp Report'!AY696="X",1,IF('Prop Drill Pipe Inp Report'!AZ696="X",1,IF('Prop Drill Pipe Inp Report'!BA696="X",1,0))))))))))))</f>
        <v>0</v>
      </c>
    </row>
    <row r="690" spans="9:10" x14ac:dyDescent="0.25">
      <c r="I690">
        <f>IF('Prop Drill Pipe Inp Report'!V697="X",1,IF('Prop Drill Pipe Inp Report'!W697="X",1,IF('Prop Drill Pipe Inp Report'!X697="X",1,IF('Prop Drill Pipe Inp Report'!Y697="X",1,IF('Prop Drill Pipe Inp Report'!Z697="X",1,IF('Prop Drill Pipe Inp Report'!AA697="X",1,IF('Prop Drill Pipe Inp Report'!AB697="X",1,IF('Prop Drill Pipe Inp Report'!AC697="X",1,IF('Prop Drill Pipe Inp Report'!AD697="X",1,IF('Prop Drill Pipe Inp Report'!AE697="X",1,IF('Prop Drill Pipe Inp Report'!AF697="X",1,IF('Prop Drill Pipe Inp Report'!AG697="X",1,IF('Prop Drill Pipe Inp Report'!AH697="X",1, IF('Prop Drill Pipe Inp Report'!AI697="X",1,0))))))))))))))</f>
        <v>0</v>
      </c>
      <c r="J690">
        <f>IF('Prop Drill Pipe Inp Report'!AP697="X",1,IF('Prop Drill Pipe Inp Report'!AQ697="X",1,IF('Prop Drill Pipe Inp Report'!AR697="X",1,IF('Prop Drill Pipe Inp Report'!AS697="X",1,IF('Prop Drill Pipe Inp Report'!AT697="X",1,IF('Prop Drill Pipe Inp Report'!AU697="X",1,IF('Prop Drill Pipe Inp Report'!AV697="X",1,IF('Prop Drill Pipe Inp Report'!AW697="X",1,IF('Prop Drill Pipe Inp Report'!AX697="X",1,IF('Prop Drill Pipe Inp Report'!AY697="X",1,IF('Prop Drill Pipe Inp Report'!AZ697="X",1,IF('Prop Drill Pipe Inp Report'!BA697="X",1,0))))))))))))</f>
        <v>0</v>
      </c>
    </row>
    <row r="691" spans="9:10" x14ac:dyDescent="0.25">
      <c r="I691">
        <f>IF('Prop Drill Pipe Inp Report'!V698="X",1,IF('Prop Drill Pipe Inp Report'!W698="X",1,IF('Prop Drill Pipe Inp Report'!X698="X",1,IF('Prop Drill Pipe Inp Report'!Y698="X",1,IF('Prop Drill Pipe Inp Report'!Z698="X",1,IF('Prop Drill Pipe Inp Report'!AA698="X",1,IF('Prop Drill Pipe Inp Report'!AB698="X",1,IF('Prop Drill Pipe Inp Report'!AC698="X",1,IF('Prop Drill Pipe Inp Report'!AD698="X",1,IF('Prop Drill Pipe Inp Report'!AE698="X",1,IF('Prop Drill Pipe Inp Report'!AF698="X",1,IF('Prop Drill Pipe Inp Report'!AG698="X",1,IF('Prop Drill Pipe Inp Report'!AH698="X",1, IF('Prop Drill Pipe Inp Report'!AI698="X",1,0))))))))))))))</f>
        <v>0</v>
      </c>
      <c r="J691">
        <f>IF('Prop Drill Pipe Inp Report'!AP698="X",1,IF('Prop Drill Pipe Inp Report'!AQ698="X",1,IF('Prop Drill Pipe Inp Report'!AR698="X",1,IF('Prop Drill Pipe Inp Report'!AS698="X",1,IF('Prop Drill Pipe Inp Report'!AT698="X",1,IF('Prop Drill Pipe Inp Report'!AU698="X",1,IF('Prop Drill Pipe Inp Report'!AV698="X",1,IF('Prop Drill Pipe Inp Report'!AW698="X",1,IF('Prop Drill Pipe Inp Report'!AX698="X",1,IF('Prop Drill Pipe Inp Report'!AY698="X",1,IF('Prop Drill Pipe Inp Report'!AZ698="X",1,IF('Prop Drill Pipe Inp Report'!BA698="X",1,0))))))))))))</f>
        <v>0</v>
      </c>
    </row>
    <row r="692" spans="9:10" x14ac:dyDescent="0.25">
      <c r="I692">
        <f>IF('Prop Drill Pipe Inp Report'!V699="X",1,IF('Prop Drill Pipe Inp Report'!W699="X",1,IF('Prop Drill Pipe Inp Report'!X699="X",1,IF('Prop Drill Pipe Inp Report'!Y699="X",1,IF('Prop Drill Pipe Inp Report'!Z699="X",1,IF('Prop Drill Pipe Inp Report'!AA699="X",1,IF('Prop Drill Pipe Inp Report'!AB699="X",1,IF('Prop Drill Pipe Inp Report'!AC699="X",1,IF('Prop Drill Pipe Inp Report'!AD699="X",1,IF('Prop Drill Pipe Inp Report'!AE699="X",1,IF('Prop Drill Pipe Inp Report'!AF699="X",1,IF('Prop Drill Pipe Inp Report'!AG699="X",1,IF('Prop Drill Pipe Inp Report'!AH699="X",1, IF('Prop Drill Pipe Inp Report'!AI699="X",1,0))))))))))))))</f>
        <v>0</v>
      </c>
      <c r="J692">
        <f>IF('Prop Drill Pipe Inp Report'!AP699="X",1,IF('Prop Drill Pipe Inp Report'!AQ699="X",1,IF('Prop Drill Pipe Inp Report'!AR699="X",1,IF('Prop Drill Pipe Inp Report'!AS699="X",1,IF('Prop Drill Pipe Inp Report'!AT699="X",1,IF('Prop Drill Pipe Inp Report'!AU699="X",1,IF('Prop Drill Pipe Inp Report'!AV699="X",1,IF('Prop Drill Pipe Inp Report'!AW699="X",1,IF('Prop Drill Pipe Inp Report'!AX699="X",1,IF('Prop Drill Pipe Inp Report'!AY699="X",1,IF('Prop Drill Pipe Inp Report'!AZ699="X",1,IF('Prop Drill Pipe Inp Report'!BA699="X",1,0))))))))))))</f>
        <v>0</v>
      </c>
    </row>
    <row r="693" spans="9:10" x14ac:dyDescent="0.25">
      <c r="I693">
        <f>IF('Prop Drill Pipe Inp Report'!V700="X",1,IF('Prop Drill Pipe Inp Report'!W700="X",1,IF('Prop Drill Pipe Inp Report'!X700="X",1,IF('Prop Drill Pipe Inp Report'!Y700="X",1,IF('Prop Drill Pipe Inp Report'!Z700="X",1,IF('Prop Drill Pipe Inp Report'!AA700="X",1,IF('Prop Drill Pipe Inp Report'!AB700="X",1,IF('Prop Drill Pipe Inp Report'!AC700="X",1,IF('Prop Drill Pipe Inp Report'!AD700="X",1,IF('Prop Drill Pipe Inp Report'!AE700="X",1,IF('Prop Drill Pipe Inp Report'!AF700="X",1,IF('Prop Drill Pipe Inp Report'!AG700="X",1,IF('Prop Drill Pipe Inp Report'!AH700="X",1, IF('Prop Drill Pipe Inp Report'!AI700="X",1,0))))))))))))))</f>
        <v>0</v>
      </c>
      <c r="J693">
        <f>IF('Prop Drill Pipe Inp Report'!AP700="X",1,IF('Prop Drill Pipe Inp Report'!AQ700="X",1,IF('Prop Drill Pipe Inp Report'!AR700="X",1,IF('Prop Drill Pipe Inp Report'!AS700="X",1,IF('Prop Drill Pipe Inp Report'!AT700="X",1,IF('Prop Drill Pipe Inp Report'!AU700="X",1,IF('Prop Drill Pipe Inp Report'!AV700="X",1,IF('Prop Drill Pipe Inp Report'!AW700="X",1,IF('Prop Drill Pipe Inp Report'!AX700="X",1,IF('Prop Drill Pipe Inp Report'!AY700="X",1,IF('Prop Drill Pipe Inp Report'!AZ700="X",1,IF('Prop Drill Pipe Inp Report'!BA700="X",1,0))))))))))))</f>
        <v>0</v>
      </c>
    </row>
    <row r="694" spans="9:10" x14ac:dyDescent="0.25">
      <c r="I694">
        <f>IF('Prop Drill Pipe Inp Report'!V701="X",1,IF('Prop Drill Pipe Inp Report'!W701="X",1,IF('Prop Drill Pipe Inp Report'!X701="X",1,IF('Prop Drill Pipe Inp Report'!Y701="X",1,IF('Prop Drill Pipe Inp Report'!Z701="X",1,IF('Prop Drill Pipe Inp Report'!AA701="X",1,IF('Prop Drill Pipe Inp Report'!AB701="X",1,IF('Prop Drill Pipe Inp Report'!AC701="X",1,IF('Prop Drill Pipe Inp Report'!AD701="X",1,IF('Prop Drill Pipe Inp Report'!AE701="X",1,IF('Prop Drill Pipe Inp Report'!AF701="X",1,IF('Prop Drill Pipe Inp Report'!AG701="X",1,IF('Prop Drill Pipe Inp Report'!AH701="X",1, IF('Prop Drill Pipe Inp Report'!AI701="X",1,0))))))))))))))</f>
        <v>0</v>
      </c>
      <c r="J694">
        <f>IF('Prop Drill Pipe Inp Report'!AP701="X",1,IF('Prop Drill Pipe Inp Report'!AQ701="X",1,IF('Prop Drill Pipe Inp Report'!AR701="X",1,IF('Prop Drill Pipe Inp Report'!AS701="X",1,IF('Prop Drill Pipe Inp Report'!AT701="X",1,IF('Prop Drill Pipe Inp Report'!AU701="X",1,IF('Prop Drill Pipe Inp Report'!AV701="X",1,IF('Prop Drill Pipe Inp Report'!AW701="X",1,IF('Prop Drill Pipe Inp Report'!AX701="X",1,IF('Prop Drill Pipe Inp Report'!AY701="X",1,IF('Prop Drill Pipe Inp Report'!AZ701="X",1,IF('Prop Drill Pipe Inp Report'!BA701="X",1,0))))))))))))</f>
        <v>0</v>
      </c>
    </row>
    <row r="695" spans="9:10" x14ac:dyDescent="0.25">
      <c r="I695">
        <f>IF('Prop Drill Pipe Inp Report'!V702="X",1,IF('Prop Drill Pipe Inp Report'!W702="X",1,IF('Prop Drill Pipe Inp Report'!X702="X",1,IF('Prop Drill Pipe Inp Report'!Y702="X",1,IF('Prop Drill Pipe Inp Report'!Z702="X",1,IF('Prop Drill Pipe Inp Report'!AA702="X",1,IF('Prop Drill Pipe Inp Report'!AB702="X",1,IF('Prop Drill Pipe Inp Report'!AC702="X",1,IF('Prop Drill Pipe Inp Report'!AD702="X",1,IF('Prop Drill Pipe Inp Report'!AE702="X",1,IF('Prop Drill Pipe Inp Report'!AF702="X",1,IF('Prop Drill Pipe Inp Report'!AG702="X",1,IF('Prop Drill Pipe Inp Report'!AH702="X",1, IF('Prop Drill Pipe Inp Report'!AI702="X",1,0))))))))))))))</f>
        <v>0</v>
      </c>
      <c r="J695">
        <f>IF('Prop Drill Pipe Inp Report'!AP702="X",1,IF('Prop Drill Pipe Inp Report'!AQ702="X",1,IF('Prop Drill Pipe Inp Report'!AR702="X",1,IF('Prop Drill Pipe Inp Report'!AS702="X",1,IF('Prop Drill Pipe Inp Report'!AT702="X",1,IF('Prop Drill Pipe Inp Report'!AU702="X",1,IF('Prop Drill Pipe Inp Report'!AV702="X",1,IF('Prop Drill Pipe Inp Report'!AW702="X",1,IF('Prop Drill Pipe Inp Report'!AX702="X",1,IF('Prop Drill Pipe Inp Report'!AY702="X",1,IF('Prop Drill Pipe Inp Report'!AZ702="X",1,IF('Prop Drill Pipe Inp Report'!BA702="X",1,0))))))))))))</f>
        <v>0</v>
      </c>
    </row>
    <row r="696" spans="9:10" x14ac:dyDescent="0.25">
      <c r="I696">
        <f>IF('Prop Drill Pipe Inp Report'!V703="X",1,IF('Prop Drill Pipe Inp Report'!W703="X",1,IF('Prop Drill Pipe Inp Report'!X703="X",1,IF('Prop Drill Pipe Inp Report'!Y703="X",1,IF('Prop Drill Pipe Inp Report'!Z703="X",1,IF('Prop Drill Pipe Inp Report'!AA703="X",1,IF('Prop Drill Pipe Inp Report'!AB703="X",1,IF('Prop Drill Pipe Inp Report'!AC703="X",1,IF('Prop Drill Pipe Inp Report'!AD703="X",1,IF('Prop Drill Pipe Inp Report'!AE703="X",1,IF('Prop Drill Pipe Inp Report'!AF703="X",1,IF('Prop Drill Pipe Inp Report'!AG703="X",1,IF('Prop Drill Pipe Inp Report'!AH703="X",1, IF('Prop Drill Pipe Inp Report'!AI703="X",1,0))))))))))))))</f>
        <v>0</v>
      </c>
      <c r="J696">
        <f>IF('Prop Drill Pipe Inp Report'!AP703="X",1,IF('Prop Drill Pipe Inp Report'!AQ703="X",1,IF('Prop Drill Pipe Inp Report'!AR703="X",1,IF('Prop Drill Pipe Inp Report'!AS703="X",1,IF('Prop Drill Pipe Inp Report'!AT703="X",1,IF('Prop Drill Pipe Inp Report'!AU703="X",1,IF('Prop Drill Pipe Inp Report'!AV703="X",1,IF('Prop Drill Pipe Inp Report'!AW703="X",1,IF('Prop Drill Pipe Inp Report'!AX703="X",1,IF('Prop Drill Pipe Inp Report'!AY703="X",1,IF('Prop Drill Pipe Inp Report'!AZ703="X",1,IF('Prop Drill Pipe Inp Report'!BA703="X",1,0))))))))))))</f>
        <v>0</v>
      </c>
    </row>
    <row r="697" spans="9:10" x14ac:dyDescent="0.25">
      <c r="I697">
        <f>IF('Prop Drill Pipe Inp Report'!V704="X",1,IF('Prop Drill Pipe Inp Report'!W704="X",1,IF('Prop Drill Pipe Inp Report'!X704="X",1,IF('Prop Drill Pipe Inp Report'!Y704="X",1,IF('Prop Drill Pipe Inp Report'!Z704="X",1,IF('Prop Drill Pipe Inp Report'!AA704="X",1,IF('Prop Drill Pipe Inp Report'!AB704="X",1,IF('Prop Drill Pipe Inp Report'!AC704="X",1,IF('Prop Drill Pipe Inp Report'!AD704="X",1,IF('Prop Drill Pipe Inp Report'!AE704="X",1,IF('Prop Drill Pipe Inp Report'!AF704="X",1,IF('Prop Drill Pipe Inp Report'!AG704="X",1,IF('Prop Drill Pipe Inp Report'!AH704="X",1, IF('Prop Drill Pipe Inp Report'!AI704="X",1,0))))))))))))))</f>
        <v>0</v>
      </c>
      <c r="J697">
        <f>IF('Prop Drill Pipe Inp Report'!AP704="X",1,IF('Prop Drill Pipe Inp Report'!AQ704="X",1,IF('Prop Drill Pipe Inp Report'!AR704="X",1,IF('Prop Drill Pipe Inp Report'!AS704="X",1,IF('Prop Drill Pipe Inp Report'!AT704="X",1,IF('Prop Drill Pipe Inp Report'!AU704="X",1,IF('Prop Drill Pipe Inp Report'!AV704="X",1,IF('Prop Drill Pipe Inp Report'!AW704="X",1,IF('Prop Drill Pipe Inp Report'!AX704="X",1,IF('Prop Drill Pipe Inp Report'!AY704="X",1,IF('Prop Drill Pipe Inp Report'!AZ704="X",1,IF('Prop Drill Pipe Inp Report'!BA704="X",1,0))))))))))))</f>
        <v>0</v>
      </c>
    </row>
    <row r="698" spans="9:10" x14ac:dyDescent="0.25">
      <c r="I698">
        <f>IF('Prop Drill Pipe Inp Report'!V705="X",1,IF('Prop Drill Pipe Inp Report'!W705="X",1,IF('Prop Drill Pipe Inp Report'!X705="X",1,IF('Prop Drill Pipe Inp Report'!Y705="X",1,IF('Prop Drill Pipe Inp Report'!Z705="X",1,IF('Prop Drill Pipe Inp Report'!AA705="X",1,IF('Prop Drill Pipe Inp Report'!AB705="X",1,IF('Prop Drill Pipe Inp Report'!AC705="X",1,IF('Prop Drill Pipe Inp Report'!AD705="X",1,IF('Prop Drill Pipe Inp Report'!AE705="X",1,IF('Prop Drill Pipe Inp Report'!AF705="X",1,IF('Prop Drill Pipe Inp Report'!AG705="X",1,IF('Prop Drill Pipe Inp Report'!AH705="X",1, IF('Prop Drill Pipe Inp Report'!AI705="X",1,0))))))))))))))</f>
        <v>0</v>
      </c>
      <c r="J698">
        <f>IF('Prop Drill Pipe Inp Report'!AP705="X",1,IF('Prop Drill Pipe Inp Report'!AQ705="X",1,IF('Prop Drill Pipe Inp Report'!AR705="X",1,IF('Prop Drill Pipe Inp Report'!AS705="X",1,IF('Prop Drill Pipe Inp Report'!AT705="X",1,IF('Prop Drill Pipe Inp Report'!AU705="X",1,IF('Prop Drill Pipe Inp Report'!AV705="X",1,IF('Prop Drill Pipe Inp Report'!AW705="X",1,IF('Prop Drill Pipe Inp Report'!AX705="X",1,IF('Prop Drill Pipe Inp Report'!AY705="X",1,IF('Prop Drill Pipe Inp Report'!AZ705="X",1,IF('Prop Drill Pipe Inp Report'!BA705="X",1,0))))))))))))</f>
        <v>0</v>
      </c>
    </row>
    <row r="699" spans="9:10" x14ac:dyDescent="0.25">
      <c r="I699">
        <f>IF('Prop Drill Pipe Inp Report'!V706="X",1,IF('Prop Drill Pipe Inp Report'!W706="X",1,IF('Prop Drill Pipe Inp Report'!X706="X",1,IF('Prop Drill Pipe Inp Report'!Y706="X",1,IF('Prop Drill Pipe Inp Report'!Z706="X",1,IF('Prop Drill Pipe Inp Report'!AA706="X",1,IF('Prop Drill Pipe Inp Report'!AB706="X",1,IF('Prop Drill Pipe Inp Report'!AC706="X",1,IF('Prop Drill Pipe Inp Report'!AD706="X",1,IF('Prop Drill Pipe Inp Report'!AE706="X",1,IF('Prop Drill Pipe Inp Report'!AF706="X",1,IF('Prop Drill Pipe Inp Report'!AG706="X",1,IF('Prop Drill Pipe Inp Report'!AH706="X",1, IF('Prop Drill Pipe Inp Report'!AI706="X",1,0))))))))))))))</f>
        <v>0</v>
      </c>
      <c r="J699">
        <f>IF('Prop Drill Pipe Inp Report'!AP706="X",1,IF('Prop Drill Pipe Inp Report'!AQ706="X",1,IF('Prop Drill Pipe Inp Report'!AR706="X",1,IF('Prop Drill Pipe Inp Report'!AS706="X",1,IF('Prop Drill Pipe Inp Report'!AT706="X",1,IF('Prop Drill Pipe Inp Report'!AU706="X",1,IF('Prop Drill Pipe Inp Report'!AV706="X",1,IF('Prop Drill Pipe Inp Report'!AW706="X",1,IF('Prop Drill Pipe Inp Report'!AX706="X",1,IF('Prop Drill Pipe Inp Report'!AY706="X",1,IF('Prop Drill Pipe Inp Report'!AZ706="X",1,IF('Prop Drill Pipe Inp Report'!BA706="X",1,0))))))))))))</f>
        <v>0</v>
      </c>
    </row>
    <row r="700" spans="9:10" x14ac:dyDescent="0.25">
      <c r="I700">
        <f>IF('Prop Drill Pipe Inp Report'!V707="X",1,IF('Prop Drill Pipe Inp Report'!W707="X",1,IF('Prop Drill Pipe Inp Report'!X707="X",1,IF('Prop Drill Pipe Inp Report'!Y707="X",1,IF('Prop Drill Pipe Inp Report'!Z707="X",1,IF('Prop Drill Pipe Inp Report'!AA707="X",1,IF('Prop Drill Pipe Inp Report'!AB707="X",1,IF('Prop Drill Pipe Inp Report'!AC707="X",1,IF('Prop Drill Pipe Inp Report'!AD707="X",1,IF('Prop Drill Pipe Inp Report'!AE707="X",1,IF('Prop Drill Pipe Inp Report'!AF707="X",1,IF('Prop Drill Pipe Inp Report'!AG707="X",1,IF('Prop Drill Pipe Inp Report'!AH707="X",1, IF('Prop Drill Pipe Inp Report'!AI707="X",1,0))))))))))))))</f>
        <v>0</v>
      </c>
      <c r="J700">
        <f>IF('Prop Drill Pipe Inp Report'!AP707="X",1,IF('Prop Drill Pipe Inp Report'!AQ707="X",1,IF('Prop Drill Pipe Inp Report'!AR707="X",1,IF('Prop Drill Pipe Inp Report'!AS707="X",1,IF('Prop Drill Pipe Inp Report'!AT707="X",1,IF('Prop Drill Pipe Inp Report'!AU707="X",1,IF('Prop Drill Pipe Inp Report'!AV707="X",1,IF('Prop Drill Pipe Inp Report'!AW707="X",1,IF('Prop Drill Pipe Inp Report'!AX707="X",1,IF('Prop Drill Pipe Inp Report'!AY707="X",1,IF('Prop Drill Pipe Inp Report'!AZ707="X",1,IF('Prop Drill Pipe Inp Report'!BA707="X",1,0))))))))))))</f>
        <v>0</v>
      </c>
    </row>
    <row r="701" spans="9:10" x14ac:dyDescent="0.25">
      <c r="I701">
        <f>IF('Prop Drill Pipe Inp Report'!V708="X",1,IF('Prop Drill Pipe Inp Report'!W708="X",1,IF('Prop Drill Pipe Inp Report'!X708="X",1,IF('Prop Drill Pipe Inp Report'!Y708="X",1,IF('Prop Drill Pipe Inp Report'!Z708="X",1,IF('Prop Drill Pipe Inp Report'!AA708="X",1,IF('Prop Drill Pipe Inp Report'!AB708="X",1,IF('Prop Drill Pipe Inp Report'!AC708="X",1,IF('Prop Drill Pipe Inp Report'!AD708="X",1,IF('Prop Drill Pipe Inp Report'!AE708="X",1,IF('Prop Drill Pipe Inp Report'!AF708="X",1,IF('Prop Drill Pipe Inp Report'!AG708="X",1,IF('Prop Drill Pipe Inp Report'!AH708="X",1, IF('Prop Drill Pipe Inp Report'!AI708="X",1,0))))))))))))))</f>
        <v>0</v>
      </c>
      <c r="J701">
        <f>IF('Prop Drill Pipe Inp Report'!AP708="X",1,IF('Prop Drill Pipe Inp Report'!AQ708="X",1,IF('Prop Drill Pipe Inp Report'!AR708="X",1,IF('Prop Drill Pipe Inp Report'!AS708="X",1,IF('Prop Drill Pipe Inp Report'!AT708="X",1,IF('Prop Drill Pipe Inp Report'!AU708="X",1,IF('Prop Drill Pipe Inp Report'!AV708="X",1,IF('Prop Drill Pipe Inp Report'!AW708="X",1,IF('Prop Drill Pipe Inp Report'!AX708="X",1,IF('Prop Drill Pipe Inp Report'!AY708="X",1,IF('Prop Drill Pipe Inp Report'!AZ708="X",1,IF('Prop Drill Pipe Inp Report'!BA708="X",1,0))))))))))))</f>
        <v>0</v>
      </c>
    </row>
    <row r="702" spans="9:10" x14ac:dyDescent="0.25">
      <c r="I702">
        <f>IF('Prop Drill Pipe Inp Report'!V709="X",1,IF('Prop Drill Pipe Inp Report'!W709="X",1,IF('Prop Drill Pipe Inp Report'!X709="X",1,IF('Prop Drill Pipe Inp Report'!Y709="X",1,IF('Prop Drill Pipe Inp Report'!Z709="X",1,IF('Prop Drill Pipe Inp Report'!AA709="X",1,IF('Prop Drill Pipe Inp Report'!AB709="X",1,IF('Prop Drill Pipe Inp Report'!AC709="X",1,IF('Prop Drill Pipe Inp Report'!AD709="X",1,IF('Prop Drill Pipe Inp Report'!AE709="X",1,IF('Prop Drill Pipe Inp Report'!AF709="X",1,IF('Prop Drill Pipe Inp Report'!AG709="X",1,IF('Prop Drill Pipe Inp Report'!AH709="X",1, IF('Prop Drill Pipe Inp Report'!AI709="X",1,0))))))))))))))</f>
        <v>0</v>
      </c>
      <c r="J702">
        <f>IF('Prop Drill Pipe Inp Report'!AP709="X",1,IF('Prop Drill Pipe Inp Report'!AQ709="X",1,IF('Prop Drill Pipe Inp Report'!AR709="X",1,IF('Prop Drill Pipe Inp Report'!AS709="X",1,IF('Prop Drill Pipe Inp Report'!AT709="X",1,IF('Prop Drill Pipe Inp Report'!AU709="X",1,IF('Prop Drill Pipe Inp Report'!AV709="X",1,IF('Prop Drill Pipe Inp Report'!AW709="X",1,IF('Prop Drill Pipe Inp Report'!AX709="X",1,IF('Prop Drill Pipe Inp Report'!AY709="X",1,IF('Prop Drill Pipe Inp Report'!AZ709="X",1,IF('Prop Drill Pipe Inp Report'!BA709="X",1,0))))))))))))</f>
        <v>0</v>
      </c>
    </row>
    <row r="703" spans="9:10" x14ac:dyDescent="0.25">
      <c r="I703">
        <f>IF('Prop Drill Pipe Inp Report'!V710="X",1,IF('Prop Drill Pipe Inp Report'!W710="X",1,IF('Prop Drill Pipe Inp Report'!X710="X",1,IF('Prop Drill Pipe Inp Report'!Y710="X",1,IF('Prop Drill Pipe Inp Report'!Z710="X",1,IF('Prop Drill Pipe Inp Report'!AA710="X",1,IF('Prop Drill Pipe Inp Report'!AB710="X",1,IF('Prop Drill Pipe Inp Report'!AC710="X",1,IF('Prop Drill Pipe Inp Report'!AD710="X",1,IF('Prop Drill Pipe Inp Report'!AE710="X",1,IF('Prop Drill Pipe Inp Report'!AF710="X",1,IF('Prop Drill Pipe Inp Report'!AG710="X",1,IF('Prop Drill Pipe Inp Report'!AH710="X",1, IF('Prop Drill Pipe Inp Report'!AI710="X",1,0))))))))))))))</f>
        <v>0</v>
      </c>
      <c r="J703">
        <f>IF('Prop Drill Pipe Inp Report'!AP710="X",1,IF('Prop Drill Pipe Inp Report'!AQ710="X",1,IF('Prop Drill Pipe Inp Report'!AR710="X",1,IF('Prop Drill Pipe Inp Report'!AS710="X",1,IF('Prop Drill Pipe Inp Report'!AT710="X",1,IF('Prop Drill Pipe Inp Report'!AU710="X",1,IF('Prop Drill Pipe Inp Report'!AV710="X",1,IF('Prop Drill Pipe Inp Report'!AW710="X",1,IF('Prop Drill Pipe Inp Report'!AX710="X",1,IF('Prop Drill Pipe Inp Report'!AY710="X",1,IF('Prop Drill Pipe Inp Report'!AZ710="X",1,IF('Prop Drill Pipe Inp Report'!BA710="X",1,0))))))))))))</f>
        <v>0</v>
      </c>
    </row>
    <row r="704" spans="9:10" x14ac:dyDescent="0.25">
      <c r="I704">
        <f>IF('Prop Drill Pipe Inp Report'!V711="X",1,IF('Prop Drill Pipe Inp Report'!W711="X",1,IF('Prop Drill Pipe Inp Report'!X711="X",1,IF('Prop Drill Pipe Inp Report'!Y711="X",1,IF('Prop Drill Pipe Inp Report'!Z711="X",1,IF('Prop Drill Pipe Inp Report'!AA711="X",1,IF('Prop Drill Pipe Inp Report'!AB711="X",1,IF('Prop Drill Pipe Inp Report'!AC711="X",1,IF('Prop Drill Pipe Inp Report'!AD711="X",1,IF('Prop Drill Pipe Inp Report'!AE711="X",1,IF('Prop Drill Pipe Inp Report'!AF711="X",1,IF('Prop Drill Pipe Inp Report'!AG711="X",1,IF('Prop Drill Pipe Inp Report'!AH711="X",1, IF('Prop Drill Pipe Inp Report'!AI711="X",1,0))))))))))))))</f>
        <v>0</v>
      </c>
      <c r="J704">
        <f>IF('Prop Drill Pipe Inp Report'!AP711="X",1,IF('Prop Drill Pipe Inp Report'!AQ711="X",1,IF('Prop Drill Pipe Inp Report'!AR711="X",1,IF('Prop Drill Pipe Inp Report'!AS711="X",1,IF('Prop Drill Pipe Inp Report'!AT711="X",1,IF('Prop Drill Pipe Inp Report'!AU711="X",1,IF('Prop Drill Pipe Inp Report'!AV711="X",1,IF('Prop Drill Pipe Inp Report'!AW711="X",1,IF('Prop Drill Pipe Inp Report'!AX711="X",1,IF('Prop Drill Pipe Inp Report'!AY711="X",1,IF('Prop Drill Pipe Inp Report'!AZ711="X",1,IF('Prop Drill Pipe Inp Report'!BA711="X",1,0))))))))))))</f>
        <v>0</v>
      </c>
    </row>
    <row r="705" spans="9:10" x14ac:dyDescent="0.25">
      <c r="I705">
        <f>IF('Prop Drill Pipe Inp Report'!V712="X",1,IF('Prop Drill Pipe Inp Report'!W712="X",1,IF('Prop Drill Pipe Inp Report'!X712="X",1,IF('Prop Drill Pipe Inp Report'!Y712="X",1,IF('Prop Drill Pipe Inp Report'!Z712="X",1,IF('Prop Drill Pipe Inp Report'!AA712="X",1,IF('Prop Drill Pipe Inp Report'!AB712="X",1,IF('Prop Drill Pipe Inp Report'!AC712="X",1,IF('Prop Drill Pipe Inp Report'!AD712="X",1,IF('Prop Drill Pipe Inp Report'!AE712="X",1,IF('Prop Drill Pipe Inp Report'!AF712="X",1,IF('Prop Drill Pipe Inp Report'!AG712="X",1,IF('Prop Drill Pipe Inp Report'!AH712="X",1, IF('Prop Drill Pipe Inp Report'!AI712="X",1,0))))))))))))))</f>
        <v>0</v>
      </c>
      <c r="J705">
        <f>IF('Prop Drill Pipe Inp Report'!AP712="X",1,IF('Prop Drill Pipe Inp Report'!AQ712="X",1,IF('Prop Drill Pipe Inp Report'!AR712="X",1,IF('Prop Drill Pipe Inp Report'!AS712="X",1,IF('Prop Drill Pipe Inp Report'!AT712="X",1,IF('Prop Drill Pipe Inp Report'!AU712="X",1,IF('Prop Drill Pipe Inp Report'!AV712="X",1,IF('Prop Drill Pipe Inp Report'!AW712="X",1,IF('Prop Drill Pipe Inp Report'!AX712="X",1,IF('Prop Drill Pipe Inp Report'!AY712="X",1,IF('Prop Drill Pipe Inp Report'!AZ712="X",1,IF('Prop Drill Pipe Inp Report'!BA712="X",1,0))))))))))))</f>
        <v>0</v>
      </c>
    </row>
    <row r="706" spans="9:10" x14ac:dyDescent="0.25">
      <c r="I706">
        <f>IF('Prop Drill Pipe Inp Report'!V713="X",1,IF('Prop Drill Pipe Inp Report'!W713="X",1,IF('Prop Drill Pipe Inp Report'!X713="X",1,IF('Prop Drill Pipe Inp Report'!Y713="X",1,IF('Prop Drill Pipe Inp Report'!Z713="X",1,IF('Prop Drill Pipe Inp Report'!AA713="X",1,IF('Prop Drill Pipe Inp Report'!AB713="X",1,IF('Prop Drill Pipe Inp Report'!AC713="X",1,IF('Prop Drill Pipe Inp Report'!AD713="X",1,IF('Prop Drill Pipe Inp Report'!AE713="X",1,IF('Prop Drill Pipe Inp Report'!AF713="X",1,IF('Prop Drill Pipe Inp Report'!AG713="X",1,IF('Prop Drill Pipe Inp Report'!AH713="X",1, IF('Prop Drill Pipe Inp Report'!AI713="X",1,0))))))))))))))</f>
        <v>0</v>
      </c>
      <c r="J706">
        <f>IF('Prop Drill Pipe Inp Report'!AP713="X",1,IF('Prop Drill Pipe Inp Report'!AQ713="X",1,IF('Prop Drill Pipe Inp Report'!AR713="X",1,IF('Prop Drill Pipe Inp Report'!AS713="X",1,IF('Prop Drill Pipe Inp Report'!AT713="X",1,IF('Prop Drill Pipe Inp Report'!AU713="X",1,IF('Prop Drill Pipe Inp Report'!AV713="X",1,IF('Prop Drill Pipe Inp Report'!AW713="X",1,IF('Prop Drill Pipe Inp Report'!AX713="X",1,IF('Prop Drill Pipe Inp Report'!AY713="X",1,IF('Prop Drill Pipe Inp Report'!AZ713="X",1,IF('Prop Drill Pipe Inp Report'!BA713="X",1,0))))))))))))</f>
        <v>0</v>
      </c>
    </row>
    <row r="707" spans="9:10" x14ac:dyDescent="0.25">
      <c r="I707">
        <f>IF('Prop Drill Pipe Inp Report'!V714="X",1,IF('Prop Drill Pipe Inp Report'!W714="X",1,IF('Prop Drill Pipe Inp Report'!X714="X",1,IF('Prop Drill Pipe Inp Report'!Y714="X",1,IF('Prop Drill Pipe Inp Report'!Z714="X",1,IF('Prop Drill Pipe Inp Report'!AA714="X",1,IF('Prop Drill Pipe Inp Report'!AB714="X",1,IF('Prop Drill Pipe Inp Report'!AC714="X",1,IF('Prop Drill Pipe Inp Report'!AD714="X",1,IF('Prop Drill Pipe Inp Report'!AE714="X",1,IF('Prop Drill Pipe Inp Report'!AF714="X",1,IF('Prop Drill Pipe Inp Report'!AG714="X",1,IF('Prop Drill Pipe Inp Report'!AH714="X",1, IF('Prop Drill Pipe Inp Report'!AI714="X",1,0))))))))))))))</f>
        <v>0</v>
      </c>
      <c r="J707">
        <f>IF('Prop Drill Pipe Inp Report'!AP714="X",1,IF('Prop Drill Pipe Inp Report'!AQ714="X",1,IF('Prop Drill Pipe Inp Report'!AR714="X",1,IF('Prop Drill Pipe Inp Report'!AS714="X",1,IF('Prop Drill Pipe Inp Report'!AT714="X",1,IF('Prop Drill Pipe Inp Report'!AU714="X",1,IF('Prop Drill Pipe Inp Report'!AV714="X",1,IF('Prop Drill Pipe Inp Report'!AW714="X",1,IF('Prop Drill Pipe Inp Report'!AX714="X",1,IF('Prop Drill Pipe Inp Report'!AY714="X",1,IF('Prop Drill Pipe Inp Report'!AZ714="X",1,IF('Prop Drill Pipe Inp Report'!BA714="X",1,0))))))))))))</f>
        <v>0</v>
      </c>
    </row>
    <row r="708" spans="9:10" x14ac:dyDescent="0.25">
      <c r="I708">
        <f>IF('Prop Drill Pipe Inp Report'!V715="X",1,IF('Prop Drill Pipe Inp Report'!W715="X",1,IF('Prop Drill Pipe Inp Report'!X715="X",1,IF('Prop Drill Pipe Inp Report'!Y715="X",1,IF('Prop Drill Pipe Inp Report'!Z715="X",1,IF('Prop Drill Pipe Inp Report'!AA715="X",1,IF('Prop Drill Pipe Inp Report'!AB715="X",1,IF('Prop Drill Pipe Inp Report'!AC715="X",1,IF('Prop Drill Pipe Inp Report'!AD715="X",1,IF('Prop Drill Pipe Inp Report'!AE715="X",1,IF('Prop Drill Pipe Inp Report'!AF715="X",1,IF('Prop Drill Pipe Inp Report'!AG715="X",1,IF('Prop Drill Pipe Inp Report'!AH715="X",1, IF('Prop Drill Pipe Inp Report'!AI715="X",1,0))))))))))))))</f>
        <v>0</v>
      </c>
      <c r="J708">
        <f>IF('Prop Drill Pipe Inp Report'!AP715="X",1,IF('Prop Drill Pipe Inp Report'!AQ715="X",1,IF('Prop Drill Pipe Inp Report'!AR715="X",1,IF('Prop Drill Pipe Inp Report'!AS715="X",1,IF('Prop Drill Pipe Inp Report'!AT715="X",1,IF('Prop Drill Pipe Inp Report'!AU715="X",1,IF('Prop Drill Pipe Inp Report'!AV715="X",1,IF('Prop Drill Pipe Inp Report'!AW715="X",1,IF('Prop Drill Pipe Inp Report'!AX715="X",1,IF('Prop Drill Pipe Inp Report'!AY715="X",1,IF('Prop Drill Pipe Inp Report'!AZ715="X",1,IF('Prop Drill Pipe Inp Report'!BA715="X",1,0))))))))))))</f>
        <v>0</v>
      </c>
    </row>
    <row r="709" spans="9:10" x14ac:dyDescent="0.25">
      <c r="I709">
        <f>IF('Prop Drill Pipe Inp Report'!V716="X",1,IF('Prop Drill Pipe Inp Report'!W716="X",1,IF('Prop Drill Pipe Inp Report'!X716="X",1,IF('Prop Drill Pipe Inp Report'!Y716="X",1,IF('Prop Drill Pipe Inp Report'!Z716="X",1,IF('Prop Drill Pipe Inp Report'!AA716="X",1,IF('Prop Drill Pipe Inp Report'!AB716="X",1,IF('Prop Drill Pipe Inp Report'!AC716="X",1,IF('Prop Drill Pipe Inp Report'!AD716="X",1,IF('Prop Drill Pipe Inp Report'!AE716="X",1,IF('Prop Drill Pipe Inp Report'!AF716="X",1,IF('Prop Drill Pipe Inp Report'!AG716="X",1,IF('Prop Drill Pipe Inp Report'!AH716="X",1, IF('Prop Drill Pipe Inp Report'!AI716="X",1,0))))))))))))))</f>
        <v>0</v>
      </c>
      <c r="J709">
        <f>IF('Prop Drill Pipe Inp Report'!AP716="X",1,IF('Prop Drill Pipe Inp Report'!AQ716="X",1,IF('Prop Drill Pipe Inp Report'!AR716="X",1,IF('Prop Drill Pipe Inp Report'!AS716="X",1,IF('Prop Drill Pipe Inp Report'!AT716="X",1,IF('Prop Drill Pipe Inp Report'!AU716="X",1,IF('Prop Drill Pipe Inp Report'!AV716="X",1,IF('Prop Drill Pipe Inp Report'!AW716="X",1,IF('Prop Drill Pipe Inp Report'!AX716="X",1,IF('Prop Drill Pipe Inp Report'!AY716="X",1,IF('Prop Drill Pipe Inp Report'!AZ716="X",1,IF('Prop Drill Pipe Inp Report'!BA716="X",1,0))))))))))))</f>
        <v>0</v>
      </c>
    </row>
    <row r="710" spans="9:10" x14ac:dyDescent="0.25">
      <c r="I710">
        <f>IF('Prop Drill Pipe Inp Report'!V717="X",1,IF('Prop Drill Pipe Inp Report'!W717="X",1,IF('Prop Drill Pipe Inp Report'!X717="X",1,IF('Prop Drill Pipe Inp Report'!Y717="X",1,IF('Prop Drill Pipe Inp Report'!Z717="X",1,IF('Prop Drill Pipe Inp Report'!AA717="X",1,IF('Prop Drill Pipe Inp Report'!AB717="X",1,IF('Prop Drill Pipe Inp Report'!AC717="X",1,IF('Prop Drill Pipe Inp Report'!AD717="X",1,IF('Prop Drill Pipe Inp Report'!AE717="X",1,IF('Prop Drill Pipe Inp Report'!AF717="X",1,IF('Prop Drill Pipe Inp Report'!AG717="X",1,IF('Prop Drill Pipe Inp Report'!AH717="X",1, IF('Prop Drill Pipe Inp Report'!AI717="X",1,0))))))))))))))</f>
        <v>0</v>
      </c>
      <c r="J710">
        <f>IF('Prop Drill Pipe Inp Report'!AP717="X",1,IF('Prop Drill Pipe Inp Report'!AQ717="X",1,IF('Prop Drill Pipe Inp Report'!AR717="X",1,IF('Prop Drill Pipe Inp Report'!AS717="X",1,IF('Prop Drill Pipe Inp Report'!AT717="X",1,IF('Prop Drill Pipe Inp Report'!AU717="X",1,IF('Prop Drill Pipe Inp Report'!AV717="X",1,IF('Prop Drill Pipe Inp Report'!AW717="X",1,IF('Prop Drill Pipe Inp Report'!AX717="X",1,IF('Prop Drill Pipe Inp Report'!AY717="X",1,IF('Prop Drill Pipe Inp Report'!AZ717="X",1,IF('Prop Drill Pipe Inp Report'!BA717="X",1,0))))))))))))</f>
        <v>0</v>
      </c>
    </row>
    <row r="711" spans="9:10" x14ac:dyDescent="0.25">
      <c r="I711">
        <f>IF('Prop Drill Pipe Inp Report'!V718="X",1,IF('Prop Drill Pipe Inp Report'!W718="X",1,IF('Prop Drill Pipe Inp Report'!X718="X",1,IF('Prop Drill Pipe Inp Report'!Y718="X",1,IF('Prop Drill Pipe Inp Report'!Z718="X",1,IF('Prop Drill Pipe Inp Report'!AA718="X",1,IF('Prop Drill Pipe Inp Report'!AB718="X",1,IF('Prop Drill Pipe Inp Report'!AC718="X",1,IF('Prop Drill Pipe Inp Report'!AD718="X",1,IF('Prop Drill Pipe Inp Report'!AE718="X",1,IF('Prop Drill Pipe Inp Report'!AF718="X",1,IF('Prop Drill Pipe Inp Report'!AG718="X",1,IF('Prop Drill Pipe Inp Report'!AH718="X",1, IF('Prop Drill Pipe Inp Report'!AI718="X",1,0))))))))))))))</f>
        <v>0</v>
      </c>
      <c r="J711">
        <f>IF('Prop Drill Pipe Inp Report'!AP718="X",1,IF('Prop Drill Pipe Inp Report'!AQ718="X",1,IF('Prop Drill Pipe Inp Report'!AR718="X",1,IF('Prop Drill Pipe Inp Report'!AS718="X",1,IF('Prop Drill Pipe Inp Report'!AT718="X",1,IF('Prop Drill Pipe Inp Report'!AU718="X",1,IF('Prop Drill Pipe Inp Report'!AV718="X",1,IF('Prop Drill Pipe Inp Report'!AW718="X",1,IF('Prop Drill Pipe Inp Report'!AX718="X",1,IF('Prop Drill Pipe Inp Report'!AY718="X",1,IF('Prop Drill Pipe Inp Report'!AZ718="X",1,IF('Prop Drill Pipe Inp Report'!BA718="X",1,0))))))))))))</f>
        <v>0</v>
      </c>
    </row>
    <row r="712" spans="9:10" x14ac:dyDescent="0.25">
      <c r="I712">
        <f>IF('Prop Drill Pipe Inp Report'!V719="X",1,IF('Prop Drill Pipe Inp Report'!W719="X",1,IF('Prop Drill Pipe Inp Report'!X719="X",1,IF('Prop Drill Pipe Inp Report'!Y719="X",1,IF('Prop Drill Pipe Inp Report'!Z719="X",1,IF('Prop Drill Pipe Inp Report'!AA719="X",1,IF('Prop Drill Pipe Inp Report'!AB719="X",1,IF('Prop Drill Pipe Inp Report'!AC719="X",1,IF('Prop Drill Pipe Inp Report'!AD719="X",1,IF('Prop Drill Pipe Inp Report'!AE719="X",1,IF('Prop Drill Pipe Inp Report'!AF719="X",1,IF('Prop Drill Pipe Inp Report'!AG719="X",1,IF('Prop Drill Pipe Inp Report'!AH719="X",1, IF('Prop Drill Pipe Inp Report'!AI719="X",1,0))))))))))))))</f>
        <v>0</v>
      </c>
      <c r="J712">
        <f>IF('Prop Drill Pipe Inp Report'!AP719="X",1,IF('Prop Drill Pipe Inp Report'!AQ719="X",1,IF('Prop Drill Pipe Inp Report'!AR719="X",1,IF('Prop Drill Pipe Inp Report'!AS719="X",1,IF('Prop Drill Pipe Inp Report'!AT719="X",1,IF('Prop Drill Pipe Inp Report'!AU719="X",1,IF('Prop Drill Pipe Inp Report'!AV719="X",1,IF('Prop Drill Pipe Inp Report'!AW719="X",1,IF('Prop Drill Pipe Inp Report'!AX719="X",1,IF('Prop Drill Pipe Inp Report'!AY719="X",1,IF('Prop Drill Pipe Inp Report'!AZ719="X",1,IF('Prop Drill Pipe Inp Report'!BA719="X",1,0))))))))))))</f>
        <v>0</v>
      </c>
    </row>
    <row r="713" spans="9:10" x14ac:dyDescent="0.25">
      <c r="I713">
        <f>IF('Prop Drill Pipe Inp Report'!V720="X",1,IF('Prop Drill Pipe Inp Report'!W720="X",1,IF('Prop Drill Pipe Inp Report'!X720="X",1,IF('Prop Drill Pipe Inp Report'!Y720="X",1,IF('Prop Drill Pipe Inp Report'!Z720="X",1,IF('Prop Drill Pipe Inp Report'!AA720="X",1,IF('Prop Drill Pipe Inp Report'!AB720="X",1,IF('Prop Drill Pipe Inp Report'!AC720="X",1,IF('Prop Drill Pipe Inp Report'!AD720="X",1,IF('Prop Drill Pipe Inp Report'!AE720="X",1,IF('Prop Drill Pipe Inp Report'!AF720="X",1,IF('Prop Drill Pipe Inp Report'!AG720="X",1,IF('Prop Drill Pipe Inp Report'!AH720="X",1, IF('Prop Drill Pipe Inp Report'!AI720="X",1,0))))))))))))))</f>
        <v>0</v>
      </c>
      <c r="J713">
        <f>IF('Prop Drill Pipe Inp Report'!AP720="X",1,IF('Prop Drill Pipe Inp Report'!AQ720="X",1,IF('Prop Drill Pipe Inp Report'!AR720="X",1,IF('Prop Drill Pipe Inp Report'!AS720="X",1,IF('Prop Drill Pipe Inp Report'!AT720="X",1,IF('Prop Drill Pipe Inp Report'!AU720="X",1,IF('Prop Drill Pipe Inp Report'!AV720="X",1,IF('Prop Drill Pipe Inp Report'!AW720="X",1,IF('Prop Drill Pipe Inp Report'!AX720="X",1,IF('Prop Drill Pipe Inp Report'!AY720="X",1,IF('Prop Drill Pipe Inp Report'!AZ720="X",1,IF('Prop Drill Pipe Inp Report'!BA720="X",1,0))))))))))))</f>
        <v>0</v>
      </c>
    </row>
    <row r="714" spans="9:10" x14ac:dyDescent="0.25">
      <c r="I714">
        <f>IF('Prop Drill Pipe Inp Report'!V721="X",1,IF('Prop Drill Pipe Inp Report'!W721="X",1,IF('Prop Drill Pipe Inp Report'!X721="X",1,IF('Prop Drill Pipe Inp Report'!Y721="X",1,IF('Prop Drill Pipe Inp Report'!Z721="X",1,IF('Prop Drill Pipe Inp Report'!AA721="X",1,IF('Prop Drill Pipe Inp Report'!AB721="X",1,IF('Prop Drill Pipe Inp Report'!AC721="X",1,IF('Prop Drill Pipe Inp Report'!AD721="X",1,IF('Prop Drill Pipe Inp Report'!AE721="X",1,IF('Prop Drill Pipe Inp Report'!AF721="X",1,IF('Prop Drill Pipe Inp Report'!AG721="X",1,IF('Prop Drill Pipe Inp Report'!AH721="X",1, IF('Prop Drill Pipe Inp Report'!AI721="X",1,0))))))))))))))</f>
        <v>0</v>
      </c>
      <c r="J714">
        <f>IF('Prop Drill Pipe Inp Report'!AP721="X",1,IF('Prop Drill Pipe Inp Report'!AQ721="X",1,IF('Prop Drill Pipe Inp Report'!AR721="X",1,IF('Prop Drill Pipe Inp Report'!AS721="X",1,IF('Prop Drill Pipe Inp Report'!AT721="X",1,IF('Prop Drill Pipe Inp Report'!AU721="X",1,IF('Prop Drill Pipe Inp Report'!AV721="X",1,IF('Prop Drill Pipe Inp Report'!AW721="X",1,IF('Prop Drill Pipe Inp Report'!AX721="X",1,IF('Prop Drill Pipe Inp Report'!AY721="X",1,IF('Prop Drill Pipe Inp Report'!AZ721="X",1,IF('Prop Drill Pipe Inp Report'!BA721="X",1,0))))))))))))</f>
        <v>0</v>
      </c>
    </row>
    <row r="715" spans="9:10" x14ac:dyDescent="0.25">
      <c r="I715">
        <f>IF('Prop Drill Pipe Inp Report'!V722="X",1,IF('Prop Drill Pipe Inp Report'!W722="X",1,IF('Prop Drill Pipe Inp Report'!X722="X",1,IF('Prop Drill Pipe Inp Report'!Y722="X",1,IF('Prop Drill Pipe Inp Report'!Z722="X",1,IF('Prop Drill Pipe Inp Report'!AA722="X",1,IF('Prop Drill Pipe Inp Report'!AB722="X",1,IF('Prop Drill Pipe Inp Report'!AC722="X",1,IF('Prop Drill Pipe Inp Report'!AD722="X",1,IF('Prop Drill Pipe Inp Report'!AE722="X",1,IF('Prop Drill Pipe Inp Report'!AF722="X",1,IF('Prop Drill Pipe Inp Report'!AG722="X",1,IF('Prop Drill Pipe Inp Report'!AH722="X",1, IF('Prop Drill Pipe Inp Report'!AI722="X",1,0))))))))))))))</f>
        <v>0</v>
      </c>
      <c r="J715">
        <f>IF('Prop Drill Pipe Inp Report'!AP722="X",1,IF('Prop Drill Pipe Inp Report'!AQ722="X",1,IF('Prop Drill Pipe Inp Report'!AR722="X",1,IF('Prop Drill Pipe Inp Report'!AS722="X",1,IF('Prop Drill Pipe Inp Report'!AT722="X",1,IF('Prop Drill Pipe Inp Report'!AU722="X",1,IF('Prop Drill Pipe Inp Report'!AV722="X",1,IF('Prop Drill Pipe Inp Report'!AW722="X",1,IF('Prop Drill Pipe Inp Report'!AX722="X",1,IF('Prop Drill Pipe Inp Report'!AY722="X",1,IF('Prop Drill Pipe Inp Report'!AZ722="X",1,IF('Prop Drill Pipe Inp Report'!BA722="X",1,0))))))))))))</f>
        <v>0</v>
      </c>
    </row>
    <row r="716" spans="9:10" x14ac:dyDescent="0.25">
      <c r="I716">
        <f>IF('Prop Drill Pipe Inp Report'!V723="X",1,IF('Prop Drill Pipe Inp Report'!W723="X",1,IF('Prop Drill Pipe Inp Report'!X723="X",1,IF('Prop Drill Pipe Inp Report'!Y723="X",1,IF('Prop Drill Pipe Inp Report'!Z723="X",1,IF('Prop Drill Pipe Inp Report'!AA723="X",1,IF('Prop Drill Pipe Inp Report'!AB723="X",1,IF('Prop Drill Pipe Inp Report'!AC723="X",1,IF('Prop Drill Pipe Inp Report'!AD723="X",1,IF('Prop Drill Pipe Inp Report'!AE723="X",1,IF('Prop Drill Pipe Inp Report'!AF723="X",1,IF('Prop Drill Pipe Inp Report'!AG723="X",1,IF('Prop Drill Pipe Inp Report'!AH723="X",1, IF('Prop Drill Pipe Inp Report'!AI723="X",1,0))))))))))))))</f>
        <v>0</v>
      </c>
      <c r="J716">
        <f>IF('Prop Drill Pipe Inp Report'!AP723="X",1,IF('Prop Drill Pipe Inp Report'!AQ723="X",1,IF('Prop Drill Pipe Inp Report'!AR723="X",1,IF('Prop Drill Pipe Inp Report'!AS723="X",1,IF('Prop Drill Pipe Inp Report'!AT723="X",1,IF('Prop Drill Pipe Inp Report'!AU723="X",1,IF('Prop Drill Pipe Inp Report'!AV723="X",1,IF('Prop Drill Pipe Inp Report'!AW723="X",1,IF('Prop Drill Pipe Inp Report'!AX723="X",1,IF('Prop Drill Pipe Inp Report'!AY723="X",1,IF('Prop Drill Pipe Inp Report'!AZ723="X",1,IF('Prop Drill Pipe Inp Report'!BA723="X",1,0))))))))))))</f>
        <v>0</v>
      </c>
    </row>
    <row r="717" spans="9:10" x14ac:dyDescent="0.25">
      <c r="I717">
        <f>IF('Prop Drill Pipe Inp Report'!V724="X",1,IF('Prop Drill Pipe Inp Report'!W724="X",1,IF('Prop Drill Pipe Inp Report'!X724="X",1,IF('Prop Drill Pipe Inp Report'!Y724="X",1,IF('Prop Drill Pipe Inp Report'!Z724="X",1,IF('Prop Drill Pipe Inp Report'!AA724="X",1,IF('Prop Drill Pipe Inp Report'!AB724="X",1,IF('Prop Drill Pipe Inp Report'!AC724="X",1,IF('Prop Drill Pipe Inp Report'!AD724="X",1,IF('Prop Drill Pipe Inp Report'!AE724="X",1,IF('Prop Drill Pipe Inp Report'!AF724="X",1,IF('Prop Drill Pipe Inp Report'!AG724="X",1,IF('Prop Drill Pipe Inp Report'!AH724="X",1, IF('Prop Drill Pipe Inp Report'!AI724="X",1,0))))))))))))))</f>
        <v>0</v>
      </c>
      <c r="J717">
        <f>IF('Prop Drill Pipe Inp Report'!AP724="X",1,IF('Prop Drill Pipe Inp Report'!AQ724="X",1,IF('Prop Drill Pipe Inp Report'!AR724="X",1,IF('Prop Drill Pipe Inp Report'!AS724="X",1,IF('Prop Drill Pipe Inp Report'!AT724="X",1,IF('Prop Drill Pipe Inp Report'!AU724="X",1,IF('Prop Drill Pipe Inp Report'!AV724="X",1,IF('Prop Drill Pipe Inp Report'!AW724="X",1,IF('Prop Drill Pipe Inp Report'!AX724="X",1,IF('Prop Drill Pipe Inp Report'!AY724="X",1,IF('Prop Drill Pipe Inp Report'!AZ724="X",1,IF('Prop Drill Pipe Inp Report'!BA724="X",1,0))))))))))))</f>
        <v>0</v>
      </c>
    </row>
    <row r="718" spans="9:10" x14ac:dyDescent="0.25">
      <c r="I718">
        <f>IF('Prop Drill Pipe Inp Report'!V725="X",1,IF('Prop Drill Pipe Inp Report'!W725="X",1,IF('Prop Drill Pipe Inp Report'!X725="X",1,IF('Prop Drill Pipe Inp Report'!Y725="X",1,IF('Prop Drill Pipe Inp Report'!Z725="X",1,IF('Prop Drill Pipe Inp Report'!AA725="X",1,IF('Prop Drill Pipe Inp Report'!AB725="X",1,IF('Prop Drill Pipe Inp Report'!AC725="X",1,IF('Prop Drill Pipe Inp Report'!AD725="X",1,IF('Prop Drill Pipe Inp Report'!AE725="X",1,IF('Prop Drill Pipe Inp Report'!AF725="X",1,IF('Prop Drill Pipe Inp Report'!AG725="X",1,IF('Prop Drill Pipe Inp Report'!AH725="X",1, IF('Prop Drill Pipe Inp Report'!AI725="X",1,0))))))))))))))</f>
        <v>0</v>
      </c>
      <c r="J718">
        <f>IF('Prop Drill Pipe Inp Report'!AP725="X",1,IF('Prop Drill Pipe Inp Report'!AQ725="X",1,IF('Prop Drill Pipe Inp Report'!AR725="X",1,IF('Prop Drill Pipe Inp Report'!AS725="X",1,IF('Prop Drill Pipe Inp Report'!AT725="X",1,IF('Prop Drill Pipe Inp Report'!AU725="X",1,IF('Prop Drill Pipe Inp Report'!AV725="X",1,IF('Prop Drill Pipe Inp Report'!AW725="X",1,IF('Prop Drill Pipe Inp Report'!AX725="X",1,IF('Prop Drill Pipe Inp Report'!AY725="X",1,IF('Prop Drill Pipe Inp Report'!AZ725="X",1,IF('Prop Drill Pipe Inp Report'!BA725="X",1,0))))))))))))</f>
        <v>0</v>
      </c>
    </row>
    <row r="719" spans="9:10" x14ac:dyDescent="0.25">
      <c r="I719">
        <f>IF('Prop Drill Pipe Inp Report'!V726="X",1,IF('Prop Drill Pipe Inp Report'!W726="X",1,IF('Prop Drill Pipe Inp Report'!X726="X",1,IF('Prop Drill Pipe Inp Report'!Y726="X",1,IF('Prop Drill Pipe Inp Report'!Z726="X",1,IF('Prop Drill Pipe Inp Report'!AA726="X",1,IF('Prop Drill Pipe Inp Report'!AB726="X",1,IF('Prop Drill Pipe Inp Report'!AC726="X",1,IF('Prop Drill Pipe Inp Report'!AD726="X",1,IF('Prop Drill Pipe Inp Report'!AE726="X",1,IF('Prop Drill Pipe Inp Report'!AF726="X",1,IF('Prop Drill Pipe Inp Report'!AG726="X",1,IF('Prop Drill Pipe Inp Report'!AH726="X",1, IF('Prop Drill Pipe Inp Report'!AI726="X",1,0))))))))))))))</f>
        <v>0</v>
      </c>
      <c r="J719">
        <f>IF('Prop Drill Pipe Inp Report'!AP726="X",1,IF('Prop Drill Pipe Inp Report'!AQ726="X",1,IF('Prop Drill Pipe Inp Report'!AR726="X",1,IF('Prop Drill Pipe Inp Report'!AS726="X",1,IF('Prop Drill Pipe Inp Report'!AT726="X",1,IF('Prop Drill Pipe Inp Report'!AU726="X",1,IF('Prop Drill Pipe Inp Report'!AV726="X",1,IF('Prop Drill Pipe Inp Report'!AW726="X",1,IF('Prop Drill Pipe Inp Report'!AX726="X",1,IF('Prop Drill Pipe Inp Report'!AY726="X",1,IF('Prop Drill Pipe Inp Report'!AZ726="X",1,IF('Prop Drill Pipe Inp Report'!BA726="X",1,0))))))))))))</f>
        <v>0</v>
      </c>
    </row>
    <row r="720" spans="9:10" x14ac:dyDescent="0.25">
      <c r="I720">
        <f>IF('Prop Drill Pipe Inp Report'!V727="X",1,IF('Prop Drill Pipe Inp Report'!W727="X",1,IF('Prop Drill Pipe Inp Report'!X727="X",1,IF('Prop Drill Pipe Inp Report'!Y727="X",1,IF('Prop Drill Pipe Inp Report'!Z727="X",1,IF('Prop Drill Pipe Inp Report'!AA727="X",1,IF('Prop Drill Pipe Inp Report'!AB727="X",1,IF('Prop Drill Pipe Inp Report'!AC727="X",1,IF('Prop Drill Pipe Inp Report'!AD727="X",1,IF('Prop Drill Pipe Inp Report'!AE727="X",1,IF('Prop Drill Pipe Inp Report'!AF727="X",1,IF('Prop Drill Pipe Inp Report'!AG727="X",1,IF('Prop Drill Pipe Inp Report'!AH727="X",1, IF('Prop Drill Pipe Inp Report'!AI727="X",1,0))))))))))))))</f>
        <v>0</v>
      </c>
      <c r="J720">
        <f>IF('Prop Drill Pipe Inp Report'!AP727="X",1,IF('Prop Drill Pipe Inp Report'!AQ727="X",1,IF('Prop Drill Pipe Inp Report'!AR727="X",1,IF('Prop Drill Pipe Inp Report'!AS727="X",1,IF('Prop Drill Pipe Inp Report'!AT727="X",1,IF('Prop Drill Pipe Inp Report'!AU727="X",1,IF('Prop Drill Pipe Inp Report'!AV727="X",1,IF('Prop Drill Pipe Inp Report'!AW727="X",1,IF('Prop Drill Pipe Inp Report'!AX727="X",1,IF('Prop Drill Pipe Inp Report'!AY727="X",1,IF('Prop Drill Pipe Inp Report'!AZ727="X",1,IF('Prop Drill Pipe Inp Report'!BA727="X",1,0))))))))))))</f>
        <v>0</v>
      </c>
    </row>
    <row r="721" spans="9:10" x14ac:dyDescent="0.25">
      <c r="I721">
        <f>IF('Prop Drill Pipe Inp Report'!V728="X",1,IF('Prop Drill Pipe Inp Report'!W728="X",1,IF('Prop Drill Pipe Inp Report'!X728="X",1,IF('Prop Drill Pipe Inp Report'!Y728="X",1,IF('Prop Drill Pipe Inp Report'!Z728="X",1,IF('Prop Drill Pipe Inp Report'!AA728="X",1,IF('Prop Drill Pipe Inp Report'!AB728="X",1,IF('Prop Drill Pipe Inp Report'!AC728="X",1,IF('Prop Drill Pipe Inp Report'!AD728="X",1,IF('Prop Drill Pipe Inp Report'!AE728="X",1,IF('Prop Drill Pipe Inp Report'!AF728="X",1,IF('Prop Drill Pipe Inp Report'!AG728="X",1,IF('Prop Drill Pipe Inp Report'!AH728="X",1, IF('Prop Drill Pipe Inp Report'!AI728="X",1,0))))))))))))))</f>
        <v>0</v>
      </c>
      <c r="J721">
        <f>IF('Prop Drill Pipe Inp Report'!AP728="X",1,IF('Prop Drill Pipe Inp Report'!AQ728="X",1,IF('Prop Drill Pipe Inp Report'!AR728="X",1,IF('Prop Drill Pipe Inp Report'!AS728="X",1,IF('Prop Drill Pipe Inp Report'!AT728="X",1,IF('Prop Drill Pipe Inp Report'!AU728="X",1,IF('Prop Drill Pipe Inp Report'!AV728="X",1,IF('Prop Drill Pipe Inp Report'!AW728="X",1,IF('Prop Drill Pipe Inp Report'!AX728="X",1,IF('Prop Drill Pipe Inp Report'!AY728="X",1,IF('Prop Drill Pipe Inp Report'!AZ728="X",1,IF('Prop Drill Pipe Inp Report'!BA728="X",1,0))))))))))))</f>
        <v>0</v>
      </c>
    </row>
    <row r="722" spans="9:10" x14ac:dyDescent="0.25">
      <c r="I722">
        <f>IF('Prop Drill Pipe Inp Report'!V729="X",1,IF('Prop Drill Pipe Inp Report'!W729="X",1,IF('Prop Drill Pipe Inp Report'!X729="X",1,IF('Prop Drill Pipe Inp Report'!Y729="X",1,IF('Prop Drill Pipe Inp Report'!Z729="X",1,IF('Prop Drill Pipe Inp Report'!AA729="X",1,IF('Prop Drill Pipe Inp Report'!AB729="X",1,IF('Prop Drill Pipe Inp Report'!AC729="X",1,IF('Prop Drill Pipe Inp Report'!AD729="X",1,IF('Prop Drill Pipe Inp Report'!AE729="X",1,IF('Prop Drill Pipe Inp Report'!AF729="X",1,IF('Prop Drill Pipe Inp Report'!AG729="X",1,IF('Prop Drill Pipe Inp Report'!AH729="X",1, IF('Prop Drill Pipe Inp Report'!AI729="X",1,0))))))))))))))</f>
        <v>0</v>
      </c>
      <c r="J722">
        <f>IF('Prop Drill Pipe Inp Report'!AP729="X",1,IF('Prop Drill Pipe Inp Report'!AQ729="X",1,IF('Prop Drill Pipe Inp Report'!AR729="X",1,IF('Prop Drill Pipe Inp Report'!AS729="X",1,IF('Prop Drill Pipe Inp Report'!AT729="X",1,IF('Prop Drill Pipe Inp Report'!AU729="X",1,IF('Prop Drill Pipe Inp Report'!AV729="X",1,IF('Prop Drill Pipe Inp Report'!AW729="X",1,IF('Prop Drill Pipe Inp Report'!AX729="X",1,IF('Prop Drill Pipe Inp Report'!AY729="X",1,IF('Prop Drill Pipe Inp Report'!AZ729="X",1,IF('Prop Drill Pipe Inp Report'!BA729="X",1,0))))))))))))</f>
        <v>0</v>
      </c>
    </row>
    <row r="723" spans="9:10" x14ac:dyDescent="0.25">
      <c r="I723">
        <f>IF('Prop Drill Pipe Inp Report'!V730="X",1,IF('Prop Drill Pipe Inp Report'!W730="X",1,IF('Prop Drill Pipe Inp Report'!X730="X",1,IF('Prop Drill Pipe Inp Report'!Y730="X",1,IF('Prop Drill Pipe Inp Report'!Z730="X",1,IF('Prop Drill Pipe Inp Report'!AA730="X",1,IF('Prop Drill Pipe Inp Report'!AB730="X",1,IF('Prop Drill Pipe Inp Report'!AC730="X",1,IF('Prop Drill Pipe Inp Report'!AD730="X",1,IF('Prop Drill Pipe Inp Report'!AE730="X",1,IF('Prop Drill Pipe Inp Report'!AF730="X",1,IF('Prop Drill Pipe Inp Report'!AG730="X",1,IF('Prop Drill Pipe Inp Report'!AH730="X",1, IF('Prop Drill Pipe Inp Report'!AI730="X",1,0))))))))))))))</f>
        <v>0</v>
      </c>
      <c r="J723">
        <f>IF('Prop Drill Pipe Inp Report'!AP730="X",1,IF('Prop Drill Pipe Inp Report'!AQ730="X",1,IF('Prop Drill Pipe Inp Report'!AR730="X",1,IF('Prop Drill Pipe Inp Report'!AS730="X",1,IF('Prop Drill Pipe Inp Report'!AT730="X",1,IF('Prop Drill Pipe Inp Report'!AU730="X",1,IF('Prop Drill Pipe Inp Report'!AV730="X",1,IF('Prop Drill Pipe Inp Report'!AW730="X",1,IF('Prop Drill Pipe Inp Report'!AX730="X",1,IF('Prop Drill Pipe Inp Report'!AY730="X",1,IF('Prop Drill Pipe Inp Report'!AZ730="X",1,IF('Prop Drill Pipe Inp Report'!BA730="X",1,0))))))))))))</f>
        <v>0</v>
      </c>
    </row>
    <row r="724" spans="9:10" x14ac:dyDescent="0.25">
      <c r="I724">
        <f>IF('Prop Drill Pipe Inp Report'!V731="X",1,IF('Prop Drill Pipe Inp Report'!W731="X",1,IF('Prop Drill Pipe Inp Report'!X731="X",1,IF('Prop Drill Pipe Inp Report'!Y731="X",1,IF('Prop Drill Pipe Inp Report'!Z731="X",1,IF('Prop Drill Pipe Inp Report'!AA731="X",1,IF('Prop Drill Pipe Inp Report'!AB731="X",1,IF('Prop Drill Pipe Inp Report'!AC731="X",1,IF('Prop Drill Pipe Inp Report'!AD731="X",1,IF('Prop Drill Pipe Inp Report'!AE731="X",1,IF('Prop Drill Pipe Inp Report'!AF731="X",1,IF('Prop Drill Pipe Inp Report'!AG731="X",1,IF('Prop Drill Pipe Inp Report'!AH731="X",1, IF('Prop Drill Pipe Inp Report'!AI731="X",1,0))))))))))))))</f>
        <v>0</v>
      </c>
      <c r="J724">
        <f>IF('Prop Drill Pipe Inp Report'!AP731="X",1,IF('Prop Drill Pipe Inp Report'!AQ731="X",1,IF('Prop Drill Pipe Inp Report'!AR731="X",1,IF('Prop Drill Pipe Inp Report'!AS731="X",1,IF('Prop Drill Pipe Inp Report'!AT731="X",1,IF('Prop Drill Pipe Inp Report'!AU731="X",1,IF('Prop Drill Pipe Inp Report'!AV731="X",1,IF('Prop Drill Pipe Inp Report'!AW731="X",1,IF('Prop Drill Pipe Inp Report'!AX731="X",1,IF('Prop Drill Pipe Inp Report'!AY731="X",1,IF('Prop Drill Pipe Inp Report'!AZ731="X",1,IF('Prop Drill Pipe Inp Report'!BA731="X",1,0))))))))))))</f>
        <v>0</v>
      </c>
    </row>
    <row r="725" spans="9:10" x14ac:dyDescent="0.25">
      <c r="I725">
        <f>IF('Prop Drill Pipe Inp Report'!V732="X",1,IF('Prop Drill Pipe Inp Report'!W732="X",1,IF('Prop Drill Pipe Inp Report'!X732="X",1,IF('Prop Drill Pipe Inp Report'!Y732="X",1,IF('Prop Drill Pipe Inp Report'!Z732="X",1,IF('Prop Drill Pipe Inp Report'!AA732="X",1,IF('Prop Drill Pipe Inp Report'!AB732="X",1,IF('Prop Drill Pipe Inp Report'!AC732="X",1,IF('Prop Drill Pipe Inp Report'!AD732="X",1,IF('Prop Drill Pipe Inp Report'!AE732="X",1,IF('Prop Drill Pipe Inp Report'!AF732="X",1,IF('Prop Drill Pipe Inp Report'!AG732="X",1,IF('Prop Drill Pipe Inp Report'!AH732="X",1, IF('Prop Drill Pipe Inp Report'!AI732="X",1,0))))))))))))))</f>
        <v>0</v>
      </c>
      <c r="J725">
        <f>IF('Prop Drill Pipe Inp Report'!AP732="X",1,IF('Prop Drill Pipe Inp Report'!AQ732="X",1,IF('Prop Drill Pipe Inp Report'!AR732="X",1,IF('Prop Drill Pipe Inp Report'!AS732="X",1,IF('Prop Drill Pipe Inp Report'!AT732="X",1,IF('Prop Drill Pipe Inp Report'!AU732="X",1,IF('Prop Drill Pipe Inp Report'!AV732="X",1,IF('Prop Drill Pipe Inp Report'!AW732="X",1,IF('Prop Drill Pipe Inp Report'!AX732="X",1,IF('Prop Drill Pipe Inp Report'!AY732="X",1,IF('Prop Drill Pipe Inp Report'!AZ732="X",1,IF('Prop Drill Pipe Inp Report'!BA732="X",1,0))))))))))))</f>
        <v>0</v>
      </c>
    </row>
    <row r="726" spans="9:10" x14ac:dyDescent="0.25">
      <c r="I726">
        <f>IF('Prop Drill Pipe Inp Report'!V733="X",1,IF('Prop Drill Pipe Inp Report'!W733="X",1,IF('Prop Drill Pipe Inp Report'!X733="X",1,IF('Prop Drill Pipe Inp Report'!Y733="X",1,IF('Prop Drill Pipe Inp Report'!Z733="X",1,IF('Prop Drill Pipe Inp Report'!AA733="X",1,IF('Prop Drill Pipe Inp Report'!AB733="X",1,IF('Prop Drill Pipe Inp Report'!AC733="X",1,IF('Prop Drill Pipe Inp Report'!AD733="X",1,IF('Prop Drill Pipe Inp Report'!AE733="X",1,IF('Prop Drill Pipe Inp Report'!AF733="X",1,IF('Prop Drill Pipe Inp Report'!AG733="X",1,IF('Prop Drill Pipe Inp Report'!AH733="X",1, IF('Prop Drill Pipe Inp Report'!AI733="X",1,0))))))))))))))</f>
        <v>0</v>
      </c>
      <c r="J726">
        <f>IF('Prop Drill Pipe Inp Report'!AP733="X",1,IF('Prop Drill Pipe Inp Report'!AQ733="X",1,IF('Prop Drill Pipe Inp Report'!AR733="X",1,IF('Prop Drill Pipe Inp Report'!AS733="X",1,IF('Prop Drill Pipe Inp Report'!AT733="X",1,IF('Prop Drill Pipe Inp Report'!AU733="X",1,IF('Prop Drill Pipe Inp Report'!AV733="X",1,IF('Prop Drill Pipe Inp Report'!AW733="X",1,IF('Prop Drill Pipe Inp Report'!AX733="X",1,IF('Prop Drill Pipe Inp Report'!AY733="X",1,IF('Prop Drill Pipe Inp Report'!AZ733="X",1,IF('Prop Drill Pipe Inp Report'!BA733="X",1,0))))))))))))</f>
        <v>0</v>
      </c>
    </row>
    <row r="727" spans="9:10" x14ac:dyDescent="0.25">
      <c r="I727">
        <f>IF('Prop Drill Pipe Inp Report'!V734="X",1,IF('Prop Drill Pipe Inp Report'!W734="X",1,IF('Prop Drill Pipe Inp Report'!X734="X",1,IF('Prop Drill Pipe Inp Report'!Y734="X",1,IF('Prop Drill Pipe Inp Report'!Z734="X",1,IF('Prop Drill Pipe Inp Report'!AA734="X",1,IF('Prop Drill Pipe Inp Report'!AB734="X",1,IF('Prop Drill Pipe Inp Report'!AC734="X",1,IF('Prop Drill Pipe Inp Report'!AD734="X",1,IF('Prop Drill Pipe Inp Report'!AE734="X",1,IF('Prop Drill Pipe Inp Report'!AF734="X",1,IF('Prop Drill Pipe Inp Report'!AG734="X",1,IF('Prop Drill Pipe Inp Report'!AH734="X",1, IF('Prop Drill Pipe Inp Report'!AI734="X",1,0))))))))))))))</f>
        <v>0</v>
      </c>
      <c r="J727">
        <f>IF('Prop Drill Pipe Inp Report'!AP734="X",1,IF('Prop Drill Pipe Inp Report'!AQ734="X",1,IF('Prop Drill Pipe Inp Report'!AR734="X",1,IF('Prop Drill Pipe Inp Report'!AS734="X",1,IF('Prop Drill Pipe Inp Report'!AT734="X",1,IF('Prop Drill Pipe Inp Report'!AU734="X",1,IF('Prop Drill Pipe Inp Report'!AV734="X",1,IF('Prop Drill Pipe Inp Report'!AW734="X",1,IF('Prop Drill Pipe Inp Report'!AX734="X",1,IF('Prop Drill Pipe Inp Report'!AY734="X",1,IF('Prop Drill Pipe Inp Report'!AZ734="X",1,IF('Prop Drill Pipe Inp Report'!BA734="X",1,0))))))))))))</f>
        <v>0</v>
      </c>
    </row>
    <row r="728" spans="9:10" x14ac:dyDescent="0.25">
      <c r="I728">
        <f>IF('Prop Drill Pipe Inp Report'!V735="X",1,IF('Prop Drill Pipe Inp Report'!W735="X",1,IF('Prop Drill Pipe Inp Report'!X735="X",1,IF('Prop Drill Pipe Inp Report'!Y735="X",1,IF('Prop Drill Pipe Inp Report'!Z735="X",1,IF('Prop Drill Pipe Inp Report'!AA735="X",1,IF('Prop Drill Pipe Inp Report'!AB735="X",1,IF('Prop Drill Pipe Inp Report'!AC735="X",1,IF('Prop Drill Pipe Inp Report'!AD735="X",1,IF('Prop Drill Pipe Inp Report'!AE735="X",1,IF('Prop Drill Pipe Inp Report'!AF735="X",1,IF('Prop Drill Pipe Inp Report'!AG735="X",1,IF('Prop Drill Pipe Inp Report'!AH735="X",1, IF('Prop Drill Pipe Inp Report'!AI735="X",1,0))))))))))))))</f>
        <v>0</v>
      </c>
      <c r="J728">
        <f>IF('Prop Drill Pipe Inp Report'!AP735="X",1,IF('Prop Drill Pipe Inp Report'!AQ735="X",1,IF('Prop Drill Pipe Inp Report'!AR735="X",1,IF('Prop Drill Pipe Inp Report'!AS735="X",1,IF('Prop Drill Pipe Inp Report'!AT735="X",1,IF('Prop Drill Pipe Inp Report'!AU735="X",1,IF('Prop Drill Pipe Inp Report'!AV735="X",1,IF('Prop Drill Pipe Inp Report'!AW735="X",1,IF('Prop Drill Pipe Inp Report'!AX735="X",1,IF('Prop Drill Pipe Inp Report'!AY735="X",1,IF('Prop Drill Pipe Inp Report'!AZ735="X",1,IF('Prop Drill Pipe Inp Report'!BA735="X",1,0))))))))))))</f>
        <v>0</v>
      </c>
    </row>
    <row r="729" spans="9:10" x14ac:dyDescent="0.25">
      <c r="I729">
        <f>IF('Prop Drill Pipe Inp Report'!V736="X",1,IF('Prop Drill Pipe Inp Report'!W736="X",1,IF('Prop Drill Pipe Inp Report'!X736="X",1,IF('Prop Drill Pipe Inp Report'!Y736="X",1,IF('Prop Drill Pipe Inp Report'!Z736="X",1,IF('Prop Drill Pipe Inp Report'!AA736="X",1,IF('Prop Drill Pipe Inp Report'!AB736="X",1,IF('Prop Drill Pipe Inp Report'!AC736="X",1,IF('Prop Drill Pipe Inp Report'!AD736="X",1,IF('Prop Drill Pipe Inp Report'!AE736="X",1,IF('Prop Drill Pipe Inp Report'!AF736="X",1,IF('Prop Drill Pipe Inp Report'!AG736="X",1,IF('Prop Drill Pipe Inp Report'!AH736="X",1, IF('Prop Drill Pipe Inp Report'!AI736="X",1,0))))))))))))))</f>
        <v>0</v>
      </c>
      <c r="J729">
        <f>IF('Prop Drill Pipe Inp Report'!AP736="X",1,IF('Prop Drill Pipe Inp Report'!AQ736="X",1,IF('Prop Drill Pipe Inp Report'!AR736="X",1,IF('Prop Drill Pipe Inp Report'!AS736="X",1,IF('Prop Drill Pipe Inp Report'!AT736="X",1,IF('Prop Drill Pipe Inp Report'!AU736="X",1,IF('Prop Drill Pipe Inp Report'!AV736="X",1,IF('Prop Drill Pipe Inp Report'!AW736="X",1,IF('Prop Drill Pipe Inp Report'!AX736="X",1,IF('Prop Drill Pipe Inp Report'!AY736="X",1,IF('Prop Drill Pipe Inp Report'!AZ736="X",1,IF('Prop Drill Pipe Inp Report'!BA736="X",1,0))))))))))))</f>
        <v>0</v>
      </c>
    </row>
    <row r="730" spans="9:10" x14ac:dyDescent="0.25">
      <c r="I730">
        <f>IF('Prop Drill Pipe Inp Report'!V737="X",1,IF('Prop Drill Pipe Inp Report'!W737="X",1,IF('Prop Drill Pipe Inp Report'!X737="X",1,IF('Prop Drill Pipe Inp Report'!Y737="X",1,IF('Prop Drill Pipe Inp Report'!Z737="X",1,IF('Prop Drill Pipe Inp Report'!AA737="X",1,IF('Prop Drill Pipe Inp Report'!AB737="X",1,IF('Prop Drill Pipe Inp Report'!AC737="X",1,IF('Prop Drill Pipe Inp Report'!AD737="X",1,IF('Prop Drill Pipe Inp Report'!AE737="X",1,IF('Prop Drill Pipe Inp Report'!AF737="X",1,IF('Prop Drill Pipe Inp Report'!AG737="X",1,IF('Prop Drill Pipe Inp Report'!AH737="X",1, IF('Prop Drill Pipe Inp Report'!AI737="X",1,0))))))))))))))</f>
        <v>0</v>
      </c>
      <c r="J730">
        <f>IF('Prop Drill Pipe Inp Report'!AP737="X",1,IF('Prop Drill Pipe Inp Report'!AQ737="X",1,IF('Prop Drill Pipe Inp Report'!AR737="X",1,IF('Prop Drill Pipe Inp Report'!AS737="X",1,IF('Prop Drill Pipe Inp Report'!AT737="X",1,IF('Prop Drill Pipe Inp Report'!AU737="X",1,IF('Prop Drill Pipe Inp Report'!AV737="X",1,IF('Prop Drill Pipe Inp Report'!AW737="X",1,IF('Prop Drill Pipe Inp Report'!AX737="X",1,IF('Prop Drill Pipe Inp Report'!AY737="X",1,IF('Prop Drill Pipe Inp Report'!AZ737="X",1,IF('Prop Drill Pipe Inp Report'!BA737="X",1,0))))))))))))</f>
        <v>0</v>
      </c>
    </row>
    <row r="731" spans="9:10" x14ac:dyDescent="0.25">
      <c r="I731">
        <f>IF('Prop Drill Pipe Inp Report'!V738="X",1,IF('Prop Drill Pipe Inp Report'!W738="X",1,IF('Prop Drill Pipe Inp Report'!X738="X",1,IF('Prop Drill Pipe Inp Report'!Y738="X",1,IF('Prop Drill Pipe Inp Report'!Z738="X",1,IF('Prop Drill Pipe Inp Report'!AA738="X",1,IF('Prop Drill Pipe Inp Report'!AB738="X",1,IF('Prop Drill Pipe Inp Report'!AC738="X",1,IF('Prop Drill Pipe Inp Report'!AD738="X",1,IF('Prop Drill Pipe Inp Report'!AE738="X",1,IF('Prop Drill Pipe Inp Report'!AF738="X",1,IF('Prop Drill Pipe Inp Report'!AG738="X",1,IF('Prop Drill Pipe Inp Report'!AH738="X",1, IF('Prop Drill Pipe Inp Report'!AI738="X",1,0))))))))))))))</f>
        <v>0</v>
      </c>
      <c r="J731">
        <f>IF('Prop Drill Pipe Inp Report'!AP738="X",1,IF('Prop Drill Pipe Inp Report'!AQ738="X",1,IF('Prop Drill Pipe Inp Report'!AR738="X",1,IF('Prop Drill Pipe Inp Report'!AS738="X",1,IF('Prop Drill Pipe Inp Report'!AT738="X",1,IF('Prop Drill Pipe Inp Report'!AU738="X",1,IF('Prop Drill Pipe Inp Report'!AV738="X",1,IF('Prop Drill Pipe Inp Report'!AW738="X",1,IF('Prop Drill Pipe Inp Report'!AX738="X",1,IF('Prop Drill Pipe Inp Report'!AY738="X",1,IF('Prop Drill Pipe Inp Report'!AZ738="X",1,IF('Prop Drill Pipe Inp Report'!BA738="X",1,0))))))))))))</f>
        <v>0</v>
      </c>
    </row>
    <row r="732" spans="9:10" x14ac:dyDescent="0.25">
      <c r="I732">
        <f>IF('Prop Drill Pipe Inp Report'!V739="X",1,IF('Prop Drill Pipe Inp Report'!W739="X",1,IF('Prop Drill Pipe Inp Report'!X739="X",1,IF('Prop Drill Pipe Inp Report'!Y739="X",1,IF('Prop Drill Pipe Inp Report'!Z739="X",1,IF('Prop Drill Pipe Inp Report'!AA739="X",1,IF('Prop Drill Pipe Inp Report'!AB739="X",1,IF('Prop Drill Pipe Inp Report'!AC739="X",1,IF('Prop Drill Pipe Inp Report'!AD739="X",1,IF('Prop Drill Pipe Inp Report'!AE739="X",1,IF('Prop Drill Pipe Inp Report'!AF739="X",1,IF('Prop Drill Pipe Inp Report'!AG739="X",1,IF('Prop Drill Pipe Inp Report'!AH739="X",1, IF('Prop Drill Pipe Inp Report'!AI739="X",1,0))))))))))))))</f>
        <v>0</v>
      </c>
      <c r="J732">
        <f>IF('Prop Drill Pipe Inp Report'!AP739="X",1,IF('Prop Drill Pipe Inp Report'!AQ739="X",1,IF('Prop Drill Pipe Inp Report'!AR739="X",1,IF('Prop Drill Pipe Inp Report'!AS739="X",1,IF('Prop Drill Pipe Inp Report'!AT739="X",1,IF('Prop Drill Pipe Inp Report'!AU739="X",1,IF('Prop Drill Pipe Inp Report'!AV739="X",1,IF('Prop Drill Pipe Inp Report'!AW739="X",1,IF('Prop Drill Pipe Inp Report'!AX739="X",1,IF('Prop Drill Pipe Inp Report'!AY739="X",1,IF('Prop Drill Pipe Inp Report'!AZ739="X",1,IF('Prop Drill Pipe Inp Report'!BA739="X",1,0))))))))))))</f>
        <v>0</v>
      </c>
    </row>
    <row r="733" spans="9:10" x14ac:dyDescent="0.25">
      <c r="I733">
        <f>IF('Prop Drill Pipe Inp Report'!V740="X",1,IF('Prop Drill Pipe Inp Report'!W740="X",1,IF('Prop Drill Pipe Inp Report'!X740="X",1,IF('Prop Drill Pipe Inp Report'!Y740="X",1,IF('Prop Drill Pipe Inp Report'!Z740="X",1,IF('Prop Drill Pipe Inp Report'!AA740="X",1,IF('Prop Drill Pipe Inp Report'!AB740="X",1,IF('Prop Drill Pipe Inp Report'!AC740="X",1,IF('Prop Drill Pipe Inp Report'!AD740="X",1,IF('Prop Drill Pipe Inp Report'!AE740="X",1,IF('Prop Drill Pipe Inp Report'!AF740="X",1,IF('Prop Drill Pipe Inp Report'!AG740="X",1,IF('Prop Drill Pipe Inp Report'!AH740="X",1, IF('Prop Drill Pipe Inp Report'!AI740="X",1,0))))))))))))))</f>
        <v>0</v>
      </c>
      <c r="J733">
        <f>IF('Prop Drill Pipe Inp Report'!AP740="X",1,IF('Prop Drill Pipe Inp Report'!AQ740="X",1,IF('Prop Drill Pipe Inp Report'!AR740="X",1,IF('Prop Drill Pipe Inp Report'!AS740="X",1,IF('Prop Drill Pipe Inp Report'!AT740="X",1,IF('Prop Drill Pipe Inp Report'!AU740="X",1,IF('Prop Drill Pipe Inp Report'!AV740="X",1,IF('Prop Drill Pipe Inp Report'!AW740="X",1,IF('Prop Drill Pipe Inp Report'!AX740="X",1,IF('Prop Drill Pipe Inp Report'!AY740="X",1,IF('Prop Drill Pipe Inp Report'!AZ740="X",1,IF('Prop Drill Pipe Inp Report'!BA740="X",1,0))))))))))))</f>
        <v>0</v>
      </c>
    </row>
    <row r="734" spans="9:10" x14ac:dyDescent="0.25">
      <c r="I734">
        <f>IF('Prop Drill Pipe Inp Report'!V741="X",1,IF('Prop Drill Pipe Inp Report'!W741="X",1,IF('Prop Drill Pipe Inp Report'!X741="X",1,IF('Prop Drill Pipe Inp Report'!Y741="X",1,IF('Prop Drill Pipe Inp Report'!Z741="X",1,IF('Prop Drill Pipe Inp Report'!AA741="X",1,IF('Prop Drill Pipe Inp Report'!AB741="X",1,IF('Prop Drill Pipe Inp Report'!AC741="X",1,IF('Prop Drill Pipe Inp Report'!AD741="X",1,IF('Prop Drill Pipe Inp Report'!AE741="X",1,IF('Prop Drill Pipe Inp Report'!AF741="X",1,IF('Prop Drill Pipe Inp Report'!AG741="X",1,IF('Prop Drill Pipe Inp Report'!AH741="X",1, IF('Prop Drill Pipe Inp Report'!AI741="X",1,0))))))))))))))</f>
        <v>0</v>
      </c>
      <c r="J734">
        <f>IF('Prop Drill Pipe Inp Report'!AP741="X",1,IF('Prop Drill Pipe Inp Report'!AQ741="X",1,IF('Prop Drill Pipe Inp Report'!AR741="X",1,IF('Prop Drill Pipe Inp Report'!AS741="X",1,IF('Prop Drill Pipe Inp Report'!AT741="X",1,IF('Prop Drill Pipe Inp Report'!AU741="X",1,IF('Prop Drill Pipe Inp Report'!AV741="X",1,IF('Prop Drill Pipe Inp Report'!AW741="X",1,IF('Prop Drill Pipe Inp Report'!AX741="X",1,IF('Prop Drill Pipe Inp Report'!AY741="X",1,IF('Prop Drill Pipe Inp Report'!AZ741="X",1,IF('Prop Drill Pipe Inp Report'!BA741="X",1,0))))))))))))</f>
        <v>0</v>
      </c>
    </row>
    <row r="735" spans="9:10" x14ac:dyDescent="0.25">
      <c r="I735">
        <f>IF('Prop Drill Pipe Inp Report'!V742="X",1,IF('Prop Drill Pipe Inp Report'!W742="X",1,IF('Prop Drill Pipe Inp Report'!X742="X",1,IF('Prop Drill Pipe Inp Report'!Y742="X",1,IF('Prop Drill Pipe Inp Report'!Z742="X",1,IF('Prop Drill Pipe Inp Report'!AA742="X",1,IF('Prop Drill Pipe Inp Report'!AB742="X",1,IF('Prop Drill Pipe Inp Report'!AC742="X",1,IF('Prop Drill Pipe Inp Report'!AD742="X",1,IF('Prop Drill Pipe Inp Report'!AE742="X",1,IF('Prop Drill Pipe Inp Report'!AF742="X",1,IF('Prop Drill Pipe Inp Report'!AG742="X",1,IF('Prop Drill Pipe Inp Report'!AH742="X",1, IF('Prop Drill Pipe Inp Report'!AI742="X",1,0))))))))))))))</f>
        <v>0</v>
      </c>
      <c r="J735">
        <f>IF('Prop Drill Pipe Inp Report'!AP742="X",1,IF('Prop Drill Pipe Inp Report'!AQ742="X",1,IF('Prop Drill Pipe Inp Report'!AR742="X",1,IF('Prop Drill Pipe Inp Report'!AS742="X",1,IF('Prop Drill Pipe Inp Report'!AT742="X",1,IF('Prop Drill Pipe Inp Report'!AU742="X",1,IF('Prop Drill Pipe Inp Report'!AV742="X",1,IF('Prop Drill Pipe Inp Report'!AW742="X",1,IF('Prop Drill Pipe Inp Report'!AX742="X",1,IF('Prop Drill Pipe Inp Report'!AY742="X",1,IF('Prop Drill Pipe Inp Report'!AZ742="X",1,IF('Prop Drill Pipe Inp Report'!BA742="X",1,0))))))))))))</f>
        <v>0</v>
      </c>
    </row>
    <row r="736" spans="9:10" x14ac:dyDescent="0.25">
      <c r="I736">
        <f>IF('Prop Drill Pipe Inp Report'!V743="X",1,IF('Prop Drill Pipe Inp Report'!W743="X",1,IF('Prop Drill Pipe Inp Report'!X743="X",1,IF('Prop Drill Pipe Inp Report'!Y743="X",1,IF('Prop Drill Pipe Inp Report'!Z743="X",1,IF('Prop Drill Pipe Inp Report'!AA743="X",1,IF('Prop Drill Pipe Inp Report'!AB743="X",1,IF('Prop Drill Pipe Inp Report'!AC743="X",1,IF('Prop Drill Pipe Inp Report'!AD743="X",1,IF('Prop Drill Pipe Inp Report'!AE743="X",1,IF('Prop Drill Pipe Inp Report'!AF743="X",1,IF('Prop Drill Pipe Inp Report'!AG743="X",1,IF('Prop Drill Pipe Inp Report'!AH743="X",1, IF('Prop Drill Pipe Inp Report'!AI743="X",1,0))))))))))))))</f>
        <v>0</v>
      </c>
      <c r="J736">
        <f>IF('Prop Drill Pipe Inp Report'!AP743="X",1,IF('Prop Drill Pipe Inp Report'!AQ743="X",1,IF('Prop Drill Pipe Inp Report'!AR743="X",1,IF('Prop Drill Pipe Inp Report'!AS743="X",1,IF('Prop Drill Pipe Inp Report'!AT743="X",1,IF('Prop Drill Pipe Inp Report'!AU743="X",1,IF('Prop Drill Pipe Inp Report'!AV743="X",1,IF('Prop Drill Pipe Inp Report'!AW743="X",1,IF('Prop Drill Pipe Inp Report'!AX743="X",1,IF('Prop Drill Pipe Inp Report'!AY743="X",1,IF('Prop Drill Pipe Inp Report'!AZ743="X",1,IF('Prop Drill Pipe Inp Report'!BA743="X",1,0))))))))))))</f>
        <v>0</v>
      </c>
    </row>
    <row r="737" spans="9:10" x14ac:dyDescent="0.25">
      <c r="I737">
        <f>IF('Prop Drill Pipe Inp Report'!V744="X",1,IF('Prop Drill Pipe Inp Report'!W744="X",1,IF('Prop Drill Pipe Inp Report'!X744="X",1,IF('Prop Drill Pipe Inp Report'!Y744="X",1,IF('Prop Drill Pipe Inp Report'!Z744="X",1,IF('Prop Drill Pipe Inp Report'!AA744="X",1,IF('Prop Drill Pipe Inp Report'!AB744="X",1,IF('Prop Drill Pipe Inp Report'!AC744="X",1,IF('Prop Drill Pipe Inp Report'!AD744="X",1,IF('Prop Drill Pipe Inp Report'!AE744="X",1,IF('Prop Drill Pipe Inp Report'!AF744="X",1,IF('Prop Drill Pipe Inp Report'!AG744="X",1,IF('Prop Drill Pipe Inp Report'!AH744="X",1, IF('Prop Drill Pipe Inp Report'!AI744="X",1,0))))))))))))))</f>
        <v>0</v>
      </c>
      <c r="J737">
        <f>IF('Prop Drill Pipe Inp Report'!AP744="X",1,IF('Prop Drill Pipe Inp Report'!AQ744="X",1,IF('Prop Drill Pipe Inp Report'!AR744="X",1,IF('Prop Drill Pipe Inp Report'!AS744="X",1,IF('Prop Drill Pipe Inp Report'!AT744="X",1,IF('Prop Drill Pipe Inp Report'!AU744="X",1,IF('Prop Drill Pipe Inp Report'!AV744="X",1,IF('Prop Drill Pipe Inp Report'!AW744="X",1,IF('Prop Drill Pipe Inp Report'!AX744="X",1,IF('Prop Drill Pipe Inp Report'!AY744="X",1,IF('Prop Drill Pipe Inp Report'!AZ744="X",1,IF('Prop Drill Pipe Inp Report'!BA744="X",1,0))))))))))))</f>
        <v>0</v>
      </c>
    </row>
    <row r="738" spans="9:10" x14ac:dyDescent="0.25">
      <c r="I738">
        <f>IF('Prop Drill Pipe Inp Report'!V745="X",1,IF('Prop Drill Pipe Inp Report'!W745="X",1,IF('Prop Drill Pipe Inp Report'!X745="X",1,IF('Prop Drill Pipe Inp Report'!Y745="X",1,IF('Prop Drill Pipe Inp Report'!Z745="X",1,IF('Prop Drill Pipe Inp Report'!AA745="X",1,IF('Prop Drill Pipe Inp Report'!AB745="X",1,IF('Prop Drill Pipe Inp Report'!AC745="X",1,IF('Prop Drill Pipe Inp Report'!AD745="X",1,IF('Prop Drill Pipe Inp Report'!AE745="X",1,IF('Prop Drill Pipe Inp Report'!AF745="X",1,IF('Prop Drill Pipe Inp Report'!AG745="X",1,IF('Prop Drill Pipe Inp Report'!AH745="X",1, IF('Prop Drill Pipe Inp Report'!AI745="X",1,0))))))))))))))</f>
        <v>0</v>
      </c>
      <c r="J738">
        <f>IF('Prop Drill Pipe Inp Report'!AP745="X",1,IF('Prop Drill Pipe Inp Report'!AQ745="X",1,IF('Prop Drill Pipe Inp Report'!AR745="X",1,IF('Prop Drill Pipe Inp Report'!AS745="X",1,IF('Prop Drill Pipe Inp Report'!AT745="X",1,IF('Prop Drill Pipe Inp Report'!AU745="X",1,IF('Prop Drill Pipe Inp Report'!AV745="X",1,IF('Prop Drill Pipe Inp Report'!AW745="X",1,IF('Prop Drill Pipe Inp Report'!AX745="X",1,IF('Prop Drill Pipe Inp Report'!AY745="X",1,IF('Prop Drill Pipe Inp Report'!AZ745="X",1,IF('Prop Drill Pipe Inp Report'!BA745="X",1,0))))))))))))</f>
        <v>0</v>
      </c>
    </row>
    <row r="739" spans="9:10" x14ac:dyDescent="0.25">
      <c r="I739">
        <f>IF('Prop Drill Pipe Inp Report'!V746="X",1,IF('Prop Drill Pipe Inp Report'!W746="X",1,IF('Prop Drill Pipe Inp Report'!X746="X",1,IF('Prop Drill Pipe Inp Report'!Y746="X",1,IF('Prop Drill Pipe Inp Report'!Z746="X",1,IF('Prop Drill Pipe Inp Report'!AA746="X",1,IF('Prop Drill Pipe Inp Report'!AB746="X",1,IF('Prop Drill Pipe Inp Report'!AC746="X",1,IF('Prop Drill Pipe Inp Report'!AD746="X",1,IF('Prop Drill Pipe Inp Report'!AE746="X",1,IF('Prop Drill Pipe Inp Report'!AF746="X",1,IF('Prop Drill Pipe Inp Report'!AG746="X",1,IF('Prop Drill Pipe Inp Report'!AH746="X",1, IF('Prop Drill Pipe Inp Report'!AI746="X",1,0))))))))))))))</f>
        <v>0</v>
      </c>
      <c r="J739">
        <f>IF('Prop Drill Pipe Inp Report'!AP746="X",1,IF('Prop Drill Pipe Inp Report'!AQ746="X",1,IF('Prop Drill Pipe Inp Report'!AR746="X",1,IF('Prop Drill Pipe Inp Report'!AS746="X",1,IF('Prop Drill Pipe Inp Report'!AT746="X",1,IF('Prop Drill Pipe Inp Report'!AU746="X",1,IF('Prop Drill Pipe Inp Report'!AV746="X",1,IF('Prop Drill Pipe Inp Report'!AW746="X",1,IF('Prop Drill Pipe Inp Report'!AX746="X",1,IF('Prop Drill Pipe Inp Report'!AY746="X",1,IF('Prop Drill Pipe Inp Report'!AZ746="X",1,IF('Prop Drill Pipe Inp Report'!BA746="X",1,0))))))))))))</f>
        <v>0</v>
      </c>
    </row>
    <row r="740" spans="9:10" x14ac:dyDescent="0.25">
      <c r="I740">
        <f>IF('Prop Drill Pipe Inp Report'!V747="X",1,IF('Prop Drill Pipe Inp Report'!W747="X",1,IF('Prop Drill Pipe Inp Report'!X747="X",1,IF('Prop Drill Pipe Inp Report'!Y747="X",1,IF('Prop Drill Pipe Inp Report'!Z747="X",1,IF('Prop Drill Pipe Inp Report'!AA747="X",1,IF('Prop Drill Pipe Inp Report'!AB747="X",1,IF('Prop Drill Pipe Inp Report'!AC747="X",1,IF('Prop Drill Pipe Inp Report'!AD747="X",1,IF('Prop Drill Pipe Inp Report'!AE747="X",1,IF('Prop Drill Pipe Inp Report'!AF747="X",1,IF('Prop Drill Pipe Inp Report'!AG747="X",1,IF('Prop Drill Pipe Inp Report'!AH747="X",1, IF('Prop Drill Pipe Inp Report'!AI747="X",1,0))))))))))))))</f>
        <v>0</v>
      </c>
      <c r="J740">
        <f>IF('Prop Drill Pipe Inp Report'!AP747="X",1,IF('Prop Drill Pipe Inp Report'!AQ747="X",1,IF('Prop Drill Pipe Inp Report'!AR747="X",1,IF('Prop Drill Pipe Inp Report'!AS747="X",1,IF('Prop Drill Pipe Inp Report'!AT747="X",1,IF('Prop Drill Pipe Inp Report'!AU747="X",1,IF('Prop Drill Pipe Inp Report'!AV747="X",1,IF('Prop Drill Pipe Inp Report'!AW747="X",1,IF('Prop Drill Pipe Inp Report'!AX747="X",1,IF('Prop Drill Pipe Inp Report'!AY747="X",1,IF('Prop Drill Pipe Inp Report'!AZ747="X",1,IF('Prop Drill Pipe Inp Report'!BA747="X",1,0))))))))))))</f>
        <v>0</v>
      </c>
    </row>
    <row r="741" spans="9:10" x14ac:dyDescent="0.25">
      <c r="I741">
        <f>IF('Prop Drill Pipe Inp Report'!V748="X",1,IF('Prop Drill Pipe Inp Report'!W748="X",1,IF('Prop Drill Pipe Inp Report'!X748="X",1,IF('Prop Drill Pipe Inp Report'!Y748="X",1,IF('Prop Drill Pipe Inp Report'!Z748="X",1,IF('Prop Drill Pipe Inp Report'!AA748="X",1,IF('Prop Drill Pipe Inp Report'!AB748="X",1,IF('Prop Drill Pipe Inp Report'!AC748="X",1,IF('Prop Drill Pipe Inp Report'!AD748="X",1,IF('Prop Drill Pipe Inp Report'!AE748="X",1,IF('Prop Drill Pipe Inp Report'!AF748="X",1,IF('Prop Drill Pipe Inp Report'!AG748="X",1,IF('Prop Drill Pipe Inp Report'!AH748="X",1, IF('Prop Drill Pipe Inp Report'!AI748="X",1,0))))))))))))))</f>
        <v>0</v>
      </c>
      <c r="J741">
        <f>IF('Prop Drill Pipe Inp Report'!AP748="X",1,IF('Prop Drill Pipe Inp Report'!AQ748="X",1,IF('Prop Drill Pipe Inp Report'!AR748="X",1,IF('Prop Drill Pipe Inp Report'!AS748="X",1,IF('Prop Drill Pipe Inp Report'!AT748="X",1,IF('Prop Drill Pipe Inp Report'!AU748="X",1,IF('Prop Drill Pipe Inp Report'!AV748="X",1,IF('Prop Drill Pipe Inp Report'!AW748="X",1,IF('Prop Drill Pipe Inp Report'!AX748="X",1,IF('Prop Drill Pipe Inp Report'!AY748="X",1,IF('Prop Drill Pipe Inp Report'!AZ748="X",1,IF('Prop Drill Pipe Inp Report'!BA748="X",1,0))))))))))))</f>
        <v>0</v>
      </c>
    </row>
    <row r="742" spans="9:10" x14ac:dyDescent="0.25">
      <c r="I742">
        <f>IF('Prop Drill Pipe Inp Report'!V749="X",1,IF('Prop Drill Pipe Inp Report'!W749="X",1,IF('Prop Drill Pipe Inp Report'!X749="X",1,IF('Prop Drill Pipe Inp Report'!Y749="X",1,IF('Prop Drill Pipe Inp Report'!Z749="X",1,IF('Prop Drill Pipe Inp Report'!AA749="X",1,IF('Prop Drill Pipe Inp Report'!AB749="X",1,IF('Prop Drill Pipe Inp Report'!AC749="X",1,IF('Prop Drill Pipe Inp Report'!AD749="X",1,IF('Prop Drill Pipe Inp Report'!AE749="X",1,IF('Prop Drill Pipe Inp Report'!AF749="X",1,IF('Prop Drill Pipe Inp Report'!AG749="X",1,IF('Prop Drill Pipe Inp Report'!AH749="X",1, IF('Prop Drill Pipe Inp Report'!AI749="X",1,0))))))))))))))</f>
        <v>0</v>
      </c>
      <c r="J742">
        <f>IF('Prop Drill Pipe Inp Report'!AP749="X",1,IF('Prop Drill Pipe Inp Report'!AQ749="X",1,IF('Prop Drill Pipe Inp Report'!AR749="X",1,IF('Prop Drill Pipe Inp Report'!AS749="X",1,IF('Prop Drill Pipe Inp Report'!AT749="X",1,IF('Prop Drill Pipe Inp Report'!AU749="X",1,IF('Prop Drill Pipe Inp Report'!AV749="X",1,IF('Prop Drill Pipe Inp Report'!AW749="X",1,IF('Prop Drill Pipe Inp Report'!AX749="X",1,IF('Prop Drill Pipe Inp Report'!AY749="X",1,IF('Prop Drill Pipe Inp Report'!AZ749="X",1,IF('Prop Drill Pipe Inp Report'!BA749="X",1,0))))))))))))</f>
        <v>0</v>
      </c>
    </row>
    <row r="743" spans="9:10" x14ac:dyDescent="0.25">
      <c r="I743">
        <f>IF('Prop Drill Pipe Inp Report'!V750="X",1,IF('Prop Drill Pipe Inp Report'!W750="X",1,IF('Prop Drill Pipe Inp Report'!X750="X",1,IF('Prop Drill Pipe Inp Report'!Y750="X",1,IF('Prop Drill Pipe Inp Report'!Z750="X",1,IF('Prop Drill Pipe Inp Report'!AA750="X",1,IF('Prop Drill Pipe Inp Report'!AB750="X",1,IF('Prop Drill Pipe Inp Report'!AC750="X",1,IF('Prop Drill Pipe Inp Report'!AD750="X",1,IF('Prop Drill Pipe Inp Report'!AE750="X",1,IF('Prop Drill Pipe Inp Report'!AF750="X",1,IF('Prop Drill Pipe Inp Report'!AG750="X",1,IF('Prop Drill Pipe Inp Report'!AH750="X",1, IF('Prop Drill Pipe Inp Report'!AI750="X",1,0))))))))))))))</f>
        <v>0</v>
      </c>
      <c r="J743">
        <f>IF('Prop Drill Pipe Inp Report'!AP750="X",1,IF('Prop Drill Pipe Inp Report'!AQ750="X",1,IF('Prop Drill Pipe Inp Report'!AR750="X",1,IF('Prop Drill Pipe Inp Report'!AS750="X",1,IF('Prop Drill Pipe Inp Report'!AT750="X",1,IF('Prop Drill Pipe Inp Report'!AU750="X",1,IF('Prop Drill Pipe Inp Report'!AV750="X",1,IF('Prop Drill Pipe Inp Report'!AW750="X",1,IF('Prop Drill Pipe Inp Report'!AX750="X",1,IF('Prop Drill Pipe Inp Report'!AY750="X",1,IF('Prop Drill Pipe Inp Report'!AZ750="X",1,IF('Prop Drill Pipe Inp Report'!BA750="X",1,0))))))))))))</f>
        <v>0</v>
      </c>
    </row>
    <row r="744" spans="9:10" x14ac:dyDescent="0.25">
      <c r="I744">
        <f>IF('Prop Drill Pipe Inp Report'!V751="X",1,IF('Prop Drill Pipe Inp Report'!W751="X",1,IF('Prop Drill Pipe Inp Report'!X751="X",1,IF('Prop Drill Pipe Inp Report'!Y751="X",1,IF('Prop Drill Pipe Inp Report'!Z751="X",1,IF('Prop Drill Pipe Inp Report'!AA751="X",1,IF('Prop Drill Pipe Inp Report'!AB751="X",1,IF('Prop Drill Pipe Inp Report'!AC751="X",1,IF('Prop Drill Pipe Inp Report'!AD751="X",1,IF('Prop Drill Pipe Inp Report'!AE751="X",1,IF('Prop Drill Pipe Inp Report'!AF751="X",1,IF('Prop Drill Pipe Inp Report'!AG751="X",1,IF('Prop Drill Pipe Inp Report'!AH751="X",1, IF('Prop Drill Pipe Inp Report'!AI751="X",1,0))))))))))))))</f>
        <v>0</v>
      </c>
      <c r="J744">
        <f>IF('Prop Drill Pipe Inp Report'!AP751="X",1,IF('Prop Drill Pipe Inp Report'!AQ751="X",1,IF('Prop Drill Pipe Inp Report'!AR751="X",1,IF('Prop Drill Pipe Inp Report'!AS751="X",1,IF('Prop Drill Pipe Inp Report'!AT751="X",1,IF('Prop Drill Pipe Inp Report'!AU751="X",1,IF('Prop Drill Pipe Inp Report'!AV751="X",1,IF('Prop Drill Pipe Inp Report'!AW751="X",1,IF('Prop Drill Pipe Inp Report'!AX751="X",1,IF('Prop Drill Pipe Inp Report'!AY751="X",1,IF('Prop Drill Pipe Inp Report'!AZ751="X",1,IF('Prop Drill Pipe Inp Report'!BA751="X",1,0))))))))))))</f>
        <v>0</v>
      </c>
    </row>
    <row r="745" spans="9:10" x14ac:dyDescent="0.25">
      <c r="I745">
        <f>IF('Prop Drill Pipe Inp Report'!V752="X",1,IF('Prop Drill Pipe Inp Report'!W752="X",1,IF('Prop Drill Pipe Inp Report'!X752="X",1,IF('Prop Drill Pipe Inp Report'!Y752="X",1,IF('Prop Drill Pipe Inp Report'!Z752="X",1,IF('Prop Drill Pipe Inp Report'!AA752="X",1,IF('Prop Drill Pipe Inp Report'!AB752="X",1,IF('Prop Drill Pipe Inp Report'!AC752="X",1,IF('Prop Drill Pipe Inp Report'!AD752="X",1,IF('Prop Drill Pipe Inp Report'!AE752="X",1,IF('Prop Drill Pipe Inp Report'!AF752="X",1,IF('Prop Drill Pipe Inp Report'!AG752="X",1,IF('Prop Drill Pipe Inp Report'!AH752="X",1, IF('Prop Drill Pipe Inp Report'!AI752="X",1,0))))))))))))))</f>
        <v>0</v>
      </c>
      <c r="J745">
        <f>IF('Prop Drill Pipe Inp Report'!AP752="X",1,IF('Prop Drill Pipe Inp Report'!AQ752="X",1,IF('Prop Drill Pipe Inp Report'!AR752="X",1,IF('Prop Drill Pipe Inp Report'!AS752="X",1,IF('Prop Drill Pipe Inp Report'!AT752="X",1,IF('Prop Drill Pipe Inp Report'!AU752="X",1,IF('Prop Drill Pipe Inp Report'!AV752="X",1,IF('Prop Drill Pipe Inp Report'!AW752="X",1,IF('Prop Drill Pipe Inp Report'!AX752="X",1,IF('Prop Drill Pipe Inp Report'!AY752="X",1,IF('Prop Drill Pipe Inp Report'!AZ752="X",1,IF('Prop Drill Pipe Inp Report'!BA752="X",1,0))))))))))))</f>
        <v>0</v>
      </c>
    </row>
    <row r="746" spans="9:10" x14ac:dyDescent="0.25">
      <c r="I746">
        <f>IF('Prop Drill Pipe Inp Report'!V753="X",1,IF('Prop Drill Pipe Inp Report'!W753="X",1,IF('Prop Drill Pipe Inp Report'!X753="X",1,IF('Prop Drill Pipe Inp Report'!Y753="X",1,IF('Prop Drill Pipe Inp Report'!Z753="X",1,IF('Prop Drill Pipe Inp Report'!AA753="X",1,IF('Prop Drill Pipe Inp Report'!AB753="X",1,IF('Prop Drill Pipe Inp Report'!AC753="X",1,IF('Prop Drill Pipe Inp Report'!AD753="X",1,IF('Prop Drill Pipe Inp Report'!AE753="X",1,IF('Prop Drill Pipe Inp Report'!AF753="X",1,IF('Prop Drill Pipe Inp Report'!AG753="X",1,IF('Prop Drill Pipe Inp Report'!AH753="X",1, IF('Prop Drill Pipe Inp Report'!AI753="X",1,0))))))))))))))</f>
        <v>0</v>
      </c>
      <c r="J746">
        <f>IF('Prop Drill Pipe Inp Report'!AP753="X",1,IF('Prop Drill Pipe Inp Report'!AQ753="X",1,IF('Prop Drill Pipe Inp Report'!AR753="X",1,IF('Prop Drill Pipe Inp Report'!AS753="X",1,IF('Prop Drill Pipe Inp Report'!AT753="X",1,IF('Prop Drill Pipe Inp Report'!AU753="X",1,IF('Prop Drill Pipe Inp Report'!AV753="X",1,IF('Prop Drill Pipe Inp Report'!AW753="X",1,IF('Prop Drill Pipe Inp Report'!AX753="X",1,IF('Prop Drill Pipe Inp Report'!AY753="X",1,IF('Prop Drill Pipe Inp Report'!AZ753="X",1,IF('Prop Drill Pipe Inp Report'!BA753="X",1,0))))))))))))</f>
        <v>0</v>
      </c>
    </row>
    <row r="747" spans="9:10" x14ac:dyDescent="0.25">
      <c r="I747">
        <f>IF('Prop Drill Pipe Inp Report'!V754="X",1,IF('Prop Drill Pipe Inp Report'!W754="X",1,IF('Prop Drill Pipe Inp Report'!X754="X",1,IF('Prop Drill Pipe Inp Report'!Y754="X",1,IF('Prop Drill Pipe Inp Report'!Z754="X",1,IF('Prop Drill Pipe Inp Report'!AA754="X",1,IF('Prop Drill Pipe Inp Report'!AB754="X",1,IF('Prop Drill Pipe Inp Report'!AC754="X",1,IF('Prop Drill Pipe Inp Report'!AD754="X",1,IF('Prop Drill Pipe Inp Report'!AE754="X",1,IF('Prop Drill Pipe Inp Report'!AF754="X",1,IF('Prop Drill Pipe Inp Report'!AG754="X",1,IF('Prop Drill Pipe Inp Report'!AH754="X",1, IF('Prop Drill Pipe Inp Report'!AI754="X",1,0))))))))))))))</f>
        <v>0</v>
      </c>
      <c r="J747">
        <f>IF('Prop Drill Pipe Inp Report'!AP754="X",1,IF('Prop Drill Pipe Inp Report'!AQ754="X",1,IF('Prop Drill Pipe Inp Report'!AR754="X",1,IF('Prop Drill Pipe Inp Report'!AS754="X",1,IF('Prop Drill Pipe Inp Report'!AT754="X",1,IF('Prop Drill Pipe Inp Report'!AU754="X",1,IF('Prop Drill Pipe Inp Report'!AV754="X",1,IF('Prop Drill Pipe Inp Report'!AW754="X",1,IF('Prop Drill Pipe Inp Report'!AX754="X",1,IF('Prop Drill Pipe Inp Report'!AY754="X",1,IF('Prop Drill Pipe Inp Report'!AZ754="X",1,IF('Prop Drill Pipe Inp Report'!BA754="X",1,0))))))))))))</f>
        <v>0</v>
      </c>
    </row>
    <row r="748" spans="9:10" x14ac:dyDescent="0.25">
      <c r="I748">
        <f>IF('Prop Drill Pipe Inp Report'!V755="X",1,IF('Prop Drill Pipe Inp Report'!W755="X",1,IF('Prop Drill Pipe Inp Report'!X755="X",1,IF('Prop Drill Pipe Inp Report'!Y755="X",1,IF('Prop Drill Pipe Inp Report'!Z755="X",1,IF('Prop Drill Pipe Inp Report'!AA755="X",1,IF('Prop Drill Pipe Inp Report'!AB755="X",1,IF('Prop Drill Pipe Inp Report'!AC755="X",1,IF('Prop Drill Pipe Inp Report'!AD755="X",1,IF('Prop Drill Pipe Inp Report'!AE755="X",1,IF('Prop Drill Pipe Inp Report'!AF755="X",1,IF('Prop Drill Pipe Inp Report'!AG755="X",1,IF('Prop Drill Pipe Inp Report'!AH755="X",1, IF('Prop Drill Pipe Inp Report'!AI755="X",1,0))))))))))))))</f>
        <v>0</v>
      </c>
      <c r="J748">
        <f>IF('Prop Drill Pipe Inp Report'!AP755="X",1,IF('Prop Drill Pipe Inp Report'!AQ755="X",1,IF('Prop Drill Pipe Inp Report'!AR755="X",1,IF('Prop Drill Pipe Inp Report'!AS755="X",1,IF('Prop Drill Pipe Inp Report'!AT755="X",1,IF('Prop Drill Pipe Inp Report'!AU755="X",1,IF('Prop Drill Pipe Inp Report'!AV755="X",1,IF('Prop Drill Pipe Inp Report'!AW755="X",1,IF('Prop Drill Pipe Inp Report'!AX755="X",1,IF('Prop Drill Pipe Inp Report'!AY755="X",1,IF('Prop Drill Pipe Inp Report'!AZ755="X",1,IF('Prop Drill Pipe Inp Report'!BA755="X",1,0))))))))))))</f>
        <v>0</v>
      </c>
    </row>
    <row r="749" spans="9:10" x14ac:dyDescent="0.25">
      <c r="I749">
        <f>IF('Prop Drill Pipe Inp Report'!V756="X",1,IF('Prop Drill Pipe Inp Report'!W756="X",1,IF('Prop Drill Pipe Inp Report'!X756="X",1,IF('Prop Drill Pipe Inp Report'!Y756="X",1,IF('Prop Drill Pipe Inp Report'!Z756="X",1,IF('Prop Drill Pipe Inp Report'!AA756="X",1,IF('Prop Drill Pipe Inp Report'!AB756="X",1,IF('Prop Drill Pipe Inp Report'!AC756="X",1,IF('Prop Drill Pipe Inp Report'!AD756="X",1,IF('Prop Drill Pipe Inp Report'!AE756="X",1,IF('Prop Drill Pipe Inp Report'!AF756="X",1,IF('Prop Drill Pipe Inp Report'!AG756="X",1,IF('Prop Drill Pipe Inp Report'!AH756="X",1, IF('Prop Drill Pipe Inp Report'!AI756="X",1,0))))))))))))))</f>
        <v>0</v>
      </c>
      <c r="J749">
        <f>IF('Prop Drill Pipe Inp Report'!AP756="X",1,IF('Prop Drill Pipe Inp Report'!AQ756="X",1,IF('Prop Drill Pipe Inp Report'!AR756="X",1,IF('Prop Drill Pipe Inp Report'!AS756="X",1,IF('Prop Drill Pipe Inp Report'!AT756="X",1,IF('Prop Drill Pipe Inp Report'!AU756="X",1,IF('Prop Drill Pipe Inp Report'!AV756="X",1,IF('Prop Drill Pipe Inp Report'!AW756="X",1,IF('Prop Drill Pipe Inp Report'!AX756="X",1,IF('Prop Drill Pipe Inp Report'!AY756="X",1,IF('Prop Drill Pipe Inp Report'!AZ756="X",1,IF('Prop Drill Pipe Inp Report'!BA756="X",1,0))))))))))))</f>
        <v>0</v>
      </c>
    </row>
    <row r="750" spans="9:10" x14ac:dyDescent="0.25">
      <c r="I750">
        <f>IF('Prop Drill Pipe Inp Report'!V757="X",1,IF('Prop Drill Pipe Inp Report'!W757="X",1,IF('Prop Drill Pipe Inp Report'!X757="X",1,IF('Prop Drill Pipe Inp Report'!Y757="X",1,IF('Prop Drill Pipe Inp Report'!Z757="X",1,IF('Prop Drill Pipe Inp Report'!AA757="X",1,IF('Prop Drill Pipe Inp Report'!AB757="X",1,IF('Prop Drill Pipe Inp Report'!AC757="X",1,IF('Prop Drill Pipe Inp Report'!AD757="X",1,IF('Prop Drill Pipe Inp Report'!AE757="X",1,IF('Prop Drill Pipe Inp Report'!AF757="X",1,IF('Prop Drill Pipe Inp Report'!AG757="X",1,IF('Prop Drill Pipe Inp Report'!AH757="X",1, IF('Prop Drill Pipe Inp Report'!AI757="X",1,0))))))))))))))</f>
        <v>0</v>
      </c>
      <c r="J750">
        <f>IF('Prop Drill Pipe Inp Report'!AP757="X",1,IF('Prop Drill Pipe Inp Report'!AQ757="X",1,IF('Prop Drill Pipe Inp Report'!AR757="X",1,IF('Prop Drill Pipe Inp Report'!AS757="X",1,IF('Prop Drill Pipe Inp Report'!AT757="X",1,IF('Prop Drill Pipe Inp Report'!AU757="X",1,IF('Prop Drill Pipe Inp Report'!AV757="X",1,IF('Prop Drill Pipe Inp Report'!AW757="X",1,IF('Prop Drill Pipe Inp Report'!AX757="X",1,IF('Prop Drill Pipe Inp Report'!AY757="X",1,IF('Prop Drill Pipe Inp Report'!AZ757="X",1,IF('Prop Drill Pipe Inp Report'!BA757="X",1,0))))))))))))</f>
        <v>0</v>
      </c>
    </row>
    <row r="751" spans="9:10" x14ac:dyDescent="0.25">
      <c r="I751">
        <f>IF('Prop Drill Pipe Inp Report'!V758="X",1,IF('Prop Drill Pipe Inp Report'!W758="X",1,IF('Prop Drill Pipe Inp Report'!X758="X",1,IF('Prop Drill Pipe Inp Report'!Y758="X",1,IF('Prop Drill Pipe Inp Report'!Z758="X",1,IF('Prop Drill Pipe Inp Report'!AA758="X",1,IF('Prop Drill Pipe Inp Report'!AB758="X",1,IF('Prop Drill Pipe Inp Report'!AC758="X",1,IF('Prop Drill Pipe Inp Report'!AD758="X",1,IF('Prop Drill Pipe Inp Report'!AE758="X",1,IF('Prop Drill Pipe Inp Report'!AF758="X",1,IF('Prop Drill Pipe Inp Report'!AG758="X",1,IF('Prop Drill Pipe Inp Report'!AH758="X",1, IF('Prop Drill Pipe Inp Report'!AI758="X",1,0))))))))))))))</f>
        <v>0</v>
      </c>
      <c r="J751">
        <f>IF('Prop Drill Pipe Inp Report'!AP758="X",1,IF('Prop Drill Pipe Inp Report'!AQ758="X",1,IF('Prop Drill Pipe Inp Report'!AR758="X",1,IF('Prop Drill Pipe Inp Report'!AS758="X",1,IF('Prop Drill Pipe Inp Report'!AT758="X",1,IF('Prop Drill Pipe Inp Report'!AU758="X",1,IF('Prop Drill Pipe Inp Report'!AV758="X",1,IF('Prop Drill Pipe Inp Report'!AW758="X",1,IF('Prop Drill Pipe Inp Report'!AX758="X",1,IF('Prop Drill Pipe Inp Report'!AY758="X",1,IF('Prop Drill Pipe Inp Report'!AZ758="X",1,IF('Prop Drill Pipe Inp Report'!BA758="X",1,0))))))))))))</f>
        <v>0</v>
      </c>
    </row>
    <row r="752" spans="9:10" x14ac:dyDescent="0.25">
      <c r="I752">
        <f>IF('Prop Drill Pipe Inp Report'!V759="X",1,IF('Prop Drill Pipe Inp Report'!W759="X",1,IF('Prop Drill Pipe Inp Report'!X759="X",1,IF('Prop Drill Pipe Inp Report'!Y759="X",1,IF('Prop Drill Pipe Inp Report'!Z759="X",1,IF('Prop Drill Pipe Inp Report'!AA759="X",1,IF('Prop Drill Pipe Inp Report'!AB759="X",1,IF('Prop Drill Pipe Inp Report'!AC759="X",1,IF('Prop Drill Pipe Inp Report'!AD759="X",1,IF('Prop Drill Pipe Inp Report'!AE759="X",1,IF('Prop Drill Pipe Inp Report'!AF759="X",1,IF('Prop Drill Pipe Inp Report'!AG759="X",1,IF('Prop Drill Pipe Inp Report'!AH759="X",1, IF('Prop Drill Pipe Inp Report'!AI759="X",1,0))))))))))))))</f>
        <v>0</v>
      </c>
      <c r="J752">
        <f>IF('Prop Drill Pipe Inp Report'!AP759="X",1,IF('Prop Drill Pipe Inp Report'!AQ759="X",1,IF('Prop Drill Pipe Inp Report'!AR759="X",1,IF('Prop Drill Pipe Inp Report'!AS759="X",1,IF('Prop Drill Pipe Inp Report'!AT759="X",1,IF('Prop Drill Pipe Inp Report'!AU759="X",1,IF('Prop Drill Pipe Inp Report'!AV759="X",1,IF('Prop Drill Pipe Inp Report'!AW759="X",1,IF('Prop Drill Pipe Inp Report'!AX759="X",1,IF('Prop Drill Pipe Inp Report'!AY759="X",1,IF('Prop Drill Pipe Inp Report'!AZ759="X",1,IF('Prop Drill Pipe Inp Report'!BA759="X",1,0))))))))))))</f>
        <v>0</v>
      </c>
    </row>
    <row r="753" spans="9:10" x14ac:dyDescent="0.25">
      <c r="I753">
        <f>IF('Prop Drill Pipe Inp Report'!V760="X",1,IF('Prop Drill Pipe Inp Report'!W760="X",1,IF('Prop Drill Pipe Inp Report'!X760="X",1,IF('Prop Drill Pipe Inp Report'!Y760="X",1,IF('Prop Drill Pipe Inp Report'!Z760="X",1,IF('Prop Drill Pipe Inp Report'!AA760="X",1,IF('Prop Drill Pipe Inp Report'!AB760="X",1,IF('Prop Drill Pipe Inp Report'!AC760="X",1,IF('Prop Drill Pipe Inp Report'!AD760="X",1,IF('Prop Drill Pipe Inp Report'!AE760="X",1,IF('Prop Drill Pipe Inp Report'!AF760="X",1,IF('Prop Drill Pipe Inp Report'!AG760="X",1,IF('Prop Drill Pipe Inp Report'!AH760="X",1, IF('Prop Drill Pipe Inp Report'!AI760="X",1,0))))))))))))))</f>
        <v>0</v>
      </c>
      <c r="J753">
        <f>IF('Prop Drill Pipe Inp Report'!AP760="X",1,IF('Prop Drill Pipe Inp Report'!AQ760="X",1,IF('Prop Drill Pipe Inp Report'!AR760="X",1,IF('Prop Drill Pipe Inp Report'!AS760="X",1,IF('Prop Drill Pipe Inp Report'!AT760="X",1,IF('Prop Drill Pipe Inp Report'!AU760="X",1,IF('Prop Drill Pipe Inp Report'!AV760="X",1,IF('Prop Drill Pipe Inp Report'!AW760="X",1,IF('Prop Drill Pipe Inp Report'!AX760="X",1,IF('Prop Drill Pipe Inp Report'!AY760="X",1,IF('Prop Drill Pipe Inp Report'!AZ760="X",1,IF('Prop Drill Pipe Inp Report'!BA760="X",1,0))))))))))))</f>
        <v>0</v>
      </c>
    </row>
    <row r="754" spans="9:10" x14ac:dyDescent="0.25">
      <c r="I754">
        <f>IF('Prop Drill Pipe Inp Report'!V761="X",1,IF('Prop Drill Pipe Inp Report'!W761="X",1,IF('Prop Drill Pipe Inp Report'!X761="X",1,IF('Prop Drill Pipe Inp Report'!Y761="X",1,IF('Prop Drill Pipe Inp Report'!Z761="X",1,IF('Prop Drill Pipe Inp Report'!AA761="X",1,IF('Prop Drill Pipe Inp Report'!AB761="X",1,IF('Prop Drill Pipe Inp Report'!AC761="X",1,IF('Prop Drill Pipe Inp Report'!AD761="X",1,IF('Prop Drill Pipe Inp Report'!AE761="X",1,IF('Prop Drill Pipe Inp Report'!AF761="X",1,IF('Prop Drill Pipe Inp Report'!AG761="X",1,IF('Prop Drill Pipe Inp Report'!AH761="X",1, IF('Prop Drill Pipe Inp Report'!AI761="X",1,0))))))))))))))</f>
        <v>0</v>
      </c>
      <c r="J754">
        <f>IF('Prop Drill Pipe Inp Report'!AP761="X",1,IF('Prop Drill Pipe Inp Report'!AQ761="X",1,IF('Prop Drill Pipe Inp Report'!AR761="X",1,IF('Prop Drill Pipe Inp Report'!AS761="X",1,IF('Prop Drill Pipe Inp Report'!AT761="X",1,IF('Prop Drill Pipe Inp Report'!AU761="X",1,IF('Prop Drill Pipe Inp Report'!AV761="X",1,IF('Prop Drill Pipe Inp Report'!AW761="X",1,IF('Prop Drill Pipe Inp Report'!AX761="X",1,IF('Prop Drill Pipe Inp Report'!AY761="X",1,IF('Prop Drill Pipe Inp Report'!AZ761="X",1,IF('Prop Drill Pipe Inp Report'!BA761="X",1,0))))))))))))</f>
        <v>0</v>
      </c>
    </row>
    <row r="755" spans="9:10" x14ac:dyDescent="0.25">
      <c r="I755">
        <f>IF('Prop Drill Pipe Inp Report'!V762="X",1,IF('Prop Drill Pipe Inp Report'!W762="X",1,IF('Prop Drill Pipe Inp Report'!X762="X",1,IF('Prop Drill Pipe Inp Report'!Y762="X",1,IF('Prop Drill Pipe Inp Report'!Z762="X",1,IF('Prop Drill Pipe Inp Report'!AA762="X",1,IF('Prop Drill Pipe Inp Report'!AB762="X",1,IF('Prop Drill Pipe Inp Report'!AC762="X",1,IF('Prop Drill Pipe Inp Report'!AD762="X",1,IF('Prop Drill Pipe Inp Report'!AE762="X",1,IF('Prop Drill Pipe Inp Report'!AF762="X",1,IF('Prop Drill Pipe Inp Report'!AG762="X",1,IF('Prop Drill Pipe Inp Report'!AH762="X",1, IF('Prop Drill Pipe Inp Report'!AI762="X",1,0))))))))))))))</f>
        <v>0</v>
      </c>
      <c r="J755">
        <f>IF('Prop Drill Pipe Inp Report'!AP762="X",1,IF('Prop Drill Pipe Inp Report'!AQ762="X",1,IF('Prop Drill Pipe Inp Report'!AR762="X",1,IF('Prop Drill Pipe Inp Report'!AS762="X",1,IF('Prop Drill Pipe Inp Report'!AT762="X",1,IF('Prop Drill Pipe Inp Report'!AU762="X",1,IF('Prop Drill Pipe Inp Report'!AV762="X",1,IF('Prop Drill Pipe Inp Report'!AW762="X",1,IF('Prop Drill Pipe Inp Report'!AX762="X",1,IF('Prop Drill Pipe Inp Report'!AY762="X",1,IF('Prop Drill Pipe Inp Report'!AZ762="X",1,IF('Prop Drill Pipe Inp Report'!BA762="X",1,0))))))))))))</f>
        <v>0</v>
      </c>
    </row>
    <row r="756" spans="9:10" x14ac:dyDescent="0.25">
      <c r="I756">
        <f>IF('Prop Drill Pipe Inp Report'!V763="X",1,IF('Prop Drill Pipe Inp Report'!W763="X",1,IF('Prop Drill Pipe Inp Report'!X763="X",1,IF('Prop Drill Pipe Inp Report'!Y763="X",1,IF('Prop Drill Pipe Inp Report'!Z763="X",1,IF('Prop Drill Pipe Inp Report'!AA763="X",1,IF('Prop Drill Pipe Inp Report'!AB763="X",1,IF('Prop Drill Pipe Inp Report'!AC763="X",1,IF('Prop Drill Pipe Inp Report'!AD763="X",1,IF('Prop Drill Pipe Inp Report'!AE763="X",1,IF('Prop Drill Pipe Inp Report'!AF763="X",1,IF('Prop Drill Pipe Inp Report'!AG763="X",1,IF('Prop Drill Pipe Inp Report'!AH763="X",1, IF('Prop Drill Pipe Inp Report'!AI763="X",1,0))))))))))))))</f>
        <v>0</v>
      </c>
      <c r="J756">
        <f>IF('Prop Drill Pipe Inp Report'!AP763="X",1,IF('Prop Drill Pipe Inp Report'!AQ763="X",1,IF('Prop Drill Pipe Inp Report'!AR763="X",1,IF('Prop Drill Pipe Inp Report'!AS763="X",1,IF('Prop Drill Pipe Inp Report'!AT763="X",1,IF('Prop Drill Pipe Inp Report'!AU763="X",1,IF('Prop Drill Pipe Inp Report'!AV763="X",1,IF('Prop Drill Pipe Inp Report'!AW763="X",1,IF('Prop Drill Pipe Inp Report'!AX763="X",1,IF('Prop Drill Pipe Inp Report'!AY763="X",1,IF('Prop Drill Pipe Inp Report'!AZ763="X",1,IF('Prop Drill Pipe Inp Report'!BA763="X",1,0))))))))))))</f>
        <v>0</v>
      </c>
    </row>
    <row r="757" spans="9:10" x14ac:dyDescent="0.25">
      <c r="I757">
        <f>IF('Prop Drill Pipe Inp Report'!V764="X",1,IF('Prop Drill Pipe Inp Report'!W764="X",1,IF('Prop Drill Pipe Inp Report'!X764="X",1,IF('Prop Drill Pipe Inp Report'!Y764="X",1,IF('Prop Drill Pipe Inp Report'!Z764="X",1,IF('Prop Drill Pipe Inp Report'!AA764="X",1,IF('Prop Drill Pipe Inp Report'!AB764="X",1,IF('Prop Drill Pipe Inp Report'!AC764="X",1,IF('Prop Drill Pipe Inp Report'!AD764="X",1,IF('Prop Drill Pipe Inp Report'!AE764="X",1,IF('Prop Drill Pipe Inp Report'!AF764="X",1,IF('Prop Drill Pipe Inp Report'!AG764="X",1,IF('Prop Drill Pipe Inp Report'!AH764="X",1, IF('Prop Drill Pipe Inp Report'!AI764="X",1,0))))))))))))))</f>
        <v>0</v>
      </c>
      <c r="J757">
        <f>IF('Prop Drill Pipe Inp Report'!AP764="X",1,IF('Prop Drill Pipe Inp Report'!AQ764="X",1,IF('Prop Drill Pipe Inp Report'!AR764="X",1,IF('Prop Drill Pipe Inp Report'!AS764="X",1,IF('Prop Drill Pipe Inp Report'!AT764="X",1,IF('Prop Drill Pipe Inp Report'!AU764="X",1,IF('Prop Drill Pipe Inp Report'!AV764="X",1,IF('Prop Drill Pipe Inp Report'!AW764="X",1,IF('Prop Drill Pipe Inp Report'!AX764="X",1,IF('Prop Drill Pipe Inp Report'!AY764="X",1,IF('Prop Drill Pipe Inp Report'!AZ764="X",1,IF('Prop Drill Pipe Inp Report'!BA764="X",1,0))))))))))))</f>
        <v>0</v>
      </c>
    </row>
    <row r="758" spans="9:10" x14ac:dyDescent="0.25">
      <c r="I758">
        <f>IF('Prop Drill Pipe Inp Report'!V765="X",1,IF('Prop Drill Pipe Inp Report'!W765="X",1,IF('Prop Drill Pipe Inp Report'!X765="X",1,IF('Prop Drill Pipe Inp Report'!Y765="X",1,IF('Prop Drill Pipe Inp Report'!Z765="X",1,IF('Prop Drill Pipe Inp Report'!AA765="X",1,IF('Prop Drill Pipe Inp Report'!AB765="X",1,IF('Prop Drill Pipe Inp Report'!AC765="X",1,IF('Prop Drill Pipe Inp Report'!AD765="X",1,IF('Prop Drill Pipe Inp Report'!AE765="X",1,IF('Prop Drill Pipe Inp Report'!AF765="X",1,IF('Prop Drill Pipe Inp Report'!AG765="X",1,IF('Prop Drill Pipe Inp Report'!AH765="X",1, IF('Prop Drill Pipe Inp Report'!AI765="X",1,0))))))))))))))</f>
        <v>0</v>
      </c>
      <c r="J758">
        <f>IF('Prop Drill Pipe Inp Report'!AP765="X",1,IF('Prop Drill Pipe Inp Report'!AQ765="X",1,IF('Prop Drill Pipe Inp Report'!AR765="X",1,IF('Prop Drill Pipe Inp Report'!AS765="X",1,IF('Prop Drill Pipe Inp Report'!AT765="X",1,IF('Prop Drill Pipe Inp Report'!AU765="X",1,IF('Prop Drill Pipe Inp Report'!AV765="X",1,IF('Prop Drill Pipe Inp Report'!AW765="X",1,IF('Prop Drill Pipe Inp Report'!AX765="X",1,IF('Prop Drill Pipe Inp Report'!AY765="X",1,IF('Prop Drill Pipe Inp Report'!AZ765="X",1,IF('Prop Drill Pipe Inp Report'!BA765="X",1,0))))))))))))</f>
        <v>0</v>
      </c>
    </row>
    <row r="759" spans="9:10" x14ac:dyDescent="0.25">
      <c r="I759">
        <f>IF('Prop Drill Pipe Inp Report'!V766="X",1,IF('Prop Drill Pipe Inp Report'!W766="X",1,IF('Prop Drill Pipe Inp Report'!X766="X",1,IF('Prop Drill Pipe Inp Report'!Y766="X",1,IF('Prop Drill Pipe Inp Report'!Z766="X",1,IF('Prop Drill Pipe Inp Report'!AA766="X",1,IF('Prop Drill Pipe Inp Report'!AB766="X",1,IF('Prop Drill Pipe Inp Report'!AC766="X",1,IF('Prop Drill Pipe Inp Report'!AD766="X",1,IF('Prop Drill Pipe Inp Report'!AE766="X",1,IF('Prop Drill Pipe Inp Report'!AF766="X",1,IF('Prop Drill Pipe Inp Report'!AG766="X",1,IF('Prop Drill Pipe Inp Report'!AH766="X",1, IF('Prop Drill Pipe Inp Report'!AI766="X",1,0))))))))))))))</f>
        <v>0</v>
      </c>
      <c r="J759">
        <f>IF('Prop Drill Pipe Inp Report'!AP766="X",1,IF('Prop Drill Pipe Inp Report'!AQ766="X",1,IF('Prop Drill Pipe Inp Report'!AR766="X",1,IF('Prop Drill Pipe Inp Report'!AS766="X",1,IF('Prop Drill Pipe Inp Report'!AT766="X",1,IF('Prop Drill Pipe Inp Report'!AU766="X",1,IF('Prop Drill Pipe Inp Report'!AV766="X",1,IF('Prop Drill Pipe Inp Report'!AW766="X",1,IF('Prop Drill Pipe Inp Report'!AX766="X",1,IF('Prop Drill Pipe Inp Report'!AY766="X",1,IF('Prop Drill Pipe Inp Report'!AZ766="X",1,IF('Prop Drill Pipe Inp Report'!BA766="X",1,0))))))))))))</f>
        <v>0</v>
      </c>
    </row>
    <row r="760" spans="9:10" x14ac:dyDescent="0.25">
      <c r="I760">
        <f>IF('Prop Drill Pipe Inp Report'!V767="X",1,IF('Prop Drill Pipe Inp Report'!W767="X",1,IF('Prop Drill Pipe Inp Report'!X767="X",1,IF('Prop Drill Pipe Inp Report'!Y767="X",1,IF('Prop Drill Pipe Inp Report'!Z767="X",1,IF('Prop Drill Pipe Inp Report'!AA767="X",1,IF('Prop Drill Pipe Inp Report'!AB767="X",1,IF('Prop Drill Pipe Inp Report'!AC767="X",1,IF('Prop Drill Pipe Inp Report'!AD767="X",1,IF('Prop Drill Pipe Inp Report'!AE767="X",1,IF('Prop Drill Pipe Inp Report'!AF767="X",1,IF('Prop Drill Pipe Inp Report'!AG767="X",1,IF('Prop Drill Pipe Inp Report'!AH767="X",1, IF('Prop Drill Pipe Inp Report'!AI767="X",1,0))))))))))))))</f>
        <v>0</v>
      </c>
      <c r="J760">
        <f>IF('Prop Drill Pipe Inp Report'!AP767="X",1,IF('Prop Drill Pipe Inp Report'!AQ767="X",1,IF('Prop Drill Pipe Inp Report'!AR767="X",1,IF('Prop Drill Pipe Inp Report'!AS767="X",1,IF('Prop Drill Pipe Inp Report'!AT767="X",1,IF('Prop Drill Pipe Inp Report'!AU767="X",1,IF('Prop Drill Pipe Inp Report'!AV767="X",1,IF('Prop Drill Pipe Inp Report'!AW767="X",1,IF('Prop Drill Pipe Inp Report'!AX767="X",1,IF('Prop Drill Pipe Inp Report'!AY767="X",1,IF('Prop Drill Pipe Inp Report'!AZ767="X",1,IF('Prop Drill Pipe Inp Report'!BA767="X",1,0))))))))))))</f>
        <v>0</v>
      </c>
    </row>
    <row r="761" spans="9:10" x14ac:dyDescent="0.25">
      <c r="I761">
        <f>IF('Prop Drill Pipe Inp Report'!V768="X",1,IF('Prop Drill Pipe Inp Report'!W768="X",1,IF('Prop Drill Pipe Inp Report'!X768="X",1,IF('Prop Drill Pipe Inp Report'!Y768="X",1,IF('Prop Drill Pipe Inp Report'!Z768="X",1,IF('Prop Drill Pipe Inp Report'!AA768="X",1,IF('Prop Drill Pipe Inp Report'!AB768="X",1,IF('Prop Drill Pipe Inp Report'!AC768="X",1,IF('Prop Drill Pipe Inp Report'!AD768="X",1,IF('Prop Drill Pipe Inp Report'!AE768="X",1,IF('Prop Drill Pipe Inp Report'!AF768="X",1,IF('Prop Drill Pipe Inp Report'!AG768="X",1,IF('Prop Drill Pipe Inp Report'!AH768="X",1, IF('Prop Drill Pipe Inp Report'!AI768="X",1,0))))))))))))))</f>
        <v>0</v>
      </c>
      <c r="J761">
        <f>IF('Prop Drill Pipe Inp Report'!AP768="X",1,IF('Prop Drill Pipe Inp Report'!AQ768="X",1,IF('Prop Drill Pipe Inp Report'!AR768="X",1,IF('Prop Drill Pipe Inp Report'!AS768="X",1,IF('Prop Drill Pipe Inp Report'!AT768="X",1,IF('Prop Drill Pipe Inp Report'!AU768="X",1,IF('Prop Drill Pipe Inp Report'!AV768="X",1,IF('Prop Drill Pipe Inp Report'!AW768="X",1,IF('Prop Drill Pipe Inp Report'!AX768="X",1,IF('Prop Drill Pipe Inp Report'!AY768="X",1,IF('Prop Drill Pipe Inp Report'!AZ768="X",1,IF('Prop Drill Pipe Inp Report'!BA768="X",1,0))))))))))))</f>
        <v>0</v>
      </c>
    </row>
    <row r="762" spans="9:10" x14ac:dyDescent="0.25">
      <c r="I762">
        <f>IF('Prop Drill Pipe Inp Report'!V769="X",1,IF('Prop Drill Pipe Inp Report'!W769="X",1,IF('Prop Drill Pipe Inp Report'!X769="X",1,IF('Prop Drill Pipe Inp Report'!Y769="X",1,IF('Prop Drill Pipe Inp Report'!Z769="X",1,IF('Prop Drill Pipe Inp Report'!AA769="X",1,IF('Prop Drill Pipe Inp Report'!AB769="X",1,IF('Prop Drill Pipe Inp Report'!AC769="X",1,IF('Prop Drill Pipe Inp Report'!AD769="X",1,IF('Prop Drill Pipe Inp Report'!AE769="X",1,IF('Prop Drill Pipe Inp Report'!AF769="X",1,IF('Prop Drill Pipe Inp Report'!AG769="X",1,IF('Prop Drill Pipe Inp Report'!AH769="X",1, IF('Prop Drill Pipe Inp Report'!AI769="X",1,0))))))))))))))</f>
        <v>0</v>
      </c>
      <c r="J762">
        <f>IF('Prop Drill Pipe Inp Report'!AP769="X",1,IF('Prop Drill Pipe Inp Report'!AQ769="X",1,IF('Prop Drill Pipe Inp Report'!AR769="X",1,IF('Prop Drill Pipe Inp Report'!AS769="X",1,IF('Prop Drill Pipe Inp Report'!AT769="X",1,IF('Prop Drill Pipe Inp Report'!AU769="X",1,IF('Prop Drill Pipe Inp Report'!AV769="X",1,IF('Prop Drill Pipe Inp Report'!AW769="X",1,IF('Prop Drill Pipe Inp Report'!AX769="X",1,IF('Prop Drill Pipe Inp Report'!AY769="X",1,IF('Prop Drill Pipe Inp Report'!AZ769="X",1,IF('Prop Drill Pipe Inp Report'!BA769="X",1,0))))))))))))</f>
        <v>0</v>
      </c>
    </row>
    <row r="763" spans="9:10" x14ac:dyDescent="0.25">
      <c r="I763">
        <f>IF('Prop Drill Pipe Inp Report'!V770="X",1,IF('Prop Drill Pipe Inp Report'!W770="X",1,IF('Prop Drill Pipe Inp Report'!X770="X",1,IF('Prop Drill Pipe Inp Report'!Y770="X",1,IF('Prop Drill Pipe Inp Report'!Z770="X",1,IF('Prop Drill Pipe Inp Report'!AA770="X",1,IF('Prop Drill Pipe Inp Report'!AB770="X",1,IF('Prop Drill Pipe Inp Report'!AC770="X",1,IF('Prop Drill Pipe Inp Report'!AD770="X",1,IF('Prop Drill Pipe Inp Report'!AE770="X",1,IF('Prop Drill Pipe Inp Report'!AF770="X",1,IF('Prop Drill Pipe Inp Report'!AG770="X",1,IF('Prop Drill Pipe Inp Report'!AH770="X",1, IF('Prop Drill Pipe Inp Report'!AI770="X",1,0))))))))))))))</f>
        <v>0</v>
      </c>
      <c r="J763">
        <f>IF('Prop Drill Pipe Inp Report'!AP770="X",1,IF('Prop Drill Pipe Inp Report'!AQ770="X",1,IF('Prop Drill Pipe Inp Report'!AR770="X",1,IF('Prop Drill Pipe Inp Report'!AS770="X",1,IF('Prop Drill Pipe Inp Report'!AT770="X",1,IF('Prop Drill Pipe Inp Report'!AU770="X",1,IF('Prop Drill Pipe Inp Report'!AV770="X",1,IF('Prop Drill Pipe Inp Report'!AW770="X",1,IF('Prop Drill Pipe Inp Report'!AX770="X",1,IF('Prop Drill Pipe Inp Report'!AY770="X",1,IF('Prop Drill Pipe Inp Report'!AZ770="X",1,IF('Prop Drill Pipe Inp Report'!BA770="X",1,0))))))))))))</f>
        <v>0</v>
      </c>
    </row>
    <row r="764" spans="9:10" x14ac:dyDescent="0.25">
      <c r="I764">
        <f>IF('Prop Drill Pipe Inp Report'!V771="X",1,IF('Prop Drill Pipe Inp Report'!W771="X",1,IF('Prop Drill Pipe Inp Report'!X771="X",1,IF('Prop Drill Pipe Inp Report'!Y771="X",1,IF('Prop Drill Pipe Inp Report'!Z771="X",1,IF('Prop Drill Pipe Inp Report'!AA771="X",1,IF('Prop Drill Pipe Inp Report'!AB771="X",1,IF('Prop Drill Pipe Inp Report'!AC771="X",1,IF('Prop Drill Pipe Inp Report'!AD771="X",1,IF('Prop Drill Pipe Inp Report'!AE771="X",1,IF('Prop Drill Pipe Inp Report'!AF771="X",1,IF('Prop Drill Pipe Inp Report'!AG771="X",1,IF('Prop Drill Pipe Inp Report'!AH771="X",1, IF('Prop Drill Pipe Inp Report'!AI771="X",1,0))))))))))))))</f>
        <v>0</v>
      </c>
      <c r="J764">
        <f>IF('Prop Drill Pipe Inp Report'!AP771="X",1,IF('Prop Drill Pipe Inp Report'!AQ771="X",1,IF('Prop Drill Pipe Inp Report'!AR771="X",1,IF('Prop Drill Pipe Inp Report'!AS771="X",1,IF('Prop Drill Pipe Inp Report'!AT771="X",1,IF('Prop Drill Pipe Inp Report'!AU771="X",1,IF('Prop Drill Pipe Inp Report'!AV771="X",1,IF('Prop Drill Pipe Inp Report'!AW771="X",1,IF('Prop Drill Pipe Inp Report'!AX771="X",1,IF('Prop Drill Pipe Inp Report'!AY771="X",1,IF('Prop Drill Pipe Inp Report'!AZ771="X",1,IF('Prop Drill Pipe Inp Report'!BA771="X",1,0))))))))))))</f>
        <v>0</v>
      </c>
    </row>
    <row r="765" spans="9:10" x14ac:dyDescent="0.25">
      <c r="I765">
        <f>IF('Prop Drill Pipe Inp Report'!V772="X",1,IF('Prop Drill Pipe Inp Report'!W772="X",1,IF('Prop Drill Pipe Inp Report'!X772="X",1,IF('Prop Drill Pipe Inp Report'!Y772="X",1,IF('Prop Drill Pipe Inp Report'!Z772="X",1,IF('Prop Drill Pipe Inp Report'!AA772="X",1,IF('Prop Drill Pipe Inp Report'!AB772="X",1,IF('Prop Drill Pipe Inp Report'!AC772="X",1,IF('Prop Drill Pipe Inp Report'!AD772="X",1,IF('Prop Drill Pipe Inp Report'!AE772="X",1,IF('Prop Drill Pipe Inp Report'!AF772="X",1,IF('Prop Drill Pipe Inp Report'!AG772="X",1,IF('Prop Drill Pipe Inp Report'!AH772="X",1, IF('Prop Drill Pipe Inp Report'!AI772="X",1,0))))))))))))))</f>
        <v>0</v>
      </c>
      <c r="J765">
        <f>IF('Prop Drill Pipe Inp Report'!AP772="X",1,IF('Prop Drill Pipe Inp Report'!AQ772="X",1,IF('Prop Drill Pipe Inp Report'!AR772="X",1,IF('Prop Drill Pipe Inp Report'!AS772="X",1,IF('Prop Drill Pipe Inp Report'!AT772="X",1,IF('Prop Drill Pipe Inp Report'!AU772="X",1,IF('Prop Drill Pipe Inp Report'!AV772="X",1,IF('Prop Drill Pipe Inp Report'!AW772="X",1,IF('Prop Drill Pipe Inp Report'!AX772="X",1,IF('Prop Drill Pipe Inp Report'!AY772="X",1,IF('Prop Drill Pipe Inp Report'!AZ772="X",1,IF('Prop Drill Pipe Inp Report'!BA772="X",1,0))))))))))))</f>
        <v>0</v>
      </c>
    </row>
    <row r="766" spans="9:10" x14ac:dyDescent="0.25">
      <c r="I766">
        <f>IF('Prop Drill Pipe Inp Report'!V773="X",1,IF('Prop Drill Pipe Inp Report'!W773="X",1,IF('Prop Drill Pipe Inp Report'!X773="X",1,IF('Prop Drill Pipe Inp Report'!Y773="X",1,IF('Prop Drill Pipe Inp Report'!Z773="X",1,IF('Prop Drill Pipe Inp Report'!AA773="X",1,IF('Prop Drill Pipe Inp Report'!AB773="X",1,IF('Prop Drill Pipe Inp Report'!AC773="X",1,IF('Prop Drill Pipe Inp Report'!AD773="X",1,IF('Prop Drill Pipe Inp Report'!AE773="X",1,IF('Prop Drill Pipe Inp Report'!AF773="X",1,IF('Prop Drill Pipe Inp Report'!AG773="X",1,IF('Prop Drill Pipe Inp Report'!AH773="X",1, IF('Prop Drill Pipe Inp Report'!AI773="X",1,0))))))))))))))</f>
        <v>0</v>
      </c>
      <c r="J766">
        <f>IF('Prop Drill Pipe Inp Report'!AP773="X",1,IF('Prop Drill Pipe Inp Report'!AQ773="X",1,IF('Prop Drill Pipe Inp Report'!AR773="X",1,IF('Prop Drill Pipe Inp Report'!AS773="X",1,IF('Prop Drill Pipe Inp Report'!AT773="X",1,IF('Prop Drill Pipe Inp Report'!AU773="X",1,IF('Prop Drill Pipe Inp Report'!AV773="X",1,IF('Prop Drill Pipe Inp Report'!AW773="X",1,IF('Prop Drill Pipe Inp Report'!AX773="X",1,IF('Prop Drill Pipe Inp Report'!AY773="X",1,IF('Prop Drill Pipe Inp Report'!AZ773="X",1,IF('Prop Drill Pipe Inp Report'!BA773="X",1,0))))))))))))</f>
        <v>0</v>
      </c>
    </row>
    <row r="767" spans="9:10" x14ac:dyDescent="0.25">
      <c r="I767">
        <f>IF('Prop Drill Pipe Inp Report'!V774="X",1,IF('Prop Drill Pipe Inp Report'!W774="X",1,IF('Prop Drill Pipe Inp Report'!X774="X",1,IF('Prop Drill Pipe Inp Report'!Y774="X",1,IF('Prop Drill Pipe Inp Report'!Z774="X",1,IF('Prop Drill Pipe Inp Report'!AA774="X",1,IF('Prop Drill Pipe Inp Report'!AB774="X",1,IF('Prop Drill Pipe Inp Report'!AC774="X",1,IF('Prop Drill Pipe Inp Report'!AD774="X",1,IF('Prop Drill Pipe Inp Report'!AE774="X",1,IF('Prop Drill Pipe Inp Report'!AF774="X",1,IF('Prop Drill Pipe Inp Report'!AG774="X",1,IF('Prop Drill Pipe Inp Report'!AH774="X",1, IF('Prop Drill Pipe Inp Report'!AI774="X",1,0))))))))))))))</f>
        <v>0</v>
      </c>
      <c r="J767">
        <f>IF('Prop Drill Pipe Inp Report'!AP774="X",1,IF('Prop Drill Pipe Inp Report'!AQ774="X",1,IF('Prop Drill Pipe Inp Report'!AR774="X",1,IF('Prop Drill Pipe Inp Report'!AS774="X",1,IF('Prop Drill Pipe Inp Report'!AT774="X",1,IF('Prop Drill Pipe Inp Report'!AU774="X",1,IF('Prop Drill Pipe Inp Report'!AV774="X",1,IF('Prop Drill Pipe Inp Report'!AW774="X",1,IF('Prop Drill Pipe Inp Report'!AX774="X",1,IF('Prop Drill Pipe Inp Report'!AY774="X",1,IF('Prop Drill Pipe Inp Report'!AZ774="X",1,IF('Prop Drill Pipe Inp Report'!BA774="X",1,0))))))))))))</f>
        <v>0</v>
      </c>
    </row>
    <row r="768" spans="9:10" x14ac:dyDescent="0.25">
      <c r="I768">
        <f>IF('Prop Drill Pipe Inp Report'!V775="X",1,IF('Prop Drill Pipe Inp Report'!W775="X",1,IF('Prop Drill Pipe Inp Report'!X775="X",1,IF('Prop Drill Pipe Inp Report'!Y775="X",1,IF('Prop Drill Pipe Inp Report'!Z775="X",1,IF('Prop Drill Pipe Inp Report'!AA775="X",1,IF('Prop Drill Pipe Inp Report'!AB775="X",1,IF('Prop Drill Pipe Inp Report'!AC775="X",1,IF('Prop Drill Pipe Inp Report'!AD775="X",1,IF('Prop Drill Pipe Inp Report'!AE775="X",1,IF('Prop Drill Pipe Inp Report'!AF775="X",1,IF('Prop Drill Pipe Inp Report'!AG775="X",1,IF('Prop Drill Pipe Inp Report'!AH775="X",1, IF('Prop Drill Pipe Inp Report'!AI775="X",1,0))))))))))))))</f>
        <v>0</v>
      </c>
      <c r="J768">
        <f>IF('Prop Drill Pipe Inp Report'!AP775="X",1,IF('Prop Drill Pipe Inp Report'!AQ775="X",1,IF('Prop Drill Pipe Inp Report'!AR775="X",1,IF('Prop Drill Pipe Inp Report'!AS775="X",1,IF('Prop Drill Pipe Inp Report'!AT775="X",1,IF('Prop Drill Pipe Inp Report'!AU775="X",1,IF('Prop Drill Pipe Inp Report'!AV775="X",1,IF('Prop Drill Pipe Inp Report'!AW775="X",1,IF('Prop Drill Pipe Inp Report'!AX775="X",1,IF('Prop Drill Pipe Inp Report'!AY775="X",1,IF('Prop Drill Pipe Inp Report'!AZ775="X",1,IF('Prop Drill Pipe Inp Report'!BA775="X",1,0))))))))))))</f>
        <v>0</v>
      </c>
    </row>
    <row r="769" spans="9:10" x14ac:dyDescent="0.25">
      <c r="I769">
        <f>IF('Prop Drill Pipe Inp Report'!V776="X",1,IF('Prop Drill Pipe Inp Report'!W776="X",1,IF('Prop Drill Pipe Inp Report'!X776="X",1,IF('Prop Drill Pipe Inp Report'!Y776="X",1,IF('Prop Drill Pipe Inp Report'!Z776="X",1,IF('Prop Drill Pipe Inp Report'!AA776="X",1,IF('Prop Drill Pipe Inp Report'!AB776="X",1,IF('Prop Drill Pipe Inp Report'!AC776="X",1,IF('Prop Drill Pipe Inp Report'!AD776="X",1,IF('Prop Drill Pipe Inp Report'!AE776="X",1,IF('Prop Drill Pipe Inp Report'!AF776="X",1,IF('Prop Drill Pipe Inp Report'!AG776="X",1,IF('Prop Drill Pipe Inp Report'!AH776="X",1, IF('Prop Drill Pipe Inp Report'!AI776="X",1,0))))))))))))))</f>
        <v>0</v>
      </c>
      <c r="J769">
        <f>IF('Prop Drill Pipe Inp Report'!AP776="X",1,IF('Prop Drill Pipe Inp Report'!AQ776="X",1,IF('Prop Drill Pipe Inp Report'!AR776="X",1,IF('Prop Drill Pipe Inp Report'!AS776="X",1,IF('Prop Drill Pipe Inp Report'!AT776="X",1,IF('Prop Drill Pipe Inp Report'!AU776="X",1,IF('Prop Drill Pipe Inp Report'!AV776="X",1,IF('Prop Drill Pipe Inp Report'!AW776="X",1,IF('Prop Drill Pipe Inp Report'!AX776="X",1,IF('Prop Drill Pipe Inp Report'!AY776="X",1,IF('Prop Drill Pipe Inp Report'!AZ776="X",1,IF('Prop Drill Pipe Inp Report'!BA776="X",1,0))))))))))))</f>
        <v>0</v>
      </c>
    </row>
    <row r="770" spans="9:10" x14ac:dyDescent="0.25">
      <c r="I770">
        <f>IF('Prop Drill Pipe Inp Report'!V777="X",1,IF('Prop Drill Pipe Inp Report'!W777="X",1,IF('Prop Drill Pipe Inp Report'!X777="X",1,IF('Prop Drill Pipe Inp Report'!Y777="X",1,IF('Prop Drill Pipe Inp Report'!Z777="X",1,IF('Prop Drill Pipe Inp Report'!AA777="X",1,IF('Prop Drill Pipe Inp Report'!AB777="X",1,IF('Prop Drill Pipe Inp Report'!AC777="X",1,IF('Prop Drill Pipe Inp Report'!AD777="X",1,IF('Prop Drill Pipe Inp Report'!AE777="X",1,IF('Prop Drill Pipe Inp Report'!AF777="X",1,IF('Prop Drill Pipe Inp Report'!AG777="X",1,IF('Prop Drill Pipe Inp Report'!AH777="X",1, IF('Prop Drill Pipe Inp Report'!AI777="X",1,0))))))))))))))</f>
        <v>0</v>
      </c>
      <c r="J770">
        <f>IF('Prop Drill Pipe Inp Report'!AP777="X",1,IF('Prop Drill Pipe Inp Report'!AQ777="X",1,IF('Prop Drill Pipe Inp Report'!AR777="X",1,IF('Prop Drill Pipe Inp Report'!AS777="X",1,IF('Prop Drill Pipe Inp Report'!AT777="X",1,IF('Prop Drill Pipe Inp Report'!AU777="X",1,IF('Prop Drill Pipe Inp Report'!AV777="X",1,IF('Prop Drill Pipe Inp Report'!AW777="X",1,IF('Prop Drill Pipe Inp Report'!AX777="X",1,IF('Prop Drill Pipe Inp Report'!AY777="X",1,IF('Prop Drill Pipe Inp Report'!AZ777="X",1,IF('Prop Drill Pipe Inp Report'!BA777="X",1,0))))))))))))</f>
        <v>0</v>
      </c>
    </row>
    <row r="771" spans="9:10" x14ac:dyDescent="0.25">
      <c r="I771">
        <f>IF('Prop Drill Pipe Inp Report'!V778="X",1,IF('Prop Drill Pipe Inp Report'!W778="X",1,IF('Prop Drill Pipe Inp Report'!X778="X",1,IF('Prop Drill Pipe Inp Report'!Y778="X",1,IF('Prop Drill Pipe Inp Report'!Z778="X",1,IF('Prop Drill Pipe Inp Report'!AA778="X",1,IF('Prop Drill Pipe Inp Report'!AB778="X",1,IF('Prop Drill Pipe Inp Report'!AC778="X",1,IF('Prop Drill Pipe Inp Report'!AD778="X",1,IF('Prop Drill Pipe Inp Report'!AE778="X",1,IF('Prop Drill Pipe Inp Report'!AF778="X",1,IF('Prop Drill Pipe Inp Report'!AG778="X",1,IF('Prop Drill Pipe Inp Report'!AH778="X",1, IF('Prop Drill Pipe Inp Report'!AI778="X",1,0))))))))))))))</f>
        <v>0</v>
      </c>
      <c r="J771">
        <f>IF('Prop Drill Pipe Inp Report'!AP778="X",1,IF('Prop Drill Pipe Inp Report'!AQ778="X",1,IF('Prop Drill Pipe Inp Report'!AR778="X",1,IF('Prop Drill Pipe Inp Report'!AS778="X",1,IF('Prop Drill Pipe Inp Report'!AT778="X",1,IF('Prop Drill Pipe Inp Report'!AU778="X",1,IF('Prop Drill Pipe Inp Report'!AV778="X",1,IF('Prop Drill Pipe Inp Report'!AW778="X",1,IF('Prop Drill Pipe Inp Report'!AX778="X",1,IF('Prop Drill Pipe Inp Report'!AY778="X",1,IF('Prop Drill Pipe Inp Report'!AZ778="X",1,IF('Prop Drill Pipe Inp Report'!BA778="X",1,0))))))))))))</f>
        <v>0</v>
      </c>
    </row>
    <row r="772" spans="9:10" x14ac:dyDescent="0.25">
      <c r="I772">
        <f>IF('Prop Drill Pipe Inp Report'!V779="X",1,IF('Prop Drill Pipe Inp Report'!W779="X",1,IF('Prop Drill Pipe Inp Report'!X779="X",1,IF('Prop Drill Pipe Inp Report'!Y779="X",1,IF('Prop Drill Pipe Inp Report'!Z779="X",1,IF('Prop Drill Pipe Inp Report'!AA779="X",1,IF('Prop Drill Pipe Inp Report'!AB779="X",1,IF('Prop Drill Pipe Inp Report'!AC779="X",1,IF('Prop Drill Pipe Inp Report'!AD779="X",1,IF('Prop Drill Pipe Inp Report'!AE779="X",1,IF('Prop Drill Pipe Inp Report'!AF779="X",1,IF('Prop Drill Pipe Inp Report'!AG779="X",1,IF('Prop Drill Pipe Inp Report'!AH779="X",1, IF('Prop Drill Pipe Inp Report'!AI779="X",1,0))))))))))))))</f>
        <v>0</v>
      </c>
      <c r="J772">
        <f>IF('Prop Drill Pipe Inp Report'!AP779="X",1,IF('Prop Drill Pipe Inp Report'!AQ779="X",1,IF('Prop Drill Pipe Inp Report'!AR779="X",1,IF('Prop Drill Pipe Inp Report'!AS779="X",1,IF('Prop Drill Pipe Inp Report'!AT779="X",1,IF('Prop Drill Pipe Inp Report'!AU779="X",1,IF('Prop Drill Pipe Inp Report'!AV779="X",1,IF('Prop Drill Pipe Inp Report'!AW779="X",1,IF('Prop Drill Pipe Inp Report'!AX779="X",1,IF('Prop Drill Pipe Inp Report'!AY779="X",1,IF('Prop Drill Pipe Inp Report'!AZ779="X",1,IF('Prop Drill Pipe Inp Report'!BA779="X",1,0))))))))))))</f>
        <v>0</v>
      </c>
    </row>
    <row r="773" spans="9:10" x14ac:dyDescent="0.25">
      <c r="I773">
        <f>IF('Prop Drill Pipe Inp Report'!V780="X",1,IF('Prop Drill Pipe Inp Report'!W780="X",1,IF('Prop Drill Pipe Inp Report'!X780="X",1,IF('Prop Drill Pipe Inp Report'!Y780="X",1,IF('Prop Drill Pipe Inp Report'!Z780="X",1,IF('Prop Drill Pipe Inp Report'!AA780="X",1,IF('Prop Drill Pipe Inp Report'!AB780="X",1,IF('Prop Drill Pipe Inp Report'!AC780="X",1,IF('Prop Drill Pipe Inp Report'!AD780="X",1,IF('Prop Drill Pipe Inp Report'!AE780="X",1,IF('Prop Drill Pipe Inp Report'!AF780="X",1,IF('Prop Drill Pipe Inp Report'!AG780="X",1,IF('Prop Drill Pipe Inp Report'!AH780="X",1, IF('Prop Drill Pipe Inp Report'!AI780="X",1,0))))))))))))))</f>
        <v>0</v>
      </c>
      <c r="J773">
        <f>IF('Prop Drill Pipe Inp Report'!AP780="X",1,IF('Prop Drill Pipe Inp Report'!AQ780="X",1,IF('Prop Drill Pipe Inp Report'!AR780="X",1,IF('Prop Drill Pipe Inp Report'!AS780="X",1,IF('Prop Drill Pipe Inp Report'!AT780="X",1,IF('Prop Drill Pipe Inp Report'!AU780="X",1,IF('Prop Drill Pipe Inp Report'!AV780="X",1,IF('Prop Drill Pipe Inp Report'!AW780="X",1,IF('Prop Drill Pipe Inp Report'!AX780="X",1,IF('Prop Drill Pipe Inp Report'!AY780="X",1,IF('Prop Drill Pipe Inp Report'!AZ780="X",1,IF('Prop Drill Pipe Inp Report'!BA780="X",1,0))))))))))))</f>
        <v>0</v>
      </c>
    </row>
    <row r="774" spans="9:10" x14ac:dyDescent="0.25">
      <c r="I774">
        <f>IF('Prop Drill Pipe Inp Report'!V781="X",1,IF('Prop Drill Pipe Inp Report'!W781="X",1,IF('Prop Drill Pipe Inp Report'!X781="X",1,IF('Prop Drill Pipe Inp Report'!Y781="X",1,IF('Prop Drill Pipe Inp Report'!Z781="X",1,IF('Prop Drill Pipe Inp Report'!AA781="X",1,IF('Prop Drill Pipe Inp Report'!AB781="X",1,IF('Prop Drill Pipe Inp Report'!AC781="X",1,IF('Prop Drill Pipe Inp Report'!AD781="X",1,IF('Prop Drill Pipe Inp Report'!AE781="X",1,IF('Prop Drill Pipe Inp Report'!AF781="X",1,IF('Prop Drill Pipe Inp Report'!AG781="X",1,IF('Prop Drill Pipe Inp Report'!AH781="X",1, IF('Prop Drill Pipe Inp Report'!AI781="X",1,0))))))))))))))</f>
        <v>0</v>
      </c>
      <c r="J774">
        <f>IF('Prop Drill Pipe Inp Report'!AP781="X",1,IF('Prop Drill Pipe Inp Report'!AQ781="X",1,IF('Prop Drill Pipe Inp Report'!AR781="X",1,IF('Prop Drill Pipe Inp Report'!AS781="X",1,IF('Prop Drill Pipe Inp Report'!AT781="X",1,IF('Prop Drill Pipe Inp Report'!AU781="X",1,IF('Prop Drill Pipe Inp Report'!AV781="X",1,IF('Prop Drill Pipe Inp Report'!AW781="X",1,IF('Prop Drill Pipe Inp Report'!AX781="X",1,IF('Prop Drill Pipe Inp Report'!AY781="X",1,IF('Prop Drill Pipe Inp Report'!AZ781="X",1,IF('Prop Drill Pipe Inp Report'!BA781="X",1,0))))))))))))</f>
        <v>0</v>
      </c>
    </row>
    <row r="775" spans="9:10" x14ac:dyDescent="0.25">
      <c r="I775">
        <f>IF('Prop Drill Pipe Inp Report'!V782="X",1,IF('Prop Drill Pipe Inp Report'!W782="X",1,IF('Prop Drill Pipe Inp Report'!X782="X",1,IF('Prop Drill Pipe Inp Report'!Y782="X",1,IF('Prop Drill Pipe Inp Report'!Z782="X",1,IF('Prop Drill Pipe Inp Report'!AA782="X",1,IF('Prop Drill Pipe Inp Report'!AB782="X",1,IF('Prop Drill Pipe Inp Report'!AC782="X",1,IF('Prop Drill Pipe Inp Report'!AD782="X",1,IF('Prop Drill Pipe Inp Report'!AE782="X",1,IF('Prop Drill Pipe Inp Report'!AF782="X",1,IF('Prop Drill Pipe Inp Report'!AG782="X",1,IF('Prop Drill Pipe Inp Report'!AH782="X",1, IF('Prop Drill Pipe Inp Report'!AI782="X",1,0))))))))))))))</f>
        <v>0</v>
      </c>
      <c r="J775">
        <f>IF('Prop Drill Pipe Inp Report'!AP782="X",1,IF('Prop Drill Pipe Inp Report'!AQ782="X",1,IF('Prop Drill Pipe Inp Report'!AR782="X",1,IF('Prop Drill Pipe Inp Report'!AS782="X",1,IF('Prop Drill Pipe Inp Report'!AT782="X",1,IF('Prop Drill Pipe Inp Report'!AU782="X",1,IF('Prop Drill Pipe Inp Report'!AV782="X",1,IF('Prop Drill Pipe Inp Report'!AW782="X",1,IF('Prop Drill Pipe Inp Report'!AX782="X",1,IF('Prop Drill Pipe Inp Report'!AY782="X",1,IF('Prop Drill Pipe Inp Report'!AZ782="X",1,IF('Prop Drill Pipe Inp Report'!BA782="X",1,0))))))))))))</f>
        <v>0</v>
      </c>
    </row>
    <row r="776" spans="9:10" x14ac:dyDescent="0.25">
      <c r="I776">
        <f>IF('Prop Drill Pipe Inp Report'!V783="X",1,IF('Prop Drill Pipe Inp Report'!W783="X",1,IF('Prop Drill Pipe Inp Report'!X783="X",1,IF('Prop Drill Pipe Inp Report'!Y783="X",1,IF('Prop Drill Pipe Inp Report'!Z783="X",1,IF('Prop Drill Pipe Inp Report'!AA783="X",1,IF('Prop Drill Pipe Inp Report'!AB783="X",1,IF('Prop Drill Pipe Inp Report'!AC783="X",1,IF('Prop Drill Pipe Inp Report'!AD783="X",1,IF('Prop Drill Pipe Inp Report'!AE783="X",1,IF('Prop Drill Pipe Inp Report'!AF783="X",1,IF('Prop Drill Pipe Inp Report'!AG783="X",1,IF('Prop Drill Pipe Inp Report'!AH783="X",1, IF('Prop Drill Pipe Inp Report'!AI783="X",1,0))))))))))))))</f>
        <v>0</v>
      </c>
      <c r="J776">
        <f>IF('Prop Drill Pipe Inp Report'!AP783="X",1,IF('Prop Drill Pipe Inp Report'!AQ783="X",1,IF('Prop Drill Pipe Inp Report'!AR783="X",1,IF('Prop Drill Pipe Inp Report'!AS783="X",1,IF('Prop Drill Pipe Inp Report'!AT783="X",1,IF('Prop Drill Pipe Inp Report'!AU783="X",1,IF('Prop Drill Pipe Inp Report'!AV783="X",1,IF('Prop Drill Pipe Inp Report'!AW783="X",1,IF('Prop Drill Pipe Inp Report'!AX783="X",1,IF('Prop Drill Pipe Inp Report'!AY783="X",1,IF('Prop Drill Pipe Inp Report'!AZ783="X",1,IF('Prop Drill Pipe Inp Report'!BA783="X",1,0))))))))))))</f>
        <v>0</v>
      </c>
    </row>
    <row r="777" spans="9:10" x14ac:dyDescent="0.25">
      <c r="I777">
        <f>IF('Prop Drill Pipe Inp Report'!V784="X",1,IF('Prop Drill Pipe Inp Report'!W784="X",1,IF('Prop Drill Pipe Inp Report'!X784="X",1,IF('Prop Drill Pipe Inp Report'!Y784="X",1,IF('Prop Drill Pipe Inp Report'!Z784="X",1,IF('Prop Drill Pipe Inp Report'!AA784="X",1,IF('Prop Drill Pipe Inp Report'!AB784="X",1,IF('Prop Drill Pipe Inp Report'!AC784="X",1,IF('Prop Drill Pipe Inp Report'!AD784="X",1,IF('Prop Drill Pipe Inp Report'!AE784="X",1,IF('Prop Drill Pipe Inp Report'!AF784="X",1,IF('Prop Drill Pipe Inp Report'!AG784="X",1,IF('Prop Drill Pipe Inp Report'!AH784="X",1, IF('Prop Drill Pipe Inp Report'!AI784="X",1,0))))))))))))))</f>
        <v>0</v>
      </c>
      <c r="J777">
        <f>IF('Prop Drill Pipe Inp Report'!AP784="X",1,IF('Prop Drill Pipe Inp Report'!AQ784="X",1,IF('Prop Drill Pipe Inp Report'!AR784="X",1,IF('Prop Drill Pipe Inp Report'!AS784="X",1,IF('Prop Drill Pipe Inp Report'!AT784="X",1,IF('Prop Drill Pipe Inp Report'!AU784="X",1,IF('Prop Drill Pipe Inp Report'!AV784="X",1,IF('Prop Drill Pipe Inp Report'!AW784="X",1,IF('Prop Drill Pipe Inp Report'!AX784="X",1,IF('Prop Drill Pipe Inp Report'!AY784="X",1,IF('Prop Drill Pipe Inp Report'!AZ784="X",1,IF('Prop Drill Pipe Inp Report'!BA784="X",1,0))))))))))))</f>
        <v>0</v>
      </c>
    </row>
    <row r="778" spans="9:10" x14ac:dyDescent="0.25">
      <c r="I778">
        <f>IF('Prop Drill Pipe Inp Report'!V785="X",1,IF('Prop Drill Pipe Inp Report'!W785="X",1,IF('Prop Drill Pipe Inp Report'!X785="X",1,IF('Prop Drill Pipe Inp Report'!Y785="X",1,IF('Prop Drill Pipe Inp Report'!Z785="X",1,IF('Prop Drill Pipe Inp Report'!AA785="X",1,IF('Prop Drill Pipe Inp Report'!AB785="X",1,IF('Prop Drill Pipe Inp Report'!AC785="X",1,IF('Prop Drill Pipe Inp Report'!AD785="X",1,IF('Prop Drill Pipe Inp Report'!AE785="X",1,IF('Prop Drill Pipe Inp Report'!AF785="X",1,IF('Prop Drill Pipe Inp Report'!AG785="X",1,IF('Prop Drill Pipe Inp Report'!AH785="X",1, IF('Prop Drill Pipe Inp Report'!AI785="X",1,0))))))))))))))</f>
        <v>0</v>
      </c>
      <c r="J778">
        <f>IF('Prop Drill Pipe Inp Report'!AP785="X",1,IF('Prop Drill Pipe Inp Report'!AQ785="X",1,IF('Prop Drill Pipe Inp Report'!AR785="X",1,IF('Prop Drill Pipe Inp Report'!AS785="X",1,IF('Prop Drill Pipe Inp Report'!AT785="X",1,IF('Prop Drill Pipe Inp Report'!AU785="X",1,IF('Prop Drill Pipe Inp Report'!AV785="X",1,IF('Prop Drill Pipe Inp Report'!AW785="X",1,IF('Prop Drill Pipe Inp Report'!AX785="X",1,IF('Prop Drill Pipe Inp Report'!AY785="X",1,IF('Prop Drill Pipe Inp Report'!AZ785="X",1,IF('Prop Drill Pipe Inp Report'!BA785="X",1,0))))))))))))</f>
        <v>0</v>
      </c>
    </row>
    <row r="779" spans="9:10" x14ac:dyDescent="0.25">
      <c r="I779">
        <f>IF('Prop Drill Pipe Inp Report'!V786="X",1,IF('Prop Drill Pipe Inp Report'!W786="X",1,IF('Prop Drill Pipe Inp Report'!X786="X",1,IF('Prop Drill Pipe Inp Report'!Y786="X",1,IF('Prop Drill Pipe Inp Report'!Z786="X",1,IF('Prop Drill Pipe Inp Report'!AA786="X",1,IF('Prop Drill Pipe Inp Report'!AB786="X",1,IF('Prop Drill Pipe Inp Report'!AC786="X",1,IF('Prop Drill Pipe Inp Report'!AD786="X",1,IF('Prop Drill Pipe Inp Report'!AE786="X",1,IF('Prop Drill Pipe Inp Report'!AF786="X",1,IF('Prop Drill Pipe Inp Report'!AG786="X",1,IF('Prop Drill Pipe Inp Report'!AH786="X",1, IF('Prop Drill Pipe Inp Report'!AI786="X",1,0))))))))))))))</f>
        <v>0</v>
      </c>
      <c r="J779">
        <f>IF('Prop Drill Pipe Inp Report'!AP786="X",1,IF('Prop Drill Pipe Inp Report'!AQ786="X",1,IF('Prop Drill Pipe Inp Report'!AR786="X",1,IF('Prop Drill Pipe Inp Report'!AS786="X",1,IF('Prop Drill Pipe Inp Report'!AT786="X",1,IF('Prop Drill Pipe Inp Report'!AU786="X",1,IF('Prop Drill Pipe Inp Report'!AV786="X",1,IF('Prop Drill Pipe Inp Report'!AW786="X",1,IF('Prop Drill Pipe Inp Report'!AX786="X",1,IF('Prop Drill Pipe Inp Report'!AY786="X",1,IF('Prop Drill Pipe Inp Report'!AZ786="X",1,IF('Prop Drill Pipe Inp Report'!BA786="X",1,0))))))))))))</f>
        <v>0</v>
      </c>
    </row>
    <row r="780" spans="9:10" x14ac:dyDescent="0.25">
      <c r="I780">
        <f>IF('Prop Drill Pipe Inp Report'!V787="X",1,IF('Prop Drill Pipe Inp Report'!W787="X",1,IF('Prop Drill Pipe Inp Report'!X787="X",1,IF('Prop Drill Pipe Inp Report'!Y787="X",1,IF('Prop Drill Pipe Inp Report'!Z787="X",1,IF('Prop Drill Pipe Inp Report'!AA787="X",1,IF('Prop Drill Pipe Inp Report'!AB787="X",1,IF('Prop Drill Pipe Inp Report'!AC787="X",1,IF('Prop Drill Pipe Inp Report'!AD787="X",1,IF('Prop Drill Pipe Inp Report'!AE787="X",1,IF('Prop Drill Pipe Inp Report'!AF787="X",1,IF('Prop Drill Pipe Inp Report'!AG787="X",1,IF('Prop Drill Pipe Inp Report'!AH787="X",1, IF('Prop Drill Pipe Inp Report'!AI787="X",1,0))))))))))))))</f>
        <v>0</v>
      </c>
      <c r="J780">
        <f>IF('Prop Drill Pipe Inp Report'!AP787="X",1,IF('Prop Drill Pipe Inp Report'!AQ787="X",1,IF('Prop Drill Pipe Inp Report'!AR787="X",1,IF('Prop Drill Pipe Inp Report'!AS787="X",1,IF('Prop Drill Pipe Inp Report'!AT787="X",1,IF('Prop Drill Pipe Inp Report'!AU787="X",1,IF('Prop Drill Pipe Inp Report'!AV787="X",1,IF('Prop Drill Pipe Inp Report'!AW787="X",1,IF('Prop Drill Pipe Inp Report'!AX787="X",1,IF('Prop Drill Pipe Inp Report'!AY787="X",1,IF('Prop Drill Pipe Inp Report'!AZ787="X",1,IF('Prop Drill Pipe Inp Report'!BA787="X",1,0))))))))))))</f>
        <v>0</v>
      </c>
    </row>
    <row r="781" spans="9:10" x14ac:dyDescent="0.25">
      <c r="I781">
        <f>IF('Prop Drill Pipe Inp Report'!V788="X",1,IF('Prop Drill Pipe Inp Report'!W788="X",1,IF('Prop Drill Pipe Inp Report'!X788="X",1,IF('Prop Drill Pipe Inp Report'!Y788="X",1,IF('Prop Drill Pipe Inp Report'!Z788="X",1,IF('Prop Drill Pipe Inp Report'!AA788="X",1,IF('Prop Drill Pipe Inp Report'!AB788="X",1,IF('Prop Drill Pipe Inp Report'!AC788="X",1,IF('Prop Drill Pipe Inp Report'!AD788="X",1,IF('Prop Drill Pipe Inp Report'!AE788="X",1,IF('Prop Drill Pipe Inp Report'!AF788="X",1,IF('Prop Drill Pipe Inp Report'!AG788="X",1,IF('Prop Drill Pipe Inp Report'!AH788="X",1, IF('Prop Drill Pipe Inp Report'!AI788="X",1,0))))))))))))))</f>
        <v>0</v>
      </c>
      <c r="J781">
        <f>IF('Prop Drill Pipe Inp Report'!AP788="X",1,IF('Prop Drill Pipe Inp Report'!AQ788="X",1,IF('Prop Drill Pipe Inp Report'!AR788="X",1,IF('Prop Drill Pipe Inp Report'!AS788="X",1,IF('Prop Drill Pipe Inp Report'!AT788="X",1,IF('Prop Drill Pipe Inp Report'!AU788="X",1,IF('Prop Drill Pipe Inp Report'!AV788="X",1,IF('Prop Drill Pipe Inp Report'!AW788="X",1,IF('Prop Drill Pipe Inp Report'!AX788="X",1,IF('Prop Drill Pipe Inp Report'!AY788="X",1,IF('Prop Drill Pipe Inp Report'!AZ788="X",1,IF('Prop Drill Pipe Inp Report'!BA788="X",1,0))))))))))))</f>
        <v>0</v>
      </c>
    </row>
    <row r="782" spans="9:10" x14ac:dyDescent="0.25">
      <c r="I782">
        <f>IF('Prop Drill Pipe Inp Report'!V789="X",1,IF('Prop Drill Pipe Inp Report'!W789="X",1,IF('Prop Drill Pipe Inp Report'!X789="X",1,IF('Prop Drill Pipe Inp Report'!Y789="X",1,IF('Prop Drill Pipe Inp Report'!Z789="X",1,IF('Prop Drill Pipe Inp Report'!AA789="X",1,IF('Prop Drill Pipe Inp Report'!AB789="X",1,IF('Prop Drill Pipe Inp Report'!AC789="X",1,IF('Prop Drill Pipe Inp Report'!AD789="X",1,IF('Prop Drill Pipe Inp Report'!AE789="X",1,IF('Prop Drill Pipe Inp Report'!AF789="X",1,IF('Prop Drill Pipe Inp Report'!AG789="X",1,IF('Prop Drill Pipe Inp Report'!AH789="X",1, IF('Prop Drill Pipe Inp Report'!AI789="X",1,0))))))))))))))</f>
        <v>0</v>
      </c>
      <c r="J782">
        <f>IF('Prop Drill Pipe Inp Report'!AP789="X",1,IF('Prop Drill Pipe Inp Report'!AQ789="X",1,IF('Prop Drill Pipe Inp Report'!AR789="X",1,IF('Prop Drill Pipe Inp Report'!AS789="X",1,IF('Prop Drill Pipe Inp Report'!AT789="X",1,IF('Prop Drill Pipe Inp Report'!AU789="X",1,IF('Prop Drill Pipe Inp Report'!AV789="X",1,IF('Prop Drill Pipe Inp Report'!AW789="X",1,IF('Prop Drill Pipe Inp Report'!AX789="X",1,IF('Prop Drill Pipe Inp Report'!AY789="X",1,IF('Prop Drill Pipe Inp Report'!AZ789="X",1,IF('Prop Drill Pipe Inp Report'!BA789="X",1,0))))))))))))</f>
        <v>0</v>
      </c>
    </row>
    <row r="783" spans="9:10" x14ac:dyDescent="0.25">
      <c r="I783">
        <f>IF('Prop Drill Pipe Inp Report'!V790="X",1,IF('Prop Drill Pipe Inp Report'!W790="X",1,IF('Prop Drill Pipe Inp Report'!X790="X",1,IF('Prop Drill Pipe Inp Report'!Y790="X",1,IF('Prop Drill Pipe Inp Report'!Z790="X",1,IF('Prop Drill Pipe Inp Report'!AA790="X",1,IF('Prop Drill Pipe Inp Report'!AB790="X",1,IF('Prop Drill Pipe Inp Report'!AC790="X",1,IF('Prop Drill Pipe Inp Report'!AD790="X",1,IF('Prop Drill Pipe Inp Report'!AE790="X",1,IF('Prop Drill Pipe Inp Report'!AF790="X",1,IF('Prop Drill Pipe Inp Report'!AG790="X",1,IF('Prop Drill Pipe Inp Report'!AH790="X",1, IF('Prop Drill Pipe Inp Report'!AI790="X",1,0))))))))))))))</f>
        <v>0</v>
      </c>
      <c r="J783">
        <f>IF('Prop Drill Pipe Inp Report'!AP790="X",1,IF('Prop Drill Pipe Inp Report'!AQ790="X",1,IF('Prop Drill Pipe Inp Report'!AR790="X",1,IF('Prop Drill Pipe Inp Report'!AS790="X",1,IF('Prop Drill Pipe Inp Report'!AT790="X",1,IF('Prop Drill Pipe Inp Report'!AU790="X",1,IF('Prop Drill Pipe Inp Report'!AV790="X",1,IF('Prop Drill Pipe Inp Report'!AW790="X",1,IF('Prop Drill Pipe Inp Report'!AX790="X",1,IF('Prop Drill Pipe Inp Report'!AY790="X",1,IF('Prop Drill Pipe Inp Report'!AZ790="X",1,IF('Prop Drill Pipe Inp Report'!BA790="X",1,0))))))))))))</f>
        <v>0</v>
      </c>
    </row>
    <row r="784" spans="9:10" x14ac:dyDescent="0.25">
      <c r="I784">
        <f>IF('Prop Drill Pipe Inp Report'!V791="X",1,IF('Prop Drill Pipe Inp Report'!W791="X",1,IF('Prop Drill Pipe Inp Report'!X791="X",1,IF('Prop Drill Pipe Inp Report'!Y791="X",1,IF('Prop Drill Pipe Inp Report'!Z791="X",1,IF('Prop Drill Pipe Inp Report'!AA791="X",1,IF('Prop Drill Pipe Inp Report'!AB791="X",1,IF('Prop Drill Pipe Inp Report'!AC791="X",1,IF('Prop Drill Pipe Inp Report'!AD791="X",1,IF('Prop Drill Pipe Inp Report'!AE791="X",1,IF('Prop Drill Pipe Inp Report'!AF791="X",1,IF('Prop Drill Pipe Inp Report'!AG791="X",1,IF('Prop Drill Pipe Inp Report'!AH791="X",1, IF('Prop Drill Pipe Inp Report'!AI791="X",1,0))))))))))))))</f>
        <v>0</v>
      </c>
      <c r="J784">
        <f>IF('Prop Drill Pipe Inp Report'!AP791="X",1,IF('Prop Drill Pipe Inp Report'!AQ791="X",1,IF('Prop Drill Pipe Inp Report'!AR791="X",1,IF('Prop Drill Pipe Inp Report'!AS791="X",1,IF('Prop Drill Pipe Inp Report'!AT791="X",1,IF('Prop Drill Pipe Inp Report'!AU791="X",1,IF('Prop Drill Pipe Inp Report'!AV791="X",1,IF('Prop Drill Pipe Inp Report'!AW791="X",1,IF('Prop Drill Pipe Inp Report'!AX791="X",1,IF('Prop Drill Pipe Inp Report'!AY791="X",1,IF('Prop Drill Pipe Inp Report'!AZ791="X",1,IF('Prop Drill Pipe Inp Report'!BA791="X",1,0))))))))))))</f>
        <v>0</v>
      </c>
    </row>
    <row r="785" spans="9:10" x14ac:dyDescent="0.25">
      <c r="I785">
        <f>IF('Prop Drill Pipe Inp Report'!V792="X",1,IF('Prop Drill Pipe Inp Report'!W792="X",1,IF('Prop Drill Pipe Inp Report'!X792="X",1,IF('Prop Drill Pipe Inp Report'!Y792="X",1,IF('Prop Drill Pipe Inp Report'!Z792="X",1,IF('Prop Drill Pipe Inp Report'!AA792="X",1,IF('Prop Drill Pipe Inp Report'!AB792="X",1,IF('Prop Drill Pipe Inp Report'!AC792="X",1,IF('Prop Drill Pipe Inp Report'!AD792="X",1,IF('Prop Drill Pipe Inp Report'!AE792="X",1,IF('Prop Drill Pipe Inp Report'!AF792="X",1,IF('Prop Drill Pipe Inp Report'!AG792="X",1,IF('Prop Drill Pipe Inp Report'!AH792="X",1, IF('Prop Drill Pipe Inp Report'!AI792="X",1,0))))))))))))))</f>
        <v>0</v>
      </c>
      <c r="J785">
        <f>IF('Prop Drill Pipe Inp Report'!AP792="X",1,IF('Prop Drill Pipe Inp Report'!AQ792="X",1,IF('Prop Drill Pipe Inp Report'!AR792="X",1,IF('Prop Drill Pipe Inp Report'!AS792="X",1,IF('Prop Drill Pipe Inp Report'!AT792="X",1,IF('Prop Drill Pipe Inp Report'!AU792="X",1,IF('Prop Drill Pipe Inp Report'!AV792="X",1,IF('Prop Drill Pipe Inp Report'!AW792="X",1,IF('Prop Drill Pipe Inp Report'!AX792="X",1,IF('Prop Drill Pipe Inp Report'!AY792="X",1,IF('Prop Drill Pipe Inp Report'!AZ792="X",1,IF('Prop Drill Pipe Inp Report'!BA792="X",1,0))))))))))))</f>
        <v>0</v>
      </c>
    </row>
    <row r="786" spans="9:10" x14ac:dyDescent="0.25">
      <c r="I786">
        <f>IF('Prop Drill Pipe Inp Report'!V793="X",1,IF('Prop Drill Pipe Inp Report'!W793="X",1,IF('Prop Drill Pipe Inp Report'!X793="X",1,IF('Prop Drill Pipe Inp Report'!Y793="X",1,IF('Prop Drill Pipe Inp Report'!Z793="X",1,IF('Prop Drill Pipe Inp Report'!AA793="X",1,IF('Prop Drill Pipe Inp Report'!AB793="X",1,IF('Prop Drill Pipe Inp Report'!AC793="X",1,IF('Prop Drill Pipe Inp Report'!AD793="X",1,IF('Prop Drill Pipe Inp Report'!AE793="X",1,IF('Prop Drill Pipe Inp Report'!AF793="X",1,IF('Prop Drill Pipe Inp Report'!AG793="X",1,IF('Prop Drill Pipe Inp Report'!AH793="X",1, IF('Prop Drill Pipe Inp Report'!AI793="X",1,0))))))))))))))</f>
        <v>0</v>
      </c>
      <c r="J786">
        <f>IF('Prop Drill Pipe Inp Report'!AP793="X",1,IF('Prop Drill Pipe Inp Report'!AQ793="X",1,IF('Prop Drill Pipe Inp Report'!AR793="X",1,IF('Prop Drill Pipe Inp Report'!AS793="X",1,IF('Prop Drill Pipe Inp Report'!AT793="X",1,IF('Prop Drill Pipe Inp Report'!AU793="X",1,IF('Prop Drill Pipe Inp Report'!AV793="X",1,IF('Prop Drill Pipe Inp Report'!AW793="X",1,IF('Prop Drill Pipe Inp Report'!AX793="X",1,IF('Prop Drill Pipe Inp Report'!AY793="X",1,IF('Prop Drill Pipe Inp Report'!AZ793="X",1,IF('Prop Drill Pipe Inp Report'!BA793="X",1,0))))))))))))</f>
        <v>0</v>
      </c>
    </row>
    <row r="787" spans="9:10" x14ac:dyDescent="0.25">
      <c r="I787">
        <f>IF('Prop Drill Pipe Inp Report'!V794="X",1,IF('Prop Drill Pipe Inp Report'!W794="X",1,IF('Prop Drill Pipe Inp Report'!X794="X",1,IF('Prop Drill Pipe Inp Report'!Y794="X",1,IF('Prop Drill Pipe Inp Report'!Z794="X",1,IF('Prop Drill Pipe Inp Report'!AA794="X",1,IF('Prop Drill Pipe Inp Report'!AB794="X",1,IF('Prop Drill Pipe Inp Report'!AC794="X",1,IF('Prop Drill Pipe Inp Report'!AD794="X",1,IF('Prop Drill Pipe Inp Report'!AE794="X",1,IF('Prop Drill Pipe Inp Report'!AF794="X",1,IF('Prop Drill Pipe Inp Report'!AG794="X",1,IF('Prop Drill Pipe Inp Report'!AH794="X",1, IF('Prop Drill Pipe Inp Report'!AI794="X",1,0))))))))))))))</f>
        <v>0</v>
      </c>
      <c r="J787">
        <f>IF('Prop Drill Pipe Inp Report'!AP794="X",1,IF('Prop Drill Pipe Inp Report'!AQ794="X",1,IF('Prop Drill Pipe Inp Report'!AR794="X",1,IF('Prop Drill Pipe Inp Report'!AS794="X",1,IF('Prop Drill Pipe Inp Report'!AT794="X",1,IF('Prop Drill Pipe Inp Report'!AU794="X",1,IF('Prop Drill Pipe Inp Report'!AV794="X",1,IF('Prop Drill Pipe Inp Report'!AW794="X",1,IF('Prop Drill Pipe Inp Report'!AX794="X",1,IF('Prop Drill Pipe Inp Report'!AY794="X",1,IF('Prop Drill Pipe Inp Report'!AZ794="X",1,IF('Prop Drill Pipe Inp Report'!BA794="X",1,0))))))))))))</f>
        <v>0</v>
      </c>
    </row>
    <row r="788" spans="9:10" x14ac:dyDescent="0.25">
      <c r="I788">
        <f>IF('Prop Drill Pipe Inp Report'!V795="X",1,IF('Prop Drill Pipe Inp Report'!W795="X",1,IF('Prop Drill Pipe Inp Report'!X795="X",1,IF('Prop Drill Pipe Inp Report'!Y795="X",1,IF('Prop Drill Pipe Inp Report'!Z795="X",1,IF('Prop Drill Pipe Inp Report'!AA795="X",1,IF('Prop Drill Pipe Inp Report'!AB795="X",1,IF('Prop Drill Pipe Inp Report'!AC795="X",1,IF('Prop Drill Pipe Inp Report'!AD795="X",1,IF('Prop Drill Pipe Inp Report'!AE795="X",1,IF('Prop Drill Pipe Inp Report'!AF795="X",1,IF('Prop Drill Pipe Inp Report'!AG795="X",1,IF('Prop Drill Pipe Inp Report'!AH795="X",1, IF('Prop Drill Pipe Inp Report'!AI795="X",1,0))))))))))))))</f>
        <v>0</v>
      </c>
      <c r="J788">
        <f>IF('Prop Drill Pipe Inp Report'!AP795="X",1,IF('Prop Drill Pipe Inp Report'!AQ795="X",1,IF('Prop Drill Pipe Inp Report'!AR795="X",1,IF('Prop Drill Pipe Inp Report'!AS795="X",1,IF('Prop Drill Pipe Inp Report'!AT795="X",1,IF('Prop Drill Pipe Inp Report'!AU795="X",1,IF('Prop Drill Pipe Inp Report'!AV795="X",1,IF('Prop Drill Pipe Inp Report'!AW795="X",1,IF('Prop Drill Pipe Inp Report'!AX795="X",1,IF('Prop Drill Pipe Inp Report'!AY795="X",1,IF('Prop Drill Pipe Inp Report'!AZ795="X",1,IF('Prop Drill Pipe Inp Report'!BA795="X",1,0))))))))))))</f>
        <v>0</v>
      </c>
    </row>
    <row r="789" spans="9:10" x14ac:dyDescent="0.25">
      <c r="I789">
        <f>IF('Prop Drill Pipe Inp Report'!V796="X",1,IF('Prop Drill Pipe Inp Report'!W796="X",1,IF('Prop Drill Pipe Inp Report'!X796="X",1,IF('Prop Drill Pipe Inp Report'!Y796="X",1,IF('Prop Drill Pipe Inp Report'!Z796="X",1,IF('Prop Drill Pipe Inp Report'!AA796="X",1,IF('Prop Drill Pipe Inp Report'!AB796="X",1,IF('Prop Drill Pipe Inp Report'!AC796="X",1,IF('Prop Drill Pipe Inp Report'!AD796="X",1,IF('Prop Drill Pipe Inp Report'!AE796="X",1,IF('Prop Drill Pipe Inp Report'!AF796="X",1,IF('Prop Drill Pipe Inp Report'!AG796="X",1,IF('Prop Drill Pipe Inp Report'!AH796="X",1, IF('Prop Drill Pipe Inp Report'!AI796="X",1,0))))))))))))))</f>
        <v>0</v>
      </c>
      <c r="J789">
        <f>IF('Prop Drill Pipe Inp Report'!AP796="X",1,IF('Prop Drill Pipe Inp Report'!AQ796="X",1,IF('Prop Drill Pipe Inp Report'!AR796="X",1,IF('Prop Drill Pipe Inp Report'!AS796="X",1,IF('Prop Drill Pipe Inp Report'!AT796="X",1,IF('Prop Drill Pipe Inp Report'!AU796="X",1,IF('Prop Drill Pipe Inp Report'!AV796="X",1,IF('Prop Drill Pipe Inp Report'!AW796="X",1,IF('Prop Drill Pipe Inp Report'!AX796="X",1,IF('Prop Drill Pipe Inp Report'!AY796="X",1,IF('Prop Drill Pipe Inp Report'!AZ796="X",1,IF('Prop Drill Pipe Inp Report'!BA796="X",1,0))))))))))))</f>
        <v>0</v>
      </c>
    </row>
    <row r="790" spans="9:10" x14ac:dyDescent="0.25">
      <c r="I790">
        <f>IF('Prop Drill Pipe Inp Report'!V797="X",1,IF('Prop Drill Pipe Inp Report'!W797="X",1,IF('Prop Drill Pipe Inp Report'!X797="X",1,IF('Prop Drill Pipe Inp Report'!Y797="X",1,IF('Prop Drill Pipe Inp Report'!Z797="X",1,IF('Prop Drill Pipe Inp Report'!AA797="X",1,IF('Prop Drill Pipe Inp Report'!AB797="X",1,IF('Prop Drill Pipe Inp Report'!AC797="X",1,IF('Prop Drill Pipe Inp Report'!AD797="X",1,IF('Prop Drill Pipe Inp Report'!AE797="X",1,IF('Prop Drill Pipe Inp Report'!AF797="X",1,IF('Prop Drill Pipe Inp Report'!AG797="X",1,IF('Prop Drill Pipe Inp Report'!AH797="X",1, IF('Prop Drill Pipe Inp Report'!AI797="X",1,0))))))))))))))</f>
        <v>0</v>
      </c>
      <c r="J790">
        <f>IF('Prop Drill Pipe Inp Report'!AP797="X",1,IF('Prop Drill Pipe Inp Report'!AQ797="X",1,IF('Prop Drill Pipe Inp Report'!AR797="X",1,IF('Prop Drill Pipe Inp Report'!AS797="X",1,IF('Prop Drill Pipe Inp Report'!AT797="X",1,IF('Prop Drill Pipe Inp Report'!AU797="X",1,IF('Prop Drill Pipe Inp Report'!AV797="X",1,IF('Prop Drill Pipe Inp Report'!AW797="X",1,IF('Prop Drill Pipe Inp Report'!AX797="X",1,IF('Prop Drill Pipe Inp Report'!AY797="X",1,IF('Prop Drill Pipe Inp Report'!AZ797="X",1,IF('Prop Drill Pipe Inp Report'!BA797="X",1,0))))))))))))</f>
        <v>0</v>
      </c>
    </row>
    <row r="791" spans="9:10" x14ac:dyDescent="0.25">
      <c r="I791">
        <f>IF('Prop Drill Pipe Inp Report'!V798="X",1,IF('Prop Drill Pipe Inp Report'!W798="X",1,IF('Prop Drill Pipe Inp Report'!X798="X",1,IF('Prop Drill Pipe Inp Report'!Y798="X",1,IF('Prop Drill Pipe Inp Report'!Z798="X",1,IF('Prop Drill Pipe Inp Report'!AA798="X",1,IF('Prop Drill Pipe Inp Report'!AB798="X",1,IF('Prop Drill Pipe Inp Report'!AC798="X",1,IF('Prop Drill Pipe Inp Report'!AD798="X",1,IF('Prop Drill Pipe Inp Report'!AE798="X",1,IF('Prop Drill Pipe Inp Report'!AF798="X",1,IF('Prop Drill Pipe Inp Report'!AG798="X",1,IF('Prop Drill Pipe Inp Report'!AH798="X",1, IF('Prop Drill Pipe Inp Report'!AI798="X",1,0))))))))))))))</f>
        <v>0</v>
      </c>
      <c r="J791">
        <f>IF('Prop Drill Pipe Inp Report'!AP798="X",1,IF('Prop Drill Pipe Inp Report'!AQ798="X",1,IF('Prop Drill Pipe Inp Report'!AR798="X",1,IF('Prop Drill Pipe Inp Report'!AS798="X",1,IF('Prop Drill Pipe Inp Report'!AT798="X",1,IF('Prop Drill Pipe Inp Report'!AU798="X",1,IF('Prop Drill Pipe Inp Report'!AV798="X",1,IF('Prop Drill Pipe Inp Report'!AW798="X",1,IF('Prop Drill Pipe Inp Report'!AX798="X",1,IF('Prop Drill Pipe Inp Report'!AY798="X",1,IF('Prop Drill Pipe Inp Report'!AZ798="X",1,IF('Prop Drill Pipe Inp Report'!BA798="X",1,0))))))))))))</f>
        <v>0</v>
      </c>
    </row>
    <row r="792" spans="9:10" x14ac:dyDescent="0.25">
      <c r="I792">
        <f>IF('Prop Drill Pipe Inp Report'!V799="X",1,IF('Prop Drill Pipe Inp Report'!W799="X",1,IF('Prop Drill Pipe Inp Report'!X799="X",1,IF('Prop Drill Pipe Inp Report'!Y799="X",1,IF('Prop Drill Pipe Inp Report'!Z799="X",1,IF('Prop Drill Pipe Inp Report'!AA799="X",1,IF('Prop Drill Pipe Inp Report'!AB799="X",1,IF('Prop Drill Pipe Inp Report'!AC799="X",1,IF('Prop Drill Pipe Inp Report'!AD799="X",1,IF('Prop Drill Pipe Inp Report'!AE799="X",1,IF('Prop Drill Pipe Inp Report'!AF799="X",1,IF('Prop Drill Pipe Inp Report'!AG799="X",1,IF('Prop Drill Pipe Inp Report'!AH799="X",1, IF('Prop Drill Pipe Inp Report'!AI799="X",1,0))))))))))))))</f>
        <v>0</v>
      </c>
      <c r="J792">
        <f>IF('Prop Drill Pipe Inp Report'!AP799="X",1,IF('Prop Drill Pipe Inp Report'!AQ799="X",1,IF('Prop Drill Pipe Inp Report'!AR799="X",1,IF('Prop Drill Pipe Inp Report'!AS799="X",1,IF('Prop Drill Pipe Inp Report'!AT799="X",1,IF('Prop Drill Pipe Inp Report'!AU799="X",1,IF('Prop Drill Pipe Inp Report'!AV799="X",1,IF('Prop Drill Pipe Inp Report'!AW799="X",1,IF('Prop Drill Pipe Inp Report'!AX799="X",1,IF('Prop Drill Pipe Inp Report'!AY799="X",1,IF('Prop Drill Pipe Inp Report'!AZ799="X",1,IF('Prop Drill Pipe Inp Report'!BA799="X",1,0))))))))))))</f>
        <v>0</v>
      </c>
    </row>
    <row r="793" spans="9:10" x14ac:dyDescent="0.25">
      <c r="I793">
        <f>IF('Prop Drill Pipe Inp Report'!V800="X",1,IF('Prop Drill Pipe Inp Report'!W800="X",1,IF('Prop Drill Pipe Inp Report'!X800="X",1,IF('Prop Drill Pipe Inp Report'!Y800="X",1,IF('Prop Drill Pipe Inp Report'!Z800="X",1,IF('Prop Drill Pipe Inp Report'!AA800="X",1,IF('Prop Drill Pipe Inp Report'!AB800="X",1,IF('Prop Drill Pipe Inp Report'!AC800="X",1,IF('Prop Drill Pipe Inp Report'!AD800="X",1,IF('Prop Drill Pipe Inp Report'!AE800="X",1,IF('Prop Drill Pipe Inp Report'!AF800="X",1,IF('Prop Drill Pipe Inp Report'!AG800="X",1,IF('Prop Drill Pipe Inp Report'!AH800="X",1, IF('Prop Drill Pipe Inp Report'!AI800="X",1,0))))))))))))))</f>
        <v>0</v>
      </c>
      <c r="J793">
        <f>IF('Prop Drill Pipe Inp Report'!AP800="X",1,IF('Prop Drill Pipe Inp Report'!AQ800="X",1,IF('Prop Drill Pipe Inp Report'!AR800="X",1,IF('Prop Drill Pipe Inp Report'!AS800="X",1,IF('Prop Drill Pipe Inp Report'!AT800="X",1,IF('Prop Drill Pipe Inp Report'!AU800="X",1,IF('Prop Drill Pipe Inp Report'!AV800="X",1,IF('Prop Drill Pipe Inp Report'!AW800="X",1,IF('Prop Drill Pipe Inp Report'!AX800="X",1,IF('Prop Drill Pipe Inp Report'!AY800="X",1,IF('Prop Drill Pipe Inp Report'!AZ800="X",1,IF('Prop Drill Pipe Inp Report'!BA800="X",1,0))))))))))))</f>
        <v>0</v>
      </c>
    </row>
    <row r="794" spans="9:10" x14ac:dyDescent="0.25">
      <c r="I794">
        <f>IF('Prop Drill Pipe Inp Report'!V801="X",1,IF('Prop Drill Pipe Inp Report'!W801="X",1,IF('Prop Drill Pipe Inp Report'!X801="X",1,IF('Prop Drill Pipe Inp Report'!Y801="X",1,IF('Prop Drill Pipe Inp Report'!Z801="X",1,IF('Prop Drill Pipe Inp Report'!AA801="X",1,IF('Prop Drill Pipe Inp Report'!AB801="X",1,IF('Prop Drill Pipe Inp Report'!AC801="X",1,IF('Prop Drill Pipe Inp Report'!AD801="X",1,IF('Prop Drill Pipe Inp Report'!AE801="X",1,IF('Prop Drill Pipe Inp Report'!AF801="X",1,IF('Prop Drill Pipe Inp Report'!AG801="X",1,IF('Prop Drill Pipe Inp Report'!AH801="X",1, IF('Prop Drill Pipe Inp Report'!AI801="X",1,0))))))))))))))</f>
        <v>0</v>
      </c>
      <c r="J794">
        <f>IF('Prop Drill Pipe Inp Report'!AP801="X",1,IF('Prop Drill Pipe Inp Report'!AQ801="X",1,IF('Prop Drill Pipe Inp Report'!AR801="X",1,IF('Prop Drill Pipe Inp Report'!AS801="X",1,IF('Prop Drill Pipe Inp Report'!AT801="X",1,IF('Prop Drill Pipe Inp Report'!AU801="X",1,IF('Prop Drill Pipe Inp Report'!AV801="X",1,IF('Prop Drill Pipe Inp Report'!AW801="X",1,IF('Prop Drill Pipe Inp Report'!AX801="X",1,IF('Prop Drill Pipe Inp Report'!AY801="X",1,IF('Prop Drill Pipe Inp Report'!AZ801="X",1,IF('Prop Drill Pipe Inp Report'!BA801="X",1,0))))))))))))</f>
        <v>0</v>
      </c>
    </row>
    <row r="795" spans="9:10" x14ac:dyDescent="0.25">
      <c r="I795">
        <f>IF('Prop Drill Pipe Inp Report'!V802="X",1,IF('Prop Drill Pipe Inp Report'!W802="X",1,IF('Prop Drill Pipe Inp Report'!X802="X",1,IF('Prop Drill Pipe Inp Report'!Y802="X",1,IF('Prop Drill Pipe Inp Report'!Z802="X",1,IF('Prop Drill Pipe Inp Report'!AA802="X",1,IF('Prop Drill Pipe Inp Report'!AB802="X",1,IF('Prop Drill Pipe Inp Report'!AC802="X",1,IF('Prop Drill Pipe Inp Report'!AD802="X",1,IF('Prop Drill Pipe Inp Report'!AE802="X",1,IF('Prop Drill Pipe Inp Report'!AF802="X",1,IF('Prop Drill Pipe Inp Report'!AG802="X",1,IF('Prop Drill Pipe Inp Report'!AH802="X",1, IF('Prop Drill Pipe Inp Report'!AI802="X",1,0))))))))))))))</f>
        <v>0</v>
      </c>
      <c r="J795">
        <f>IF('Prop Drill Pipe Inp Report'!AP802="X",1,IF('Prop Drill Pipe Inp Report'!AQ802="X",1,IF('Prop Drill Pipe Inp Report'!AR802="X",1,IF('Prop Drill Pipe Inp Report'!AS802="X",1,IF('Prop Drill Pipe Inp Report'!AT802="X",1,IF('Prop Drill Pipe Inp Report'!AU802="X",1,IF('Prop Drill Pipe Inp Report'!AV802="X",1,IF('Prop Drill Pipe Inp Report'!AW802="X",1,IF('Prop Drill Pipe Inp Report'!AX802="X",1,IF('Prop Drill Pipe Inp Report'!AY802="X",1,IF('Prop Drill Pipe Inp Report'!AZ802="X",1,IF('Prop Drill Pipe Inp Report'!BA802="X",1,0))))))))))))</f>
        <v>0</v>
      </c>
    </row>
    <row r="796" spans="9:10" x14ac:dyDescent="0.25">
      <c r="I796">
        <f>IF('Prop Drill Pipe Inp Report'!V803="X",1,IF('Prop Drill Pipe Inp Report'!W803="X",1,IF('Prop Drill Pipe Inp Report'!X803="X",1,IF('Prop Drill Pipe Inp Report'!Y803="X",1,IF('Prop Drill Pipe Inp Report'!Z803="X",1,IF('Prop Drill Pipe Inp Report'!AA803="X",1,IF('Prop Drill Pipe Inp Report'!AB803="X",1,IF('Prop Drill Pipe Inp Report'!AC803="X",1,IF('Prop Drill Pipe Inp Report'!AD803="X",1,IF('Prop Drill Pipe Inp Report'!AE803="X",1,IF('Prop Drill Pipe Inp Report'!AF803="X",1,IF('Prop Drill Pipe Inp Report'!AG803="X",1,IF('Prop Drill Pipe Inp Report'!AH803="X",1, IF('Prop Drill Pipe Inp Report'!AI803="X",1,0))))))))))))))</f>
        <v>0</v>
      </c>
      <c r="J796">
        <f>IF('Prop Drill Pipe Inp Report'!AP803="X",1,IF('Prop Drill Pipe Inp Report'!AQ803="X",1,IF('Prop Drill Pipe Inp Report'!AR803="X",1,IF('Prop Drill Pipe Inp Report'!AS803="X",1,IF('Prop Drill Pipe Inp Report'!AT803="X",1,IF('Prop Drill Pipe Inp Report'!AU803="X",1,IF('Prop Drill Pipe Inp Report'!AV803="X",1,IF('Prop Drill Pipe Inp Report'!AW803="X",1,IF('Prop Drill Pipe Inp Report'!AX803="X",1,IF('Prop Drill Pipe Inp Report'!AY803="X",1,IF('Prop Drill Pipe Inp Report'!AZ803="X",1,IF('Prop Drill Pipe Inp Report'!BA803="X",1,0))))))))))))</f>
        <v>0</v>
      </c>
    </row>
    <row r="797" spans="9:10" x14ac:dyDescent="0.25">
      <c r="I797">
        <f>IF('Prop Drill Pipe Inp Report'!V804="X",1,IF('Prop Drill Pipe Inp Report'!W804="X",1,IF('Prop Drill Pipe Inp Report'!X804="X",1,IF('Prop Drill Pipe Inp Report'!Y804="X",1,IF('Prop Drill Pipe Inp Report'!Z804="X",1,IF('Prop Drill Pipe Inp Report'!AA804="X",1,IF('Prop Drill Pipe Inp Report'!AB804="X",1,IF('Prop Drill Pipe Inp Report'!AC804="X",1,IF('Prop Drill Pipe Inp Report'!AD804="X",1,IF('Prop Drill Pipe Inp Report'!AE804="X",1,IF('Prop Drill Pipe Inp Report'!AF804="X",1,IF('Prop Drill Pipe Inp Report'!AG804="X",1,IF('Prop Drill Pipe Inp Report'!AH804="X",1, IF('Prop Drill Pipe Inp Report'!AI804="X",1,0))))))))))))))</f>
        <v>0</v>
      </c>
      <c r="J797">
        <f>IF('Prop Drill Pipe Inp Report'!AP804="X",1,IF('Prop Drill Pipe Inp Report'!AQ804="X",1,IF('Prop Drill Pipe Inp Report'!AR804="X",1,IF('Prop Drill Pipe Inp Report'!AS804="X",1,IF('Prop Drill Pipe Inp Report'!AT804="X",1,IF('Prop Drill Pipe Inp Report'!AU804="X",1,IF('Prop Drill Pipe Inp Report'!AV804="X",1,IF('Prop Drill Pipe Inp Report'!AW804="X",1,IF('Prop Drill Pipe Inp Report'!AX804="X",1,IF('Prop Drill Pipe Inp Report'!AY804="X",1,IF('Prop Drill Pipe Inp Report'!AZ804="X",1,IF('Prop Drill Pipe Inp Report'!BA804="X",1,0))))))))))))</f>
        <v>0</v>
      </c>
    </row>
    <row r="798" spans="9:10" x14ac:dyDescent="0.25">
      <c r="I798">
        <f>IF('Prop Drill Pipe Inp Report'!V805="X",1,IF('Prop Drill Pipe Inp Report'!W805="X",1,IF('Prop Drill Pipe Inp Report'!X805="X",1,IF('Prop Drill Pipe Inp Report'!Y805="X",1,IF('Prop Drill Pipe Inp Report'!Z805="X",1,IF('Prop Drill Pipe Inp Report'!AA805="X",1,IF('Prop Drill Pipe Inp Report'!AB805="X",1,IF('Prop Drill Pipe Inp Report'!AC805="X",1,IF('Prop Drill Pipe Inp Report'!AD805="X",1,IF('Prop Drill Pipe Inp Report'!AE805="X",1,IF('Prop Drill Pipe Inp Report'!AF805="X",1,IF('Prop Drill Pipe Inp Report'!AG805="X",1,IF('Prop Drill Pipe Inp Report'!AH805="X",1, IF('Prop Drill Pipe Inp Report'!AI805="X",1,0))))))))))))))</f>
        <v>0</v>
      </c>
      <c r="J798">
        <f>IF('Prop Drill Pipe Inp Report'!AP805="X",1,IF('Prop Drill Pipe Inp Report'!AQ805="X",1,IF('Prop Drill Pipe Inp Report'!AR805="X",1,IF('Prop Drill Pipe Inp Report'!AS805="X",1,IF('Prop Drill Pipe Inp Report'!AT805="X",1,IF('Prop Drill Pipe Inp Report'!AU805="X",1,IF('Prop Drill Pipe Inp Report'!AV805="X",1,IF('Prop Drill Pipe Inp Report'!AW805="X",1,IF('Prop Drill Pipe Inp Report'!AX805="X",1,IF('Prop Drill Pipe Inp Report'!AY805="X",1,IF('Prop Drill Pipe Inp Report'!AZ805="X",1,IF('Prop Drill Pipe Inp Report'!BA805="X",1,0))))))))))))</f>
        <v>0</v>
      </c>
    </row>
    <row r="799" spans="9:10" x14ac:dyDescent="0.25">
      <c r="I799">
        <f>IF('Prop Drill Pipe Inp Report'!V806="X",1,IF('Prop Drill Pipe Inp Report'!W806="X",1,IF('Prop Drill Pipe Inp Report'!X806="X",1,IF('Prop Drill Pipe Inp Report'!Y806="X",1,IF('Prop Drill Pipe Inp Report'!Z806="X",1,IF('Prop Drill Pipe Inp Report'!AA806="X",1,IF('Prop Drill Pipe Inp Report'!AB806="X",1,IF('Prop Drill Pipe Inp Report'!AC806="X",1,IF('Prop Drill Pipe Inp Report'!AD806="X",1,IF('Prop Drill Pipe Inp Report'!AE806="X",1,IF('Prop Drill Pipe Inp Report'!AF806="X",1,IF('Prop Drill Pipe Inp Report'!AG806="X",1,IF('Prop Drill Pipe Inp Report'!AH806="X",1, IF('Prop Drill Pipe Inp Report'!AI806="X",1,0))))))))))))))</f>
        <v>0</v>
      </c>
      <c r="J799">
        <f>IF('Prop Drill Pipe Inp Report'!AP806="X",1,IF('Prop Drill Pipe Inp Report'!AQ806="X",1,IF('Prop Drill Pipe Inp Report'!AR806="X",1,IF('Prop Drill Pipe Inp Report'!AS806="X",1,IF('Prop Drill Pipe Inp Report'!AT806="X",1,IF('Prop Drill Pipe Inp Report'!AU806="X",1,IF('Prop Drill Pipe Inp Report'!AV806="X",1,IF('Prop Drill Pipe Inp Report'!AW806="X",1,IF('Prop Drill Pipe Inp Report'!AX806="X",1,IF('Prop Drill Pipe Inp Report'!AY806="X",1,IF('Prop Drill Pipe Inp Report'!AZ806="X",1,IF('Prop Drill Pipe Inp Report'!BA806="X",1,0))))))))))))</f>
        <v>0</v>
      </c>
    </row>
    <row r="800" spans="9:10" x14ac:dyDescent="0.25">
      <c r="I800">
        <f>IF('Prop Drill Pipe Inp Report'!V807="X",1,IF('Prop Drill Pipe Inp Report'!W807="X",1,IF('Prop Drill Pipe Inp Report'!X807="X",1,IF('Prop Drill Pipe Inp Report'!Y807="X",1,IF('Prop Drill Pipe Inp Report'!Z807="X",1,IF('Prop Drill Pipe Inp Report'!AA807="X",1,IF('Prop Drill Pipe Inp Report'!AB807="X",1,IF('Prop Drill Pipe Inp Report'!AC807="X",1,IF('Prop Drill Pipe Inp Report'!AD807="X",1,IF('Prop Drill Pipe Inp Report'!AE807="X",1,IF('Prop Drill Pipe Inp Report'!AF807="X",1,IF('Prop Drill Pipe Inp Report'!AG807="X",1,IF('Prop Drill Pipe Inp Report'!AH807="X",1, IF('Prop Drill Pipe Inp Report'!AI807="X",1,0))))))))))))))</f>
        <v>0</v>
      </c>
      <c r="J800">
        <f>IF('Prop Drill Pipe Inp Report'!AP807="X",1,IF('Prop Drill Pipe Inp Report'!AQ807="X",1,IF('Prop Drill Pipe Inp Report'!AR807="X",1,IF('Prop Drill Pipe Inp Report'!AS807="X",1,IF('Prop Drill Pipe Inp Report'!AT807="X",1,IF('Prop Drill Pipe Inp Report'!AU807="X",1,IF('Prop Drill Pipe Inp Report'!AV807="X",1,IF('Prop Drill Pipe Inp Report'!AW807="X",1,IF('Prop Drill Pipe Inp Report'!AX807="X",1,IF('Prop Drill Pipe Inp Report'!AY807="X",1,IF('Prop Drill Pipe Inp Report'!AZ807="X",1,IF('Prop Drill Pipe Inp Report'!BA807="X",1,0))))))))))))</f>
        <v>0</v>
      </c>
    </row>
    <row r="801" spans="9:10" x14ac:dyDescent="0.25">
      <c r="I801">
        <f>IF('Prop Drill Pipe Inp Report'!V808="X",1,IF('Prop Drill Pipe Inp Report'!W808="X",1,IF('Prop Drill Pipe Inp Report'!X808="X",1,IF('Prop Drill Pipe Inp Report'!Y808="X",1,IF('Prop Drill Pipe Inp Report'!Z808="X",1,IF('Prop Drill Pipe Inp Report'!AA808="X",1,IF('Prop Drill Pipe Inp Report'!AB808="X",1,IF('Prop Drill Pipe Inp Report'!AC808="X",1,IF('Prop Drill Pipe Inp Report'!AD808="X",1,IF('Prop Drill Pipe Inp Report'!AE808="X",1,IF('Prop Drill Pipe Inp Report'!AF808="X",1,IF('Prop Drill Pipe Inp Report'!AG808="X",1,IF('Prop Drill Pipe Inp Report'!AH808="X",1, IF('Prop Drill Pipe Inp Report'!AI808="X",1,0))))))))))))))</f>
        <v>0</v>
      </c>
      <c r="J801">
        <f>IF('Prop Drill Pipe Inp Report'!AP808="X",1,IF('Prop Drill Pipe Inp Report'!AQ808="X",1,IF('Prop Drill Pipe Inp Report'!AR808="X",1,IF('Prop Drill Pipe Inp Report'!AS808="X",1,IF('Prop Drill Pipe Inp Report'!AT808="X",1,IF('Prop Drill Pipe Inp Report'!AU808="X",1,IF('Prop Drill Pipe Inp Report'!AV808="X",1,IF('Prop Drill Pipe Inp Report'!AW808="X",1,IF('Prop Drill Pipe Inp Report'!AX808="X",1,IF('Prop Drill Pipe Inp Report'!AY808="X",1,IF('Prop Drill Pipe Inp Report'!AZ808="X",1,IF('Prop Drill Pipe Inp Report'!BA808="X",1,0))))))))))))</f>
        <v>0</v>
      </c>
    </row>
    <row r="802" spans="9:10" x14ac:dyDescent="0.25">
      <c r="I802">
        <f>IF('Prop Drill Pipe Inp Report'!V809="X",1,IF('Prop Drill Pipe Inp Report'!W809="X",1,IF('Prop Drill Pipe Inp Report'!X809="X",1,IF('Prop Drill Pipe Inp Report'!Y809="X",1,IF('Prop Drill Pipe Inp Report'!Z809="X",1,IF('Prop Drill Pipe Inp Report'!AA809="X",1,IF('Prop Drill Pipe Inp Report'!AB809="X",1,IF('Prop Drill Pipe Inp Report'!AC809="X",1,IF('Prop Drill Pipe Inp Report'!AD809="X",1,IF('Prop Drill Pipe Inp Report'!AE809="X",1,IF('Prop Drill Pipe Inp Report'!AF809="X",1,IF('Prop Drill Pipe Inp Report'!AG809="X",1,IF('Prop Drill Pipe Inp Report'!AH809="X",1, IF('Prop Drill Pipe Inp Report'!AI809="X",1,0))))))))))))))</f>
        <v>0</v>
      </c>
      <c r="J802">
        <f>IF('Prop Drill Pipe Inp Report'!AP809="X",1,IF('Prop Drill Pipe Inp Report'!AQ809="X",1,IF('Prop Drill Pipe Inp Report'!AR809="X",1,IF('Prop Drill Pipe Inp Report'!AS809="X",1,IF('Prop Drill Pipe Inp Report'!AT809="X",1,IF('Prop Drill Pipe Inp Report'!AU809="X",1,IF('Prop Drill Pipe Inp Report'!AV809="X",1,IF('Prop Drill Pipe Inp Report'!AW809="X",1,IF('Prop Drill Pipe Inp Report'!AX809="X",1,IF('Prop Drill Pipe Inp Report'!AY809="X",1,IF('Prop Drill Pipe Inp Report'!AZ809="X",1,IF('Prop Drill Pipe Inp Report'!BA809="X",1,0))))))))))))</f>
        <v>0</v>
      </c>
    </row>
    <row r="803" spans="9:10" x14ac:dyDescent="0.25">
      <c r="I803">
        <f>IF('Prop Drill Pipe Inp Report'!V810="X",1,IF('Prop Drill Pipe Inp Report'!W810="X",1,IF('Prop Drill Pipe Inp Report'!X810="X",1,IF('Prop Drill Pipe Inp Report'!Y810="X",1,IF('Prop Drill Pipe Inp Report'!Z810="X",1,IF('Prop Drill Pipe Inp Report'!AA810="X",1,IF('Prop Drill Pipe Inp Report'!AB810="X",1,IF('Prop Drill Pipe Inp Report'!AC810="X",1,IF('Prop Drill Pipe Inp Report'!AD810="X",1,IF('Prop Drill Pipe Inp Report'!AE810="X",1,IF('Prop Drill Pipe Inp Report'!AF810="X",1,IF('Prop Drill Pipe Inp Report'!AG810="X",1,IF('Prop Drill Pipe Inp Report'!AH810="X",1, IF('Prop Drill Pipe Inp Report'!AI810="X",1,0))))))))))))))</f>
        <v>0</v>
      </c>
      <c r="J803">
        <f>IF('Prop Drill Pipe Inp Report'!AP810="X",1,IF('Prop Drill Pipe Inp Report'!AQ810="X",1,IF('Prop Drill Pipe Inp Report'!AR810="X",1,IF('Prop Drill Pipe Inp Report'!AS810="X",1,IF('Prop Drill Pipe Inp Report'!AT810="X",1,IF('Prop Drill Pipe Inp Report'!AU810="X",1,IF('Prop Drill Pipe Inp Report'!AV810="X",1,IF('Prop Drill Pipe Inp Report'!AW810="X",1,IF('Prop Drill Pipe Inp Report'!AX810="X",1,IF('Prop Drill Pipe Inp Report'!AY810="X",1,IF('Prop Drill Pipe Inp Report'!AZ810="X",1,IF('Prop Drill Pipe Inp Report'!BA810="X",1,0))))))))))))</f>
        <v>0</v>
      </c>
    </row>
    <row r="804" spans="9:10" x14ac:dyDescent="0.25">
      <c r="I804">
        <f>IF('Prop Drill Pipe Inp Report'!V811="X",1,IF('Prop Drill Pipe Inp Report'!W811="X",1,IF('Prop Drill Pipe Inp Report'!X811="X",1,IF('Prop Drill Pipe Inp Report'!Y811="X",1,IF('Prop Drill Pipe Inp Report'!Z811="X",1,IF('Prop Drill Pipe Inp Report'!AA811="X",1,IF('Prop Drill Pipe Inp Report'!AB811="X",1,IF('Prop Drill Pipe Inp Report'!AC811="X",1,IF('Prop Drill Pipe Inp Report'!AD811="X",1,IF('Prop Drill Pipe Inp Report'!AE811="X",1,IF('Prop Drill Pipe Inp Report'!AF811="X",1,IF('Prop Drill Pipe Inp Report'!AG811="X",1,IF('Prop Drill Pipe Inp Report'!AH811="X",1, IF('Prop Drill Pipe Inp Report'!AI811="X",1,0))))))))))))))</f>
        <v>0</v>
      </c>
      <c r="J804">
        <f>IF('Prop Drill Pipe Inp Report'!AP811="X",1,IF('Prop Drill Pipe Inp Report'!AQ811="X",1,IF('Prop Drill Pipe Inp Report'!AR811="X",1,IF('Prop Drill Pipe Inp Report'!AS811="X",1,IF('Prop Drill Pipe Inp Report'!AT811="X",1,IF('Prop Drill Pipe Inp Report'!AU811="X",1,IF('Prop Drill Pipe Inp Report'!AV811="X",1,IF('Prop Drill Pipe Inp Report'!AW811="X",1,IF('Prop Drill Pipe Inp Report'!AX811="X",1,IF('Prop Drill Pipe Inp Report'!AY811="X",1,IF('Prop Drill Pipe Inp Report'!AZ811="X",1,IF('Prop Drill Pipe Inp Report'!BA811="X",1,0))))))))))))</f>
        <v>0</v>
      </c>
    </row>
    <row r="805" spans="9:10" x14ac:dyDescent="0.25">
      <c r="I805">
        <f>IF('Prop Drill Pipe Inp Report'!V812="X",1,IF('Prop Drill Pipe Inp Report'!W812="X",1,IF('Prop Drill Pipe Inp Report'!X812="X",1,IF('Prop Drill Pipe Inp Report'!Y812="X",1,IF('Prop Drill Pipe Inp Report'!Z812="X",1,IF('Prop Drill Pipe Inp Report'!AA812="X",1,IF('Prop Drill Pipe Inp Report'!AB812="X",1,IF('Prop Drill Pipe Inp Report'!AC812="X",1,IF('Prop Drill Pipe Inp Report'!AD812="X",1,IF('Prop Drill Pipe Inp Report'!AE812="X",1,IF('Prop Drill Pipe Inp Report'!AF812="X",1,IF('Prop Drill Pipe Inp Report'!AG812="X",1,IF('Prop Drill Pipe Inp Report'!AH812="X",1, IF('Prop Drill Pipe Inp Report'!AI812="X",1,0))))))))))))))</f>
        <v>0</v>
      </c>
      <c r="J805">
        <f>IF('Prop Drill Pipe Inp Report'!AP812="X",1,IF('Prop Drill Pipe Inp Report'!AQ812="X",1,IF('Prop Drill Pipe Inp Report'!AR812="X",1,IF('Prop Drill Pipe Inp Report'!AS812="X",1,IF('Prop Drill Pipe Inp Report'!AT812="X",1,IF('Prop Drill Pipe Inp Report'!AU812="X",1,IF('Prop Drill Pipe Inp Report'!AV812="X",1,IF('Prop Drill Pipe Inp Report'!AW812="X",1,IF('Prop Drill Pipe Inp Report'!AX812="X",1,IF('Prop Drill Pipe Inp Report'!AY812="X",1,IF('Prop Drill Pipe Inp Report'!AZ812="X",1,IF('Prop Drill Pipe Inp Report'!BA812="X",1,0))))))))))))</f>
        <v>0</v>
      </c>
    </row>
    <row r="806" spans="9:10" x14ac:dyDescent="0.25">
      <c r="I806">
        <f>IF('Prop Drill Pipe Inp Report'!V813="X",1,IF('Prop Drill Pipe Inp Report'!W813="X",1,IF('Prop Drill Pipe Inp Report'!X813="X",1,IF('Prop Drill Pipe Inp Report'!Y813="X",1,IF('Prop Drill Pipe Inp Report'!Z813="X",1,IF('Prop Drill Pipe Inp Report'!AA813="X",1,IF('Prop Drill Pipe Inp Report'!AB813="X",1,IF('Prop Drill Pipe Inp Report'!AC813="X",1,IF('Prop Drill Pipe Inp Report'!AD813="X",1,IF('Prop Drill Pipe Inp Report'!AE813="X",1,IF('Prop Drill Pipe Inp Report'!AF813="X",1,IF('Prop Drill Pipe Inp Report'!AG813="X",1,IF('Prop Drill Pipe Inp Report'!AH813="X",1, IF('Prop Drill Pipe Inp Report'!AI813="X",1,0))))))))))))))</f>
        <v>0</v>
      </c>
      <c r="J806">
        <f>IF('Prop Drill Pipe Inp Report'!AP813="X",1,IF('Prop Drill Pipe Inp Report'!AQ813="X",1,IF('Prop Drill Pipe Inp Report'!AR813="X",1,IF('Prop Drill Pipe Inp Report'!AS813="X",1,IF('Prop Drill Pipe Inp Report'!AT813="X",1,IF('Prop Drill Pipe Inp Report'!AU813="X",1,IF('Prop Drill Pipe Inp Report'!AV813="X",1,IF('Prop Drill Pipe Inp Report'!AW813="X",1,IF('Prop Drill Pipe Inp Report'!AX813="X",1,IF('Prop Drill Pipe Inp Report'!AY813="X",1,IF('Prop Drill Pipe Inp Report'!AZ813="X",1,IF('Prop Drill Pipe Inp Report'!BA813="X",1,0))))))))))))</f>
        <v>0</v>
      </c>
    </row>
    <row r="807" spans="9:10" x14ac:dyDescent="0.25">
      <c r="I807">
        <f>IF('Prop Drill Pipe Inp Report'!V814="X",1,IF('Prop Drill Pipe Inp Report'!W814="X",1,IF('Prop Drill Pipe Inp Report'!X814="X",1,IF('Prop Drill Pipe Inp Report'!Y814="X",1,IF('Prop Drill Pipe Inp Report'!Z814="X",1,IF('Prop Drill Pipe Inp Report'!AA814="X",1,IF('Prop Drill Pipe Inp Report'!AB814="X",1,IF('Prop Drill Pipe Inp Report'!AC814="X",1,IF('Prop Drill Pipe Inp Report'!AD814="X",1,IF('Prop Drill Pipe Inp Report'!AE814="X",1,IF('Prop Drill Pipe Inp Report'!AF814="X",1,IF('Prop Drill Pipe Inp Report'!AG814="X",1,IF('Prop Drill Pipe Inp Report'!AH814="X",1, IF('Prop Drill Pipe Inp Report'!AI814="X",1,0))))))))))))))</f>
        <v>0</v>
      </c>
      <c r="J807">
        <f>IF('Prop Drill Pipe Inp Report'!AP814="X",1,IF('Prop Drill Pipe Inp Report'!AQ814="X",1,IF('Prop Drill Pipe Inp Report'!AR814="X",1,IF('Prop Drill Pipe Inp Report'!AS814="X",1,IF('Prop Drill Pipe Inp Report'!AT814="X",1,IF('Prop Drill Pipe Inp Report'!AU814="X",1,IF('Prop Drill Pipe Inp Report'!AV814="X",1,IF('Prop Drill Pipe Inp Report'!AW814="X",1,IF('Prop Drill Pipe Inp Report'!AX814="X",1,IF('Prop Drill Pipe Inp Report'!AY814="X",1,IF('Prop Drill Pipe Inp Report'!AZ814="X",1,IF('Prop Drill Pipe Inp Report'!BA814="X",1,0))))))))))))</f>
        <v>0</v>
      </c>
    </row>
    <row r="808" spans="9:10" x14ac:dyDescent="0.25">
      <c r="I808">
        <f>IF('Prop Drill Pipe Inp Report'!V815="X",1,IF('Prop Drill Pipe Inp Report'!W815="X",1,IF('Prop Drill Pipe Inp Report'!X815="X",1,IF('Prop Drill Pipe Inp Report'!Y815="X",1,IF('Prop Drill Pipe Inp Report'!Z815="X",1,IF('Prop Drill Pipe Inp Report'!AA815="X",1,IF('Prop Drill Pipe Inp Report'!AB815="X",1,IF('Prop Drill Pipe Inp Report'!AC815="X",1,IF('Prop Drill Pipe Inp Report'!AD815="X",1,IF('Prop Drill Pipe Inp Report'!AE815="X",1,IF('Prop Drill Pipe Inp Report'!AF815="X",1,IF('Prop Drill Pipe Inp Report'!AG815="X",1,IF('Prop Drill Pipe Inp Report'!AH815="X",1, IF('Prop Drill Pipe Inp Report'!AI815="X",1,0))))))))))))))</f>
        <v>0</v>
      </c>
      <c r="J808">
        <f>IF('Prop Drill Pipe Inp Report'!AP815="X",1,IF('Prop Drill Pipe Inp Report'!AQ815="X",1,IF('Prop Drill Pipe Inp Report'!AR815="X",1,IF('Prop Drill Pipe Inp Report'!AS815="X",1,IF('Prop Drill Pipe Inp Report'!AT815="X",1,IF('Prop Drill Pipe Inp Report'!AU815="X",1,IF('Prop Drill Pipe Inp Report'!AV815="X",1,IF('Prop Drill Pipe Inp Report'!AW815="X",1,IF('Prop Drill Pipe Inp Report'!AX815="X",1,IF('Prop Drill Pipe Inp Report'!AY815="X",1,IF('Prop Drill Pipe Inp Report'!AZ815="X",1,IF('Prop Drill Pipe Inp Report'!BA815="X",1,0))))))))))))</f>
        <v>0</v>
      </c>
    </row>
    <row r="809" spans="9:10" x14ac:dyDescent="0.25">
      <c r="I809">
        <f>IF('Prop Drill Pipe Inp Report'!V816="X",1,IF('Prop Drill Pipe Inp Report'!W816="X",1,IF('Prop Drill Pipe Inp Report'!X816="X",1,IF('Prop Drill Pipe Inp Report'!Y816="X",1,IF('Prop Drill Pipe Inp Report'!Z816="X",1,IF('Prop Drill Pipe Inp Report'!AA816="X",1,IF('Prop Drill Pipe Inp Report'!AB816="X",1,IF('Prop Drill Pipe Inp Report'!AC816="X",1,IF('Prop Drill Pipe Inp Report'!AD816="X",1,IF('Prop Drill Pipe Inp Report'!AE816="X",1,IF('Prop Drill Pipe Inp Report'!AF816="X",1,IF('Prop Drill Pipe Inp Report'!AG816="X",1,IF('Prop Drill Pipe Inp Report'!AH816="X",1, IF('Prop Drill Pipe Inp Report'!AI816="X",1,0))))))))))))))</f>
        <v>0</v>
      </c>
      <c r="J809">
        <f>IF('Prop Drill Pipe Inp Report'!AP816="X",1,IF('Prop Drill Pipe Inp Report'!AQ816="X",1,IF('Prop Drill Pipe Inp Report'!AR816="X",1,IF('Prop Drill Pipe Inp Report'!AS816="X",1,IF('Prop Drill Pipe Inp Report'!AT816="X",1,IF('Prop Drill Pipe Inp Report'!AU816="X",1,IF('Prop Drill Pipe Inp Report'!AV816="X",1,IF('Prop Drill Pipe Inp Report'!AW816="X",1,IF('Prop Drill Pipe Inp Report'!AX816="X",1,IF('Prop Drill Pipe Inp Report'!AY816="X",1,IF('Prop Drill Pipe Inp Report'!AZ816="X",1,IF('Prop Drill Pipe Inp Report'!BA816="X",1,0))))))))))))</f>
        <v>0</v>
      </c>
    </row>
    <row r="810" spans="9:10" x14ac:dyDescent="0.25">
      <c r="I810">
        <f>IF('Prop Drill Pipe Inp Report'!V817="X",1,IF('Prop Drill Pipe Inp Report'!W817="X",1,IF('Prop Drill Pipe Inp Report'!X817="X",1,IF('Prop Drill Pipe Inp Report'!Y817="X",1,IF('Prop Drill Pipe Inp Report'!Z817="X",1,IF('Prop Drill Pipe Inp Report'!AA817="X",1,IF('Prop Drill Pipe Inp Report'!AB817="X",1,IF('Prop Drill Pipe Inp Report'!AC817="X",1,IF('Prop Drill Pipe Inp Report'!AD817="X",1,IF('Prop Drill Pipe Inp Report'!AE817="X",1,IF('Prop Drill Pipe Inp Report'!AF817="X",1,IF('Prop Drill Pipe Inp Report'!AG817="X",1,IF('Prop Drill Pipe Inp Report'!AH817="X",1, IF('Prop Drill Pipe Inp Report'!AI817="X",1,0))))))))))))))</f>
        <v>0</v>
      </c>
      <c r="J810">
        <f>IF('Prop Drill Pipe Inp Report'!AP817="X",1,IF('Prop Drill Pipe Inp Report'!AQ817="X",1,IF('Prop Drill Pipe Inp Report'!AR817="X",1,IF('Prop Drill Pipe Inp Report'!AS817="X",1,IF('Prop Drill Pipe Inp Report'!AT817="X",1,IF('Prop Drill Pipe Inp Report'!AU817="X",1,IF('Prop Drill Pipe Inp Report'!AV817="X",1,IF('Prop Drill Pipe Inp Report'!AW817="X",1,IF('Prop Drill Pipe Inp Report'!AX817="X",1,IF('Prop Drill Pipe Inp Report'!AY817="X",1,IF('Prop Drill Pipe Inp Report'!AZ817="X",1,IF('Prop Drill Pipe Inp Report'!BA817="X",1,0))))))))))))</f>
        <v>0</v>
      </c>
    </row>
    <row r="811" spans="9:10" x14ac:dyDescent="0.25">
      <c r="I811">
        <f>IF('Prop Drill Pipe Inp Report'!V818="X",1,IF('Prop Drill Pipe Inp Report'!W818="X",1,IF('Prop Drill Pipe Inp Report'!X818="X",1,IF('Prop Drill Pipe Inp Report'!Y818="X",1,IF('Prop Drill Pipe Inp Report'!Z818="X",1,IF('Prop Drill Pipe Inp Report'!AA818="X",1,IF('Prop Drill Pipe Inp Report'!AB818="X",1,IF('Prop Drill Pipe Inp Report'!AC818="X",1,IF('Prop Drill Pipe Inp Report'!AD818="X",1,IF('Prop Drill Pipe Inp Report'!AE818="X",1,IF('Prop Drill Pipe Inp Report'!AF818="X",1,IF('Prop Drill Pipe Inp Report'!AG818="X",1,IF('Prop Drill Pipe Inp Report'!AH818="X",1, IF('Prop Drill Pipe Inp Report'!AI818="X",1,0))))))))))))))</f>
        <v>0</v>
      </c>
      <c r="J811">
        <f>IF('Prop Drill Pipe Inp Report'!AP818="X",1,IF('Prop Drill Pipe Inp Report'!AQ818="X",1,IF('Prop Drill Pipe Inp Report'!AR818="X",1,IF('Prop Drill Pipe Inp Report'!AS818="X",1,IF('Prop Drill Pipe Inp Report'!AT818="X",1,IF('Prop Drill Pipe Inp Report'!AU818="X",1,IF('Prop Drill Pipe Inp Report'!AV818="X",1,IF('Prop Drill Pipe Inp Report'!AW818="X",1,IF('Prop Drill Pipe Inp Report'!AX818="X",1,IF('Prop Drill Pipe Inp Report'!AY818="X",1,IF('Prop Drill Pipe Inp Report'!AZ818="X",1,IF('Prop Drill Pipe Inp Report'!BA818="X",1,0))))))))))))</f>
        <v>0</v>
      </c>
    </row>
    <row r="812" spans="9:10" x14ac:dyDescent="0.25">
      <c r="I812">
        <f>IF('Prop Drill Pipe Inp Report'!V819="X",1,IF('Prop Drill Pipe Inp Report'!W819="X",1,IF('Prop Drill Pipe Inp Report'!X819="X",1,IF('Prop Drill Pipe Inp Report'!Y819="X",1,IF('Prop Drill Pipe Inp Report'!Z819="X",1,IF('Prop Drill Pipe Inp Report'!AA819="X",1,IF('Prop Drill Pipe Inp Report'!AB819="X",1,IF('Prop Drill Pipe Inp Report'!AC819="X",1,IF('Prop Drill Pipe Inp Report'!AD819="X",1,IF('Prop Drill Pipe Inp Report'!AE819="X",1,IF('Prop Drill Pipe Inp Report'!AF819="X",1,IF('Prop Drill Pipe Inp Report'!AG819="X",1,IF('Prop Drill Pipe Inp Report'!AH819="X",1, IF('Prop Drill Pipe Inp Report'!AI819="X",1,0))))))))))))))</f>
        <v>0</v>
      </c>
      <c r="J812">
        <f>IF('Prop Drill Pipe Inp Report'!AP819="X",1,IF('Prop Drill Pipe Inp Report'!AQ819="X",1,IF('Prop Drill Pipe Inp Report'!AR819="X",1,IF('Prop Drill Pipe Inp Report'!AS819="X",1,IF('Prop Drill Pipe Inp Report'!AT819="X",1,IF('Prop Drill Pipe Inp Report'!AU819="X",1,IF('Prop Drill Pipe Inp Report'!AV819="X",1,IF('Prop Drill Pipe Inp Report'!AW819="X",1,IF('Prop Drill Pipe Inp Report'!AX819="X",1,IF('Prop Drill Pipe Inp Report'!AY819="X",1,IF('Prop Drill Pipe Inp Report'!AZ819="X",1,IF('Prop Drill Pipe Inp Report'!BA819="X",1,0))))))))))))</f>
        <v>0</v>
      </c>
    </row>
    <row r="813" spans="9:10" x14ac:dyDescent="0.25">
      <c r="I813">
        <f>IF('Prop Drill Pipe Inp Report'!V820="X",1,IF('Prop Drill Pipe Inp Report'!W820="X",1,IF('Prop Drill Pipe Inp Report'!X820="X",1,IF('Prop Drill Pipe Inp Report'!Y820="X",1,IF('Prop Drill Pipe Inp Report'!Z820="X",1,IF('Prop Drill Pipe Inp Report'!AA820="X",1,IF('Prop Drill Pipe Inp Report'!AB820="X",1,IF('Prop Drill Pipe Inp Report'!AC820="X",1,IF('Prop Drill Pipe Inp Report'!AD820="X",1,IF('Prop Drill Pipe Inp Report'!AE820="X",1,IF('Prop Drill Pipe Inp Report'!AF820="X",1,IF('Prop Drill Pipe Inp Report'!AG820="X",1,IF('Prop Drill Pipe Inp Report'!AH820="X",1, IF('Prop Drill Pipe Inp Report'!AI820="X",1,0))))))))))))))</f>
        <v>0</v>
      </c>
      <c r="J813">
        <f>IF('Prop Drill Pipe Inp Report'!AP820="X",1,IF('Prop Drill Pipe Inp Report'!AQ820="X",1,IF('Prop Drill Pipe Inp Report'!AR820="X",1,IF('Prop Drill Pipe Inp Report'!AS820="X",1,IF('Prop Drill Pipe Inp Report'!AT820="X",1,IF('Prop Drill Pipe Inp Report'!AU820="X",1,IF('Prop Drill Pipe Inp Report'!AV820="X",1,IF('Prop Drill Pipe Inp Report'!AW820="X",1,IF('Prop Drill Pipe Inp Report'!AX820="X",1,IF('Prop Drill Pipe Inp Report'!AY820="X",1,IF('Prop Drill Pipe Inp Report'!AZ820="X",1,IF('Prop Drill Pipe Inp Report'!BA820="X",1,0))))))))))))</f>
        <v>0</v>
      </c>
    </row>
    <row r="814" spans="9:10" x14ac:dyDescent="0.25">
      <c r="I814">
        <f>IF('Prop Drill Pipe Inp Report'!V821="X",1,IF('Prop Drill Pipe Inp Report'!W821="X",1,IF('Prop Drill Pipe Inp Report'!X821="X",1,IF('Prop Drill Pipe Inp Report'!Y821="X",1,IF('Prop Drill Pipe Inp Report'!Z821="X",1,IF('Prop Drill Pipe Inp Report'!AA821="X",1,IF('Prop Drill Pipe Inp Report'!AB821="X",1,IF('Prop Drill Pipe Inp Report'!AC821="X",1,IF('Prop Drill Pipe Inp Report'!AD821="X",1,IF('Prop Drill Pipe Inp Report'!AE821="X",1,IF('Prop Drill Pipe Inp Report'!AF821="X",1,IF('Prop Drill Pipe Inp Report'!AG821="X",1,IF('Prop Drill Pipe Inp Report'!AH821="X",1, IF('Prop Drill Pipe Inp Report'!AI821="X",1,0))))))))))))))</f>
        <v>0</v>
      </c>
      <c r="J814">
        <f>IF('Prop Drill Pipe Inp Report'!AP821="X",1,IF('Prop Drill Pipe Inp Report'!AQ821="X",1,IF('Prop Drill Pipe Inp Report'!AR821="X",1,IF('Prop Drill Pipe Inp Report'!AS821="X",1,IF('Prop Drill Pipe Inp Report'!AT821="X",1,IF('Prop Drill Pipe Inp Report'!AU821="X",1,IF('Prop Drill Pipe Inp Report'!AV821="X",1,IF('Prop Drill Pipe Inp Report'!AW821="X",1,IF('Prop Drill Pipe Inp Report'!AX821="X",1,IF('Prop Drill Pipe Inp Report'!AY821="X",1,IF('Prop Drill Pipe Inp Report'!AZ821="X",1,IF('Prop Drill Pipe Inp Report'!BA821="X",1,0))))))))))))</f>
        <v>0</v>
      </c>
    </row>
    <row r="815" spans="9:10" x14ac:dyDescent="0.25">
      <c r="I815">
        <f>IF('Prop Drill Pipe Inp Report'!V822="X",1,IF('Prop Drill Pipe Inp Report'!W822="X",1,IF('Prop Drill Pipe Inp Report'!X822="X",1,IF('Prop Drill Pipe Inp Report'!Y822="X",1,IF('Prop Drill Pipe Inp Report'!Z822="X",1,IF('Prop Drill Pipe Inp Report'!AA822="X",1,IF('Prop Drill Pipe Inp Report'!AB822="X",1,IF('Prop Drill Pipe Inp Report'!AC822="X",1,IF('Prop Drill Pipe Inp Report'!AD822="X",1,IF('Prop Drill Pipe Inp Report'!AE822="X",1,IF('Prop Drill Pipe Inp Report'!AF822="X",1,IF('Prop Drill Pipe Inp Report'!AG822="X",1,IF('Prop Drill Pipe Inp Report'!AH822="X",1, IF('Prop Drill Pipe Inp Report'!AI822="X",1,0))))))))))))))</f>
        <v>0</v>
      </c>
      <c r="J815">
        <f>IF('Prop Drill Pipe Inp Report'!AP822="X",1,IF('Prop Drill Pipe Inp Report'!AQ822="X",1,IF('Prop Drill Pipe Inp Report'!AR822="X",1,IF('Prop Drill Pipe Inp Report'!AS822="X",1,IF('Prop Drill Pipe Inp Report'!AT822="X",1,IF('Prop Drill Pipe Inp Report'!AU822="X",1,IF('Prop Drill Pipe Inp Report'!AV822="X",1,IF('Prop Drill Pipe Inp Report'!AW822="X",1,IF('Prop Drill Pipe Inp Report'!AX822="X",1,IF('Prop Drill Pipe Inp Report'!AY822="X",1,IF('Prop Drill Pipe Inp Report'!AZ822="X",1,IF('Prop Drill Pipe Inp Report'!BA822="X",1,0))))))))))))</f>
        <v>0</v>
      </c>
    </row>
    <row r="816" spans="9:10" x14ac:dyDescent="0.25">
      <c r="I816">
        <f>IF('Prop Drill Pipe Inp Report'!V823="X",1,IF('Prop Drill Pipe Inp Report'!W823="X",1,IF('Prop Drill Pipe Inp Report'!X823="X",1,IF('Prop Drill Pipe Inp Report'!Y823="X",1,IF('Prop Drill Pipe Inp Report'!Z823="X",1,IF('Prop Drill Pipe Inp Report'!AA823="X",1,IF('Prop Drill Pipe Inp Report'!AB823="X",1,IF('Prop Drill Pipe Inp Report'!AC823="X",1,IF('Prop Drill Pipe Inp Report'!AD823="X",1,IF('Prop Drill Pipe Inp Report'!AE823="X",1,IF('Prop Drill Pipe Inp Report'!AF823="X",1,IF('Prop Drill Pipe Inp Report'!AG823="X",1,IF('Prop Drill Pipe Inp Report'!AH823="X",1, IF('Prop Drill Pipe Inp Report'!AI823="X",1,0))))))))))))))</f>
        <v>0</v>
      </c>
      <c r="J816">
        <f>IF('Prop Drill Pipe Inp Report'!AP823="X",1,IF('Prop Drill Pipe Inp Report'!AQ823="X",1,IF('Prop Drill Pipe Inp Report'!AR823="X",1,IF('Prop Drill Pipe Inp Report'!AS823="X",1,IF('Prop Drill Pipe Inp Report'!AT823="X",1,IF('Prop Drill Pipe Inp Report'!AU823="X",1,IF('Prop Drill Pipe Inp Report'!AV823="X",1,IF('Prop Drill Pipe Inp Report'!AW823="X",1,IF('Prop Drill Pipe Inp Report'!AX823="X",1,IF('Prop Drill Pipe Inp Report'!AY823="X",1,IF('Prop Drill Pipe Inp Report'!AZ823="X",1,IF('Prop Drill Pipe Inp Report'!BA823="X",1,0))))))))))))</f>
        <v>0</v>
      </c>
    </row>
    <row r="817" spans="9:10" x14ac:dyDescent="0.25">
      <c r="I817">
        <f>IF('Prop Drill Pipe Inp Report'!V824="X",1,IF('Prop Drill Pipe Inp Report'!W824="X",1,IF('Prop Drill Pipe Inp Report'!X824="X",1,IF('Prop Drill Pipe Inp Report'!Y824="X",1,IF('Prop Drill Pipe Inp Report'!Z824="X",1,IF('Prop Drill Pipe Inp Report'!AA824="X",1,IF('Prop Drill Pipe Inp Report'!AB824="X",1,IF('Prop Drill Pipe Inp Report'!AC824="X",1,IF('Prop Drill Pipe Inp Report'!AD824="X",1,IF('Prop Drill Pipe Inp Report'!AE824="X",1,IF('Prop Drill Pipe Inp Report'!AF824="X",1,IF('Prop Drill Pipe Inp Report'!AG824="X",1,IF('Prop Drill Pipe Inp Report'!AH824="X",1, IF('Prop Drill Pipe Inp Report'!AI824="X",1,0))))))))))))))</f>
        <v>0</v>
      </c>
      <c r="J817">
        <f>IF('Prop Drill Pipe Inp Report'!AP824="X",1,IF('Prop Drill Pipe Inp Report'!AQ824="X",1,IF('Prop Drill Pipe Inp Report'!AR824="X",1,IF('Prop Drill Pipe Inp Report'!AS824="X",1,IF('Prop Drill Pipe Inp Report'!AT824="X",1,IF('Prop Drill Pipe Inp Report'!AU824="X",1,IF('Prop Drill Pipe Inp Report'!AV824="X",1,IF('Prop Drill Pipe Inp Report'!AW824="X",1,IF('Prop Drill Pipe Inp Report'!AX824="X",1,IF('Prop Drill Pipe Inp Report'!AY824="X",1,IF('Prop Drill Pipe Inp Report'!AZ824="X",1,IF('Prop Drill Pipe Inp Report'!BA824="X",1,0))))))))))))</f>
        <v>0</v>
      </c>
    </row>
    <row r="818" spans="9:10" x14ac:dyDescent="0.25">
      <c r="I818">
        <f>IF('Prop Drill Pipe Inp Report'!V825="X",1,IF('Prop Drill Pipe Inp Report'!W825="X",1,IF('Prop Drill Pipe Inp Report'!X825="X",1,IF('Prop Drill Pipe Inp Report'!Y825="X",1,IF('Prop Drill Pipe Inp Report'!Z825="X",1,IF('Prop Drill Pipe Inp Report'!AA825="X",1,IF('Prop Drill Pipe Inp Report'!AB825="X",1,IF('Prop Drill Pipe Inp Report'!AC825="X",1,IF('Prop Drill Pipe Inp Report'!AD825="X",1,IF('Prop Drill Pipe Inp Report'!AE825="X",1,IF('Prop Drill Pipe Inp Report'!AF825="X",1,IF('Prop Drill Pipe Inp Report'!AG825="X",1,IF('Prop Drill Pipe Inp Report'!AH825="X",1, IF('Prop Drill Pipe Inp Report'!AI825="X",1,0))))))))))))))</f>
        <v>0</v>
      </c>
      <c r="J818">
        <f>IF('Prop Drill Pipe Inp Report'!AP825="X",1,IF('Prop Drill Pipe Inp Report'!AQ825="X",1,IF('Prop Drill Pipe Inp Report'!AR825="X",1,IF('Prop Drill Pipe Inp Report'!AS825="X",1,IF('Prop Drill Pipe Inp Report'!AT825="X",1,IF('Prop Drill Pipe Inp Report'!AU825="X",1,IF('Prop Drill Pipe Inp Report'!AV825="X",1,IF('Prop Drill Pipe Inp Report'!AW825="X",1,IF('Prop Drill Pipe Inp Report'!AX825="X",1,IF('Prop Drill Pipe Inp Report'!AY825="X",1,IF('Prop Drill Pipe Inp Report'!AZ825="X",1,IF('Prop Drill Pipe Inp Report'!BA825="X",1,0))))))))))))</f>
        <v>0</v>
      </c>
    </row>
    <row r="819" spans="9:10" x14ac:dyDescent="0.25">
      <c r="I819">
        <f>IF('Prop Drill Pipe Inp Report'!V826="X",1,IF('Prop Drill Pipe Inp Report'!W826="X",1,IF('Prop Drill Pipe Inp Report'!X826="X",1,IF('Prop Drill Pipe Inp Report'!Y826="X",1,IF('Prop Drill Pipe Inp Report'!Z826="X",1,IF('Prop Drill Pipe Inp Report'!AA826="X",1,IF('Prop Drill Pipe Inp Report'!AB826="X",1,IF('Prop Drill Pipe Inp Report'!AC826="X",1,IF('Prop Drill Pipe Inp Report'!AD826="X",1,IF('Prop Drill Pipe Inp Report'!AE826="X",1,IF('Prop Drill Pipe Inp Report'!AF826="X",1,IF('Prop Drill Pipe Inp Report'!AG826="X",1,IF('Prop Drill Pipe Inp Report'!AH826="X",1, IF('Prop Drill Pipe Inp Report'!AI826="X",1,0))))))))))))))</f>
        <v>0</v>
      </c>
      <c r="J819">
        <f>IF('Prop Drill Pipe Inp Report'!AP826="X",1,IF('Prop Drill Pipe Inp Report'!AQ826="X",1,IF('Prop Drill Pipe Inp Report'!AR826="X",1,IF('Prop Drill Pipe Inp Report'!AS826="X",1,IF('Prop Drill Pipe Inp Report'!AT826="X",1,IF('Prop Drill Pipe Inp Report'!AU826="X",1,IF('Prop Drill Pipe Inp Report'!AV826="X",1,IF('Prop Drill Pipe Inp Report'!AW826="X",1,IF('Prop Drill Pipe Inp Report'!AX826="X",1,IF('Prop Drill Pipe Inp Report'!AY826="X",1,IF('Prop Drill Pipe Inp Report'!AZ826="X",1,IF('Prop Drill Pipe Inp Report'!BA826="X",1,0))))))))))))</f>
        <v>0</v>
      </c>
    </row>
    <row r="820" spans="9:10" x14ac:dyDescent="0.25">
      <c r="I820">
        <f>IF('Prop Drill Pipe Inp Report'!V827="X",1,IF('Prop Drill Pipe Inp Report'!W827="X",1,IF('Prop Drill Pipe Inp Report'!X827="X",1,IF('Prop Drill Pipe Inp Report'!Y827="X",1,IF('Prop Drill Pipe Inp Report'!Z827="X",1,IF('Prop Drill Pipe Inp Report'!AA827="X",1,IF('Prop Drill Pipe Inp Report'!AB827="X",1,IF('Prop Drill Pipe Inp Report'!AC827="X",1,IF('Prop Drill Pipe Inp Report'!AD827="X",1,IF('Prop Drill Pipe Inp Report'!AE827="X",1,IF('Prop Drill Pipe Inp Report'!AF827="X",1,IF('Prop Drill Pipe Inp Report'!AG827="X",1,IF('Prop Drill Pipe Inp Report'!AH827="X",1, IF('Prop Drill Pipe Inp Report'!AI827="X",1,0))))))))))))))</f>
        <v>0</v>
      </c>
      <c r="J820">
        <f>IF('Prop Drill Pipe Inp Report'!AP827="X",1,IF('Prop Drill Pipe Inp Report'!AQ827="X",1,IF('Prop Drill Pipe Inp Report'!AR827="X",1,IF('Prop Drill Pipe Inp Report'!AS827="X",1,IF('Prop Drill Pipe Inp Report'!AT827="X",1,IF('Prop Drill Pipe Inp Report'!AU827="X",1,IF('Prop Drill Pipe Inp Report'!AV827="X",1,IF('Prop Drill Pipe Inp Report'!AW827="X",1,IF('Prop Drill Pipe Inp Report'!AX827="X",1,IF('Prop Drill Pipe Inp Report'!AY827="X",1,IF('Prop Drill Pipe Inp Report'!AZ827="X",1,IF('Prop Drill Pipe Inp Report'!BA827="X",1,0))))))))))))</f>
        <v>0</v>
      </c>
    </row>
    <row r="821" spans="9:10" x14ac:dyDescent="0.25">
      <c r="I821">
        <f>IF('Prop Drill Pipe Inp Report'!V828="X",1,IF('Prop Drill Pipe Inp Report'!W828="X",1,IF('Prop Drill Pipe Inp Report'!X828="X",1,IF('Prop Drill Pipe Inp Report'!Y828="X",1,IF('Prop Drill Pipe Inp Report'!Z828="X",1,IF('Prop Drill Pipe Inp Report'!AA828="X",1,IF('Prop Drill Pipe Inp Report'!AB828="X",1,IF('Prop Drill Pipe Inp Report'!AC828="X",1,IF('Prop Drill Pipe Inp Report'!AD828="X",1,IF('Prop Drill Pipe Inp Report'!AE828="X",1,IF('Prop Drill Pipe Inp Report'!AF828="X",1,IF('Prop Drill Pipe Inp Report'!AG828="X",1,IF('Prop Drill Pipe Inp Report'!AH828="X",1, IF('Prop Drill Pipe Inp Report'!AI828="X",1,0))))))))))))))</f>
        <v>0</v>
      </c>
      <c r="J821">
        <f>IF('Prop Drill Pipe Inp Report'!AP828="X",1,IF('Prop Drill Pipe Inp Report'!AQ828="X",1,IF('Prop Drill Pipe Inp Report'!AR828="X",1,IF('Prop Drill Pipe Inp Report'!AS828="X",1,IF('Prop Drill Pipe Inp Report'!AT828="X",1,IF('Prop Drill Pipe Inp Report'!AU828="X",1,IF('Prop Drill Pipe Inp Report'!AV828="X",1,IF('Prop Drill Pipe Inp Report'!AW828="X",1,IF('Prop Drill Pipe Inp Report'!AX828="X",1,IF('Prop Drill Pipe Inp Report'!AY828="X",1,IF('Prop Drill Pipe Inp Report'!AZ828="X",1,IF('Prop Drill Pipe Inp Report'!BA828="X",1,0))))))))))))</f>
        <v>0</v>
      </c>
    </row>
    <row r="822" spans="9:10" x14ac:dyDescent="0.25">
      <c r="I822">
        <f>IF('Prop Drill Pipe Inp Report'!V829="X",1,IF('Prop Drill Pipe Inp Report'!W829="X",1,IF('Prop Drill Pipe Inp Report'!X829="X",1,IF('Prop Drill Pipe Inp Report'!Y829="X",1,IF('Prop Drill Pipe Inp Report'!Z829="X",1,IF('Prop Drill Pipe Inp Report'!AA829="X",1,IF('Prop Drill Pipe Inp Report'!AB829="X",1,IF('Prop Drill Pipe Inp Report'!AC829="X",1,IF('Prop Drill Pipe Inp Report'!AD829="X",1,IF('Prop Drill Pipe Inp Report'!AE829="X",1,IF('Prop Drill Pipe Inp Report'!AF829="X",1,IF('Prop Drill Pipe Inp Report'!AG829="X",1,IF('Prop Drill Pipe Inp Report'!AH829="X",1, IF('Prop Drill Pipe Inp Report'!AI829="X",1,0))))))))))))))</f>
        <v>0</v>
      </c>
      <c r="J822">
        <f>IF('Prop Drill Pipe Inp Report'!AP829="X",1,IF('Prop Drill Pipe Inp Report'!AQ829="X",1,IF('Prop Drill Pipe Inp Report'!AR829="X",1,IF('Prop Drill Pipe Inp Report'!AS829="X",1,IF('Prop Drill Pipe Inp Report'!AT829="X",1,IF('Prop Drill Pipe Inp Report'!AU829="X",1,IF('Prop Drill Pipe Inp Report'!AV829="X",1,IF('Prop Drill Pipe Inp Report'!AW829="X",1,IF('Prop Drill Pipe Inp Report'!AX829="X",1,IF('Prop Drill Pipe Inp Report'!AY829="X",1,IF('Prop Drill Pipe Inp Report'!AZ829="X",1,IF('Prop Drill Pipe Inp Report'!BA829="X",1,0))))))))))))</f>
        <v>0</v>
      </c>
    </row>
    <row r="823" spans="9:10" x14ac:dyDescent="0.25">
      <c r="I823">
        <f>IF('Prop Drill Pipe Inp Report'!V830="X",1,IF('Prop Drill Pipe Inp Report'!W830="X",1,IF('Prop Drill Pipe Inp Report'!X830="X",1,IF('Prop Drill Pipe Inp Report'!Y830="X",1,IF('Prop Drill Pipe Inp Report'!Z830="X",1,IF('Prop Drill Pipe Inp Report'!AA830="X",1,IF('Prop Drill Pipe Inp Report'!AB830="X",1,IF('Prop Drill Pipe Inp Report'!AC830="X",1,IF('Prop Drill Pipe Inp Report'!AD830="X",1,IF('Prop Drill Pipe Inp Report'!AE830="X",1,IF('Prop Drill Pipe Inp Report'!AF830="X",1,IF('Prop Drill Pipe Inp Report'!AG830="X",1,IF('Prop Drill Pipe Inp Report'!AH830="X",1, IF('Prop Drill Pipe Inp Report'!AI830="X",1,0))))))))))))))</f>
        <v>0</v>
      </c>
      <c r="J823">
        <f>IF('Prop Drill Pipe Inp Report'!AP830="X",1,IF('Prop Drill Pipe Inp Report'!AQ830="X",1,IF('Prop Drill Pipe Inp Report'!AR830="X",1,IF('Prop Drill Pipe Inp Report'!AS830="X",1,IF('Prop Drill Pipe Inp Report'!AT830="X",1,IF('Prop Drill Pipe Inp Report'!AU830="X",1,IF('Prop Drill Pipe Inp Report'!AV830="X",1,IF('Prop Drill Pipe Inp Report'!AW830="X",1,IF('Prop Drill Pipe Inp Report'!AX830="X",1,IF('Prop Drill Pipe Inp Report'!AY830="X",1,IF('Prop Drill Pipe Inp Report'!AZ830="X",1,IF('Prop Drill Pipe Inp Report'!BA830="X",1,0))))))))))))</f>
        <v>0</v>
      </c>
    </row>
    <row r="824" spans="9:10" x14ac:dyDescent="0.25">
      <c r="I824">
        <f>IF('Prop Drill Pipe Inp Report'!V831="X",1,IF('Prop Drill Pipe Inp Report'!W831="X",1,IF('Prop Drill Pipe Inp Report'!X831="X",1,IF('Prop Drill Pipe Inp Report'!Y831="X",1,IF('Prop Drill Pipe Inp Report'!Z831="X",1,IF('Prop Drill Pipe Inp Report'!AA831="X",1,IF('Prop Drill Pipe Inp Report'!AB831="X",1,IF('Prop Drill Pipe Inp Report'!AC831="X",1,IF('Prop Drill Pipe Inp Report'!AD831="X",1,IF('Prop Drill Pipe Inp Report'!AE831="X",1,IF('Prop Drill Pipe Inp Report'!AF831="X",1,IF('Prop Drill Pipe Inp Report'!AG831="X",1,IF('Prop Drill Pipe Inp Report'!AH831="X",1, IF('Prop Drill Pipe Inp Report'!AI831="X",1,0))))))))))))))</f>
        <v>0</v>
      </c>
      <c r="J824">
        <f>IF('Prop Drill Pipe Inp Report'!AP831="X",1,IF('Prop Drill Pipe Inp Report'!AQ831="X",1,IF('Prop Drill Pipe Inp Report'!AR831="X",1,IF('Prop Drill Pipe Inp Report'!AS831="X",1,IF('Prop Drill Pipe Inp Report'!AT831="X",1,IF('Prop Drill Pipe Inp Report'!AU831="X",1,IF('Prop Drill Pipe Inp Report'!AV831="X",1,IF('Prop Drill Pipe Inp Report'!AW831="X",1,IF('Prop Drill Pipe Inp Report'!AX831="X",1,IF('Prop Drill Pipe Inp Report'!AY831="X",1,IF('Prop Drill Pipe Inp Report'!AZ831="X",1,IF('Prop Drill Pipe Inp Report'!BA831="X",1,0))))))))))))</f>
        <v>0</v>
      </c>
    </row>
    <row r="825" spans="9:10" x14ac:dyDescent="0.25">
      <c r="I825">
        <f>IF('Prop Drill Pipe Inp Report'!V832="X",1,IF('Prop Drill Pipe Inp Report'!W832="X",1,IF('Prop Drill Pipe Inp Report'!X832="X",1,IF('Prop Drill Pipe Inp Report'!Y832="X",1,IF('Prop Drill Pipe Inp Report'!Z832="X",1,IF('Prop Drill Pipe Inp Report'!AA832="X",1,IF('Prop Drill Pipe Inp Report'!AB832="X",1,IF('Prop Drill Pipe Inp Report'!AC832="X",1,IF('Prop Drill Pipe Inp Report'!AD832="X",1,IF('Prop Drill Pipe Inp Report'!AE832="X",1,IF('Prop Drill Pipe Inp Report'!AF832="X",1,IF('Prop Drill Pipe Inp Report'!AG832="X",1,IF('Prop Drill Pipe Inp Report'!AH832="X",1, IF('Prop Drill Pipe Inp Report'!AI832="X",1,0))))))))))))))</f>
        <v>0</v>
      </c>
      <c r="J825">
        <f>IF('Prop Drill Pipe Inp Report'!AP832="X",1,IF('Prop Drill Pipe Inp Report'!AQ832="X",1,IF('Prop Drill Pipe Inp Report'!AR832="X",1,IF('Prop Drill Pipe Inp Report'!AS832="X",1,IF('Prop Drill Pipe Inp Report'!AT832="X",1,IF('Prop Drill Pipe Inp Report'!AU832="X",1,IF('Prop Drill Pipe Inp Report'!AV832="X",1,IF('Prop Drill Pipe Inp Report'!AW832="X",1,IF('Prop Drill Pipe Inp Report'!AX832="X",1,IF('Prop Drill Pipe Inp Report'!AY832="X",1,IF('Prop Drill Pipe Inp Report'!AZ832="X",1,IF('Prop Drill Pipe Inp Report'!BA832="X",1,0))))))))))))</f>
        <v>0</v>
      </c>
    </row>
    <row r="826" spans="9:10" x14ac:dyDescent="0.25">
      <c r="I826">
        <f>IF('Prop Drill Pipe Inp Report'!V833="X",1,IF('Prop Drill Pipe Inp Report'!W833="X",1,IF('Prop Drill Pipe Inp Report'!X833="X",1,IF('Prop Drill Pipe Inp Report'!Y833="X",1,IF('Prop Drill Pipe Inp Report'!Z833="X",1,IF('Prop Drill Pipe Inp Report'!AA833="X",1,IF('Prop Drill Pipe Inp Report'!AB833="X",1,IF('Prop Drill Pipe Inp Report'!AC833="X",1,IF('Prop Drill Pipe Inp Report'!AD833="X",1,IF('Prop Drill Pipe Inp Report'!AE833="X",1,IF('Prop Drill Pipe Inp Report'!AF833="X",1,IF('Prop Drill Pipe Inp Report'!AG833="X",1,IF('Prop Drill Pipe Inp Report'!AH833="X",1, IF('Prop Drill Pipe Inp Report'!AI833="X",1,0))))))))))))))</f>
        <v>0</v>
      </c>
      <c r="J826">
        <f>IF('Prop Drill Pipe Inp Report'!AP833="X",1,IF('Prop Drill Pipe Inp Report'!AQ833="X",1,IF('Prop Drill Pipe Inp Report'!AR833="X",1,IF('Prop Drill Pipe Inp Report'!AS833="X",1,IF('Prop Drill Pipe Inp Report'!AT833="X",1,IF('Prop Drill Pipe Inp Report'!AU833="X",1,IF('Prop Drill Pipe Inp Report'!AV833="X",1,IF('Prop Drill Pipe Inp Report'!AW833="X",1,IF('Prop Drill Pipe Inp Report'!AX833="X",1,IF('Prop Drill Pipe Inp Report'!AY833="X",1,IF('Prop Drill Pipe Inp Report'!AZ833="X",1,IF('Prop Drill Pipe Inp Report'!BA833="X",1,0))))))))))))</f>
        <v>0</v>
      </c>
    </row>
    <row r="827" spans="9:10" x14ac:dyDescent="0.25">
      <c r="I827">
        <f>IF('Prop Drill Pipe Inp Report'!V834="X",1,IF('Prop Drill Pipe Inp Report'!W834="X",1,IF('Prop Drill Pipe Inp Report'!X834="X",1,IF('Prop Drill Pipe Inp Report'!Y834="X",1,IF('Prop Drill Pipe Inp Report'!Z834="X",1,IF('Prop Drill Pipe Inp Report'!AA834="X",1,IF('Prop Drill Pipe Inp Report'!AB834="X",1,IF('Prop Drill Pipe Inp Report'!AC834="X",1,IF('Prop Drill Pipe Inp Report'!AD834="X",1,IF('Prop Drill Pipe Inp Report'!AE834="X",1,IF('Prop Drill Pipe Inp Report'!AF834="X",1,IF('Prop Drill Pipe Inp Report'!AG834="X",1,IF('Prop Drill Pipe Inp Report'!AH834="X",1, IF('Prop Drill Pipe Inp Report'!AI834="X",1,0))))))))))))))</f>
        <v>0</v>
      </c>
      <c r="J827">
        <f>IF('Prop Drill Pipe Inp Report'!AP834="X",1,IF('Prop Drill Pipe Inp Report'!AQ834="X",1,IF('Prop Drill Pipe Inp Report'!AR834="X",1,IF('Prop Drill Pipe Inp Report'!AS834="X",1,IF('Prop Drill Pipe Inp Report'!AT834="X",1,IF('Prop Drill Pipe Inp Report'!AU834="X",1,IF('Prop Drill Pipe Inp Report'!AV834="X",1,IF('Prop Drill Pipe Inp Report'!AW834="X",1,IF('Prop Drill Pipe Inp Report'!AX834="X",1,IF('Prop Drill Pipe Inp Report'!AY834="X",1,IF('Prop Drill Pipe Inp Report'!AZ834="X",1,IF('Prop Drill Pipe Inp Report'!BA834="X",1,0))))))))))))</f>
        <v>0</v>
      </c>
    </row>
    <row r="828" spans="9:10" x14ac:dyDescent="0.25">
      <c r="I828">
        <f>IF('Prop Drill Pipe Inp Report'!V835="X",1,IF('Prop Drill Pipe Inp Report'!W835="X",1,IF('Prop Drill Pipe Inp Report'!X835="X",1,IF('Prop Drill Pipe Inp Report'!Y835="X",1,IF('Prop Drill Pipe Inp Report'!Z835="X",1,IF('Prop Drill Pipe Inp Report'!AA835="X",1,IF('Prop Drill Pipe Inp Report'!AB835="X",1,IF('Prop Drill Pipe Inp Report'!AC835="X",1,IF('Prop Drill Pipe Inp Report'!AD835="X",1,IF('Prop Drill Pipe Inp Report'!AE835="X",1,IF('Prop Drill Pipe Inp Report'!AF835="X",1,IF('Prop Drill Pipe Inp Report'!AG835="X",1,IF('Prop Drill Pipe Inp Report'!AH835="X",1, IF('Prop Drill Pipe Inp Report'!AI835="X",1,0))))))))))))))</f>
        <v>0</v>
      </c>
      <c r="J828">
        <f>IF('Prop Drill Pipe Inp Report'!AP835="X",1,IF('Prop Drill Pipe Inp Report'!AQ835="X",1,IF('Prop Drill Pipe Inp Report'!AR835="X",1,IF('Prop Drill Pipe Inp Report'!AS835="X",1,IF('Prop Drill Pipe Inp Report'!AT835="X",1,IF('Prop Drill Pipe Inp Report'!AU835="X",1,IF('Prop Drill Pipe Inp Report'!AV835="X",1,IF('Prop Drill Pipe Inp Report'!AW835="X",1,IF('Prop Drill Pipe Inp Report'!AX835="X",1,IF('Prop Drill Pipe Inp Report'!AY835="X",1,IF('Prop Drill Pipe Inp Report'!AZ835="X",1,IF('Prop Drill Pipe Inp Report'!BA835="X",1,0))))))))))))</f>
        <v>0</v>
      </c>
    </row>
    <row r="829" spans="9:10" x14ac:dyDescent="0.25">
      <c r="I829">
        <f>IF('Prop Drill Pipe Inp Report'!V836="X",1,IF('Prop Drill Pipe Inp Report'!W836="X",1,IF('Prop Drill Pipe Inp Report'!X836="X",1,IF('Prop Drill Pipe Inp Report'!Y836="X",1,IF('Prop Drill Pipe Inp Report'!Z836="X",1,IF('Prop Drill Pipe Inp Report'!AA836="X",1,IF('Prop Drill Pipe Inp Report'!AB836="X",1,IF('Prop Drill Pipe Inp Report'!AC836="X",1,IF('Prop Drill Pipe Inp Report'!AD836="X",1,IF('Prop Drill Pipe Inp Report'!AE836="X",1,IF('Prop Drill Pipe Inp Report'!AF836="X",1,IF('Prop Drill Pipe Inp Report'!AG836="X",1,IF('Prop Drill Pipe Inp Report'!AH836="X",1, IF('Prop Drill Pipe Inp Report'!AI836="X",1,0))))))))))))))</f>
        <v>0</v>
      </c>
      <c r="J829">
        <f>IF('Prop Drill Pipe Inp Report'!AP836="X",1,IF('Prop Drill Pipe Inp Report'!AQ836="X",1,IF('Prop Drill Pipe Inp Report'!AR836="X",1,IF('Prop Drill Pipe Inp Report'!AS836="X",1,IF('Prop Drill Pipe Inp Report'!AT836="X",1,IF('Prop Drill Pipe Inp Report'!AU836="X",1,IF('Prop Drill Pipe Inp Report'!AV836="X",1,IF('Prop Drill Pipe Inp Report'!AW836="X",1,IF('Prop Drill Pipe Inp Report'!AX836="X",1,IF('Prop Drill Pipe Inp Report'!AY836="X",1,IF('Prop Drill Pipe Inp Report'!AZ836="X",1,IF('Prop Drill Pipe Inp Report'!BA836="X",1,0))))))))))))</f>
        <v>0</v>
      </c>
    </row>
    <row r="830" spans="9:10" x14ac:dyDescent="0.25">
      <c r="I830">
        <f>IF('Prop Drill Pipe Inp Report'!V837="X",1,IF('Prop Drill Pipe Inp Report'!W837="X",1,IF('Prop Drill Pipe Inp Report'!X837="X",1,IF('Prop Drill Pipe Inp Report'!Y837="X",1,IF('Prop Drill Pipe Inp Report'!Z837="X",1,IF('Prop Drill Pipe Inp Report'!AA837="X",1,IF('Prop Drill Pipe Inp Report'!AB837="X",1,IF('Prop Drill Pipe Inp Report'!AC837="X",1,IF('Prop Drill Pipe Inp Report'!AD837="X",1,IF('Prop Drill Pipe Inp Report'!AE837="X",1,IF('Prop Drill Pipe Inp Report'!AF837="X",1,IF('Prop Drill Pipe Inp Report'!AG837="X",1,IF('Prop Drill Pipe Inp Report'!AH837="X",1, IF('Prop Drill Pipe Inp Report'!AI837="X",1,0))))))))))))))</f>
        <v>0</v>
      </c>
      <c r="J830">
        <f>IF('Prop Drill Pipe Inp Report'!AP837="X",1,IF('Prop Drill Pipe Inp Report'!AQ837="X",1,IF('Prop Drill Pipe Inp Report'!AR837="X",1,IF('Prop Drill Pipe Inp Report'!AS837="X",1,IF('Prop Drill Pipe Inp Report'!AT837="X",1,IF('Prop Drill Pipe Inp Report'!AU837="X",1,IF('Prop Drill Pipe Inp Report'!AV837="X",1,IF('Prop Drill Pipe Inp Report'!AW837="X",1,IF('Prop Drill Pipe Inp Report'!AX837="X",1,IF('Prop Drill Pipe Inp Report'!AY837="X",1,IF('Prop Drill Pipe Inp Report'!AZ837="X",1,IF('Prop Drill Pipe Inp Report'!BA837="X",1,0))))))))))))</f>
        <v>0</v>
      </c>
    </row>
    <row r="831" spans="9:10" x14ac:dyDescent="0.25">
      <c r="I831">
        <f>IF('Prop Drill Pipe Inp Report'!V838="X",1,IF('Prop Drill Pipe Inp Report'!W838="X",1,IF('Prop Drill Pipe Inp Report'!X838="X",1,IF('Prop Drill Pipe Inp Report'!Y838="X",1,IF('Prop Drill Pipe Inp Report'!Z838="X",1,IF('Prop Drill Pipe Inp Report'!AA838="X",1,IF('Prop Drill Pipe Inp Report'!AB838="X",1,IF('Prop Drill Pipe Inp Report'!AC838="X",1,IF('Prop Drill Pipe Inp Report'!AD838="X",1,IF('Prop Drill Pipe Inp Report'!AE838="X",1,IF('Prop Drill Pipe Inp Report'!AF838="X",1,IF('Prop Drill Pipe Inp Report'!AG838="X",1,IF('Prop Drill Pipe Inp Report'!AH838="X",1, IF('Prop Drill Pipe Inp Report'!AI838="X",1,0))))))))))))))</f>
        <v>0</v>
      </c>
      <c r="J831">
        <f>IF('Prop Drill Pipe Inp Report'!AP838="X",1,IF('Prop Drill Pipe Inp Report'!AQ838="X",1,IF('Prop Drill Pipe Inp Report'!AR838="X",1,IF('Prop Drill Pipe Inp Report'!AS838="X",1,IF('Prop Drill Pipe Inp Report'!AT838="X",1,IF('Prop Drill Pipe Inp Report'!AU838="X",1,IF('Prop Drill Pipe Inp Report'!AV838="X",1,IF('Prop Drill Pipe Inp Report'!AW838="X",1,IF('Prop Drill Pipe Inp Report'!AX838="X",1,IF('Prop Drill Pipe Inp Report'!AY838="X",1,IF('Prop Drill Pipe Inp Report'!AZ838="X",1,IF('Prop Drill Pipe Inp Report'!BA838="X",1,0))))))))))))</f>
        <v>0</v>
      </c>
    </row>
    <row r="832" spans="9:10" x14ac:dyDescent="0.25">
      <c r="I832">
        <f>IF('Prop Drill Pipe Inp Report'!V839="X",1,IF('Prop Drill Pipe Inp Report'!W839="X",1,IF('Prop Drill Pipe Inp Report'!X839="X",1,IF('Prop Drill Pipe Inp Report'!Y839="X",1,IF('Prop Drill Pipe Inp Report'!Z839="X",1,IF('Prop Drill Pipe Inp Report'!AA839="X",1,IF('Prop Drill Pipe Inp Report'!AB839="X",1,IF('Prop Drill Pipe Inp Report'!AC839="X",1,IF('Prop Drill Pipe Inp Report'!AD839="X",1,IF('Prop Drill Pipe Inp Report'!AE839="X",1,IF('Prop Drill Pipe Inp Report'!AF839="X",1,IF('Prop Drill Pipe Inp Report'!AG839="X",1,IF('Prop Drill Pipe Inp Report'!AH839="X",1, IF('Prop Drill Pipe Inp Report'!AI839="X",1,0))))))))))))))</f>
        <v>0</v>
      </c>
      <c r="J832">
        <f>IF('Prop Drill Pipe Inp Report'!AP839="X",1,IF('Prop Drill Pipe Inp Report'!AQ839="X",1,IF('Prop Drill Pipe Inp Report'!AR839="X",1,IF('Prop Drill Pipe Inp Report'!AS839="X",1,IF('Prop Drill Pipe Inp Report'!AT839="X",1,IF('Prop Drill Pipe Inp Report'!AU839="X",1,IF('Prop Drill Pipe Inp Report'!AV839="X",1,IF('Prop Drill Pipe Inp Report'!AW839="X",1,IF('Prop Drill Pipe Inp Report'!AX839="X",1,IF('Prop Drill Pipe Inp Report'!AY839="X",1,IF('Prop Drill Pipe Inp Report'!AZ839="X",1,IF('Prop Drill Pipe Inp Report'!BA839="X",1,0))))))))))))</f>
        <v>0</v>
      </c>
    </row>
    <row r="833" spans="9:10" x14ac:dyDescent="0.25">
      <c r="I833">
        <f>IF('Prop Drill Pipe Inp Report'!V840="X",1,IF('Prop Drill Pipe Inp Report'!W840="X",1,IF('Prop Drill Pipe Inp Report'!X840="X",1,IF('Prop Drill Pipe Inp Report'!Y840="X",1,IF('Prop Drill Pipe Inp Report'!Z840="X",1,IF('Prop Drill Pipe Inp Report'!AA840="X",1,IF('Prop Drill Pipe Inp Report'!AB840="X",1,IF('Prop Drill Pipe Inp Report'!AC840="X",1,IF('Prop Drill Pipe Inp Report'!AD840="X",1,IF('Prop Drill Pipe Inp Report'!AE840="X",1,IF('Prop Drill Pipe Inp Report'!AF840="X",1,IF('Prop Drill Pipe Inp Report'!AG840="X",1,IF('Prop Drill Pipe Inp Report'!AH840="X",1, IF('Prop Drill Pipe Inp Report'!AI840="X",1,0))))))))))))))</f>
        <v>0</v>
      </c>
      <c r="J833">
        <f>IF('Prop Drill Pipe Inp Report'!AP840="X",1,IF('Prop Drill Pipe Inp Report'!AQ840="X",1,IF('Prop Drill Pipe Inp Report'!AR840="X",1,IF('Prop Drill Pipe Inp Report'!AS840="X",1,IF('Prop Drill Pipe Inp Report'!AT840="X",1,IF('Prop Drill Pipe Inp Report'!AU840="X",1,IF('Prop Drill Pipe Inp Report'!AV840="X",1,IF('Prop Drill Pipe Inp Report'!AW840="X",1,IF('Prop Drill Pipe Inp Report'!AX840="X",1,IF('Prop Drill Pipe Inp Report'!AY840="X",1,IF('Prop Drill Pipe Inp Report'!AZ840="X",1,IF('Prop Drill Pipe Inp Report'!BA840="X",1,0))))))))))))</f>
        <v>0</v>
      </c>
    </row>
    <row r="834" spans="9:10" x14ac:dyDescent="0.25">
      <c r="I834">
        <f>IF('Prop Drill Pipe Inp Report'!V841="X",1,IF('Prop Drill Pipe Inp Report'!W841="X",1,IF('Prop Drill Pipe Inp Report'!X841="X",1,IF('Prop Drill Pipe Inp Report'!Y841="X",1,IF('Prop Drill Pipe Inp Report'!Z841="X",1,IF('Prop Drill Pipe Inp Report'!AA841="X",1,IF('Prop Drill Pipe Inp Report'!AB841="X",1,IF('Prop Drill Pipe Inp Report'!AC841="X",1,IF('Prop Drill Pipe Inp Report'!AD841="X",1,IF('Prop Drill Pipe Inp Report'!AE841="X",1,IF('Prop Drill Pipe Inp Report'!AF841="X",1,IF('Prop Drill Pipe Inp Report'!AG841="X",1,IF('Prop Drill Pipe Inp Report'!AH841="X",1, IF('Prop Drill Pipe Inp Report'!AI841="X",1,0))))))))))))))</f>
        <v>0</v>
      </c>
      <c r="J834">
        <f>IF('Prop Drill Pipe Inp Report'!AP841="X",1,IF('Prop Drill Pipe Inp Report'!AQ841="X",1,IF('Prop Drill Pipe Inp Report'!AR841="X",1,IF('Prop Drill Pipe Inp Report'!AS841="X",1,IF('Prop Drill Pipe Inp Report'!AT841="X",1,IF('Prop Drill Pipe Inp Report'!AU841="X",1,IF('Prop Drill Pipe Inp Report'!AV841="X",1,IF('Prop Drill Pipe Inp Report'!AW841="X",1,IF('Prop Drill Pipe Inp Report'!AX841="X",1,IF('Prop Drill Pipe Inp Report'!AY841="X",1,IF('Prop Drill Pipe Inp Report'!AZ841="X",1,IF('Prop Drill Pipe Inp Report'!BA841="X",1,0))))))))))))</f>
        <v>0</v>
      </c>
    </row>
    <row r="835" spans="9:10" x14ac:dyDescent="0.25">
      <c r="I835">
        <f>IF('Prop Drill Pipe Inp Report'!V842="X",1,IF('Prop Drill Pipe Inp Report'!W842="X",1,IF('Prop Drill Pipe Inp Report'!X842="X",1,IF('Prop Drill Pipe Inp Report'!Y842="X",1,IF('Prop Drill Pipe Inp Report'!Z842="X",1,IF('Prop Drill Pipe Inp Report'!AA842="X",1,IF('Prop Drill Pipe Inp Report'!AB842="X",1,IF('Prop Drill Pipe Inp Report'!AC842="X",1,IF('Prop Drill Pipe Inp Report'!AD842="X",1,IF('Prop Drill Pipe Inp Report'!AE842="X",1,IF('Prop Drill Pipe Inp Report'!AF842="X",1,IF('Prop Drill Pipe Inp Report'!AG842="X",1,IF('Prop Drill Pipe Inp Report'!AH842="X",1, IF('Prop Drill Pipe Inp Report'!AI842="X",1,0))))))))))))))</f>
        <v>0</v>
      </c>
      <c r="J835">
        <f>IF('Prop Drill Pipe Inp Report'!AP842="X",1,IF('Prop Drill Pipe Inp Report'!AQ842="X",1,IF('Prop Drill Pipe Inp Report'!AR842="X",1,IF('Prop Drill Pipe Inp Report'!AS842="X",1,IF('Prop Drill Pipe Inp Report'!AT842="X",1,IF('Prop Drill Pipe Inp Report'!AU842="X",1,IF('Prop Drill Pipe Inp Report'!AV842="X",1,IF('Prop Drill Pipe Inp Report'!AW842="X",1,IF('Prop Drill Pipe Inp Report'!AX842="X",1,IF('Prop Drill Pipe Inp Report'!AY842="X",1,IF('Prop Drill Pipe Inp Report'!AZ842="X",1,IF('Prop Drill Pipe Inp Report'!BA842="X",1,0))))))))))))</f>
        <v>0</v>
      </c>
    </row>
    <row r="836" spans="9:10" x14ac:dyDescent="0.25">
      <c r="I836">
        <f>IF('Prop Drill Pipe Inp Report'!V843="X",1,IF('Prop Drill Pipe Inp Report'!W843="X",1,IF('Prop Drill Pipe Inp Report'!X843="X",1,IF('Prop Drill Pipe Inp Report'!Y843="X",1,IF('Prop Drill Pipe Inp Report'!Z843="X",1,IF('Prop Drill Pipe Inp Report'!AA843="X",1,IF('Prop Drill Pipe Inp Report'!AB843="X",1,IF('Prop Drill Pipe Inp Report'!AC843="X",1,IF('Prop Drill Pipe Inp Report'!AD843="X",1,IF('Prop Drill Pipe Inp Report'!AE843="X",1,IF('Prop Drill Pipe Inp Report'!AF843="X",1,IF('Prop Drill Pipe Inp Report'!AG843="X",1,IF('Prop Drill Pipe Inp Report'!AH843="X",1, IF('Prop Drill Pipe Inp Report'!AI843="X",1,0))))))))))))))</f>
        <v>0</v>
      </c>
      <c r="J836">
        <f>IF('Prop Drill Pipe Inp Report'!AP843="X",1,IF('Prop Drill Pipe Inp Report'!AQ843="X",1,IF('Prop Drill Pipe Inp Report'!AR843="X",1,IF('Prop Drill Pipe Inp Report'!AS843="X",1,IF('Prop Drill Pipe Inp Report'!AT843="X",1,IF('Prop Drill Pipe Inp Report'!AU843="X",1,IF('Prop Drill Pipe Inp Report'!AV843="X",1,IF('Prop Drill Pipe Inp Report'!AW843="X",1,IF('Prop Drill Pipe Inp Report'!AX843="X",1,IF('Prop Drill Pipe Inp Report'!AY843="X",1,IF('Prop Drill Pipe Inp Report'!AZ843="X",1,IF('Prop Drill Pipe Inp Report'!BA843="X",1,0))))))))))))</f>
        <v>0</v>
      </c>
    </row>
    <row r="837" spans="9:10" x14ac:dyDescent="0.25">
      <c r="I837">
        <f>IF('Prop Drill Pipe Inp Report'!V844="X",1,IF('Prop Drill Pipe Inp Report'!W844="X",1,IF('Prop Drill Pipe Inp Report'!X844="X",1,IF('Prop Drill Pipe Inp Report'!Y844="X",1,IF('Prop Drill Pipe Inp Report'!Z844="X",1,IF('Prop Drill Pipe Inp Report'!AA844="X",1,IF('Prop Drill Pipe Inp Report'!AB844="X",1,IF('Prop Drill Pipe Inp Report'!AC844="X",1,IF('Prop Drill Pipe Inp Report'!AD844="X",1,IF('Prop Drill Pipe Inp Report'!AE844="X",1,IF('Prop Drill Pipe Inp Report'!AF844="X",1,IF('Prop Drill Pipe Inp Report'!AG844="X",1,IF('Prop Drill Pipe Inp Report'!AH844="X",1, IF('Prop Drill Pipe Inp Report'!AI844="X",1,0))))))))))))))</f>
        <v>0</v>
      </c>
      <c r="J837">
        <f>IF('Prop Drill Pipe Inp Report'!AP844="X",1,IF('Prop Drill Pipe Inp Report'!AQ844="X",1,IF('Prop Drill Pipe Inp Report'!AR844="X",1,IF('Prop Drill Pipe Inp Report'!AS844="X",1,IF('Prop Drill Pipe Inp Report'!AT844="X",1,IF('Prop Drill Pipe Inp Report'!AU844="X",1,IF('Prop Drill Pipe Inp Report'!AV844="X",1,IF('Prop Drill Pipe Inp Report'!AW844="X",1,IF('Prop Drill Pipe Inp Report'!AX844="X",1,IF('Prop Drill Pipe Inp Report'!AY844="X",1,IF('Prop Drill Pipe Inp Report'!AZ844="X",1,IF('Prop Drill Pipe Inp Report'!BA844="X",1,0))))))))))))</f>
        <v>0</v>
      </c>
    </row>
    <row r="838" spans="9:10" x14ac:dyDescent="0.25">
      <c r="I838">
        <f>IF('Prop Drill Pipe Inp Report'!V845="X",1,IF('Prop Drill Pipe Inp Report'!W845="X",1,IF('Prop Drill Pipe Inp Report'!X845="X",1,IF('Prop Drill Pipe Inp Report'!Y845="X",1,IF('Prop Drill Pipe Inp Report'!Z845="X",1,IF('Prop Drill Pipe Inp Report'!AA845="X",1,IF('Prop Drill Pipe Inp Report'!AB845="X",1,IF('Prop Drill Pipe Inp Report'!AC845="X",1,IF('Prop Drill Pipe Inp Report'!AD845="X",1,IF('Prop Drill Pipe Inp Report'!AE845="X",1,IF('Prop Drill Pipe Inp Report'!AF845="X",1,IF('Prop Drill Pipe Inp Report'!AG845="X",1,IF('Prop Drill Pipe Inp Report'!AH845="X",1, IF('Prop Drill Pipe Inp Report'!AI845="X",1,0))))))))))))))</f>
        <v>0</v>
      </c>
      <c r="J838">
        <f>IF('Prop Drill Pipe Inp Report'!AP845="X",1,IF('Prop Drill Pipe Inp Report'!AQ845="X",1,IF('Prop Drill Pipe Inp Report'!AR845="X",1,IF('Prop Drill Pipe Inp Report'!AS845="X",1,IF('Prop Drill Pipe Inp Report'!AT845="X",1,IF('Prop Drill Pipe Inp Report'!AU845="X",1,IF('Prop Drill Pipe Inp Report'!AV845="X",1,IF('Prop Drill Pipe Inp Report'!AW845="X",1,IF('Prop Drill Pipe Inp Report'!AX845="X",1,IF('Prop Drill Pipe Inp Report'!AY845="X",1,IF('Prop Drill Pipe Inp Report'!AZ845="X",1,IF('Prop Drill Pipe Inp Report'!BA845="X",1,0))))))))))))</f>
        <v>0</v>
      </c>
    </row>
    <row r="839" spans="9:10" x14ac:dyDescent="0.25">
      <c r="I839">
        <f>IF('Prop Drill Pipe Inp Report'!V846="X",1,IF('Prop Drill Pipe Inp Report'!W846="X",1,IF('Prop Drill Pipe Inp Report'!X846="X",1,IF('Prop Drill Pipe Inp Report'!Y846="X",1,IF('Prop Drill Pipe Inp Report'!Z846="X",1,IF('Prop Drill Pipe Inp Report'!AA846="X",1,IF('Prop Drill Pipe Inp Report'!AB846="X",1,IF('Prop Drill Pipe Inp Report'!AC846="X",1,IF('Prop Drill Pipe Inp Report'!AD846="X",1,IF('Prop Drill Pipe Inp Report'!AE846="X",1,IF('Prop Drill Pipe Inp Report'!AF846="X",1,IF('Prop Drill Pipe Inp Report'!AG846="X",1,IF('Prop Drill Pipe Inp Report'!AH846="X",1, IF('Prop Drill Pipe Inp Report'!AI846="X",1,0))))))))))))))</f>
        <v>0</v>
      </c>
      <c r="J839">
        <f>IF('Prop Drill Pipe Inp Report'!AP846="X",1,IF('Prop Drill Pipe Inp Report'!AQ846="X",1,IF('Prop Drill Pipe Inp Report'!AR846="X",1,IF('Prop Drill Pipe Inp Report'!AS846="X",1,IF('Prop Drill Pipe Inp Report'!AT846="X",1,IF('Prop Drill Pipe Inp Report'!AU846="X",1,IF('Prop Drill Pipe Inp Report'!AV846="X",1,IF('Prop Drill Pipe Inp Report'!AW846="X",1,IF('Prop Drill Pipe Inp Report'!AX846="X",1,IF('Prop Drill Pipe Inp Report'!AY846="X",1,IF('Prop Drill Pipe Inp Report'!AZ846="X",1,IF('Prop Drill Pipe Inp Report'!BA846="X",1,0))))))))))))</f>
        <v>0</v>
      </c>
    </row>
    <row r="840" spans="9:10" x14ac:dyDescent="0.25">
      <c r="I840">
        <f>IF('Prop Drill Pipe Inp Report'!V847="X",1,IF('Prop Drill Pipe Inp Report'!W847="X",1,IF('Prop Drill Pipe Inp Report'!X847="X",1,IF('Prop Drill Pipe Inp Report'!Y847="X",1,IF('Prop Drill Pipe Inp Report'!Z847="X",1,IF('Prop Drill Pipe Inp Report'!AA847="X",1,IF('Prop Drill Pipe Inp Report'!AB847="X",1,IF('Prop Drill Pipe Inp Report'!AC847="X",1,IF('Prop Drill Pipe Inp Report'!AD847="X",1,IF('Prop Drill Pipe Inp Report'!AE847="X",1,IF('Prop Drill Pipe Inp Report'!AF847="X",1,IF('Prop Drill Pipe Inp Report'!AG847="X",1,IF('Prop Drill Pipe Inp Report'!AH847="X",1, IF('Prop Drill Pipe Inp Report'!AI847="X",1,0))))))))))))))</f>
        <v>0</v>
      </c>
      <c r="J840">
        <f>IF('Prop Drill Pipe Inp Report'!AP847="X",1,IF('Prop Drill Pipe Inp Report'!AQ847="X",1,IF('Prop Drill Pipe Inp Report'!AR847="X",1,IF('Prop Drill Pipe Inp Report'!AS847="X",1,IF('Prop Drill Pipe Inp Report'!AT847="X",1,IF('Prop Drill Pipe Inp Report'!AU847="X",1,IF('Prop Drill Pipe Inp Report'!AV847="X",1,IF('Prop Drill Pipe Inp Report'!AW847="X",1,IF('Prop Drill Pipe Inp Report'!AX847="X",1,IF('Prop Drill Pipe Inp Report'!AY847="X",1,IF('Prop Drill Pipe Inp Report'!AZ847="X",1,IF('Prop Drill Pipe Inp Report'!BA847="X",1,0))))))))))))</f>
        <v>0</v>
      </c>
    </row>
    <row r="841" spans="9:10" x14ac:dyDescent="0.25">
      <c r="I841">
        <f>IF('Prop Drill Pipe Inp Report'!V848="X",1,IF('Prop Drill Pipe Inp Report'!W848="X",1,IF('Prop Drill Pipe Inp Report'!X848="X",1,IF('Prop Drill Pipe Inp Report'!Y848="X",1,IF('Prop Drill Pipe Inp Report'!Z848="X",1,IF('Prop Drill Pipe Inp Report'!AA848="X",1,IF('Prop Drill Pipe Inp Report'!AB848="X",1,IF('Prop Drill Pipe Inp Report'!AC848="X",1,IF('Prop Drill Pipe Inp Report'!AD848="X",1,IF('Prop Drill Pipe Inp Report'!AE848="X",1,IF('Prop Drill Pipe Inp Report'!AF848="X",1,IF('Prop Drill Pipe Inp Report'!AG848="X",1,IF('Prop Drill Pipe Inp Report'!AH848="X",1, IF('Prop Drill Pipe Inp Report'!AI848="X",1,0))))))))))))))</f>
        <v>0</v>
      </c>
      <c r="J841">
        <f>IF('Prop Drill Pipe Inp Report'!AP848="X",1,IF('Prop Drill Pipe Inp Report'!AQ848="X",1,IF('Prop Drill Pipe Inp Report'!AR848="X",1,IF('Prop Drill Pipe Inp Report'!AS848="X",1,IF('Prop Drill Pipe Inp Report'!AT848="X",1,IF('Prop Drill Pipe Inp Report'!AU848="X",1,IF('Prop Drill Pipe Inp Report'!AV848="X",1,IF('Prop Drill Pipe Inp Report'!AW848="X",1,IF('Prop Drill Pipe Inp Report'!AX848="X",1,IF('Prop Drill Pipe Inp Report'!AY848="X",1,IF('Prop Drill Pipe Inp Report'!AZ848="X",1,IF('Prop Drill Pipe Inp Report'!BA848="X",1,0))))))))))))</f>
        <v>0</v>
      </c>
    </row>
    <row r="842" spans="9:10" x14ac:dyDescent="0.25">
      <c r="I842">
        <f>IF('Prop Drill Pipe Inp Report'!V849="X",1,IF('Prop Drill Pipe Inp Report'!W849="X",1,IF('Prop Drill Pipe Inp Report'!X849="X",1,IF('Prop Drill Pipe Inp Report'!Y849="X",1,IF('Prop Drill Pipe Inp Report'!Z849="X",1,IF('Prop Drill Pipe Inp Report'!AA849="X",1,IF('Prop Drill Pipe Inp Report'!AB849="X",1,IF('Prop Drill Pipe Inp Report'!AC849="X",1,IF('Prop Drill Pipe Inp Report'!AD849="X",1,IF('Prop Drill Pipe Inp Report'!AE849="X",1,IF('Prop Drill Pipe Inp Report'!AF849="X",1,IF('Prop Drill Pipe Inp Report'!AG849="X",1,IF('Prop Drill Pipe Inp Report'!AH849="X",1, IF('Prop Drill Pipe Inp Report'!AI849="X",1,0))))))))))))))</f>
        <v>0</v>
      </c>
      <c r="J842">
        <f>IF('Prop Drill Pipe Inp Report'!AP849="X",1,IF('Prop Drill Pipe Inp Report'!AQ849="X",1,IF('Prop Drill Pipe Inp Report'!AR849="X",1,IF('Prop Drill Pipe Inp Report'!AS849="X",1,IF('Prop Drill Pipe Inp Report'!AT849="X",1,IF('Prop Drill Pipe Inp Report'!AU849="X",1,IF('Prop Drill Pipe Inp Report'!AV849="X",1,IF('Prop Drill Pipe Inp Report'!AW849="X",1,IF('Prop Drill Pipe Inp Report'!AX849="X",1,IF('Prop Drill Pipe Inp Report'!AY849="X",1,IF('Prop Drill Pipe Inp Report'!AZ849="X",1,IF('Prop Drill Pipe Inp Report'!BA849="X",1,0))))))))))))</f>
        <v>0</v>
      </c>
    </row>
    <row r="843" spans="9:10" x14ac:dyDescent="0.25">
      <c r="I843">
        <f>IF('Prop Drill Pipe Inp Report'!V850="X",1,IF('Prop Drill Pipe Inp Report'!W850="X",1,IF('Prop Drill Pipe Inp Report'!X850="X",1,IF('Prop Drill Pipe Inp Report'!Y850="X",1,IF('Prop Drill Pipe Inp Report'!Z850="X",1,IF('Prop Drill Pipe Inp Report'!AA850="X",1,IF('Prop Drill Pipe Inp Report'!AB850="X",1,IF('Prop Drill Pipe Inp Report'!AC850="X",1,IF('Prop Drill Pipe Inp Report'!AD850="X",1,IF('Prop Drill Pipe Inp Report'!AE850="X",1,IF('Prop Drill Pipe Inp Report'!AF850="X",1,IF('Prop Drill Pipe Inp Report'!AG850="X",1,IF('Prop Drill Pipe Inp Report'!AH850="X",1, IF('Prop Drill Pipe Inp Report'!AI850="X",1,0))))))))))))))</f>
        <v>0</v>
      </c>
      <c r="J843">
        <f>IF('Prop Drill Pipe Inp Report'!AP850="X",1,IF('Prop Drill Pipe Inp Report'!AQ850="X",1,IF('Prop Drill Pipe Inp Report'!AR850="X",1,IF('Prop Drill Pipe Inp Report'!AS850="X",1,IF('Prop Drill Pipe Inp Report'!AT850="X",1,IF('Prop Drill Pipe Inp Report'!AU850="X",1,IF('Prop Drill Pipe Inp Report'!AV850="X",1,IF('Prop Drill Pipe Inp Report'!AW850="X",1,IF('Prop Drill Pipe Inp Report'!AX850="X",1,IF('Prop Drill Pipe Inp Report'!AY850="X",1,IF('Prop Drill Pipe Inp Report'!AZ850="X",1,IF('Prop Drill Pipe Inp Report'!BA850="X",1,0))))))))))))</f>
        <v>0</v>
      </c>
    </row>
    <row r="844" spans="9:10" x14ac:dyDescent="0.25">
      <c r="I844">
        <f>IF('Prop Drill Pipe Inp Report'!V851="X",1,IF('Prop Drill Pipe Inp Report'!W851="X",1,IF('Prop Drill Pipe Inp Report'!X851="X",1,IF('Prop Drill Pipe Inp Report'!Y851="X",1,IF('Prop Drill Pipe Inp Report'!Z851="X",1,IF('Prop Drill Pipe Inp Report'!AA851="X",1,IF('Prop Drill Pipe Inp Report'!AB851="X",1,IF('Prop Drill Pipe Inp Report'!AC851="X",1,IF('Prop Drill Pipe Inp Report'!AD851="X",1,IF('Prop Drill Pipe Inp Report'!AE851="X",1,IF('Prop Drill Pipe Inp Report'!AF851="X",1,IF('Prop Drill Pipe Inp Report'!AG851="X",1,IF('Prop Drill Pipe Inp Report'!AH851="X",1, IF('Prop Drill Pipe Inp Report'!AI851="X",1,0))))))))))))))</f>
        <v>0</v>
      </c>
      <c r="J844">
        <f>IF('Prop Drill Pipe Inp Report'!AP851="X",1,IF('Prop Drill Pipe Inp Report'!AQ851="X",1,IF('Prop Drill Pipe Inp Report'!AR851="X",1,IF('Prop Drill Pipe Inp Report'!AS851="X",1,IF('Prop Drill Pipe Inp Report'!AT851="X",1,IF('Prop Drill Pipe Inp Report'!AU851="X",1,IF('Prop Drill Pipe Inp Report'!AV851="X",1,IF('Prop Drill Pipe Inp Report'!AW851="X",1,IF('Prop Drill Pipe Inp Report'!AX851="X",1,IF('Prop Drill Pipe Inp Report'!AY851="X",1,IF('Prop Drill Pipe Inp Report'!AZ851="X",1,IF('Prop Drill Pipe Inp Report'!BA851="X",1,0))))))))))))</f>
        <v>0</v>
      </c>
    </row>
    <row r="845" spans="9:10" x14ac:dyDescent="0.25">
      <c r="I845">
        <f>IF('Prop Drill Pipe Inp Report'!V852="X",1,IF('Prop Drill Pipe Inp Report'!W852="X",1,IF('Prop Drill Pipe Inp Report'!X852="X",1,IF('Prop Drill Pipe Inp Report'!Y852="X",1,IF('Prop Drill Pipe Inp Report'!Z852="X",1,IF('Prop Drill Pipe Inp Report'!AA852="X",1,IF('Prop Drill Pipe Inp Report'!AB852="X",1,IF('Prop Drill Pipe Inp Report'!AC852="X",1,IF('Prop Drill Pipe Inp Report'!AD852="X",1,IF('Prop Drill Pipe Inp Report'!AE852="X",1,IF('Prop Drill Pipe Inp Report'!AF852="X",1,IF('Prop Drill Pipe Inp Report'!AG852="X",1,IF('Prop Drill Pipe Inp Report'!AH852="X",1, IF('Prop Drill Pipe Inp Report'!AI852="X",1,0))))))))))))))</f>
        <v>0</v>
      </c>
      <c r="J845">
        <f>IF('Prop Drill Pipe Inp Report'!AP852="X",1,IF('Prop Drill Pipe Inp Report'!AQ852="X",1,IF('Prop Drill Pipe Inp Report'!AR852="X",1,IF('Prop Drill Pipe Inp Report'!AS852="X",1,IF('Prop Drill Pipe Inp Report'!AT852="X",1,IF('Prop Drill Pipe Inp Report'!AU852="X",1,IF('Prop Drill Pipe Inp Report'!AV852="X",1,IF('Prop Drill Pipe Inp Report'!AW852="X",1,IF('Prop Drill Pipe Inp Report'!AX852="X",1,IF('Prop Drill Pipe Inp Report'!AY852="X",1,IF('Prop Drill Pipe Inp Report'!AZ852="X",1,IF('Prop Drill Pipe Inp Report'!BA852="X",1,0))))))))))))</f>
        <v>0</v>
      </c>
    </row>
    <row r="846" spans="9:10" x14ac:dyDescent="0.25">
      <c r="I846">
        <f>IF('Prop Drill Pipe Inp Report'!V853="X",1,IF('Prop Drill Pipe Inp Report'!W853="X",1,IF('Prop Drill Pipe Inp Report'!X853="X",1,IF('Prop Drill Pipe Inp Report'!Y853="X",1,IF('Prop Drill Pipe Inp Report'!Z853="X",1,IF('Prop Drill Pipe Inp Report'!AA853="X",1,IF('Prop Drill Pipe Inp Report'!AB853="X",1,IF('Prop Drill Pipe Inp Report'!AC853="X",1,IF('Prop Drill Pipe Inp Report'!AD853="X",1,IF('Prop Drill Pipe Inp Report'!AE853="X",1,IF('Prop Drill Pipe Inp Report'!AF853="X",1,IF('Prop Drill Pipe Inp Report'!AG853="X",1,IF('Prop Drill Pipe Inp Report'!AH853="X",1, IF('Prop Drill Pipe Inp Report'!AI853="X",1,0))))))))))))))</f>
        <v>0</v>
      </c>
      <c r="J846">
        <f>IF('Prop Drill Pipe Inp Report'!AP853="X",1,IF('Prop Drill Pipe Inp Report'!AQ853="X",1,IF('Prop Drill Pipe Inp Report'!AR853="X",1,IF('Prop Drill Pipe Inp Report'!AS853="X",1,IF('Prop Drill Pipe Inp Report'!AT853="X",1,IF('Prop Drill Pipe Inp Report'!AU853="X",1,IF('Prop Drill Pipe Inp Report'!AV853="X",1,IF('Prop Drill Pipe Inp Report'!AW853="X",1,IF('Prop Drill Pipe Inp Report'!AX853="X",1,IF('Prop Drill Pipe Inp Report'!AY853="X",1,IF('Prop Drill Pipe Inp Report'!AZ853="X",1,IF('Prop Drill Pipe Inp Report'!BA853="X",1,0))))))))))))</f>
        <v>0</v>
      </c>
    </row>
    <row r="847" spans="9:10" x14ac:dyDescent="0.25">
      <c r="I847">
        <f>IF('Prop Drill Pipe Inp Report'!V854="X",1,IF('Prop Drill Pipe Inp Report'!W854="X",1,IF('Prop Drill Pipe Inp Report'!X854="X",1,IF('Prop Drill Pipe Inp Report'!Y854="X",1,IF('Prop Drill Pipe Inp Report'!Z854="X",1,IF('Prop Drill Pipe Inp Report'!AA854="X",1,IF('Prop Drill Pipe Inp Report'!AB854="X",1,IF('Prop Drill Pipe Inp Report'!AC854="X",1,IF('Prop Drill Pipe Inp Report'!AD854="X",1,IF('Prop Drill Pipe Inp Report'!AE854="X",1,IF('Prop Drill Pipe Inp Report'!AF854="X",1,IF('Prop Drill Pipe Inp Report'!AG854="X",1,IF('Prop Drill Pipe Inp Report'!AH854="X",1, IF('Prop Drill Pipe Inp Report'!AI854="X",1,0))))))))))))))</f>
        <v>0</v>
      </c>
      <c r="J847">
        <f>IF('Prop Drill Pipe Inp Report'!AP854="X",1,IF('Prop Drill Pipe Inp Report'!AQ854="X",1,IF('Prop Drill Pipe Inp Report'!AR854="X",1,IF('Prop Drill Pipe Inp Report'!AS854="X",1,IF('Prop Drill Pipe Inp Report'!AT854="X",1,IF('Prop Drill Pipe Inp Report'!AU854="X",1,IF('Prop Drill Pipe Inp Report'!AV854="X",1,IF('Prop Drill Pipe Inp Report'!AW854="X",1,IF('Prop Drill Pipe Inp Report'!AX854="X",1,IF('Prop Drill Pipe Inp Report'!AY854="X",1,IF('Prop Drill Pipe Inp Report'!AZ854="X",1,IF('Prop Drill Pipe Inp Report'!BA854="X",1,0))))))))))))</f>
        <v>0</v>
      </c>
    </row>
    <row r="848" spans="9:10" x14ac:dyDescent="0.25">
      <c r="I848">
        <f>IF('Prop Drill Pipe Inp Report'!V855="X",1,IF('Prop Drill Pipe Inp Report'!W855="X",1,IF('Prop Drill Pipe Inp Report'!X855="X",1,IF('Prop Drill Pipe Inp Report'!Y855="X",1,IF('Prop Drill Pipe Inp Report'!Z855="X",1,IF('Prop Drill Pipe Inp Report'!AA855="X",1,IF('Prop Drill Pipe Inp Report'!AB855="X",1,IF('Prop Drill Pipe Inp Report'!AC855="X",1,IF('Prop Drill Pipe Inp Report'!AD855="X",1,IF('Prop Drill Pipe Inp Report'!AE855="X",1,IF('Prop Drill Pipe Inp Report'!AF855="X",1,IF('Prop Drill Pipe Inp Report'!AG855="X",1,IF('Prop Drill Pipe Inp Report'!AH855="X",1, IF('Prop Drill Pipe Inp Report'!AI855="X",1,0))))))))))))))</f>
        <v>0</v>
      </c>
      <c r="J848">
        <f>IF('Prop Drill Pipe Inp Report'!AP855="X",1,IF('Prop Drill Pipe Inp Report'!AQ855="X",1,IF('Prop Drill Pipe Inp Report'!AR855="X",1,IF('Prop Drill Pipe Inp Report'!AS855="X",1,IF('Prop Drill Pipe Inp Report'!AT855="X",1,IF('Prop Drill Pipe Inp Report'!AU855="X",1,IF('Prop Drill Pipe Inp Report'!AV855="X",1,IF('Prop Drill Pipe Inp Report'!AW855="X",1,IF('Prop Drill Pipe Inp Report'!AX855="X",1,IF('Prop Drill Pipe Inp Report'!AY855="X",1,IF('Prop Drill Pipe Inp Report'!AZ855="X",1,IF('Prop Drill Pipe Inp Report'!BA855="X",1,0))))))))))))</f>
        <v>0</v>
      </c>
    </row>
    <row r="849" spans="9:10" x14ac:dyDescent="0.25">
      <c r="I849">
        <f>IF('Prop Drill Pipe Inp Report'!V856="X",1,IF('Prop Drill Pipe Inp Report'!W856="X",1,IF('Prop Drill Pipe Inp Report'!X856="X",1,IF('Prop Drill Pipe Inp Report'!Y856="X",1,IF('Prop Drill Pipe Inp Report'!Z856="X",1,IF('Prop Drill Pipe Inp Report'!AA856="X",1,IF('Prop Drill Pipe Inp Report'!AB856="X",1,IF('Prop Drill Pipe Inp Report'!AC856="X",1,IF('Prop Drill Pipe Inp Report'!AD856="X",1,IF('Prop Drill Pipe Inp Report'!AE856="X",1,IF('Prop Drill Pipe Inp Report'!AF856="X",1,IF('Prop Drill Pipe Inp Report'!AG856="X",1,IF('Prop Drill Pipe Inp Report'!AH856="X",1, IF('Prop Drill Pipe Inp Report'!AI856="X",1,0))))))))))))))</f>
        <v>0</v>
      </c>
      <c r="J849">
        <f>IF('Prop Drill Pipe Inp Report'!AP856="X",1,IF('Prop Drill Pipe Inp Report'!AQ856="X",1,IF('Prop Drill Pipe Inp Report'!AR856="X",1,IF('Prop Drill Pipe Inp Report'!AS856="X",1,IF('Prop Drill Pipe Inp Report'!AT856="X",1,IF('Prop Drill Pipe Inp Report'!AU856="X",1,IF('Prop Drill Pipe Inp Report'!AV856="X",1,IF('Prop Drill Pipe Inp Report'!AW856="X",1,IF('Prop Drill Pipe Inp Report'!AX856="X",1,IF('Prop Drill Pipe Inp Report'!AY856="X",1,IF('Prop Drill Pipe Inp Report'!AZ856="X",1,IF('Prop Drill Pipe Inp Report'!BA856="X",1,0))))))))))))</f>
        <v>0</v>
      </c>
    </row>
    <row r="850" spans="9:10" x14ac:dyDescent="0.25">
      <c r="I850">
        <f>IF('Prop Drill Pipe Inp Report'!V857="X",1,IF('Prop Drill Pipe Inp Report'!W857="X",1,IF('Prop Drill Pipe Inp Report'!X857="X",1,IF('Prop Drill Pipe Inp Report'!Y857="X",1,IF('Prop Drill Pipe Inp Report'!Z857="X",1,IF('Prop Drill Pipe Inp Report'!AA857="X",1,IF('Prop Drill Pipe Inp Report'!AB857="X",1,IF('Prop Drill Pipe Inp Report'!AC857="X",1,IF('Prop Drill Pipe Inp Report'!AD857="X",1,IF('Prop Drill Pipe Inp Report'!AE857="X",1,IF('Prop Drill Pipe Inp Report'!AF857="X",1,IF('Prop Drill Pipe Inp Report'!AG857="X",1,IF('Prop Drill Pipe Inp Report'!AH857="X",1, IF('Prop Drill Pipe Inp Report'!AI857="X",1,0))))))))))))))</f>
        <v>0</v>
      </c>
      <c r="J850">
        <f>IF('Prop Drill Pipe Inp Report'!AP857="X",1,IF('Prop Drill Pipe Inp Report'!AQ857="X",1,IF('Prop Drill Pipe Inp Report'!AR857="X",1,IF('Prop Drill Pipe Inp Report'!AS857="X",1,IF('Prop Drill Pipe Inp Report'!AT857="X",1,IF('Prop Drill Pipe Inp Report'!AU857="X",1,IF('Prop Drill Pipe Inp Report'!AV857="X",1,IF('Prop Drill Pipe Inp Report'!AW857="X",1,IF('Prop Drill Pipe Inp Report'!AX857="X",1,IF('Prop Drill Pipe Inp Report'!AY857="X",1,IF('Prop Drill Pipe Inp Report'!AZ857="X",1,IF('Prop Drill Pipe Inp Report'!BA857="X",1,0))))))))))))</f>
        <v>0</v>
      </c>
    </row>
    <row r="851" spans="9:10" x14ac:dyDescent="0.25">
      <c r="I851">
        <f>IF('Prop Drill Pipe Inp Report'!V858="X",1,IF('Prop Drill Pipe Inp Report'!W858="X",1,IF('Prop Drill Pipe Inp Report'!X858="X",1,IF('Prop Drill Pipe Inp Report'!Y858="X",1,IF('Prop Drill Pipe Inp Report'!Z858="X",1,IF('Prop Drill Pipe Inp Report'!AA858="X",1,IF('Prop Drill Pipe Inp Report'!AB858="X",1,IF('Prop Drill Pipe Inp Report'!AC858="X",1,IF('Prop Drill Pipe Inp Report'!AD858="X",1,IF('Prop Drill Pipe Inp Report'!AE858="X",1,IF('Prop Drill Pipe Inp Report'!AF858="X",1,IF('Prop Drill Pipe Inp Report'!AG858="X",1,IF('Prop Drill Pipe Inp Report'!AH858="X",1, IF('Prop Drill Pipe Inp Report'!AI858="X",1,0))))))))))))))</f>
        <v>0</v>
      </c>
      <c r="J851">
        <f>IF('Prop Drill Pipe Inp Report'!AP858="X",1,IF('Prop Drill Pipe Inp Report'!AQ858="X",1,IF('Prop Drill Pipe Inp Report'!AR858="X",1,IF('Prop Drill Pipe Inp Report'!AS858="X",1,IF('Prop Drill Pipe Inp Report'!AT858="X",1,IF('Prop Drill Pipe Inp Report'!AU858="X",1,IF('Prop Drill Pipe Inp Report'!AV858="X",1,IF('Prop Drill Pipe Inp Report'!AW858="X",1,IF('Prop Drill Pipe Inp Report'!AX858="X",1,IF('Prop Drill Pipe Inp Report'!AY858="X",1,IF('Prop Drill Pipe Inp Report'!AZ858="X",1,IF('Prop Drill Pipe Inp Report'!BA858="X",1,0))))))))))))</f>
        <v>0</v>
      </c>
    </row>
    <row r="852" spans="9:10" x14ac:dyDescent="0.25">
      <c r="I852">
        <f>IF('Prop Drill Pipe Inp Report'!V859="X",1,IF('Prop Drill Pipe Inp Report'!W859="X",1,IF('Prop Drill Pipe Inp Report'!X859="X",1,IF('Prop Drill Pipe Inp Report'!Y859="X",1,IF('Prop Drill Pipe Inp Report'!Z859="X",1,IF('Prop Drill Pipe Inp Report'!AA859="X",1,IF('Prop Drill Pipe Inp Report'!AB859="X",1,IF('Prop Drill Pipe Inp Report'!AC859="X",1,IF('Prop Drill Pipe Inp Report'!AD859="X",1,IF('Prop Drill Pipe Inp Report'!AE859="X",1,IF('Prop Drill Pipe Inp Report'!AF859="X",1,IF('Prop Drill Pipe Inp Report'!AG859="X",1,IF('Prop Drill Pipe Inp Report'!AH859="X",1, IF('Prop Drill Pipe Inp Report'!AI859="X",1,0))))))))))))))</f>
        <v>0</v>
      </c>
      <c r="J852">
        <f>IF('Prop Drill Pipe Inp Report'!AP859="X",1,IF('Prop Drill Pipe Inp Report'!AQ859="X",1,IF('Prop Drill Pipe Inp Report'!AR859="X",1,IF('Prop Drill Pipe Inp Report'!AS859="X",1,IF('Prop Drill Pipe Inp Report'!AT859="X",1,IF('Prop Drill Pipe Inp Report'!AU859="X",1,IF('Prop Drill Pipe Inp Report'!AV859="X",1,IF('Prop Drill Pipe Inp Report'!AW859="X",1,IF('Prop Drill Pipe Inp Report'!AX859="X",1,IF('Prop Drill Pipe Inp Report'!AY859="X",1,IF('Prop Drill Pipe Inp Report'!AZ859="X",1,IF('Prop Drill Pipe Inp Report'!BA859="X",1,0))))))))))))</f>
        <v>0</v>
      </c>
    </row>
    <row r="853" spans="9:10" x14ac:dyDescent="0.25">
      <c r="I853">
        <f>IF('Prop Drill Pipe Inp Report'!V860="X",1,IF('Prop Drill Pipe Inp Report'!W860="X",1,IF('Prop Drill Pipe Inp Report'!X860="X",1,IF('Prop Drill Pipe Inp Report'!Y860="X",1,IF('Prop Drill Pipe Inp Report'!Z860="X",1,IF('Prop Drill Pipe Inp Report'!AA860="X",1,IF('Prop Drill Pipe Inp Report'!AB860="X",1,IF('Prop Drill Pipe Inp Report'!AC860="X",1,IF('Prop Drill Pipe Inp Report'!AD860="X",1,IF('Prop Drill Pipe Inp Report'!AE860="X",1,IF('Prop Drill Pipe Inp Report'!AF860="X",1,IF('Prop Drill Pipe Inp Report'!AG860="X",1,IF('Prop Drill Pipe Inp Report'!AH860="X",1, IF('Prop Drill Pipe Inp Report'!AI860="X",1,0))))))))))))))</f>
        <v>0</v>
      </c>
      <c r="J853">
        <f>IF('Prop Drill Pipe Inp Report'!AP860="X",1,IF('Prop Drill Pipe Inp Report'!AQ860="X",1,IF('Prop Drill Pipe Inp Report'!AR860="X",1,IF('Prop Drill Pipe Inp Report'!AS860="X",1,IF('Prop Drill Pipe Inp Report'!AT860="X",1,IF('Prop Drill Pipe Inp Report'!AU860="X",1,IF('Prop Drill Pipe Inp Report'!AV860="X",1,IF('Prop Drill Pipe Inp Report'!AW860="X",1,IF('Prop Drill Pipe Inp Report'!AX860="X",1,IF('Prop Drill Pipe Inp Report'!AY860="X",1,IF('Prop Drill Pipe Inp Report'!AZ860="X",1,IF('Prop Drill Pipe Inp Report'!BA860="X",1,0))))))))))))</f>
        <v>0</v>
      </c>
    </row>
    <row r="854" spans="9:10" x14ac:dyDescent="0.25">
      <c r="I854">
        <f>IF('Prop Drill Pipe Inp Report'!V861="X",1,IF('Prop Drill Pipe Inp Report'!W861="X",1,IF('Prop Drill Pipe Inp Report'!X861="X",1,IF('Prop Drill Pipe Inp Report'!Y861="X",1,IF('Prop Drill Pipe Inp Report'!Z861="X",1,IF('Prop Drill Pipe Inp Report'!AA861="X",1,IF('Prop Drill Pipe Inp Report'!AB861="X",1,IF('Prop Drill Pipe Inp Report'!AC861="X",1,IF('Prop Drill Pipe Inp Report'!AD861="X",1,IF('Prop Drill Pipe Inp Report'!AE861="X",1,IF('Prop Drill Pipe Inp Report'!AF861="X",1,IF('Prop Drill Pipe Inp Report'!AG861="X",1,IF('Prop Drill Pipe Inp Report'!AH861="X",1, IF('Prop Drill Pipe Inp Report'!AI861="X",1,0))))))))))))))</f>
        <v>0</v>
      </c>
      <c r="J854">
        <f>IF('Prop Drill Pipe Inp Report'!AP861="X",1,IF('Prop Drill Pipe Inp Report'!AQ861="X",1,IF('Prop Drill Pipe Inp Report'!AR861="X",1,IF('Prop Drill Pipe Inp Report'!AS861="X",1,IF('Prop Drill Pipe Inp Report'!AT861="X",1,IF('Prop Drill Pipe Inp Report'!AU861="X",1,IF('Prop Drill Pipe Inp Report'!AV861="X",1,IF('Prop Drill Pipe Inp Report'!AW861="X",1,IF('Prop Drill Pipe Inp Report'!AX861="X",1,IF('Prop Drill Pipe Inp Report'!AY861="X",1,IF('Prop Drill Pipe Inp Report'!AZ861="X",1,IF('Prop Drill Pipe Inp Report'!BA861="X",1,0))))))))))))</f>
        <v>0</v>
      </c>
    </row>
    <row r="855" spans="9:10" x14ac:dyDescent="0.25">
      <c r="I855">
        <f>IF('Prop Drill Pipe Inp Report'!V862="X",1,IF('Prop Drill Pipe Inp Report'!W862="X",1,IF('Prop Drill Pipe Inp Report'!X862="X",1,IF('Prop Drill Pipe Inp Report'!Y862="X",1,IF('Prop Drill Pipe Inp Report'!Z862="X",1,IF('Prop Drill Pipe Inp Report'!AA862="X",1,IF('Prop Drill Pipe Inp Report'!AB862="X",1,IF('Prop Drill Pipe Inp Report'!AC862="X",1,IF('Prop Drill Pipe Inp Report'!AD862="X",1,IF('Prop Drill Pipe Inp Report'!AE862="X",1,IF('Prop Drill Pipe Inp Report'!AF862="X",1,IF('Prop Drill Pipe Inp Report'!AG862="X",1,IF('Prop Drill Pipe Inp Report'!AH862="X",1, IF('Prop Drill Pipe Inp Report'!AI862="X",1,0))))))))))))))</f>
        <v>0</v>
      </c>
      <c r="J855">
        <f>IF('Prop Drill Pipe Inp Report'!AP862="X",1,IF('Prop Drill Pipe Inp Report'!AQ862="X",1,IF('Prop Drill Pipe Inp Report'!AR862="X",1,IF('Prop Drill Pipe Inp Report'!AS862="X",1,IF('Prop Drill Pipe Inp Report'!AT862="X",1,IF('Prop Drill Pipe Inp Report'!AU862="X",1,IF('Prop Drill Pipe Inp Report'!AV862="X",1,IF('Prop Drill Pipe Inp Report'!AW862="X",1,IF('Prop Drill Pipe Inp Report'!AX862="X",1,IF('Prop Drill Pipe Inp Report'!AY862="X",1,IF('Prop Drill Pipe Inp Report'!AZ862="X",1,IF('Prop Drill Pipe Inp Report'!BA862="X",1,0))))))))))))</f>
        <v>0</v>
      </c>
    </row>
    <row r="856" spans="9:10" x14ac:dyDescent="0.25">
      <c r="I856">
        <f>IF('Prop Drill Pipe Inp Report'!V863="X",1,IF('Prop Drill Pipe Inp Report'!W863="X",1,IF('Prop Drill Pipe Inp Report'!X863="X",1,IF('Prop Drill Pipe Inp Report'!Y863="X",1,IF('Prop Drill Pipe Inp Report'!Z863="X",1,IF('Prop Drill Pipe Inp Report'!AA863="X",1,IF('Prop Drill Pipe Inp Report'!AB863="X",1,IF('Prop Drill Pipe Inp Report'!AC863="X",1,IF('Prop Drill Pipe Inp Report'!AD863="X",1,IF('Prop Drill Pipe Inp Report'!AE863="X",1,IF('Prop Drill Pipe Inp Report'!AF863="X",1,IF('Prop Drill Pipe Inp Report'!AG863="X",1,IF('Prop Drill Pipe Inp Report'!AH863="X",1, IF('Prop Drill Pipe Inp Report'!AI863="X",1,0))))))))))))))</f>
        <v>0</v>
      </c>
      <c r="J856">
        <f>IF('Prop Drill Pipe Inp Report'!AP863="X",1,IF('Prop Drill Pipe Inp Report'!AQ863="X",1,IF('Prop Drill Pipe Inp Report'!AR863="X",1,IF('Prop Drill Pipe Inp Report'!AS863="X",1,IF('Prop Drill Pipe Inp Report'!AT863="X",1,IF('Prop Drill Pipe Inp Report'!AU863="X",1,IF('Prop Drill Pipe Inp Report'!AV863="X",1,IF('Prop Drill Pipe Inp Report'!AW863="X",1,IF('Prop Drill Pipe Inp Report'!AX863="X",1,IF('Prop Drill Pipe Inp Report'!AY863="X",1,IF('Prop Drill Pipe Inp Report'!AZ863="X",1,IF('Prop Drill Pipe Inp Report'!BA863="X",1,0))))))))))))</f>
        <v>0</v>
      </c>
    </row>
    <row r="857" spans="9:10" x14ac:dyDescent="0.25">
      <c r="I857">
        <f>IF('Prop Drill Pipe Inp Report'!V864="X",1,IF('Prop Drill Pipe Inp Report'!W864="X",1,IF('Prop Drill Pipe Inp Report'!X864="X",1,IF('Prop Drill Pipe Inp Report'!Y864="X",1,IF('Prop Drill Pipe Inp Report'!Z864="X",1,IF('Prop Drill Pipe Inp Report'!AA864="X",1,IF('Prop Drill Pipe Inp Report'!AB864="X",1,IF('Prop Drill Pipe Inp Report'!AC864="X",1,IF('Prop Drill Pipe Inp Report'!AD864="X",1,IF('Prop Drill Pipe Inp Report'!AE864="X",1,IF('Prop Drill Pipe Inp Report'!AF864="X",1,IF('Prop Drill Pipe Inp Report'!AG864="X",1,IF('Prop Drill Pipe Inp Report'!AH864="X",1, IF('Prop Drill Pipe Inp Report'!AI864="X",1,0))))))))))))))</f>
        <v>0</v>
      </c>
      <c r="J857">
        <f>IF('Prop Drill Pipe Inp Report'!AP864="X",1,IF('Prop Drill Pipe Inp Report'!AQ864="X",1,IF('Prop Drill Pipe Inp Report'!AR864="X",1,IF('Prop Drill Pipe Inp Report'!AS864="X",1,IF('Prop Drill Pipe Inp Report'!AT864="X",1,IF('Prop Drill Pipe Inp Report'!AU864="X",1,IF('Prop Drill Pipe Inp Report'!AV864="X",1,IF('Prop Drill Pipe Inp Report'!AW864="X",1,IF('Prop Drill Pipe Inp Report'!AX864="X",1,IF('Prop Drill Pipe Inp Report'!AY864="X",1,IF('Prop Drill Pipe Inp Report'!AZ864="X",1,IF('Prop Drill Pipe Inp Report'!BA864="X",1,0))))))))))))</f>
        <v>0</v>
      </c>
    </row>
    <row r="858" spans="9:10" x14ac:dyDescent="0.25">
      <c r="I858">
        <f>IF('Prop Drill Pipe Inp Report'!V865="X",1,IF('Prop Drill Pipe Inp Report'!W865="X",1,IF('Prop Drill Pipe Inp Report'!X865="X",1,IF('Prop Drill Pipe Inp Report'!Y865="X",1,IF('Prop Drill Pipe Inp Report'!Z865="X",1,IF('Prop Drill Pipe Inp Report'!AA865="X",1,IF('Prop Drill Pipe Inp Report'!AB865="X",1,IF('Prop Drill Pipe Inp Report'!AC865="X",1,IF('Prop Drill Pipe Inp Report'!AD865="X",1,IF('Prop Drill Pipe Inp Report'!AE865="X",1,IF('Prop Drill Pipe Inp Report'!AF865="X",1,IF('Prop Drill Pipe Inp Report'!AG865="X",1,IF('Prop Drill Pipe Inp Report'!AH865="X",1, IF('Prop Drill Pipe Inp Report'!AI865="X",1,0))))))))))))))</f>
        <v>0</v>
      </c>
      <c r="J858">
        <f>IF('Prop Drill Pipe Inp Report'!AP865="X",1,IF('Prop Drill Pipe Inp Report'!AQ865="X",1,IF('Prop Drill Pipe Inp Report'!AR865="X",1,IF('Prop Drill Pipe Inp Report'!AS865="X",1,IF('Prop Drill Pipe Inp Report'!AT865="X",1,IF('Prop Drill Pipe Inp Report'!AU865="X",1,IF('Prop Drill Pipe Inp Report'!AV865="X",1,IF('Prop Drill Pipe Inp Report'!AW865="X",1,IF('Prop Drill Pipe Inp Report'!AX865="X",1,IF('Prop Drill Pipe Inp Report'!AY865="X",1,IF('Prop Drill Pipe Inp Report'!AZ865="X",1,IF('Prop Drill Pipe Inp Report'!BA865="X",1,0))))))))))))</f>
        <v>0</v>
      </c>
    </row>
    <row r="859" spans="9:10" x14ac:dyDescent="0.25">
      <c r="I859">
        <f>IF('Prop Drill Pipe Inp Report'!V866="X",1,IF('Prop Drill Pipe Inp Report'!W866="X",1,IF('Prop Drill Pipe Inp Report'!X866="X",1,IF('Prop Drill Pipe Inp Report'!Y866="X",1,IF('Prop Drill Pipe Inp Report'!Z866="X",1,IF('Prop Drill Pipe Inp Report'!AA866="X",1,IF('Prop Drill Pipe Inp Report'!AB866="X",1,IF('Prop Drill Pipe Inp Report'!AC866="X",1,IF('Prop Drill Pipe Inp Report'!AD866="X",1,IF('Prop Drill Pipe Inp Report'!AE866="X",1,IF('Prop Drill Pipe Inp Report'!AF866="X",1,IF('Prop Drill Pipe Inp Report'!AG866="X",1,IF('Prop Drill Pipe Inp Report'!AH866="X",1, IF('Prop Drill Pipe Inp Report'!AI866="X",1,0))))))))))))))</f>
        <v>0</v>
      </c>
      <c r="J859">
        <f>IF('Prop Drill Pipe Inp Report'!AP866="X",1,IF('Prop Drill Pipe Inp Report'!AQ866="X",1,IF('Prop Drill Pipe Inp Report'!AR866="X",1,IF('Prop Drill Pipe Inp Report'!AS866="X",1,IF('Prop Drill Pipe Inp Report'!AT866="X",1,IF('Prop Drill Pipe Inp Report'!AU866="X",1,IF('Prop Drill Pipe Inp Report'!AV866="X",1,IF('Prop Drill Pipe Inp Report'!AW866="X",1,IF('Prop Drill Pipe Inp Report'!AX866="X",1,IF('Prop Drill Pipe Inp Report'!AY866="X",1,IF('Prop Drill Pipe Inp Report'!AZ866="X",1,IF('Prop Drill Pipe Inp Report'!BA866="X",1,0))))))))))))</f>
        <v>0</v>
      </c>
    </row>
    <row r="860" spans="9:10" x14ac:dyDescent="0.25">
      <c r="I860">
        <f>IF('Prop Drill Pipe Inp Report'!V867="X",1,IF('Prop Drill Pipe Inp Report'!W867="X",1,IF('Prop Drill Pipe Inp Report'!X867="X",1,IF('Prop Drill Pipe Inp Report'!Y867="X",1,IF('Prop Drill Pipe Inp Report'!Z867="X",1,IF('Prop Drill Pipe Inp Report'!AA867="X",1,IF('Prop Drill Pipe Inp Report'!AB867="X",1,IF('Prop Drill Pipe Inp Report'!AC867="X",1,IF('Prop Drill Pipe Inp Report'!AD867="X",1,IF('Prop Drill Pipe Inp Report'!AE867="X",1,IF('Prop Drill Pipe Inp Report'!AF867="X",1,IF('Prop Drill Pipe Inp Report'!AG867="X",1,IF('Prop Drill Pipe Inp Report'!AH867="X",1, IF('Prop Drill Pipe Inp Report'!AI867="X",1,0))))))))))))))</f>
        <v>0</v>
      </c>
      <c r="J860">
        <f>IF('Prop Drill Pipe Inp Report'!AP867="X",1,IF('Prop Drill Pipe Inp Report'!AQ867="X",1,IF('Prop Drill Pipe Inp Report'!AR867="X",1,IF('Prop Drill Pipe Inp Report'!AS867="X",1,IF('Prop Drill Pipe Inp Report'!AT867="X",1,IF('Prop Drill Pipe Inp Report'!AU867="X",1,IF('Prop Drill Pipe Inp Report'!AV867="X",1,IF('Prop Drill Pipe Inp Report'!AW867="X",1,IF('Prop Drill Pipe Inp Report'!AX867="X",1,IF('Prop Drill Pipe Inp Report'!AY867="X",1,IF('Prop Drill Pipe Inp Report'!AZ867="X",1,IF('Prop Drill Pipe Inp Report'!BA867="X",1,0))))))))))))</f>
        <v>0</v>
      </c>
    </row>
    <row r="861" spans="9:10" x14ac:dyDescent="0.25">
      <c r="I861">
        <f>IF('Prop Drill Pipe Inp Report'!V868="X",1,IF('Prop Drill Pipe Inp Report'!W868="X",1,IF('Prop Drill Pipe Inp Report'!X868="X",1,IF('Prop Drill Pipe Inp Report'!Y868="X",1,IF('Prop Drill Pipe Inp Report'!Z868="X",1,IF('Prop Drill Pipe Inp Report'!AA868="X",1,IF('Prop Drill Pipe Inp Report'!AB868="X",1,IF('Prop Drill Pipe Inp Report'!AC868="X",1,IF('Prop Drill Pipe Inp Report'!AD868="X",1,IF('Prop Drill Pipe Inp Report'!AE868="X",1,IF('Prop Drill Pipe Inp Report'!AF868="X",1,IF('Prop Drill Pipe Inp Report'!AG868="X",1,IF('Prop Drill Pipe Inp Report'!AH868="X",1, IF('Prop Drill Pipe Inp Report'!AI868="X",1,0))))))))))))))</f>
        <v>0</v>
      </c>
      <c r="J861">
        <f>IF('Prop Drill Pipe Inp Report'!AP868="X",1,IF('Prop Drill Pipe Inp Report'!AQ868="X",1,IF('Prop Drill Pipe Inp Report'!AR868="X",1,IF('Prop Drill Pipe Inp Report'!AS868="X",1,IF('Prop Drill Pipe Inp Report'!AT868="X",1,IF('Prop Drill Pipe Inp Report'!AU868="X",1,IF('Prop Drill Pipe Inp Report'!AV868="X",1,IF('Prop Drill Pipe Inp Report'!AW868="X",1,IF('Prop Drill Pipe Inp Report'!AX868="X",1,IF('Prop Drill Pipe Inp Report'!AY868="X",1,IF('Prop Drill Pipe Inp Report'!AZ868="X",1,IF('Prop Drill Pipe Inp Report'!BA868="X",1,0))))))))))))</f>
        <v>0</v>
      </c>
    </row>
    <row r="862" spans="9:10" x14ac:dyDescent="0.25">
      <c r="I862">
        <f>IF('Prop Drill Pipe Inp Report'!V869="X",1,IF('Prop Drill Pipe Inp Report'!W869="X",1,IF('Prop Drill Pipe Inp Report'!X869="X",1,IF('Prop Drill Pipe Inp Report'!Y869="X",1,IF('Prop Drill Pipe Inp Report'!Z869="X",1,IF('Prop Drill Pipe Inp Report'!AA869="X",1,IF('Prop Drill Pipe Inp Report'!AB869="X",1,IF('Prop Drill Pipe Inp Report'!AC869="X",1,IF('Prop Drill Pipe Inp Report'!AD869="X",1,IF('Prop Drill Pipe Inp Report'!AE869="X",1,IF('Prop Drill Pipe Inp Report'!AF869="X",1,IF('Prop Drill Pipe Inp Report'!AG869="X",1,IF('Prop Drill Pipe Inp Report'!AH869="X",1, IF('Prop Drill Pipe Inp Report'!AI869="X",1,0))))))))))))))</f>
        <v>0</v>
      </c>
      <c r="J862">
        <f>IF('Prop Drill Pipe Inp Report'!AP869="X",1,IF('Prop Drill Pipe Inp Report'!AQ869="X",1,IF('Prop Drill Pipe Inp Report'!AR869="X",1,IF('Prop Drill Pipe Inp Report'!AS869="X",1,IF('Prop Drill Pipe Inp Report'!AT869="X",1,IF('Prop Drill Pipe Inp Report'!AU869="X",1,IF('Prop Drill Pipe Inp Report'!AV869="X",1,IF('Prop Drill Pipe Inp Report'!AW869="X",1,IF('Prop Drill Pipe Inp Report'!AX869="X",1,IF('Prop Drill Pipe Inp Report'!AY869="X",1,IF('Prop Drill Pipe Inp Report'!AZ869="X",1,IF('Prop Drill Pipe Inp Report'!BA869="X",1,0))))))))))))</f>
        <v>0</v>
      </c>
    </row>
    <row r="863" spans="9:10" x14ac:dyDescent="0.25">
      <c r="I863">
        <f>IF('Prop Drill Pipe Inp Report'!V870="X",1,IF('Prop Drill Pipe Inp Report'!W870="X",1,IF('Prop Drill Pipe Inp Report'!X870="X",1,IF('Prop Drill Pipe Inp Report'!Y870="X",1,IF('Prop Drill Pipe Inp Report'!Z870="X",1,IF('Prop Drill Pipe Inp Report'!AA870="X",1,IF('Prop Drill Pipe Inp Report'!AB870="X",1,IF('Prop Drill Pipe Inp Report'!AC870="X",1,IF('Prop Drill Pipe Inp Report'!AD870="X",1,IF('Prop Drill Pipe Inp Report'!AE870="X",1,IF('Prop Drill Pipe Inp Report'!AF870="X",1,IF('Prop Drill Pipe Inp Report'!AG870="X",1,IF('Prop Drill Pipe Inp Report'!AH870="X",1, IF('Prop Drill Pipe Inp Report'!AI870="X",1,0))))))))))))))</f>
        <v>0</v>
      </c>
      <c r="J863">
        <f>IF('Prop Drill Pipe Inp Report'!AP870="X",1,IF('Prop Drill Pipe Inp Report'!AQ870="X",1,IF('Prop Drill Pipe Inp Report'!AR870="X",1,IF('Prop Drill Pipe Inp Report'!AS870="X",1,IF('Prop Drill Pipe Inp Report'!AT870="X",1,IF('Prop Drill Pipe Inp Report'!AU870="X",1,IF('Prop Drill Pipe Inp Report'!AV870="X",1,IF('Prop Drill Pipe Inp Report'!AW870="X",1,IF('Prop Drill Pipe Inp Report'!AX870="X",1,IF('Prop Drill Pipe Inp Report'!AY870="X",1,IF('Prop Drill Pipe Inp Report'!AZ870="X",1,IF('Prop Drill Pipe Inp Report'!BA870="X",1,0))))))))))))</f>
        <v>0</v>
      </c>
    </row>
    <row r="864" spans="9:10" x14ac:dyDescent="0.25">
      <c r="I864">
        <f>IF('Prop Drill Pipe Inp Report'!V871="X",1,IF('Prop Drill Pipe Inp Report'!W871="X",1,IF('Prop Drill Pipe Inp Report'!X871="X",1,IF('Prop Drill Pipe Inp Report'!Y871="X",1,IF('Prop Drill Pipe Inp Report'!Z871="X",1,IF('Prop Drill Pipe Inp Report'!AA871="X",1,IF('Prop Drill Pipe Inp Report'!AB871="X",1,IF('Prop Drill Pipe Inp Report'!AC871="X",1,IF('Prop Drill Pipe Inp Report'!AD871="X",1,IF('Prop Drill Pipe Inp Report'!AE871="X",1,IF('Prop Drill Pipe Inp Report'!AF871="X",1,IF('Prop Drill Pipe Inp Report'!AG871="X",1,IF('Prop Drill Pipe Inp Report'!AH871="X",1, IF('Prop Drill Pipe Inp Report'!AI871="X",1,0))))))))))))))</f>
        <v>0</v>
      </c>
      <c r="J864">
        <f>IF('Prop Drill Pipe Inp Report'!AP871="X",1,IF('Prop Drill Pipe Inp Report'!AQ871="X",1,IF('Prop Drill Pipe Inp Report'!AR871="X",1,IF('Prop Drill Pipe Inp Report'!AS871="X",1,IF('Prop Drill Pipe Inp Report'!AT871="X",1,IF('Prop Drill Pipe Inp Report'!AU871="X",1,IF('Prop Drill Pipe Inp Report'!AV871="X",1,IF('Prop Drill Pipe Inp Report'!AW871="X",1,IF('Prop Drill Pipe Inp Report'!AX871="X",1,IF('Prop Drill Pipe Inp Report'!AY871="X",1,IF('Prop Drill Pipe Inp Report'!AZ871="X",1,IF('Prop Drill Pipe Inp Report'!BA871="X",1,0))))))))))))</f>
        <v>0</v>
      </c>
    </row>
    <row r="865" spans="9:10" x14ac:dyDescent="0.25">
      <c r="I865">
        <f>IF('Prop Drill Pipe Inp Report'!V872="X",1,IF('Prop Drill Pipe Inp Report'!W872="X",1,IF('Prop Drill Pipe Inp Report'!X872="X",1,IF('Prop Drill Pipe Inp Report'!Y872="X",1,IF('Prop Drill Pipe Inp Report'!Z872="X",1,IF('Prop Drill Pipe Inp Report'!AA872="X",1,IF('Prop Drill Pipe Inp Report'!AB872="X",1,IF('Prop Drill Pipe Inp Report'!AC872="X",1,IF('Prop Drill Pipe Inp Report'!AD872="X",1,IF('Prop Drill Pipe Inp Report'!AE872="X",1,IF('Prop Drill Pipe Inp Report'!AF872="X",1,IF('Prop Drill Pipe Inp Report'!AG872="X",1,IF('Prop Drill Pipe Inp Report'!AH872="X",1, IF('Prop Drill Pipe Inp Report'!AI872="X",1,0))))))))))))))</f>
        <v>0</v>
      </c>
      <c r="J865">
        <f>IF('Prop Drill Pipe Inp Report'!AP872="X",1,IF('Prop Drill Pipe Inp Report'!AQ872="X",1,IF('Prop Drill Pipe Inp Report'!AR872="X",1,IF('Prop Drill Pipe Inp Report'!AS872="X",1,IF('Prop Drill Pipe Inp Report'!AT872="X",1,IF('Prop Drill Pipe Inp Report'!AU872="X",1,IF('Prop Drill Pipe Inp Report'!AV872="X",1,IF('Prop Drill Pipe Inp Report'!AW872="X",1,IF('Prop Drill Pipe Inp Report'!AX872="X",1,IF('Prop Drill Pipe Inp Report'!AY872="X",1,IF('Prop Drill Pipe Inp Report'!AZ872="X",1,IF('Prop Drill Pipe Inp Report'!BA872="X",1,0))))))))))))</f>
        <v>0</v>
      </c>
    </row>
    <row r="866" spans="9:10" x14ac:dyDescent="0.25">
      <c r="I866">
        <f>IF('Prop Drill Pipe Inp Report'!V873="X",1,IF('Prop Drill Pipe Inp Report'!W873="X",1,IF('Prop Drill Pipe Inp Report'!X873="X",1,IF('Prop Drill Pipe Inp Report'!Y873="X",1,IF('Prop Drill Pipe Inp Report'!Z873="X",1,IF('Prop Drill Pipe Inp Report'!AA873="X",1,IF('Prop Drill Pipe Inp Report'!AB873="X",1,IF('Prop Drill Pipe Inp Report'!AC873="X",1,IF('Prop Drill Pipe Inp Report'!AD873="X",1,IF('Prop Drill Pipe Inp Report'!AE873="X",1,IF('Prop Drill Pipe Inp Report'!AF873="X",1,IF('Prop Drill Pipe Inp Report'!AG873="X",1,IF('Prop Drill Pipe Inp Report'!AH873="X",1, IF('Prop Drill Pipe Inp Report'!AI873="X",1,0))))))))))))))</f>
        <v>0</v>
      </c>
      <c r="J866">
        <f>IF('Prop Drill Pipe Inp Report'!AP873="X",1,IF('Prop Drill Pipe Inp Report'!AQ873="X",1,IF('Prop Drill Pipe Inp Report'!AR873="X",1,IF('Prop Drill Pipe Inp Report'!AS873="X",1,IF('Prop Drill Pipe Inp Report'!AT873="X",1,IF('Prop Drill Pipe Inp Report'!AU873="X",1,IF('Prop Drill Pipe Inp Report'!AV873="X",1,IF('Prop Drill Pipe Inp Report'!AW873="X",1,IF('Prop Drill Pipe Inp Report'!AX873="X",1,IF('Prop Drill Pipe Inp Report'!AY873="X",1,IF('Prop Drill Pipe Inp Report'!AZ873="X",1,IF('Prop Drill Pipe Inp Report'!BA873="X",1,0))))))))))))</f>
        <v>0</v>
      </c>
    </row>
    <row r="867" spans="9:10" x14ac:dyDescent="0.25">
      <c r="I867">
        <f>IF('Prop Drill Pipe Inp Report'!V874="X",1,IF('Prop Drill Pipe Inp Report'!W874="X",1,IF('Prop Drill Pipe Inp Report'!X874="X",1,IF('Prop Drill Pipe Inp Report'!Y874="X",1,IF('Prop Drill Pipe Inp Report'!Z874="X",1,IF('Prop Drill Pipe Inp Report'!AA874="X",1,IF('Prop Drill Pipe Inp Report'!AB874="X",1,IF('Prop Drill Pipe Inp Report'!AC874="X",1,IF('Prop Drill Pipe Inp Report'!AD874="X",1,IF('Prop Drill Pipe Inp Report'!AE874="X",1,IF('Prop Drill Pipe Inp Report'!AF874="X",1,IF('Prop Drill Pipe Inp Report'!AG874="X",1,IF('Prop Drill Pipe Inp Report'!AH874="X",1, IF('Prop Drill Pipe Inp Report'!AI874="X",1,0))))))))))))))</f>
        <v>0</v>
      </c>
      <c r="J867">
        <f>IF('Prop Drill Pipe Inp Report'!AP874="X",1,IF('Prop Drill Pipe Inp Report'!AQ874="X",1,IF('Prop Drill Pipe Inp Report'!AR874="X",1,IF('Prop Drill Pipe Inp Report'!AS874="X",1,IF('Prop Drill Pipe Inp Report'!AT874="X",1,IF('Prop Drill Pipe Inp Report'!AU874="X",1,IF('Prop Drill Pipe Inp Report'!AV874="X",1,IF('Prop Drill Pipe Inp Report'!AW874="X",1,IF('Prop Drill Pipe Inp Report'!AX874="X",1,IF('Prop Drill Pipe Inp Report'!AY874="X",1,IF('Prop Drill Pipe Inp Report'!AZ874="X",1,IF('Prop Drill Pipe Inp Report'!BA874="X",1,0))))))))))))</f>
        <v>0</v>
      </c>
    </row>
    <row r="868" spans="9:10" x14ac:dyDescent="0.25">
      <c r="I868">
        <f>IF('Prop Drill Pipe Inp Report'!V875="X",1,IF('Prop Drill Pipe Inp Report'!W875="X",1,IF('Prop Drill Pipe Inp Report'!X875="X",1,IF('Prop Drill Pipe Inp Report'!Y875="X",1,IF('Prop Drill Pipe Inp Report'!Z875="X",1,IF('Prop Drill Pipe Inp Report'!AA875="X",1,IF('Prop Drill Pipe Inp Report'!AB875="X",1,IF('Prop Drill Pipe Inp Report'!AC875="X",1,IF('Prop Drill Pipe Inp Report'!AD875="X",1,IF('Prop Drill Pipe Inp Report'!AE875="X",1,IF('Prop Drill Pipe Inp Report'!AF875="X",1,IF('Prop Drill Pipe Inp Report'!AG875="X",1,IF('Prop Drill Pipe Inp Report'!AH875="X",1, IF('Prop Drill Pipe Inp Report'!AI875="X",1,0))))))))))))))</f>
        <v>0</v>
      </c>
      <c r="J868">
        <f>IF('Prop Drill Pipe Inp Report'!AP875="X",1,IF('Prop Drill Pipe Inp Report'!AQ875="X",1,IF('Prop Drill Pipe Inp Report'!AR875="X",1,IF('Prop Drill Pipe Inp Report'!AS875="X",1,IF('Prop Drill Pipe Inp Report'!AT875="X",1,IF('Prop Drill Pipe Inp Report'!AU875="X",1,IF('Prop Drill Pipe Inp Report'!AV875="X",1,IF('Prop Drill Pipe Inp Report'!AW875="X",1,IF('Prop Drill Pipe Inp Report'!AX875="X",1,IF('Prop Drill Pipe Inp Report'!AY875="X",1,IF('Prop Drill Pipe Inp Report'!AZ875="X",1,IF('Prop Drill Pipe Inp Report'!BA875="X",1,0))))))))))))</f>
        <v>0</v>
      </c>
    </row>
    <row r="869" spans="9:10" x14ac:dyDescent="0.25">
      <c r="I869">
        <f>IF('Prop Drill Pipe Inp Report'!V876="X",1,IF('Prop Drill Pipe Inp Report'!W876="X",1,IF('Prop Drill Pipe Inp Report'!X876="X",1,IF('Prop Drill Pipe Inp Report'!Y876="X",1,IF('Prop Drill Pipe Inp Report'!Z876="X",1,IF('Prop Drill Pipe Inp Report'!AA876="X",1,IF('Prop Drill Pipe Inp Report'!AB876="X",1,IF('Prop Drill Pipe Inp Report'!AC876="X",1,IF('Prop Drill Pipe Inp Report'!AD876="X",1,IF('Prop Drill Pipe Inp Report'!AE876="X",1,IF('Prop Drill Pipe Inp Report'!AF876="X",1,IF('Prop Drill Pipe Inp Report'!AG876="X",1,IF('Prop Drill Pipe Inp Report'!AH876="X",1, IF('Prop Drill Pipe Inp Report'!AI876="X",1,0))))))))))))))</f>
        <v>0</v>
      </c>
      <c r="J869">
        <f>IF('Prop Drill Pipe Inp Report'!AP876="X",1,IF('Prop Drill Pipe Inp Report'!AQ876="X",1,IF('Prop Drill Pipe Inp Report'!AR876="X",1,IF('Prop Drill Pipe Inp Report'!AS876="X",1,IF('Prop Drill Pipe Inp Report'!AT876="X",1,IF('Prop Drill Pipe Inp Report'!AU876="X",1,IF('Prop Drill Pipe Inp Report'!AV876="X",1,IF('Prop Drill Pipe Inp Report'!AW876="X",1,IF('Prop Drill Pipe Inp Report'!AX876="X",1,IF('Prop Drill Pipe Inp Report'!AY876="X",1,IF('Prop Drill Pipe Inp Report'!AZ876="X",1,IF('Prop Drill Pipe Inp Report'!BA876="X",1,0))))))))))))</f>
        <v>0</v>
      </c>
    </row>
    <row r="870" spans="9:10" x14ac:dyDescent="0.25">
      <c r="I870">
        <f>IF('Prop Drill Pipe Inp Report'!V877="X",1,IF('Prop Drill Pipe Inp Report'!W877="X",1,IF('Prop Drill Pipe Inp Report'!X877="X",1,IF('Prop Drill Pipe Inp Report'!Y877="X",1,IF('Prop Drill Pipe Inp Report'!Z877="X",1,IF('Prop Drill Pipe Inp Report'!AA877="X",1,IF('Prop Drill Pipe Inp Report'!AB877="X",1,IF('Prop Drill Pipe Inp Report'!AC877="X",1,IF('Prop Drill Pipe Inp Report'!AD877="X",1,IF('Prop Drill Pipe Inp Report'!AE877="X",1,IF('Prop Drill Pipe Inp Report'!AF877="X",1,IF('Prop Drill Pipe Inp Report'!AG877="X",1,IF('Prop Drill Pipe Inp Report'!AH877="X",1, IF('Prop Drill Pipe Inp Report'!AI877="X",1,0))))))))))))))</f>
        <v>0</v>
      </c>
      <c r="J870">
        <f>IF('Prop Drill Pipe Inp Report'!AP877="X",1,IF('Prop Drill Pipe Inp Report'!AQ877="X",1,IF('Prop Drill Pipe Inp Report'!AR877="X",1,IF('Prop Drill Pipe Inp Report'!AS877="X",1,IF('Prop Drill Pipe Inp Report'!AT877="X",1,IF('Prop Drill Pipe Inp Report'!AU877="X",1,IF('Prop Drill Pipe Inp Report'!AV877="X",1,IF('Prop Drill Pipe Inp Report'!AW877="X",1,IF('Prop Drill Pipe Inp Report'!AX877="X",1,IF('Prop Drill Pipe Inp Report'!AY877="X",1,IF('Prop Drill Pipe Inp Report'!AZ877="X",1,IF('Prop Drill Pipe Inp Report'!BA877="X",1,0))))))))))))</f>
        <v>0</v>
      </c>
    </row>
    <row r="871" spans="9:10" x14ac:dyDescent="0.25">
      <c r="I871">
        <f>IF('Prop Drill Pipe Inp Report'!V878="X",1,IF('Prop Drill Pipe Inp Report'!W878="X",1,IF('Prop Drill Pipe Inp Report'!X878="X",1,IF('Prop Drill Pipe Inp Report'!Y878="X",1,IF('Prop Drill Pipe Inp Report'!Z878="X",1,IF('Prop Drill Pipe Inp Report'!AA878="X",1,IF('Prop Drill Pipe Inp Report'!AB878="X",1,IF('Prop Drill Pipe Inp Report'!AC878="X",1,IF('Prop Drill Pipe Inp Report'!AD878="X",1,IF('Prop Drill Pipe Inp Report'!AE878="X",1,IF('Prop Drill Pipe Inp Report'!AF878="X",1,IF('Prop Drill Pipe Inp Report'!AG878="X",1,IF('Prop Drill Pipe Inp Report'!AH878="X",1, IF('Prop Drill Pipe Inp Report'!AI878="X",1,0))))))))))))))</f>
        <v>0</v>
      </c>
      <c r="J871">
        <f>IF('Prop Drill Pipe Inp Report'!AP878="X",1,IF('Prop Drill Pipe Inp Report'!AQ878="X",1,IF('Prop Drill Pipe Inp Report'!AR878="X",1,IF('Prop Drill Pipe Inp Report'!AS878="X",1,IF('Prop Drill Pipe Inp Report'!AT878="X",1,IF('Prop Drill Pipe Inp Report'!AU878="X",1,IF('Prop Drill Pipe Inp Report'!AV878="X",1,IF('Prop Drill Pipe Inp Report'!AW878="X",1,IF('Prop Drill Pipe Inp Report'!AX878="X",1,IF('Prop Drill Pipe Inp Report'!AY878="X",1,IF('Prop Drill Pipe Inp Report'!AZ878="X",1,IF('Prop Drill Pipe Inp Report'!BA878="X",1,0))))))))))))</f>
        <v>0</v>
      </c>
    </row>
    <row r="872" spans="9:10" x14ac:dyDescent="0.25">
      <c r="I872">
        <f>IF('Prop Drill Pipe Inp Report'!V879="X",1,IF('Prop Drill Pipe Inp Report'!W879="X",1,IF('Prop Drill Pipe Inp Report'!X879="X",1,IF('Prop Drill Pipe Inp Report'!Y879="X",1,IF('Prop Drill Pipe Inp Report'!Z879="X",1,IF('Prop Drill Pipe Inp Report'!AA879="X",1,IF('Prop Drill Pipe Inp Report'!AB879="X",1,IF('Prop Drill Pipe Inp Report'!AC879="X",1,IF('Prop Drill Pipe Inp Report'!AD879="X",1,IF('Prop Drill Pipe Inp Report'!AE879="X",1,IF('Prop Drill Pipe Inp Report'!AF879="X",1,IF('Prop Drill Pipe Inp Report'!AG879="X",1,IF('Prop Drill Pipe Inp Report'!AH879="X",1, IF('Prop Drill Pipe Inp Report'!AI879="X",1,0))))))))))))))</f>
        <v>0</v>
      </c>
      <c r="J872">
        <f>IF('Prop Drill Pipe Inp Report'!AP879="X",1,IF('Prop Drill Pipe Inp Report'!AQ879="X",1,IF('Prop Drill Pipe Inp Report'!AR879="X",1,IF('Prop Drill Pipe Inp Report'!AS879="X",1,IF('Prop Drill Pipe Inp Report'!AT879="X",1,IF('Prop Drill Pipe Inp Report'!AU879="X",1,IF('Prop Drill Pipe Inp Report'!AV879="X",1,IF('Prop Drill Pipe Inp Report'!AW879="X",1,IF('Prop Drill Pipe Inp Report'!AX879="X",1,IF('Prop Drill Pipe Inp Report'!AY879="X",1,IF('Prop Drill Pipe Inp Report'!AZ879="X",1,IF('Prop Drill Pipe Inp Report'!BA879="X",1,0))))))))))))</f>
        <v>0</v>
      </c>
    </row>
    <row r="873" spans="9:10" x14ac:dyDescent="0.25">
      <c r="I873">
        <f>IF('Prop Drill Pipe Inp Report'!V880="X",1,IF('Prop Drill Pipe Inp Report'!W880="X",1,IF('Prop Drill Pipe Inp Report'!X880="X",1,IF('Prop Drill Pipe Inp Report'!Y880="X",1,IF('Prop Drill Pipe Inp Report'!Z880="X",1,IF('Prop Drill Pipe Inp Report'!AA880="X",1,IF('Prop Drill Pipe Inp Report'!AB880="X",1,IF('Prop Drill Pipe Inp Report'!AC880="X",1,IF('Prop Drill Pipe Inp Report'!AD880="X",1,IF('Prop Drill Pipe Inp Report'!AE880="X",1,IF('Prop Drill Pipe Inp Report'!AF880="X",1,IF('Prop Drill Pipe Inp Report'!AG880="X",1,IF('Prop Drill Pipe Inp Report'!AH880="X",1, IF('Prop Drill Pipe Inp Report'!AI880="X",1,0))))))))))))))</f>
        <v>0</v>
      </c>
      <c r="J873">
        <f>IF('Prop Drill Pipe Inp Report'!AP880="X",1,IF('Prop Drill Pipe Inp Report'!AQ880="X",1,IF('Prop Drill Pipe Inp Report'!AR880="X",1,IF('Prop Drill Pipe Inp Report'!AS880="X",1,IF('Prop Drill Pipe Inp Report'!AT880="X",1,IF('Prop Drill Pipe Inp Report'!AU880="X",1,IF('Prop Drill Pipe Inp Report'!AV880="X",1,IF('Prop Drill Pipe Inp Report'!AW880="X",1,IF('Prop Drill Pipe Inp Report'!AX880="X",1,IF('Prop Drill Pipe Inp Report'!AY880="X",1,IF('Prop Drill Pipe Inp Report'!AZ880="X",1,IF('Prop Drill Pipe Inp Report'!BA880="X",1,0))))))))))))</f>
        <v>0</v>
      </c>
    </row>
    <row r="874" spans="9:10" x14ac:dyDescent="0.25">
      <c r="I874">
        <f>IF('Prop Drill Pipe Inp Report'!V881="X",1,IF('Prop Drill Pipe Inp Report'!W881="X",1,IF('Prop Drill Pipe Inp Report'!X881="X",1,IF('Prop Drill Pipe Inp Report'!Y881="X",1,IF('Prop Drill Pipe Inp Report'!Z881="X",1,IF('Prop Drill Pipe Inp Report'!AA881="X",1,IF('Prop Drill Pipe Inp Report'!AB881="X",1,IF('Prop Drill Pipe Inp Report'!AC881="X",1,IF('Prop Drill Pipe Inp Report'!AD881="X",1,IF('Prop Drill Pipe Inp Report'!AE881="X",1,IF('Prop Drill Pipe Inp Report'!AF881="X",1,IF('Prop Drill Pipe Inp Report'!AG881="X",1,IF('Prop Drill Pipe Inp Report'!AH881="X",1, IF('Prop Drill Pipe Inp Report'!AI881="X",1,0))))))))))))))</f>
        <v>0</v>
      </c>
      <c r="J874">
        <f>IF('Prop Drill Pipe Inp Report'!AP881="X",1,IF('Prop Drill Pipe Inp Report'!AQ881="X",1,IF('Prop Drill Pipe Inp Report'!AR881="X",1,IF('Prop Drill Pipe Inp Report'!AS881="X",1,IF('Prop Drill Pipe Inp Report'!AT881="X",1,IF('Prop Drill Pipe Inp Report'!AU881="X",1,IF('Prop Drill Pipe Inp Report'!AV881="X",1,IF('Prop Drill Pipe Inp Report'!AW881="X",1,IF('Prop Drill Pipe Inp Report'!AX881="X",1,IF('Prop Drill Pipe Inp Report'!AY881="X",1,IF('Prop Drill Pipe Inp Report'!AZ881="X",1,IF('Prop Drill Pipe Inp Report'!BA881="X",1,0))))))))))))</f>
        <v>0</v>
      </c>
    </row>
    <row r="875" spans="9:10" x14ac:dyDescent="0.25">
      <c r="I875">
        <f>IF('Prop Drill Pipe Inp Report'!V882="X",1,IF('Prop Drill Pipe Inp Report'!W882="X",1,IF('Prop Drill Pipe Inp Report'!X882="X",1,IF('Prop Drill Pipe Inp Report'!Y882="X",1,IF('Prop Drill Pipe Inp Report'!Z882="X",1,IF('Prop Drill Pipe Inp Report'!AA882="X",1,IF('Prop Drill Pipe Inp Report'!AB882="X",1,IF('Prop Drill Pipe Inp Report'!AC882="X",1,IF('Prop Drill Pipe Inp Report'!AD882="X",1,IF('Prop Drill Pipe Inp Report'!AE882="X",1,IF('Prop Drill Pipe Inp Report'!AF882="X",1,IF('Prop Drill Pipe Inp Report'!AG882="X",1,IF('Prop Drill Pipe Inp Report'!AH882="X",1, IF('Prop Drill Pipe Inp Report'!AI882="X",1,0))))))))))))))</f>
        <v>0</v>
      </c>
      <c r="J875">
        <f>IF('Prop Drill Pipe Inp Report'!AP882="X",1,IF('Prop Drill Pipe Inp Report'!AQ882="X",1,IF('Prop Drill Pipe Inp Report'!AR882="X",1,IF('Prop Drill Pipe Inp Report'!AS882="X",1,IF('Prop Drill Pipe Inp Report'!AT882="X",1,IF('Prop Drill Pipe Inp Report'!AU882="X",1,IF('Prop Drill Pipe Inp Report'!AV882="X",1,IF('Prop Drill Pipe Inp Report'!AW882="X",1,IF('Prop Drill Pipe Inp Report'!AX882="X",1,IF('Prop Drill Pipe Inp Report'!AY882="X",1,IF('Prop Drill Pipe Inp Report'!AZ882="X",1,IF('Prop Drill Pipe Inp Report'!BA882="X",1,0))))))))))))</f>
        <v>0</v>
      </c>
    </row>
    <row r="876" spans="9:10" x14ac:dyDescent="0.25">
      <c r="I876">
        <f>IF('Prop Drill Pipe Inp Report'!V883="X",1,IF('Prop Drill Pipe Inp Report'!W883="X",1,IF('Prop Drill Pipe Inp Report'!X883="X",1,IF('Prop Drill Pipe Inp Report'!Y883="X",1,IF('Prop Drill Pipe Inp Report'!Z883="X",1,IF('Prop Drill Pipe Inp Report'!AA883="X",1,IF('Prop Drill Pipe Inp Report'!AB883="X",1,IF('Prop Drill Pipe Inp Report'!AC883="X",1,IF('Prop Drill Pipe Inp Report'!AD883="X",1,IF('Prop Drill Pipe Inp Report'!AE883="X",1,IF('Prop Drill Pipe Inp Report'!AF883="X",1,IF('Prop Drill Pipe Inp Report'!AG883="X",1,IF('Prop Drill Pipe Inp Report'!AH883="X",1, IF('Prop Drill Pipe Inp Report'!AI883="X",1,0))))))))))))))</f>
        <v>0</v>
      </c>
      <c r="J876">
        <f>IF('Prop Drill Pipe Inp Report'!AP883="X",1,IF('Prop Drill Pipe Inp Report'!AQ883="X",1,IF('Prop Drill Pipe Inp Report'!AR883="X",1,IF('Prop Drill Pipe Inp Report'!AS883="X",1,IF('Prop Drill Pipe Inp Report'!AT883="X",1,IF('Prop Drill Pipe Inp Report'!AU883="X",1,IF('Prop Drill Pipe Inp Report'!AV883="X",1,IF('Prop Drill Pipe Inp Report'!AW883="X",1,IF('Prop Drill Pipe Inp Report'!AX883="X",1,IF('Prop Drill Pipe Inp Report'!AY883="X",1,IF('Prop Drill Pipe Inp Report'!AZ883="X",1,IF('Prop Drill Pipe Inp Report'!BA883="X",1,0))))))))))))</f>
        <v>0</v>
      </c>
    </row>
    <row r="877" spans="9:10" x14ac:dyDescent="0.25">
      <c r="I877">
        <f>IF('Prop Drill Pipe Inp Report'!V884="X",1,IF('Prop Drill Pipe Inp Report'!W884="X",1,IF('Prop Drill Pipe Inp Report'!X884="X",1,IF('Prop Drill Pipe Inp Report'!Y884="X",1,IF('Prop Drill Pipe Inp Report'!Z884="X",1,IF('Prop Drill Pipe Inp Report'!AA884="X",1,IF('Prop Drill Pipe Inp Report'!AB884="X",1,IF('Prop Drill Pipe Inp Report'!AC884="X",1,IF('Prop Drill Pipe Inp Report'!AD884="X",1,IF('Prop Drill Pipe Inp Report'!AE884="X",1,IF('Prop Drill Pipe Inp Report'!AF884="X",1,IF('Prop Drill Pipe Inp Report'!AG884="X",1,IF('Prop Drill Pipe Inp Report'!AH884="X",1, IF('Prop Drill Pipe Inp Report'!AI884="X",1,0))))))))))))))</f>
        <v>0</v>
      </c>
      <c r="J877">
        <f>IF('Prop Drill Pipe Inp Report'!AP884="X",1,IF('Prop Drill Pipe Inp Report'!AQ884="X",1,IF('Prop Drill Pipe Inp Report'!AR884="X",1,IF('Prop Drill Pipe Inp Report'!AS884="X",1,IF('Prop Drill Pipe Inp Report'!AT884="X",1,IF('Prop Drill Pipe Inp Report'!AU884="X",1,IF('Prop Drill Pipe Inp Report'!AV884="X",1,IF('Prop Drill Pipe Inp Report'!AW884="X",1,IF('Prop Drill Pipe Inp Report'!AX884="X",1,IF('Prop Drill Pipe Inp Report'!AY884="X",1,IF('Prop Drill Pipe Inp Report'!AZ884="X",1,IF('Prop Drill Pipe Inp Report'!BA884="X",1,0))))))))))))</f>
        <v>0</v>
      </c>
    </row>
    <row r="878" spans="9:10" x14ac:dyDescent="0.25">
      <c r="I878">
        <f>IF('Prop Drill Pipe Inp Report'!V885="X",1,IF('Prop Drill Pipe Inp Report'!W885="X",1,IF('Prop Drill Pipe Inp Report'!X885="X",1,IF('Prop Drill Pipe Inp Report'!Y885="X",1,IF('Prop Drill Pipe Inp Report'!Z885="X",1,IF('Prop Drill Pipe Inp Report'!AA885="X",1,IF('Prop Drill Pipe Inp Report'!AB885="X",1,IF('Prop Drill Pipe Inp Report'!AC885="X",1,IF('Prop Drill Pipe Inp Report'!AD885="X",1,IF('Prop Drill Pipe Inp Report'!AE885="X",1,IF('Prop Drill Pipe Inp Report'!AF885="X",1,IF('Prop Drill Pipe Inp Report'!AG885="X",1,IF('Prop Drill Pipe Inp Report'!AH885="X",1, IF('Prop Drill Pipe Inp Report'!AI885="X",1,0))))))))))))))</f>
        <v>0</v>
      </c>
      <c r="J878">
        <f>IF('Prop Drill Pipe Inp Report'!AP885="X",1,IF('Prop Drill Pipe Inp Report'!AQ885="X",1,IF('Prop Drill Pipe Inp Report'!AR885="X",1,IF('Prop Drill Pipe Inp Report'!AS885="X",1,IF('Prop Drill Pipe Inp Report'!AT885="X",1,IF('Prop Drill Pipe Inp Report'!AU885="X",1,IF('Prop Drill Pipe Inp Report'!AV885="X",1,IF('Prop Drill Pipe Inp Report'!AW885="X",1,IF('Prop Drill Pipe Inp Report'!AX885="X",1,IF('Prop Drill Pipe Inp Report'!AY885="X",1,IF('Prop Drill Pipe Inp Report'!AZ885="X",1,IF('Prop Drill Pipe Inp Report'!BA885="X",1,0))))))))))))</f>
        <v>0</v>
      </c>
    </row>
    <row r="879" spans="9:10" x14ac:dyDescent="0.25">
      <c r="I879">
        <f>IF('Prop Drill Pipe Inp Report'!V886="X",1,IF('Prop Drill Pipe Inp Report'!W886="X",1,IF('Prop Drill Pipe Inp Report'!X886="X",1,IF('Prop Drill Pipe Inp Report'!Y886="X",1,IF('Prop Drill Pipe Inp Report'!Z886="X",1,IF('Prop Drill Pipe Inp Report'!AA886="X",1,IF('Prop Drill Pipe Inp Report'!AB886="X",1,IF('Prop Drill Pipe Inp Report'!AC886="X",1,IF('Prop Drill Pipe Inp Report'!AD886="X",1,IF('Prop Drill Pipe Inp Report'!AE886="X",1,IF('Prop Drill Pipe Inp Report'!AF886="X",1,IF('Prop Drill Pipe Inp Report'!AG886="X",1,IF('Prop Drill Pipe Inp Report'!AH886="X",1, IF('Prop Drill Pipe Inp Report'!AI886="X",1,0))))))))))))))</f>
        <v>0</v>
      </c>
      <c r="J879">
        <f>IF('Prop Drill Pipe Inp Report'!AP886="X",1,IF('Prop Drill Pipe Inp Report'!AQ886="X",1,IF('Prop Drill Pipe Inp Report'!AR886="X",1,IF('Prop Drill Pipe Inp Report'!AS886="X",1,IF('Prop Drill Pipe Inp Report'!AT886="X",1,IF('Prop Drill Pipe Inp Report'!AU886="X",1,IF('Prop Drill Pipe Inp Report'!AV886="X",1,IF('Prop Drill Pipe Inp Report'!AW886="X",1,IF('Prop Drill Pipe Inp Report'!AX886="X",1,IF('Prop Drill Pipe Inp Report'!AY886="X",1,IF('Prop Drill Pipe Inp Report'!AZ886="X",1,IF('Prop Drill Pipe Inp Report'!BA886="X",1,0))))))))))))</f>
        <v>0</v>
      </c>
    </row>
    <row r="880" spans="9:10" x14ac:dyDescent="0.25">
      <c r="I880">
        <f>IF('Prop Drill Pipe Inp Report'!V887="X",1,IF('Prop Drill Pipe Inp Report'!W887="X",1,IF('Prop Drill Pipe Inp Report'!X887="X",1,IF('Prop Drill Pipe Inp Report'!Y887="X",1,IF('Prop Drill Pipe Inp Report'!Z887="X",1,IF('Prop Drill Pipe Inp Report'!AA887="X",1,IF('Prop Drill Pipe Inp Report'!AB887="X",1,IF('Prop Drill Pipe Inp Report'!AC887="X",1,IF('Prop Drill Pipe Inp Report'!AD887="X",1,IF('Prop Drill Pipe Inp Report'!AE887="X",1,IF('Prop Drill Pipe Inp Report'!AF887="X",1,IF('Prop Drill Pipe Inp Report'!AG887="X",1,IF('Prop Drill Pipe Inp Report'!AH887="X",1, IF('Prop Drill Pipe Inp Report'!AI887="X",1,0))))))))))))))</f>
        <v>0</v>
      </c>
      <c r="J880">
        <f>IF('Prop Drill Pipe Inp Report'!AP887="X",1,IF('Prop Drill Pipe Inp Report'!AQ887="X",1,IF('Prop Drill Pipe Inp Report'!AR887="X",1,IF('Prop Drill Pipe Inp Report'!AS887="X",1,IF('Prop Drill Pipe Inp Report'!AT887="X",1,IF('Prop Drill Pipe Inp Report'!AU887="X",1,IF('Prop Drill Pipe Inp Report'!AV887="X",1,IF('Prop Drill Pipe Inp Report'!AW887="X",1,IF('Prop Drill Pipe Inp Report'!AX887="X",1,IF('Prop Drill Pipe Inp Report'!AY887="X",1,IF('Prop Drill Pipe Inp Report'!AZ887="X",1,IF('Prop Drill Pipe Inp Report'!BA887="X",1,0))))))))))))</f>
        <v>0</v>
      </c>
    </row>
    <row r="881" spans="9:10" x14ac:dyDescent="0.25">
      <c r="I881">
        <f>IF('Prop Drill Pipe Inp Report'!V888="X",1,IF('Prop Drill Pipe Inp Report'!W888="X",1,IF('Prop Drill Pipe Inp Report'!X888="X",1,IF('Prop Drill Pipe Inp Report'!Y888="X",1,IF('Prop Drill Pipe Inp Report'!Z888="X",1,IF('Prop Drill Pipe Inp Report'!AA888="X",1,IF('Prop Drill Pipe Inp Report'!AB888="X",1,IF('Prop Drill Pipe Inp Report'!AC888="X",1,IF('Prop Drill Pipe Inp Report'!AD888="X",1,IF('Prop Drill Pipe Inp Report'!AE888="X",1,IF('Prop Drill Pipe Inp Report'!AF888="X",1,IF('Prop Drill Pipe Inp Report'!AG888="X",1,IF('Prop Drill Pipe Inp Report'!AH888="X",1, IF('Prop Drill Pipe Inp Report'!AI888="X",1,0))))))))))))))</f>
        <v>0</v>
      </c>
      <c r="J881">
        <f>IF('Prop Drill Pipe Inp Report'!AP888="X",1,IF('Prop Drill Pipe Inp Report'!AQ888="X",1,IF('Prop Drill Pipe Inp Report'!AR888="X",1,IF('Prop Drill Pipe Inp Report'!AS888="X",1,IF('Prop Drill Pipe Inp Report'!AT888="X",1,IF('Prop Drill Pipe Inp Report'!AU888="X",1,IF('Prop Drill Pipe Inp Report'!AV888="X",1,IF('Prop Drill Pipe Inp Report'!AW888="X",1,IF('Prop Drill Pipe Inp Report'!AX888="X",1,IF('Prop Drill Pipe Inp Report'!AY888="X",1,IF('Prop Drill Pipe Inp Report'!AZ888="X",1,IF('Prop Drill Pipe Inp Report'!BA888="X",1,0))))))))))))</f>
        <v>0</v>
      </c>
    </row>
    <row r="882" spans="9:10" x14ac:dyDescent="0.25">
      <c r="I882">
        <f>IF('Prop Drill Pipe Inp Report'!V889="X",1,IF('Prop Drill Pipe Inp Report'!W889="X",1,IF('Prop Drill Pipe Inp Report'!X889="X",1,IF('Prop Drill Pipe Inp Report'!Y889="X",1,IF('Prop Drill Pipe Inp Report'!Z889="X",1,IF('Prop Drill Pipe Inp Report'!AA889="X",1,IF('Prop Drill Pipe Inp Report'!AB889="X",1,IF('Prop Drill Pipe Inp Report'!AC889="X",1,IF('Prop Drill Pipe Inp Report'!AD889="X",1,IF('Prop Drill Pipe Inp Report'!AE889="X",1,IF('Prop Drill Pipe Inp Report'!AF889="X",1,IF('Prop Drill Pipe Inp Report'!AG889="X",1,IF('Prop Drill Pipe Inp Report'!AH889="X",1, IF('Prop Drill Pipe Inp Report'!AI889="X",1,0))))))))))))))</f>
        <v>0</v>
      </c>
      <c r="J882">
        <f>IF('Prop Drill Pipe Inp Report'!AP889="X",1,IF('Prop Drill Pipe Inp Report'!AQ889="X",1,IF('Prop Drill Pipe Inp Report'!AR889="X",1,IF('Prop Drill Pipe Inp Report'!AS889="X",1,IF('Prop Drill Pipe Inp Report'!AT889="X",1,IF('Prop Drill Pipe Inp Report'!AU889="X",1,IF('Prop Drill Pipe Inp Report'!AV889="X",1,IF('Prop Drill Pipe Inp Report'!AW889="X",1,IF('Prop Drill Pipe Inp Report'!AX889="X",1,IF('Prop Drill Pipe Inp Report'!AY889="X",1,IF('Prop Drill Pipe Inp Report'!AZ889="X",1,IF('Prop Drill Pipe Inp Report'!BA889="X",1,0))))))))))))</f>
        <v>0</v>
      </c>
    </row>
    <row r="883" spans="9:10" x14ac:dyDescent="0.25">
      <c r="I883">
        <f>IF('Prop Drill Pipe Inp Report'!V890="X",1,IF('Prop Drill Pipe Inp Report'!W890="X",1,IF('Prop Drill Pipe Inp Report'!X890="X",1,IF('Prop Drill Pipe Inp Report'!Y890="X",1,IF('Prop Drill Pipe Inp Report'!Z890="X",1,IF('Prop Drill Pipe Inp Report'!AA890="X",1,IF('Prop Drill Pipe Inp Report'!AB890="X",1,IF('Prop Drill Pipe Inp Report'!AC890="X",1,IF('Prop Drill Pipe Inp Report'!AD890="X",1,IF('Prop Drill Pipe Inp Report'!AE890="X",1,IF('Prop Drill Pipe Inp Report'!AF890="X",1,IF('Prop Drill Pipe Inp Report'!AG890="X",1,IF('Prop Drill Pipe Inp Report'!AH890="X",1, IF('Prop Drill Pipe Inp Report'!AI890="X",1,0))))))))))))))</f>
        <v>0</v>
      </c>
      <c r="J883">
        <f>IF('Prop Drill Pipe Inp Report'!AP890="X",1,IF('Prop Drill Pipe Inp Report'!AQ890="X",1,IF('Prop Drill Pipe Inp Report'!AR890="X",1,IF('Prop Drill Pipe Inp Report'!AS890="X",1,IF('Prop Drill Pipe Inp Report'!AT890="X",1,IF('Prop Drill Pipe Inp Report'!AU890="X",1,IF('Prop Drill Pipe Inp Report'!AV890="X",1,IF('Prop Drill Pipe Inp Report'!AW890="X",1,IF('Prop Drill Pipe Inp Report'!AX890="X",1,IF('Prop Drill Pipe Inp Report'!AY890="X",1,IF('Prop Drill Pipe Inp Report'!AZ890="X",1,IF('Prop Drill Pipe Inp Report'!BA890="X",1,0))))))))))))</f>
        <v>0</v>
      </c>
    </row>
    <row r="884" spans="9:10" x14ac:dyDescent="0.25">
      <c r="I884">
        <f>IF('Prop Drill Pipe Inp Report'!V891="X",1,IF('Prop Drill Pipe Inp Report'!W891="X",1,IF('Prop Drill Pipe Inp Report'!X891="X",1,IF('Prop Drill Pipe Inp Report'!Y891="X",1,IF('Prop Drill Pipe Inp Report'!Z891="X",1,IF('Prop Drill Pipe Inp Report'!AA891="X",1,IF('Prop Drill Pipe Inp Report'!AB891="X",1,IF('Prop Drill Pipe Inp Report'!AC891="X",1,IF('Prop Drill Pipe Inp Report'!AD891="X",1,IF('Prop Drill Pipe Inp Report'!AE891="X",1,IF('Prop Drill Pipe Inp Report'!AF891="X",1,IF('Prop Drill Pipe Inp Report'!AG891="X",1,IF('Prop Drill Pipe Inp Report'!AH891="X",1, IF('Prop Drill Pipe Inp Report'!AI891="X",1,0))))))))))))))</f>
        <v>0</v>
      </c>
      <c r="J884">
        <f>IF('Prop Drill Pipe Inp Report'!AP891="X",1,IF('Prop Drill Pipe Inp Report'!AQ891="X",1,IF('Prop Drill Pipe Inp Report'!AR891="X",1,IF('Prop Drill Pipe Inp Report'!AS891="X",1,IF('Prop Drill Pipe Inp Report'!AT891="X",1,IF('Prop Drill Pipe Inp Report'!AU891="X",1,IF('Prop Drill Pipe Inp Report'!AV891="X",1,IF('Prop Drill Pipe Inp Report'!AW891="X",1,IF('Prop Drill Pipe Inp Report'!AX891="X",1,IF('Prop Drill Pipe Inp Report'!AY891="X",1,IF('Prop Drill Pipe Inp Report'!AZ891="X",1,IF('Prop Drill Pipe Inp Report'!BA891="X",1,0))))))))))))</f>
        <v>0</v>
      </c>
    </row>
    <row r="885" spans="9:10" x14ac:dyDescent="0.25">
      <c r="I885">
        <f>IF('Prop Drill Pipe Inp Report'!V892="X",1,IF('Prop Drill Pipe Inp Report'!W892="X",1,IF('Prop Drill Pipe Inp Report'!X892="X",1,IF('Prop Drill Pipe Inp Report'!Y892="X",1,IF('Prop Drill Pipe Inp Report'!Z892="X",1,IF('Prop Drill Pipe Inp Report'!AA892="X",1,IF('Prop Drill Pipe Inp Report'!AB892="X",1,IF('Prop Drill Pipe Inp Report'!AC892="X",1,IF('Prop Drill Pipe Inp Report'!AD892="X",1,IF('Prop Drill Pipe Inp Report'!AE892="X",1,IF('Prop Drill Pipe Inp Report'!AF892="X",1,IF('Prop Drill Pipe Inp Report'!AG892="X",1,IF('Prop Drill Pipe Inp Report'!AH892="X",1, IF('Prop Drill Pipe Inp Report'!AI892="X",1,0))))))))))))))</f>
        <v>0</v>
      </c>
      <c r="J885">
        <f>IF('Prop Drill Pipe Inp Report'!AP892="X",1,IF('Prop Drill Pipe Inp Report'!AQ892="X",1,IF('Prop Drill Pipe Inp Report'!AR892="X",1,IF('Prop Drill Pipe Inp Report'!AS892="X",1,IF('Prop Drill Pipe Inp Report'!AT892="X",1,IF('Prop Drill Pipe Inp Report'!AU892="X",1,IF('Prop Drill Pipe Inp Report'!AV892="X",1,IF('Prop Drill Pipe Inp Report'!AW892="X",1,IF('Prop Drill Pipe Inp Report'!AX892="X",1,IF('Prop Drill Pipe Inp Report'!AY892="X",1,IF('Prop Drill Pipe Inp Report'!AZ892="X",1,IF('Prop Drill Pipe Inp Report'!BA892="X",1,0))))))))))))</f>
        <v>0</v>
      </c>
    </row>
    <row r="886" spans="9:10" x14ac:dyDescent="0.25">
      <c r="I886">
        <f>IF('Prop Drill Pipe Inp Report'!V893="X",1,IF('Prop Drill Pipe Inp Report'!W893="X",1,IF('Prop Drill Pipe Inp Report'!X893="X",1,IF('Prop Drill Pipe Inp Report'!Y893="X",1,IF('Prop Drill Pipe Inp Report'!Z893="X",1,IF('Prop Drill Pipe Inp Report'!AA893="X",1,IF('Prop Drill Pipe Inp Report'!AB893="X",1,IF('Prop Drill Pipe Inp Report'!AC893="X",1,IF('Prop Drill Pipe Inp Report'!AD893="X",1,IF('Prop Drill Pipe Inp Report'!AE893="X",1,IF('Prop Drill Pipe Inp Report'!AF893="X",1,IF('Prop Drill Pipe Inp Report'!AG893="X",1,IF('Prop Drill Pipe Inp Report'!AH893="X",1, IF('Prop Drill Pipe Inp Report'!AI893="X",1,0))))))))))))))</f>
        <v>0</v>
      </c>
      <c r="J886">
        <f>IF('Prop Drill Pipe Inp Report'!AP893="X",1,IF('Prop Drill Pipe Inp Report'!AQ893="X",1,IF('Prop Drill Pipe Inp Report'!AR893="X",1,IF('Prop Drill Pipe Inp Report'!AS893="X",1,IF('Prop Drill Pipe Inp Report'!AT893="X",1,IF('Prop Drill Pipe Inp Report'!AU893="X",1,IF('Prop Drill Pipe Inp Report'!AV893="X",1,IF('Prop Drill Pipe Inp Report'!AW893="X",1,IF('Prop Drill Pipe Inp Report'!AX893="X",1,IF('Prop Drill Pipe Inp Report'!AY893="X",1,IF('Prop Drill Pipe Inp Report'!AZ893="X",1,IF('Prop Drill Pipe Inp Report'!BA893="X",1,0))))))))))))</f>
        <v>0</v>
      </c>
    </row>
    <row r="887" spans="9:10" x14ac:dyDescent="0.25">
      <c r="I887">
        <f>IF('Prop Drill Pipe Inp Report'!V894="X",1,IF('Prop Drill Pipe Inp Report'!W894="X",1,IF('Prop Drill Pipe Inp Report'!X894="X",1,IF('Prop Drill Pipe Inp Report'!Y894="X",1,IF('Prop Drill Pipe Inp Report'!Z894="X",1,IF('Prop Drill Pipe Inp Report'!AA894="X",1,IF('Prop Drill Pipe Inp Report'!AB894="X",1,IF('Prop Drill Pipe Inp Report'!AC894="X",1,IF('Prop Drill Pipe Inp Report'!AD894="X",1,IF('Prop Drill Pipe Inp Report'!AE894="X",1,IF('Prop Drill Pipe Inp Report'!AF894="X",1,IF('Prop Drill Pipe Inp Report'!AG894="X",1,IF('Prop Drill Pipe Inp Report'!AH894="X",1, IF('Prop Drill Pipe Inp Report'!AI894="X",1,0))))))))))))))</f>
        <v>0</v>
      </c>
      <c r="J887">
        <f>IF('Prop Drill Pipe Inp Report'!AP894="X",1,IF('Prop Drill Pipe Inp Report'!AQ894="X",1,IF('Prop Drill Pipe Inp Report'!AR894="X",1,IF('Prop Drill Pipe Inp Report'!AS894="X",1,IF('Prop Drill Pipe Inp Report'!AT894="X",1,IF('Prop Drill Pipe Inp Report'!AU894="X",1,IF('Prop Drill Pipe Inp Report'!AV894="X",1,IF('Prop Drill Pipe Inp Report'!AW894="X",1,IF('Prop Drill Pipe Inp Report'!AX894="X",1,IF('Prop Drill Pipe Inp Report'!AY894="X",1,IF('Prop Drill Pipe Inp Report'!AZ894="X",1,IF('Prop Drill Pipe Inp Report'!BA894="X",1,0))))))))))))</f>
        <v>0</v>
      </c>
    </row>
    <row r="888" spans="9:10" x14ac:dyDescent="0.25">
      <c r="I888">
        <f>IF('Prop Drill Pipe Inp Report'!V895="X",1,IF('Prop Drill Pipe Inp Report'!W895="X",1,IF('Prop Drill Pipe Inp Report'!X895="X",1,IF('Prop Drill Pipe Inp Report'!Y895="X",1,IF('Prop Drill Pipe Inp Report'!Z895="X",1,IF('Prop Drill Pipe Inp Report'!AA895="X",1,IF('Prop Drill Pipe Inp Report'!AB895="X",1,IF('Prop Drill Pipe Inp Report'!AC895="X",1,IF('Prop Drill Pipe Inp Report'!AD895="X",1,IF('Prop Drill Pipe Inp Report'!AE895="X",1,IF('Prop Drill Pipe Inp Report'!AF895="X",1,IF('Prop Drill Pipe Inp Report'!AG895="X",1,IF('Prop Drill Pipe Inp Report'!AH895="X",1, IF('Prop Drill Pipe Inp Report'!AI895="X",1,0))))))))))))))</f>
        <v>0</v>
      </c>
      <c r="J888">
        <f>IF('Prop Drill Pipe Inp Report'!AP895="X",1,IF('Prop Drill Pipe Inp Report'!AQ895="X",1,IF('Prop Drill Pipe Inp Report'!AR895="X",1,IF('Prop Drill Pipe Inp Report'!AS895="X",1,IF('Prop Drill Pipe Inp Report'!AT895="X",1,IF('Prop Drill Pipe Inp Report'!AU895="X",1,IF('Prop Drill Pipe Inp Report'!AV895="X",1,IF('Prop Drill Pipe Inp Report'!AW895="X",1,IF('Prop Drill Pipe Inp Report'!AX895="X",1,IF('Prop Drill Pipe Inp Report'!AY895="X",1,IF('Prop Drill Pipe Inp Report'!AZ895="X",1,IF('Prop Drill Pipe Inp Report'!BA895="X",1,0))))))))))))</f>
        <v>0</v>
      </c>
    </row>
    <row r="889" spans="9:10" x14ac:dyDescent="0.25">
      <c r="I889">
        <f>IF('Prop Drill Pipe Inp Report'!V896="X",1,IF('Prop Drill Pipe Inp Report'!W896="X",1,IF('Prop Drill Pipe Inp Report'!X896="X",1,IF('Prop Drill Pipe Inp Report'!Y896="X",1,IF('Prop Drill Pipe Inp Report'!Z896="X",1,IF('Prop Drill Pipe Inp Report'!AA896="X",1,IF('Prop Drill Pipe Inp Report'!AB896="X",1,IF('Prop Drill Pipe Inp Report'!AC896="X",1,IF('Prop Drill Pipe Inp Report'!AD896="X",1,IF('Prop Drill Pipe Inp Report'!AE896="X",1,IF('Prop Drill Pipe Inp Report'!AF896="X",1,IF('Prop Drill Pipe Inp Report'!AG896="X",1,IF('Prop Drill Pipe Inp Report'!AH896="X",1, IF('Prop Drill Pipe Inp Report'!AI896="X",1,0))))))))))))))</f>
        <v>0</v>
      </c>
      <c r="J889">
        <f>IF('Prop Drill Pipe Inp Report'!AP896="X",1,IF('Prop Drill Pipe Inp Report'!AQ896="X",1,IF('Prop Drill Pipe Inp Report'!AR896="X",1,IF('Prop Drill Pipe Inp Report'!AS896="X",1,IF('Prop Drill Pipe Inp Report'!AT896="X",1,IF('Prop Drill Pipe Inp Report'!AU896="X",1,IF('Prop Drill Pipe Inp Report'!AV896="X",1,IF('Prop Drill Pipe Inp Report'!AW896="X",1,IF('Prop Drill Pipe Inp Report'!AX896="X",1,IF('Prop Drill Pipe Inp Report'!AY896="X",1,IF('Prop Drill Pipe Inp Report'!AZ896="X",1,IF('Prop Drill Pipe Inp Report'!BA896="X",1,0))))))))))))</f>
        <v>0</v>
      </c>
    </row>
    <row r="890" spans="9:10" x14ac:dyDescent="0.25">
      <c r="I890">
        <f>IF('Prop Drill Pipe Inp Report'!V897="X",1,IF('Prop Drill Pipe Inp Report'!W897="X",1,IF('Prop Drill Pipe Inp Report'!X897="X",1,IF('Prop Drill Pipe Inp Report'!Y897="X",1,IF('Prop Drill Pipe Inp Report'!Z897="X",1,IF('Prop Drill Pipe Inp Report'!AA897="X",1,IF('Prop Drill Pipe Inp Report'!AB897="X",1,IF('Prop Drill Pipe Inp Report'!AC897="X",1,IF('Prop Drill Pipe Inp Report'!AD897="X",1,IF('Prop Drill Pipe Inp Report'!AE897="X",1,IF('Prop Drill Pipe Inp Report'!AF897="X",1,IF('Prop Drill Pipe Inp Report'!AG897="X",1,IF('Prop Drill Pipe Inp Report'!AH897="X",1, IF('Prop Drill Pipe Inp Report'!AI897="X",1,0))))))))))))))</f>
        <v>0</v>
      </c>
      <c r="J890">
        <f>IF('Prop Drill Pipe Inp Report'!AP897="X",1,IF('Prop Drill Pipe Inp Report'!AQ897="X",1,IF('Prop Drill Pipe Inp Report'!AR897="X",1,IF('Prop Drill Pipe Inp Report'!AS897="X",1,IF('Prop Drill Pipe Inp Report'!AT897="X",1,IF('Prop Drill Pipe Inp Report'!AU897="X",1,IF('Prop Drill Pipe Inp Report'!AV897="X",1,IF('Prop Drill Pipe Inp Report'!AW897="X",1,IF('Prop Drill Pipe Inp Report'!AX897="X",1,IF('Prop Drill Pipe Inp Report'!AY897="X",1,IF('Prop Drill Pipe Inp Report'!AZ897="X",1,IF('Prop Drill Pipe Inp Report'!BA897="X",1,0))))))))))))</f>
        <v>0</v>
      </c>
    </row>
    <row r="891" spans="9:10" x14ac:dyDescent="0.25">
      <c r="I891">
        <f>IF('Prop Drill Pipe Inp Report'!V898="X",1,IF('Prop Drill Pipe Inp Report'!W898="X",1,IF('Prop Drill Pipe Inp Report'!X898="X",1,IF('Prop Drill Pipe Inp Report'!Y898="X",1,IF('Prop Drill Pipe Inp Report'!Z898="X",1,IF('Prop Drill Pipe Inp Report'!AA898="X",1,IF('Prop Drill Pipe Inp Report'!AB898="X",1,IF('Prop Drill Pipe Inp Report'!AC898="X",1,IF('Prop Drill Pipe Inp Report'!AD898="X",1,IF('Prop Drill Pipe Inp Report'!AE898="X",1,IF('Prop Drill Pipe Inp Report'!AF898="X",1,IF('Prop Drill Pipe Inp Report'!AG898="X",1,IF('Prop Drill Pipe Inp Report'!AH898="X",1, IF('Prop Drill Pipe Inp Report'!AI898="X",1,0))))))))))))))</f>
        <v>0</v>
      </c>
      <c r="J891">
        <f>IF('Prop Drill Pipe Inp Report'!AP898="X",1,IF('Prop Drill Pipe Inp Report'!AQ898="X",1,IF('Prop Drill Pipe Inp Report'!AR898="X",1,IF('Prop Drill Pipe Inp Report'!AS898="X",1,IF('Prop Drill Pipe Inp Report'!AT898="X",1,IF('Prop Drill Pipe Inp Report'!AU898="X",1,IF('Prop Drill Pipe Inp Report'!AV898="X",1,IF('Prop Drill Pipe Inp Report'!AW898="X",1,IF('Prop Drill Pipe Inp Report'!AX898="X",1,IF('Prop Drill Pipe Inp Report'!AY898="X",1,IF('Prop Drill Pipe Inp Report'!AZ898="X",1,IF('Prop Drill Pipe Inp Report'!BA898="X",1,0))))))))))))</f>
        <v>0</v>
      </c>
    </row>
    <row r="892" spans="9:10" x14ac:dyDescent="0.25">
      <c r="I892">
        <f>IF('Prop Drill Pipe Inp Report'!V899="X",1,IF('Prop Drill Pipe Inp Report'!W899="X",1,IF('Prop Drill Pipe Inp Report'!X899="X",1,IF('Prop Drill Pipe Inp Report'!Y899="X",1,IF('Prop Drill Pipe Inp Report'!Z899="X",1,IF('Prop Drill Pipe Inp Report'!AA899="X",1,IF('Prop Drill Pipe Inp Report'!AB899="X",1,IF('Prop Drill Pipe Inp Report'!AC899="X",1,IF('Prop Drill Pipe Inp Report'!AD899="X",1,IF('Prop Drill Pipe Inp Report'!AE899="X",1,IF('Prop Drill Pipe Inp Report'!AF899="X",1,IF('Prop Drill Pipe Inp Report'!AG899="X",1,IF('Prop Drill Pipe Inp Report'!AH899="X",1, IF('Prop Drill Pipe Inp Report'!AI899="X",1,0))))))))))))))</f>
        <v>0</v>
      </c>
      <c r="J892">
        <f>IF('Prop Drill Pipe Inp Report'!AP899="X",1,IF('Prop Drill Pipe Inp Report'!AQ899="X",1,IF('Prop Drill Pipe Inp Report'!AR899="X",1,IF('Prop Drill Pipe Inp Report'!AS899="X",1,IF('Prop Drill Pipe Inp Report'!AT899="X",1,IF('Prop Drill Pipe Inp Report'!AU899="X",1,IF('Prop Drill Pipe Inp Report'!AV899="X",1,IF('Prop Drill Pipe Inp Report'!AW899="X",1,IF('Prop Drill Pipe Inp Report'!AX899="X",1,IF('Prop Drill Pipe Inp Report'!AY899="X",1,IF('Prop Drill Pipe Inp Report'!AZ899="X",1,IF('Prop Drill Pipe Inp Report'!BA899="X",1,0))))))))))))</f>
        <v>0</v>
      </c>
    </row>
    <row r="893" spans="9:10" x14ac:dyDescent="0.25">
      <c r="I893">
        <f>IF('Prop Drill Pipe Inp Report'!V900="X",1,IF('Prop Drill Pipe Inp Report'!W900="X",1,IF('Prop Drill Pipe Inp Report'!X900="X",1,IF('Prop Drill Pipe Inp Report'!Y900="X",1,IF('Prop Drill Pipe Inp Report'!Z900="X",1,IF('Prop Drill Pipe Inp Report'!AA900="X",1,IF('Prop Drill Pipe Inp Report'!AB900="X",1,IF('Prop Drill Pipe Inp Report'!AC900="X",1,IF('Prop Drill Pipe Inp Report'!AD900="X",1,IF('Prop Drill Pipe Inp Report'!AE900="X",1,IF('Prop Drill Pipe Inp Report'!AF900="X",1,IF('Prop Drill Pipe Inp Report'!AG900="X",1,IF('Prop Drill Pipe Inp Report'!AH900="X",1, IF('Prop Drill Pipe Inp Report'!AI900="X",1,0))))))))))))))</f>
        <v>0</v>
      </c>
      <c r="J893">
        <f>IF('Prop Drill Pipe Inp Report'!AP900="X",1,IF('Prop Drill Pipe Inp Report'!AQ900="X",1,IF('Prop Drill Pipe Inp Report'!AR900="X",1,IF('Prop Drill Pipe Inp Report'!AS900="X",1,IF('Prop Drill Pipe Inp Report'!AT900="X",1,IF('Prop Drill Pipe Inp Report'!AU900="X",1,IF('Prop Drill Pipe Inp Report'!AV900="X",1,IF('Prop Drill Pipe Inp Report'!AW900="X",1,IF('Prop Drill Pipe Inp Report'!AX900="X",1,IF('Prop Drill Pipe Inp Report'!AY900="X",1,IF('Prop Drill Pipe Inp Report'!AZ900="X",1,IF('Prop Drill Pipe Inp Report'!BA900="X",1,0))))))))))))</f>
        <v>0</v>
      </c>
    </row>
    <row r="894" spans="9:10" x14ac:dyDescent="0.25">
      <c r="I894">
        <f>IF('Prop Drill Pipe Inp Report'!V901="X",1,IF('Prop Drill Pipe Inp Report'!W901="X",1,IF('Prop Drill Pipe Inp Report'!X901="X",1,IF('Prop Drill Pipe Inp Report'!Y901="X",1,IF('Prop Drill Pipe Inp Report'!Z901="X",1,IF('Prop Drill Pipe Inp Report'!AA901="X",1,IF('Prop Drill Pipe Inp Report'!AB901="X",1,IF('Prop Drill Pipe Inp Report'!AC901="X",1,IF('Prop Drill Pipe Inp Report'!AD901="X",1,IF('Prop Drill Pipe Inp Report'!AE901="X",1,IF('Prop Drill Pipe Inp Report'!AF901="X",1,IF('Prop Drill Pipe Inp Report'!AG901="X",1,IF('Prop Drill Pipe Inp Report'!AH901="X",1, IF('Prop Drill Pipe Inp Report'!AI901="X",1,0))))))))))))))</f>
        <v>0</v>
      </c>
      <c r="J894">
        <f>IF('Prop Drill Pipe Inp Report'!AP901="X",1,IF('Prop Drill Pipe Inp Report'!AQ901="X",1,IF('Prop Drill Pipe Inp Report'!AR901="X",1,IF('Prop Drill Pipe Inp Report'!AS901="X",1,IF('Prop Drill Pipe Inp Report'!AT901="X",1,IF('Prop Drill Pipe Inp Report'!AU901="X",1,IF('Prop Drill Pipe Inp Report'!AV901="X",1,IF('Prop Drill Pipe Inp Report'!AW901="X",1,IF('Prop Drill Pipe Inp Report'!AX901="X",1,IF('Prop Drill Pipe Inp Report'!AY901="X",1,IF('Prop Drill Pipe Inp Report'!AZ901="X",1,IF('Prop Drill Pipe Inp Report'!BA901="X",1,0))))))))))))</f>
        <v>0</v>
      </c>
    </row>
    <row r="895" spans="9:10" x14ac:dyDescent="0.25">
      <c r="I895">
        <f>IF('Prop Drill Pipe Inp Report'!V902="X",1,IF('Prop Drill Pipe Inp Report'!W902="X",1,IF('Prop Drill Pipe Inp Report'!X902="X",1,IF('Prop Drill Pipe Inp Report'!Y902="X",1,IF('Prop Drill Pipe Inp Report'!Z902="X",1,IF('Prop Drill Pipe Inp Report'!AA902="X",1,IF('Prop Drill Pipe Inp Report'!AB902="X",1,IF('Prop Drill Pipe Inp Report'!AC902="X",1,IF('Prop Drill Pipe Inp Report'!AD902="X",1,IF('Prop Drill Pipe Inp Report'!AE902="X",1,IF('Prop Drill Pipe Inp Report'!AF902="X",1,IF('Prop Drill Pipe Inp Report'!AG902="X",1,IF('Prop Drill Pipe Inp Report'!AH902="X",1, IF('Prop Drill Pipe Inp Report'!AI902="X",1,0))))))))))))))</f>
        <v>0</v>
      </c>
      <c r="J895">
        <f>IF('Prop Drill Pipe Inp Report'!AP902="X",1,IF('Prop Drill Pipe Inp Report'!AQ902="X",1,IF('Prop Drill Pipe Inp Report'!AR902="X",1,IF('Prop Drill Pipe Inp Report'!AS902="X",1,IF('Prop Drill Pipe Inp Report'!AT902="X",1,IF('Prop Drill Pipe Inp Report'!AU902="X",1,IF('Prop Drill Pipe Inp Report'!AV902="X",1,IF('Prop Drill Pipe Inp Report'!AW902="X",1,IF('Prop Drill Pipe Inp Report'!AX902="X",1,IF('Prop Drill Pipe Inp Report'!AY902="X",1,IF('Prop Drill Pipe Inp Report'!AZ902="X",1,IF('Prop Drill Pipe Inp Report'!BA902="X",1,0))))))))))))</f>
        <v>0</v>
      </c>
    </row>
    <row r="896" spans="9:10" x14ac:dyDescent="0.25">
      <c r="I896">
        <f>IF('Prop Drill Pipe Inp Report'!V903="X",1,IF('Prop Drill Pipe Inp Report'!W903="X",1,IF('Prop Drill Pipe Inp Report'!X903="X",1,IF('Prop Drill Pipe Inp Report'!Y903="X",1,IF('Prop Drill Pipe Inp Report'!Z903="X",1,IF('Prop Drill Pipe Inp Report'!AA903="X",1,IF('Prop Drill Pipe Inp Report'!AB903="X",1,IF('Prop Drill Pipe Inp Report'!AC903="X",1,IF('Prop Drill Pipe Inp Report'!AD903="X",1,IF('Prop Drill Pipe Inp Report'!AE903="X",1,IF('Prop Drill Pipe Inp Report'!AF903="X",1,IF('Prop Drill Pipe Inp Report'!AG903="X",1,IF('Prop Drill Pipe Inp Report'!AH903="X",1, IF('Prop Drill Pipe Inp Report'!AI903="X",1,0))))))))))))))</f>
        <v>0</v>
      </c>
      <c r="J896">
        <f>IF('Prop Drill Pipe Inp Report'!AP903="X",1,IF('Prop Drill Pipe Inp Report'!AQ903="X",1,IF('Prop Drill Pipe Inp Report'!AR903="X",1,IF('Prop Drill Pipe Inp Report'!AS903="X",1,IF('Prop Drill Pipe Inp Report'!AT903="X",1,IF('Prop Drill Pipe Inp Report'!AU903="X",1,IF('Prop Drill Pipe Inp Report'!AV903="X",1,IF('Prop Drill Pipe Inp Report'!AW903="X",1,IF('Prop Drill Pipe Inp Report'!AX903="X",1,IF('Prop Drill Pipe Inp Report'!AY903="X",1,IF('Prop Drill Pipe Inp Report'!AZ903="X",1,IF('Prop Drill Pipe Inp Report'!BA903="X",1,0))))))))))))</f>
        <v>0</v>
      </c>
    </row>
    <row r="897" spans="9:10" x14ac:dyDescent="0.25">
      <c r="I897">
        <f>IF('Prop Drill Pipe Inp Report'!V904="X",1,IF('Prop Drill Pipe Inp Report'!W904="X",1,IF('Prop Drill Pipe Inp Report'!X904="X",1,IF('Prop Drill Pipe Inp Report'!Y904="X",1,IF('Prop Drill Pipe Inp Report'!Z904="X",1,IF('Prop Drill Pipe Inp Report'!AA904="X",1,IF('Prop Drill Pipe Inp Report'!AB904="X",1,IF('Prop Drill Pipe Inp Report'!AC904="X",1,IF('Prop Drill Pipe Inp Report'!AD904="X",1,IF('Prop Drill Pipe Inp Report'!AE904="X",1,IF('Prop Drill Pipe Inp Report'!AF904="X",1,IF('Prop Drill Pipe Inp Report'!AG904="X",1,IF('Prop Drill Pipe Inp Report'!AH904="X",1, IF('Prop Drill Pipe Inp Report'!AI904="X",1,0))))))))))))))</f>
        <v>0</v>
      </c>
      <c r="J897">
        <f>IF('Prop Drill Pipe Inp Report'!AP904="X",1,IF('Prop Drill Pipe Inp Report'!AQ904="X",1,IF('Prop Drill Pipe Inp Report'!AR904="X",1,IF('Prop Drill Pipe Inp Report'!AS904="X",1,IF('Prop Drill Pipe Inp Report'!AT904="X",1,IF('Prop Drill Pipe Inp Report'!AU904="X",1,IF('Prop Drill Pipe Inp Report'!AV904="X",1,IF('Prop Drill Pipe Inp Report'!AW904="X",1,IF('Prop Drill Pipe Inp Report'!AX904="X",1,IF('Prop Drill Pipe Inp Report'!AY904="X",1,IF('Prop Drill Pipe Inp Report'!AZ904="X",1,IF('Prop Drill Pipe Inp Report'!BA904="X",1,0))))))))))))</f>
        <v>0</v>
      </c>
    </row>
    <row r="898" spans="9:10" x14ac:dyDescent="0.25">
      <c r="I898">
        <f>IF('Prop Drill Pipe Inp Report'!V905="X",1,IF('Prop Drill Pipe Inp Report'!W905="X",1,IF('Prop Drill Pipe Inp Report'!X905="X",1,IF('Prop Drill Pipe Inp Report'!Y905="X",1,IF('Prop Drill Pipe Inp Report'!Z905="X",1,IF('Prop Drill Pipe Inp Report'!AA905="X",1,IF('Prop Drill Pipe Inp Report'!AB905="X",1,IF('Prop Drill Pipe Inp Report'!AC905="X",1,IF('Prop Drill Pipe Inp Report'!AD905="X",1,IF('Prop Drill Pipe Inp Report'!AE905="X",1,IF('Prop Drill Pipe Inp Report'!AF905="X",1,IF('Prop Drill Pipe Inp Report'!AG905="X",1,IF('Prop Drill Pipe Inp Report'!AH905="X",1, IF('Prop Drill Pipe Inp Report'!AI905="X",1,0))))))))))))))</f>
        <v>0</v>
      </c>
      <c r="J898">
        <f>IF('Prop Drill Pipe Inp Report'!AP905="X",1,IF('Prop Drill Pipe Inp Report'!AQ905="X",1,IF('Prop Drill Pipe Inp Report'!AR905="X",1,IF('Prop Drill Pipe Inp Report'!AS905="X",1,IF('Prop Drill Pipe Inp Report'!AT905="X",1,IF('Prop Drill Pipe Inp Report'!AU905="X",1,IF('Prop Drill Pipe Inp Report'!AV905="X",1,IF('Prop Drill Pipe Inp Report'!AW905="X",1,IF('Prop Drill Pipe Inp Report'!AX905="X",1,IF('Prop Drill Pipe Inp Report'!AY905="X",1,IF('Prop Drill Pipe Inp Report'!AZ905="X",1,IF('Prop Drill Pipe Inp Report'!BA905="X",1,0))))))))))))</f>
        <v>0</v>
      </c>
    </row>
    <row r="899" spans="9:10" x14ac:dyDescent="0.25">
      <c r="I899">
        <f>IF('Prop Drill Pipe Inp Report'!V906="X",1,IF('Prop Drill Pipe Inp Report'!W906="X",1,IF('Prop Drill Pipe Inp Report'!X906="X",1,IF('Prop Drill Pipe Inp Report'!Y906="X",1,IF('Prop Drill Pipe Inp Report'!Z906="X",1,IF('Prop Drill Pipe Inp Report'!AA906="X",1,IF('Prop Drill Pipe Inp Report'!AB906="X",1,IF('Prop Drill Pipe Inp Report'!AC906="X",1,IF('Prop Drill Pipe Inp Report'!AD906="X",1,IF('Prop Drill Pipe Inp Report'!AE906="X",1,IF('Prop Drill Pipe Inp Report'!AF906="X",1,IF('Prop Drill Pipe Inp Report'!AG906="X",1,IF('Prop Drill Pipe Inp Report'!AH906="X",1, IF('Prop Drill Pipe Inp Report'!AI906="X",1,0))))))))))))))</f>
        <v>0</v>
      </c>
      <c r="J899">
        <f>IF('Prop Drill Pipe Inp Report'!AP906="X",1,IF('Prop Drill Pipe Inp Report'!AQ906="X",1,IF('Prop Drill Pipe Inp Report'!AR906="X",1,IF('Prop Drill Pipe Inp Report'!AS906="X",1,IF('Prop Drill Pipe Inp Report'!AT906="X",1,IF('Prop Drill Pipe Inp Report'!AU906="X",1,IF('Prop Drill Pipe Inp Report'!AV906="X",1,IF('Prop Drill Pipe Inp Report'!AW906="X",1,IF('Prop Drill Pipe Inp Report'!AX906="X",1,IF('Prop Drill Pipe Inp Report'!AY906="X",1,IF('Prop Drill Pipe Inp Report'!AZ906="X",1,IF('Prop Drill Pipe Inp Report'!BA906="X",1,0))))))))))))</f>
        <v>0</v>
      </c>
    </row>
    <row r="900" spans="9:10" x14ac:dyDescent="0.25">
      <c r="I900">
        <f>IF('Prop Drill Pipe Inp Report'!V907="X",1,IF('Prop Drill Pipe Inp Report'!W907="X",1,IF('Prop Drill Pipe Inp Report'!X907="X",1,IF('Prop Drill Pipe Inp Report'!Y907="X",1,IF('Prop Drill Pipe Inp Report'!Z907="X",1,IF('Prop Drill Pipe Inp Report'!AA907="X",1,IF('Prop Drill Pipe Inp Report'!AB907="X",1,IF('Prop Drill Pipe Inp Report'!AC907="X",1,IF('Prop Drill Pipe Inp Report'!AD907="X",1,IF('Prop Drill Pipe Inp Report'!AE907="X",1,IF('Prop Drill Pipe Inp Report'!AF907="X",1,IF('Prop Drill Pipe Inp Report'!AG907="X",1,IF('Prop Drill Pipe Inp Report'!AH907="X",1, IF('Prop Drill Pipe Inp Report'!AI907="X",1,0))))))))))))))</f>
        <v>0</v>
      </c>
      <c r="J900">
        <f>IF('Prop Drill Pipe Inp Report'!AP907="X",1,IF('Prop Drill Pipe Inp Report'!AQ907="X",1,IF('Prop Drill Pipe Inp Report'!AR907="X",1,IF('Prop Drill Pipe Inp Report'!AS907="X",1,IF('Prop Drill Pipe Inp Report'!AT907="X",1,IF('Prop Drill Pipe Inp Report'!AU907="X",1,IF('Prop Drill Pipe Inp Report'!AV907="X",1,IF('Prop Drill Pipe Inp Report'!AW907="X",1,IF('Prop Drill Pipe Inp Report'!AX907="X",1,IF('Prop Drill Pipe Inp Report'!AY907="X",1,IF('Prop Drill Pipe Inp Report'!AZ907="X",1,IF('Prop Drill Pipe Inp Report'!BA907="X",1,0))))))))))))</f>
        <v>0</v>
      </c>
    </row>
    <row r="901" spans="9:10" x14ac:dyDescent="0.25">
      <c r="I901">
        <f>IF('Prop Drill Pipe Inp Report'!V908="X",1,IF('Prop Drill Pipe Inp Report'!W908="X",1,IF('Prop Drill Pipe Inp Report'!X908="X",1,IF('Prop Drill Pipe Inp Report'!Y908="X",1,IF('Prop Drill Pipe Inp Report'!Z908="X",1,IF('Prop Drill Pipe Inp Report'!AA908="X",1,IF('Prop Drill Pipe Inp Report'!AB908="X",1,IF('Prop Drill Pipe Inp Report'!AC908="X",1,IF('Prop Drill Pipe Inp Report'!AD908="X",1,IF('Prop Drill Pipe Inp Report'!AE908="X",1,IF('Prop Drill Pipe Inp Report'!AF908="X",1,IF('Prop Drill Pipe Inp Report'!AG908="X",1,IF('Prop Drill Pipe Inp Report'!AH908="X",1, IF('Prop Drill Pipe Inp Report'!AI908="X",1,0))))))))))))))</f>
        <v>0</v>
      </c>
      <c r="J901">
        <f>IF('Prop Drill Pipe Inp Report'!AP908="X",1,IF('Prop Drill Pipe Inp Report'!AQ908="X",1,IF('Prop Drill Pipe Inp Report'!AR908="X",1,IF('Prop Drill Pipe Inp Report'!AS908="X",1,IF('Prop Drill Pipe Inp Report'!AT908="X",1,IF('Prop Drill Pipe Inp Report'!AU908="X",1,IF('Prop Drill Pipe Inp Report'!AV908="X",1,IF('Prop Drill Pipe Inp Report'!AW908="X",1,IF('Prop Drill Pipe Inp Report'!AX908="X",1,IF('Prop Drill Pipe Inp Report'!AY908="X",1,IF('Prop Drill Pipe Inp Report'!AZ908="X",1,IF('Prop Drill Pipe Inp Report'!BA908="X",1,0))))))))))))</f>
        <v>0</v>
      </c>
    </row>
    <row r="902" spans="9:10" x14ac:dyDescent="0.25">
      <c r="I902">
        <f>IF('Prop Drill Pipe Inp Report'!V909="X",1,IF('Prop Drill Pipe Inp Report'!W909="X",1,IF('Prop Drill Pipe Inp Report'!X909="X",1,IF('Prop Drill Pipe Inp Report'!Y909="X",1,IF('Prop Drill Pipe Inp Report'!Z909="X",1,IF('Prop Drill Pipe Inp Report'!AA909="X",1,IF('Prop Drill Pipe Inp Report'!AB909="X",1,IF('Prop Drill Pipe Inp Report'!AC909="X",1,IF('Prop Drill Pipe Inp Report'!AD909="X",1,IF('Prop Drill Pipe Inp Report'!AE909="X",1,IF('Prop Drill Pipe Inp Report'!AF909="X",1,IF('Prop Drill Pipe Inp Report'!AG909="X",1,IF('Prop Drill Pipe Inp Report'!AH909="X",1, IF('Prop Drill Pipe Inp Report'!AI909="X",1,0))))))))))))))</f>
        <v>0</v>
      </c>
      <c r="J902">
        <f>IF('Prop Drill Pipe Inp Report'!AP909="X",1,IF('Prop Drill Pipe Inp Report'!AQ909="X",1,IF('Prop Drill Pipe Inp Report'!AR909="X",1,IF('Prop Drill Pipe Inp Report'!AS909="X",1,IF('Prop Drill Pipe Inp Report'!AT909="X",1,IF('Prop Drill Pipe Inp Report'!AU909="X",1,IF('Prop Drill Pipe Inp Report'!AV909="X",1,IF('Prop Drill Pipe Inp Report'!AW909="X",1,IF('Prop Drill Pipe Inp Report'!AX909="X",1,IF('Prop Drill Pipe Inp Report'!AY909="X",1,IF('Prop Drill Pipe Inp Report'!AZ909="X",1,IF('Prop Drill Pipe Inp Report'!BA909="X",1,0))))))))))))</f>
        <v>0</v>
      </c>
    </row>
    <row r="903" spans="9:10" x14ac:dyDescent="0.25">
      <c r="I903">
        <f>IF('Prop Drill Pipe Inp Report'!V910="X",1,IF('Prop Drill Pipe Inp Report'!W910="X",1,IF('Prop Drill Pipe Inp Report'!X910="X",1,IF('Prop Drill Pipe Inp Report'!Y910="X",1,IF('Prop Drill Pipe Inp Report'!Z910="X",1,IF('Prop Drill Pipe Inp Report'!AA910="X",1,IF('Prop Drill Pipe Inp Report'!AB910="X",1,IF('Prop Drill Pipe Inp Report'!AC910="X",1,IF('Prop Drill Pipe Inp Report'!AD910="X",1,IF('Prop Drill Pipe Inp Report'!AE910="X",1,IF('Prop Drill Pipe Inp Report'!AF910="X",1,IF('Prop Drill Pipe Inp Report'!AG910="X",1,IF('Prop Drill Pipe Inp Report'!AH910="X",1, IF('Prop Drill Pipe Inp Report'!AI910="X",1,0))))))))))))))</f>
        <v>0</v>
      </c>
      <c r="J903">
        <f>IF('Prop Drill Pipe Inp Report'!AP910="X",1,IF('Prop Drill Pipe Inp Report'!AQ910="X",1,IF('Prop Drill Pipe Inp Report'!AR910="X",1,IF('Prop Drill Pipe Inp Report'!AS910="X",1,IF('Prop Drill Pipe Inp Report'!AT910="X",1,IF('Prop Drill Pipe Inp Report'!AU910="X",1,IF('Prop Drill Pipe Inp Report'!AV910="X",1,IF('Prop Drill Pipe Inp Report'!AW910="X",1,IF('Prop Drill Pipe Inp Report'!AX910="X",1,IF('Prop Drill Pipe Inp Report'!AY910="X",1,IF('Prop Drill Pipe Inp Report'!AZ910="X",1,IF('Prop Drill Pipe Inp Report'!BA910="X",1,0))))))))))))</f>
        <v>0</v>
      </c>
    </row>
    <row r="904" spans="9:10" x14ac:dyDescent="0.25">
      <c r="I904">
        <f>IF('Prop Drill Pipe Inp Report'!V911="X",1,IF('Prop Drill Pipe Inp Report'!W911="X",1,IF('Prop Drill Pipe Inp Report'!X911="X",1,IF('Prop Drill Pipe Inp Report'!Y911="X",1,IF('Prop Drill Pipe Inp Report'!Z911="X",1,IF('Prop Drill Pipe Inp Report'!AA911="X",1,IF('Prop Drill Pipe Inp Report'!AB911="X",1,IF('Prop Drill Pipe Inp Report'!AC911="X",1,IF('Prop Drill Pipe Inp Report'!AD911="X",1,IF('Prop Drill Pipe Inp Report'!AE911="X",1,IF('Prop Drill Pipe Inp Report'!AF911="X",1,IF('Prop Drill Pipe Inp Report'!AG911="X",1,IF('Prop Drill Pipe Inp Report'!AH911="X",1, IF('Prop Drill Pipe Inp Report'!AI911="X",1,0))))))))))))))</f>
        <v>0</v>
      </c>
      <c r="J904">
        <f>IF('Prop Drill Pipe Inp Report'!AP911="X",1,IF('Prop Drill Pipe Inp Report'!AQ911="X",1,IF('Prop Drill Pipe Inp Report'!AR911="X",1,IF('Prop Drill Pipe Inp Report'!AS911="X",1,IF('Prop Drill Pipe Inp Report'!AT911="X",1,IF('Prop Drill Pipe Inp Report'!AU911="X",1,IF('Prop Drill Pipe Inp Report'!AV911="X",1,IF('Prop Drill Pipe Inp Report'!AW911="X",1,IF('Prop Drill Pipe Inp Report'!AX911="X",1,IF('Prop Drill Pipe Inp Report'!AY911="X",1,IF('Prop Drill Pipe Inp Report'!AZ911="X",1,IF('Prop Drill Pipe Inp Report'!BA911="X",1,0))))))))))))</f>
        <v>0</v>
      </c>
    </row>
    <row r="905" spans="9:10" x14ac:dyDescent="0.25">
      <c r="I905">
        <f>IF('Prop Drill Pipe Inp Report'!V912="X",1,IF('Prop Drill Pipe Inp Report'!W912="X",1,IF('Prop Drill Pipe Inp Report'!X912="X",1,IF('Prop Drill Pipe Inp Report'!Y912="X",1,IF('Prop Drill Pipe Inp Report'!Z912="X",1,IF('Prop Drill Pipe Inp Report'!AA912="X",1,IF('Prop Drill Pipe Inp Report'!AB912="X",1,IF('Prop Drill Pipe Inp Report'!AC912="X",1,IF('Prop Drill Pipe Inp Report'!AD912="X",1,IF('Prop Drill Pipe Inp Report'!AE912="X",1,IF('Prop Drill Pipe Inp Report'!AF912="X",1,IF('Prop Drill Pipe Inp Report'!AG912="X",1,IF('Prop Drill Pipe Inp Report'!AH912="X",1, IF('Prop Drill Pipe Inp Report'!AI912="X",1,0))))))))))))))</f>
        <v>0</v>
      </c>
      <c r="J905">
        <f>IF('Prop Drill Pipe Inp Report'!AP912="X",1,IF('Prop Drill Pipe Inp Report'!AQ912="X",1,IF('Prop Drill Pipe Inp Report'!AR912="X",1,IF('Prop Drill Pipe Inp Report'!AS912="X",1,IF('Prop Drill Pipe Inp Report'!AT912="X",1,IF('Prop Drill Pipe Inp Report'!AU912="X",1,IF('Prop Drill Pipe Inp Report'!AV912="X",1,IF('Prop Drill Pipe Inp Report'!AW912="X",1,IF('Prop Drill Pipe Inp Report'!AX912="X",1,IF('Prop Drill Pipe Inp Report'!AY912="X",1,IF('Prop Drill Pipe Inp Report'!AZ912="X",1,IF('Prop Drill Pipe Inp Report'!BA912="X",1,0))))))))))))</f>
        <v>0</v>
      </c>
    </row>
    <row r="906" spans="9:10" x14ac:dyDescent="0.25">
      <c r="I906">
        <f>IF('Prop Drill Pipe Inp Report'!V913="X",1,IF('Prop Drill Pipe Inp Report'!W913="X",1,IF('Prop Drill Pipe Inp Report'!X913="X",1,IF('Prop Drill Pipe Inp Report'!Y913="X",1,IF('Prop Drill Pipe Inp Report'!Z913="X",1,IF('Prop Drill Pipe Inp Report'!AA913="X",1,IF('Prop Drill Pipe Inp Report'!AB913="X",1,IF('Prop Drill Pipe Inp Report'!AC913="X",1,IF('Prop Drill Pipe Inp Report'!AD913="X",1,IF('Prop Drill Pipe Inp Report'!AE913="X",1,IF('Prop Drill Pipe Inp Report'!AF913="X",1,IF('Prop Drill Pipe Inp Report'!AG913="X",1,IF('Prop Drill Pipe Inp Report'!AH913="X",1, IF('Prop Drill Pipe Inp Report'!AI913="X",1,0))))))))))))))</f>
        <v>0</v>
      </c>
      <c r="J906">
        <f>IF('Prop Drill Pipe Inp Report'!AP913="X",1,IF('Prop Drill Pipe Inp Report'!AQ913="X",1,IF('Prop Drill Pipe Inp Report'!AR913="X",1,IF('Prop Drill Pipe Inp Report'!AS913="X",1,IF('Prop Drill Pipe Inp Report'!AT913="X",1,IF('Prop Drill Pipe Inp Report'!AU913="X",1,IF('Prop Drill Pipe Inp Report'!AV913="X",1,IF('Prop Drill Pipe Inp Report'!AW913="X",1,IF('Prop Drill Pipe Inp Report'!AX913="X",1,IF('Prop Drill Pipe Inp Report'!AY913="X",1,IF('Prop Drill Pipe Inp Report'!AZ913="X",1,IF('Prop Drill Pipe Inp Report'!BA913="X",1,0))))))))))))</f>
        <v>0</v>
      </c>
    </row>
    <row r="907" spans="9:10" x14ac:dyDescent="0.25">
      <c r="I907">
        <f>IF('Prop Drill Pipe Inp Report'!V914="X",1,IF('Prop Drill Pipe Inp Report'!W914="X",1,IF('Prop Drill Pipe Inp Report'!X914="X",1,IF('Prop Drill Pipe Inp Report'!Y914="X",1,IF('Prop Drill Pipe Inp Report'!Z914="X",1,IF('Prop Drill Pipe Inp Report'!AA914="X",1,IF('Prop Drill Pipe Inp Report'!AB914="X",1,IF('Prop Drill Pipe Inp Report'!AC914="X",1,IF('Prop Drill Pipe Inp Report'!AD914="X",1,IF('Prop Drill Pipe Inp Report'!AE914="X",1,IF('Prop Drill Pipe Inp Report'!AF914="X",1,IF('Prop Drill Pipe Inp Report'!AG914="X",1,IF('Prop Drill Pipe Inp Report'!AH914="X",1, IF('Prop Drill Pipe Inp Report'!AI914="X",1,0))))))))))))))</f>
        <v>0</v>
      </c>
      <c r="J907">
        <f>IF('Prop Drill Pipe Inp Report'!AP914="X",1,IF('Prop Drill Pipe Inp Report'!AQ914="X",1,IF('Prop Drill Pipe Inp Report'!AR914="X",1,IF('Prop Drill Pipe Inp Report'!AS914="X",1,IF('Prop Drill Pipe Inp Report'!AT914="X",1,IF('Prop Drill Pipe Inp Report'!AU914="X",1,IF('Prop Drill Pipe Inp Report'!AV914="X",1,IF('Prop Drill Pipe Inp Report'!AW914="X",1,IF('Prop Drill Pipe Inp Report'!AX914="X",1,IF('Prop Drill Pipe Inp Report'!AY914="X",1,IF('Prop Drill Pipe Inp Report'!AZ914="X",1,IF('Prop Drill Pipe Inp Report'!BA914="X",1,0))))))))))))</f>
        <v>0</v>
      </c>
    </row>
    <row r="908" spans="9:10" x14ac:dyDescent="0.25">
      <c r="I908">
        <f>IF('Prop Drill Pipe Inp Report'!V915="X",1,IF('Prop Drill Pipe Inp Report'!W915="X",1,IF('Prop Drill Pipe Inp Report'!X915="X",1,IF('Prop Drill Pipe Inp Report'!Y915="X",1,IF('Prop Drill Pipe Inp Report'!Z915="X",1,IF('Prop Drill Pipe Inp Report'!AA915="X",1,IF('Prop Drill Pipe Inp Report'!AB915="X",1,IF('Prop Drill Pipe Inp Report'!AC915="X",1,IF('Prop Drill Pipe Inp Report'!AD915="X",1,IF('Prop Drill Pipe Inp Report'!AE915="X",1,IF('Prop Drill Pipe Inp Report'!AF915="X",1,IF('Prop Drill Pipe Inp Report'!AG915="X",1,IF('Prop Drill Pipe Inp Report'!AH915="X",1, IF('Prop Drill Pipe Inp Report'!AI915="X",1,0))))))))))))))</f>
        <v>0</v>
      </c>
      <c r="J908">
        <f>IF('Prop Drill Pipe Inp Report'!AP915="X",1,IF('Prop Drill Pipe Inp Report'!AQ915="X",1,IF('Prop Drill Pipe Inp Report'!AR915="X",1,IF('Prop Drill Pipe Inp Report'!AS915="X",1,IF('Prop Drill Pipe Inp Report'!AT915="X",1,IF('Prop Drill Pipe Inp Report'!AU915="X",1,IF('Prop Drill Pipe Inp Report'!AV915="X",1,IF('Prop Drill Pipe Inp Report'!AW915="X",1,IF('Prop Drill Pipe Inp Report'!AX915="X",1,IF('Prop Drill Pipe Inp Report'!AY915="X",1,IF('Prop Drill Pipe Inp Report'!AZ915="X",1,IF('Prop Drill Pipe Inp Report'!BA915="X",1,0))))))))))))</f>
        <v>0</v>
      </c>
    </row>
    <row r="909" spans="9:10" x14ac:dyDescent="0.25">
      <c r="I909">
        <f>IF('Prop Drill Pipe Inp Report'!V916="X",1,IF('Prop Drill Pipe Inp Report'!W916="X",1,IF('Prop Drill Pipe Inp Report'!X916="X",1,IF('Prop Drill Pipe Inp Report'!Y916="X",1,IF('Prop Drill Pipe Inp Report'!Z916="X",1,IF('Prop Drill Pipe Inp Report'!AA916="X",1,IF('Prop Drill Pipe Inp Report'!AB916="X",1,IF('Prop Drill Pipe Inp Report'!AC916="X",1,IF('Prop Drill Pipe Inp Report'!AD916="X",1,IF('Prop Drill Pipe Inp Report'!AE916="X",1,IF('Prop Drill Pipe Inp Report'!AF916="X",1,IF('Prop Drill Pipe Inp Report'!AG916="X",1,IF('Prop Drill Pipe Inp Report'!AH916="X",1, IF('Prop Drill Pipe Inp Report'!AI916="X",1,0))))))))))))))</f>
        <v>0</v>
      </c>
      <c r="J909">
        <f>IF('Prop Drill Pipe Inp Report'!AP916="X",1,IF('Prop Drill Pipe Inp Report'!AQ916="X",1,IF('Prop Drill Pipe Inp Report'!AR916="X",1,IF('Prop Drill Pipe Inp Report'!AS916="X",1,IF('Prop Drill Pipe Inp Report'!AT916="X",1,IF('Prop Drill Pipe Inp Report'!AU916="X",1,IF('Prop Drill Pipe Inp Report'!AV916="X",1,IF('Prop Drill Pipe Inp Report'!AW916="X",1,IF('Prop Drill Pipe Inp Report'!AX916="X",1,IF('Prop Drill Pipe Inp Report'!AY916="X",1,IF('Prop Drill Pipe Inp Report'!AZ916="X",1,IF('Prop Drill Pipe Inp Report'!BA916="X",1,0))))))))))))</f>
        <v>0</v>
      </c>
    </row>
    <row r="910" spans="9:10" x14ac:dyDescent="0.25">
      <c r="I910">
        <f>IF('Prop Drill Pipe Inp Report'!V917="X",1,IF('Prop Drill Pipe Inp Report'!W917="X",1,IF('Prop Drill Pipe Inp Report'!X917="X",1,IF('Prop Drill Pipe Inp Report'!Y917="X",1,IF('Prop Drill Pipe Inp Report'!Z917="X",1,IF('Prop Drill Pipe Inp Report'!AA917="X",1,IF('Prop Drill Pipe Inp Report'!AB917="X",1,IF('Prop Drill Pipe Inp Report'!AC917="X",1,IF('Prop Drill Pipe Inp Report'!AD917="X",1,IF('Prop Drill Pipe Inp Report'!AE917="X",1,IF('Prop Drill Pipe Inp Report'!AF917="X",1,IF('Prop Drill Pipe Inp Report'!AG917="X",1,IF('Prop Drill Pipe Inp Report'!AH917="X",1, IF('Prop Drill Pipe Inp Report'!AI917="X",1,0))))))))))))))</f>
        <v>0</v>
      </c>
      <c r="J910">
        <f>IF('Prop Drill Pipe Inp Report'!AP917="X",1,IF('Prop Drill Pipe Inp Report'!AQ917="X",1,IF('Prop Drill Pipe Inp Report'!AR917="X",1,IF('Prop Drill Pipe Inp Report'!AS917="X",1,IF('Prop Drill Pipe Inp Report'!AT917="X",1,IF('Prop Drill Pipe Inp Report'!AU917="X",1,IF('Prop Drill Pipe Inp Report'!AV917="X",1,IF('Prop Drill Pipe Inp Report'!AW917="X",1,IF('Prop Drill Pipe Inp Report'!AX917="X",1,IF('Prop Drill Pipe Inp Report'!AY917="X",1,IF('Prop Drill Pipe Inp Report'!AZ917="X",1,IF('Prop Drill Pipe Inp Report'!BA917="X",1,0))))))))))))</f>
        <v>0</v>
      </c>
    </row>
    <row r="911" spans="9:10" x14ac:dyDescent="0.25">
      <c r="I911">
        <f>IF('Prop Drill Pipe Inp Report'!V918="X",1,IF('Prop Drill Pipe Inp Report'!W918="X",1,IF('Prop Drill Pipe Inp Report'!X918="X",1,IF('Prop Drill Pipe Inp Report'!Y918="X",1,IF('Prop Drill Pipe Inp Report'!Z918="X",1,IF('Prop Drill Pipe Inp Report'!AA918="X",1,IF('Prop Drill Pipe Inp Report'!AB918="X",1,IF('Prop Drill Pipe Inp Report'!AC918="X",1,IF('Prop Drill Pipe Inp Report'!AD918="X",1,IF('Prop Drill Pipe Inp Report'!AE918="X",1,IF('Prop Drill Pipe Inp Report'!AF918="X",1,IF('Prop Drill Pipe Inp Report'!AG918="X",1,IF('Prop Drill Pipe Inp Report'!AH918="X",1, IF('Prop Drill Pipe Inp Report'!AI918="X",1,0))))))))))))))</f>
        <v>0</v>
      </c>
      <c r="J911">
        <f>IF('Prop Drill Pipe Inp Report'!AP918="X",1,IF('Prop Drill Pipe Inp Report'!AQ918="X",1,IF('Prop Drill Pipe Inp Report'!AR918="X",1,IF('Prop Drill Pipe Inp Report'!AS918="X",1,IF('Prop Drill Pipe Inp Report'!AT918="X",1,IF('Prop Drill Pipe Inp Report'!AU918="X",1,IF('Prop Drill Pipe Inp Report'!AV918="X",1,IF('Prop Drill Pipe Inp Report'!AW918="X",1,IF('Prop Drill Pipe Inp Report'!AX918="X",1,IF('Prop Drill Pipe Inp Report'!AY918="X",1,IF('Prop Drill Pipe Inp Report'!AZ918="X",1,IF('Prop Drill Pipe Inp Report'!BA918="X",1,0))))))))))))</f>
        <v>0</v>
      </c>
    </row>
    <row r="912" spans="9:10" x14ac:dyDescent="0.25">
      <c r="I912">
        <f>IF('Prop Drill Pipe Inp Report'!V919="X",1,IF('Prop Drill Pipe Inp Report'!W919="X",1,IF('Prop Drill Pipe Inp Report'!X919="X",1,IF('Prop Drill Pipe Inp Report'!Y919="X",1,IF('Prop Drill Pipe Inp Report'!Z919="X",1,IF('Prop Drill Pipe Inp Report'!AA919="X",1,IF('Prop Drill Pipe Inp Report'!AB919="X",1,IF('Prop Drill Pipe Inp Report'!AC919="X",1,IF('Prop Drill Pipe Inp Report'!AD919="X",1,IF('Prop Drill Pipe Inp Report'!AE919="X",1,IF('Prop Drill Pipe Inp Report'!AF919="X",1,IF('Prop Drill Pipe Inp Report'!AG919="X",1,IF('Prop Drill Pipe Inp Report'!AH919="X",1, IF('Prop Drill Pipe Inp Report'!AI919="X",1,0))))))))))))))</f>
        <v>0</v>
      </c>
      <c r="J912">
        <f>IF('Prop Drill Pipe Inp Report'!AP919="X",1,IF('Prop Drill Pipe Inp Report'!AQ919="X",1,IF('Prop Drill Pipe Inp Report'!AR919="X",1,IF('Prop Drill Pipe Inp Report'!AS919="X",1,IF('Prop Drill Pipe Inp Report'!AT919="X",1,IF('Prop Drill Pipe Inp Report'!AU919="X",1,IF('Prop Drill Pipe Inp Report'!AV919="X",1,IF('Prop Drill Pipe Inp Report'!AW919="X",1,IF('Prop Drill Pipe Inp Report'!AX919="X",1,IF('Prop Drill Pipe Inp Report'!AY919="X",1,IF('Prop Drill Pipe Inp Report'!AZ919="X",1,IF('Prop Drill Pipe Inp Report'!BA919="X",1,0))))))))))))</f>
        <v>0</v>
      </c>
    </row>
    <row r="913" spans="9:10" x14ac:dyDescent="0.25">
      <c r="I913">
        <f>IF('Prop Drill Pipe Inp Report'!V920="X",1,IF('Prop Drill Pipe Inp Report'!W920="X",1,IF('Prop Drill Pipe Inp Report'!X920="X",1,IF('Prop Drill Pipe Inp Report'!Y920="X",1,IF('Prop Drill Pipe Inp Report'!Z920="X",1,IF('Prop Drill Pipe Inp Report'!AA920="X",1,IF('Prop Drill Pipe Inp Report'!AB920="X",1,IF('Prop Drill Pipe Inp Report'!AC920="X",1,IF('Prop Drill Pipe Inp Report'!AD920="X",1,IF('Prop Drill Pipe Inp Report'!AE920="X",1,IF('Prop Drill Pipe Inp Report'!AF920="X",1,IF('Prop Drill Pipe Inp Report'!AG920="X",1,IF('Prop Drill Pipe Inp Report'!AH920="X",1, IF('Prop Drill Pipe Inp Report'!AI920="X",1,0))))))))))))))</f>
        <v>0</v>
      </c>
      <c r="J913">
        <f>IF('Prop Drill Pipe Inp Report'!AP920="X",1,IF('Prop Drill Pipe Inp Report'!AQ920="X",1,IF('Prop Drill Pipe Inp Report'!AR920="X",1,IF('Prop Drill Pipe Inp Report'!AS920="X",1,IF('Prop Drill Pipe Inp Report'!AT920="X",1,IF('Prop Drill Pipe Inp Report'!AU920="X",1,IF('Prop Drill Pipe Inp Report'!AV920="X",1,IF('Prop Drill Pipe Inp Report'!AW920="X",1,IF('Prop Drill Pipe Inp Report'!AX920="X",1,IF('Prop Drill Pipe Inp Report'!AY920="X",1,IF('Prop Drill Pipe Inp Report'!AZ920="X",1,IF('Prop Drill Pipe Inp Report'!BA920="X",1,0))))))))))))</f>
        <v>0</v>
      </c>
    </row>
    <row r="914" spans="9:10" x14ac:dyDescent="0.25">
      <c r="I914">
        <f>IF('Prop Drill Pipe Inp Report'!V921="X",1,IF('Prop Drill Pipe Inp Report'!W921="X",1,IF('Prop Drill Pipe Inp Report'!X921="X",1,IF('Prop Drill Pipe Inp Report'!Y921="X",1,IF('Prop Drill Pipe Inp Report'!Z921="X",1,IF('Prop Drill Pipe Inp Report'!AA921="X",1,IF('Prop Drill Pipe Inp Report'!AB921="X",1,IF('Prop Drill Pipe Inp Report'!AC921="X",1,IF('Prop Drill Pipe Inp Report'!AD921="X",1,IF('Prop Drill Pipe Inp Report'!AE921="X",1,IF('Prop Drill Pipe Inp Report'!AF921="X",1,IF('Prop Drill Pipe Inp Report'!AG921="X",1,IF('Prop Drill Pipe Inp Report'!AH921="X",1, IF('Prop Drill Pipe Inp Report'!AI921="X",1,0))))))))))))))</f>
        <v>0</v>
      </c>
      <c r="J914">
        <f>IF('Prop Drill Pipe Inp Report'!AP921="X",1,IF('Prop Drill Pipe Inp Report'!AQ921="X",1,IF('Prop Drill Pipe Inp Report'!AR921="X",1,IF('Prop Drill Pipe Inp Report'!AS921="X",1,IF('Prop Drill Pipe Inp Report'!AT921="X",1,IF('Prop Drill Pipe Inp Report'!AU921="X",1,IF('Prop Drill Pipe Inp Report'!AV921="X",1,IF('Prop Drill Pipe Inp Report'!AW921="X",1,IF('Prop Drill Pipe Inp Report'!AX921="X",1,IF('Prop Drill Pipe Inp Report'!AY921="X",1,IF('Prop Drill Pipe Inp Report'!AZ921="X",1,IF('Prop Drill Pipe Inp Report'!BA921="X",1,0))))))))))))</f>
        <v>0</v>
      </c>
    </row>
    <row r="915" spans="9:10" x14ac:dyDescent="0.25">
      <c r="I915">
        <f>IF('Prop Drill Pipe Inp Report'!V922="X",1,IF('Prop Drill Pipe Inp Report'!W922="X",1,IF('Prop Drill Pipe Inp Report'!X922="X",1,IF('Prop Drill Pipe Inp Report'!Y922="X",1,IF('Prop Drill Pipe Inp Report'!Z922="X",1,IF('Prop Drill Pipe Inp Report'!AA922="X",1,IF('Prop Drill Pipe Inp Report'!AB922="X",1,IF('Prop Drill Pipe Inp Report'!AC922="X",1,IF('Prop Drill Pipe Inp Report'!AD922="X",1,IF('Prop Drill Pipe Inp Report'!AE922="X",1,IF('Prop Drill Pipe Inp Report'!AF922="X",1,IF('Prop Drill Pipe Inp Report'!AG922="X",1,IF('Prop Drill Pipe Inp Report'!AH922="X",1, IF('Prop Drill Pipe Inp Report'!AI922="X",1,0))))))))))))))</f>
        <v>0</v>
      </c>
      <c r="J915">
        <f>IF('Prop Drill Pipe Inp Report'!AP922="X",1,IF('Prop Drill Pipe Inp Report'!AQ922="X",1,IF('Prop Drill Pipe Inp Report'!AR922="X",1,IF('Prop Drill Pipe Inp Report'!AS922="X",1,IF('Prop Drill Pipe Inp Report'!AT922="X",1,IF('Prop Drill Pipe Inp Report'!AU922="X",1,IF('Prop Drill Pipe Inp Report'!AV922="X",1,IF('Prop Drill Pipe Inp Report'!AW922="X",1,IF('Prop Drill Pipe Inp Report'!AX922="X",1,IF('Prop Drill Pipe Inp Report'!AY922="X",1,IF('Prop Drill Pipe Inp Report'!AZ922="X",1,IF('Prop Drill Pipe Inp Report'!BA922="X",1,0))))))))))))</f>
        <v>0</v>
      </c>
    </row>
    <row r="916" spans="9:10" x14ac:dyDescent="0.25">
      <c r="I916">
        <f>IF('Prop Drill Pipe Inp Report'!V923="X",1,IF('Prop Drill Pipe Inp Report'!W923="X",1,IF('Prop Drill Pipe Inp Report'!X923="X",1,IF('Prop Drill Pipe Inp Report'!Y923="X",1,IF('Prop Drill Pipe Inp Report'!Z923="X",1,IF('Prop Drill Pipe Inp Report'!AA923="X",1,IF('Prop Drill Pipe Inp Report'!AB923="X",1,IF('Prop Drill Pipe Inp Report'!AC923="X",1,IF('Prop Drill Pipe Inp Report'!AD923="X",1,IF('Prop Drill Pipe Inp Report'!AE923="X",1,IF('Prop Drill Pipe Inp Report'!AF923="X",1,IF('Prop Drill Pipe Inp Report'!AG923="X",1,IF('Prop Drill Pipe Inp Report'!AH923="X",1, IF('Prop Drill Pipe Inp Report'!AI923="X",1,0))))))))))))))</f>
        <v>0</v>
      </c>
      <c r="J916">
        <f>IF('Prop Drill Pipe Inp Report'!AP923="X",1,IF('Prop Drill Pipe Inp Report'!AQ923="X",1,IF('Prop Drill Pipe Inp Report'!AR923="X",1,IF('Prop Drill Pipe Inp Report'!AS923="X",1,IF('Prop Drill Pipe Inp Report'!AT923="X",1,IF('Prop Drill Pipe Inp Report'!AU923="X",1,IF('Prop Drill Pipe Inp Report'!AV923="X",1,IF('Prop Drill Pipe Inp Report'!AW923="X",1,IF('Prop Drill Pipe Inp Report'!AX923="X",1,IF('Prop Drill Pipe Inp Report'!AY923="X",1,IF('Prop Drill Pipe Inp Report'!AZ923="X",1,IF('Prop Drill Pipe Inp Report'!BA923="X",1,0))))))))))))</f>
        <v>0</v>
      </c>
    </row>
    <row r="917" spans="9:10" x14ac:dyDescent="0.25">
      <c r="I917">
        <f>IF('Prop Drill Pipe Inp Report'!V924="X",1,IF('Prop Drill Pipe Inp Report'!W924="X",1,IF('Prop Drill Pipe Inp Report'!X924="X",1,IF('Prop Drill Pipe Inp Report'!Y924="X",1,IF('Prop Drill Pipe Inp Report'!Z924="X",1,IF('Prop Drill Pipe Inp Report'!AA924="X",1,IF('Prop Drill Pipe Inp Report'!AB924="X",1,IF('Prop Drill Pipe Inp Report'!AC924="X",1,IF('Prop Drill Pipe Inp Report'!AD924="X",1,IF('Prop Drill Pipe Inp Report'!AE924="X",1,IF('Prop Drill Pipe Inp Report'!AF924="X",1,IF('Prop Drill Pipe Inp Report'!AG924="X",1,IF('Prop Drill Pipe Inp Report'!AH924="X",1, IF('Prop Drill Pipe Inp Report'!AI924="X",1,0))))))))))))))</f>
        <v>0</v>
      </c>
      <c r="J917">
        <f>IF('Prop Drill Pipe Inp Report'!AP924="X",1,IF('Prop Drill Pipe Inp Report'!AQ924="X",1,IF('Prop Drill Pipe Inp Report'!AR924="X",1,IF('Prop Drill Pipe Inp Report'!AS924="X",1,IF('Prop Drill Pipe Inp Report'!AT924="X",1,IF('Prop Drill Pipe Inp Report'!AU924="X",1,IF('Prop Drill Pipe Inp Report'!AV924="X",1,IF('Prop Drill Pipe Inp Report'!AW924="X",1,IF('Prop Drill Pipe Inp Report'!AX924="X",1,IF('Prop Drill Pipe Inp Report'!AY924="X",1,IF('Prop Drill Pipe Inp Report'!AZ924="X",1,IF('Prop Drill Pipe Inp Report'!BA924="X",1,0))))))))))))</f>
        <v>0</v>
      </c>
    </row>
    <row r="918" spans="9:10" x14ac:dyDescent="0.25">
      <c r="I918">
        <f>IF('Prop Drill Pipe Inp Report'!V925="X",1,IF('Prop Drill Pipe Inp Report'!W925="X",1,IF('Prop Drill Pipe Inp Report'!X925="X",1,IF('Prop Drill Pipe Inp Report'!Y925="X",1,IF('Prop Drill Pipe Inp Report'!Z925="X",1,IF('Prop Drill Pipe Inp Report'!AA925="X",1,IF('Prop Drill Pipe Inp Report'!AB925="X",1,IF('Prop Drill Pipe Inp Report'!AC925="X",1,IF('Prop Drill Pipe Inp Report'!AD925="X",1,IF('Prop Drill Pipe Inp Report'!AE925="X",1,IF('Prop Drill Pipe Inp Report'!AF925="X",1,IF('Prop Drill Pipe Inp Report'!AG925="X",1,IF('Prop Drill Pipe Inp Report'!AH925="X",1, IF('Prop Drill Pipe Inp Report'!AI925="X",1,0))))))))))))))</f>
        <v>0</v>
      </c>
      <c r="J918">
        <f>IF('Prop Drill Pipe Inp Report'!AP925="X",1,IF('Prop Drill Pipe Inp Report'!AQ925="X",1,IF('Prop Drill Pipe Inp Report'!AR925="X",1,IF('Prop Drill Pipe Inp Report'!AS925="X",1,IF('Prop Drill Pipe Inp Report'!AT925="X",1,IF('Prop Drill Pipe Inp Report'!AU925="X",1,IF('Prop Drill Pipe Inp Report'!AV925="X",1,IF('Prop Drill Pipe Inp Report'!AW925="X",1,IF('Prop Drill Pipe Inp Report'!AX925="X",1,IF('Prop Drill Pipe Inp Report'!AY925="X",1,IF('Prop Drill Pipe Inp Report'!AZ925="X",1,IF('Prop Drill Pipe Inp Report'!BA925="X",1,0))))))))))))</f>
        <v>0</v>
      </c>
    </row>
    <row r="919" spans="9:10" x14ac:dyDescent="0.25">
      <c r="I919">
        <f>IF('Prop Drill Pipe Inp Report'!V926="X",1,IF('Prop Drill Pipe Inp Report'!W926="X",1,IF('Prop Drill Pipe Inp Report'!X926="X",1,IF('Prop Drill Pipe Inp Report'!Y926="X",1,IF('Prop Drill Pipe Inp Report'!Z926="X",1,IF('Prop Drill Pipe Inp Report'!AA926="X",1,IF('Prop Drill Pipe Inp Report'!AB926="X",1,IF('Prop Drill Pipe Inp Report'!AC926="X",1,IF('Prop Drill Pipe Inp Report'!AD926="X",1,IF('Prop Drill Pipe Inp Report'!AE926="X",1,IF('Prop Drill Pipe Inp Report'!AF926="X",1,IF('Prop Drill Pipe Inp Report'!AG926="X",1,IF('Prop Drill Pipe Inp Report'!AH926="X",1, IF('Prop Drill Pipe Inp Report'!AI926="X",1,0))))))))))))))</f>
        <v>0</v>
      </c>
      <c r="J919">
        <f>IF('Prop Drill Pipe Inp Report'!AP926="X",1,IF('Prop Drill Pipe Inp Report'!AQ926="X",1,IF('Prop Drill Pipe Inp Report'!AR926="X",1,IF('Prop Drill Pipe Inp Report'!AS926="X",1,IF('Prop Drill Pipe Inp Report'!AT926="X",1,IF('Prop Drill Pipe Inp Report'!AU926="X",1,IF('Prop Drill Pipe Inp Report'!AV926="X",1,IF('Prop Drill Pipe Inp Report'!AW926="X",1,IF('Prop Drill Pipe Inp Report'!AX926="X",1,IF('Prop Drill Pipe Inp Report'!AY926="X",1,IF('Prop Drill Pipe Inp Report'!AZ926="X",1,IF('Prop Drill Pipe Inp Report'!BA926="X",1,0))))))))))))</f>
        <v>0</v>
      </c>
    </row>
    <row r="920" spans="9:10" x14ac:dyDescent="0.25">
      <c r="I920">
        <f>IF('Prop Drill Pipe Inp Report'!V927="X",1,IF('Prop Drill Pipe Inp Report'!W927="X",1,IF('Prop Drill Pipe Inp Report'!X927="X",1,IF('Prop Drill Pipe Inp Report'!Y927="X",1,IF('Prop Drill Pipe Inp Report'!Z927="X",1,IF('Prop Drill Pipe Inp Report'!AA927="X",1,IF('Prop Drill Pipe Inp Report'!AB927="X",1,IF('Prop Drill Pipe Inp Report'!AC927="X",1,IF('Prop Drill Pipe Inp Report'!AD927="X",1,IF('Prop Drill Pipe Inp Report'!AE927="X",1,IF('Prop Drill Pipe Inp Report'!AF927="X",1,IF('Prop Drill Pipe Inp Report'!AG927="X",1,IF('Prop Drill Pipe Inp Report'!AH927="X",1, IF('Prop Drill Pipe Inp Report'!AI927="X",1,0))))))))))))))</f>
        <v>0</v>
      </c>
      <c r="J920">
        <f>IF('Prop Drill Pipe Inp Report'!AP927="X",1,IF('Prop Drill Pipe Inp Report'!AQ927="X",1,IF('Prop Drill Pipe Inp Report'!AR927="X",1,IF('Prop Drill Pipe Inp Report'!AS927="X",1,IF('Prop Drill Pipe Inp Report'!AT927="X",1,IF('Prop Drill Pipe Inp Report'!AU927="X",1,IF('Prop Drill Pipe Inp Report'!AV927="X",1,IF('Prop Drill Pipe Inp Report'!AW927="X",1,IF('Prop Drill Pipe Inp Report'!AX927="X",1,IF('Prop Drill Pipe Inp Report'!AY927="X",1,IF('Prop Drill Pipe Inp Report'!AZ927="X",1,IF('Prop Drill Pipe Inp Report'!BA927="X",1,0))))))))))))</f>
        <v>0</v>
      </c>
    </row>
    <row r="921" spans="9:10" x14ac:dyDescent="0.25">
      <c r="I921">
        <f>IF('Prop Drill Pipe Inp Report'!V928="X",1,IF('Prop Drill Pipe Inp Report'!W928="X",1,IF('Prop Drill Pipe Inp Report'!X928="X",1,IF('Prop Drill Pipe Inp Report'!Y928="X",1,IF('Prop Drill Pipe Inp Report'!Z928="X",1,IF('Prop Drill Pipe Inp Report'!AA928="X",1,IF('Prop Drill Pipe Inp Report'!AB928="X",1,IF('Prop Drill Pipe Inp Report'!AC928="X",1,IF('Prop Drill Pipe Inp Report'!AD928="X",1,IF('Prop Drill Pipe Inp Report'!AE928="X",1,IF('Prop Drill Pipe Inp Report'!AF928="X",1,IF('Prop Drill Pipe Inp Report'!AG928="X",1,IF('Prop Drill Pipe Inp Report'!AH928="X",1, IF('Prop Drill Pipe Inp Report'!AI928="X",1,0))))))))))))))</f>
        <v>0</v>
      </c>
      <c r="J921">
        <f>IF('Prop Drill Pipe Inp Report'!AP928="X",1,IF('Prop Drill Pipe Inp Report'!AQ928="X",1,IF('Prop Drill Pipe Inp Report'!AR928="X",1,IF('Prop Drill Pipe Inp Report'!AS928="X",1,IF('Prop Drill Pipe Inp Report'!AT928="X",1,IF('Prop Drill Pipe Inp Report'!AU928="X",1,IF('Prop Drill Pipe Inp Report'!AV928="X",1,IF('Prop Drill Pipe Inp Report'!AW928="X",1,IF('Prop Drill Pipe Inp Report'!AX928="X",1,IF('Prop Drill Pipe Inp Report'!AY928="X",1,IF('Prop Drill Pipe Inp Report'!AZ928="X",1,IF('Prop Drill Pipe Inp Report'!BA928="X",1,0))))))))))))</f>
        <v>0</v>
      </c>
    </row>
    <row r="922" spans="9:10" x14ac:dyDescent="0.25">
      <c r="I922">
        <f>IF('Prop Drill Pipe Inp Report'!V929="X",1,IF('Prop Drill Pipe Inp Report'!W929="X",1,IF('Prop Drill Pipe Inp Report'!X929="X",1,IF('Prop Drill Pipe Inp Report'!Y929="X",1,IF('Prop Drill Pipe Inp Report'!Z929="X",1,IF('Prop Drill Pipe Inp Report'!AA929="X",1,IF('Prop Drill Pipe Inp Report'!AB929="X",1,IF('Prop Drill Pipe Inp Report'!AC929="X",1,IF('Prop Drill Pipe Inp Report'!AD929="X",1,IF('Prop Drill Pipe Inp Report'!AE929="X",1,IF('Prop Drill Pipe Inp Report'!AF929="X",1,IF('Prop Drill Pipe Inp Report'!AG929="X",1,IF('Prop Drill Pipe Inp Report'!AH929="X",1, IF('Prop Drill Pipe Inp Report'!AI929="X",1,0))))))))))))))</f>
        <v>0</v>
      </c>
      <c r="J922">
        <f>IF('Prop Drill Pipe Inp Report'!AP929="X",1,IF('Prop Drill Pipe Inp Report'!AQ929="X",1,IF('Prop Drill Pipe Inp Report'!AR929="X",1,IF('Prop Drill Pipe Inp Report'!AS929="X",1,IF('Prop Drill Pipe Inp Report'!AT929="X",1,IF('Prop Drill Pipe Inp Report'!AU929="X",1,IF('Prop Drill Pipe Inp Report'!AV929="X",1,IF('Prop Drill Pipe Inp Report'!AW929="X",1,IF('Prop Drill Pipe Inp Report'!AX929="X",1,IF('Prop Drill Pipe Inp Report'!AY929="X",1,IF('Prop Drill Pipe Inp Report'!AZ929="X",1,IF('Prop Drill Pipe Inp Report'!BA929="X",1,0))))))))))))</f>
        <v>0</v>
      </c>
    </row>
    <row r="923" spans="9:10" x14ac:dyDescent="0.25">
      <c r="I923">
        <f>IF('Prop Drill Pipe Inp Report'!V930="X",1,IF('Prop Drill Pipe Inp Report'!W930="X",1,IF('Prop Drill Pipe Inp Report'!X930="X",1,IF('Prop Drill Pipe Inp Report'!Y930="X",1,IF('Prop Drill Pipe Inp Report'!Z930="X",1,IF('Prop Drill Pipe Inp Report'!AA930="X",1,IF('Prop Drill Pipe Inp Report'!AB930="X",1,IF('Prop Drill Pipe Inp Report'!AC930="X",1,IF('Prop Drill Pipe Inp Report'!AD930="X",1,IF('Prop Drill Pipe Inp Report'!AE930="X",1,IF('Prop Drill Pipe Inp Report'!AF930="X",1,IF('Prop Drill Pipe Inp Report'!AG930="X",1,IF('Prop Drill Pipe Inp Report'!AH930="X",1, IF('Prop Drill Pipe Inp Report'!AI930="X",1,0))))))))))))))</f>
        <v>0</v>
      </c>
      <c r="J923">
        <f>IF('Prop Drill Pipe Inp Report'!AP930="X",1,IF('Prop Drill Pipe Inp Report'!AQ930="X",1,IF('Prop Drill Pipe Inp Report'!AR930="X",1,IF('Prop Drill Pipe Inp Report'!AS930="X",1,IF('Prop Drill Pipe Inp Report'!AT930="X",1,IF('Prop Drill Pipe Inp Report'!AU930="X",1,IF('Prop Drill Pipe Inp Report'!AV930="X",1,IF('Prop Drill Pipe Inp Report'!AW930="X",1,IF('Prop Drill Pipe Inp Report'!AX930="X",1,IF('Prop Drill Pipe Inp Report'!AY930="X",1,IF('Prop Drill Pipe Inp Report'!AZ930="X",1,IF('Prop Drill Pipe Inp Report'!BA930="X",1,0))))))))))))</f>
        <v>0</v>
      </c>
    </row>
    <row r="924" spans="9:10" x14ac:dyDescent="0.25">
      <c r="I924">
        <f>IF('Prop Drill Pipe Inp Report'!V931="X",1,IF('Prop Drill Pipe Inp Report'!W931="X",1,IF('Prop Drill Pipe Inp Report'!X931="X",1,IF('Prop Drill Pipe Inp Report'!Y931="X",1,IF('Prop Drill Pipe Inp Report'!Z931="X",1,IF('Prop Drill Pipe Inp Report'!AA931="X",1,IF('Prop Drill Pipe Inp Report'!AB931="X",1,IF('Prop Drill Pipe Inp Report'!AC931="X",1,IF('Prop Drill Pipe Inp Report'!AD931="X",1,IF('Prop Drill Pipe Inp Report'!AE931="X",1,IF('Prop Drill Pipe Inp Report'!AF931="X",1,IF('Prop Drill Pipe Inp Report'!AG931="X",1,IF('Prop Drill Pipe Inp Report'!AH931="X",1, IF('Prop Drill Pipe Inp Report'!AI931="X",1,0))))))))))))))</f>
        <v>0</v>
      </c>
      <c r="J924">
        <f>IF('Prop Drill Pipe Inp Report'!AP931="X",1,IF('Prop Drill Pipe Inp Report'!AQ931="X",1,IF('Prop Drill Pipe Inp Report'!AR931="X",1,IF('Prop Drill Pipe Inp Report'!AS931="X",1,IF('Prop Drill Pipe Inp Report'!AT931="X",1,IF('Prop Drill Pipe Inp Report'!AU931="X",1,IF('Prop Drill Pipe Inp Report'!AV931="X",1,IF('Prop Drill Pipe Inp Report'!AW931="X",1,IF('Prop Drill Pipe Inp Report'!AX931="X",1,IF('Prop Drill Pipe Inp Report'!AY931="X",1,IF('Prop Drill Pipe Inp Report'!AZ931="X",1,IF('Prop Drill Pipe Inp Report'!BA931="X",1,0))))))))))))</f>
        <v>0</v>
      </c>
    </row>
    <row r="925" spans="9:10" x14ac:dyDescent="0.25">
      <c r="I925">
        <f>IF('Prop Drill Pipe Inp Report'!V932="X",1,IF('Prop Drill Pipe Inp Report'!W932="X",1,IF('Prop Drill Pipe Inp Report'!X932="X",1,IF('Prop Drill Pipe Inp Report'!Y932="X",1,IF('Prop Drill Pipe Inp Report'!Z932="X",1,IF('Prop Drill Pipe Inp Report'!AA932="X",1,IF('Prop Drill Pipe Inp Report'!AB932="X",1,IF('Prop Drill Pipe Inp Report'!AC932="X",1,IF('Prop Drill Pipe Inp Report'!AD932="X",1,IF('Prop Drill Pipe Inp Report'!AE932="X",1,IF('Prop Drill Pipe Inp Report'!AF932="X",1,IF('Prop Drill Pipe Inp Report'!AG932="X",1,IF('Prop Drill Pipe Inp Report'!AH932="X",1, IF('Prop Drill Pipe Inp Report'!AI932="X",1,0))))))))))))))</f>
        <v>0</v>
      </c>
      <c r="J925">
        <f>IF('Prop Drill Pipe Inp Report'!AP932="X",1,IF('Prop Drill Pipe Inp Report'!AQ932="X",1,IF('Prop Drill Pipe Inp Report'!AR932="X",1,IF('Prop Drill Pipe Inp Report'!AS932="X",1,IF('Prop Drill Pipe Inp Report'!AT932="X",1,IF('Prop Drill Pipe Inp Report'!AU932="X",1,IF('Prop Drill Pipe Inp Report'!AV932="X",1,IF('Prop Drill Pipe Inp Report'!AW932="X",1,IF('Prop Drill Pipe Inp Report'!AX932="X",1,IF('Prop Drill Pipe Inp Report'!AY932="X",1,IF('Prop Drill Pipe Inp Report'!AZ932="X",1,IF('Prop Drill Pipe Inp Report'!BA932="X",1,0))))))))))))</f>
        <v>0</v>
      </c>
    </row>
    <row r="926" spans="9:10" x14ac:dyDescent="0.25">
      <c r="I926">
        <f>IF('Prop Drill Pipe Inp Report'!V933="X",1,IF('Prop Drill Pipe Inp Report'!W933="X",1,IF('Prop Drill Pipe Inp Report'!X933="X",1,IF('Prop Drill Pipe Inp Report'!Y933="X",1,IF('Prop Drill Pipe Inp Report'!Z933="X",1,IF('Prop Drill Pipe Inp Report'!AA933="X",1,IF('Prop Drill Pipe Inp Report'!AB933="X",1,IF('Prop Drill Pipe Inp Report'!AC933="X",1,IF('Prop Drill Pipe Inp Report'!AD933="X",1,IF('Prop Drill Pipe Inp Report'!AE933="X",1,IF('Prop Drill Pipe Inp Report'!AF933="X",1,IF('Prop Drill Pipe Inp Report'!AG933="X",1,IF('Prop Drill Pipe Inp Report'!AH933="X",1, IF('Prop Drill Pipe Inp Report'!AI933="X",1,0))))))))))))))</f>
        <v>0</v>
      </c>
      <c r="J926">
        <f>IF('Prop Drill Pipe Inp Report'!AP933="X",1,IF('Prop Drill Pipe Inp Report'!AQ933="X",1,IF('Prop Drill Pipe Inp Report'!AR933="X",1,IF('Prop Drill Pipe Inp Report'!AS933="X",1,IF('Prop Drill Pipe Inp Report'!AT933="X",1,IF('Prop Drill Pipe Inp Report'!AU933="X",1,IF('Prop Drill Pipe Inp Report'!AV933="X",1,IF('Prop Drill Pipe Inp Report'!AW933="X",1,IF('Prop Drill Pipe Inp Report'!AX933="X",1,IF('Prop Drill Pipe Inp Report'!AY933="X",1,IF('Prop Drill Pipe Inp Report'!AZ933="X",1,IF('Prop Drill Pipe Inp Report'!BA933="X",1,0))))))))))))</f>
        <v>0</v>
      </c>
    </row>
    <row r="927" spans="9:10" x14ac:dyDescent="0.25">
      <c r="I927">
        <f>IF('Prop Drill Pipe Inp Report'!V934="X",1,IF('Prop Drill Pipe Inp Report'!W934="X",1,IF('Prop Drill Pipe Inp Report'!X934="X",1,IF('Prop Drill Pipe Inp Report'!Y934="X",1,IF('Prop Drill Pipe Inp Report'!Z934="X",1,IF('Prop Drill Pipe Inp Report'!AA934="X",1,IF('Prop Drill Pipe Inp Report'!AB934="X",1,IF('Prop Drill Pipe Inp Report'!AC934="X",1,IF('Prop Drill Pipe Inp Report'!AD934="X",1,IF('Prop Drill Pipe Inp Report'!AE934="X",1,IF('Prop Drill Pipe Inp Report'!AF934="X",1,IF('Prop Drill Pipe Inp Report'!AG934="X",1,IF('Prop Drill Pipe Inp Report'!AH934="X",1, IF('Prop Drill Pipe Inp Report'!AI934="X",1,0))))))))))))))</f>
        <v>0</v>
      </c>
      <c r="J927">
        <f>IF('Prop Drill Pipe Inp Report'!AP934="X",1,IF('Prop Drill Pipe Inp Report'!AQ934="X",1,IF('Prop Drill Pipe Inp Report'!AR934="X",1,IF('Prop Drill Pipe Inp Report'!AS934="X",1,IF('Prop Drill Pipe Inp Report'!AT934="X",1,IF('Prop Drill Pipe Inp Report'!AU934="X",1,IF('Prop Drill Pipe Inp Report'!AV934="X",1,IF('Prop Drill Pipe Inp Report'!AW934="X",1,IF('Prop Drill Pipe Inp Report'!AX934="X",1,IF('Prop Drill Pipe Inp Report'!AY934="X",1,IF('Prop Drill Pipe Inp Report'!AZ934="X",1,IF('Prop Drill Pipe Inp Report'!BA934="X",1,0))))))))))))</f>
        <v>0</v>
      </c>
    </row>
    <row r="928" spans="9:10" x14ac:dyDescent="0.25">
      <c r="I928">
        <f>IF('Prop Drill Pipe Inp Report'!V935="X",1,IF('Prop Drill Pipe Inp Report'!W935="X",1,IF('Prop Drill Pipe Inp Report'!X935="X",1,IF('Prop Drill Pipe Inp Report'!Y935="X",1,IF('Prop Drill Pipe Inp Report'!Z935="X",1,IF('Prop Drill Pipe Inp Report'!AA935="X",1,IF('Prop Drill Pipe Inp Report'!AB935="X",1,IF('Prop Drill Pipe Inp Report'!AC935="X",1,IF('Prop Drill Pipe Inp Report'!AD935="X",1,IF('Prop Drill Pipe Inp Report'!AE935="X",1,IF('Prop Drill Pipe Inp Report'!AF935="X",1,IF('Prop Drill Pipe Inp Report'!AG935="X",1,IF('Prop Drill Pipe Inp Report'!AH935="X",1, IF('Prop Drill Pipe Inp Report'!AI935="X",1,0))))))))))))))</f>
        <v>0</v>
      </c>
      <c r="J928">
        <f>IF('Prop Drill Pipe Inp Report'!AP935="X",1,IF('Prop Drill Pipe Inp Report'!AQ935="X",1,IF('Prop Drill Pipe Inp Report'!AR935="X",1,IF('Prop Drill Pipe Inp Report'!AS935="X",1,IF('Prop Drill Pipe Inp Report'!AT935="X",1,IF('Prop Drill Pipe Inp Report'!AU935="X",1,IF('Prop Drill Pipe Inp Report'!AV935="X",1,IF('Prop Drill Pipe Inp Report'!AW935="X",1,IF('Prop Drill Pipe Inp Report'!AX935="X",1,IF('Prop Drill Pipe Inp Report'!AY935="X",1,IF('Prop Drill Pipe Inp Report'!AZ935="X",1,IF('Prop Drill Pipe Inp Report'!BA935="X",1,0))))))))))))</f>
        <v>0</v>
      </c>
    </row>
    <row r="929" spans="9:10" x14ac:dyDescent="0.25">
      <c r="I929">
        <f>IF('Prop Drill Pipe Inp Report'!V936="X",1,IF('Prop Drill Pipe Inp Report'!W936="X",1,IF('Prop Drill Pipe Inp Report'!X936="X",1,IF('Prop Drill Pipe Inp Report'!Y936="X",1,IF('Prop Drill Pipe Inp Report'!Z936="X",1,IF('Prop Drill Pipe Inp Report'!AA936="X",1,IF('Prop Drill Pipe Inp Report'!AB936="X",1,IF('Prop Drill Pipe Inp Report'!AC936="X",1,IF('Prop Drill Pipe Inp Report'!AD936="X",1,IF('Prop Drill Pipe Inp Report'!AE936="X",1,IF('Prop Drill Pipe Inp Report'!AF936="X",1,IF('Prop Drill Pipe Inp Report'!AG936="X",1,IF('Prop Drill Pipe Inp Report'!AH936="X",1, IF('Prop Drill Pipe Inp Report'!AI936="X",1,0))))))))))))))</f>
        <v>0</v>
      </c>
      <c r="J929">
        <f>IF('Prop Drill Pipe Inp Report'!AP936="X",1,IF('Prop Drill Pipe Inp Report'!AQ936="X",1,IF('Prop Drill Pipe Inp Report'!AR936="X",1,IF('Prop Drill Pipe Inp Report'!AS936="X",1,IF('Prop Drill Pipe Inp Report'!AT936="X",1,IF('Prop Drill Pipe Inp Report'!AU936="X",1,IF('Prop Drill Pipe Inp Report'!AV936="X",1,IF('Prop Drill Pipe Inp Report'!AW936="X",1,IF('Prop Drill Pipe Inp Report'!AX936="X",1,IF('Prop Drill Pipe Inp Report'!AY936="X",1,IF('Prop Drill Pipe Inp Report'!AZ936="X",1,IF('Prop Drill Pipe Inp Report'!BA936="X",1,0))))))))))))</f>
        <v>0</v>
      </c>
    </row>
    <row r="930" spans="9:10" x14ac:dyDescent="0.25">
      <c r="I930">
        <f>IF('Prop Drill Pipe Inp Report'!V937="X",1,IF('Prop Drill Pipe Inp Report'!W937="X",1,IF('Prop Drill Pipe Inp Report'!X937="X",1,IF('Prop Drill Pipe Inp Report'!Y937="X",1,IF('Prop Drill Pipe Inp Report'!Z937="X",1,IF('Prop Drill Pipe Inp Report'!AA937="X",1,IF('Prop Drill Pipe Inp Report'!AB937="X",1,IF('Prop Drill Pipe Inp Report'!AC937="X",1,IF('Prop Drill Pipe Inp Report'!AD937="X",1,IF('Prop Drill Pipe Inp Report'!AE937="X",1,IF('Prop Drill Pipe Inp Report'!AF937="X",1,IF('Prop Drill Pipe Inp Report'!AG937="X",1,IF('Prop Drill Pipe Inp Report'!AH937="X",1, IF('Prop Drill Pipe Inp Report'!AI937="X",1,0))))))))))))))</f>
        <v>0</v>
      </c>
      <c r="J930">
        <f>IF('Prop Drill Pipe Inp Report'!AP937="X",1,IF('Prop Drill Pipe Inp Report'!AQ937="X",1,IF('Prop Drill Pipe Inp Report'!AR937="X",1,IF('Prop Drill Pipe Inp Report'!AS937="X",1,IF('Prop Drill Pipe Inp Report'!AT937="X",1,IF('Prop Drill Pipe Inp Report'!AU937="X",1,IF('Prop Drill Pipe Inp Report'!AV937="X",1,IF('Prop Drill Pipe Inp Report'!AW937="X",1,IF('Prop Drill Pipe Inp Report'!AX937="X",1,IF('Prop Drill Pipe Inp Report'!AY937="X",1,IF('Prop Drill Pipe Inp Report'!AZ937="X",1,IF('Prop Drill Pipe Inp Report'!BA937="X",1,0))))))))))))</f>
        <v>0</v>
      </c>
    </row>
    <row r="931" spans="9:10" x14ac:dyDescent="0.25">
      <c r="I931">
        <f>IF('Prop Drill Pipe Inp Report'!V938="X",1,IF('Prop Drill Pipe Inp Report'!W938="X",1,IF('Prop Drill Pipe Inp Report'!X938="X",1,IF('Prop Drill Pipe Inp Report'!Y938="X",1,IF('Prop Drill Pipe Inp Report'!Z938="X",1,IF('Prop Drill Pipe Inp Report'!AA938="X",1,IF('Prop Drill Pipe Inp Report'!AB938="X",1,IF('Prop Drill Pipe Inp Report'!AC938="X",1,IF('Prop Drill Pipe Inp Report'!AD938="X",1,IF('Prop Drill Pipe Inp Report'!AE938="X",1,IF('Prop Drill Pipe Inp Report'!AF938="X",1,IF('Prop Drill Pipe Inp Report'!AG938="X",1,IF('Prop Drill Pipe Inp Report'!AH938="X",1, IF('Prop Drill Pipe Inp Report'!AI938="X",1,0))))))))))))))</f>
        <v>0</v>
      </c>
      <c r="J931">
        <f>IF('Prop Drill Pipe Inp Report'!AP938="X",1,IF('Prop Drill Pipe Inp Report'!AQ938="X",1,IF('Prop Drill Pipe Inp Report'!AR938="X",1,IF('Prop Drill Pipe Inp Report'!AS938="X",1,IF('Prop Drill Pipe Inp Report'!AT938="X",1,IF('Prop Drill Pipe Inp Report'!AU938="X",1,IF('Prop Drill Pipe Inp Report'!AV938="X",1,IF('Prop Drill Pipe Inp Report'!AW938="X",1,IF('Prop Drill Pipe Inp Report'!AX938="X",1,IF('Prop Drill Pipe Inp Report'!AY938="X",1,IF('Prop Drill Pipe Inp Report'!AZ938="X",1,IF('Prop Drill Pipe Inp Report'!BA938="X",1,0))))))))))))</f>
        <v>0</v>
      </c>
    </row>
    <row r="932" spans="9:10" x14ac:dyDescent="0.25">
      <c r="I932">
        <f>IF('Prop Drill Pipe Inp Report'!V939="X",1,IF('Prop Drill Pipe Inp Report'!W939="X",1,IF('Prop Drill Pipe Inp Report'!X939="X",1,IF('Prop Drill Pipe Inp Report'!Y939="X",1,IF('Prop Drill Pipe Inp Report'!Z939="X",1,IF('Prop Drill Pipe Inp Report'!AA939="X",1,IF('Prop Drill Pipe Inp Report'!AB939="X",1,IF('Prop Drill Pipe Inp Report'!AC939="X",1,IF('Prop Drill Pipe Inp Report'!AD939="X",1,IF('Prop Drill Pipe Inp Report'!AE939="X",1,IF('Prop Drill Pipe Inp Report'!AF939="X",1,IF('Prop Drill Pipe Inp Report'!AG939="X",1,IF('Prop Drill Pipe Inp Report'!AH939="X",1, IF('Prop Drill Pipe Inp Report'!AI939="X",1,0))))))))))))))</f>
        <v>0</v>
      </c>
      <c r="J932">
        <f>IF('Prop Drill Pipe Inp Report'!AP939="X",1,IF('Prop Drill Pipe Inp Report'!AQ939="X",1,IF('Prop Drill Pipe Inp Report'!AR939="X",1,IF('Prop Drill Pipe Inp Report'!AS939="X",1,IF('Prop Drill Pipe Inp Report'!AT939="X",1,IF('Prop Drill Pipe Inp Report'!AU939="X",1,IF('Prop Drill Pipe Inp Report'!AV939="X",1,IF('Prop Drill Pipe Inp Report'!AW939="X",1,IF('Prop Drill Pipe Inp Report'!AX939="X",1,IF('Prop Drill Pipe Inp Report'!AY939="X",1,IF('Prop Drill Pipe Inp Report'!AZ939="X",1,IF('Prop Drill Pipe Inp Report'!BA939="X",1,0))))))))))))</f>
        <v>0</v>
      </c>
    </row>
    <row r="933" spans="9:10" x14ac:dyDescent="0.25">
      <c r="I933">
        <f>IF('Prop Drill Pipe Inp Report'!V940="X",1,IF('Prop Drill Pipe Inp Report'!W940="X",1,IF('Prop Drill Pipe Inp Report'!X940="X",1,IF('Prop Drill Pipe Inp Report'!Y940="X",1,IF('Prop Drill Pipe Inp Report'!Z940="X",1,IF('Prop Drill Pipe Inp Report'!AA940="X",1,IF('Prop Drill Pipe Inp Report'!AB940="X",1,IF('Prop Drill Pipe Inp Report'!AC940="X",1,IF('Prop Drill Pipe Inp Report'!AD940="X",1,IF('Prop Drill Pipe Inp Report'!AE940="X",1,IF('Prop Drill Pipe Inp Report'!AF940="X",1,IF('Prop Drill Pipe Inp Report'!AG940="X",1,IF('Prop Drill Pipe Inp Report'!AH940="X",1, IF('Prop Drill Pipe Inp Report'!AI940="X",1,0))))))))))))))</f>
        <v>0</v>
      </c>
      <c r="J933">
        <f>IF('Prop Drill Pipe Inp Report'!AP940="X",1,IF('Prop Drill Pipe Inp Report'!AQ940="X",1,IF('Prop Drill Pipe Inp Report'!AR940="X",1,IF('Prop Drill Pipe Inp Report'!AS940="X",1,IF('Prop Drill Pipe Inp Report'!AT940="X",1,IF('Prop Drill Pipe Inp Report'!AU940="X",1,IF('Prop Drill Pipe Inp Report'!AV940="X",1,IF('Prop Drill Pipe Inp Report'!AW940="X",1,IF('Prop Drill Pipe Inp Report'!AX940="X",1,IF('Prop Drill Pipe Inp Report'!AY940="X",1,IF('Prop Drill Pipe Inp Report'!AZ940="X",1,IF('Prop Drill Pipe Inp Report'!BA940="X",1,0))))))))))))</f>
        <v>0</v>
      </c>
    </row>
    <row r="934" spans="9:10" x14ac:dyDescent="0.25">
      <c r="I934">
        <f>IF('Prop Drill Pipe Inp Report'!V941="X",1,IF('Prop Drill Pipe Inp Report'!W941="X",1,IF('Prop Drill Pipe Inp Report'!X941="X",1,IF('Prop Drill Pipe Inp Report'!Y941="X",1,IF('Prop Drill Pipe Inp Report'!Z941="X",1,IF('Prop Drill Pipe Inp Report'!AA941="X",1,IF('Prop Drill Pipe Inp Report'!AB941="X",1,IF('Prop Drill Pipe Inp Report'!AC941="X",1,IF('Prop Drill Pipe Inp Report'!AD941="X",1,IF('Prop Drill Pipe Inp Report'!AE941="X",1,IF('Prop Drill Pipe Inp Report'!AF941="X",1,IF('Prop Drill Pipe Inp Report'!AG941="X",1,IF('Prop Drill Pipe Inp Report'!AH941="X",1, IF('Prop Drill Pipe Inp Report'!AI941="X",1,0))))))))))))))</f>
        <v>0</v>
      </c>
      <c r="J934">
        <f>IF('Prop Drill Pipe Inp Report'!AP941="X",1,IF('Prop Drill Pipe Inp Report'!AQ941="X",1,IF('Prop Drill Pipe Inp Report'!AR941="X",1,IF('Prop Drill Pipe Inp Report'!AS941="X",1,IF('Prop Drill Pipe Inp Report'!AT941="X",1,IF('Prop Drill Pipe Inp Report'!AU941="X",1,IF('Prop Drill Pipe Inp Report'!AV941="X",1,IF('Prop Drill Pipe Inp Report'!AW941="X",1,IF('Prop Drill Pipe Inp Report'!AX941="X",1,IF('Prop Drill Pipe Inp Report'!AY941="X",1,IF('Prop Drill Pipe Inp Report'!AZ941="X",1,IF('Prop Drill Pipe Inp Report'!BA941="X",1,0))))))))))))</f>
        <v>0</v>
      </c>
    </row>
    <row r="935" spans="9:10" x14ac:dyDescent="0.25">
      <c r="I935">
        <f>IF('Prop Drill Pipe Inp Report'!V942="X",1,IF('Prop Drill Pipe Inp Report'!W942="X",1,IF('Prop Drill Pipe Inp Report'!X942="X",1,IF('Prop Drill Pipe Inp Report'!Y942="X",1,IF('Prop Drill Pipe Inp Report'!Z942="X",1,IF('Prop Drill Pipe Inp Report'!AA942="X",1,IF('Prop Drill Pipe Inp Report'!AB942="X",1,IF('Prop Drill Pipe Inp Report'!AC942="X",1,IF('Prop Drill Pipe Inp Report'!AD942="X",1,IF('Prop Drill Pipe Inp Report'!AE942="X",1,IF('Prop Drill Pipe Inp Report'!AF942="X",1,IF('Prop Drill Pipe Inp Report'!AG942="X",1,IF('Prop Drill Pipe Inp Report'!AH942="X",1, IF('Prop Drill Pipe Inp Report'!AI942="X",1,0))))))))))))))</f>
        <v>0</v>
      </c>
      <c r="J935">
        <f>IF('Prop Drill Pipe Inp Report'!AP942="X",1,IF('Prop Drill Pipe Inp Report'!AQ942="X",1,IF('Prop Drill Pipe Inp Report'!AR942="X",1,IF('Prop Drill Pipe Inp Report'!AS942="X",1,IF('Prop Drill Pipe Inp Report'!AT942="X",1,IF('Prop Drill Pipe Inp Report'!AU942="X",1,IF('Prop Drill Pipe Inp Report'!AV942="X",1,IF('Prop Drill Pipe Inp Report'!AW942="X",1,IF('Prop Drill Pipe Inp Report'!AX942="X",1,IF('Prop Drill Pipe Inp Report'!AY942="X",1,IF('Prop Drill Pipe Inp Report'!AZ942="X",1,IF('Prop Drill Pipe Inp Report'!BA942="X",1,0))))))))))))</f>
        <v>0</v>
      </c>
    </row>
    <row r="936" spans="9:10" x14ac:dyDescent="0.25">
      <c r="I936">
        <f>IF('Prop Drill Pipe Inp Report'!V943="X",1,IF('Prop Drill Pipe Inp Report'!W943="X",1,IF('Prop Drill Pipe Inp Report'!X943="X",1,IF('Prop Drill Pipe Inp Report'!Y943="X",1,IF('Prop Drill Pipe Inp Report'!Z943="X",1,IF('Prop Drill Pipe Inp Report'!AA943="X",1,IF('Prop Drill Pipe Inp Report'!AB943="X",1,IF('Prop Drill Pipe Inp Report'!AC943="X",1,IF('Prop Drill Pipe Inp Report'!AD943="X",1,IF('Prop Drill Pipe Inp Report'!AE943="X",1,IF('Prop Drill Pipe Inp Report'!AF943="X",1,IF('Prop Drill Pipe Inp Report'!AG943="X",1,IF('Prop Drill Pipe Inp Report'!AH943="X",1, IF('Prop Drill Pipe Inp Report'!AI943="X",1,0))))))))))))))</f>
        <v>0</v>
      </c>
      <c r="J936">
        <f>IF('Prop Drill Pipe Inp Report'!AP943="X",1,IF('Prop Drill Pipe Inp Report'!AQ943="X",1,IF('Prop Drill Pipe Inp Report'!AR943="X",1,IF('Prop Drill Pipe Inp Report'!AS943="X",1,IF('Prop Drill Pipe Inp Report'!AT943="X",1,IF('Prop Drill Pipe Inp Report'!AU943="X",1,IF('Prop Drill Pipe Inp Report'!AV943="X",1,IF('Prop Drill Pipe Inp Report'!AW943="X",1,IF('Prop Drill Pipe Inp Report'!AX943="X",1,IF('Prop Drill Pipe Inp Report'!AY943="X",1,IF('Prop Drill Pipe Inp Report'!AZ943="X",1,IF('Prop Drill Pipe Inp Report'!BA943="X",1,0))))))))))))</f>
        <v>0</v>
      </c>
    </row>
    <row r="937" spans="9:10" x14ac:dyDescent="0.25">
      <c r="I937">
        <f>IF('Prop Drill Pipe Inp Report'!V944="X",1,IF('Prop Drill Pipe Inp Report'!W944="X",1,IF('Prop Drill Pipe Inp Report'!X944="X",1,IF('Prop Drill Pipe Inp Report'!Y944="X",1,IF('Prop Drill Pipe Inp Report'!Z944="X",1,IF('Prop Drill Pipe Inp Report'!AA944="X",1,IF('Prop Drill Pipe Inp Report'!AB944="X",1,IF('Prop Drill Pipe Inp Report'!AC944="X",1,IF('Prop Drill Pipe Inp Report'!AD944="X",1,IF('Prop Drill Pipe Inp Report'!AE944="X",1,IF('Prop Drill Pipe Inp Report'!AF944="X",1,IF('Prop Drill Pipe Inp Report'!AG944="X",1,IF('Prop Drill Pipe Inp Report'!AH944="X",1, IF('Prop Drill Pipe Inp Report'!AI944="X",1,0))))))))))))))</f>
        <v>0</v>
      </c>
      <c r="J937">
        <f>IF('Prop Drill Pipe Inp Report'!AP944="X",1,IF('Prop Drill Pipe Inp Report'!AQ944="X",1,IF('Prop Drill Pipe Inp Report'!AR944="X",1,IF('Prop Drill Pipe Inp Report'!AS944="X",1,IF('Prop Drill Pipe Inp Report'!AT944="X",1,IF('Prop Drill Pipe Inp Report'!AU944="X",1,IF('Prop Drill Pipe Inp Report'!AV944="X",1,IF('Prop Drill Pipe Inp Report'!AW944="X",1,IF('Prop Drill Pipe Inp Report'!AX944="X",1,IF('Prop Drill Pipe Inp Report'!AY944="X",1,IF('Prop Drill Pipe Inp Report'!AZ944="X",1,IF('Prop Drill Pipe Inp Report'!BA944="X",1,0))))))))))))</f>
        <v>0</v>
      </c>
    </row>
    <row r="938" spans="9:10" x14ac:dyDescent="0.25">
      <c r="I938">
        <f>IF('Prop Drill Pipe Inp Report'!V945="X",1,IF('Prop Drill Pipe Inp Report'!W945="X",1,IF('Prop Drill Pipe Inp Report'!X945="X",1,IF('Prop Drill Pipe Inp Report'!Y945="X",1,IF('Prop Drill Pipe Inp Report'!Z945="X",1,IF('Prop Drill Pipe Inp Report'!AA945="X",1,IF('Prop Drill Pipe Inp Report'!AB945="X",1,IF('Prop Drill Pipe Inp Report'!AC945="X",1,IF('Prop Drill Pipe Inp Report'!AD945="X",1,IF('Prop Drill Pipe Inp Report'!AE945="X",1,IF('Prop Drill Pipe Inp Report'!AF945="X",1,IF('Prop Drill Pipe Inp Report'!AG945="X",1,IF('Prop Drill Pipe Inp Report'!AH945="X",1, IF('Prop Drill Pipe Inp Report'!AI945="X",1,0))))))))))))))</f>
        <v>0</v>
      </c>
      <c r="J938">
        <f>IF('Prop Drill Pipe Inp Report'!AP945="X",1,IF('Prop Drill Pipe Inp Report'!AQ945="X",1,IF('Prop Drill Pipe Inp Report'!AR945="X",1,IF('Prop Drill Pipe Inp Report'!AS945="X",1,IF('Prop Drill Pipe Inp Report'!AT945="X",1,IF('Prop Drill Pipe Inp Report'!AU945="X",1,IF('Prop Drill Pipe Inp Report'!AV945="X",1,IF('Prop Drill Pipe Inp Report'!AW945="X",1,IF('Prop Drill Pipe Inp Report'!AX945="X",1,IF('Prop Drill Pipe Inp Report'!AY945="X",1,IF('Prop Drill Pipe Inp Report'!AZ945="X",1,IF('Prop Drill Pipe Inp Report'!BA945="X",1,0))))))))))))</f>
        <v>0</v>
      </c>
    </row>
    <row r="939" spans="9:10" x14ac:dyDescent="0.25">
      <c r="I939">
        <f>IF('Prop Drill Pipe Inp Report'!V946="X",1,IF('Prop Drill Pipe Inp Report'!W946="X",1,IF('Prop Drill Pipe Inp Report'!X946="X",1,IF('Prop Drill Pipe Inp Report'!Y946="X",1,IF('Prop Drill Pipe Inp Report'!Z946="X",1,IF('Prop Drill Pipe Inp Report'!AA946="X",1,IF('Prop Drill Pipe Inp Report'!AB946="X",1,IF('Prop Drill Pipe Inp Report'!AC946="X",1,IF('Prop Drill Pipe Inp Report'!AD946="X",1,IF('Prop Drill Pipe Inp Report'!AE946="X",1,IF('Prop Drill Pipe Inp Report'!AF946="X",1,IF('Prop Drill Pipe Inp Report'!AG946="X",1,IF('Prop Drill Pipe Inp Report'!AH946="X",1, IF('Prop Drill Pipe Inp Report'!AI946="X",1,0))))))))))))))</f>
        <v>0</v>
      </c>
      <c r="J939">
        <f>IF('Prop Drill Pipe Inp Report'!AP946="X",1,IF('Prop Drill Pipe Inp Report'!AQ946="X",1,IF('Prop Drill Pipe Inp Report'!AR946="X",1,IF('Prop Drill Pipe Inp Report'!AS946="X",1,IF('Prop Drill Pipe Inp Report'!AT946="X",1,IF('Prop Drill Pipe Inp Report'!AU946="X",1,IF('Prop Drill Pipe Inp Report'!AV946="X",1,IF('Prop Drill Pipe Inp Report'!AW946="X",1,IF('Prop Drill Pipe Inp Report'!AX946="X",1,IF('Prop Drill Pipe Inp Report'!AY946="X",1,IF('Prop Drill Pipe Inp Report'!AZ946="X",1,IF('Prop Drill Pipe Inp Report'!BA946="X",1,0))))))))))))</f>
        <v>0</v>
      </c>
    </row>
    <row r="940" spans="9:10" x14ac:dyDescent="0.25">
      <c r="I940">
        <f>IF('Prop Drill Pipe Inp Report'!V947="X",1,IF('Prop Drill Pipe Inp Report'!W947="X",1,IF('Prop Drill Pipe Inp Report'!X947="X",1,IF('Prop Drill Pipe Inp Report'!Y947="X",1,IF('Prop Drill Pipe Inp Report'!Z947="X",1,IF('Prop Drill Pipe Inp Report'!AA947="X",1,IF('Prop Drill Pipe Inp Report'!AB947="X",1,IF('Prop Drill Pipe Inp Report'!AC947="X",1,IF('Prop Drill Pipe Inp Report'!AD947="X",1,IF('Prop Drill Pipe Inp Report'!AE947="X",1,IF('Prop Drill Pipe Inp Report'!AF947="X",1,IF('Prop Drill Pipe Inp Report'!AG947="X",1,IF('Prop Drill Pipe Inp Report'!AH947="X",1, IF('Prop Drill Pipe Inp Report'!AI947="X",1,0))))))))))))))</f>
        <v>0</v>
      </c>
      <c r="J940">
        <f>IF('Prop Drill Pipe Inp Report'!AP947="X",1,IF('Prop Drill Pipe Inp Report'!AQ947="X",1,IF('Prop Drill Pipe Inp Report'!AR947="X",1,IF('Prop Drill Pipe Inp Report'!AS947="X",1,IF('Prop Drill Pipe Inp Report'!AT947="X",1,IF('Prop Drill Pipe Inp Report'!AU947="X",1,IF('Prop Drill Pipe Inp Report'!AV947="X",1,IF('Prop Drill Pipe Inp Report'!AW947="X",1,IF('Prop Drill Pipe Inp Report'!AX947="X",1,IF('Prop Drill Pipe Inp Report'!AY947="X",1,IF('Prop Drill Pipe Inp Report'!AZ947="X",1,IF('Prop Drill Pipe Inp Report'!BA947="X",1,0))))))))))))</f>
        <v>0</v>
      </c>
    </row>
    <row r="941" spans="9:10" x14ac:dyDescent="0.25">
      <c r="I941">
        <f>IF('Prop Drill Pipe Inp Report'!V948="X",1,IF('Prop Drill Pipe Inp Report'!W948="X",1,IF('Prop Drill Pipe Inp Report'!X948="X",1,IF('Prop Drill Pipe Inp Report'!Y948="X",1,IF('Prop Drill Pipe Inp Report'!Z948="X",1,IF('Prop Drill Pipe Inp Report'!AA948="X",1,IF('Prop Drill Pipe Inp Report'!AB948="X",1,IF('Prop Drill Pipe Inp Report'!AC948="X",1,IF('Prop Drill Pipe Inp Report'!AD948="X",1,IF('Prop Drill Pipe Inp Report'!AE948="X",1,IF('Prop Drill Pipe Inp Report'!AF948="X",1,IF('Prop Drill Pipe Inp Report'!AG948="X",1,IF('Prop Drill Pipe Inp Report'!AH948="X",1, IF('Prop Drill Pipe Inp Report'!AI948="X",1,0))))))))))))))</f>
        <v>0</v>
      </c>
      <c r="J941">
        <f>IF('Prop Drill Pipe Inp Report'!AP948="X",1,IF('Prop Drill Pipe Inp Report'!AQ948="X",1,IF('Prop Drill Pipe Inp Report'!AR948="X",1,IF('Prop Drill Pipe Inp Report'!AS948="X",1,IF('Prop Drill Pipe Inp Report'!AT948="X",1,IF('Prop Drill Pipe Inp Report'!AU948="X",1,IF('Prop Drill Pipe Inp Report'!AV948="X",1,IF('Prop Drill Pipe Inp Report'!AW948="X",1,IF('Prop Drill Pipe Inp Report'!AX948="X",1,IF('Prop Drill Pipe Inp Report'!AY948="X",1,IF('Prop Drill Pipe Inp Report'!AZ948="X",1,IF('Prop Drill Pipe Inp Report'!BA948="X",1,0))))))))))))</f>
        <v>0</v>
      </c>
    </row>
    <row r="942" spans="9:10" x14ac:dyDescent="0.25">
      <c r="I942">
        <f>IF('Prop Drill Pipe Inp Report'!V949="X",1,IF('Prop Drill Pipe Inp Report'!W949="X",1,IF('Prop Drill Pipe Inp Report'!X949="X",1,IF('Prop Drill Pipe Inp Report'!Y949="X",1,IF('Prop Drill Pipe Inp Report'!Z949="X",1,IF('Prop Drill Pipe Inp Report'!AA949="X",1,IF('Prop Drill Pipe Inp Report'!AB949="X",1,IF('Prop Drill Pipe Inp Report'!AC949="X",1,IF('Prop Drill Pipe Inp Report'!AD949="X",1,IF('Prop Drill Pipe Inp Report'!AE949="X",1,IF('Prop Drill Pipe Inp Report'!AF949="X",1,IF('Prop Drill Pipe Inp Report'!AG949="X",1,IF('Prop Drill Pipe Inp Report'!AH949="X",1, IF('Prop Drill Pipe Inp Report'!AI949="X",1,0))))))))))))))</f>
        <v>0</v>
      </c>
      <c r="J942">
        <f>IF('Prop Drill Pipe Inp Report'!AP949="X",1,IF('Prop Drill Pipe Inp Report'!AQ949="X",1,IF('Prop Drill Pipe Inp Report'!AR949="X",1,IF('Prop Drill Pipe Inp Report'!AS949="X",1,IF('Prop Drill Pipe Inp Report'!AT949="X",1,IF('Prop Drill Pipe Inp Report'!AU949="X",1,IF('Prop Drill Pipe Inp Report'!AV949="X",1,IF('Prop Drill Pipe Inp Report'!AW949="X",1,IF('Prop Drill Pipe Inp Report'!AX949="X",1,IF('Prop Drill Pipe Inp Report'!AY949="X",1,IF('Prop Drill Pipe Inp Report'!AZ949="X",1,IF('Prop Drill Pipe Inp Report'!BA949="X",1,0))))))))))))</f>
        <v>0</v>
      </c>
    </row>
    <row r="943" spans="9:10" x14ac:dyDescent="0.25">
      <c r="I943">
        <f>IF('Prop Drill Pipe Inp Report'!V950="X",1,IF('Prop Drill Pipe Inp Report'!W950="X",1,IF('Prop Drill Pipe Inp Report'!X950="X",1,IF('Prop Drill Pipe Inp Report'!Y950="X",1,IF('Prop Drill Pipe Inp Report'!Z950="X",1,IF('Prop Drill Pipe Inp Report'!AA950="X",1,IF('Prop Drill Pipe Inp Report'!AB950="X",1,IF('Prop Drill Pipe Inp Report'!AC950="X",1,IF('Prop Drill Pipe Inp Report'!AD950="X",1,IF('Prop Drill Pipe Inp Report'!AE950="X",1,IF('Prop Drill Pipe Inp Report'!AF950="X",1,IF('Prop Drill Pipe Inp Report'!AG950="X",1,IF('Prop Drill Pipe Inp Report'!AH950="X",1, IF('Prop Drill Pipe Inp Report'!AI950="X",1,0))))))))))))))</f>
        <v>0</v>
      </c>
      <c r="J943">
        <f>IF('Prop Drill Pipe Inp Report'!AP950="X",1,IF('Prop Drill Pipe Inp Report'!AQ950="X",1,IF('Prop Drill Pipe Inp Report'!AR950="X",1,IF('Prop Drill Pipe Inp Report'!AS950="X",1,IF('Prop Drill Pipe Inp Report'!AT950="X",1,IF('Prop Drill Pipe Inp Report'!AU950="X",1,IF('Prop Drill Pipe Inp Report'!AV950="X",1,IF('Prop Drill Pipe Inp Report'!AW950="X",1,IF('Prop Drill Pipe Inp Report'!AX950="X",1,IF('Prop Drill Pipe Inp Report'!AY950="X",1,IF('Prop Drill Pipe Inp Report'!AZ950="X",1,IF('Prop Drill Pipe Inp Report'!BA950="X",1,0))))))))))))</f>
        <v>0</v>
      </c>
    </row>
    <row r="944" spans="9:10" x14ac:dyDescent="0.25">
      <c r="I944">
        <f>IF('Prop Drill Pipe Inp Report'!V951="X",1,IF('Prop Drill Pipe Inp Report'!W951="X",1,IF('Prop Drill Pipe Inp Report'!X951="X",1,IF('Prop Drill Pipe Inp Report'!Y951="X",1,IF('Prop Drill Pipe Inp Report'!Z951="X",1,IF('Prop Drill Pipe Inp Report'!AA951="X",1,IF('Prop Drill Pipe Inp Report'!AB951="X",1,IF('Prop Drill Pipe Inp Report'!AC951="X",1,IF('Prop Drill Pipe Inp Report'!AD951="X",1,IF('Prop Drill Pipe Inp Report'!AE951="X",1,IF('Prop Drill Pipe Inp Report'!AF951="X",1,IF('Prop Drill Pipe Inp Report'!AG951="X",1,IF('Prop Drill Pipe Inp Report'!AH951="X",1, IF('Prop Drill Pipe Inp Report'!AI951="X",1,0))))))))))))))</f>
        <v>0</v>
      </c>
      <c r="J944">
        <f>IF('Prop Drill Pipe Inp Report'!AP951="X",1,IF('Prop Drill Pipe Inp Report'!AQ951="X",1,IF('Prop Drill Pipe Inp Report'!AR951="X",1,IF('Prop Drill Pipe Inp Report'!AS951="X",1,IF('Prop Drill Pipe Inp Report'!AT951="X",1,IF('Prop Drill Pipe Inp Report'!AU951="X",1,IF('Prop Drill Pipe Inp Report'!AV951="X",1,IF('Prop Drill Pipe Inp Report'!AW951="X",1,IF('Prop Drill Pipe Inp Report'!AX951="X",1,IF('Prop Drill Pipe Inp Report'!AY951="X",1,IF('Prop Drill Pipe Inp Report'!AZ951="X",1,IF('Prop Drill Pipe Inp Report'!BA951="X",1,0))))))))))))</f>
        <v>0</v>
      </c>
    </row>
    <row r="945" spans="9:10" x14ac:dyDescent="0.25">
      <c r="I945">
        <f>IF('Prop Drill Pipe Inp Report'!V952="X",1,IF('Prop Drill Pipe Inp Report'!W952="X",1,IF('Prop Drill Pipe Inp Report'!X952="X",1,IF('Prop Drill Pipe Inp Report'!Y952="X",1,IF('Prop Drill Pipe Inp Report'!Z952="X",1,IF('Prop Drill Pipe Inp Report'!AA952="X",1,IF('Prop Drill Pipe Inp Report'!AB952="X",1,IF('Prop Drill Pipe Inp Report'!AC952="X",1,IF('Prop Drill Pipe Inp Report'!AD952="X",1,IF('Prop Drill Pipe Inp Report'!AE952="X",1,IF('Prop Drill Pipe Inp Report'!AF952="X",1,IF('Prop Drill Pipe Inp Report'!AG952="X",1,IF('Prop Drill Pipe Inp Report'!AH952="X",1, IF('Prop Drill Pipe Inp Report'!AI952="X",1,0))))))))))))))</f>
        <v>0</v>
      </c>
      <c r="J945">
        <f>IF('Prop Drill Pipe Inp Report'!AP952="X",1,IF('Prop Drill Pipe Inp Report'!AQ952="X",1,IF('Prop Drill Pipe Inp Report'!AR952="X",1,IF('Prop Drill Pipe Inp Report'!AS952="X",1,IF('Prop Drill Pipe Inp Report'!AT952="X",1,IF('Prop Drill Pipe Inp Report'!AU952="X",1,IF('Prop Drill Pipe Inp Report'!AV952="X",1,IF('Prop Drill Pipe Inp Report'!AW952="X",1,IF('Prop Drill Pipe Inp Report'!AX952="X",1,IF('Prop Drill Pipe Inp Report'!AY952="X",1,IF('Prop Drill Pipe Inp Report'!AZ952="X",1,IF('Prop Drill Pipe Inp Report'!BA952="X",1,0))))))))))))</f>
        <v>0</v>
      </c>
    </row>
    <row r="946" spans="9:10" x14ac:dyDescent="0.25">
      <c r="I946">
        <f>IF('Prop Drill Pipe Inp Report'!V953="X",1,IF('Prop Drill Pipe Inp Report'!W953="X",1,IF('Prop Drill Pipe Inp Report'!X953="X",1,IF('Prop Drill Pipe Inp Report'!Y953="X",1,IF('Prop Drill Pipe Inp Report'!Z953="X",1,IF('Prop Drill Pipe Inp Report'!AA953="X",1,IF('Prop Drill Pipe Inp Report'!AB953="X",1,IF('Prop Drill Pipe Inp Report'!AC953="X",1,IF('Prop Drill Pipe Inp Report'!AD953="X",1,IF('Prop Drill Pipe Inp Report'!AE953="X",1,IF('Prop Drill Pipe Inp Report'!AF953="X",1,IF('Prop Drill Pipe Inp Report'!AG953="X",1,IF('Prop Drill Pipe Inp Report'!AH953="X",1, IF('Prop Drill Pipe Inp Report'!AI953="X",1,0))))))))))))))</f>
        <v>0</v>
      </c>
      <c r="J946">
        <f>IF('Prop Drill Pipe Inp Report'!AP953="X",1,IF('Prop Drill Pipe Inp Report'!AQ953="X",1,IF('Prop Drill Pipe Inp Report'!AR953="X",1,IF('Prop Drill Pipe Inp Report'!AS953="X",1,IF('Prop Drill Pipe Inp Report'!AT953="X",1,IF('Prop Drill Pipe Inp Report'!AU953="X",1,IF('Prop Drill Pipe Inp Report'!AV953="X",1,IF('Prop Drill Pipe Inp Report'!AW953="X",1,IF('Prop Drill Pipe Inp Report'!AX953="X",1,IF('Prop Drill Pipe Inp Report'!AY953="X",1,IF('Prop Drill Pipe Inp Report'!AZ953="X",1,IF('Prop Drill Pipe Inp Report'!BA953="X",1,0))))))))))))</f>
        <v>0</v>
      </c>
    </row>
    <row r="947" spans="9:10" x14ac:dyDescent="0.25">
      <c r="I947">
        <f>IF('Prop Drill Pipe Inp Report'!V954="X",1,IF('Prop Drill Pipe Inp Report'!W954="X",1,IF('Prop Drill Pipe Inp Report'!X954="X",1,IF('Prop Drill Pipe Inp Report'!Y954="X",1,IF('Prop Drill Pipe Inp Report'!Z954="X",1,IF('Prop Drill Pipe Inp Report'!AA954="X",1,IF('Prop Drill Pipe Inp Report'!AB954="X",1,IF('Prop Drill Pipe Inp Report'!AC954="X",1,IF('Prop Drill Pipe Inp Report'!AD954="X",1,IF('Prop Drill Pipe Inp Report'!AE954="X",1,IF('Prop Drill Pipe Inp Report'!AF954="X",1,IF('Prop Drill Pipe Inp Report'!AG954="X",1,IF('Prop Drill Pipe Inp Report'!AH954="X",1, IF('Prop Drill Pipe Inp Report'!AI954="X",1,0))))))))))))))</f>
        <v>0</v>
      </c>
      <c r="J947">
        <f>IF('Prop Drill Pipe Inp Report'!AP954="X",1,IF('Prop Drill Pipe Inp Report'!AQ954="X",1,IF('Prop Drill Pipe Inp Report'!AR954="X",1,IF('Prop Drill Pipe Inp Report'!AS954="X",1,IF('Prop Drill Pipe Inp Report'!AT954="X",1,IF('Prop Drill Pipe Inp Report'!AU954="X",1,IF('Prop Drill Pipe Inp Report'!AV954="X",1,IF('Prop Drill Pipe Inp Report'!AW954="X",1,IF('Prop Drill Pipe Inp Report'!AX954="X",1,IF('Prop Drill Pipe Inp Report'!AY954="X",1,IF('Prop Drill Pipe Inp Report'!AZ954="X",1,IF('Prop Drill Pipe Inp Report'!BA954="X",1,0))))))))))))</f>
        <v>0</v>
      </c>
    </row>
    <row r="948" spans="9:10" x14ac:dyDescent="0.25">
      <c r="I948">
        <f>IF('Prop Drill Pipe Inp Report'!V955="X",1,IF('Prop Drill Pipe Inp Report'!W955="X",1,IF('Prop Drill Pipe Inp Report'!X955="X",1,IF('Prop Drill Pipe Inp Report'!Y955="X",1,IF('Prop Drill Pipe Inp Report'!Z955="X",1,IF('Prop Drill Pipe Inp Report'!AA955="X",1,IF('Prop Drill Pipe Inp Report'!AB955="X",1,IF('Prop Drill Pipe Inp Report'!AC955="X",1,IF('Prop Drill Pipe Inp Report'!AD955="X",1,IF('Prop Drill Pipe Inp Report'!AE955="X",1,IF('Prop Drill Pipe Inp Report'!AF955="X",1,IF('Prop Drill Pipe Inp Report'!AG955="X",1,IF('Prop Drill Pipe Inp Report'!AH955="X",1, IF('Prop Drill Pipe Inp Report'!AI955="X",1,0))))))))))))))</f>
        <v>0</v>
      </c>
      <c r="J948">
        <f>IF('Prop Drill Pipe Inp Report'!AP955="X",1,IF('Prop Drill Pipe Inp Report'!AQ955="X",1,IF('Prop Drill Pipe Inp Report'!AR955="X",1,IF('Prop Drill Pipe Inp Report'!AS955="X",1,IF('Prop Drill Pipe Inp Report'!AT955="X",1,IF('Prop Drill Pipe Inp Report'!AU955="X",1,IF('Prop Drill Pipe Inp Report'!AV955="X",1,IF('Prop Drill Pipe Inp Report'!AW955="X",1,IF('Prop Drill Pipe Inp Report'!AX955="X",1,IF('Prop Drill Pipe Inp Report'!AY955="X",1,IF('Prop Drill Pipe Inp Report'!AZ955="X",1,IF('Prop Drill Pipe Inp Report'!BA955="X",1,0))))))))))))</f>
        <v>0</v>
      </c>
    </row>
    <row r="949" spans="9:10" x14ac:dyDescent="0.25">
      <c r="I949">
        <f>IF('Prop Drill Pipe Inp Report'!V956="X",1,IF('Prop Drill Pipe Inp Report'!W956="X",1,IF('Prop Drill Pipe Inp Report'!X956="X",1,IF('Prop Drill Pipe Inp Report'!Y956="X",1,IF('Prop Drill Pipe Inp Report'!Z956="X",1,IF('Prop Drill Pipe Inp Report'!AA956="X",1,IF('Prop Drill Pipe Inp Report'!AB956="X",1,IF('Prop Drill Pipe Inp Report'!AC956="X",1,IF('Prop Drill Pipe Inp Report'!AD956="X",1,IF('Prop Drill Pipe Inp Report'!AE956="X",1,IF('Prop Drill Pipe Inp Report'!AF956="X",1,IF('Prop Drill Pipe Inp Report'!AG956="X",1,IF('Prop Drill Pipe Inp Report'!AH956="X",1, IF('Prop Drill Pipe Inp Report'!AI956="X",1,0))))))))))))))</f>
        <v>0</v>
      </c>
      <c r="J949">
        <f>IF('Prop Drill Pipe Inp Report'!AP956="X",1,IF('Prop Drill Pipe Inp Report'!AQ956="X",1,IF('Prop Drill Pipe Inp Report'!AR956="X",1,IF('Prop Drill Pipe Inp Report'!AS956="X",1,IF('Prop Drill Pipe Inp Report'!AT956="X",1,IF('Prop Drill Pipe Inp Report'!AU956="X",1,IF('Prop Drill Pipe Inp Report'!AV956="X",1,IF('Prop Drill Pipe Inp Report'!AW956="X",1,IF('Prop Drill Pipe Inp Report'!AX956="X",1,IF('Prop Drill Pipe Inp Report'!AY956="X",1,IF('Prop Drill Pipe Inp Report'!AZ956="X",1,IF('Prop Drill Pipe Inp Report'!BA956="X",1,0))))))))))))</f>
        <v>0</v>
      </c>
    </row>
    <row r="950" spans="9:10" x14ac:dyDescent="0.25">
      <c r="I950">
        <f>IF('Prop Drill Pipe Inp Report'!V957="X",1,IF('Prop Drill Pipe Inp Report'!W957="X",1,IF('Prop Drill Pipe Inp Report'!X957="X",1,IF('Prop Drill Pipe Inp Report'!Y957="X",1,IF('Prop Drill Pipe Inp Report'!Z957="X",1,IF('Prop Drill Pipe Inp Report'!AA957="X",1,IF('Prop Drill Pipe Inp Report'!AB957="X",1,IF('Prop Drill Pipe Inp Report'!AC957="X",1,IF('Prop Drill Pipe Inp Report'!AD957="X",1,IF('Prop Drill Pipe Inp Report'!AE957="X",1,IF('Prop Drill Pipe Inp Report'!AF957="X",1,IF('Prop Drill Pipe Inp Report'!AG957="X",1,IF('Prop Drill Pipe Inp Report'!AH957="X",1, IF('Prop Drill Pipe Inp Report'!AI957="X",1,0))))))))))))))</f>
        <v>0</v>
      </c>
      <c r="J950">
        <f>IF('Prop Drill Pipe Inp Report'!AP957="X",1,IF('Prop Drill Pipe Inp Report'!AQ957="X",1,IF('Prop Drill Pipe Inp Report'!AR957="X",1,IF('Prop Drill Pipe Inp Report'!AS957="X",1,IF('Prop Drill Pipe Inp Report'!AT957="X",1,IF('Prop Drill Pipe Inp Report'!AU957="X",1,IF('Prop Drill Pipe Inp Report'!AV957="X",1,IF('Prop Drill Pipe Inp Report'!AW957="X",1,IF('Prop Drill Pipe Inp Report'!AX957="X",1,IF('Prop Drill Pipe Inp Report'!AY957="X",1,IF('Prop Drill Pipe Inp Report'!AZ957="X",1,IF('Prop Drill Pipe Inp Report'!BA957="X",1,0))))))))))))</f>
        <v>0</v>
      </c>
    </row>
    <row r="951" spans="9:10" x14ac:dyDescent="0.25">
      <c r="I951">
        <f>IF('Prop Drill Pipe Inp Report'!V958="X",1,IF('Prop Drill Pipe Inp Report'!W958="X",1,IF('Prop Drill Pipe Inp Report'!X958="X",1,IF('Prop Drill Pipe Inp Report'!Y958="X",1,IF('Prop Drill Pipe Inp Report'!Z958="X",1,IF('Prop Drill Pipe Inp Report'!AA958="X",1,IF('Prop Drill Pipe Inp Report'!AB958="X",1,IF('Prop Drill Pipe Inp Report'!AC958="X",1,IF('Prop Drill Pipe Inp Report'!AD958="X",1,IF('Prop Drill Pipe Inp Report'!AE958="X",1,IF('Prop Drill Pipe Inp Report'!AF958="X",1,IF('Prop Drill Pipe Inp Report'!AG958="X",1,IF('Prop Drill Pipe Inp Report'!AH958="X",1, IF('Prop Drill Pipe Inp Report'!AI958="X",1,0))))))))))))))</f>
        <v>0</v>
      </c>
      <c r="J951">
        <f>IF('Prop Drill Pipe Inp Report'!AP958="X",1,IF('Prop Drill Pipe Inp Report'!AQ958="X",1,IF('Prop Drill Pipe Inp Report'!AR958="X",1,IF('Prop Drill Pipe Inp Report'!AS958="X",1,IF('Prop Drill Pipe Inp Report'!AT958="X",1,IF('Prop Drill Pipe Inp Report'!AU958="X",1,IF('Prop Drill Pipe Inp Report'!AV958="X",1,IF('Prop Drill Pipe Inp Report'!AW958="X",1,IF('Prop Drill Pipe Inp Report'!AX958="X",1,IF('Prop Drill Pipe Inp Report'!AY958="X",1,IF('Prop Drill Pipe Inp Report'!AZ958="X",1,IF('Prop Drill Pipe Inp Report'!BA958="X",1,0))))))))))))</f>
        <v>0</v>
      </c>
    </row>
    <row r="952" spans="9:10" x14ac:dyDescent="0.25">
      <c r="I952">
        <f>IF('Prop Drill Pipe Inp Report'!V959="X",1,IF('Prop Drill Pipe Inp Report'!W959="X",1,IF('Prop Drill Pipe Inp Report'!X959="X",1,IF('Prop Drill Pipe Inp Report'!Y959="X",1,IF('Prop Drill Pipe Inp Report'!Z959="X",1,IF('Prop Drill Pipe Inp Report'!AA959="X",1,IF('Prop Drill Pipe Inp Report'!AB959="X",1,IF('Prop Drill Pipe Inp Report'!AC959="X",1,IF('Prop Drill Pipe Inp Report'!AD959="X",1,IF('Prop Drill Pipe Inp Report'!AE959="X",1,IF('Prop Drill Pipe Inp Report'!AF959="X",1,IF('Prop Drill Pipe Inp Report'!AG959="X",1,IF('Prop Drill Pipe Inp Report'!AH959="X",1, IF('Prop Drill Pipe Inp Report'!AI959="X",1,0))))))))))))))</f>
        <v>0</v>
      </c>
      <c r="J952">
        <f>IF('Prop Drill Pipe Inp Report'!AP959="X",1,IF('Prop Drill Pipe Inp Report'!AQ959="X",1,IF('Prop Drill Pipe Inp Report'!AR959="X",1,IF('Prop Drill Pipe Inp Report'!AS959="X",1,IF('Prop Drill Pipe Inp Report'!AT959="X",1,IF('Prop Drill Pipe Inp Report'!AU959="X",1,IF('Prop Drill Pipe Inp Report'!AV959="X",1,IF('Prop Drill Pipe Inp Report'!AW959="X",1,IF('Prop Drill Pipe Inp Report'!AX959="X",1,IF('Prop Drill Pipe Inp Report'!AY959="X",1,IF('Prop Drill Pipe Inp Report'!AZ959="X",1,IF('Prop Drill Pipe Inp Report'!BA959="X",1,0))))))))))))</f>
        <v>0</v>
      </c>
    </row>
    <row r="953" spans="9:10" x14ac:dyDescent="0.25">
      <c r="I953">
        <f>IF('Prop Drill Pipe Inp Report'!V960="X",1,IF('Prop Drill Pipe Inp Report'!W960="X",1,IF('Prop Drill Pipe Inp Report'!X960="X",1,IF('Prop Drill Pipe Inp Report'!Y960="X",1,IF('Prop Drill Pipe Inp Report'!Z960="X",1,IF('Prop Drill Pipe Inp Report'!AA960="X",1,IF('Prop Drill Pipe Inp Report'!AB960="X",1,IF('Prop Drill Pipe Inp Report'!AC960="X",1,IF('Prop Drill Pipe Inp Report'!AD960="X",1,IF('Prop Drill Pipe Inp Report'!AE960="X",1,IF('Prop Drill Pipe Inp Report'!AF960="X",1,IF('Prop Drill Pipe Inp Report'!AG960="X",1,IF('Prop Drill Pipe Inp Report'!AH960="X",1, IF('Prop Drill Pipe Inp Report'!AI960="X",1,0))))))))))))))</f>
        <v>0</v>
      </c>
      <c r="J953">
        <f>IF('Prop Drill Pipe Inp Report'!AP960="X",1,IF('Prop Drill Pipe Inp Report'!AQ960="X",1,IF('Prop Drill Pipe Inp Report'!AR960="X",1,IF('Prop Drill Pipe Inp Report'!AS960="X",1,IF('Prop Drill Pipe Inp Report'!AT960="X",1,IF('Prop Drill Pipe Inp Report'!AU960="X",1,IF('Prop Drill Pipe Inp Report'!AV960="X",1,IF('Prop Drill Pipe Inp Report'!AW960="X",1,IF('Prop Drill Pipe Inp Report'!AX960="X",1,IF('Prop Drill Pipe Inp Report'!AY960="X",1,IF('Prop Drill Pipe Inp Report'!AZ960="X",1,IF('Prop Drill Pipe Inp Report'!BA960="X",1,0))))))))))))</f>
        <v>0</v>
      </c>
    </row>
    <row r="954" spans="9:10" x14ac:dyDescent="0.25">
      <c r="I954">
        <f>IF('Prop Drill Pipe Inp Report'!V961="X",1,IF('Prop Drill Pipe Inp Report'!W961="X",1,IF('Prop Drill Pipe Inp Report'!X961="X",1,IF('Prop Drill Pipe Inp Report'!Y961="X",1,IF('Prop Drill Pipe Inp Report'!Z961="X",1,IF('Prop Drill Pipe Inp Report'!AA961="X",1,IF('Prop Drill Pipe Inp Report'!AB961="X",1,IF('Prop Drill Pipe Inp Report'!AC961="X",1,IF('Prop Drill Pipe Inp Report'!AD961="X",1,IF('Prop Drill Pipe Inp Report'!AE961="X",1,IF('Prop Drill Pipe Inp Report'!AF961="X",1,IF('Prop Drill Pipe Inp Report'!AG961="X",1,IF('Prop Drill Pipe Inp Report'!AH961="X",1, IF('Prop Drill Pipe Inp Report'!AI961="X",1,0))))))))))))))</f>
        <v>0</v>
      </c>
      <c r="J954">
        <f>IF('Prop Drill Pipe Inp Report'!AP961="X",1,IF('Prop Drill Pipe Inp Report'!AQ961="X",1,IF('Prop Drill Pipe Inp Report'!AR961="X",1,IF('Prop Drill Pipe Inp Report'!AS961="X",1,IF('Prop Drill Pipe Inp Report'!AT961="X",1,IF('Prop Drill Pipe Inp Report'!AU961="X",1,IF('Prop Drill Pipe Inp Report'!AV961="X",1,IF('Prop Drill Pipe Inp Report'!AW961="X",1,IF('Prop Drill Pipe Inp Report'!AX961="X",1,IF('Prop Drill Pipe Inp Report'!AY961="X",1,IF('Prop Drill Pipe Inp Report'!AZ961="X",1,IF('Prop Drill Pipe Inp Report'!BA961="X",1,0))))))))))))</f>
        <v>0</v>
      </c>
    </row>
    <row r="955" spans="9:10" x14ac:dyDescent="0.25">
      <c r="I955">
        <f>IF('Prop Drill Pipe Inp Report'!V962="X",1,IF('Prop Drill Pipe Inp Report'!W962="X",1,IF('Prop Drill Pipe Inp Report'!X962="X",1,IF('Prop Drill Pipe Inp Report'!Y962="X",1,IF('Prop Drill Pipe Inp Report'!Z962="X",1,IF('Prop Drill Pipe Inp Report'!AA962="X",1,IF('Prop Drill Pipe Inp Report'!AB962="X",1,IF('Prop Drill Pipe Inp Report'!AC962="X",1,IF('Prop Drill Pipe Inp Report'!AD962="X",1,IF('Prop Drill Pipe Inp Report'!AE962="X",1,IF('Prop Drill Pipe Inp Report'!AF962="X",1,IF('Prop Drill Pipe Inp Report'!AG962="X",1,IF('Prop Drill Pipe Inp Report'!AH962="X",1, IF('Prop Drill Pipe Inp Report'!AI962="X",1,0))))))))))))))</f>
        <v>0</v>
      </c>
      <c r="J955">
        <f>IF('Prop Drill Pipe Inp Report'!AP962="X",1,IF('Prop Drill Pipe Inp Report'!AQ962="X",1,IF('Prop Drill Pipe Inp Report'!AR962="X",1,IF('Prop Drill Pipe Inp Report'!AS962="X",1,IF('Prop Drill Pipe Inp Report'!AT962="X",1,IF('Prop Drill Pipe Inp Report'!AU962="X",1,IF('Prop Drill Pipe Inp Report'!AV962="X",1,IF('Prop Drill Pipe Inp Report'!AW962="X",1,IF('Prop Drill Pipe Inp Report'!AX962="X",1,IF('Prop Drill Pipe Inp Report'!AY962="X",1,IF('Prop Drill Pipe Inp Report'!AZ962="X",1,IF('Prop Drill Pipe Inp Report'!BA962="X",1,0))))))))))))</f>
        <v>0</v>
      </c>
    </row>
    <row r="956" spans="9:10" x14ac:dyDescent="0.25">
      <c r="I956">
        <f>IF('Prop Drill Pipe Inp Report'!V963="X",1,IF('Prop Drill Pipe Inp Report'!W963="X",1,IF('Prop Drill Pipe Inp Report'!X963="X",1,IF('Prop Drill Pipe Inp Report'!Y963="X",1,IF('Prop Drill Pipe Inp Report'!Z963="X",1,IF('Prop Drill Pipe Inp Report'!AA963="X",1,IF('Prop Drill Pipe Inp Report'!AB963="X",1,IF('Prop Drill Pipe Inp Report'!AC963="X",1,IF('Prop Drill Pipe Inp Report'!AD963="X",1,IF('Prop Drill Pipe Inp Report'!AE963="X",1,IF('Prop Drill Pipe Inp Report'!AF963="X",1,IF('Prop Drill Pipe Inp Report'!AG963="X",1,IF('Prop Drill Pipe Inp Report'!AH963="X",1, IF('Prop Drill Pipe Inp Report'!AI963="X",1,0))))))))))))))</f>
        <v>0</v>
      </c>
      <c r="J956">
        <f>IF('Prop Drill Pipe Inp Report'!AP963="X",1,IF('Prop Drill Pipe Inp Report'!AQ963="X",1,IF('Prop Drill Pipe Inp Report'!AR963="X",1,IF('Prop Drill Pipe Inp Report'!AS963="X",1,IF('Prop Drill Pipe Inp Report'!AT963="X",1,IF('Prop Drill Pipe Inp Report'!AU963="X",1,IF('Prop Drill Pipe Inp Report'!AV963="X",1,IF('Prop Drill Pipe Inp Report'!AW963="X",1,IF('Prop Drill Pipe Inp Report'!AX963="X",1,IF('Prop Drill Pipe Inp Report'!AY963="X",1,IF('Prop Drill Pipe Inp Report'!AZ963="X",1,IF('Prop Drill Pipe Inp Report'!BA963="X",1,0))))))))))))</f>
        <v>0</v>
      </c>
    </row>
    <row r="957" spans="9:10" x14ac:dyDescent="0.25">
      <c r="I957">
        <f>IF('Prop Drill Pipe Inp Report'!V964="X",1,IF('Prop Drill Pipe Inp Report'!W964="X",1,IF('Prop Drill Pipe Inp Report'!X964="X",1,IF('Prop Drill Pipe Inp Report'!Y964="X",1,IF('Prop Drill Pipe Inp Report'!Z964="X",1,IF('Prop Drill Pipe Inp Report'!AA964="X",1,IF('Prop Drill Pipe Inp Report'!AB964="X",1,IF('Prop Drill Pipe Inp Report'!AC964="X",1,IF('Prop Drill Pipe Inp Report'!AD964="X",1,IF('Prop Drill Pipe Inp Report'!AE964="X",1,IF('Prop Drill Pipe Inp Report'!AF964="X",1,IF('Prop Drill Pipe Inp Report'!AG964="X",1,IF('Prop Drill Pipe Inp Report'!AH964="X",1, IF('Prop Drill Pipe Inp Report'!AI964="X",1,0))))))))))))))</f>
        <v>0</v>
      </c>
      <c r="J957">
        <f>IF('Prop Drill Pipe Inp Report'!AP964="X",1,IF('Prop Drill Pipe Inp Report'!AQ964="X",1,IF('Prop Drill Pipe Inp Report'!AR964="X",1,IF('Prop Drill Pipe Inp Report'!AS964="X",1,IF('Prop Drill Pipe Inp Report'!AT964="X",1,IF('Prop Drill Pipe Inp Report'!AU964="X",1,IF('Prop Drill Pipe Inp Report'!AV964="X",1,IF('Prop Drill Pipe Inp Report'!AW964="X",1,IF('Prop Drill Pipe Inp Report'!AX964="X",1,IF('Prop Drill Pipe Inp Report'!AY964="X",1,IF('Prop Drill Pipe Inp Report'!AZ964="X",1,IF('Prop Drill Pipe Inp Report'!BA964="X",1,0))))))))))))</f>
        <v>0</v>
      </c>
    </row>
    <row r="958" spans="9:10" x14ac:dyDescent="0.25">
      <c r="I958">
        <f>IF('Prop Drill Pipe Inp Report'!V965="X",1,IF('Prop Drill Pipe Inp Report'!W965="X",1,IF('Prop Drill Pipe Inp Report'!X965="X",1,IF('Prop Drill Pipe Inp Report'!Y965="X",1,IF('Prop Drill Pipe Inp Report'!Z965="X",1,IF('Prop Drill Pipe Inp Report'!AA965="X",1,IF('Prop Drill Pipe Inp Report'!AB965="X",1,IF('Prop Drill Pipe Inp Report'!AC965="X",1,IF('Prop Drill Pipe Inp Report'!AD965="X",1,IF('Prop Drill Pipe Inp Report'!AE965="X",1,IF('Prop Drill Pipe Inp Report'!AF965="X",1,IF('Prop Drill Pipe Inp Report'!AG965="X",1,IF('Prop Drill Pipe Inp Report'!AH965="X",1, IF('Prop Drill Pipe Inp Report'!AI965="X",1,0))))))))))))))</f>
        <v>0</v>
      </c>
      <c r="J958">
        <f>IF('Prop Drill Pipe Inp Report'!AP965="X",1,IF('Prop Drill Pipe Inp Report'!AQ965="X",1,IF('Prop Drill Pipe Inp Report'!AR965="X",1,IF('Prop Drill Pipe Inp Report'!AS965="X",1,IF('Prop Drill Pipe Inp Report'!AT965="X",1,IF('Prop Drill Pipe Inp Report'!AU965="X",1,IF('Prop Drill Pipe Inp Report'!AV965="X",1,IF('Prop Drill Pipe Inp Report'!AW965="X",1,IF('Prop Drill Pipe Inp Report'!AX965="X",1,IF('Prop Drill Pipe Inp Report'!AY965="X",1,IF('Prop Drill Pipe Inp Report'!AZ965="X",1,IF('Prop Drill Pipe Inp Report'!BA965="X",1,0))))))))))))</f>
        <v>0</v>
      </c>
    </row>
    <row r="959" spans="9:10" x14ac:dyDescent="0.25">
      <c r="I959">
        <f>IF('Prop Drill Pipe Inp Report'!V966="X",1,IF('Prop Drill Pipe Inp Report'!W966="X",1,IF('Prop Drill Pipe Inp Report'!X966="X",1,IF('Prop Drill Pipe Inp Report'!Y966="X",1,IF('Prop Drill Pipe Inp Report'!Z966="X",1,IF('Prop Drill Pipe Inp Report'!AA966="X",1,IF('Prop Drill Pipe Inp Report'!AB966="X",1,IF('Prop Drill Pipe Inp Report'!AC966="X",1,IF('Prop Drill Pipe Inp Report'!AD966="X",1,IF('Prop Drill Pipe Inp Report'!AE966="X",1,IF('Prop Drill Pipe Inp Report'!AF966="X",1,IF('Prop Drill Pipe Inp Report'!AG966="X",1,IF('Prop Drill Pipe Inp Report'!AH966="X",1, IF('Prop Drill Pipe Inp Report'!AI966="X",1,0))))))))))))))</f>
        <v>0</v>
      </c>
      <c r="J959">
        <f>IF('Prop Drill Pipe Inp Report'!AP966="X",1,IF('Prop Drill Pipe Inp Report'!AQ966="X",1,IF('Prop Drill Pipe Inp Report'!AR966="X",1,IF('Prop Drill Pipe Inp Report'!AS966="X",1,IF('Prop Drill Pipe Inp Report'!AT966="X",1,IF('Prop Drill Pipe Inp Report'!AU966="X",1,IF('Prop Drill Pipe Inp Report'!AV966="X",1,IF('Prop Drill Pipe Inp Report'!AW966="X",1,IF('Prop Drill Pipe Inp Report'!AX966="X",1,IF('Prop Drill Pipe Inp Report'!AY966="X",1,IF('Prop Drill Pipe Inp Report'!AZ966="X",1,IF('Prop Drill Pipe Inp Report'!BA966="X",1,0))))))))))))</f>
        <v>0</v>
      </c>
    </row>
    <row r="960" spans="9:10" x14ac:dyDescent="0.25">
      <c r="I960">
        <f>IF('Prop Drill Pipe Inp Report'!V967="X",1,IF('Prop Drill Pipe Inp Report'!W967="X",1,IF('Prop Drill Pipe Inp Report'!X967="X",1,IF('Prop Drill Pipe Inp Report'!Y967="X",1,IF('Prop Drill Pipe Inp Report'!Z967="X",1,IF('Prop Drill Pipe Inp Report'!AA967="X",1,IF('Prop Drill Pipe Inp Report'!AB967="X",1,IF('Prop Drill Pipe Inp Report'!AC967="X",1,IF('Prop Drill Pipe Inp Report'!AD967="X",1,IF('Prop Drill Pipe Inp Report'!AE967="X",1,IF('Prop Drill Pipe Inp Report'!AF967="X",1,IF('Prop Drill Pipe Inp Report'!AG967="X",1,IF('Prop Drill Pipe Inp Report'!AH967="X",1, IF('Prop Drill Pipe Inp Report'!AI967="X",1,0))))))))))))))</f>
        <v>0</v>
      </c>
      <c r="J960">
        <f>IF('Prop Drill Pipe Inp Report'!AP967="X",1,IF('Prop Drill Pipe Inp Report'!AQ967="X",1,IF('Prop Drill Pipe Inp Report'!AR967="X",1,IF('Prop Drill Pipe Inp Report'!AS967="X",1,IF('Prop Drill Pipe Inp Report'!AT967="X",1,IF('Prop Drill Pipe Inp Report'!AU967="X",1,IF('Prop Drill Pipe Inp Report'!AV967="X",1,IF('Prop Drill Pipe Inp Report'!AW967="X",1,IF('Prop Drill Pipe Inp Report'!AX967="X",1,IF('Prop Drill Pipe Inp Report'!AY967="X",1,IF('Prop Drill Pipe Inp Report'!AZ967="X",1,IF('Prop Drill Pipe Inp Report'!BA967="X",1,0))))))))))))</f>
        <v>0</v>
      </c>
    </row>
    <row r="961" spans="9:10" x14ac:dyDescent="0.25">
      <c r="I961">
        <f>IF('Prop Drill Pipe Inp Report'!V968="X",1,IF('Prop Drill Pipe Inp Report'!W968="X",1,IF('Prop Drill Pipe Inp Report'!X968="X",1,IF('Prop Drill Pipe Inp Report'!Y968="X",1,IF('Prop Drill Pipe Inp Report'!Z968="X",1,IF('Prop Drill Pipe Inp Report'!AA968="X",1,IF('Prop Drill Pipe Inp Report'!AB968="X",1,IF('Prop Drill Pipe Inp Report'!AC968="X",1,IF('Prop Drill Pipe Inp Report'!AD968="X",1,IF('Prop Drill Pipe Inp Report'!AE968="X",1,IF('Prop Drill Pipe Inp Report'!AF968="X",1,IF('Prop Drill Pipe Inp Report'!AG968="X",1,IF('Prop Drill Pipe Inp Report'!AH968="X",1, IF('Prop Drill Pipe Inp Report'!AI968="X",1,0))))))))))))))</f>
        <v>0</v>
      </c>
      <c r="J961">
        <f>IF('Prop Drill Pipe Inp Report'!AP968="X",1,IF('Prop Drill Pipe Inp Report'!AQ968="X",1,IF('Prop Drill Pipe Inp Report'!AR968="X",1,IF('Prop Drill Pipe Inp Report'!AS968="X",1,IF('Prop Drill Pipe Inp Report'!AT968="X",1,IF('Prop Drill Pipe Inp Report'!AU968="X",1,IF('Prop Drill Pipe Inp Report'!AV968="X",1,IF('Prop Drill Pipe Inp Report'!AW968="X",1,IF('Prop Drill Pipe Inp Report'!AX968="X",1,IF('Prop Drill Pipe Inp Report'!AY968="X",1,IF('Prop Drill Pipe Inp Report'!AZ968="X",1,IF('Prop Drill Pipe Inp Report'!BA968="X",1,0))))))))))))</f>
        <v>0</v>
      </c>
    </row>
    <row r="962" spans="9:10" x14ac:dyDescent="0.25">
      <c r="I962">
        <f>IF('Prop Drill Pipe Inp Report'!V969="X",1,IF('Prop Drill Pipe Inp Report'!W969="X",1,IF('Prop Drill Pipe Inp Report'!X969="X",1,IF('Prop Drill Pipe Inp Report'!Y969="X",1,IF('Prop Drill Pipe Inp Report'!Z969="X",1,IF('Prop Drill Pipe Inp Report'!AA969="X",1,IF('Prop Drill Pipe Inp Report'!AB969="X",1,IF('Prop Drill Pipe Inp Report'!AC969="X",1,IF('Prop Drill Pipe Inp Report'!AD969="X",1,IF('Prop Drill Pipe Inp Report'!AE969="X",1,IF('Prop Drill Pipe Inp Report'!AF969="X",1,IF('Prop Drill Pipe Inp Report'!AG969="X",1,IF('Prop Drill Pipe Inp Report'!AH969="X",1, IF('Prop Drill Pipe Inp Report'!AI969="X",1,0))))))))))))))</f>
        <v>0</v>
      </c>
      <c r="J962">
        <f>IF('Prop Drill Pipe Inp Report'!AP969="X",1,IF('Prop Drill Pipe Inp Report'!AQ969="X",1,IF('Prop Drill Pipe Inp Report'!AR969="X",1,IF('Prop Drill Pipe Inp Report'!AS969="X",1,IF('Prop Drill Pipe Inp Report'!AT969="X",1,IF('Prop Drill Pipe Inp Report'!AU969="X",1,IF('Prop Drill Pipe Inp Report'!AV969="X",1,IF('Prop Drill Pipe Inp Report'!AW969="X",1,IF('Prop Drill Pipe Inp Report'!AX969="X",1,IF('Prop Drill Pipe Inp Report'!AY969="X",1,IF('Prop Drill Pipe Inp Report'!AZ969="X",1,IF('Prop Drill Pipe Inp Report'!BA969="X",1,0))))))))))))</f>
        <v>0</v>
      </c>
    </row>
    <row r="963" spans="9:10" x14ac:dyDescent="0.25">
      <c r="I963">
        <f>IF('Prop Drill Pipe Inp Report'!V970="X",1,IF('Prop Drill Pipe Inp Report'!W970="X",1,IF('Prop Drill Pipe Inp Report'!X970="X",1,IF('Prop Drill Pipe Inp Report'!Y970="X",1,IF('Prop Drill Pipe Inp Report'!Z970="X",1,IF('Prop Drill Pipe Inp Report'!AA970="X",1,IF('Prop Drill Pipe Inp Report'!AB970="X",1,IF('Prop Drill Pipe Inp Report'!AC970="X",1,IF('Prop Drill Pipe Inp Report'!AD970="X",1,IF('Prop Drill Pipe Inp Report'!AE970="X",1,IF('Prop Drill Pipe Inp Report'!AF970="X",1,IF('Prop Drill Pipe Inp Report'!AG970="X",1,IF('Prop Drill Pipe Inp Report'!AH970="X",1, IF('Prop Drill Pipe Inp Report'!AI970="X",1,0))))))))))))))</f>
        <v>0</v>
      </c>
      <c r="J963">
        <f>IF('Prop Drill Pipe Inp Report'!AP970="X",1,IF('Prop Drill Pipe Inp Report'!AQ970="X",1,IF('Prop Drill Pipe Inp Report'!AR970="X",1,IF('Prop Drill Pipe Inp Report'!AS970="X",1,IF('Prop Drill Pipe Inp Report'!AT970="X",1,IF('Prop Drill Pipe Inp Report'!AU970="X",1,IF('Prop Drill Pipe Inp Report'!AV970="X",1,IF('Prop Drill Pipe Inp Report'!AW970="X",1,IF('Prop Drill Pipe Inp Report'!AX970="X",1,IF('Prop Drill Pipe Inp Report'!AY970="X",1,IF('Prop Drill Pipe Inp Report'!AZ970="X",1,IF('Prop Drill Pipe Inp Report'!BA970="X",1,0))))))))))))</f>
        <v>0</v>
      </c>
    </row>
    <row r="964" spans="9:10" x14ac:dyDescent="0.25">
      <c r="I964">
        <f>IF('Prop Drill Pipe Inp Report'!V971="X",1,IF('Prop Drill Pipe Inp Report'!W971="X",1,IF('Prop Drill Pipe Inp Report'!X971="X",1,IF('Prop Drill Pipe Inp Report'!Y971="X",1,IF('Prop Drill Pipe Inp Report'!Z971="X",1,IF('Prop Drill Pipe Inp Report'!AA971="X",1,IF('Prop Drill Pipe Inp Report'!AB971="X",1,IF('Prop Drill Pipe Inp Report'!AC971="X",1,IF('Prop Drill Pipe Inp Report'!AD971="X",1,IF('Prop Drill Pipe Inp Report'!AE971="X",1,IF('Prop Drill Pipe Inp Report'!AF971="X",1,IF('Prop Drill Pipe Inp Report'!AG971="X",1,IF('Prop Drill Pipe Inp Report'!AH971="X",1, IF('Prop Drill Pipe Inp Report'!AI971="X",1,0))))))))))))))</f>
        <v>0</v>
      </c>
      <c r="J964">
        <f>IF('Prop Drill Pipe Inp Report'!AP971="X",1,IF('Prop Drill Pipe Inp Report'!AQ971="X",1,IF('Prop Drill Pipe Inp Report'!AR971="X",1,IF('Prop Drill Pipe Inp Report'!AS971="X",1,IF('Prop Drill Pipe Inp Report'!AT971="X",1,IF('Prop Drill Pipe Inp Report'!AU971="X",1,IF('Prop Drill Pipe Inp Report'!AV971="X",1,IF('Prop Drill Pipe Inp Report'!AW971="X",1,IF('Prop Drill Pipe Inp Report'!AX971="X",1,IF('Prop Drill Pipe Inp Report'!AY971="X",1,IF('Prop Drill Pipe Inp Report'!AZ971="X",1,IF('Prop Drill Pipe Inp Report'!BA971="X",1,0))))))))))))</f>
        <v>0</v>
      </c>
    </row>
    <row r="965" spans="9:10" x14ac:dyDescent="0.25">
      <c r="I965">
        <f>IF('Prop Drill Pipe Inp Report'!V972="X",1,IF('Prop Drill Pipe Inp Report'!W972="X",1,IF('Prop Drill Pipe Inp Report'!X972="X",1,IF('Prop Drill Pipe Inp Report'!Y972="X",1,IF('Prop Drill Pipe Inp Report'!Z972="X",1,IF('Prop Drill Pipe Inp Report'!AA972="X",1,IF('Prop Drill Pipe Inp Report'!AB972="X",1,IF('Prop Drill Pipe Inp Report'!AC972="X",1,IF('Prop Drill Pipe Inp Report'!AD972="X",1,IF('Prop Drill Pipe Inp Report'!AE972="X",1,IF('Prop Drill Pipe Inp Report'!AF972="X",1,IF('Prop Drill Pipe Inp Report'!AG972="X",1,IF('Prop Drill Pipe Inp Report'!AH972="X",1, IF('Prop Drill Pipe Inp Report'!AI972="X",1,0))))))))))))))</f>
        <v>0</v>
      </c>
      <c r="J965">
        <f>IF('Prop Drill Pipe Inp Report'!AP972="X",1,IF('Prop Drill Pipe Inp Report'!AQ972="X",1,IF('Prop Drill Pipe Inp Report'!AR972="X",1,IF('Prop Drill Pipe Inp Report'!AS972="X",1,IF('Prop Drill Pipe Inp Report'!AT972="X",1,IF('Prop Drill Pipe Inp Report'!AU972="X",1,IF('Prop Drill Pipe Inp Report'!AV972="X",1,IF('Prop Drill Pipe Inp Report'!AW972="X",1,IF('Prop Drill Pipe Inp Report'!AX972="X",1,IF('Prop Drill Pipe Inp Report'!AY972="X",1,IF('Prop Drill Pipe Inp Report'!AZ972="X",1,IF('Prop Drill Pipe Inp Report'!BA972="X",1,0))))))))))))</f>
        <v>0</v>
      </c>
    </row>
    <row r="966" spans="9:10" x14ac:dyDescent="0.25">
      <c r="I966">
        <f>IF('Prop Drill Pipe Inp Report'!V973="X",1,IF('Prop Drill Pipe Inp Report'!W973="X",1,IF('Prop Drill Pipe Inp Report'!X973="X",1,IF('Prop Drill Pipe Inp Report'!Y973="X",1,IF('Prop Drill Pipe Inp Report'!Z973="X",1,IF('Prop Drill Pipe Inp Report'!AA973="X",1,IF('Prop Drill Pipe Inp Report'!AB973="X",1,IF('Prop Drill Pipe Inp Report'!AC973="X",1,IF('Prop Drill Pipe Inp Report'!AD973="X",1,IF('Prop Drill Pipe Inp Report'!AE973="X",1,IF('Prop Drill Pipe Inp Report'!AF973="X",1,IF('Prop Drill Pipe Inp Report'!AG973="X",1,IF('Prop Drill Pipe Inp Report'!AH973="X",1, IF('Prop Drill Pipe Inp Report'!AI973="X",1,0))))))))))))))</f>
        <v>0</v>
      </c>
      <c r="J966">
        <f>IF('Prop Drill Pipe Inp Report'!AP973="X",1,IF('Prop Drill Pipe Inp Report'!AQ973="X",1,IF('Prop Drill Pipe Inp Report'!AR973="X",1,IF('Prop Drill Pipe Inp Report'!AS973="X",1,IF('Prop Drill Pipe Inp Report'!AT973="X",1,IF('Prop Drill Pipe Inp Report'!AU973="X",1,IF('Prop Drill Pipe Inp Report'!AV973="X",1,IF('Prop Drill Pipe Inp Report'!AW973="X",1,IF('Prop Drill Pipe Inp Report'!AX973="X",1,IF('Prop Drill Pipe Inp Report'!AY973="X",1,IF('Prop Drill Pipe Inp Report'!AZ973="X",1,IF('Prop Drill Pipe Inp Report'!BA973="X",1,0))))))))))))</f>
        <v>0</v>
      </c>
    </row>
    <row r="967" spans="9:10" x14ac:dyDescent="0.25">
      <c r="I967">
        <f>IF('Prop Drill Pipe Inp Report'!V974="X",1,IF('Prop Drill Pipe Inp Report'!W974="X",1,IF('Prop Drill Pipe Inp Report'!X974="X",1,IF('Prop Drill Pipe Inp Report'!Y974="X",1,IF('Prop Drill Pipe Inp Report'!Z974="X",1,IF('Prop Drill Pipe Inp Report'!AA974="X",1,IF('Prop Drill Pipe Inp Report'!AB974="X",1,IF('Prop Drill Pipe Inp Report'!AC974="X",1,IF('Prop Drill Pipe Inp Report'!AD974="X",1,IF('Prop Drill Pipe Inp Report'!AE974="X",1,IF('Prop Drill Pipe Inp Report'!AF974="X",1,IF('Prop Drill Pipe Inp Report'!AG974="X",1,IF('Prop Drill Pipe Inp Report'!AH974="X",1, IF('Prop Drill Pipe Inp Report'!AI974="X",1,0))))))))))))))</f>
        <v>0</v>
      </c>
      <c r="J967">
        <f>IF('Prop Drill Pipe Inp Report'!AP974="X",1,IF('Prop Drill Pipe Inp Report'!AQ974="X",1,IF('Prop Drill Pipe Inp Report'!AR974="X",1,IF('Prop Drill Pipe Inp Report'!AS974="X",1,IF('Prop Drill Pipe Inp Report'!AT974="X",1,IF('Prop Drill Pipe Inp Report'!AU974="X",1,IF('Prop Drill Pipe Inp Report'!AV974="X",1,IF('Prop Drill Pipe Inp Report'!AW974="X",1,IF('Prop Drill Pipe Inp Report'!AX974="X",1,IF('Prop Drill Pipe Inp Report'!AY974="X",1,IF('Prop Drill Pipe Inp Report'!AZ974="X",1,IF('Prop Drill Pipe Inp Report'!BA974="X",1,0))))))))))))</f>
        <v>0</v>
      </c>
    </row>
    <row r="968" spans="9:10" x14ac:dyDescent="0.25">
      <c r="I968">
        <f>IF('Prop Drill Pipe Inp Report'!V975="X",1,IF('Prop Drill Pipe Inp Report'!W975="X",1,IF('Prop Drill Pipe Inp Report'!X975="X",1,IF('Prop Drill Pipe Inp Report'!Y975="X",1,IF('Prop Drill Pipe Inp Report'!Z975="X",1,IF('Prop Drill Pipe Inp Report'!AA975="X",1,IF('Prop Drill Pipe Inp Report'!AB975="X",1,IF('Prop Drill Pipe Inp Report'!AC975="X",1,IF('Prop Drill Pipe Inp Report'!AD975="X",1,IF('Prop Drill Pipe Inp Report'!AE975="X",1,IF('Prop Drill Pipe Inp Report'!AF975="X",1,IF('Prop Drill Pipe Inp Report'!AG975="X",1,IF('Prop Drill Pipe Inp Report'!AH975="X",1, IF('Prop Drill Pipe Inp Report'!AI975="X",1,0))))))))))))))</f>
        <v>0</v>
      </c>
      <c r="J968">
        <f>IF('Prop Drill Pipe Inp Report'!AP975="X",1,IF('Prop Drill Pipe Inp Report'!AQ975="X",1,IF('Prop Drill Pipe Inp Report'!AR975="X",1,IF('Prop Drill Pipe Inp Report'!AS975="X",1,IF('Prop Drill Pipe Inp Report'!AT975="X",1,IF('Prop Drill Pipe Inp Report'!AU975="X",1,IF('Prop Drill Pipe Inp Report'!AV975="X",1,IF('Prop Drill Pipe Inp Report'!AW975="X",1,IF('Prop Drill Pipe Inp Report'!AX975="X",1,IF('Prop Drill Pipe Inp Report'!AY975="X",1,IF('Prop Drill Pipe Inp Report'!AZ975="X",1,IF('Prop Drill Pipe Inp Report'!BA975="X",1,0))))))))))))</f>
        <v>0</v>
      </c>
    </row>
    <row r="969" spans="9:10" x14ac:dyDescent="0.25">
      <c r="I969">
        <f>IF('Prop Drill Pipe Inp Report'!V976="X",1,IF('Prop Drill Pipe Inp Report'!W976="X",1,IF('Prop Drill Pipe Inp Report'!X976="X",1,IF('Prop Drill Pipe Inp Report'!Y976="X",1,IF('Prop Drill Pipe Inp Report'!Z976="X",1,IF('Prop Drill Pipe Inp Report'!AA976="X",1,IF('Prop Drill Pipe Inp Report'!AB976="X",1,IF('Prop Drill Pipe Inp Report'!AC976="X",1,IF('Prop Drill Pipe Inp Report'!AD976="X",1,IF('Prop Drill Pipe Inp Report'!AE976="X",1,IF('Prop Drill Pipe Inp Report'!AF976="X",1,IF('Prop Drill Pipe Inp Report'!AG976="X",1,IF('Prop Drill Pipe Inp Report'!AH976="X",1, IF('Prop Drill Pipe Inp Report'!AI976="X",1,0))))))))))))))</f>
        <v>0</v>
      </c>
      <c r="J969">
        <f>IF('Prop Drill Pipe Inp Report'!AP976="X",1,IF('Prop Drill Pipe Inp Report'!AQ976="X",1,IF('Prop Drill Pipe Inp Report'!AR976="X",1,IF('Prop Drill Pipe Inp Report'!AS976="X",1,IF('Prop Drill Pipe Inp Report'!AT976="X",1,IF('Prop Drill Pipe Inp Report'!AU976="X",1,IF('Prop Drill Pipe Inp Report'!AV976="X",1,IF('Prop Drill Pipe Inp Report'!AW976="X",1,IF('Prop Drill Pipe Inp Report'!AX976="X",1,IF('Prop Drill Pipe Inp Report'!AY976="X",1,IF('Prop Drill Pipe Inp Report'!AZ976="X",1,IF('Prop Drill Pipe Inp Report'!BA976="X",1,0))))))))))))</f>
        <v>0</v>
      </c>
    </row>
    <row r="970" spans="9:10" x14ac:dyDescent="0.25">
      <c r="I970">
        <f>IF('Prop Drill Pipe Inp Report'!V977="X",1,IF('Prop Drill Pipe Inp Report'!W977="X",1,IF('Prop Drill Pipe Inp Report'!X977="X",1,IF('Prop Drill Pipe Inp Report'!Y977="X",1,IF('Prop Drill Pipe Inp Report'!Z977="X",1,IF('Prop Drill Pipe Inp Report'!AA977="X",1,IF('Prop Drill Pipe Inp Report'!AB977="X",1,IF('Prop Drill Pipe Inp Report'!AC977="X",1,IF('Prop Drill Pipe Inp Report'!AD977="X",1,IF('Prop Drill Pipe Inp Report'!AE977="X",1,IF('Prop Drill Pipe Inp Report'!AF977="X",1,IF('Prop Drill Pipe Inp Report'!AG977="X",1,IF('Prop Drill Pipe Inp Report'!AH977="X",1, IF('Prop Drill Pipe Inp Report'!AI977="X",1,0))))))))))))))</f>
        <v>0</v>
      </c>
      <c r="J970">
        <f>IF('Prop Drill Pipe Inp Report'!AP977="X",1,IF('Prop Drill Pipe Inp Report'!AQ977="X",1,IF('Prop Drill Pipe Inp Report'!AR977="X",1,IF('Prop Drill Pipe Inp Report'!AS977="X",1,IF('Prop Drill Pipe Inp Report'!AT977="X",1,IF('Prop Drill Pipe Inp Report'!AU977="X",1,IF('Prop Drill Pipe Inp Report'!AV977="X",1,IF('Prop Drill Pipe Inp Report'!AW977="X",1,IF('Prop Drill Pipe Inp Report'!AX977="X",1,IF('Prop Drill Pipe Inp Report'!AY977="X",1,IF('Prop Drill Pipe Inp Report'!AZ977="X",1,IF('Prop Drill Pipe Inp Report'!BA977="X",1,0))))))))))))</f>
        <v>0</v>
      </c>
    </row>
    <row r="971" spans="9:10" x14ac:dyDescent="0.25">
      <c r="I971">
        <f>IF('Prop Drill Pipe Inp Report'!V978="X",1,IF('Prop Drill Pipe Inp Report'!W978="X",1,IF('Prop Drill Pipe Inp Report'!X978="X",1,IF('Prop Drill Pipe Inp Report'!Y978="X",1,IF('Prop Drill Pipe Inp Report'!Z978="X",1,IF('Prop Drill Pipe Inp Report'!AA978="X",1,IF('Prop Drill Pipe Inp Report'!AB978="X",1,IF('Prop Drill Pipe Inp Report'!AC978="X",1,IF('Prop Drill Pipe Inp Report'!AD978="X",1,IF('Prop Drill Pipe Inp Report'!AE978="X",1,IF('Prop Drill Pipe Inp Report'!AF978="X",1,IF('Prop Drill Pipe Inp Report'!AG978="X",1,IF('Prop Drill Pipe Inp Report'!AH978="X",1, IF('Prop Drill Pipe Inp Report'!AI978="X",1,0))))))))))))))</f>
        <v>0</v>
      </c>
      <c r="J971">
        <f>IF('Prop Drill Pipe Inp Report'!AP978="X",1,IF('Prop Drill Pipe Inp Report'!AQ978="X",1,IF('Prop Drill Pipe Inp Report'!AR978="X",1,IF('Prop Drill Pipe Inp Report'!AS978="X",1,IF('Prop Drill Pipe Inp Report'!AT978="X",1,IF('Prop Drill Pipe Inp Report'!AU978="X",1,IF('Prop Drill Pipe Inp Report'!AV978="X",1,IF('Prop Drill Pipe Inp Report'!AW978="X",1,IF('Prop Drill Pipe Inp Report'!AX978="X",1,IF('Prop Drill Pipe Inp Report'!AY978="X",1,IF('Prop Drill Pipe Inp Report'!AZ978="X",1,IF('Prop Drill Pipe Inp Report'!BA978="X",1,0))))))))))))</f>
        <v>0</v>
      </c>
    </row>
    <row r="972" spans="9:10" x14ac:dyDescent="0.25">
      <c r="I972">
        <f>IF('Prop Drill Pipe Inp Report'!V979="X",1,IF('Prop Drill Pipe Inp Report'!W979="X",1,IF('Prop Drill Pipe Inp Report'!X979="X",1,IF('Prop Drill Pipe Inp Report'!Y979="X",1,IF('Prop Drill Pipe Inp Report'!Z979="X",1,IF('Prop Drill Pipe Inp Report'!AA979="X",1,IF('Prop Drill Pipe Inp Report'!AB979="X",1,IF('Prop Drill Pipe Inp Report'!AC979="X",1,IF('Prop Drill Pipe Inp Report'!AD979="X",1,IF('Prop Drill Pipe Inp Report'!AE979="X",1,IF('Prop Drill Pipe Inp Report'!AF979="X",1,IF('Prop Drill Pipe Inp Report'!AG979="X",1,IF('Prop Drill Pipe Inp Report'!AH979="X",1, IF('Prop Drill Pipe Inp Report'!AI979="X",1,0))))))))))))))</f>
        <v>0</v>
      </c>
      <c r="J972">
        <f>IF('Prop Drill Pipe Inp Report'!AP979="X",1,IF('Prop Drill Pipe Inp Report'!AQ979="X",1,IF('Prop Drill Pipe Inp Report'!AR979="X",1,IF('Prop Drill Pipe Inp Report'!AS979="X",1,IF('Prop Drill Pipe Inp Report'!AT979="X",1,IF('Prop Drill Pipe Inp Report'!AU979="X",1,IF('Prop Drill Pipe Inp Report'!AV979="X",1,IF('Prop Drill Pipe Inp Report'!AW979="X",1,IF('Prop Drill Pipe Inp Report'!AX979="X",1,IF('Prop Drill Pipe Inp Report'!AY979="X",1,IF('Prop Drill Pipe Inp Report'!AZ979="X",1,IF('Prop Drill Pipe Inp Report'!BA979="X",1,0))))))))))))</f>
        <v>0</v>
      </c>
    </row>
    <row r="973" spans="9:10" x14ac:dyDescent="0.25">
      <c r="I973">
        <f>IF('Prop Drill Pipe Inp Report'!V980="X",1,IF('Prop Drill Pipe Inp Report'!W980="X",1,IF('Prop Drill Pipe Inp Report'!X980="X",1,IF('Prop Drill Pipe Inp Report'!Y980="X",1,IF('Prop Drill Pipe Inp Report'!Z980="X",1,IF('Prop Drill Pipe Inp Report'!AA980="X",1,IF('Prop Drill Pipe Inp Report'!AB980="X",1,IF('Prop Drill Pipe Inp Report'!AC980="X",1,IF('Prop Drill Pipe Inp Report'!AD980="X",1,IF('Prop Drill Pipe Inp Report'!AE980="X",1,IF('Prop Drill Pipe Inp Report'!AF980="X",1,IF('Prop Drill Pipe Inp Report'!AG980="X",1,IF('Prop Drill Pipe Inp Report'!AH980="X",1, IF('Prop Drill Pipe Inp Report'!AI980="X",1,0))))))))))))))</f>
        <v>0</v>
      </c>
      <c r="J973">
        <f>IF('Prop Drill Pipe Inp Report'!AP980="X",1,IF('Prop Drill Pipe Inp Report'!AQ980="X",1,IF('Prop Drill Pipe Inp Report'!AR980="X",1,IF('Prop Drill Pipe Inp Report'!AS980="X",1,IF('Prop Drill Pipe Inp Report'!AT980="X",1,IF('Prop Drill Pipe Inp Report'!AU980="X",1,IF('Prop Drill Pipe Inp Report'!AV980="X",1,IF('Prop Drill Pipe Inp Report'!AW980="X",1,IF('Prop Drill Pipe Inp Report'!AX980="X",1,IF('Prop Drill Pipe Inp Report'!AY980="X",1,IF('Prop Drill Pipe Inp Report'!AZ980="X",1,IF('Prop Drill Pipe Inp Report'!BA980="X",1,0))))))))))))</f>
        <v>0</v>
      </c>
    </row>
    <row r="974" spans="9:10" x14ac:dyDescent="0.25">
      <c r="I974">
        <f>IF('Prop Drill Pipe Inp Report'!V981="X",1,IF('Prop Drill Pipe Inp Report'!W981="X",1,IF('Prop Drill Pipe Inp Report'!X981="X",1,IF('Prop Drill Pipe Inp Report'!Y981="X",1,IF('Prop Drill Pipe Inp Report'!Z981="X",1,IF('Prop Drill Pipe Inp Report'!AA981="X",1,IF('Prop Drill Pipe Inp Report'!AB981="X",1,IF('Prop Drill Pipe Inp Report'!AC981="X",1,IF('Prop Drill Pipe Inp Report'!AD981="X",1,IF('Prop Drill Pipe Inp Report'!AE981="X",1,IF('Prop Drill Pipe Inp Report'!AF981="X",1,IF('Prop Drill Pipe Inp Report'!AG981="X",1,IF('Prop Drill Pipe Inp Report'!AH981="X",1, IF('Prop Drill Pipe Inp Report'!AI981="X",1,0))))))))))))))</f>
        <v>0</v>
      </c>
      <c r="J974">
        <f>IF('Prop Drill Pipe Inp Report'!AP981="X",1,IF('Prop Drill Pipe Inp Report'!AQ981="X",1,IF('Prop Drill Pipe Inp Report'!AR981="X",1,IF('Prop Drill Pipe Inp Report'!AS981="X",1,IF('Prop Drill Pipe Inp Report'!AT981="X",1,IF('Prop Drill Pipe Inp Report'!AU981="X",1,IF('Prop Drill Pipe Inp Report'!AV981="X",1,IF('Prop Drill Pipe Inp Report'!AW981="X",1,IF('Prop Drill Pipe Inp Report'!AX981="X",1,IF('Prop Drill Pipe Inp Report'!AY981="X",1,IF('Prop Drill Pipe Inp Report'!AZ981="X",1,IF('Prop Drill Pipe Inp Report'!BA981="X",1,0))))))))))))</f>
        <v>0</v>
      </c>
    </row>
    <row r="975" spans="9:10" x14ac:dyDescent="0.25">
      <c r="I975">
        <f>IF('Prop Drill Pipe Inp Report'!V982="X",1,IF('Prop Drill Pipe Inp Report'!W982="X",1,IF('Prop Drill Pipe Inp Report'!X982="X",1,IF('Prop Drill Pipe Inp Report'!Y982="X",1,IF('Prop Drill Pipe Inp Report'!Z982="X",1,IF('Prop Drill Pipe Inp Report'!AA982="X",1,IF('Prop Drill Pipe Inp Report'!AB982="X",1,IF('Prop Drill Pipe Inp Report'!AC982="X",1,IF('Prop Drill Pipe Inp Report'!AD982="X",1,IF('Prop Drill Pipe Inp Report'!AE982="X",1,IF('Prop Drill Pipe Inp Report'!AF982="X",1,IF('Prop Drill Pipe Inp Report'!AG982="X",1,IF('Prop Drill Pipe Inp Report'!AH982="X",1, IF('Prop Drill Pipe Inp Report'!AI982="X",1,0))))))))))))))</f>
        <v>0</v>
      </c>
      <c r="J975">
        <f>IF('Prop Drill Pipe Inp Report'!AP982="X",1,IF('Prop Drill Pipe Inp Report'!AQ982="X",1,IF('Prop Drill Pipe Inp Report'!AR982="X",1,IF('Prop Drill Pipe Inp Report'!AS982="X",1,IF('Prop Drill Pipe Inp Report'!AT982="X",1,IF('Prop Drill Pipe Inp Report'!AU982="X",1,IF('Prop Drill Pipe Inp Report'!AV982="X",1,IF('Prop Drill Pipe Inp Report'!AW982="X",1,IF('Prop Drill Pipe Inp Report'!AX982="X",1,IF('Prop Drill Pipe Inp Report'!AY982="X",1,IF('Prop Drill Pipe Inp Report'!AZ982="X",1,IF('Prop Drill Pipe Inp Report'!BA982="X",1,0))))))))))))</f>
        <v>0</v>
      </c>
    </row>
    <row r="976" spans="9:10" x14ac:dyDescent="0.25">
      <c r="I976">
        <f>IF('Prop Drill Pipe Inp Report'!V983="X",1,IF('Prop Drill Pipe Inp Report'!W983="X",1,IF('Prop Drill Pipe Inp Report'!X983="X",1,IF('Prop Drill Pipe Inp Report'!Y983="X",1,IF('Prop Drill Pipe Inp Report'!Z983="X",1,IF('Prop Drill Pipe Inp Report'!AA983="X",1,IF('Prop Drill Pipe Inp Report'!AB983="X",1,IF('Prop Drill Pipe Inp Report'!AC983="X",1,IF('Prop Drill Pipe Inp Report'!AD983="X",1,IF('Prop Drill Pipe Inp Report'!AE983="X",1,IF('Prop Drill Pipe Inp Report'!AF983="X",1,IF('Prop Drill Pipe Inp Report'!AG983="X",1,IF('Prop Drill Pipe Inp Report'!AH983="X",1, IF('Prop Drill Pipe Inp Report'!AI983="X",1,0))))))))))))))</f>
        <v>0</v>
      </c>
      <c r="J976">
        <f>IF('Prop Drill Pipe Inp Report'!AP983="X",1,IF('Prop Drill Pipe Inp Report'!AQ983="X",1,IF('Prop Drill Pipe Inp Report'!AR983="X",1,IF('Prop Drill Pipe Inp Report'!AS983="X",1,IF('Prop Drill Pipe Inp Report'!AT983="X",1,IF('Prop Drill Pipe Inp Report'!AU983="X",1,IF('Prop Drill Pipe Inp Report'!AV983="X",1,IF('Prop Drill Pipe Inp Report'!AW983="X",1,IF('Prop Drill Pipe Inp Report'!AX983="X",1,IF('Prop Drill Pipe Inp Report'!AY983="X",1,IF('Prop Drill Pipe Inp Report'!AZ983="X",1,IF('Prop Drill Pipe Inp Report'!BA983="X",1,0))))))))))))</f>
        <v>0</v>
      </c>
    </row>
    <row r="977" spans="9:10" x14ac:dyDescent="0.25">
      <c r="I977">
        <f>IF('Prop Drill Pipe Inp Report'!V984="X",1,IF('Prop Drill Pipe Inp Report'!W984="X",1,IF('Prop Drill Pipe Inp Report'!X984="X",1,IF('Prop Drill Pipe Inp Report'!Y984="X",1,IF('Prop Drill Pipe Inp Report'!Z984="X",1,IF('Prop Drill Pipe Inp Report'!AA984="X",1,IF('Prop Drill Pipe Inp Report'!AB984="X",1,IF('Prop Drill Pipe Inp Report'!AC984="X",1,IF('Prop Drill Pipe Inp Report'!AD984="X",1,IF('Prop Drill Pipe Inp Report'!AE984="X",1,IF('Prop Drill Pipe Inp Report'!AF984="X",1,IF('Prop Drill Pipe Inp Report'!AG984="X",1,IF('Prop Drill Pipe Inp Report'!AH984="X",1, IF('Prop Drill Pipe Inp Report'!AI984="X",1,0))))))))))))))</f>
        <v>0</v>
      </c>
      <c r="J977">
        <f>IF('Prop Drill Pipe Inp Report'!AP984="X",1,IF('Prop Drill Pipe Inp Report'!AQ984="X",1,IF('Prop Drill Pipe Inp Report'!AR984="X",1,IF('Prop Drill Pipe Inp Report'!AS984="X",1,IF('Prop Drill Pipe Inp Report'!AT984="X",1,IF('Prop Drill Pipe Inp Report'!AU984="X",1,IF('Prop Drill Pipe Inp Report'!AV984="X",1,IF('Prop Drill Pipe Inp Report'!AW984="X",1,IF('Prop Drill Pipe Inp Report'!AX984="X",1,IF('Prop Drill Pipe Inp Report'!AY984="X",1,IF('Prop Drill Pipe Inp Report'!AZ984="X",1,IF('Prop Drill Pipe Inp Report'!BA984="X",1,0))))))))))))</f>
        <v>0</v>
      </c>
    </row>
    <row r="978" spans="9:10" x14ac:dyDescent="0.25">
      <c r="I978">
        <f>IF('Prop Drill Pipe Inp Report'!V985="X",1,IF('Prop Drill Pipe Inp Report'!W985="X",1,IF('Prop Drill Pipe Inp Report'!X985="X",1,IF('Prop Drill Pipe Inp Report'!Y985="X",1,IF('Prop Drill Pipe Inp Report'!Z985="X",1,IF('Prop Drill Pipe Inp Report'!AA985="X",1,IF('Prop Drill Pipe Inp Report'!AB985="X",1,IF('Prop Drill Pipe Inp Report'!AC985="X",1,IF('Prop Drill Pipe Inp Report'!AD985="X",1,IF('Prop Drill Pipe Inp Report'!AE985="X",1,IF('Prop Drill Pipe Inp Report'!AF985="X",1,IF('Prop Drill Pipe Inp Report'!AG985="X",1,IF('Prop Drill Pipe Inp Report'!AH985="X",1, IF('Prop Drill Pipe Inp Report'!AI985="X",1,0))))))))))))))</f>
        <v>0</v>
      </c>
      <c r="J978">
        <f>IF('Prop Drill Pipe Inp Report'!AP985="X",1,IF('Prop Drill Pipe Inp Report'!AQ985="X",1,IF('Prop Drill Pipe Inp Report'!AR985="X",1,IF('Prop Drill Pipe Inp Report'!AS985="X",1,IF('Prop Drill Pipe Inp Report'!AT985="X",1,IF('Prop Drill Pipe Inp Report'!AU985="X",1,IF('Prop Drill Pipe Inp Report'!AV985="X",1,IF('Prop Drill Pipe Inp Report'!AW985="X",1,IF('Prop Drill Pipe Inp Report'!AX985="X",1,IF('Prop Drill Pipe Inp Report'!AY985="X",1,IF('Prop Drill Pipe Inp Report'!AZ985="X",1,IF('Prop Drill Pipe Inp Report'!BA985="X",1,0))))))))))))</f>
        <v>0</v>
      </c>
    </row>
    <row r="979" spans="9:10" x14ac:dyDescent="0.25">
      <c r="I979">
        <f>IF('Prop Drill Pipe Inp Report'!V986="X",1,IF('Prop Drill Pipe Inp Report'!W986="X",1,IF('Prop Drill Pipe Inp Report'!X986="X",1,IF('Prop Drill Pipe Inp Report'!Y986="X",1,IF('Prop Drill Pipe Inp Report'!Z986="X",1,IF('Prop Drill Pipe Inp Report'!AA986="X",1,IF('Prop Drill Pipe Inp Report'!AB986="X",1,IF('Prop Drill Pipe Inp Report'!AC986="X",1,IF('Prop Drill Pipe Inp Report'!AD986="X",1,IF('Prop Drill Pipe Inp Report'!AE986="X",1,IF('Prop Drill Pipe Inp Report'!AF986="X",1,IF('Prop Drill Pipe Inp Report'!AG986="X",1,IF('Prop Drill Pipe Inp Report'!AH986="X",1, IF('Prop Drill Pipe Inp Report'!AI986="X",1,0))))))))))))))</f>
        <v>0</v>
      </c>
      <c r="J979">
        <f>IF('Prop Drill Pipe Inp Report'!AP986="X",1,IF('Prop Drill Pipe Inp Report'!AQ986="X",1,IF('Prop Drill Pipe Inp Report'!AR986="X",1,IF('Prop Drill Pipe Inp Report'!AS986="X",1,IF('Prop Drill Pipe Inp Report'!AT986="X",1,IF('Prop Drill Pipe Inp Report'!AU986="X",1,IF('Prop Drill Pipe Inp Report'!AV986="X",1,IF('Prop Drill Pipe Inp Report'!AW986="X",1,IF('Prop Drill Pipe Inp Report'!AX986="X",1,IF('Prop Drill Pipe Inp Report'!AY986="X",1,IF('Prop Drill Pipe Inp Report'!AZ986="X",1,IF('Prop Drill Pipe Inp Report'!BA986="X",1,0))))))))))))</f>
        <v>0</v>
      </c>
    </row>
    <row r="980" spans="9:10" x14ac:dyDescent="0.25">
      <c r="I980">
        <f>IF('Prop Drill Pipe Inp Report'!V987="X",1,IF('Prop Drill Pipe Inp Report'!W987="X",1,IF('Prop Drill Pipe Inp Report'!X987="X",1,IF('Prop Drill Pipe Inp Report'!Y987="X",1,IF('Prop Drill Pipe Inp Report'!Z987="X",1,IF('Prop Drill Pipe Inp Report'!AA987="X",1,IF('Prop Drill Pipe Inp Report'!AB987="X",1,IF('Prop Drill Pipe Inp Report'!AC987="X",1,IF('Prop Drill Pipe Inp Report'!AD987="X",1,IF('Prop Drill Pipe Inp Report'!AE987="X",1,IF('Prop Drill Pipe Inp Report'!AF987="X",1,IF('Prop Drill Pipe Inp Report'!AG987="X",1,IF('Prop Drill Pipe Inp Report'!AH987="X",1, IF('Prop Drill Pipe Inp Report'!AI987="X",1,0))))))))))))))</f>
        <v>0</v>
      </c>
      <c r="J980">
        <f>IF('Prop Drill Pipe Inp Report'!AP987="X",1,IF('Prop Drill Pipe Inp Report'!AQ987="X",1,IF('Prop Drill Pipe Inp Report'!AR987="X",1,IF('Prop Drill Pipe Inp Report'!AS987="X",1,IF('Prop Drill Pipe Inp Report'!AT987="X",1,IF('Prop Drill Pipe Inp Report'!AU987="X",1,IF('Prop Drill Pipe Inp Report'!AV987="X",1,IF('Prop Drill Pipe Inp Report'!AW987="X",1,IF('Prop Drill Pipe Inp Report'!AX987="X",1,IF('Prop Drill Pipe Inp Report'!AY987="X",1,IF('Prop Drill Pipe Inp Report'!AZ987="X",1,IF('Prop Drill Pipe Inp Report'!BA987="X",1,0))))))))))))</f>
        <v>0</v>
      </c>
    </row>
    <row r="981" spans="9:10" x14ac:dyDescent="0.25">
      <c r="I981">
        <f>IF('Prop Drill Pipe Inp Report'!V988="X",1,IF('Prop Drill Pipe Inp Report'!W988="X",1,IF('Prop Drill Pipe Inp Report'!X988="X",1,IF('Prop Drill Pipe Inp Report'!Y988="X",1,IF('Prop Drill Pipe Inp Report'!Z988="X",1,IF('Prop Drill Pipe Inp Report'!AA988="X",1,IF('Prop Drill Pipe Inp Report'!AB988="X",1,IF('Prop Drill Pipe Inp Report'!AC988="X",1,IF('Prop Drill Pipe Inp Report'!AD988="X",1,IF('Prop Drill Pipe Inp Report'!AE988="X",1,IF('Prop Drill Pipe Inp Report'!AF988="X",1,IF('Prop Drill Pipe Inp Report'!AG988="X",1,IF('Prop Drill Pipe Inp Report'!AH988="X",1, IF('Prop Drill Pipe Inp Report'!AI988="X",1,0))))))))))))))</f>
        <v>0</v>
      </c>
      <c r="J981">
        <f>IF('Prop Drill Pipe Inp Report'!AP988="X",1,IF('Prop Drill Pipe Inp Report'!AQ988="X",1,IF('Prop Drill Pipe Inp Report'!AR988="X",1,IF('Prop Drill Pipe Inp Report'!AS988="X",1,IF('Prop Drill Pipe Inp Report'!AT988="X",1,IF('Prop Drill Pipe Inp Report'!AU988="X",1,IF('Prop Drill Pipe Inp Report'!AV988="X",1,IF('Prop Drill Pipe Inp Report'!AW988="X",1,IF('Prop Drill Pipe Inp Report'!AX988="X",1,IF('Prop Drill Pipe Inp Report'!AY988="X",1,IF('Prop Drill Pipe Inp Report'!AZ988="X",1,IF('Prop Drill Pipe Inp Report'!BA988="X",1,0))))))))))))</f>
        <v>0</v>
      </c>
    </row>
    <row r="982" spans="9:10" x14ac:dyDescent="0.25">
      <c r="I982">
        <f>IF('Prop Drill Pipe Inp Report'!V989="X",1,IF('Prop Drill Pipe Inp Report'!W989="X",1,IF('Prop Drill Pipe Inp Report'!X989="X",1,IF('Prop Drill Pipe Inp Report'!Y989="X",1,IF('Prop Drill Pipe Inp Report'!Z989="X",1,IF('Prop Drill Pipe Inp Report'!AA989="X",1,IF('Prop Drill Pipe Inp Report'!AB989="X",1,IF('Prop Drill Pipe Inp Report'!AC989="X",1,IF('Prop Drill Pipe Inp Report'!AD989="X",1,IF('Prop Drill Pipe Inp Report'!AE989="X",1,IF('Prop Drill Pipe Inp Report'!AF989="X",1,IF('Prop Drill Pipe Inp Report'!AG989="X",1,IF('Prop Drill Pipe Inp Report'!AH989="X",1, IF('Prop Drill Pipe Inp Report'!AI989="X",1,0))))))))))))))</f>
        <v>0</v>
      </c>
      <c r="J982">
        <f>IF('Prop Drill Pipe Inp Report'!AP989="X",1,IF('Prop Drill Pipe Inp Report'!AQ989="X",1,IF('Prop Drill Pipe Inp Report'!AR989="X",1,IF('Prop Drill Pipe Inp Report'!AS989="X",1,IF('Prop Drill Pipe Inp Report'!AT989="X",1,IF('Prop Drill Pipe Inp Report'!AU989="X",1,IF('Prop Drill Pipe Inp Report'!AV989="X",1,IF('Prop Drill Pipe Inp Report'!AW989="X",1,IF('Prop Drill Pipe Inp Report'!AX989="X",1,IF('Prop Drill Pipe Inp Report'!AY989="X",1,IF('Prop Drill Pipe Inp Report'!AZ989="X",1,IF('Prop Drill Pipe Inp Report'!BA989="X",1,0))))))))))))</f>
        <v>0</v>
      </c>
    </row>
    <row r="983" spans="9:10" x14ac:dyDescent="0.25">
      <c r="I983">
        <f>IF('Prop Drill Pipe Inp Report'!V990="X",1,IF('Prop Drill Pipe Inp Report'!W990="X",1,IF('Prop Drill Pipe Inp Report'!X990="X",1,IF('Prop Drill Pipe Inp Report'!Y990="X",1,IF('Prop Drill Pipe Inp Report'!Z990="X",1,IF('Prop Drill Pipe Inp Report'!AA990="X",1,IF('Prop Drill Pipe Inp Report'!AB990="X",1,IF('Prop Drill Pipe Inp Report'!AC990="X",1,IF('Prop Drill Pipe Inp Report'!AD990="X",1,IF('Prop Drill Pipe Inp Report'!AE990="X",1,IF('Prop Drill Pipe Inp Report'!AF990="X",1,IF('Prop Drill Pipe Inp Report'!AG990="X",1,IF('Prop Drill Pipe Inp Report'!AH990="X",1, IF('Prop Drill Pipe Inp Report'!AI990="X",1,0))))))))))))))</f>
        <v>0</v>
      </c>
      <c r="J983">
        <f>IF('Prop Drill Pipe Inp Report'!AP990="X",1,IF('Prop Drill Pipe Inp Report'!AQ990="X",1,IF('Prop Drill Pipe Inp Report'!AR990="X",1,IF('Prop Drill Pipe Inp Report'!AS990="X",1,IF('Prop Drill Pipe Inp Report'!AT990="X",1,IF('Prop Drill Pipe Inp Report'!AU990="X",1,IF('Prop Drill Pipe Inp Report'!AV990="X",1,IF('Prop Drill Pipe Inp Report'!AW990="X",1,IF('Prop Drill Pipe Inp Report'!AX990="X",1,IF('Prop Drill Pipe Inp Report'!AY990="X",1,IF('Prop Drill Pipe Inp Report'!AZ990="X",1,IF('Prop Drill Pipe Inp Report'!BA990="X",1,0))))))))))))</f>
        <v>0</v>
      </c>
    </row>
    <row r="984" spans="9:10" x14ac:dyDescent="0.25">
      <c r="I984">
        <f>IF('Prop Drill Pipe Inp Report'!V991="X",1,IF('Prop Drill Pipe Inp Report'!W991="X",1,IF('Prop Drill Pipe Inp Report'!X991="X",1,IF('Prop Drill Pipe Inp Report'!Y991="X",1,IF('Prop Drill Pipe Inp Report'!Z991="X",1,IF('Prop Drill Pipe Inp Report'!AA991="X",1,IF('Prop Drill Pipe Inp Report'!AB991="X",1,IF('Prop Drill Pipe Inp Report'!AC991="X",1,IF('Prop Drill Pipe Inp Report'!AD991="X",1,IF('Prop Drill Pipe Inp Report'!AE991="X",1,IF('Prop Drill Pipe Inp Report'!AF991="X",1,IF('Prop Drill Pipe Inp Report'!AG991="X",1,IF('Prop Drill Pipe Inp Report'!AH991="X",1, IF('Prop Drill Pipe Inp Report'!AI991="X",1,0))))))))))))))</f>
        <v>0</v>
      </c>
      <c r="J984">
        <f>IF('Prop Drill Pipe Inp Report'!AP991="X",1,IF('Prop Drill Pipe Inp Report'!AQ991="X",1,IF('Prop Drill Pipe Inp Report'!AR991="X",1,IF('Prop Drill Pipe Inp Report'!AS991="X",1,IF('Prop Drill Pipe Inp Report'!AT991="X",1,IF('Prop Drill Pipe Inp Report'!AU991="X",1,IF('Prop Drill Pipe Inp Report'!AV991="X",1,IF('Prop Drill Pipe Inp Report'!AW991="X",1,IF('Prop Drill Pipe Inp Report'!AX991="X",1,IF('Prop Drill Pipe Inp Report'!AY991="X",1,IF('Prop Drill Pipe Inp Report'!AZ991="X",1,IF('Prop Drill Pipe Inp Report'!BA991="X",1,0))))))))))))</f>
        <v>0</v>
      </c>
    </row>
    <row r="985" spans="9:10" x14ac:dyDescent="0.25">
      <c r="I985">
        <f>IF('Prop Drill Pipe Inp Report'!V992="X",1,IF('Prop Drill Pipe Inp Report'!W992="X",1,IF('Prop Drill Pipe Inp Report'!X992="X",1,IF('Prop Drill Pipe Inp Report'!Y992="X",1,IF('Prop Drill Pipe Inp Report'!Z992="X",1,IF('Prop Drill Pipe Inp Report'!AA992="X",1,IF('Prop Drill Pipe Inp Report'!AB992="X",1,IF('Prop Drill Pipe Inp Report'!AC992="X",1,IF('Prop Drill Pipe Inp Report'!AD992="X",1,IF('Prop Drill Pipe Inp Report'!AE992="X",1,IF('Prop Drill Pipe Inp Report'!AF992="X",1,IF('Prop Drill Pipe Inp Report'!AG992="X",1,IF('Prop Drill Pipe Inp Report'!AH992="X",1, IF('Prop Drill Pipe Inp Report'!AI992="X",1,0))))))))))))))</f>
        <v>0</v>
      </c>
      <c r="J985">
        <f>IF('Prop Drill Pipe Inp Report'!AP992="X",1,IF('Prop Drill Pipe Inp Report'!AQ992="X",1,IF('Prop Drill Pipe Inp Report'!AR992="X",1,IF('Prop Drill Pipe Inp Report'!AS992="X",1,IF('Prop Drill Pipe Inp Report'!AT992="X",1,IF('Prop Drill Pipe Inp Report'!AU992="X",1,IF('Prop Drill Pipe Inp Report'!AV992="X",1,IF('Prop Drill Pipe Inp Report'!AW992="X",1,IF('Prop Drill Pipe Inp Report'!AX992="X",1,IF('Prop Drill Pipe Inp Report'!AY992="X",1,IF('Prop Drill Pipe Inp Report'!AZ992="X",1,IF('Prop Drill Pipe Inp Report'!BA992="X",1,0))))))))))))</f>
        <v>0</v>
      </c>
    </row>
    <row r="986" spans="9:10" x14ac:dyDescent="0.25">
      <c r="I986">
        <f>IF('Prop Drill Pipe Inp Report'!V993="X",1,IF('Prop Drill Pipe Inp Report'!W993="X",1,IF('Prop Drill Pipe Inp Report'!X993="X",1,IF('Prop Drill Pipe Inp Report'!Y993="X",1,IF('Prop Drill Pipe Inp Report'!Z993="X",1,IF('Prop Drill Pipe Inp Report'!AA993="X",1,IF('Prop Drill Pipe Inp Report'!AB993="X",1,IF('Prop Drill Pipe Inp Report'!AC993="X",1,IF('Prop Drill Pipe Inp Report'!AD993="X",1,IF('Prop Drill Pipe Inp Report'!AE993="X",1,IF('Prop Drill Pipe Inp Report'!AF993="X",1,IF('Prop Drill Pipe Inp Report'!AG993="X",1,IF('Prop Drill Pipe Inp Report'!AH993="X",1, IF('Prop Drill Pipe Inp Report'!AI993="X",1,0))))))))))))))</f>
        <v>0</v>
      </c>
      <c r="J986">
        <f>IF('Prop Drill Pipe Inp Report'!AP993="X",1,IF('Prop Drill Pipe Inp Report'!AQ993="X",1,IF('Prop Drill Pipe Inp Report'!AR993="X",1,IF('Prop Drill Pipe Inp Report'!AS993="X",1,IF('Prop Drill Pipe Inp Report'!AT993="X",1,IF('Prop Drill Pipe Inp Report'!AU993="X",1,IF('Prop Drill Pipe Inp Report'!AV993="X",1,IF('Prop Drill Pipe Inp Report'!AW993="X",1,IF('Prop Drill Pipe Inp Report'!AX993="X",1,IF('Prop Drill Pipe Inp Report'!AY993="X",1,IF('Prop Drill Pipe Inp Report'!AZ993="X",1,IF('Prop Drill Pipe Inp Report'!BA993="X",1,0))))))))))))</f>
        <v>0</v>
      </c>
    </row>
    <row r="987" spans="9:10" x14ac:dyDescent="0.25">
      <c r="I987">
        <f>IF('Prop Drill Pipe Inp Report'!V994="X",1,IF('Prop Drill Pipe Inp Report'!W994="X",1,IF('Prop Drill Pipe Inp Report'!X994="X",1,IF('Prop Drill Pipe Inp Report'!Y994="X",1,IF('Prop Drill Pipe Inp Report'!Z994="X",1,IF('Prop Drill Pipe Inp Report'!AA994="X",1,IF('Prop Drill Pipe Inp Report'!AB994="X",1,IF('Prop Drill Pipe Inp Report'!AC994="X",1,IF('Prop Drill Pipe Inp Report'!AD994="X",1,IF('Prop Drill Pipe Inp Report'!AE994="X",1,IF('Prop Drill Pipe Inp Report'!AF994="X",1,IF('Prop Drill Pipe Inp Report'!AG994="X",1,IF('Prop Drill Pipe Inp Report'!AH994="X",1, IF('Prop Drill Pipe Inp Report'!AI994="X",1,0))))))))))))))</f>
        <v>0</v>
      </c>
      <c r="J987">
        <f>IF('Prop Drill Pipe Inp Report'!AP994="X",1,IF('Prop Drill Pipe Inp Report'!AQ994="X",1,IF('Prop Drill Pipe Inp Report'!AR994="X",1,IF('Prop Drill Pipe Inp Report'!AS994="X",1,IF('Prop Drill Pipe Inp Report'!AT994="X",1,IF('Prop Drill Pipe Inp Report'!AU994="X",1,IF('Prop Drill Pipe Inp Report'!AV994="X",1,IF('Prop Drill Pipe Inp Report'!AW994="X",1,IF('Prop Drill Pipe Inp Report'!AX994="X",1,IF('Prop Drill Pipe Inp Report'!AY994="X",1,IF('Prop Drill Pipe Inp Report'!AZ994="X",1,IF('Prop Drill Pipe Inp Report'!BA994="X",1,0))))))))))))</f>
        <v>0</v>
      </c>
    </row>
    <row r="988" spans="9:10" x14ac:dyDescent="0.25">
      <c r="I988">
        <f>IF('Prop Drill Pipe Inp Report'!V995="X",1,IF('Prop Drill Pipe Inp Report'!W995="X",1,IF('Prop Drill Pipe Inp Report'!X995="X",1,IF('Prop Drill Pipe Inp Report'!Y995="X",1,IF('Prop Drill Pipe Inp Report'!Z995="X",1,IF('Prop Drill Pipe Inp Report'!AA995="X",1,IF('Prop Drill Pipe Inp Report'!AB995="X",1,IF('Prop Drill Pipe Inp Report'!AC995="X",1,IF('Prop Drill Pipe Inp Report'!AD995="X",1,IF('Prop Drill Pipe Inp Report'!AE995="X",1,IF('Prop Drill Pipe Inp Report'!AF995="X",1,IF('Prop Drill Pipe Inp Report'!AG995="X",1,IF('Prop Drill Pipe Inp Report'!AH995="X",1, IF('Prop Drill Pipe Inp Report'!AI995="X",1,0))))))))))))))</f>
        <v>0</v>
      </c>
      <c r="J988">
        <f>IF('Prop Drill Pipe Inp Report'!AP995="X",1,IF('Prop Drill Pipe Inp Report'!AQ995="X",1,IF('Prop Drill Pipe Inp Report'!AR995="X",1,IF('Prop Drill Pipe Inp Report'!AS995="X",1,IF('Prop Drill Pipe Inp Report'!AT995="X",1,IF('Prop Drill Pipe Inp Report'!AU995="X",1,IF('Prop Drill Pipe Inp Report'!AV995="X",1,IF('Prop Drill Pipe Inp Report'!AW995="X",1,IF('Prop Drill Pipe Inp Report'!AX995="X",1,IF('Prop Drill Pipe Inp Report'!AY995="X",1,IF('Prop Drill Pipe Inp Report'!AZ995="X",1,IF('Prop Drill Pipe Inp Report'!BA995="X",1,0))))))))))))</f>
        <v>0</v>
      </c>
    </row>
    <row r="989" spans="9:10" x14ac:dyDescent="0.25">
      <c r="I989">
        <f>IF('Prop Drill Pipe Inp Report'!V996="X",1,IF('Prop Drill Pipe Inp Report'!W996="X",1,IF('Prop Drill Pipe Inp Report'!X996="X",1,IF('Prop Drill Pipe Inp Report'!Y996="X",1,IF('Prop Drill Pipe Inp Report'!Z996="X",1,IF('Prop Drill Pipe Inp Report'!AA996="X",1,IF('Prop Drill Pipe Inp Report'!AB996="X",1,IF('Prop Drill Pipe Inp Report'!AC996="X",1,IF('Prop Drill Pipe Inp Report'!AD996="X",1,IF('Prop Drill Pipe Inp Report'!AE996="X",1,IF('Prop Drill Pipe Inp Report'!AF996="X",1,IF('Prop Drill Pipe Inp Report'!AG996="X",1,IF('Prop Drill Pipe Inp Report'!AH996="X",1, IF('Prop Drill Pipe Inp Report'!AI996="X",1,0))))))))))))))</f>
        <v>0</v>
      </c>
      <c r="J989">
        <f>IF('Prop Drill Pipe Inp Report'!AP996="X",1,IF('Prop Drill Pipe Inp Report'!AQ996="X",1,IF('Prop Drill Pipe Inp Report'!AR996="X",1,IF('Prop Drill Pipe Inp Report'!AS996="X",1,IF('Prop Drill Pipe Inp Report'!AT996="X",1,IF('Prop Drill Pipe Inp Report'!AU996="X",1,IF('Prop Drill Pipe Inp Report'!AV996="X",1,IF('Prop Drill Pipe Inp Report'!AW996="X",1,IF('Prop Drill Pipe Inp Report'!AX996="X",1,IF('Prop Drill Pipe Inp Report'!AY996="X",1,IF('Prop Drill Pipe Inp Report'!AZ996="X",1,IF('Prop Drill Pipe Inp Report'!BA996="X",1,0))))))))))))</f>
        <v>0</v>
      </c>
    </row>
    <row r="990" spans="9:10" x14ac:dyDescent="0.25">
      <c r="I990">
        <f>IF('Prop Drill Pipe Inp Report'!V997="X",1,IF('Prop Drill Pipe Inp Report'!W997="X",1,IF('Prop Drill Pipe Inp Report'!X997="X",1,IF('Prop Drill Pipe Inp Report'!Y997="X",1,IF('Prop Drill Pipe Inp Report'!Z997="X",1,IF('Prop Drill Pipe Inp Report'!AA997="X",1,IF('Prop Drill Pipe Inp Report'!AB997="X",1,IF('Prop Drill Pipe Inp Report'!AC997="X",1,IF('Prop Drill Pipe Inp Report'!AD997="X",1,IF('Prop Drill Pipe Inp Report'!AE997="X",1,IF('Prop Drill Pipe Inp Report'!AF997="X",1,IF('Prop Drill Pipe Inp Report'!AG997="X",1,IF('Prop Drill Pipe Inp Report'!AH997="X",1, IF('Prop Drill Pipe Inp Report'!AI997="X",1,0))))))))))))))</f>
        <v>0</v>
      </c>
      <c r="J990">
        <f>IF('Prop Drill Pipe Inp Report'!AP997="X",1,IF('Prop Drill Pipe Inp Report'!AQ997="X",1,IF('Prop Drill Pipe Inp Report'!AR997="X",1,IF('Prop Drill Pipe Inp Report'!AS997="X",1,IF('Prop Drill Pipe Inp Report'!AT997="X",1,IF('Prop Drill Pipe Inp Report'!AU997="X",1,IF('Prop Drill Pipe Inp Report'!AV997="X",1,IF('Prop Drill Pipe Inp Report'!AW997="X",1,IF('Prop Drill Pipe Inp Report'!AX997="X",1,IF('Prop Drill Pipe Inp Report'!AY997="X",1,IF('Prop Drill Pipe Inp Report'!AZ997="X",1,IF('Prop Drill Pipe Inp Report'!BA997="X",1,0))))))))))))</f>
        <v>0</v>
      </c>
    </row>
    <row r="991" spans="9:10" x14ac:dyDescent="0.25">
      <c r="I991">
        <f>IF('Prop Drill Pipe Inp Report'!V998="X",1,IF('Prop Drill Pipe Inp Report'!W998="X",1,IF('Prop Drill Pipe Inp Report'!X998="X",1,IF('Prop Drill Pipe Inp Report'!Y998="X",1,IF('Prop Drill Pipe Inp Report'!Z998="X",1,IF('Prop Drill Pipe Inp Report'!AA998="X",1,IF('Prop Drill Pipe Inp Report'!AB998="X",1,IF('Prop Drill Pipe Inp Report'!AC998="X",1,IF('Prop Drill Pipe Inp Report'!AD998="X",1,IF('Prop Drill Pipe Inp Report'!AE998="X",1,IF('Prop Drill Pipe Inp Report'!AF998="X",1,IF('Prop Drill Pipe Inp Report'!AG998="X",1,IF('Prop Drill Pipe Inp Report'!AH998="X",1, IF('Prop Drill Pipe Inp Report'!AI998="X",1,0))))))))))))))</f>
        <v>0</v>
      </c>
      <c r="J991">
        <f>IF('Prop Drill Pipe Inp Report'!AP998="X",1,IF('Prop Drill Pipe Inp Report'!AQ998="X",1,IF('Prop Drill Pipe Inp Report'!AR998="X",1,IF('Prop Drill Pipe Inp Report'!AS998="X",1,IF('Prop Drill Pipe Inp Report'!AT998="X",1,IF('Prop Drill Pipe Inp Report'!AU998="X",1,IF('Prop Drill Pipe Inp Report'!AV998="X",1,IF('Prop Drill Pipe Inp Report'!AW998="X",1,IF('Prop Drill Pipe Inp Report'!AX998="X",1,IF('Prop Drill Pipe Inp Report'!AY998="X",1,IF('Prop Drill Pipe Inp Report'!AZ998="X",1,IF('Prop Drill Pipe Inp Report'!BA998="X",1,0))))))))))))</f>
        <v>0</v>
      </c>
    </row>
    <row r="992" spans="9:10" x14ac:dyDescent="0.25">
      <c r="I992">
        <f>IF('Prop Drill Pipe Inp Report'!V999="X",1,IF('Prop Drill Pipe Inp Report'!W999="X",1,IF('Prop Drill Pipe Inp Report'!X999="X",1,IF('Prop Drill Pipe Inp Report'!Y999="X",1,IF('Prop Drill Pipe Inp Report'!Z999="X",1,IF('Prop Drill Pipe Inp Report'!AA999="X",1,IF('Prop Drill Pipe Inp Report'!AB999="X",1,IF('Prop Drill Pipe Inp Report'!AC999="X",1,IF('Prop Drill Pipe Inp Report'!AD999="X",1,IF('Prop Drill Pipe Inp Report'!AE999="X",1,IF('Prop Drill Pipe Inp Report'!AF999="X",1,IF('Prop Drill Pipe Inp Report'!AG999="X",1,IF('Prop Drill Pipe Inp Report'!AH999="X",1, IF('Prop Drill Pipe Inp Report'!AI999="X",1,0))))))))))))))</f>
        <v>0</v>
      </c>
      <c r="J992">
        <f>IF('Prop Drill Pipe Inp Report'!AP999="X",1,IF('Prop Drill Pipe Inp Report'!AQ999="X",1,IF('Prop Drill Pipe Inp Report'!AR999="X",1,IF('Prop Drill Pipe Inp Report'!AS999="X",1,IF('Prop Drill Pipe Inp Report'!AT999="X",1,IF('Prop Drill Pipe Inp Report'!AU999="X",1,IF('Prop Drill Pipe Inp Report'!AV999="X",1,IF('Prop Drill Pipe Inp Report'!AW999="X",1,IF('Prop Drill Pipe Inp Report'!AX999="X",1,IF('Prop Drill Pipe Inp Report'!AY999="X",1,IF('Prop Drill Pipe Inp Report'!AZ999="X",1,IF('Prop Drill Pipe Inp Report'!BA999="X",1,0))))))))))))</f>
        <v>0</v>
      </c>
    </row>
    <row r="993" spans="9:10" x14ac:dyDescent="0.25">
      <c r="I993">
        <f>IF('Prop Drill Pipe Inp Report'!V1000="X",1,IF('Prop Drill Pipe Inp Report'!W1000="X",1,IF('Prop Drill Pipe Inp Report'!X1000="X",1,IF('Prop Drill Pipe Inp Report'!Y1000="X",1,IF('Prop Drill Pipe Inp Report'!Z1000="X",1,IF('Prop Drill Pipe Inp Report'!AA1000="X",1,IF('Prop Drill Pipe Inp Report'!AB1000="X",1,IF('Prop Drill Pipe Inp Report'!AC1000="X",1,IF('Prop Drill Pipe Inp Report'!AD1000="X",1,IF('Prop Drill Pipe Inp Report'!AE1000="X",1,IF('Prop Drill Pipe Inp Report'!AF1000="X",1,IF('Prop Drill Pipe Inp Report'!AG1000="X",1,IF('Prop Drill Pipe Inp Report'!AH1000="X",1, IF('Prop Drill Pipe Inp Report'!AI1000="X",1,0))))))))))))))</f>
        <v>0</v>
      </c>
      <c r="J993">
        <f>IF('Prop Drill Pipe Inp Report'!AP1000="X",1,IF('Prop Drill Pipe Inp Report'!AQ1000="X",1,IF('Prop Drill Pipe Inp Report'!AR1000="X",1,IF('Prop Drill Pipe Inp Report'!AS1000="X",1,IF('Prop Drill Pipe Inp Report'!AT1000="X",1,IF('Prop Drill Pipe Inp Report'!AU1000="X",1,IF('Prop Drill Pipe Inp Report'!AV1000="X",1,IF('Prop Drill Pipe Inp Report'!AW1000="X",1,IF('Prop Drill Pipe Inp Report'!AX1000="X",1,IF('Prop Drill Pipe Inp Report'!AY1000="X",1,IF('Prop Drill Pipe Inp Report'!AZ1000="X",1,IF('Prop Drill Pipe Inp Report'!BA1000="X",1,0))))))))))))</f>
        <v>0</v>
      </c>
    </row>
    <row r="994" spans="9:10" x14ac:dyDescent="0.25">
      <c r="I994">
        <f>IF('Prop Drill Pipe Inp Report'!V1001="X",1,IF('Prop Drill Pipe Inp Report'!W1001="X",1,IF('Prop Drill Pipe Inp Report'!X1001="X",1,IF('Prop Drill Pipe Inp Report'!Y1001="X",1,IF('Prop Drill Pipe Inp Report'!Z1001="X",1,IF('Prop Drill Pipe Inp Report'!AA1001="X",1,IF('Prop Drill Pipe Inp Report'!AB1001="X",1,IF('Prop Drill Pipe Inp Report'!AC1001="X",1,IF('Prop Drill Pipe Inp Report'!AD1001="X",1,IF('Prop Drill Pipe Inp Report'!AE1001="X",1,IF('Prop Drill Pipe Inp Report'!AF1001="X",1,IF('Prop Drill Pipe Inp Report'!AG1001="X",1,IF('Prop Drill Pipe Inp Report'!AH1001="X",1, IF('Prop Drill Pipe Inp Report'!AI1001="X",1,0))))))))))))))</f>
        <v>0</v>
      </c>
      <c r="J994">
        <f>IF('Prop Drill Pipe Inp Report'!AP1001="X",1,IF('Prop Drill Pipe Inp Report'!AQ1001="X",1,IF('Prop Drill Pipe Inp Report'!AR1001="X",1,IF('Prop Drill Pipe Inp Report'!AS1001="X",1,IF('Prop Drill Pipe Inp Report'!AT1001="X",1,IF('Prop Drill Pipe Inp Report'!AU1001="X",1,IF('Prop Drill Pipe Inp Report'!AV1001="X",1,IF('Prop Drill Pipe Inp Report'!AW1001="X",1,IF('Prop Drill Pipe Inp Report'!AX1001="X",1,IF('Prop Drill Pipe Inp Report'!AY1001="X",1,IF('Prop Drill Pipe Inp Report'!AZ1001="X",1,IF('Prop Drill Pipe Inp Report'!BA1001="X",1,0))))))))))))</f>
        <v>0</v>
      </c>
    </row>
    <row r="995" spans="9:10" x14ac:dyDescent="0.25">
      <c r="I995">
        <f>IF('Prop Drill Pipe Inp Report'!V1002="X",1,IF('Prop Drill Pipe Inp Report'!W1002="X",1,IF('Prop Drill Pipe Inp Report'!X1002="X",1,IF('Prop Drill Pipe Inp Report'!Y1002="X",1,IF('Prop Drill Pipe Inp Report'!Z1002="X",1,IF('Prop Drill Pipe Inp Report'!AA1002="X",1,IF('Prop Drill Pipe Inp Report'!AB1002="X",1,IF('Prop Drill Pipe Inp Report'!AC1002="X",1,IF('Prop Drill Pipe Inp Report'!AD1002="X",1,IF('Prop Drill Pipe Inp Report'!AE1002="X",1,IF('Prop Drill Pipe Inp Report'!AF1002="X",1,IF('Prop Drill Pipe Inp Report'!AG1002="X",1,IF('Prop Drill Pipe Inp Report'!AH1002="X",1, IF('Prop Drill Pipe Inp Report'!AI1002="X",1,0))))))))))))))</f>
        <v>0</v>
      </c>
      <c r="J995">
        <f>IF('Prop Drill Pipe Inp Report'!AP1002="X",1,IF('Prop Drill Pipe Inp Report'!AQ1002="X",1,IF('Prop Drill Pipe Inp Report'!AR1002="X",1,IF('Prop Drill Pipe Inp Report'!AS1002="X",1,IF('Prop Drill Pipe Inp Report'!AT1002="X",1,IF('Prop Drill Pipe Inp Report'!AU1002="X",1,IF('Prop Drill Pipe Inp Report'!AV1002="X",1,IF('Prop Drill Pipe Inp Report'!AW1002="X",1,IF('Prop Drill Pipe Inp Report'!AX1002="X",1,IF('Prop Drill Pipe Inp Report'!AY1002="X",1,IF('Prop Drill Pipe Inp Report'!AZ1002="X",1,IF('Prop Drill Pipe Inp Report'!BA1002="X",1,0))))))))))))</f>
        <v>0</v>
      </c>
    </row>
    <row r="996" spans="9:10" x14ac:dyDescent="0.25">
      <c r="I996">
        <f>IF('Prop Drill Pipe Inp Report'!V1003="X",1,IF('Prop Drill Pipe Inp Report'!W1003="X",1,IF('Prop Drill Pipe Inp Report'!X1003="X",1,IF('Prop Drill Pipe Inp Report'!Y1003="X",1,IF('Prop Drill Pipe Inp Report'!Z1003="X",1,IF('Prop Drill Pipe Inp Report'!AA1003="X",1,IF('Prop Drill Pipe Inp Report'!AB1003="X",1,IF('Prop Drill Pipe Inp Report'!AC1003="X",1,IF('Prop Drill Pipe Inp Report'!AD1003="X",1,IF('Prop Drill Pipe Inp Report'!AE1003="X",1,IF('Prop Drill Pipe Inp Report'!AF1003="X",1,IF('Prop Drill Pipe Inp Report'!AG1003="X",1,IF('Prop Drill Pipe Inp Report'!AH1003="X",1, IF('Prop Drill Pipe Inp Report'!AI1003="X",1,0))))))))))))))</f>
        <v>0</v>
      </c>
      <c r="J996">
        <f>IF('Prop Drill Pipe Inp Report'!AP1003="X",1,IF('Prop Drill Pipe Inp Report'!AQ1003="X",1,IF('Prop Drill Pipe Inp Report'!AR1003="X",1,IF('Prop Drill Pipe Inp Report'!AS1003="X",1,IF('Prop Drill Pipe Inp Report'!AT1003="X",1,IF('Prop Drill Pipe Inp Report'!AU1003="X",1,IF('Prop Drill Pipe Inp Report'!AV1003="X",1,IF('Prop Drill Pipe Inp Report'!AW1003="X",1,IF('Prop Drill Pipe Inp Report'!AX1003="X",1,IF('Prop Drill Pipe Inp Report'!AY1003="X",1,IF('Prop Drill Pipe Inp Report'!AZ1003="X",1,IF('Prop Drill Pipe Inp Report'!BA1003="X",1,0))))))))))))</f>
        <v>0</v>
      </c>
    </row>
    <row r="997" spans="9:10" x14ac:dyDescent="0.25">
      <c r="I997">
        <f>IF('Prop Drill Pipe Inp Report'!V1004="X",1,IF('Prop Drill Pipe Inp Report'!W1004="X",1,IF('Prop Drill Pipe Inp Report'!X1004="X",1,IF('Prop Drill Pipe Inp Report'!Y1004="X",1,IF('Prop Drill Pipe Inp Report'!Z1004="X",1,IF('Prop Drill Pipe Inp Report'!AA1004="X",1,IF('Prop Drill Pipe Inp Report'!AB1004="X",1,IF('Prop Drill Pipe Inp Report'!AC1004="X",1,IF('Prop Drill Pipe Inp Report'!AD1004="X",1,IF('Prop Drill Pipe Inp Report'!AE1004="X",1,IF('Prop Drill Pipe Inp Report'!AF1004="X",1,IF('Prop Drill Pipe Inp Report'!AG1004="X",1,IF('Prop Drill Pipe Inp Report'!AH1004="X",1, IF('Prop Drill Pipe Inp Report'!AI1004="X",1,0))))))))))))))</f>
        <v>0</v>
      </c>
      <c r="J997">
        <f>IF('Prop Drill Pipe Inp Report'!AP1004="X",1,IF('Prop Drill Pipe Inp Report'!AQ1004="X",1,IF('Prop Drill Pipe Inp Report'!AR1004="X",1,IF('Prop Drill Pipe Inp Report'!AS1004="X",1,IF('Prop Drill Pipe Inp Report'!AT1004="X",1,IF('Prop Drill Pipe Inp Report'!AU1004="X",1,IF('Prop Drill Pipe Inp Report'!AV1004="X",1,IF('Prop Drill Pipe Inp Report'!AW1004="X",1,IF('Prop Drill Pipe Inp Report'!AX1004="X",1,IF('Prop Drill Pipe Inp Report'!AY1004="X",1,IF('Prop Drill Pipe Inp Report'!AZ1004="X",1,IF('Prop Drill Pipe Inp Report'!BA1004="X",1,0))))))))))))</f>
        <v>0</v>
      </c>
    </row>
    <row r="998" spans="9:10" x14ac:dyDescent="0.25">
      <c r="I998">
        <f>IF('Prop Drill Pipe Inp Report'!V1005="X",1,IF('Prop Drill Pipe Inp Report'!W1005="X",1,IF('Prop Drill Pipe Inp Report'!X1005="X",1,IF('Prop Drill Pipe Inp Report'!Y1005="X",1,IF('Prop Drill Pipe Inp Report'!Z1005="X",1,IF('Prop Drill Pipe Inp Report'!AA1005="X",1,IF('Prop Drill Pipe Inp Report'!AB1005="X",1,IF('Prop Drill Pipe Inp Report'!AC1005="X",1,IF('Prop Drill Pipe Inp Report'!AD1005="X",1,IF('Prop Drill Pipe Inp Report'!AE1005="X",1,IF('Prop Drill Pipe Inp Report'!AF1005="X",1,IF('Prop Drill Pipe Inp Report'!AG1005="X",1,IF('Prop Drill Pipe Inp Report'!AH1005="X",1, IF('Prop Drill Pipe Inp Report'!AI1005="X",1,0))))))))))))))</f>
        <v>0</v>
      </c>
      <c r="J998">
        <f>IF('Prop Drill Pipe Inp Report'!AP1005="X",1,IF('Prop Drill Pipe Inp Report'!AQ1005="X",1,IF('Prop Drill Pipe Inp Report'!AR1005="X",1,IF('Prop Drill Pipe Inp Report'!AS1005="X",1,IF('Prop Drill Pipe Inp Report'!AT1005="X",1,IF('Prop Drill Pipe Inp Report'!AU1005="X",1,IF('Prop Drill Pipe Inp Report'!AV1005="X",1,IF('Prop Drill Pipe Inp Report'!AW1005="X",1,IF('Prop Drill Pipe Inp Report'!AX1005="X",1,IF('Prop Drill Pipe Inp Report'!AY1005="X",1,IF('Prop Drill Pipe Inp Report'!AZ1005="X",1,IF('Prop Drill Pipe Inp Report'!BA1005="X",1,0))))))))))))</f>
        <v>0</v>
      </c>
    </row>
    <row r="999" spans="9:10" x14ac:dyDescent="0.25">
      <c r="I999">
        <f>IF('Prop Drill Pipe Inp Report'!V1006="X",1,IF('Prop Drill Pipe Inp Report'!W1006="X",1,IF('Prop Drill Pipe Inp Report'!X1006="X",1,IF('Prop Drill Pipe Inp Report'!Y1006="X",1,IF('Prop Drill Pipe Inp Report'!Z1006="X",1,IF('Prop Drill Pipe Inp Report'!AA1006="X",1,IF('Prop Drill Pipe Inp Report'!AB1006="X",1,IF('Prop Drill Pipe Inp Report'!AC1006="X",1,IF('Prop Drill Pipe Inp Report'!AD1006="X",1,IF('Prop Drill Pipe Inp Report'!AE1006="X",1,IF('Prop Drill Pipe Inp Report'!AF1006="X",1,IF('Prop Drill Pipe Inp Report'!AG1006="X",1,IF('Prop Drill Pipe Inp Report'!AH1006="X",1, IF('Prop Drill Pipe Inp Report'!AI1006="X",1,0))))))))))))))</f>
        <v>0</v>
      </c>
      <c r="J999">
        <f>IF('Prop Drill Pipe Inp Report'!AP1006="X",1,IF('Prop Drill Pipe Inp Report'!AQ1006="X",1,IF('Prop Drill Pipe Inp Report'!AR1006="X",1,IF('Prop Drill Pipe Inp Report'!AS1006="X",1,IF('Prop Drill Pipe Inp Report'!AT1006="X",1,IF('Prop Drill Pipe Inp Report'!AU1006="X",1,IF('Prop Drill Pipe Inp Report'!AV1006="X",1,IF('Prop Drill Pipe Inp Report'!AW1006="X",1,IF('Prop Drill Pipe Inp Report'!AX1006="X",1,IF('Prop Drill Pipe Inp Report'!AY1006="X",1,IF('Prop Drill Pipe Inp Report'!AZ1006="X",1,IF('Prop Drill Pipe Inp Report'!BA1006="X",1,0))))))))))))</f>
        <v>0</v>
      </c>
    </row>
    <row r="1000" spans="9:10" x14ac:dyDescent="0.25">
      <c r="I1000">
        <f>IF('Prop Drill Pipe Inp Report'!V1007="X",1,IF('Prop Drill Pipe Inp Report'!W1007="X",1,IF('Prop Drill Pipe Inp Report'!X1007="X",1,IF('Prop Drill Pipe Inp Report'!Y1007="X",1,IF('Prop Drill Pipe Inp Report'!Z1007="X",1,IF('Prop Drill Pipe Inp Report'!AA1007="X",1,IF('Prop Drill Pipe Inp Report'!AB1007="X",1,IF('Prop Drill Pipe Inp Report'!AC1007="X",1,IF('Prop Drill Pipe Inp Report'!AD1007="X",1,IF('Prop Drill Pipe Inp Report'!AE1007="X",1,IF('Prop Drill Pipe Inp Report'!AF1007="X",1,IF('Prop Drill Pipe Inp Report'!AG1007="X",1,IF('Prop Drill Pipe Inp Report'!AH1007="X",1, IF('Prop Drill Pipe Inp Report'!AI1007="X",1,0))))))))))))))</f>
        <v>0</v>
      </c>
      <c r="J1000">
        <f>IF('Prop Drill Pipe Inp Report'!AP1007="X",1,IF('Prop Drill Pipe Inp Report'!AQ1007="X",1,IF('Prop Drill Pipe Inp Report'!AR1007="X",1,IF('Prop Drill Pipe Inp Report'!AS1007="X",1,IF('Prop Drill Pipe Inp Report'!AT1007="X",1,IF('Prop Drill Pipe Inp Report'!AU1007="X",1,IF('Prop Drill Pipe Inp Report'!AV1007="X",1,IF('Prop Drill Pipe Inp Report'!AW1007="X",1,IF('Prop Drill Pipe Inp Report'!AX1007="X",1,IF('Prop Drill Pipe Inp Report'!AY1007="X",1,IF('Prop Drill Pipe Inp Report'!AZ1007="X",1,IF('Prop Drill Pipe Inp Report'!BA1007="X",1,0))))))))))))</f>
        <v>0</v>
      </c>
    </row>
    <row r="1001" spans="9:10" x14ac:dyDescent="0.25">
      <c r="I1001">
        <f>IF('Prop Drill Pipe Inp Report'!V1008="X",1,IF('Prop Drill Pipe Inp Report'!W1008="X",1,IF('Prop Drill Pipe Inp Report'!X1008="X",1,IF('Prop Drill Pipe Inp Report'!Y1008="X",1,IF('Prop Drill Pipe Inp Report'!Z1008="X",1,IF('Prop Drill Pipe Inp Report'!AA1008="X",1,IF('Prop Drill Pipe Inp Report'!AB1008="X",1,IF('Prop Drill Pipe Inp Report'!AC1008="X",1,IF('Prop Drill Pipe Inp Report'!AD1008="X",1,IF('Prop Drill Pipe Inp Report'!AE1008="X",1,IF('Prop Drill Pipe Inp Report'!AF1008="X",1,IF('Prop Drill Pipe Inp Report'!AG1008="X",1,IF('Prop Drill Pipe Inp Report'!AH1008="X",1, IF('Prop Drill Pipe Inp Report'!AI1008="X",1,0))))))))))))))</f>
        <v>0</v>
      </c>
      <c r="J1001">
        <f>IF('Prop Drill Pipe Inp Report'!AP1008="X",1,IF('Prop Drill Pipe Inp Report'!AQ1008="X",1,IF('Prop Drill Pipe Inp Report'!AR1008="X",1,IF('Prop Drill Pipe Inp Report'!AS1008="X",1,IF('Prop Drill Pipe Inp Report'!AT1008="X",1,IF('Prop Drill Pipe Inp Report'!AU1008="X",1,IF('Prop Drill Pipe Inp Report'!AV1008="X",1,IF('Prop Drill Pipe Inp Report'!AW1008="X",1,IF('Prop Drill Pipe Inp Report'!AX1008="X",1,IF('Prop Drill Pipe Inp Report'!AY1008="X",1,IF('Prop Drill Pipe Inp Report'!AZ1008="X",1,IF('Prop Drill Pipe Inp Report'!BA1008="X",1,0))))))))))))</f>
        <v>0</v>
      </c>
    </row>
    <row r="1002" spans="9:10" x14ac:dyDescent="0.25">
      <c r="I1002">
        <f>IF('Prop Drill Pipe Inp Report'!V1009="X",1,IF('Prop Drill Pipe Inp Report'!W1009="X",1,IF('Prop Drill Pipe Inp Report'!X1009="X",1,IF('Prop Drill Pipe Inp Report'!Y1009="X",1,IF('Prop Drill Pipe Inp Report'!Z1009="X",1,IF('Prop Drill Pipe Inp Report'!AA1009="X",1,IF('Prop Drill Pipe Inp Report'!AB1009="X",1,IF('Prop Drill Pipe Inp Report'!AC1009="X",1,IF('Prop Drill Pipe Inp Report'!AD1009="X",1,IF('Prop Drill Pipe Inp Report'!AE1009="X",1,IF('Prop Drill Pipe Inp Report'!AF1009="X",1,IF('Prop Drill Pipe Inp Report'!AG1009="X",1,IF('Prop Drill Pipe Inp Report'!AH1009="X",1, IF('Prop Drill Pipe Inp Report'!AI1009="X",1,0))))))))))))))</f>
        <v>0</v>
      </c>
      <c r="J1002">
        <f>IF('Prop Drill Pipe Inp Report'!AP1009="X",1,IF('Prop Drill Pipe Inp Report'!AQ1009="X",1,IF('Prop Drill Pipe Inp Report'!AR1009="X",1,IF('Prop Drill Pipe Inp Report'!AS1009="X",1,IF('Prop Drill Pipe Inp Report'!AT1009="X",1,IF('Prop Drill Pipe Inp Report'!AU1009="X",1,IF('Prop Drill Pipe Inp Report'!AV1009="X",1,IF('Prop Drill Pipe Inp Report'!AW1009="X",1,IF('Prop Drill Pipe Inp Report'!AX1009="X",1,IF('Prop Drill Pipe Inp Report'!AY1009="X",1,IF('Prop Drill Pipe Inp Report'!AZ1009="X",1,IF('Prop Drill Pipe Inp Report'!BA1009="X",1,0))))))))))))</f>
        <v>0</v>
      </c>
    </row>
    <row r="1003" spans="9:10" x14ac:dyDescent="0.25">
      <c r="I1003">
        <f>IF('Prop Drill Pipe Inp Report'!V1010="X",1,IF('Prop Drill Pipe Inp Report'!W1010="X",1,IF('Prop Drill Pipe Inp Report'!X1010="X",1,IF('Prop Drill Pipe Inp Report'!Y1010="X",1,IF('Prop Drill Pipe Inp Report'!Z1010="X",1,IF('Prop Drill Pipe Inp Report'!AA1010="X",1,IF('Prop Drill Pipe Inp Report'!AB1010="X",1,IF('Prop Drill Pipe Inp Report'!AC1010="X",1,IF('Prop Drill Pipe Inp Report'!AD1010="X",1,IF('Prop Drill Pipe Inp Report'!AE1010="X",1,IF('Prop Drill Pipe Inp Report'!AF1010="X",1,IF('Prop Drill Pipe Inp Report'!AG1010="X",1,IF('Prop Drill Pipe Inp Report'!AH1010="X",1, IF('Prop Drill Pipe Inp Report'!AI1010="X",1,0))))))))))))))</f>
        <v>0</v>
      </c>
      <c r="J1003">
        <f>IF('Prop Drill Pipe Inp Report'!AP1010="X",1,IF('Prop Drill Pipe Inp Report'!AQ1010="X",1,IF('Prop Drill Pipe Inp Report'!AR1010="X",1,IF('Prop Drill Pipe Inp Report'!AS1010="X",1,IF('Prop Drill Pipe Inp Report'!AT1010="X",1,IF('Prop Drill Pipe Inp Report'!AU1010="X",1,IF('Prop Drill Pipe Inp Report'!AV1010="X",1,IF('Prop Drill Pipe Inp Report'!AW1010="X",1,IF('Prop Drill Pipe Inp Report'!AX1010="X",1,IF('Prop Drill Pipe Inp Report'!AY1010="X",1,IF('Prop Drill Pipe Inp Report'!AZ1010="X",1,IF('Prop Drill Pipe Inp Report'!BA1010="X",1,0))))))))))))</f>
        <v>0</v>
      </c>
    </row>
    <row r="1004" spans="9:10" x14ac:dyDescent="0.25">
      <c r="I1004">
        <f>IF('Prop Drill Pipe Inp Report'!V1011="X",1,IF('Prop Drill Pipe Inp Report'!W1011="X",1,IF('Prop Drill Pipe Inp Report'!X1011="X",1,IF('Prop Drill Pipe Inp Report'!Y1011="X",1,IF('Prop Drill Pipe Inp Report'!Z1011="X",1,IF('Prop Drill Pipe Inp Report'!AA1011="X",1,IF('Prop Drill Pipe Inp Report'!AB1011="X",1,IF('Prop Drill Pipe Inp Report'!AC1011="X",1,IF('Prop Drill Pipe Inp Report'!AD1011="X",1,IF('Prop Drill Pipe Inp Report'!AE1011="X",1,IF('Prop Drill Pipe Inp Report'!AF1011="X",1,IF('Prop Drill Pipe Inp Report'!AG1011="X",1,IF('Prop Drill Pipe Inp Report'!AH1011="X",1, IF('Prop Drill Pipe Inp Report'!AI1011="X",1,0))))))))))))))</f>
        <v>0</v>
      </c>
      <c r="J1004">
        <f>IF('Prop Drill Pipe Inp Report'!AP1011="X",1,IF('Prop Drill Pipe Inp Report'!AQ1011="X",1,IF('Prop Drill Pipe Inp Report'!AR1011="X",1,IF('Prop Drill Pipe Inp Report'!AS1011="X",1,IF('Prop Drill Pipe Inp Report'!AT1011="X",1,IF('Prop Drill Pipe Inp Report'!AU1011="X",1,IF('Prop Drill Pipe Inp Report'!AV1011="X",1,IF('Prop Drill Pipe Inp Report'!AW1011="X",1,IF('Prop Drill Pipe Inp Report'!AX1011="X",1,IF('Prop Drill Pipe Inp Report'!AY1011="X",1,IF('Prop Drill Pipe Inp Report'!AZ1011="X",1,IF('Prop Drill Pipe Inp Report'!BA1011="X",1,0))))))))))))</f>
        <v>0</v>
      </c>
    </row>
    <row r="1005" spans="9:10" x14ac:dyDescent="0.25">
      <c r="I1005">
        <f>IF('Prop Drill Pipe Inp Report'!V1012="X",1,IF('Prop Drill Pipe Inp Report'!W1012="X",1,IF('Prop Drill Pipe Inp Report'!X1012="X",1,IF('Prop Drill Pipe Inp Report'!Y1012="X",1,IF('Prop Drill Pipe Inp Report'!Z1012="X",1,IF('Prop Drill Pipe Inp Report'!AA1012="X",1,IF('Prop Drill Pipe Inp Report'!AB1012="X",1,IF('Prop Drill Pipe Inp Report'!AC1012="X",1,IF('Prop Drill Pipe Inp Report'!AD1012="X",1,IF('Prop Drill Pipe Inp Report'!AE1012="X",1,IF('Prop Drill Pipe Inp Report'!AF1012="X",1,IF('Prop Drill Pipe Inp Report'!AG1012="X",1,IF('Prop Drill Pipe Inp Report'!AH1012="X",1, IF('Prop Drill Pipe Inp Report'!AI1012="X",1,0))))))))))))))</f>
        <v>0</v>
      </c>
      <c r="J1005">
        <f>IF('Prop Drill Pipe Inp Report'!AP1012="X",1,IF('Prop Drill Pipe Inp Report'!AQ1012="X",1,IF('Prop Drill Pipe Inp Report'!AR1012="X",1,IF('Prop Drill Pipe Inp Report'!AS1012="X",1,IF('Prop Drill Pipe Inp Report'!AT1012="X",1,IF('Prop Drill Pipe Inp Report'!AU1012="X",1,IF('Prop Drill Pipe Inp Report'!AV1012="X",1,IF('Prop Drill Pipe Inp Report'!AW1012="X",1,IF('Prop Drill Pipe Inp Report'!AX1012="X",1,IF('Prop Drill Pipe Inp Report'!AY1012="X",1,IF('Prop Drill Pipe Inp Report'!AZ1012="X",1,IF('Prop Drill Pipe Inp Report'!BA1012="X",1,0))))))))))))</f>
        <v>0</v>
      </c>
    </row>
    <row r="1006" spans="9:10" x14ac:dyDescent="0.25">
      <c r="I1006">
        <f>IF('Prop Drill Pipe Inp Report'!V1013="X",1,IF('Prop Drill Pipe Inp Report'!W1013="X",1,IF('Prop Drill Pipe Inp Report'!X1013="X",1,IF('Prop Drill Pipe Inp Report'!Y1013="X",1,IF('Prop Drill Pipe Inp Report'!Z1013="X",1,IF('Prop Drill Pipe Inp Report'!AA1013="X",1,IF('Prop Drill Pipe Inp Report'!AB1013="X",1,IF('Prop Drill Pipe Inp Report'!AC1013="X",1,IF('Prop Drill Pipe Inp Report'!AD1013="X",1,IF('Prop Drill Pipe Inp Report'!AE1013="X",1,IF('Prop Drill Pipe Inp Report'!AF1013="X",1,IF('Prop Drill Pipe Inp Report'!AG1013="X",1,IF('Prop Drill Pipe Inp Report'!AH1013="X",1, IF('Prop Drill Pipe Inp Report'!AI1013="X",1,0))))))))))))))</f>
        <v>0</v>
      </c>
      <c r="J1006">
        <f>IF('Prop Drill Pipe Inp Report'!AP1013="X",1,IF('Prop Drill Pipe Inp Report'!AQ1013="X",1,IF('Prop Drill Pipe Inp Report'!AR1013="X",1,IF('Prop Drill Pipe Inp Report'!AS1013="X",1,IF('Prop Drill Pipe Inp Report'!AT1013="X",1,IF('Prop Drill Pipe Inp Report'!AU1013="X",1,IF('Prop Drill Pipe Inp Report'!AV1013="X",1,IF('Prop Drill Pipe Inp Report'!AW1013="X",1,IF('Prop Drill Pipe Inp Report'!AX1013="X",1,IF('Prop Drill Pipe Inp Report'!AY1013="X",1,IF('Prop Drill Pipe Inp Report'!AZ1013="X",1,IF('Prop Drill Pipe Inp Report'!BA1013="X",1,0))))))))))))</f>
        <v>0</v>
      </c>
    </row>
    <row r="1007" spans="9:10" x14ac:dyDescent="0.25">
      <c r="I1007">
        <f>IF('Prop Drill Pipe Inp Report'!V1014="X",1,IF('Prop Drill Pipe Inp Report'!W1014="X",1,IF('Prop Drill Pipe Inp Report'!X1014="X",1,IF('Prop Drill Pipe Inp Report'!Y1014="X",1,IF('Prop Drill Pipe Inp Report'!Z1014="X",1,IF('Prop Drill Pipe Inp Report'!AA1014="X",1,IF('Prop Drill Pipe Inp Report'!AB1014="X",1,IF('Prop Drill Pipe Inp Report'!AC1014="X",1,IF('Prop Drill Pipe Inp Report'!AD1014="X",1,IF('Prop Drill Pipe Inp Report'!AE1014="X",1,IF('Prop Drill Pipe Inp Report'!AF1014="X",1,IF('Prop Drill Pipe Inp Report'!AG1014="X",1,IF('Prop Drill Pipe Inp Report'!AH1014="X",1, IF('Prop Drill Pipe Inp Report'!AI1014="X",1,0))))))))))))))</f>
        <v>0</v>
      </c>
      <c r="J1007">
        <f>IF('Prop Drill Pipe Inp Report'!AP1014="X",1,IF('Prop Drill Pipe Inp Report'!AQ1014="X",1,IF('Prop Drill Pipe Inp Report'!AR1014="X",1,IF('Prop Drill Pipe Inp Report'!AS1014="X",1,IF('Prop Drill Pipe Inp Report'!AT1014="X",1,IF('Prop Drill Pipe Inp Report'!AU1014="X",1,IF('Prop Drill Pipe Inp Report'!AV1014="X",1,IF('Prop Drill Pipe Inp Report'!AW1014="X",1,IF('Prop Drill Pipe Inp Report'!AX1014="X",1,IF('Prop Drill Pipe Inp Report'!AY1014="X",1,IF('Prop Drill Pipe Inp Report'!AZ1014="X",1,IF('Prop Drill Pipe Inp Report'!BA1014="X",1,0))))))))))))</f>
        <v>0</v>
      </c>
    </row>
    <row r="1008" spans="9:10" x14ac:dyDescent="0.25">
      <c r="I1008">
        <f>IF('Prop Drill Pipe Inp Report'!V1015="X",1,IF('Prop Drill Pipe Inp Report'!W1015="X",1,IF('Prop Drill Pipe Inp Report'!X1015="X",1,IF('Prop Drill Pipe Inp Report'!Y1015="X",1,IF('Prop Drill Pipe Inp Report'!Z1015="X",1,IF('Prop Drill Pipe Inp Report'!AA1015="X",1,IF('Prop Drill Pipe Inp Report'!AB1015="X",1,IF('Prop Drill Pipe Inp Report'!AC1015="X",1,IF('Prop Drill Pipe Inp Report'!AD1015="X",1,IF('Prop Drill Pipe Inp Report'!AE1015="X",1,IF('Prop Drill Pipe Inp Report'!AF1015="X",1,IF('Prop Drill Pipe Inp Report'!AG1015="X",1,IF('Prop Drill Pipe Inp Report'!AH1015="X",1, IF('Prop Drill Pipe Inp Report'!AI1015="X",1,0))))))))))))))</f>
        <v>0</v>
      </c>
      <c r="J1008">
        <f>IF('Prop Drill Pipe Inp Report'!AP1015="X",1,IF('Prop Drill Pipe Inp Report'!AQ1015="X",1,IF('Prop Drill Pipe Inp Report'!AR1015="X",1,IF('Prop Drill Pipe Inp Report'!AS1015="X",1,IF('Prop Drill Pipe Inp Report'!AT1015="X",1,IF('Prop Drill Pipe Inp Report'!AU1015="X",1,IF('Prop Drill Pipe Inp Report'!AV1015="X",1,IF('Prop Drill Pipe Inp Report'!AW1015="X",1,IF('Prop Drill Pipe Inp Report'!AX1015="X",1,IF('Prop Drill Pipe Inp Report'!AY1015="X",1,IF('Prop Drill Pipe Inp Report'!AZ1015="X",1,IF('Prop Drill Pipe Inp Report'!BA1015="X",1,0))))))))))))</f>
        <v>0</v>
      </c>
    </row>
    <row r="1009" spans="9:10" x14ac:dyDescent="0.25">
      <c r="I1009">
        <f>IF('Prop Drill Pipe Inp Report'!V1016="X",1,IF('Prop Drill Pipe Inp Report'!W1016="X",1,IF('Prop Drill Pipe Inp Report'!X1016="X",1,IF('Prop Drill Pipe Inp Report'!Y1016="X",1,IF('Prop Drill Pipe Inp Report'!Z1016="X",1,IF('Prop Drill Pipe Inp Report'!AA1016="X",1,IF('Prop Drill Pipe Inp Report'!AB1016="X",1,IF('Prop Drill Pipe Inp Report'!AC1016="X",1,IF('Prop Drill Pipe Inp Report'!AD1016="X",1,IF('Prop Drill Pipe Inp Report'!AE1016="X",1,IF('Prop Drill Pipe Inp Report'!AF1016="X",1,IF('Prop Drill Pipe Inp Report'!AG1016="X",1,IF('Prop Drill Pipe Inp Report'!AH1016="X",1, IF('Prop Drill Pipe Inp Report'!AI1016="X",1,0))))))))))))))</f>
        <v>0</v>
      </c>
      <c r="J1009">
        <f>IF('Prop Drill Pipe Inp Report'!AP1016="X",1,IF('Prop Drill Pipe Inp Report'!AQ1016="X",1,IF('Prop Drill Pipe Inp Report'!AR1016="X",1,IF('Prop Drill Pipe Inp Report'!AS1016="X",1,IF('Prop Drill Pipe Inp Report'!AT1016="X",1,IF('Prop Drill Pipe Inp Report'!AU1016="X",1,IF('Prop Drill Pipe Inp Report'!AV1016="X",1,IF('Prop Drill Pipe Inp Report'!AW1016="X",1,IF('Prop Drill Pipe Inp Report'!AX1016="X",1,IF('Prop Drill Pipe Inp Report'!AY1016="X",1,IF('Prop Drill Pipe Inp Report'!AZ1016="X",1,IF('Prop Drill Pipe Inp Report'!BA1016="X",1,0))))))))))))</f>
        <v>0</v>
      </c>
    </row>
    <row r="1010" spans="9:10" x14ac:dyDescent="0.25">
      <c r="I1010">
        <f>IF('Prop Drill Pipe Inp Report'!V1017="X",1,IF('Prop Drill Pipe Inp Report'!W1017="X",1,IF('Prop Drill Pipe Inp Report'!X1017="X",1,IF('Prop Drill Pipe Inp Report'!Y1017="X",1,IF('Prop Drill Pipe Inp Report'!Z1017="X",1,IF('Prop Drill Pipe Inp Report'!AA1017="X",1,IF('Prop Drill Pipe Inp Report'!AB1017="X",1,IF('Prop Drill Pipe Inp Report'!AC1017="X",1,IF('Prop Drill Pipe Inp Report'!AD1017="X",1,IF('Prop Drill Pipe Inp Report'!AE1017="X",1,IF('Prop Drill Pipe Inp Report'!AF1017="X",1,IF('Prop Drill Pipe Inp Report'!AG1017="X",1,IF('Prop Drill Pipe Inp Report'!AH1017="X",1, IF('Prop Drill Pipe Inp Report'!AI1017="X",1,0))))))))))))))</f>
        <v>0</v>
      </c>
      <c r="J1010">
        <f>IF('Prop Drill Pipe Inp Report'!AP1017="X",1,IF('Prop Drill Pipe Inp Report'!AQ1017="X",1,IF('Prop Drill Pipe Inp Report'!AR1017="X",1,IF('Prop Drill Pipe Inp Report'!AS1017="X",1,IF('Prop Drill Pipe Inp Report'!AT1017="X",1,IF('Prop Drill Pipe Inp Report'!AU1017="X",1,IF('Prop Drill Pipe Inp Report'!AV1017="X",1,IF('Prop Drill Pipe Inp Report'!AW1017="X",1,IF('Prop Drill Pipe Inp Report'!AX1017="X",1,IF('Prop Drill Pipe Inp Report'!AY1017="X",1,IF('Prop Drill Pipe Inp Report'!AZ1017="X",1,IF('Prop Drill Pipe Inp Report'!BA1017="X",1,0))))))))))))</f>
        <v>0</v>
      </c>
    </row>
    <row r="1011" spans="9:10" x14ac:dyDescent="0.25">
      <c r="I1011">
        <f>IF('Prop Drill Pipe Inp Report'!V1018="X",1,IF('Prop Drill Pipe Inp Report'!W1018="X",1,IF('Prop Drill Pipe Inp Report'!X1018="X",1,IF('Prop Drill Pipe Inp Report'!Y1018="X",1,IF('Prop Drill Pipe Inp Report'!Z1018="X",1,IF('Prop Drill Pipe Inp Report'!AA1018="X",1,IF('Prop Drill Pipe Inp Report'!AB1018="X",1,IF('Prop Drill Pipe Inp Report'!AC1018="X",1,IF('Prop Drill Pipe Inp Report'!AD1018="X",1,IF('Prop Drill Pipe Inp Report'!AE1018="X",1,IF('Prop Drill Pipe Inp Report'!AF1018="X",1,IF('Prop Drill Pipe Inp Report'!AG1018="X",1,IF('Prop Drill Pipe Inp Report'!AH1018="X",1, IF('Prop Drill Pipe Inp Report'!AI1018="X",1,0))))))))))))))</f>
        <v>0</v>
      </c>
      <c r="J1011">
        <f>IF('Prop Drill Pipe Inp Report'!AP1018="X",1,IF('Prop Drill Pipe Inp Report'!AQ1018="X",1,IF('Prop Drill Pipe Inp Report'!AR1018="X",1,IF('Prop Drill Pipe Inp Report'!AS1018="X",1,IF('Prop Drill Pipe Inp Report'!AT1018="X",1,IF('Prop Drill Pipe Inp Report'!AU1018="X",1,IF('Prop Drill Pipe Inp Report'!AV1018="X",1,IF('Prop Drill Pipe Inp Report'!AW1018="X",1,IF('Prop Drill Pipe Inp Report'!AX1018="X",1,IF('Prop Drill Pipe Inp Report'!AY1018="X",1,IF('Prop Drill Pipe Inp Report'!AZ1018="X",1,IF('Prop Drill Pipe Inp Report'!BA1018="X",1,0))))))))))))</f>
        <v>0</v>
      </c>
    </row>
    <row r="1012" spans="9:10" x14ac:dyDescent="0.25">
      <c r="I1012">
        <f>IF('Prop Drill Pipe Inp Report'!V1019="X",1,IF('Prop Drill Pipe Inp Report'!W1019="X",1,IF('Prop Drill Pipe Inp Report'!X1019="X",1,IF('Prop Drill Pipe Inp Report'!Y1019="X",1,IF('Prop Drill Pipe Inp Report'!Z1019="X",1,IF('Prop Drill Pipe Inp Report'!AA1019="X",1,IF('Prop Drill Pipe Inp Report'!AB1019="X",1,IF('Prop Drill Pipe Inp Report'!AC1019="X",1,IF('Prop Drill Pipe Inp Report'!AD1019="X",1,IF('Prop Drill Pipe Inp Report'!AE1019="X",1,IF('Prop Drill Pipe Inp Report'!AF1019="X",1,IF('Prop Drill Pipe Inp Report'!AG1019="X",1,IF('Prop Drill Pipe Inp Report'!AH1019="X",1, IF('Prop Drill Pipe Inp Report'!AI1019="X",1,0))))))))))))))</f>
        <v>0</v>
      </c>
      <c r="J1012">
        <f>IF('Prop Drill Pipe Inp Report'!AP1019="X",1,IF('Prop Drill Pipe Inp Report'!AQ1019="X",1,IF('Prop Drill Pipe Inp Report'!AR1019="X",1,IF('Prop Drill Pipe Inp Report'!AS1019="X",1,IF('Prop Drill Pipe Inp Report'!AT1019="X",1,IF('Prop Drill Pipe Inp Report'!AU1019="X",1,IF('Prop Drill Pipe Inp Report'!AV1019="X",1,IF('Prop Drill Pipe Inp Report'!AW1019="X",1,IF('Prop Drill Pipe Inp Report'!AX1019="X",1,IF('Prop Drill Pipe Inp Report'!AY1019="X",1,IF('Prop Drill Pipe Inp Report'!AZ1019="X",1,IF('Prop Drill Pipe Inp Report'!BA1019="X",1,0))))))))))))</f>
        <v>0</v>
      </c>
    </row>
    <row r="1013" spans="9:10" x14ac:dyDescent="0.25">
      <c r="I1013">
        <f>IF('Prop Drill Pipe Inp Report'!V1020="X",1,IF('Prop Drill Pipe Inp Report'!W1020="X",1,IF('Prop Drill Pipe Inp Report'!X1020="X",1,IF('Prop Drill Pipe Inp Report'!Y1020="X",1,IF('Prop Drill Pipe Inp Report'!Z1020="X",1,IF('Prop Drill Pipe Inp Report'!AA1020="X",1,IF('Prop Drill Pipe Inp Report'!AB1020="X",1,IF('Prop Drill Pipe Inp Report'!AC1020="X",1,IF('Prop Drill Pipe Inp Report'!AD1020="X",1,IF('Prop Drill Pipe Inp Report'!AE1020="X",1,IF('Prop Drill Pipe Inp Report'!AF1020="X",1,IF('Prop Drill Pipe Inp Report'!AG1020="X",1,IF('Prop Drill Pipe Inp Report'!AH1020="X",1, IF('Prop Drill Pipe Inp Report'!AI1020="X",1,0))))))))))))))</f>
        <v>0</v>
      </c>
      <c r="J1013">
        <f>IF('Prop Drill Pipe Inp Report'!AP1020="X",1,IF('Prop Drill Pipe Inp Report'!AQ1020="X",1,IF('Prop Drill Pipe Inp Report'!AR1020="X",1,IF('Prop Drill Pipe Inp Report'!AS1020="X",1,IF('Prop Drill Pipe Inp Report'!AT1020="X",1,IF('Prop Drill Pipe Inp Report'!AU1020="X",1,IF('Prop Drill Pipe Inp Report'!AV1020="X",1,IF('Prop Drill Pipe Inp Report'!AW1020="X",1,IF('Prop Drill Pipe Inp Report'!AX1020="X",1,IF('Prop Drill Pipe Inp Report'!AY1020="X",1,IF('Prop Drill Pipe Inp Report'!AZ1020="X",1,IF('Prop Drill Pipe Inp Report'!BA1020="X",1,0))))))))))))</f>
        <v>0</v>
      </c>
    </row>
    <row r="1014" spans="9:10" x14ac:dyDescent="0.25">
      <c r="I1014">
        <f>IF('Prop Drill Pipe Inp Report'!V1021="X",1,IF('Prop Drill Pipe Inp Report'!W1021="X",1,IF('Prop Drill Pipe Inp Report'!X1021="X",1,IF('Prop Drill Pipe Inp Report'!Y1021="X",1,IF('Prop Drill Pipe Inp Report'!Z1021="X",1,IF('Prop Drill Pipe Inp Report'!AA1021="X",1,IF('Prop Drill Pipe Inp Report'!AB1021="X",1,IF('Prop Drill Pipe Inp Report'!AC1021="X",1,IF('Prop Drill Pipe Inp Report'!AD1021="X",1,IF('Prop Drill Pipe Inp Report'!AE1021="X",1,IF('Prop Drill Pipe Inp Report'!AF1021="X",1,IF('Prop Drill Pipe Inp Report'!AG1021="X",1,IF('Prop Drill Pipe Inp Report'!AH1021="X",1, IF('Prop Drill Pipe Inp Report'!AI1021="X",1,0))))))))))))))</f>
        <v>0</v>
      </c>
      <c r="J1014">
        <f>IF('Prop Drill Pipe Inp Report'!AP1021="X",1,IF('Prop Drill Pipe Inp Report'!AQ1021="X",1,IF('Prop Drill Pipe Inp Report'!AR1021="X",1,IF('Prop Drill Pipe Inp Report'!AS1021="X",1,IF('Prop Drill Pipe Inp Report'!AT1021="X",1,IF('Prop Drill Pipe Inp Report'!AU1021="X",1,IF('Prop Drill Pipe Inp Report'!AV1021="X",1,IF('Prop Drill Pipe Inp Report'!AW1021="X",1,IF('Prop Drill Pipe Inp Report'!AX1021="X",1,IF('Prop Drill Pipe Inp Report'!AY1021="X",1,IF('Prop Drill Pipe Inp Report'!AZ1021="X",1,IF('Prop Drill Pipe Inp Report'!BA1021="X",1,0))))))))))))</f>
        <v>0</v>
      </c>
    </row>
    <row r="1015" spans="9:10" x14ac:dyDescent="0.25">
      <c r="I1015">
        <f>IF('Prop Drill Pipe Inp Report'!V1022="X",1,IF('Prop Drill Pipe Inp Report'!W1022="X",1,IF('Prop Drill Pipe Inp Report'!X1022="X",1,IF('Prop Drill Pipe Inp Report'!Y1022="X",1,IF('Prop Drill Pipe Inp Report'!Z1022="X",1,IF('Prop Drill Pipe Inp Report'!AA1022="X",1,IF('Prop Drill Pipe Inp Report'!AB1022="X",1,IF('Prop Drill Pipe Inp Report'!AC1022="X",1,IF('Prop Drill Pipe Inp Report'!AD1022="X",1,IF('Prop Drill Pipe Inp Report'!AE1022="X",1,IF('Prop Drill Pipe Inp Report'!AF1022="X",1,IF('Prop Drill Pipe Inp Report'!AG1022="X",1,IF('Prop Drill Pipe Inp Report'!AH1022="X",1, IF('Prop Drill Pipe Inp Report'!AI1022="X",1,0))))))))))))))</f>
        <v>0</v>
      </c>
      <c r="J1015">
        <f>IF('Prop Drill Pipe Inp Report'!AP1022="X",1,IF('Prop Drill Pipe Inp Report'!AQ1022="X",1,IF('Prop Drill Pipe Inp Report'!AR1022="X",1,IF('Prop Drill Pipe Inp Report'!AS1022="X",1,IF('Prop Drill Pipe Inp Report'!AT1022="X",1,IF('Prop Drill Pipe Inp Report'!AU1022="X",1,IF('Prop Drill Pipe Inp Report'!AV1022="X",1,IF('Prop Drill Pipe Inp Report'!AW1022="X",1,IF('Prop Drill Pipe Inp Report'!AX1022="X",1,IF('Prop Drill Pipe Inp Report'!AY1022="X",1,IF('Prop Drill Pipe Inp Report'!AZ1022="X",1,IF('Prop Drill Pipe Inp Report'!BA1022="X",1,0))))))))))))</f>
        <v>0</v>
      </c>
    </row>
    <row r="1016" spans="9:10" x14ac:dyDescent="0.25">
      <c r="I1016">
        <f>IF('Prop Drill Pipe Inp Report'!V1023="X",1,IF('Prop Drill Pipe Inp Report'!W1023="X",1,IF('Prop Drill Pipe Inp Report'!X1023="X",1,IF('Prop Drill Pipe Inp Report'!Y1023="X",1,IF('Prop Drill Pipe Inp Report'!Z1023="X",1,IF('Prop Drill Pipe Inp Report'!AA1023="X",1,IF('Prop Drill Pipe Inp Report'!AB1023="X",1,IF('Prop Drill Pipe Inp Report'!AC1023="X",1,IF('Prop Drill Pipe Inp Report'!AD1023="X",1,IF('Prop Drill Pipe Inp Report'!AE1023="X",1,IF('Prop Drill Pipe Inp Report'!AF1023="X",1,IF('Prop Drill Pipe Inp Report'!AG1023="X",1,IF('Prop Drill Pipe Inp Report'!AH1023="X",1, IF('Prop Drill Pipe Inp Report'!AI1023="X",1,0))))))))))))))</f>
        <v>0</v>
      </c>
      <c r="J1016">
        <f>IF('Prop Drill Pipe Inp Report'!AP1023="X",1,IF('Prop Drill Pipe Inp Report'!AQ1023="X",1,IF('Prop Drill Pipe Inp Report'!AR1023="X",1,IF('Prop Drill Pipe Inp Report'!AS1023="X",1,IF('Prop Drill Pipe Inp Report'!AT1023="X",1,IF('Prop Drill Pipe Inp Report'!AU1023="X",1,IF('Prop Drill Pipe Inp Report'!AV1023="X",1,IF('Prop Drill Pipe Inp Report'!AW1023="X",1,IF('Prop Drill Pipe Inp Report'!AX1023="X",1,IF('Prop Drill Pipe Inp Report'!AY1023="X",1,IF('Prop Drill Pipe Inp Report'!AZ1023="X",1,IF('Prop Drill Pipe Inp Report'!BA1023="X",1,0))))))))))))</f>
        <v>0</v>
      </c>
    </row>
    <row r="1017" spans="9:10" x14ac:dyDescent="0.25">
      <c r="I1017">
        <f>IF('Prop Drill Pipe Inp Report'!V1024="X",1,IF('Prop Drill Pipe Inp Report'!W1024="X",1,IF('Prop Drill Pipe Inp Report'!X1024="X",1,IF('Prop Drill Pipe Inp Report'!Y1024="X",1,IF('Prop Drill Pipe Inp Report'!Z1024="X",1,IF('Prop Drill Pipe Inp Report'!AA1024="X",1,IF('Prop Drill Pipe Inp Report'!AB1024="X",1,IF('Prop Drill Pipe Inp Report'!AC1024="X",1,IF('Prop Drill Pipe Inp Report'!AD1024="X",1,IF('Prop Drill Pipe Inp Report'!AE1024="X",1,IF('Prop Drill Pipe Inp Report'!AF1024="X",1,IF('Prop Drill Pipe Inp Report'!AG1024="X",1,IF('Prop Drill Pipe Inp Report'!AH1024="X",1, IF('Prop Drill Pipe Inp Report'!AI1024="X",1,0))))))))))))))</f>
        <v>0</v>
      </c>
      <c r="J1017">
        <f>IF('Prop Drill Pipe Inp Report'!AP1024="X",1,IF('Prop Drill Pipe Inp Report'!AQ1024="X",1,IF('Prop Drill Pipe Inp Report'!AR1024="X",1,IF('Prop Drill Pipe Inp Report'!AS1024="X",1,IF('Prop Drill Pipe Inp Report'!AT1024="X",1,IF('Prop Drill Pipe Inp Report'!AU1024="X",1,IF('Prop Drill Pipe Inp Report'!AV1024="X",1,IF('Prop Drill Pipe Inp Report'!AW1024="X",1,IF('Prop Drill Pipe Inp Report'!AX1024="X",1,IF('Prop Drill Pipe Inp Report'!AY1024="X",1,IF('Prop Drill Pipe Inp Report'!AZ1024="X",1,IF('Prop Drill Pipe Inp Report'!BA1024="X",1,0))))))))))))</f>
        <v>0</v>
      </c>
    </row>
    <row r="1018" spans="9:10" x14ac:dyDescent="0.25">
      <c r="I1018">
        <f>IF('Prop Drill Pipe Inp Report'!V1025="X",1,IF('Prop Drill Pipe Inp Report'!W1025="X",1,IF('Prop Drill Pipe Inp Report'!X1025="X",1,IF('Prop Drill Pipe Inp Report'!Y1025="X",1,IF('Prop Drill Pipe Inp Report'!Z1025="X",1,IF('Prop Drill Pipe Inp Report'!AA1025="X",1,IF('Prop Drill Pipe Inp Report'!AB1025="X",1,IF('Prop Drill Pipe Inp Report'!AC1025="X",1,IF('Prop Drill Pipe Inp Report'!AD1025="X",1,IF('Prop Drill Pipe Inp Report'!AE1025="X",1,IF('Prop Drill Pipe Inp Report'!AF1025="X",1,IF('Prop Drill Pipe Inp Report'!AG1025="X",1,IF('Prop Drill Pipe Inp Report'!AH1025="X",1, IF('Prop Drill Pipe Inp Report'!AI1025="X",1,0))))))))))))))</f>
        <v>0</v>
      </c>
      <c r="J1018">
        <f>IF('Prop Drill Pipe Inp Report'!AP1025="X",1,IF('Prop Drill Pipe Inp Report'!AQ1025="X",1,IF('Prop Drill Pipe Inp Report'!AR1025="X",1,IF('Prop Drill Pipe Inp Report'!AS1025="X",1,IF('Prop Drill Pipe Inp Report'!AT1025="X",1,IF('Prop Drill Pipe Inp Report'!AU1025="X",1,IF('Prop Drill Pipe Inp Report'!AV1025="X",1,IF('Prop Drill Pipe Inp Report'!AW1025="X",1,IF('Prop Drill Pipe Inp Report'!AX1025="X",1,IF('Prop Drill Pipe Inp Report'!AY1025="X",1,IF('Prop Drill Pipe Inp Report'!AZ1025="X",1,IF('Prop Drill Pipe Inp Report'!BA1025="X",1,0))))))))))))</f>
        <v>0</v>
      </c>
    </row>
    <row r="1019" spans="9:10" x14ac:dyDescent="0.25">
      <c r="I1019">
        <f>IF('Prop Drill Pipe Inp Report'!V1026="X",1,IF('Prop Drill Pipe Inp Report'!W1026="X",1,IF('Prop Drill Pipe Inp Report'!X1026="X",1,IF('Prop Drill Pipe Inp Report'!Y1026="X",1,IF('Prop Drill Pipe Inp Report'!Z1026="X",1,IF('Prop Drill Pipe Inp Report'!AA1026="X",1,IF('Prop Drill Pipe Inp Report'!AB1026="X",1,IF('Prop Drill Pipe Inp Report'!AC1026="X",1,IF('Prop Drill Pipe Inp Report'!AD1026="X",1,IF('Prop Drill Pipe Inp Report'!AE1026="X",1,IF('Prop Drill Pipe Inp Report'!AF1026="X",1,IF('Prop Drill Pipe Inp Report'!AG1026="X",1,IF('Prop Drill Pipe Inp Report'!AH1026="X",1, IF('Prop Drill Pipe Inp Report'!AI1026="X",1,0))))))))))))))</f>
        <v>0</v>
      </c>
      <c r="J1019">
        <f>IF('Prop Drill Pipe Inp Report'!AP1026="X",1,IF('Prop Drill Pipe Inp Report'!AQ1026="X",1,IF('Prop Drill Pipe Inp Report'!AR1026="X",1,IF('Prop Drill Pipe Inp Report'!AS1026="X",1,IF('Prop Drill Pipe Inp Report'!AT1026="X",1,IF('Prop Drill Pipe Inp Report'!AU1026="X",1,IF('Prop Drill Pipe Inp Report'!AV1026="X",1,IF('Prop Drill Pipe Inp Report'!AW1026="X",1,IF('Prop Drill Pipe Inp Report'!AX1026="X",1,IF('Prop Drill Pipe Inp Report'!AY1026="X",1,IF('Prop Drill Pipe Inp Report'!AZ1026="X",1,IF('Prop Drill Pipe Inp Report'!BA1026="X",1,0))))))))))))</f>
        <v>0</v>
      </c>
    </row>
    <row r="1020" spans="9:10" x14ac:dyDescent="0.25">
      <c r="I1020">
        <f>IF('Prop Drill Pipe Inp Report'!V1027="X",1,IF('Prop Drill Pipe Inp Report'!W1027="X",1,IF('Prop Drill Pipe Inp Report'!X1027="X",1,IF('Prop Drill Pipe Inp Report'!Y1027="X",1,IF('Prop Drill Pipe Inp Report'!Z1027="X",1,IF('Prop Drill Pipe Inp Report'!AA1027="X",1,IF('Prop Drill Pipe Inp Report'!AB1027="X",1,IF('Prop Drill Pipe Inp Report'!AC1027="X",1,IF('Prop Drill Pipe Inp Report'!AD1027="X",1,IF('Prop Drill Pipe Inp Report'!AE1027="X",1,IF('Prop Drill Pipe Inp Report'!AF1027="X",1,IF('Prop Drill Pipe Inp Report'!AG1027="X",1,IF('Prop Drill Pipe Inp Report'!AH1027="X",1, IF('Prop Drill Pipe Inp Report'!AI1027="X",1,0))))))))))))))</f>
        <v>0</v>
      </c>
      <c r="J1020">
        <f>IF('Prop Drill Pipe Inp Report'!AP1027="X",1,IF('Prop Drill Pipe Inp Report'!AQ1027="X",1,IF('Prop Drill Pipe Inp Report'!AR1027="X",1,IF('Prop Drill Pipe Inp Report'!AS1027="X",1,IF('Prop Drill Pipe Inp Report'!AT1027="X",1,IF('Prop Drill Pipe Inp Report'!AU1027="X",1,IF('Prop Drill Pipe Inp Report'!AV1027="X",1,IF('Prop Drill Pipe Inp Report'!AW1027="X",1,IF('Prop Drill Pipe Inp Report'!AX1027="X",1,IF('Prop Drill Pipe Inp Report'!AY1027="X",1,IF('Prop Drill Pipe Inp Report'!AZ1027="X",1,IF('Prop Drill Pipe Inp Report'!BA1027="X",1,0))))))))))))</f>
        <v>0</v>
      </c>
    </row>
    <row r="1021" spans="9:10" x14ac:dyDescent="0.25">
      <c r="I1021">
        <f>IF('Prop Drill Pipe Inp Report'!V1028="X",1,IF('Prop Drill Pipe Inp Report'!W1028="X",1,IF('Prop Drill Pipe Inp Report'!X1028="X",1,IF('Prop Drill Pipe Inp Report'!Y1028="X",1,IF('Prop Drill Pipe Inp Report'!Z1028="X",1,IF('Prop Drill Pipe Inp Report'!AA1028="X",1,IF('Prop Drill Pipe Inp Report'!AB1028="X",1,IF('Prop Drill Pipe Inp Report'!AC1028="X",1,IF('Prop Drill Pipe Inp Report'!AD1028="X",1,IF('Prop Drill Pipe Inp Report'!AE1028="X",1,IF('Prop Drill Pipe Inp Report'!AF1028="X",1,IF('Prop Drill Pipe Inp Report'!AG1028="X",1,IF('Prop Drill Pipe Inp Report'!AH1028="X",1, IF('Prop Drill Pipe Inp Report'!AI1028="X",1,0))))))))))))))</f>
        <v>0</v>
      </c>
      <c r="J1021">
        <f>IF('Prop Drill Pipe Inp Report'!AP1028="X",1,IF('Prop Drill Pipe Inp Report'!AQ1028="X",1,IF('Prop Drill Pipe Inp Report'!AR1028="X",1,IF('Prop Drill Pipe Inp Report'!AS1028="X",1,IF('Prop Drill Pipe Inp Report'!AT1028="X",1,IF('Prop Drill Pipe Inp Report'!AU1028="X",1,IF('Prop Drill Pipe Inp Report'!AV1028="X",1,IF('Prop Drill Pipe Inp Report'!AW1028="X",1,IF('Prop Drill Pipe Inp Report'!AX1028="X",1,IF('Prop Drill Pipe Inp Report'!AY1028="X",1,IF('Prop Drill Pipe Inp Report'!AZ1028="X",1,IF('Prop Drill Pipe Inp Report'!BA1028="X",1,0))))))))))))</f>
        <v>0</v>
      </c>
    </row>
    <row r="1022" spans="9:10" x14ac:dyDescent="0.25">
      <c r="I1022">
        <f>IF('Prop Drill Pipe Inp Report'!V1029="X",1,IF('Prop Drill Pipe Inp Report'!W1029="X",1,IF('Prop Drill Pipe Inp Report'!X1029="X",1,IF('Prop Drill Pipe Inp Report'!Y1029="X",1,IF('Prop Drill Pipe Inp Report'!Z1029="X",1,IF('Prop Drill Pipe Inp Report'!AA1029="X",1,IF('Prop Drill Pipe Inp Report'!AB1029="X",1,IF('Prop Drill Pipe Inp Report'!AC1029="X",1,IF('Prop Drill Pipe Inp Report'!AD1029="X",1,IF('Prop Drill Pipe Inp Report'!AE1029="X",1,IF('Prop Drill Pipe Inp Report'!AF1029="X",1,IF('Prop Drill Pipe Inp Report'!AG1029="X",1,IF('Prop Drill Pipe Inp Report'!AH1029="X",1, IF('Prop Drill Pipe Inp Report'!AI1029="X",1,0))))))))))))))</f>
        <v>0</v>
      </c>
      <c r="J1022">
        <f>IF('Prop Drill Pipe Inp Report'!AP1029="X",1,IF('Prop Drill Pipe Inp Report'!AQ1029="X",1,IF('Prop Drill Pipe Inp Report'!AR1029="X",1,IF('Prop Drill Pipe Inp Report'!AS1029="X",1,IF('Prop Drill Pipe Inp Report'!AT1029="X",1,IF('Prop Drill Pipe Inp Report'!AU1029="X",1,IF('Prop Drill Pipe Inp Report'!AV1029="X",1,IF('Prop Drill Pipe Inp Report'!AW1029="X",1,IF('Prop Drill Pipe Inp Report'!AX1029="X",1,IF('Prop Drill Pipe Inp Report'!AY1029="X",1,IF('Prop Drill Pipe Inp Report'!AZ1029="X",1,IF('Prop Drill Pipe Inp Report'!BA1029="X",1,0))))))))))))</f>
        <v>0</v>
      </c>
    </row>
    <row r="1023" spans="9:10" x14ac:dyDescent="0.25">
      <c r="I1023">
        <f>IF('Prop Drill Pipe Inp Report'!V1030="X",1,IF('Prop Drill Pipe Inp Report'!W1030="X",1,IF('Prop Drill Pipe Inp Report'!X1030="X",1,IF('Prop Drill Pipe Inp Report'!Y1030="X",1,IF('Prop Drill Pipe Inp Report'!Z1030="X",1,IF('Prop Drill Pipe Inp Report'!AA1030="X",1,IF('Prop Drill Pipe Inp Report'!AB1030="X",1,IF('Prop Drill Pipe Inp Report'!AC1030="X",1,IF('Prop Drill Pipe Inp Report'!AD1030="X",1,IF('Prop Drill Pipe Inp Report'!AE1030="X",1,IF('Prop Drill Pipe Inp Report'!AF1030="X",1,IF('Prop Drill Pipe Inp Report'!AG1030="X",1,IF('Prop Drill Pipe Inp Report'!AH1030="X",1, IF('Prop Drill Pipe Inp Report'!AI1030="X",1,0))))))))))))))</f>
        <v>0</v>
      </c>
      <c r="J1023">
        <f>IF('Prop Drill Pipe Inp Report'!AP1030="X",1,IF('Prop Drill Pipe Inp Report'!AQ1030="X",1,IF('Prop Drill Pipe Inp Report'!AR1030="X",1,IF('Prop Drill Pipe Inp Report'!AS1030="X",1,IF('Prop Drill Pipe Inp Report'!AT1030="X",1,IF('Prop Drill Pipe Inp Report'!AU1030="X",1,IF('Prop Drill Pipe Inp Report'!AV1030="X",1,IF('Prop Drill Pipe Inp Report'!AW1030="X",1,IF('Prop Drill Pipe Inp Report'!AX1030="X",1,IF('Prop Drill Pipe Inp Report'!AY1030="X",1,IF('Prop Drill Pipe Inp Report'!AZ1030="X",1,IF('Prop Drill Pipe Inp Report'!BA1030="X",1,0))))))))))))</f>
        <v>0</v>
      </c>
    </row>
    <row r="1024" spans="9:10" x14ac:dyDescent="0.25">
      <c r="I1024">
        <f>IF('Prop Drill Pipe Inp Report'!V1031="X",1,IF('Prop Drill Pipe Inp Report'!W1031="X",1,IF('Prop Drill Pipe Inp Report'!X1031="X",1,IF('Prop Drill Pipe Inp Report'!Y1031="X",1,IF('Prop Drill Pipe Inp Report'!Z1031="X",1,IF('Prop Drill Pipe Inp Report'!AA1031="X",1,IF('Prop Drill Pipe Inp Report'!AB1031="X",1,IF('Prop Drill Pipe Inp Report'!AC1031="X",1,IF('Prop Drill Pipe Inp Report'!AD1031="X",1,IF('Prop Drill Pipe Inp Report'!AE1031="X",1,IF('Prop Drill Pipe Inp Report'!AF1031="X",1,IF('Prop Drill Pipe Inp Report'!AG1031="X",1,IF('Prop Drill Pipe Inp Report'!AH1031="X",1, IF('Prop Drill Pipe Inp Report'!AI1031="X",1,0))))))))))))))</f>
        <v>0</v>
      </c>
      <c r="J1024">
        <f>IF('Prop Drill Pipe Inp Report'!AP1031="X",1,IF('Prop Drill Pipe Inp Report'!AQ1031="X",1,IF('Prop Drill Pipe Inp Report'!AR1031="X",1,IF('Prop Drill Pipe Inp Report'!AS1031="X",1,IF('Prop Drill Pipe Inp Report'!AT1031="X",1,IF('Prop Drill Pipe Inp Report'!AU1031="X",1,IF('Prop Drill Pipe Inp Report'!AV1031="X",1,IF('Prop Drill Pipe Inp Report'!AW1031="X",1,IF('Prop Drill Pipe Inp Report'!AX1031="X",1,IF('Prop Drill Pipe Inp Report'!AY1031="X",1,IF('Prop Drill Pipe Inp Report'!AZ1031="X",1,IF('Prop Drill Pipe Inp Report'!BA1031="X",1,0))))))))))))</f>
        <v>0</v>
      </c>
    </row>
    <row r="1025" spans="9:10" x14ac:dyDescent="0.25">
      <c r="I1025">
        <f>IF('Prop Drill Pipe Inp Report'!V1032="X",1,IF('Prop Drill Pipe Inp Report'!W1032="X",1,IF('Prop Drill Pipe Inp Report'!X1032="X",1,IF('Prop Drill Pipe Inp Report'!Y1032="X",1,IF('Prop Drill Pipe Inp Report'!Z1032="X",1,IF('Prop Drill Pipe Inp Report'!AA1032="X",1,IF('Prop Drill Pipe Inp Report'!AB1032="X",1,IF('Prop Drill Pipe Inp Report'!AC1032="X",1,IF('Prop Drill Pipe Inp Report'!AD1032="X",1,IF('Prop Drill Pipe Inp Report'!AE1032="X",1,IF('Prop Drill Pipe Inp Report'!AF1032="X",1,IF('Prop Drill Pipe Inp Report'!AG1032="X",1,IF('Prop Drill Pipe Inp Report'!AH1032="X",1, IF('Prop Drill Pipe Inp Report'!AI1032="X",1,0))))))))))))))</f>
        <v>0</v>
      </c>
      <c r="J1025">
        <f>IF('Prop Drill Pipe Inp Report'!AP1032="X",1,IF('Prop Drill Pipe Inp Report'!AQ1032="X",1,IF('Prop Drill Pipe Inp Report'!AR1032="X",1,IF('Prop Drill Pipe Inp Report'!AS1032="X",1,IF('Prop Drill Pipe Inp Report'!AT1032="X",1,IF('Prop Drill Pipe Inp Report'!AU1032="X",1,IF('Prop Drill Pipe Inp Report'!AV1032="X",1,IF('Prop Drill Pipe Inp Report'!AW1032="X",1,IF('Prop Drill Pipe Inp Report'!AX1032="X",1,IF('Prop Drill Pipe Inp Report'!AY1032="X",1,IF('Prop Drill Pipe Inp Report'!AZ1032="X",1,IF('Prop Drill Pipe Inp Report'!BA1032="X",1,0))))))))))))</f>
        <v>0</v>
      </c>
    </row>
    <row r="1026" spans="9:10" x14ac:dyDescent="0.25">
      <c r="I1026">
        <f>IF('Prop Drill Pipe Inp Report'!V1033="X",1,IF('Prop Drill Pipe Inp Report'!W1033="X",1,IF('Prop Drill Pipe Inp Report'!X1033="X",1,IF('Prop Drill Pipe Inp Report'!Y1033="X",1,IF('Prop Drill Pipe Inp Report'!Z1033="X",1,IF('Prop Drill Pipe Inp Report'!AA1033="X",1,IF('Prop Drill Pipe Inp Report'!AB1033="X",1,IF('Prop Drill Pipe Inp Report'!AC1033="X",1,IF('Prop Drill Pipe Inp Report'!AD1033="X",1,IF('Prop Drill Pipe Inp Report'!AE1033="X",1,IF('Prop Drill Pipe Inp Report'!AF1033="X",1,IF('Prop Drill Pipe Inp Report'!AG1033="X",1,IF('Prop Drill Pipe Inp Report'!AH1033="X",1, IF('Prop Drill Pipe Inp Report'!AI1033="X",1,0))))))))))))))</f>
        <v>0</v>
      </c>
      <c r="J1026">
        <f>IF('Prop Drill Pipe Inp Report'!AP1033="X",1,IF('Prop Drill Pipe Inp Report'!AQ1033="X",1,IF('Prop Drill Pipe Inp Report'!AR1033="X",1,IF('Prop Drill Pipe Inp Report'!AS1033="X",1,IF('Prop Drill Pipe Inp Report'!AT1033="X",1,IF('Prop Drill Pipe Inp Report'!AU1033="X",1,IF('Prop Drill Pipe Inp Report'!AV1033="X",1,IF('Prop Drill Pipe Inp Report'!AW1033="X",1,IF('Prop Drill Pipe Inp Report'!AX1033="X",1,IF('Prop Drill Pipe Inp Report'!AY1033="X",1,IF('Prop Drill Pipe Inp Report'!AZ1033="X",1,IF('Prop Drill Pipe Inp Report'!BA1033="X",1,0))))))))))))</f>
        <v>0</v>
      </c>
    </row>
    <row r="1027" spans="9:10" x14ac:dyDescent="0.25">
      <c r="I1027">
        <f>IF('Prop Drill Pipe Inp Report'!V1034="X",1,IF('Prop Drill Pipe Inp Report'!W1034="X",1,IF('Prop Drill Pipe Inp Report'!X1034="X",1,IF('Prop Drill Pipe Inp Report'!Y1034="X",1,IF('Prop Drill Pipe Inp Report'!Z1034="X",1,IF('Prop Drill Pipe Inp Report'!AA1034="X",1,IF('Prop Drill Pipe Inp Report'!AB1034="X",1,IF('Prop Drill Pipe Inp Report'!AC1034="X",1,IF('Prop Drill Pipe Inp Report'!AD1034="X",1,IF('Prop Drill Pipe Inp Report'!AE1034="X",1,IF('Prop Drill Pipe Inp Report'!AF1034="X",1,IF('Prop Drill Pipe Inp Report'!AG1034="X",1,IF('Prop Drill Pipe Inp Report'!AH1034="X",1, IF('Prop Drill Pipe Inp Report'!AI1034="X",1,0))))))))))))))</f>
        <v>0</v>
      </c>
      <c r="J1027">
        <f>IF('Prop Drill Pipe Inp Report'!AP1034="X",1,IF('Prop Drill Pipe Inp Report'!AQ1034="X",1,IF('Prop Drill Pipe Inp Report'!AR1034="X",1,IF('Prop Drill Pipe Inp Report'!AS1034="X",1,IF('Prop Drill Pipe Inp Report'!AT1034="X",1,IF('Prop Drill Pipe Inp Report'!AU1034="X",1,IF('Prop Drill Pipe Inp Report'!AV1034="X",1,IF('Prop Drill Pipe Inp Report'!AW1034="X",1,IF('Prop Drill Pipe Inp Report'!AX1034="X",1,IF('Prop Drill Pipe Inp Report'!AY1034="X",1,IF('Prop Drill Pipe Inp Report'!AZ1034="X",1,IF('Prop Drill Pipe Inp Report'!BA1034="X",1,0))))))))))))</f>
        <v>0</v>
      </c>
    </row>
    <row r="1028" spans="9:10" x14ac:dyDescent="0.25">
      <c r="I1028">
        <f>IF('Prop Drill Pipe Inp Report'!V1035="X",1,IF('Prop Drill Pipe Inp Report'!W1035="X",1,IF('Prop Drill Pipe Inp Report'!X1035="X",1,IF('Prop Drill Pipe Inp Report'!Y1035="X",1,IF('Prop Drill Pipe Inp Report'!Z1035="X",1,IF('Prop Drill Pipe Inp Report'!AA1035="X",1,IF('Prop Drill Pipe Inp Report'!AB1035="X",1,IF('Prop Drill Pipe Inp Report'!AC1035="X",1,IF('Prop Drill Pipe Inp Report'!AD1035="X",1,IF('Prop Drill Pipe Inp Report'!AE1035="X",1,IF('Prop Drill Pipe Inp Report'!AF1035="X",1,IF('Prop Drill Pipe Inp Report'!AG1035="X",1,IF('Prop Drill Pipe Inp Report'!AH1035="X",1, IF('Prop Drill Pipe Inp Report'!AI1035="X",1,0))))))))))))))</f>
        <v>0</v>
      </c>
      <c r="J1028">
        <f>IF('Prop Drill Pipe Inp Report'!AP1035="X",1,IF('Prop Drill Pipe Inp Report'!AQ1035="X",1,IF('Prop Drill Pipe Inp Report'!AR1035="X",1,IF('Prop Drill Pipe Inp Report'!AS1035="X",1,IF('Prop Drill Pipe Inp Report'!AT1035="X",1,IF('Prop Drill Pipe Inp Report'!AU1035="X",1,IF('Prop Drill Pipe Inp Report'!AV1035="X",1,IF('Prop Drill Pipe Inp Report'!AW1035="X",1,IF('Prop Drill Pipe Inp Report'!AX1035="X",1,IF('Prop Drill Pipe Inp Report'!AY1035="X",1,IF('Prop Drill Pipe Inp Report'!AZ1035="X",1,IF('Prop Drill Pipe Inp Report'!BA1035="X",1,0))))))))))))</f>
        <v>0</v>
      </c>
    </row>
    <row r="1029" spans="9:10" x14ac:dyDescent="0.25">
      <c r="I1029">
        <f>IF('Prop Drill Pipe Inp Report'!V1036="X",1,IF('Prop Drill Pipe Inp Report'!W1036="X",1,IF('Prop Drill Pipe Inp Report'!X1036="X",1,IF('Prop Drill Pipe Inp Report'!Y1036="X",1,IF('Prop Drill Pipe Inp Report'!Z1036="X",1,IF('Prop Drill Pipe Inp Report'!AA1036="X",1,IF('Prop Drill Pipe Inp Report'!AB1036="X",1,IF('Prop Drill Pipe Inp Report'!AC1036="X",1,IF('Prop Drill Pipe Inp Report'!AD1036="X",1,IF('Prop Drill Pipe Inp Report'!AE1036="X",1,IF('Prop Drill Pipe Inp Report'!AF1036="X",1,IF('Prop Drill Pipe Inp Report'!AG1036="X",1,IF('Prop Drill Pipe Inp Report'!AH1036="X",1, IF('Prop Drill Pipe Inp Report'!AI1036="X",1,0))))))))))))))</f>
        <v>0</v>
      </c>
      <c r="J1029">
        <f>IF('Prop Drill Pipe Inp Report'!AP1036="X",1,IF('Prop Drill Pipe Inp Report'!AQ1036="X",1,IF('Prop Drill Pipe Inp Report'!AR1036="X",1,IF('Prop Drill Pipe Inp Report'!AS1036="X",1,IF('Prop Drill Pipe Inp Report'!AT1036="X",1,IF('Prop Drill Pipe Inp Report'!AU1036="X",1,IF('Prop Drill Pipe Inp Report'!AV1036="X",1,IF('Prop Drill Pipe Inp Report'!AW1036="X",1,IF('Prop Drill Pipe Inp Report'!AX1036="X",1,IF('Prop Drill Pipe Inp Report'!AY1036="X",1,IF('Prop Drill Pipe Inp Report'!AZ1036="X",1,IF('Prop Drill Pipe Inp Report'!BA1036="X",1,0))))))))))))</f>
        <v>0</v>
      </c>
    </row>
    <row r="1030" spans="9:10" x14ac:dyDescent="0.25">
      <c r="I1030">
        <f>IF('Prop Drill Pipe Inp Report'!V1037="X",1,IF('Prop Drill Pipe Inp Report'!W1037="X",1,IF('Prop Drill Pipe Inp Report'!X1037="X",1,IF('Prop Drill Pipe Inp Report'!Y1037="X",1,IF('Prop Drill Pipe Inp Report'!Z1037="X",1,IF('Prop Drill Pipe Inp Report'!AA1037="X",1,IF('Prop Drill Pipe Inp Report'!AB1037="X",1,IF('Prop Drill Pipe Inp Report'!AC1037="X",1,IF('Prop Drill Pipe Inp Report'!AD1037="X",1,IF('Prop Drill Pipe Inp Report'!AE1037="X",1,IF('Prop Drill Pipe Inp Report'!AF1037="X",1,IF('Prop Drill Pipe Inp Report'!AG1037="X",1,IF('Prop Drill Pipe Inp Report'!AH1037="X",1, IF('Prop Drill Pipe Inp Report'!AI1037="X",1,0))))))))))))))</f>
        <v>0</v>
      </c>
      <c r="J1030">
        <f>IF('Prop Drill Pipe Inp Report'!AP1037="X",1,IF('Prop Drill Pipe Inp Report'!AQ1037="X",1,IF('Prop Drill Pipe Inp Report'!AR1037="X",1,IF('Prop Drill Pipe Inp Report'!AS1037="X",1,IF('Prop Drill Pipe Inp Report'!AT1037="X",1,IF('Prop Drill Pipe Inp Report'!AU1037="X",1,IF('Prop Drill Pipe Inp Report'!AV1037="X",1,IF('Prop Drill Pipe Inp Report'!AW1037="X",1,IF('Prop Drill Pipe Inp Report'!AX1037="X",1,IF('Prop Drill Pipe Inp Report'!AY1037="X",1,IF('Prop Drill Pipe Inp Report'!AZ1037="X",1,IF('Prop Drill Pipe Inp Report'!BA1037="X",1,0))))))))))))</f>
        <v>0</v>
      </c>
    </row>
    <row r="1031" spans="9:10" x14ac:dyDescent="0.25">
      <c r="I1031">
        <f>IF('Prop Drill Pipe Inp Report'!V1038="X",1,IF('Prop Drill Pipe Inp Report'!W1038="X",1,IF('Prop Drill Pipe Inp Report'!X1038="X",1,IF('Prop Drill Pipe Inp Report'!Y1038="X",1,IF('Prop Drill Pipe Inp Report'!Z1038="X",1,IF('Prop Drill Pipe Inp Report'!AA1038="X",1,IF('Prop Drill Pipe Inp Report'!AB1038="X",1,IF('Prop Drill Pipe Inp Report'!AC1038="X",1,IF('Prop Drill Pipe Inp Report'!AD1038="X",1,IF('Prop Drill Pipe Inp Report'!AE1038="X",1,IF('Prop Drill Pipe Inp Report'!AF1038="X",1,IF('Prop Drill Pipe Inp Report'!AG1038="X",1,IF('Prop Drill Pipe Inp Report'!AH1038="X",1, IF('Prop Drill Pipe Inp Report'!AI1038="X",1,0))))))))))))))</f>
        <v>0</v>
      </c>
      <c r="J1031">
        <f>IF('Prop Drill Pipe Inp Report'!AP1038="X",1,IF('Prop Drill Pipe Inp Report'!AQ1038="X",1,IF('Prop Drill Pipe Inp Report'!AR1038="X",1,IF('Prop Drill Pipe Inp Report'!AS1038="X",1,IF('Prop Drill Pipe Inp Report'!AT1038="X",1,IF('Prop Drill Pipe Inp Report'!AU1038="X",1,IF('Prop Drill Pipe Inp Report'!AV1038="X",1,IF('Prop Drill Pipe Inp Report'!AW1038="X",1,IF('Prop Drill Pipe Inp Report'!AX1038="X",1,IF('Prop Drill Pipe Inp Report'!AY1038="X",1,IF('Prop Drill Pipe Inp Report'!AZ1038="X",1,IF('Prop Drill Pipe Inp Report'!BA1038="X",1,0))))))))))))</f>
        <v>0</v>
      </c>
    </row>
    <row r="1032" spans="9:10" x14ac:dyDescent="0.25">
      <c r="I1032">
        <f>IF('Prop Drill Pipe Inp Report'!V1039="X",1,IF('Prop Drill Pipe Inp Report'!W1039="X",1,IF('Prop Drill Pipe Inp Report'!X1039="X",1,IF('Prop Drill Pipe Inp Report'!Y1039="X",1,IF('Prop Drill Pipe Inp Report'!Z1039="X",1,IF('Prop Drill Pipe Inp Report'!AA1039="X",1,IF('Prop Drill Pipe Inp Report'!AB1039="X",1,IF('Prop Drill Pipe Inp Report'!AC1039="X",1,IF('Prop Drill Pipe Inp Report'!AD1039="X",1,IF('Prop Drill Pipe Inp Report'!AE1039="X",1,IF('Prop Drill Pipe Inp Report'!AF1039="X",1,IF('Prop Drill Pipe Inp Report'!AG1039="X",1,IF('Prop Drill Pipe Inp Report'!AH1039="X",1, IF('Prop Drill Pipe Inp Report'!AI1039="X",1,0))))))))))))))</f>
        <v>0</v>
      </c>
      <c r="J1032">
        <f>IF('Prop Drill Pipe Inp Report'!AP1039="X",1,IF('Prop Drill Pipe Inp Report'!AQ1039="X",1,IF('Prop Drill Pipe Inp Report'!AR1039="X",1,IF('Prop Drill Pipe Inp Report'!AS1039="X",1,IF('Prop Drill Pipe Inp Report'!AT1039="X",1,IF('Prop Drill Pipe Inp Report'!AU1039="X",1,IF('Prop Drill Pipe Inp Report'!AV1039="X",1,IF('Prop Drill Pipe Inp Report'!AW1039="X",1,IF('Prop Drill Pipe Inp Report'!AX1039="X",1,IF('Prop Drill Pipe Inp Report'!AY1039="X",1,IF('Prop Drill Pipe Inp Report'!AZ1039="X",1,IF('Prop Drill Pipe Inp Report'!BA1039="X",1,0))))))))))))</f>
        <v>0</v>
      </c>
    </row>
    <row r="1033" spans="9:10" x14ac:dyDescent="0.25">
      <c r="I1033">
        <f>IF('Prop Drill Pipe Inp Report'!V1040="X",1,IF('Prop Drill Pipe Inp Report'!W1040="X",1,IF('Prop Drill Pipe Inp Report'!X1040="X",1,IF('Prop Drill Pipe Inp Report'!Y1040="X",1,IF('Prop Drill Pipe Inp Report'!Z1040="X",1,IF('Prop Drill Pipe Inp Report'!AA1040="X",1,IF('Prop Drill Pipe Inp Report'!AB1040="X",1,IF('Prop Drill Pipe Inp Report'!AC1040="X",1,IF('Prop Drill Pipe Inp Report'!AD1040="X",1,IF('Prop Drill Pipe Inp Report'!AE1040="X",1,IF('Prop Drill Pipe Inp Report'!AF1040="X",1,IF('Prop Drill Pipe Inp Report'!AG1040="X",1,IF('Prop Drill Pipe Inp Report'!AH1040="X",1, IF('Prop Drill Pipe Inp Report'!AI1040="X",1,0))))))))))))))</f>
        <v>0</v>
      </c>
      <c r="J1033">
        <f>IF('Prop Drill Pipe Inp Report'!AP1040="X",1,IF('Prop Drill Pipe Inp Report'!AQ1040="X",1,IF('Prop Drill Pipe Inp Report'!AR1040="X",1,IF('Prop Drill Pipe Inp Report'!AS1040="X",1,IF('Prop Drill Pipe Inp Report'!AT1040="X",1,IF('Prop Drill Pipe Inp Report'!AU1040="X",1,IF('Prop Drill Pipe Inp Report'!AV1040="X",1,IF('Prop Drill Pipe Inp Report'!AW1040="X",1,IF('Prop Drill Pipe Inp Report'!AX1040="X",1,IF('Prop Drill Pipe Inp Report'!AY1040="X",1,IF('Prop Drill Pipe Inp Report'!AZ1040="X",1,IF('Prop Drill Pipe Inp Report'!BA1040="X",1,0))))))))))))</f>
        <v>0</v>
      </c>
    </row>
    <row r="1034" spans="9:10" x14ac:dyDescent="0.25">
      <c r="I1034">
        <f>IF('Prop Drill Pipe Inp Report'!V1041="X",1,IF('Prop Drill Pipe Inp Report'!W1041="X",1,IF('Prop Drill Pipe Inp Report'!X1041="X",1,IF('Prop Drill Pipe Inp Report'!Y1041="X",1,IF('Prop Drill Pipe Inp Report'!Z1041="X",1,IF('Prop Drill Pipe Inp Report'!AA1041="X",1,IF('Prop Drill Pipe Inp Report'!AB1041="X",1,IF('Prop Drill Pipe Inp Report'!AC1041="X",1,IF('Prop Drill Pipe Inp Report'!AD1041="X",1,IF('Prop Drill Pipe Inp Report'!AE1041="X",1,IF('Prop Drill Pipe Inp Report'!AF1041="X",1,IF('Prop Drill Pipe Inp Report'!AG1041="X",1,IF('Prop Drill Pipe Inp Report'!AH1041="X",1, IF('Prop Drill Pipe Inp Report'!AI1041="X",1,0))))))))))))))</f>
        <v>0</v>
      </c>
      <c r="J1034">
        <f>IF('Prop Drill Pipe Inp Report'!AP1041="X",1,IF('Prop Drill Pipe Inp Report'!AQ1041="X",1,IF('Prop Drill Pipe Inp Report'!AR1041="X",1,IF('Prop Drill Pipe Inp Report'!AS1041="X",1,IF('Prop Drill Pipe Inp Report'!AT1041="X",1,IF('Prop Drill Pipe Inp Report'!AU1041="X",1,IF('Prop Drill Pipe Inp Report'!AV1041="X",1,IF('Prop Drill Pipe Inp Report'!AW1041="X",1,IF('Prop Drill Pipe Inp Report'!AX1041="X",1,IF('Prop Drill Pipe Inp Report'!AY1041="X",1,IF('Prop Drill Pipe Inp Report'!AZ1041="X",1,IF('Prop Drill Pipe Inp Report'!BA1041="X",1,0))))))))))))</f>
        <v>0</v>
      </c>
    </row>
    <row r="1035" spans="9:10" x14ac:dyDescent="0.25">
      <c r="I1035">
        <f>IF('Prop Drill Pipe Inp Report'!V1042="X",1,IF('Prop Drill Pipe Inp Report'!W1042="X",1,IF('Prop Drill Pipe Inp Report'!X1042="X",1,IF('Prop Drill Pipe Inp Report'!Y1042="X",1,IF('Prop Drill Pipe Inp Report'!Z1042="X",1,IF('Prop Drill Pipe Inp Report'!AA1042="X",1,IF('Prop Drill Pipe Inp Report'!AB1042="X",1,IF('Prop Drill Pipe Inp Report'!AC1042="X",1,IF('Prop Drill Pipe Inp Report'!AD1042="X",1,IF('Prop Drill Pipe Inp Report'!AE1042="X",1,IF('Prop Drill Pipe Inp Report'!AF1042="X",1,IF('Prop Drill Pipe Inp Report'!AG1042="X",1,IF('Prop Drill Pipe Inp Report'!AH1042="X",1, IF('Prop Drill Pipe Inp Report'!AI1042="X",1,0))))))))))))))</f>
        <v>0</v>
      </c>
      <c r="J1035">
        <f>IF('Prop Drill Pipe Inp Report'!AP1042="X",1,IF('Prop Drill Pipe Inp Report'!AQ1042="X",1,IF('Prop Drill Pipe Inp Report'!AR1042="X",1,IF('Prop Drill Pipe Inp Report'!AS1042="X",1,IF('Prop Drill Pipe Inp Report'!AT1042="X",1,IF('Prop Drill Pipe Inp Report'!AU1042="X",1,IF('Prop Drill Pipe Inp Report'!AV1042="X",1,IF('Prop Drill Pipe Inp Report'!AW1042="X",1,IF('Prop Drill Pipe Inp Report'!AX1042="X",1,IF('Prop Drill Pipe Inp Report'!AY1042="X",1,IF('Prop Drill Pipe Inp Report'!AZ1042="X",1,IF('Prop Drill Pipe Inp Report'!BA1042="X",1,0))))))))))))</f>
        <v>0</v>
      </c>
    </row>
    <row r="1036" spans="9:10" x14ac:dyDescent="0.25">
      <c r="I1036">
        <f>IF('Prop Drill Pipe Inp Report'!V1043="X",1,IF('Prop Drill Pipe Inp Report'!W1043="X",1,IF('Prop Drill Pipe Inp Report'!X1043="X",1,IF('Prop Drill Pipe Inp Report'!Y1043="X",1,IF('Prop Drill Pipe Inp Report'!Z1043="X",1,IF('Prop Drill Pipe Inp Report'!AA1043="X",1,IF('Prop Drill Pipe Inp Report'!AB1043="X",1,IF('Prop Drill Pipe Inp Report'!AC1043="X",1,IF('Prop Drill Pipe Inp Report'!AD1043="X",1,IF('Prop Drill Pipe Inp Report'!AE1043="X",1,IF('Prop Drill Pipe Inp Report'!AF1043="X",1,IF('Prop Drill Pipe Inp Report'!AG1043="X",1,IF('Prop Drill Pipe Inp Report'!AH1043="X",1, IF('Prop Drill Pipe Inp Report'!AI1043="X",1,0))))))))))))))</f>
        <v>0</v>
      </c>
      <c r="J1036">
        <f>IF('Prop Drill Pipe Inp Report'!AP1043="X",1,IF('Prop Drill Pipe Inp Report'!AQ1043="X",1,IF('Prop Drill Pipe Inp Report'!AR1043="X",1,IF('Prop Drill Pipe Inp Report'!AS1043="X",1,IF('Prop Drill Pipe Inp Report'!AT1043="X",1,IF('Prop Drill Pipe Inp Report'!AU1043="X",1,IF('Prop Drill Pipe Inp Report'!AV1043="X",1,IF('Prop Drill Pipe Inp Report'!AW1043="X",1,IF('Prop Drill Pipe Inp Report'!AX1043="X",1,IF('Prop Drill Pipe Inp Report'!AY1043="X",1,IF('Prop Drill Pipe Inp Report'!AZ1043="X",1,IF('Prop Drill Pipe Inp Report'!BA1043="X",1,0))))))))))))</f>
        <v>0</v>
      </c>
    </row>
    <row r="1037" spans="9:10" x14ac:dyDescent="0.25">
      <c r="I1037">
        <f>IF('Prop Drill Pipe Inp Report'!V1044="X",1,IF('Prop Drill Pipe Inp Report'!W1044="X",1,IF('Prop Drill Pipe Inp Report'!X1044="X",1,IF('Prop Drill Pipe Inp Report'!Y1044="X",1,IF('Prop Drill Pipe Inp Report'!Z1044="X",1,IF('Prop Drill Pipe Inp Report'!AA1044="X",1,IF('Prop Drill Pipe Inp Report'!AB1044="X",1,IF('Prop Drill Pipe Inp Report'!AC1044="X",1,IF('Prop Drill Pipe Inp Report'!AD1044="X",1,IF('Prop Drill Pipe Inp Report'!AE1044="X",1,IF('Prop Drill Pipe Inp Report'!AF1044="X",1,IF('Prop Drill Pipe Inp Report'!AG1044="X",1,IF('Prop Drill Pipe Inp Report'!AH1044="X",1, IF('Prop Drill Pipe Inp Report'!AI1044="X",1,0))))))))))))))</f>
        <v>0</v>
      </c>
      <c r="J1037">
        <f>IF('Prop Drill Pipe Inp Report'!AP1044="X",1,IF('Prop Drill Pipe Inp Report'!AQ1044="X",1,IF('Prop Drill Pipe Inp Report'!AR1044="X",1,IF('Prop Drill Pipe Inp Report'!AS1044="X",1,IF('Prop Drill Pipe Inp Report'!AT1044="X",1,IF('Prop Drill Pipe Inp Report'!AU1044="X",1,IF('Prop Drill Pipe Inp Report'!AV1044="X",1,IF('Prop Drill Pipe Inp Report'!AW1044="X",1,IF('Prop Drill Pipe Inp Report'!AX1044="X",1,IF('Prop Drill Pipe Inp Report'!AY1044="X",1,IF('Prop Drill Pipe Inp Report'!AZ1044="X",1,IF('Prop Drill Pipe Inp Report'!BA1044="X",1,0))))))))))))</f>
        <v>0</v>
      </c>
    </row>
    <row r="1038" spans="9:10" x14ac:dyDescent="0.25">
      <c r="I1038">
        <f>IF('Prop Drill Pipe Inp Report'!V1045="X",1,IF('Prop Drill Pipe Inp Report'!W1045="X",1,IF('Prop Drill Pipe Inp Report'!X1045="X",1,IF('Prop Drill Pipe Inp Report'!Y1045="X",1,IF('Prop Drill Pipe Inp Report'!Z1045="X",1,IF('Prop Drill Pipe Inp Report'!AA1045="X",1,IF('Prop Drill Pipe Inp Report'!AB1045="X",1,IF('Prop Drill Pipe Inp Report'!AC1045="X",1,IF('Prop Drill Pipe Inp Report'!AD1045="X",1,IF('Prop Drill Pipe Inp Report'!AE1045="X",1,IF('Prop Drill Pipe Inp Report'!AF1045="X",1,IF('Prop Drill Pipe Inp Report'!AG1045="X",1,IF('Prop Drill Pipe Inp Report'!AH1045="X",1, IF('Prop Drill Pipe Inp Report'!AI1045="X",1,0))))))))))))))</f>
        <v>0</v>
      </c>
      <c r="J1038">
        <f>IF('Prop Drill Pipe Inp Report'!AP1045="X",1,IF('Prop Drill Pipe Inp Report'!AQ1045="X",1,IF('Prop Drill Pipe Inp Report'!AR1045="X",1,IF('Prop Drill Pipe Inp Report'!AS1045="X",1,IF('Prop Drill Pipe Inp Report'!AT1045="X",1,IF('Prop Drill Pipe Inp Report'!AU1045="X",1,IF('Prop Drill Pipe Inp Report'!AV1045="X",1,IF('Prop Drill Pipe Inp Report'!AW1045="X",1,IF('Prop Drill Pipe Inp Report'!AX1045="X",1,IF('Prop Drill Pipe Inp Report'!AY1045="X",1,IF('Prop Drill Pipe Inp Report'!AZ1045="X",1,IF('Prop Drill Pipe Inp Report'!BA1045="X",1,0))))))))))))</f>
        <v>0</v>
      </c>
    </row>
    <row r="1039" spans="9:10" x14ac:dyDescent="0.25">
      <c r="I1039">
        <f>IF('Prop Drill Pipe Inp Report'!V1046="X",1,IF('Prop Drill Pipe Inp Report'!W1046="X",1,IF('Prop Drill Pipe Inp Report'!X1046="X",1,IF('Prop Drill Pipe Inp Report'!Y1046="X",1,IF('Prop Drill Pipe Inp Report'!Z1046="X",1,IF('Prop Drill Pipe Inp Report'!AA1046="X",1,IF('Prop Drill Pipe Inp Report'!AB1046="X",1,IF('Prop Drill Pipe Inp Report'!AC1046="X",1,IF('Prop Drill Pipe Inp Report'!AD1046="X",1,IF('Prop Drill Pipe Inp Report'!AE1046="X",1,IF('Prop Drill Pipe Inp Report'!AF1046="X",1,IF('Prop Drill Pipe Inp Report'!AG1046="X",1,IF('Prop Drill Pipe Inp Report'!AH1046="X",1, IF('Prop Drill Pipe Inp Report'!AI1046="X",1,0))))))))))))))</f>
        <v>0</v>
      </c>
      <c r="J1039">
        <f>IF('Prop Drill Pipe Inp Report'!AP1046="X",1,IF('Prop Drill Pipe Inp Report'!AQ1046="X",1,IF('Prop Drill Pipe Inp Report'!AR1046="X",1,IF('Prop Drill Pipe Inp Report'!AS1046="X",1,IF('Prop Drill Pipe Inp Report'!AT1046="X",1,IF('Prop Drill Pipe Inp Report'!AU1046="X",1,IF('Prop Drill Pipe Inp Report'!AV1046="X",1,IF('Prop Drill Pipe Inp Report'!AW1046="X",1,IF('Prop Drill Pipe Inp Report'!AX1046="X",1,IF('Prop Drill Pipe Inp Report'!AY1046="X",1,IF('Prop Drill Pipe Inp Report'!AZ1046="X",1,IF('Prop Drill Pipe Inp Report'!BA1046="X",1,0))))))))))))</f>
        <v>0</v>
      </c>
    </row>
    <row r="1040" spans="9:10" x14ac:dyDescent="0.25">
      <c r="I1040">
        <f>IF('Prop Drill Pipe Inp Report'!V1047="X",1,IF('Prop Drill Pipe Inp Report'!W1047="X",1,IF('Prop Drill Pipe Inp Report'!X1047="X",1,IF('Prop Drill Pipe Inp Report'!Y1047="X",1,IF('Prop Drill Pipe Inp Report'!Z1047="X",1,IF('Prop Drill Pipe Inp Report'!AA1047="X",1,IF('Prop Drill Pipe Inp Report'!AB1047="X",1,IF('Prop Drill Pipe Inp Report'!AC1047="X",1,IF('Prop Drill Pipe Inp Report'!AD1047="X",1,IF('Prop Drill Pipe Inp Report'!AE1047="X",1,IF('Prop Drill Pipe Inp Report'!AF1047="X",1,IF('Prop Drill Pipe Inp Report'!AG1047="X",1,IF('Prop Drill Pipe Inp Report'!AH1047="X",1, IF('Prop Drill Pipe Inp Report'!AI1047="X",1,0))))))))))))))</f>
        <v>0</v>
      </c>
      <c r="J1040">
        <f>IF('Prop Drill Pipe Inp Report'!AP1047="X",1,IF('Prop Drill Pipe Inp Report'!AQ1047="X",1,IF('Prop Drill Pipe Inp Report'!AR1047="X",1,IF('Prop Drill Pipe Inp Report'!AS1047="X",1,IF('Prop Drill Pipe Inp Report'!AT1047="X",1,IF('Prop Drill Pipe Inp Report'!AU1047="X",1,IF('Prop Drill Pipe Inp Report'!AV1047="X",1,IF('Prop Drill Pipe Inp Report'!AW1047="X",1,IF('Prop Drill Pipe Inp Report'!AX1047="X",1,IF('Prop Drill Pipe Inp Report'!AY1047="X",1,IF('Prop Drill Pipe Inp Report'!AZ1047="X",1,IF('Prop Drill Pipe Inp Report'!BA1047="X",1,0))))))))))))</f>
        <v>0</v>
      </c>
    </row>
    <row r="1041" spans="9:10" x14ac:dyDescent="0.25">
      <c r="I1041">
        <f>IF('Prop Drill Pipe Inp Report'!V1048="X",1,IF('Prop Drill Pipe Inp Report'!W1048="X",1,IF('Prop Drill Pipe Inp Report'!X1048="X",1,IF('Prop Drill Pipe Inp Report'!Y1048="X",1,IF('Prop Drill Pipe Inp Report'!Z1048="X",1,IF('Prop Drill Pipe Inp Report'!AA1048="X",1,IF('Prop Drill Pipe Inp Report'!AB1048="X",1,IF('Prop Drill Pipe Inp Report'!AC1048="X",1,IF('Prop Drill Pipe Inp Report'!AD1048="X",1,IF('Prop Drill Pipe Inp Report'!AE1048="X",1,IF('Prop Drill Pipe Inp Report'!AF1048="X",1,IF('Prop Drill Pipe Inp Report'!AG1048="X",1,IF('Prop Drill Pipe Inp Report'!AH1048="X",1, IF('Prop Drill Pipe Inp Report'!AI1048="X",1,0))))))))))))))</f>
        <v>0</v>
      </c>
      <c r="J1041">
        <f>IF('Prop Drill Pipe Inp Report'!AP1048="X",1,IF('Prop Drill Pipe Inp Report'!AQ1048="X",1,IF('Prop Drill Pipe Inp Report'!AR1048="X",1,IF('Prop Drill Pipe Inp Report'!AS1048="X",1,IF('Prop Drill Pipe Inp Report'!AT1048="X",1,IF('Prop Drill Pipe Inp Report'!AU1048="X",1,IF('Prop Drill Pipe Inp Report'!AV1048="X",1,IF('Prop Drill Pipe Inp Report'!AW1048="X",1,IF('Prop Drill Pipe Inp Report'!AX1048="X",1,IF('Prop Drill Pipe Inp Report'!AY1048="X",1,IF('Prop Drill Pipe Inp Report'!AZ1048="X",1,IF('Prop Drill Pipe Inp Report'!BA1048="X",1,0))))))))))))</f>
        <v>0</v>
      </c>
    </row>
    <row r="1042" spans="9:10" x14ac:dyDescent="0.25">
      <c r="I1042">
        <f>IF('Prop Drill Pipe Inp Report'!V1049="X",1,IF('Prop Drill Pipe Inp Report'!W1049="X",1,IF('Prop Drill Pipe Inp Report'!X1049="X",1,IF('Prop Drill Pipe Inp Report'!Y1049="X",1,IF('Prop Drill Pipe Inp Report'!Z1049="X",1,IF('Prop Drill Pipe Inp Report'!AA1049="X",1,IF('Prop Drill Pipe Inp Report'!AB1049="X",1,IF('Prop Drill Pipe Inp Report'!AC1049="X",1,IF('Prop Drill Pipe Inp Report'!AD1049="X",1,IF('Prop Drill Pipe Inp Report'!AE1049="X",1,IF('Prop Drill Pipe Inp Report'!AF1049="X",1,IF('Prop Drill Pipe Inp Report'!AG1049="X",1,IF('Prop Drill Pipe Inp Report'!AH1049="X",1, IF('Prop Drill Pipe Inp Report'!AI1049="X",1,0))))))))))))))</f>
        <v>0</v>
      </c>
      <c r="J1042">
        <f>IF('Prop Drill Pipe Inp Report'!AP1049="X",1,IF('Prop Drill Pipe Inp Report'!AQ1049="X",1,IF('Prop Drill Pipe Inp Report'!AR1049="X",1,IF('Prop Drill Pipe Inp Report'!AS1049="X",1,IF('Prop Drill Pipe Inp Report'!AT1049="X",1,IF('Prop Drill Pipe Inp Report'!AU1049="X",1,IF('Prop Drill Pipe Inp Report'!AV1049="X",1,IF('Prop Drill Pipe Inp Report'!AW1049="X",1,IF('Prop Drill Pipe Inp Report'!AX1049="X",1,IF('Prop Drill Pipe Inp Report'!AY1049="X",1,IF('Prop Drill Pipe Inp Report'!AZ1049="X",1,IF('Prop Drill Pipe Inp Report'!BA1049="X",1,0))))))))))))</f>
        <v>0</v>
      </c>
    </row>
    <row r="1043" spans="9:10" x14ac:dyDescent="0.25">
      <c r="I1043">
        <f>IF('Prop Drill Pipe Inp Report'!V1050="X",1,IF('Prop Drill Pipe Inp Report'!W1050="X",1,IF('Prop Drill Pipe Inp Report'!X1050="X",1,IF('Prop Drill Pipe Inp Report'!Y1050="X",1,IF('Prop Drill Pipe Inp Report'!Z1050="X",1,IF('Prop Drill Pipe Inp Report'!AA1050="X",1,IF('Prop Drill Pipe Inp Report'!AB1050="X",1,IF('Prop Drill Pipe Inp Report'!AC1050="X",1,IF('Prop Drill Pipe Inp Report'!AD1050="X",1,IF('Prop Drill Pipe Inp Report'!AE1050="X",1,IF('Prop Drill Pipe Inp Report'!AF1050="X",1,IF('Prop Drill Pipe Inp Report'!AG1050="X",1,IF('Prop Drill Pipe Inp Report'!AH1050="X",1, IF('Prop Drill Pipe Inp Report'!AI1050="X",1,0))))))))))))))</f>
        <v>0</v>
      </c>
      <c r="J1043">
        <f>IF('Prop Drill Pipe Inp Report'!AP1050="X",1,IF('Prop Drill Pipe Inp Report'!AQ1050="X",1,IF('Prop Drill Pipe Inp Report'!AR1050="X",1,IF('Prop Drill Pipe Inp Report'!AS1050="X",1,IF('Prop Drill Pipe Inp Report'!AT1050="X",1,IF('Prop Drill Pipe Inp Report'!AU1050="X",1,IF('Prop Drill Pipe Inp Report'!AV1050="X",1,IF('Prop Drill Pipe Inp Report'!AW1050="X",1,IF('Prop Drill Pipe Inp Report'!AX1050="X",1,IF('Prop Drill Pipe Inp Report'!AY1050="X",1,IF('Prop Drill Pipe Inp Report'!AZ1050="X",1,IF('Prop Drill Pipe Inp Report'!BA1050="X",1,0))))))))))))</f>
        <v>0</v>
      </c>
    </row>
    <row r="1044" spans="9:10" x14ac:dyDescent="0.25">
      <c r="I1044">
        <f>IF('Prop Drill Pipe Inp Report'!V1051="X",1,IF('Prop Drill Pipe Inp Report'!W1051="X",1,IF('Prop Drill Pipe Inp Report'!X1051="X",1,IF('Prop Drill Pipe Inp Report'!Y1051="X",1,IF('Prop Drill Pipe Inp Report'!Z1051="X",1,IF('Prop Drill Pipe Inp Report'!AA1051="X",1,IF('Prop Drill Pipe Inp Report'!AB1051="X",1,IF('Prop Drill Pipe Inp Report'!AC1051="X",1,IF('Prop Drill Pipe Inp Report'!AD1051="X",1,IF('Prop Drill Pipe Inp Report'!AE1051="X",1,IF('Prop Drill Pipe Inp Report'!AF1051="X",1,IF('Prop Drill Pipe Inp Report'!AG1051="X",1,IF('Prop Drill Pipe Inp Report'!AH1051="X",1, IF('Prop Drill Pipe Inp Report'!AI1051="X",1,0))))))))))))))</f>
        <v>0</v>
      </c>
      <c r="J1044">
        <f>IF('Prop Drill Pipe Inp Report'!AP1051="X",1,IF('Prop Drill Pipe Inp Report'!AQ1051="X",1,IF('Prop Drill Pipe Inp Report'!AR1051="X",1,IF('Prop Drill Pipe Inp Report'!AS1051="X",1,IF('Prop Drill Pipe Inp Report'!AT1051="X",1,IF('Prop Drill Pipe Inp Report'!AU1051="X",1,IF('Prop Drill Pipe Inp Report'!AV1051="X",1,IF('Prop Drill Pipe Inp Report'!AW1051="X",1,IF('Prop Drill Pipe Inp Report'!AX1051="X",1,IF('Prop Drill Pipe Inp Report'!AY1051="X",1,IF('Prop Drill Pipe Inp Report'!AZ1051="X",1,IF('Prop Drill Pipe Inp Report'!BA1051="X",1,0))))))))))))</f>
        <v>0</v>
      </c>
    </row>
    <row r="1045" spans="9:10" x14ac:dyDescent="0.25">
      <c r="I1045">
        <f>IF('Prop Drill Pipe Inp Report'!V1052="X",1,IF('Prop Drill Pipe Inp Report'!W1052="X",1,IF('Prop Drill Pipe Inp Report'!X1052="X",1,IF('Prop Drill Pipe Inp Report'!Y1052="X",1,IF('Prop Drill Pipe Inp Report'!Z1052="X",1,IF('Prop Drill Pipe Inp Report'!AA1052="X",1,IF('Prop Drill Pipe Inp Report'!AB1052="X",1,IF('Prop Drill Pipe Inp Report'!AC1052="X",1,IF('Prop Drill Pipe Inp Report'!AD1052="X",1,IF('Prop Drill Pipe Inp Report'!AE1052="X",1,IF('Prop Drill Pipe Inp Report'!AF1052="X",1,IF('Prop Drill Pipe Inp Report'!AG1052="X",1,IF('Prop Drill Pipe Inp Report'!AH1052="X",1, IF('Prop Drill Pipe Inp Report'!AI1052="X",1,0))))))))))))))</f>
        <v>0</v>
      </c>
      <c r="J1045">
        <f>IF('Prop Drill Pipe Inp Report'!AP1052="X",1,IF('Prop Drill Pipe Inp Report'!AQ1052="X",1,IF('Prop Drill Pipe Inp Report'!AR1052="X",1,IF('Prop Drill Pipe Inp Report'!AS1052="X",1,IF('Prop Drill Pipe Inp Report'!AT1052="X",1,IF('Prop Drill Pipe Inp Report'!AU1052="X",1,IF('Prop Drill Pipe Inp Report'!AV1052="X",1,IF('Prop Drill Pipe Inp Report'!AW1052="X",1,IF('Prop Drill Pipe Inp Report'!AX1052="X",1,IF('Prop Drill Pipe Inp Report'!AY1052="X",1,IF('Prop Drill Pipe Inp Report'!AZ1052="X",1,IF('Prop Drill Pipe Inp Report'!BA1052="X",1,0))))))))))))</f>
        <v>0</v>
      </c>
    </row>
    <row r="1046" spans="9:10" x14ac:dyDescent="0.25">
      <c r="I1046">
        <f>IF('Prop Drill Pipe Inp Report'!V1053="X",1,IF('Prop Drill Pipe Inp Report'!W1053="X",1,IF('Prop Drill Pipe Inp Report'!X1053="X",1,IF('Prop Drill Pipe Inp Report'!Y1053="X",1,IF('Prop Drill Pipe Inp Report'!Z1053="X",1,IF('Prop Drill Pipe Inp Report'!AA1053="X",1,IF('Prop Drill Pipe Inp Report'!AB1053="X",1,IF('Prop Drill Pipe Inp Report'!AC1053="X",1,IF('Prop Drill Pipe Inp Report'!AD1053="X",1,IF('Prop Drill Pipe Inp Report'!AE1053="X",1,IF('Prop Drill Pipe Inp Report'!AF1053="X",1,IF('Prop Drill Pipe Inp Report'!AG1053="X",1,IF('Prop Drill Pipe Inp Report'!AH1053="X",1, IF('Prop Drill Pipe Inp Report'!AI1053="X",1,0))))))))))))))</f>
        <v>0</v>
      </c>
      <c r="J1046">
        <f>IF('Prop Drill Pipe Inp Report'!AP1053="X",1,IF('Prop Drill Pipe Inp Report'!AQ1053="X",1,IF('Prop Drill Pipe Inp Report'!AR1053="X",1,IF('Prop Drill Pipe Inp Report'!AS1053="X",1,IF('Prop Drill Pipe Inp Report'!AT1053="X",1,IF('Prop Drill Pipe Inp Report'!AU1053="X",1,IF('Prop Drill Pipe Inp Report'!AV1053="X",1,IF('Prop Drill Pipe Inp Report'!AW1053="X",1,IF('Prop Drill Pipe Inp Report'!AX1053="X",1,IF('Prop Drill Pipe Inp Report'!AY1053="X",1,IF('Prop Drill Pipe Inp Report'!AZ1053="X",1,IF('Prop Drill Pipe Inp Report'!BA1053="X",1,0))))))))))))</f>
        <v>0</v>
      </c>
    </row>
    <row r="1047" spans="9:10" x14ac:dyDescent="0.25">
      <c r="I1047">
        <f>IF('Prop Drill Pipe Inp Report'!V1054="X",1,IF('Prop Drill Pipe Inp Report'!W1054="X",1,IF('Prop Drill Pipe Inp Report'!X1054="X",1,IF('Prop Drill Pipe Inp Report'!Y1054="X",1,IF('Prop Drill Pipe Inp Report'!Z1054="X",1,IF('Prop Drill Pipe Inp Report'!AA1054="X",1,IF('Prop Drill Pipe Inp Report'!AB1054="X",1,IF('Prop Drill Pipe Inp Report'!AC1054="X",1,IF('Prop Drill Pipe Inp Report'!AD1054="X",1,IF('Prop Drill Pipe Inp Report'!AE1054="X",1,IF('Prop Drill Pipe Inp Report'!AF1054="X",1,IF('Prop Drill Pipe Inp Report'!AG1054="X",1,IF('Prop Drill Pipe Inp Report'!AH1054="X",1, IF('Prop Drill Pipe Inp Report'!AI1054="X",1,0))))))))))))))</f>
        <v>0</v>
      </c>
      <c r="J1047">
        <f>IF('Prop Drill Pipe Inp Report'!AP1054="X",1,IF('Prop Drill Pipe Inp Report'!AQ1054="X",1,IF('Prop Drill Pipe Inp Report'!AR1054="X",1,IF('Prop Drill Pipe Inp Report'!AS1054="X",1,IF('Prop Drill Pipe Inp Report'!AT1054="X",1,IF('Prop Drill Pipe Inp Report'!AU1054="X",1,IF('Prop Drill Pipe Inp Report'!AV1054="X",1,IF('Prop Drill Pipe Inp Report'!AW1054="X",1,IF('Prop Drill Pipe Inp Report'!AX1054="X",1,IF('Prop Drill Pipe Inp Report'!AY1054="X",1,IF('Prop Drill Pipe Inp Report'!AZ1054="X",1,IF('Prop Drill Pipe Inp Report'!BA1054="X",1,0))))))))))))</f>
        <v>0</v>
      </c>
    </row>
    <row r="1048" spans="9:10" x14ac:dyDescent="0.25">
      <c r="I1048">
        <f>IF('Prop Drill Pipe Inp Report'!V1055="X",1,IF('Prop Drill Pipe Inp Report'!W1055="X",1,IF('Prop Drill Pipe Inp Report'!X1055="X",1,IF('Prop Drill Pipe Inp Report'!Y1055="X",1,IF('Prop Drill Pipe Inp Report'!Z1055="X",1,IF('Prop Drill Pipe Inp Report'!AA1055="X",1,IF('Prop Drill Pipe Inp Report'!AB1055="X",1,IF('Prop Drill Pipe Inp Report'!AC1055="X",1,IF('Prop Drill Pipe Inp Report'!AD1055="X",1,IF('Prop Drill Pipe Inp Report'!AE1055="X",1,IF('Prop Drill Pipe Inp Report'!AF1055="X",1,IF('Prop Drill Pipe Inp Report'!AG1055="X",1,IF('Prop Drill Pipe Inp Report'!AH1055="X",1, IF('Prop Drill Pipe Inp Report'!AI1055="X",1,0))))))))))))))</f>
        <v>0</v>
      </c>
      <c r="J1048">
        <f>IF('Prop Drill Pipe Inp Report'!AP1055="X",1,IF('Prop Drill Pipe Inp Report'!AQ1055="X",1,IF('Prop Drill Pipe Inp Report'!AR1055="X",1,IF('Prop Drill Pipe Inp Report'!AS1055="X",1,IF('Prop Drill Pipe Inp Report'!AT1055="X",1,IF('Prop Drill Pipe Inp Report'!AU1055="X",1,IF('Prop Drill Pipe Inp Report'!AV1055="X",1,IF('Prop Drill Pipe Inp Report'!AW1055="X",1,IF('Prop Drill Pipe Inp Report'!AX1055="X",1,IF('Prop Drill Pipe Inp Report'!AY1055="X",1,IF('Prop Drill Pipe Inp Report'!AZ1055="X",1,IF('Prop Drill Pipe Inp Report'!BA1055="X",1,0))))))))))))</f>
        <v>0</v>
      </c>
    </row>
    <row r="1049" spans="9:10" x14ac:dyDescent="0.25">
      <c r="I1049">
        <f>IF('Prop Drill Pipe Inp Report'!V1056="X",1,IF('Prop Drill Pipe Inp Report'!W1056="X",1,IF('Prop Drill Pipe Inp Report'!X1056="X",1,IF('Prop Drill Pipe Inp Report'!Y1056="X",1,IF('Prop Drill Pipe Inp Report'!Z1056="X",1,IF('Prop Drill Pipe Inp Report'!AA1056="X",1,IF('Prop Drill Pipe Inp Report'!AB1056="X",1,IF('Prop Drill Pipe Inp Report'!AC1056="X",1,IF('Prop Drill Pipe Inp Report'!AD1056="X",1,IF('Prop Drill Pipe Inp Report'!AE1056="X",1,IF('Prop Drill Pipe Inp Report'!AF1056="X",1,IF('Prop Drill Pipe Inp Report'!AG1056="X",1,IF('Prop Drill Pipe Inp Report'!AH1056="X",1, IF('Prop Drill Pipe Inp Report'!AI1056="X",1,0))))))))))))))</f>
        <v>0</v>
      </c>
      <c r="J1049">
        <f>IF('Prop Drill Pipe Inp Report'!AP1056="X",1,IF('Prop Drill Pipe Inp Report'!AQ1056="X",1,IF('Prop Drill Pipe Inp Report'!AR1056="X",1,IF('Prop Drill Pipe Inp Report'!AS1056="X",1,IF('Prop Drill Pipe Inp Report'!AT1056="X",1,IF('Prop Drill Pipe Inp Report'!AU1056="X",1,IF('Prop Drill Pipe Inp Report'!AV1056="X",1,IF('Prop Drill Pipe Inp Report'!AW1056="X",1,IF('Prop Drill Pipe Inp Report'!AX1056="X",1,IF('Prop Drill Pipe Inp Report'!AY1056="X",1,IF('Prop Drill Pipe Inp Report'!AZ1056="X",1,IF('Prop Drill Pipe Inp Report'!BA1056="X",1,0))))))))))))</f>
        <v>0</v>
      </c>
    </row>
    <row r="1050" spans="9:10" x14ac:dyDescent="0.25">
      <c r="I1050">
        <f>IF('Prop Drill Pipe Inp Report'!V1057="X",1,IF('Prop Drill Pipe Inp Report'!W1057="X",1,IF('Prop Drill Pipe Inp Report'!X1057="X",1,IF('Prop Drill Pipe Inp Report'!Y1057="X",1,IF('Prop Drill Pipe Inp Report'!Z1057="X",1,IF('Prop Drill Pipe Inp Report'!AA1057="X",1,IF('Prop Drill Pipe Inp Report'!AB1057="X",1,IF('Prop Drill Pipe Inp Report'!AC1057="X",1,IF('Prop Drill Pipe Inp Report'!AD1057="X",1,IF('Prop Drill Pipe Inp Report'!AE1057="X",1,IF('Prop Drill Pipe Inp Report'!AF1057="X",1,IF('Prop Drill Pipe Inp Report'!AG1057="X",1,IF('Prop Drill Pipe Inp Report'!AH1057="X",1, IF('Prop Drill Pipe Inp Report'!AI1057="X",1,0))))))))))))))</f>
        <v>0</v>
      </c>
      <c r="J1050">
        <f>IF('Prop Drill Pipe Inp Report'!AP1057="X",1,IF('Prop Drill Pipe Inp Report'!AQ1057="X",1,IF('Prop Drill Pipe Inp Report'!AR1057="X",1,IF('Prop Drill Pipe Inp Report'!AS1057="X",1,IF('Prop Drill Pipe Inp Report'!AT1057="X",1,IF('Prop Drill Pipe Inp Report'!AU1057="X",1,IF('Prop Drill Pipe Inp Report'!AV1057="X",1,IF('Prop Drill Pipe Inp Report'!AW1057="X",1,IF('Prop Drill Pipe Inp Report'!AX1057="X",1,IF('Prop Drill Pipe Inp Report'!AY1057="X",1,IF('Prop Drill Pipe Inp Report'!AZ1057="X",1,IF('Prop Drill Pipe Inp Report'!BA1057="X",1,0))))))))))))</f>
        <v>0</v>
      </c>
    </row>
    <row r="1051" spans="9:10" x14ac:dyDescent="0.25">
      <c r="I1051">
        <f>IF('Prop Drill Pipe Inp Report'!V1058="X",1,IF('Prop Drill Pipe Inp Report'!W1058="X",1,IF('Prop Drill Pipe Inp Report'!X1058="X",1,IF('Prop Drill Pipe Inp Report'!Y1058="X",1,IF('Prop Drill Pipe Inp Report'!Z1058="X",1,IF('Prop Drill Pipe Inp Report'!AA1058="X",1,IF('Prop Drill Pipe Inp Report'!AB1058="X",1,IF('Prop Drill Pipe Inp Report'!AC1058="X",1,IF('Prop Drill Pipe Inp Report'!AD1058="X",1,IF('Prop Drill Pipe Inp Report'!AE1058="X",1,IF('Prop Drill Pipe Inp Report'!AF1058="X",1,IF('Prop Drill Pipe Inp Report'!AG1058="X",1,IF('Prop Drill Pipe Inp Report'!AH1058="X",1, IF('Prop Drill Pipe Inp Report'!AI1058="X",1,0))))))))))))))</f>
        <v>0</v>
      </c>
      <c r="J1051">
        <f>IF('Prop Drill Pipe Inp Report'!AP1058="X",1,IF('Prop Drill Pipe Inp Report'!AQ1058="X",1,IF('Prop Drill Pipe Inp Report'!AR1058="X",1,IF('Prop Drill Pipe Inp Report'!AS1058="X",1,IF('Prop Drill Pipe Inp Report'!AT1058="X",1,IF('Prop Drill Pipe Inp Report'!AU1058="X",1,IF('Prop Drill Pipe Inp Report'!AV1058="X",1,IF('Prop Drill Pipe Inp Report'!AW1058="X",1,IF('Prop Drill Pipe Inp Report'!AX1058="X",1,IF('Prop Drill Pipe Inp Report'!AY1058="X",1,IF('Prop Drill Pipe Inp Report'!AZ1058="X",1,IF('Prop Drill Pipe Inp Report'!BA1058="X",1,0))))))))))))</f>
        <v>0</v>
      </c>
    </row>
    <row r="1052" spans="9:10" x14ac:dyDescent="0.25">
      <c r="I1052">
        <f>IF('Prop Drill Pipe Inp Report'!V1059="X",1,IF('Prop Drill Pipe Inp Report'!W1059="X",1,IF('Prop Drill Pipe Inp Report'!X1059="X",1,IF('Prop Drill Pipe Inp Report'!Y1059="X",1,IF('Prop Drill Pipe Inp Report'!Z1059="X",1,IF('Prop Drill Pipe Inp Report'!AA1059="X",1,IF('Prop Drill Pipe Inp Report'!AB1059="X",1,IF('Prop Drill Pipe Inp Report'!AC1059="X",1,IF('Prop Drill Pipe Inp Report'!AD1059="X",1,IF('Prop Drill Pipe Inp Report'!AE1059="X",1,IF('Prop Drill Pipe Inp Report'!AF1059="X",1,IF('Prop Drill Pipe Inp Report'!AG1059="X",1,IF('Prop Drill Pipe Inp Report'!AH1059="X",1, IF('Prop Drill Pipe Inp Report'!AI1059="X",1,0))))))))))))))</f>
        <v>0</v>
      </c>
      <c r="J1052">
        <f>IF('Prop Drill Pipe Inp Report'!AP1059="X",1,IF('Prop Drill Pipe Inp Report'!AQ1059="X",1,IF('Prop Drill Pipe Inp Report'!AR1059="X",1,IF('Prop Drill Pipe Inp Report'!AS1059="X",1,IF('Prop Drill Pipe Inp Report'!AT1059="X",1,IF('Prop Drill Pipe Inp Report'!AU1059="X",1,IF('Prop Drill Pipe Inp Report'!AV1059="X",1,IF('Prop Drill Pipe Inp Report'!AW1059="X",1,IF('Prop Drill Pipe Inp Report'!AX1059="X",1,IF('Prop Drill Pipe Inp Report'!AY1059="X",1,IF('Prop Drill Pipe Inp Report'!AZ1059="X",1,IF('Prop Drill Pipe Inp Report'!BA1059="X",1,0))))))))))))</f>
        <v>0</v>
      </c>
    </row>
    <row r="1053" spans="9:10" x14ac:dyDescent="0.25">
      <c r="I1053">
        <f>IF('Prop Drill Pipe Inp Report'!V1060="X",1,IF('Prop Drill Pipe Inp Report'!W1060="X",1,IF('Prop Drill Pipe Inp Report'!X1060="X",1,IF('Prop Drill Pipe Inp Report'!Y1060="X",1,IF('Prop Drill Pipe Inp Report'!Z1060="X",1,IF('Prop Drill Pipe Inp Report'!AA1060="X",1,IF('Prop Drill Pipe Inp Report'!AB1060="X",1,IF('Prop Drill Pipe Inp Report'!AC1060="X",1,IF('Prop Drill Pipe Inp Report'!AD1060="X",1,IF('Prop Drill Pipe Inp Report'!AE1060="X",1,IF('Prop Drill Pipe Inp Report'!AF1060="X",1,IF('Prop Drill Pipe Inp Report'!AG1060="X",1,IF('Prop Drill Pipe Inp Report'!AH1060="X",1, IF('Prop Drill Pipe Inp Report'!AI1060="X",1,0))))))))))))))</f>
        <v>0</v>
      </c>
      <c r="J1053">
        <f>IF('Prop Drill Pipe Inp Report'!AP1060="X",1,IF('Prop Drill Pipe Inp Report'!AQ1060="X",1,IF('Prop Drill Pipe Inp Report'!AR1060="X",1,IF('Prop Drill Pipe Inp Report'!AS1060="X",1,IF('Prop Drill Pipe Inp Report'!AT1060="X",1,IF('Prop Drill Pipe Inp Report'!AU1060="X",1,IF('Prop Drill Pipe Inp Report'!AV1060="X",1,IF('Prop Drill Pipe Inp Report'!AW1060="X",1,IF('Prop Drill Pipe Inp Report'!AX1060="X",1,IF('Prop Drill Pipe Inp Report'!AY1060="X",1,IF('Prop Drill Pipe Inp Report'!AZ1060="X",1,IF('Prop Drill Pipe Inp Report'!BA1060="X",1,0))))))))))))</f>
        <v>0</v>
      </c>
    </row>
    <row r="1054" spans="9:10" x14ac:dyDescent="0.25">
      <c r="I1054">
        <f>IF('Prop Drill Pipe Inp Report'!V1061="X",1,IF('Prop Drill Pipe Inp Report'!W1061="X",1,IF('Prop Drill Pipe Inp Report'!X1061="X",1,IF('Prop Drill Pipe Inp Report'!Y1061="X",1,IF('Prop Drill Pipe Inp Report'!Z1061="X",1,IF('Prop Drill Pipe Inp Report'!AA1061="X",1,IF('Prop Drill Pipe Inp Report'!AB1061="X",1,IF('Prop Drill Pipe Inp Report'!AC1061="X",1,IF('Prop Drill Pipe Inp Report'!AD1061="X",1,IF('Prop Drill Pipe Inp Report'!AE1061="X",1,IF('Prop Drill Pipe Inp Report'!AF1061="X",1,IF('Prop Drill Pipe Inp Report'!AG1061="X",1,IF('Prop Drill Pipe Inp Report'!AH1061="X",1, IF('Prop Drill Pipe Inp Report'!AI1061="X",1,0))))))))))))))</f>
        <v>0</v>
      </c>
      <c r="J1054">
        <f>IF('Prop Drill Pipe Inp Report'!AP1061="X",1,IF('Prop Drill Pipe Inp Report'!AQ1061="X",1,IF('Prop Drill Pipe Inp Report'!AR1061="X",1,IF('Prop Drill Pipe Inp Report'!AS1061="X",1,IF('Prop Drill Pipe Inp Report'!AT1061="X",1,IF('Prop Drill Pipe Inp Report'!AU1061="X",1,IF('Prop Drill Pipe Inp Report'!AV1061="X",1,IF('Prop Drill Pipe Inp Report'!AW1061="X",1,IF('Prop Drill Pipe Inp Report'!AX1061="X",1,IF('Prop Drill Pipe Inp Report'!AY1061="X",1,IF('Prop Drill Pipe Inp Report'!AZ1061="X",1,IF('Prop Drill Pipe Inp Report'!BA1061="X",1,0))))))))))))</f>
        <v>0</v>
      </c>
    </row>
    <row r="1055" spans="9:10" x14ac:dyDescent="0.25">
      <c r="I1055">
        <f>IF('Prop Drill Pipe Inp Report'!V1062="X",1,IF('Prop Drill Pipe Inp Report'!W1062="X",1,IF('Prop Drill Pipe Inp Report'!X1062="X",1,IF('Prop Drill Pipe Inp Report'!Y1062="X",1,IF('Prop Drill Pipe Inp Report'!Z1062="X",1,IF('Prop Drill Pipe Inp Report'!AA1062="X",1,IF('Prop Drill Pipe Inp Report'!AB1062="X",1,IF('Prop Drill Pipe Inp Report'!AC1062="X",1,IF('Prop Drill Pipe Inp Report'!AD1062="X",1,IF('Prop Drill Pipe Inp Report'!AE1062="X",1,IF('Prop Drill Pipe Inp Report'!AF1062="X",1,IF('Prop Drill Pipe Inp Report'!AG1062="X",1,IF('Prop Drill Pipe Inp Report'!AH1062="X",1, IF('Prop Drill Pipe Inp Report'!AI1062="X",1,0))))))))))))))</f>
        <v>0</v>
      </c>
      <c r="J1055">
        <f>IF('Prop Drill Pipe Inp Report'!AP1062="X",1,IF('Prop Drill Pipe Inp Report'!AQ1062="X",1,IF('Prop Drill Pipe Inp Report'!AR1062="X",1,IF('Prop Drill Pipe Inp Report'!AS1062="X",1,IF('Prop Drill Pipe Inp Report'!AT1062="X",1,IF('Prop Drill Pipe Inp Report'!AU1062="X",1,IF('Prop Drill Pipe Inp Report'!AV1062="X",1,IF('Prop Drill Pipe Inp Report'!AW1062="X",1,IF('Prop Drill Pipe Inp Report'!AX1062="X",1,IF('Prop Drill Pipe Inp Report'!AY1062="X",1,IF('Prop Drill Pipe Inp Report'!AZ1062="X",1,IF('Prop Drill Pipe Inp Report'!BA1062="X",1,0))))))))))))</f>
        <v>0</v>
      </c>
    </row>
    <row r="1056" spans="9:10" x14ac:dyDescent="0.25">
      <c r="I1056">
        <f>IF('Prop Drill Pipe Inp Report'!V1063="X",1,IF('Prop Drill Pipe Inp Report'!W1063="X",1,IF('Prop Drill Pipe Inp Report'!X1063="X",1,IF('Prop Drill Pipe Inp Report'!Y1063="X",1,IF('Prop Drill Pipe Inp Report'!Z1063="X",1,IF('Prop Drill Pipe Inp Report'!AA1063="X",1,IF('Prop Drill Pipe Inp Report'!AB1063="X",1,IF('Prop Drill Pipe Inp Report'!AC1063="X",1,IF('Prop Drill Pipe Inp Report'!AD1063="X",1,IF('Prop Drill Pipe Inp Report'!AE1063="X",1,IF('Prop Drill Pipe Inp Report'!AF1063="X",1,IF('Prop Drill Pipe Inp Report'!AG1063="X",1,IF('Prop Drill Pipe Inp Report'!AH1063="X",1, IF('Prop Drill Pipe Inp Report'!AI1063="X",1,0))))))))))))))</f>
        <v>0</v>
      </c>
      <c r="J1056">
        <f>IF('Prop Drill Pipe Inp Report'!AP1063="X",1,IF('Prop Drill Pipe Inp Report'!AQ1063="X",1,IF('Prop Drill Pipe Inp Report'!AR1063="X",1,IF('Prop Drill Pipe Inp Report'!AS1063="X",1,IF('Prop Drill Pipe Inp Report'!AT1063="X",1,IF('Prop Drill Pipe Inp Report'!AU1063="X",1,IF('Prop Drill Pipe Inp Report'!AV1063="X",1,IF('Prop Drill Pipe Inp Report'!AW1063="X",1,IF('Prop Drill Pipe Inp Report'!AX1063="X",1,IF('Prop Drill Pipe Inp Report'!AY1063="X",1,IF('Prop Drill Pipe Inp Report'!AZ1063="X",1,IF('Prop Drill Pipe Inp Report'!BA1063="X",1,0))))))))))))</f>
        <v>0</v>
      </c>
    </row>
    <row r="1057" spans="9:10" x14ac:dyDescent="0.25">
      <c r="I1057">
        <f>IF('Prop Drill Pipe Inp Report'!V1064="X",1,IF('Prop Drill Pipe Inp Report'!W1064="X",1,IF('Prop Drill Pipe Inp Report'!X1064="X",1,IF('Prop Drill Pipe Inp Report'!Y1064="X",1,IF('Prop Drill Pipe Inp Report'!Z1064="X",1,IF('Prop Drill Pipe Inp Report'!AA1064="X",1,IF('Prop Drill Pipe Inp Report'!AB1064="X",1,IF('Prop Drill Pipe Inp Report'!AC1064="X",1,IF('Prop Drill Pipe Inp Report'!AD1064="X",1,IF('Prop Drill Pipe Inp Report'!AE1064="X",1,IF('Prop Drill Pipe Inp Report'!AF1064="X",1,IF('Prop Drill Pipe Inp Report'!AG1064="X",1,IF('Prop Drill Pipe Inp Report'!AH1064="X",1, IF('Prop Drill Pipe Inp Report'!AI1064="X",1,0))))))))))))))</f>
        <v>0</v>
      </c>
      <c r="J1057">
        <f>IF('Prop Drill Pipe Inp Report'!AP1064="X",1,IF('Prop Drill Pipe Inp Report'!AQ1064="X",1,IF('Prop Drill Pipe Inp Report'!AR1064="X",1,IF('Prop Drill Pipe Inp Report'!AS1064="X",1,IF('Prop Drill Pipe Inp Report'!AT1064="X",1,IF('Prop Drill Pipe Inp Report'!AU1064="X",1,IF('Prop Drill Pipe Inp Report'!AV1064="X",1,IF('Prop Drill Pipe Inp Report'!AW1064="X",1,IF('Prop Drill Pipe Inp Report'!AX1064="X",1,IF('Prop Drill Pipe Inp Report'!AY1064="X",1,IF('Prop Drill Pipe Inp Report'!AZ1064="X",1,IF('Prop Drill Pipe Inp Report'!BA1064="X",1,0))))))))))))</f>
        <v>0</v>
      </c>
    </row>
    <row r="1058" spans="9:10" x14ac:dyDescent="0.25">
      <c r="I1058">
        <f>IF('Prop Drill Pipe Inp Report'!V1065="X",1,IF('Prop Drill Pipe Inp Report'!W1065="X",1,IF('Prop Drill Pipe Inp Report'!X1065="X",1,IF('Prop Drill Pipe Inp Report'!Y1065="X",1,IF('Prop Drill Pipe Inp Report'!Z1065="X",1,IF('Prop Drill Pipe Inp Report'!AA1065="X",1,IF('Prop Drill Pipe Inp Report'!AB1065="X",1,IF('Prop Drill Pipe Inp Report'!AC1065="X",1,IF('Prop Drill Pipe Inp Report'!AD1065="X",1,IF('Prop Drill Pipe Inp Report'!AE1065="X",1,IF('Prop Drill Pipe Inp Report'!AF1065="X",1,IF('Prop Drill Pipe Inp Report'!AG1065="X",1,IF('Prop Drill Pipe Inp Report'!AH1065="X",1, IF('Prop Drill Pipe Inp Report'!AI1065="X",1,0))))))))))))))</f>
        <v>0</v>
      </c>
      <c r="J1058">
        <f>IF('Prop Drill Pipe Inp Report'!AP1065="X",1,IF('Prop Drill Pipe Inp Report'!AQ1065="X",1,IF('Prop Drill Pipe Inp Report'!AR1065="X",1,IF('Prop Drill Pipe Inp Report'!AS1065="X",1,IF('Prop Drill Pipe Inp Report'!AT1065="X",1,IF('Prop Drill Pipe Inp Report'!AU1065="X",1,IF('Prop Drill Pipe Inp Report'!AV1065="X",1,IF('Prop Drill Pipe Inp Report'!AW1065="X",1,IF('Prop Drill Pipe Inp Report'!AX1065="X",1,IF('Prop Drill Pipe Inp Report'!AY1065="X",1,IF('Prop Drill Pipe Inp Report'!AZ1065="X",1,IF('Prop Drill Pipe Inp Report'!BA1065="X",1,0))))))))))))</f>
        <v>0</v>
      </c>
    </row>
    <row r="1059" spans="9:10" x14ac:dyDescent="0.25">
      <c r="I1059">
        <f>IF('Prop Drill Pipe Inp Report'!V1066="X",1,IF('Prop Drill Pipe Inp Report'!W1066="X",1,IF('Prop Drill Pipe Inp Report'!X1066="X",1,IF('Prop Drill Pipe Inp Report'!Y1066="X",1,IF('Prop Drill Pipe Inp Report'!Z1066="X",1,IF('Prop Drill Pipe Inp Report'!AA1066="X",1,IF('Prop Drill Pipe Inp Report'!AB1066="X",1,IF('Prop Drill Pipe Inp Report'!AC1066="X",1,IF('Prop Drill Pipe Inp Report'!AD1066="X",1,IF('Prop Drill Pipe Inp Report'!AE1066="X",1,IF('Prop Drill Pipe Inp Report'!AF1066="X",1,IF('Prop Drill Pipe Inp Report'!AG1066="X",1,IF('Prop Drill Pipe Inp Report'!AH1066="X",1, IF('Prop Drill Pipe Inp Report'!AI1066="X",1,0))))))))))))))</f>
        <v>0</v>
      </c>
      <c r="J1059">
        <f>IF('Prop Drill Pipe Inp Report'!AP1066="X",1,IF('Prop Drill Pipe Inp Report'!AQ1066="X",1,IF('Prop Drill Pipe Inp Report'!AR1066="X",1,IF('Prop Drill Pipe Inp Report'!AS1066="X",1,IF('Prop Drill Pipe Inp Report'!AT1066="X",1,IF('Prop Drill Pipe Inp Report'!AU1066="X",1,IF('Prop Drill Pipe Inp Report'!AV1066="X",1,IF('Prop Drill Pipe Inp Report'!AW1066="X",1,IF('Prop Drill Pipe Inp Report'!AX1066="X",1,IF('Prop Drill Pipe Inp Report'!AY1066="X",1,IF('Prop Drill Pipe Inp Report'!AZ1066="X",1,IF('Prop Drill Pipe Inp Report'!BA1066="X",1,0))))))))))))</f>
        <v>0</v>
      </c>
    </row>
    <row r="1060" spans="9:10" x14ac:dyDescent="0.25">
      <c r="I1060">
        <f>IF('Prop Drill Pipe Inp Report'!V1067="X",1,IF('Prop Drill Pipe Inp Report'!W1067="X",1,IF('Prop Drill Pipe Inp Report'!X1067="X",1,IF('Prop Drill Pipe Inp Report'!Y1067="X",1,IF('Prop Drill Pipe Inp Report'!Z1067="X",1,IF('Prop Drill Pipe Inp Report'!AA1067="X",1,IF('Prop Drill Pipe Inp Report'!AB1067="X",1,IF('Prop Drill Pipe Inp Report'!AC1067="X",1,IF('Prop Drill Pipe Inp Report'!AD1067="X",1,IF('Prop Drill Pipe Inp Report'!AE1067="X",1,IF('Prop Drill Pipe Inp Report'!AF1067="X",1,IF('Prop Drill Pipe Inp Report'!AG1067="X",1,IF('Prop Drill Pipe Inp Report'!AH1067="X",1, IF('Prop Drill Pipe Inp Report'!AI1067="X",1,0))))))))))))))</f>
        <v>0</v>
      </c>
      <c r="J1060">
        <f>IF('Prop Drill Pipe Inp Report'!AP1067="X",1,IF('Prop Drill Pipe Inp Report'!AQ1067="X",1,IF('Prop Drill Pipe Inp Report'!AR1067="X",1,IF('Prop Drill Pipe Inp Report'!AS1067="X",1,IF('Prop Drill Pipe Inp Report'!AT1067="X",1,IF('Prop Drill Pipe Inp Report'!AU1067="X",1,IF('Prop Drill Pipe Inp Report'!AV1067="X",1,IF('Prop Drill Pipe Inp Report'!AW1067="X",1,IF('Prop Drill Pipe Inp Report'!AX1067="X",1,IF('Prop Drill Pipe Inp Report'!AY1067="X",1,IF('Prop Drill Pipe Inp Report'!AZ1067="X",1,IF('Prop Drill Pipe Inp Report'!BA1067="X",1,0))))))))))))</f>
        <v>0</v>
      </c>
    </row>
    <row r="1061" spans="9:10" x14ac:dyDescent="0.25">
      <c r="I1061">
        <f>IF('Prop Drill Pipe Inp Report'!V1068="X",1,IF('Prop Drill Pipe Inp Report'!W1068="X",1,IF('Prop Drill Pipe Inp Report'!X1068="X",1,IF('Prop Drill Pipe Inp Report'!Y1068="X",1,IF('Prop Drill Pipe Inp Report'!Z1068="X",1,IF('Prop Drill Pipe Inp Report'!AA1068="X",1,IF('Prop Drill Pipe Inp Report'!AB1068="X",1,IF('Prop Drill Pipe Inp Report'!AC1068="X",1,IF('Prop Drill Pipe Inp Report'!AD1068="X",1,IF('Prop Drill Pipe Inp Report'!AE1068="X",1,IF('Prop Drill Pipe Inp Report'!AF1068="X",1,IF('Prop Drill Pipe Inp Report'!AG1068="X",1,IF('Prop Drill Pipe Inp Report'!AH1068="X",1, IF('Prop Drill Pipe Inp Report'!AI1068="X",1,0))))))))))))))</f>
        <v>0</v>
      </c>
      <c r="J1061">
        <f>IF('Prop Drill Pipe Inp Report'!AP1068="X",1,IF('Prop Drill Pipe Inp Report'!AQ1068="X",1,IF('Prop Drill Pipe Inp Report'!AR1068="X",1,IF('Prop Drill Pipe Inp Report'!AS1068="X",1,IF('Prop Drill Pipe Inp Report'!AT1068="X",1,IF('Prop Drill Pipe Inp Report'!AU1068="X",1,IF('Prop Drill Pipe Inp Report'!AV1068="X",1,IF('Prop Drill Pipe Inp Report'!AW1068="X",1,IF('Prop Drill Pipe Inp Report'!AX1068="X",1,IF('Prop Drill Pipe Inp Report'!AY1068="X",1,IF('Prop Drill Pipe Inp Report'!AZ1068="X",1,IF('Prop Drill Pipe Inp Report'!BA1068="X",1,0))))))))))))</f>
        <v>0</v>
      </c>
    </row>
    <row r="1062" spans="9:10" x14ac:dyDescent="0.25">
      <c r="I1062">
        <f>IF('Prop Drill Pipe Inp Report'!V1069="X",1,IF('Prop Drill Pipe Inp Report'!W1069="X",1,IF('Prop Drill Pipe Inp Report'!X1069="X",1,IF('Prop Drill Pipe Inp Report'!Y1069="X",1,IF('Prop Drill Pipe Inp Report'!Z1069="X",1,IF('Prop Drill Pipe Inp Report'!AA1069="X",1,IF('Prop Drill Pipe Inp Report'!AB1069="X",1,IF('Prop Drill Pipe Inp Report'!AC1069="X",1,IF('Prop Drill Pipe Inp Report'!AD1069="X",1,IF('Prop Drill Pipe Inp Report'!AE1069="X",1,IF('Prop Drill Pipe Inp Report'!AF1069="X",1,IF('Prop Drill Pipe Inp Report'!AG1069="X",1,IF('Prop Drill Pipe Inp Report'!AH1069="X",1, IF('Prop Drill Pipe Inp Report'!AI1069="X",1,0))))))))))))))</f>
        <v>0</v>
      </c>
      <c r="J1062">
        <f>IF('Prop Drill Pipe Inp Report'!AP1069="X",1,IF('Prop Drill Pipe Inp Report'!AQ1069="X",1,IF('Prop Drill Pipe Inp Report'!AR1069="X",1,IF('Prop Drill Pipe Inp Report'!AS1069="X",1,IF('Prop Drill Pipe Inp Report'!AT1069="X",1,IF('Prop Drill Pipe Inp Report'!AU1069="X",1,IF('Prop Drill Pipe Inp Report'!AV1069="X",1,IF('Prop Drill Pipe Inp Report'!AW1069="X",1,IF('Prop Drill Pipe Inp Report'!AX1069="X",1,IF('Prop Drill Pipe Inp Report'!AY1069="X",1,IF('Prop Drill Pipe Inp Report'!AZ1069="X",1,IF('Prop Drill Pipe Inp Report'!BA1069="X",1,0))))))))))))</f>
        <v>0</v>
      </c>
    </row>
    <row r="1063" spans="9:10" x14ac:dyDescent="0.25">
      <c r="I1063">
        <f>IF('Prop Drill Pipe Inp Report'!V1070="X",1,IF('Prop Drill Pipe Inp Report'!W1070="X",1,IF('Prop Drill Pipe Inp Report'!X1070="X",1,IF('Prop Drill Pipe Inp Report'!Y1070="X",1,IF('Prop Drill Pipe Inp Report'!Z1070="X",1,IF('Prop Drill Pipe Inp Report'!AA1070="X",1,IF('Prop Drill Pipe Inp Report'!AB1070="X",1,IF('Prop Drill Pipe Inp Report'!AC1070="X",1,IF('Prop Drill Pipe Inp Report'!AD1070="X",1,IF('Prop Drill Pipe Inp Report'!AE1070="X",1,IF('Prop Drill Pipe Inp Report'!AF1070="X",1,IF('Prop Drill Pipe Inp Report'!AG1070="X",1,IF('Prop Drill Pipe Inp Report'!AH1070="X",1, IF('Prop Drill Pipe Inp Report'!AI1070="X",1,0))))))))))))))</f>
        <v>0</v>
      </c>
      <c r="J1063">
        <f>IF('Prop Drill Pipe Inp Report'!AP1070="X",1,IF('Prop Drill Pipe Inp Report'!AQ1070="X",1,IF('Prop Drill Pipe Inp Report'!AR1070="X",1,IF('Prop Drill Pipe Inp Report'!AS1070="X",1,IF('Prop Drill Pipe Inp Report'!AT1070="X",1,IF('Prop Drill Pipe Inp Report'!AU1070="X",1,IF('Prop Drill Pipe Inp Report'!AV1070="X",1,IF('Prop Drill Pipe Inp Report'!AW1070="X",1,IF('Prop Drill Pipe Inp Report'!AX1070="X",1,IF('Prop Drill Pipe Inp Report'!AY1070="X",1,IF('Prop Drill Pipe Inp Report'!AZ1070="X",1,IF('Prop Drill Pipe Inp Report'!BA1070="X",1,0))))))))))))</f>
        <v>0</v>
      </c>
    </row>
    <row r="1064" spans="9:10" x14ac:dyDescent="0.25">
      <c r="I1064">
        <f>IF('Prop Drill Pipe Inp Report'!V1071="X",1,IF('Prop Drill Pipe Inp Report'!W1071="X",1,IF('Prop Drill Pipe Inp Report'!X1071="X",1,IF('Prop Drill Pipe Inp Report'!Y1071="X",1,IF('Prop Drill Pipe Inp Report'!Z1071="X",1,IF('Prop Drill Pipe Inp Report'!AA1071="X",1,IF('Prop Drill Pipe Inp Report'!AB1071="X",1,IF('Prop Drill Pipe Inp Report'!AC1071="X",1,IF('Prop Drill Pipe Inp Report'!AD1071="X",1,IF('Prop Drill Pipe Inp Report'!AE1071="X",1,IF('Prop Drill Pipe Inp Report'!AF1071="X",1,IF('Prop Drill Pipe Inp Report'!AG1071="X",1,IF('Prop Drill Pipe Inp Report'!AH1071="X",1, IF('Prop Drill Pipe Inp Report'!AI1071="X",1,0))))))))))))))</f>
        <v>0</v>
      </c>
      <c r="J1064">
        <f>IF('Prop Drill Pipe Inp Report'!AP1071="X",1,IF('Prop Drill Pipe Inp Report'!AQ1071="X",1,IF('Prop Drill Pipe Inp Report'!AR1071="X",1,IF('Prop Drill Pipe Inp Report'!AS1071="X",1,IF('Prop Drill Pipe Inp Report'!AT1071="X",1,IF('Prop Drill Pipe Inp Report'!AU1071="X",1,IF('Prop Drill Pipe Inp Report'!AV1071="X",1,IF('Prop Drill Pipe Inp Report'!AW1071="X",1,IF('Prop Drill Pipe Inp Report'!AX1071="X",1,IF('Prop Drill Pipe Inp Report'!AY1071="X",1,IF('Prop Drill Pipe Inp Report'!AZ1071="X",1,IF('Prop Drill Pipe Inp Report'!BA1071="X",1,0))))))))))))</f>
        <v>0</v>
      </c>
    </row>
    <row r="1065" spans="9:10" x14ac:dyDescent="0.25">
      <c r="I1065">
        <f>IF('Prop Drill Pipe Inp Report'!V1072="X",1,IF('Prop Drill Pipe Inp Report'!W1072="X",1,IF('Prop Drill Pipe Inp Report'!X1072="X",1,IF('Prop Drill Pipe Inp Report'!Y1072="X",1,IF('Prop Drill Pipe Inp Report'!Z1072="X",1,IF('Prop Drill Pipe Inp Report'!AA1072="X",1,IF('Prop Drill Pipe Inp Report'!AB1072="X",1,IF('Prop Drill Pipe Inp Report'!AC1072="X",1,IF('Prop Drill Pipe Inp Report'!AD1072="X",1,IF('Prop Drill Pipe Inp Report'!AE1072="X",1,IF('Prop Drill Pipe Inp Report'!AF1072="X",1,IF('Prop Drill Pipe Inp Report'!AG1072="X",1,IF('Prop Drill Pipe Inp Report'!AH1072="X",1, IF('Prop Drill Pipe Inp Report'!AI1072="X",1,0))))))))))))))</f>
        <v>0</v>
      </c>
      <c r="J1065">
        <f>IF('Prop Drill Pipe Inp Report'!AP1072="X",1,IF('Prop Drill Pipe Inp Report'!AQ1072="X",1,IF('Prop Drill Pipe Inp Report'!AR1072="X",1,IF('Prop Drill Pipe Inp Report'!AS1072="X",1,IF('Prop Drill Pipe Inp Report'!AT1072="X",1,IF('Prop Drill Pipe Inp Report'!AU1072="X",1,IF('Prop Drill Pipe Inp Report'!AV1072="X",1,IF('Prop Drill Pipe Inp Report'!AW1072="X",1,IF('Prop Drill Pipe Inp Report'!AX1072="X",1,IF('Prop Drill Pipe Inp Report'!AY1072="X",1,IF('Prop Drill Pipe Inp Report'!AZ1072="X",1,IF('Prop Drill Pipe Inp Report'!BA1072="X",1,0))))))))))))</f>
        <v>0</v>
      </c>
    </row>
    <row r="1066" spans="9:10" x14ac:dyDescent="0.25">
      <c r="I1066">
        <f>IF('Prop Drill Pipe Inp Report'!V1073="X",1,IF('Prop Drill Pipe Inp Report'!W1073="X",1,IF('Prop Drill Pipe Inp Report'!X1073="X",1,IF('Prop Drill Pipe Inp Report'!Y1073="X",1,IF('Prop Drill Pipe Inp Report'!Z1073="X",1,IF('Prop Drill Pipe Inp Report'!AA1073="X",1,IF('Prop Drill Pipe Inp Report'!AB1073="X",1,IF('Prop Drill Pipe Inp Report'!AC1073="X",1,IF('Prop Drill Pipe Inp Report'!AD1073="X",1,IF('Prop Drill Pipe Inp Report'!AE1073="X",1,IF('Prop Drill Pipe Inp Report'!AF1073="X",1,IF('Prop Drill Pipe Inp Report'!AG1073="X",1,IF('Prop Drill Pipe Inp Report'!AH1073="X",1, IF('Prop Drill Pipe Inp Report'!AI1073="X",1,0))))))))))))))</f>
        <v>0</v>
      </c>
      <c r="J1066">
        <f>IF('Prop Drill Pipe Inp Report'!AP1073="X",1,IF('Prop Drill Pipe Inp Report'!AQ1073="X",1,IF('Prop Drill Pipe Inp Report'!AR1073="X",1,IF('Prop Drill Pipe Inp Report'!AS1073="X",1,IF('Prop Drill Pipe Inp Report'!AT1073="X",1,IF('Prop Drill Pipe Inp Report'!AU1073="X",1,IF('Prop Drill Pipe Inp Report'!AV1073="X",1,IF('Prop Drill Pipe Inp Report'!AW1073="X",1,IF('Prop Drill Pipe Inp Report'!AX1073="X",1,IF('Prop Drill Pipe Inp Report'!AY1073="X",1,IF('Prop Drill Pipe Inp Report'!AZ1073="X",1,IF('Prop Drill Pipe Inp Report'!BA1073="X",1,0))))))))))))</f>
        <v>0</v>
      </c>
    </row>
    <row r="1067" spans="9:10" x14ac:dyDescent="0.25">
      <c r="I1067">
        <f>IF('Prop Drill Pipe Inp Report'!V1074="X",1,IF('Prop Drill Pipe Inp Report'!W1074="X",1,IF('Prop Drill Pipe Inp Report'!X1074="X",1,IF('Prop Drill Pipe Inp Report'!Y1074="X",1,IF('Prop Drill Pipe Inp Report'!Z1074="X",1,IF('Prop Drill Pipe Inp Report'!AA1074="X",1,IF('Prop Drill Pipe Inp Report'!AB1074="X",1,IF('Prop Drill Pipe Inp Report'!AC1074="X",1,IF('Prop Drill Pipe Inp Report'!AD1074="X",1,IF('Prop Drill Pipe Inp Report'!AE1074="X",1,IF('Prop Drill Pipe Inp Report'!AF1074="X",1,IF('Prop Drill Pipe Inp Report'!AG1074="X",1,IF('Prop Drill Pipe Inp Report'!AH1074="X",1, IF('Prop Drill Pipe Inp Report'!AI1074="X",1,0))))))))))))))</f>
        <v>0</v>
      </c>
      <c r="J1067">
        <f>IF('Prop Drill Pipe Inp Report'!AP1074="X",1,IF('Prop Drill Pipe Inp Report'!AQ1074="X",1,IF('Prop Drill Pipe Inp Report'!AR1074="X",1,IF('Prop Drill Pipe Inp Report'!AS1074="X",1,IF('Prop Drill Pipe Inp Report'!AT1074="X",1,IF('Prop Drill Pipe Inp Report'!AU1074="X",1,IF('Prop Drill Pipe Inp Report'!AV1074="X",1,IF('Prop Drill Pipe Inp Report'!AW1074="X",1,IF('Prop Drill Pipe Inp Report'!AX1074="X",1,IF('Prop Drill Pipe Inp Report'!AY1074="X",1,IF('Prop Drill Pipe Inp Report'!AZ1074="X",1,IF('Prop Drill Pipe Inp Report'!BA1074="X",1,0))))))))))))</f>
        <v>0</v>
      </c>
    </row>
    <row r="1068" spans="9:10" x14ac:dyDescent="0.25">
      <c r="I1068">
        <f>IF('Prop Drill Pipe Inp Report'!V1075="X",1,IF('Prop Drill Pipe Inp Report'!W1075="X",1,IF('Prop Drill Pipe Inp Report'!X1075="X",1,IF('Prop Drill Pipe Inp Report'!Y1075="X",1,IF('Prop Drill Pipe Inp Report'!Z1075="X",1,IF('Prop Drill Pipe Inp Report'!AA1075="X",1,IF('Prop Drill Pipe Inp Report'!AB1075="X",1,IF('Prop Drill Pipe Inp Report'!AC1075="X",1,IF('Prop Drill Pipe Inp Report'!AD1075="X",1,IF('Prop Drill Pipe Inp Report'!AE1075="X",1,IF('Prop Drill Pipe Inp Report'!AF1075="X",1,IF('Prop Drill Pipe Inp Report'!AG1075="X",1,IF('Prop Drill Pipe Inp Report'!AH1075="X",1, IF('Prop Drill Pipe Inp Report'!AI1075="X",1,0))))))))))))))</f>
        <v>0</v>
      </c>
      <c r="J1068">
        <f>IF('Prop Drill Pipe Inp Report'!AP1075="X",1,IF('Prop Drill Pipe Inp Report'!AQ1075="X",1,IF('Prop Drill Pipe Inp Report'!AR1075="X",1,IF('Prop Drill Pipe Inp Report'!AS1075="X",1,IF('Prop Drill Pipe Inp Report'!AT1075="X",1,IF('Prop Drill Pipe Inp Report'!AU1075="X",1,IF('Prop Drill Pipe Inp Report'!AV1075="X",1,IF('Prop Drill Pipe Inp Report'!AW1075="X",1,IF('Prop Drill Pipe Inp Report'!AX1075="X",1,IF('Prop Drill Pipe Inp Report'!AY1075="X",1,IF('Prop Drill Pipe Inp Report'!AZ1075="X",1,IF('Prop Drill Pipe Inp Report'!BA1075="X",1,0))))))))))))</f>
        <v>0</v>
      </c>
    </row>
    <row r="1069" spans="9:10" x14ac:dyDescent="0.25">
      <c r="I1069">
        <f>IF('Prop Drill Pipe Inp Report'!V1076="X",1,IF('Prop Drill Pipe Inp Report'!W1076="X",1,IF('Prop Drill Pipe Inp Report'!X1076="X",1,IF('Prop Drill Pipe Inp Report'!Y1076="X",1,IF('Prop Drill Pipe Inp Report'!Z1076="X",1,IF('Prop Drill Pipe Inp Report'!AA1076="X",1,IF('Prop Drill Pipe Inp Report'!AB1076="X",1,IF('Prop Drill Pipe Inp Report'!AC1076="X",1,IF('Prop Drill Pipe Inp Report'!AD1076="X",1,IF('Prop Drill Pipe Inp Report'!AE1076="X",1,IF('Prop Drill Pipe Inp Report'!AF1076="X",1,IF('Prop Drill Pipe Inp Report'!AG1076="X",1,IF('Prop Drill Pipe Inp Report'!AH1076="X",1, IF('Prop Drill Pipe Inp Report'!AI1076="X",1,0))))))))))))))</f>
        <v>0</v>
      </c>
      <c r="J1069">
        <f>IF('Prop Drill Pipe Inp Report'!AP1076="X",1,IF('Prop Drill Pipe Inp Report'!AQ1076="X",1,IF('Prop Drill Pipe Inp Report'!AR1076="X",1,IF('Prop Drill Pipe Inp Report'!AS1076="X",1,IF('Prop Drill Pipe Inp Report'!AT1076="X",1,IF('Prop Drill Pipe Inp Report'!AU1076="X",1,IF('Prop Drill Pipe Inp Report'!AV1076="X",1,IF('Prop Drill Pipe Inp Report'!AW1076="X",1,IF('Prop Drill Pipe Inp Report'!AX1076="X",1,IF('Prop Drill Pipe Inp Report'!AY1076="X",1,IF('Prop Drill Pipe Inp Report'!AZ1076="X",1,IF('Prop Drill Pipe Inp Report'!BA1076="X",1,0))))))))))))</f>
        <v>0</v>
      </c>
    </row>
    <row r="1070" spans="9:10" x14ac:dyDescent="0.25">
      <c r="I1070">
        <f>IF('Prop Drill Pipe Inp Report'!V1077="X",1,IF('Prop Drill Pipe Inp Report'!W1077="X",1,IF('Prop Drill Pipe Inp Report'!X1077="X",1,IF('Prop Drill Pipe Inp Report'!Y1077="X",1,IF('Prop Drill Pipe Inp Report'!Z1077="X",1,IF('Prop Drill Pipe Inp Report'!AA1077="X",1,IF('Prop Drill Pipe Inp Report'!AB1077="X",1,IF('Prop Drill Pipe Inp Report'!AC1077="X",1,IF('Prop Drill Pipe Inp Report'!AD1077="X",1,IF('Prop Drill Pipe Inp Report'!AE1077="X",1,IF('Prop Drill Pipe Inp Report'!AF1077="X",1,IF('Prop Drill Pipe Inp Report'!AG1077="X",1,IF('Prop Drill Pipe Inp Report'!AH1077="X",1, IF('Prop Drill Pipe Inp Report'!AI1077="X",1,0))))))))))))))</f>
        <v>0</v>
      </c>
      <c r="J1070">
        <f>IF('Prop Drill Pipe Inp Report'!AP1077="X",1,IF('Prop Drill Pipe Inp Report'!AQ1077="X",1,IF('Prop Drill Pipe Inp Report'!AR1077="X",1,IF('Prop Drill Pipe Inp Report'!AS1077="X",1,IF('Prop Drill Pipe Inp Report'!AT1077="X",1,IF('Prop Drill Pipe Inp Report'!AU1077="X",1,IF('Prop Drill Pipe Inp Report'!AV1077="X",1,IF('Prop Drill Pipe Inp Report'!AW1077="X",1,IF('Prop Drill Pipe Inp Report'!AX1077="X",1,IF('Prop Drill Pipe Inp Report'!AY1077="X",1,IF('Prop Drill Pipe Inp Report'!AZ1077="X",1,IF('Prop Drill Pipe Inp Report'!BA1077="X",1,0))))))))))))</f>
        <v>0</v>
      </c>
    </row>
    <row r="1071" spans="9:10" x14ac:dyDescent="0.25">
      <c r="I1071">
        <f>IF('Prop Drill Pipe Inp Report'!V1078="X",1,IF('Prop Drill Pipe Inp Report'!W1078="X",1,IF('Prop Drill Pipe Inp Report'!X1078="X",1,IF('Prop Drill Pipe Inp Report'!Y1078="X",1,IF('Prop Drill Pipe Inp Report'!Z1078="X",1,IF('Prop Drill Pipe Inp Report'!AA1078="X",1,IF('Prop Drill Pipe Inp Report'!AB1078="X",1,IF('Prop Drill Pipe Inp Report'!AC1078="X",1,IF('Prop Drill Pipe Inp Report'!AD1078="X",1,IF('Prop Drill Pipe Inp Report'!AE1078="X",1,IF('Prop Drill Pipe Inp Report'!AF1078="X",1,IF('Prop Drill Pipe Inp Report'!AG1078="X",1,IF('Prop Drill Pipe Inp Report'!AH1078="X",1, IF('Prop Drill Pipe Inp Report'!AI1078="X",1,0))))))))))))))</f>
        <v>0</v>
      </c>
      <c r="J1071">
        <f>IF('Prop Drill Pipe Inp Report'!AP1078="X",1,IF('Prop Drill Pipe Inp Report'!AQ1078="X",1,IF('Prop Drill Pipe Inp Report'!AR1078="X",1,IF('Prop Drill Pipe Inp Report'!AS1078="X",1,IF('Prop Drill Pipe Inp Report'!AT1078="X",1,IF('Prop Drill Pipe Inp Report'!AU1078="X",1,IF('Prop Drill Pipe Inp Report'!AV1078="X",1,IF('Prop Drill Pipe Inp Report'!AW1078="X",1,IF('Prop Drill Pipe Inp Report'!AX1078="X",1,IF('Prop Drill Pipe Inp Report'!AY1078="X",1,IF('Prop Drill Pipe Inp Report'!AZ1078="X",1,IF('Prop Drill Pipe Inp Report'!BA1078="X",1,0))))))))))))</f>
        <v>0</v>
      </c>
    </row>
    <row r="1072" spans="9:10" x14ac:dyDescent="0.25">
      <c r="I1072">
        <f>IF('Prop Drill Pipe Inp Report'!V1079="X",1,IF('Prop Drill Pipe Inp Report'!W1079="X",1,IF('Prop Drill Pipe Inp Report'!X1079="X",1,IF('Prop Drill Pipe Inp Report'!Y1079="X",1,IF('Prop Drill Pipe Inp Report'!Z1079="X",1,IF('Prop Drill Pipe Inp Report'!AA1079="X",1,IF('Prop Drill Pipe Inp Report'!AB1079="X",1,IF('Prop Drill Pipe Inp Report'!AC1079="X",1,IF('Prop Drill Pipe Inp Report'!AD1079="X",1,IF('Prop Drill Pipe Inp Report'!AE1079="X",1,IF('Prop Drill Pipe Inp Report'!AF1079="X",1,IF('Prop Drill Pipe Inp Report'!AG1079="X",1,IF('Prop Drill Pipe Inp Report'!AH1079="X",1, IF('Prop Drill Pipe Inp Report'!AI1079="X",1,0))))))))))))))</f>
        <v>0</v>
      </c>
      <c r="J1072">
        <f>IF('Prop Drill Pipe Inp Report'!AP1079="X",1,IF('Prop Drill Pipe Inp Report'!AQ1079="X",1,IF('Prop Drill Pipe Inp Report'!AR1079="X",1,IF('Prop Drill Pipe Inp Report'!AS1079="X",1,IF('Prop Drill Pipe Inp Report'!AT1079="X",1,IF('Prop Drill Pipe Inp Report'!AU1079="X",1,IF('Prop Drill Pipe Inp Report'!AV1079="X",1,IF('Prop Drill Pipe Inp Report'!AW1079="X",1,IF('Prop Drill Pipe Inp Report'!AX1079="X",1,IF('Prop Drill Pipe Inp Report'!AY1079="X",1,IF('Prop Drill Pipe Inp Report'!AZ1079="X",1,IF('Prop Drill Pipe Inp Report'!BA1079="X",1,0))))))))))))</f>
        <v>0</v>
      </c>
    </row>
    <row r="1073" spans="9:10" x14ac:dyDescent="0.25">
      <c r="I1073">
        <f>IF('Prop Drill Pipe Inp Report'!V1080="X",1,IF('Prop Drill Pipe Inp Report'!W1080="X",1,IF('Prop Drill Pipe Inp Report'!X1080="X",1,IF('Prop Drill Pipe Inp Report'!Y1080="X",1,IF('Prop Drill Pipe Inp Report'!Z1080="X",1,IF('Prop Drill Pipe Inp Report'!AA1080="X",1,IF('Prop Drill Pipe Inp Report'!AB1080="X",1,IF('Prop Drill Pipe Inp Report'!AC1080="X",1,IF('Prop Drill Pipe Inp Report'!AD1080="X",1,IF('Prop Drill Pipe Inp Report'!AE1080="X",1,IF('Prop Drill Pipe Inp Report'!AF1080="X",1,IF('Prop Drill Pipe Inp Report'!AG1080="X",1,IF('Prop Drill Pipe Inp Report'!AH1080="X",1, IF('Prop Drill Pipe Inp Report'!AI1080="X",1,0))))))))))))))</f>
        <v>0</v>
      </c>
      <c r="J1073">
        <f>IF('Prop Drill Pipe Inp Report'!AP1080="X",1,IF('Prop Drill Pipe Inp Report'!AQ1080="X",1,IF('Prop Drill Pipe Inp Report'!AR1080="X",1,IF('Prop Drill Pipe Inp Report'!AS1080="X",1,IF('Prop Drill Pipe Inp Report'!AT1080="X",1,IF('Prop Drill Pipe Inp Report'!AU1080="X",1,IF('Prop Drill Pipe Inp Report'!AV1080="X",1,IF('Prop Drill Pipe Inp Report'!AW1080="X",1,IF('Prop Drill Pipe Inp Report'!AX1080="X",1,IF('Prop Drill Pipe Inp Report'!AY1080="X",1,IF('Prop Drill Pipe Inp Report'!AZ1080="X",1,IF('Prop Drill Pipe Inp Report'!BA1080="X",1,0))))))))))))</f>
        <v>0</v>
      </c>
    </row>
    <row r="1074" spans="9:10" x14ac:dyDescent="0.25">
      <c r="I1074">
        <f>IF('Prop Drill Pipe Inp Report'!V1081="X",1,IF('Prop Drill Pipe Inp Report'!W1081="X",1,IF('Prop Drill Pipe Inp Report'!X1081="X",1,IF('Prop Drill Pipe Inp Report'!Y1081="X",1,IF('Prop Drill Pipe Inp Report'!Z1081="X",1,IF('Prop Drill Pipe Inp Report'!AA1081="X",1,IF('Prop Drill Pipe Inp Report'!AB1081="X",1,IF('Prop Drill Pipe Inp Report'!AC1081="X",1,IF('Prop Drill Pipe Inp Report'!AD1081="X",1,IF('Prop Drill Pipe Inp Report'!AE1081="X",1,IF('Prop Drill Pipe Inp Report'!AF1081="X",1,IF('Prop Drill Pipe Inp Report'!AG1081="X",1,IF('Prop Drill Pipe Inp Report'!AH1081="X",1, IF('Prop Drill Pipe Inp Report'!AI1081="X",1,0))))))))))))))</f>
        <v>0</v>
      </c>
      <c r="J1074">
        <f>IF('Prop Drill Pipe Inp Report'!AP1081="X",1,IF('Prop Drill Pipe Inp Report'!AQ1081="X",1,IF('Prop Drill Pipe Inp Report'!AR1081="X",1,IF('Prop Drill Pipe Inp Report'!AS1081="X",1,IF('Prop Drill Pipe Inp Report'!AT1081="X",1,IF('Prop Drill Pipe Inp Report'!AU1081="X",1,IF('Prop Drill Pipe Inp Report'!AV1081="X",1,IF('Prop Drill Pipe Inp Report'!AW1081="X",1,IF('Prop Drill Pipe Inp Report'!AX1081="X",1,IF('Prop Drill Pipe Inp Report'!AY1081="X",1,IF('Prop Drill Pipe Inp Report'!AZ1081="X",1,IF('Prop Drill Pipe Inp Report'!BA1081="X",1,0))))))))))))</f>
        <v>0</v>
      </c>
    </row>
    <row r="1075" spans="9:10" x14ac:dyDescent="0.25">
      <c r="I1075">
        <f>IF('Prop Drill Pipe Inp Report'!V1082="X",1,IF('Prop Drill Pipe Inp Report'!W1082="X",1,IF('Prop Drill Pipe Inp Report'!X1082="X",1,IF('Prop Drill Pipe Inp Report'!Y1082="X",1,IF('Prop Drill Pipe Inp Report'!Z1082="X",1,IF('Prop Drill Pipe Inp Report'!AA1082="X",1,IF('Prop Drill Pipe Inp Report'!AB1082="X",1,IF('Prop Drill Pipe Inp Report'!AC1082="X",1,IF('Prop Drill Pipe Inp Report'!AD1082="X",1,IF('Prop Drill Pipe Inp Report'!AE1082="X",1,IF('Prop Drill Pipe Inp Report'!AF1082="X",1,IF('Prop Drill Pipe Inp Report'!AG1082="X",1,IF('Prop Drill Pipe Inp Report'!AH1082="X",1, IF('Prop Drill Pipe Inp Report'!AI1082="X",1,0))))))))))))))</f>
        <v>0</v>
      </c>
      <c r="J1075">
        <f>IF('Prop Drill Pipe Inp Report'!AP1082="X",1,IF('Prop Drill Pipe Inp Report'!AQ1082="X",1,IF('Prop Drill Pipe Inp Report'!AR1082="X",1,IF('Prop Drill Pipe Inp Report'!AS1082="X",1,IF('Prop Drill Pipe Inp Report'!AT1082="X",1,IF('Prop Drill Pipe Inp Report'!AU1082="X",1,IF('Prop Drill Pipe Inp Report'!AV1082="X",1,IF('Prop Drill Pipe Inp Report'!AW1082="X",1,IF('Prop Drill Pipe Inp Report'!AX1082="X",1,IF('Prop Drill Pipe Inp Report'!AY1082="X",1,IF('Prop Drill Pipe Inp Report'!AZ1082="X",1,IF('Prop Drill Pipe Inp Report'!BA1082="X",1,0))))))))))))</f>
        <v>0</v>
      </c>
    </row>
    <row r="1076" spans="9:10" x14ac:dyDescent="0.25">
      <c r="I1076">
        <f>IF('Prop Drill Pipe Inp Report'!V1083="X",1,IF('Prop Drill Pipe Inp Report'!W1083="X",1,IF('Prop Drill Pipe Inp Report'!X1083="X",1,IF('Prop Drill Pipe Inp Report'!Y1083="X",1,IF('Prop Drill Pipe Inp Report'!Z1083="X",1,IF('Prop Drill Pipe Inp Report'!AA1083="X",1,IF('Prop Drill Pipe Inp Report'!AB1083="X",1,IF('Prop Drill Pipe Inp Report'!AC1083="X",1,IF('Prop Drill Pipe Inp Report'!AD1083="X",1,IF('Prop Drill Pipe Inp Report'!AE1083="X",1,IF('Prop Drill Pipe Inp Report'!AF1083="X",1,IF('Prop Drill Pipe Inp Report'!AG1083="X",1,IF('Prop Drill Pipe Inp Report'!AH1083="X",1, IF('Prop Drill Pipe Inp Report'!AI1083="X",1,0))))))))))))))</f>
        <v>0</v>
      </c>
      <c r="J1076">
        <f>IF('Prop Drill Pipe Inp Report'!AP1083="X",1,IF('Prop Drill Pipe Inp Report'!AQ1083="X",1,IF('Prop Drill Pipe Inp Report'!AR1083="X",1,IF('Prop Drill Pipe Inp Report'!AS1083="X",1,IF('Prop Drill Pipe Inp Report'!AT1083="X",1,IF('Prop Drill Pipe Inp Report'!AU1083="X",1,IF('Prop Drill Pipe Inp Report'!AV1083="X",1,IF('Prop Drill Pipe Inp Report'!AW1083="X",1,IF('Prop Drill Pipe Inp Report'!AX1083="X",1,IF('Prop Drill Pipe Inp Report'!AY1083="X",1,IF('Prop Drill Pipe Inp Report'!AZ1083="X",1,IF('Prop Drill Pipe Inp Report'!BA1083="X",1,0))))))))))))</f>
        <v>0</v>
      </c>
    </row>
    <row r="1077" spans="9:10" x14ac:dyDescent="0.25">
      <c r="I1077">
        <f>IF('Prop Drill Pipe Inp Report'!V1084="X",1,IF('Prop Drill Pipe Inp Report'!W1084="X",1,IF('Prop Drill Pipe Inp Report'!X1084="X",1,IF('Prop Drill Pipe Inp Report'!Y1084="X",1,IF('Prop Drill Pipe Inp Report'!Z1084="X",1,IF('Prop Drill Pipe Inp Report'!AA1084="X",1,IF('Prop Drill Pipe Inp Report'!AB1084="X",1,IF('Prop Drill Pipe Inp Report'!AC1084="X",1,IF('Prop Drill Pipe Inp Report'!AD1084="X",1,IF('Prop Drill Pipe Inp Report'!AE1084="X",1,IF('Prop Drill Pipe Inp Report'!AF1084="X",1,IF('Prop Drill Pipe Inp Report'!AG1084="X",1,IF('Prop Drill Pipe Inp Report'!AH1084="X",1, IF('Prop Drill Pipe Inp Report'!AI1084="X",1,0))))))))))))))</f>
        <v>0</v>
      </c>
      <c r="J1077">
        <f>IF('Prop Drill Pipe Inp Report'!AP1084="X",1,IF('Prop Drill Pipe Inp Report'!AQ1084="X",1,IF('Prop Drill Pipe Inp Report'!AR1084="X",1,IF('Prop Drill Pipe Inp Report'!AS1084="X",1,IF('Prop Drill Pipe Inp Report'!AT1084="X",1,IF('Prop Drill Pipe Inp Report'!AU1084="X",1,IF('Prop Drill Pipe Inp Report'!AV1084="X",1,IF('Prop Drill Pipe Inp Report'!AW1084="X",1,IF('Prop Drill Pipe Inp Report'!AX1084="X",1,IF('Prop Drill Pipe Inp Report'!AY1084="X",1,IF('Prop Drill Pipe Inp Report'!AZ1084="X",1,IF('Prop Drill Pipe Inp Report'!BA1084="X",1,0))))))))))))</f>
        <v>0</v>
      </c>
    </row>
    <row r="1078" spans="9:10" x14ac:dyDescent="0.25">
      <c r="I1078">
        <f>IF('Prop Drill Pipe Inp Report'!V1085="X",1,IF('Prop Drill Pipe Inp Report'!W1085="X",1,IF('Prop Drill Pipe Inp Report'!X1085="X",1,IF('Prop Drill Pipe Inp Report'!Y1085="X",1,IF('Prop Drill Pipe Inp Report'!Z1085="X",1,IF('Prop Drill Pipe Inp Report'!AA1085="X",1,IF('Prop Drill Pipe Inp Report'!AB1085="X",1,IF('Prop Drill Pipe Inp Report'!AC1085="X",1,IF('Prop Drill Pipe Inp Report'!AD1085="X",1,IF('Prop Drill Pipe Inp Report'!AE1085="X",1,IF('Prop Drill Pipe Inp Report'!AF1085="X",1,IF('Prop Drill Pipe Inp Report'!AG1085="X",1,IF('Prop Drill Pipe Inp Report'!AH1085="X",1, IF('Prop Drill Pipe Inp Report'!AI1085="X",1,0))))))))))))))</f>
        <v>0</v>
      </c>
      <c r="J1078">
        <f>IF('Prop Drill Pipe Inp Report'!AP1085="X",1,IF('Prop Drill Pipe Inp Report'!AQ1085="X",1,IF('Prop Drill Pipe Inp Report'!AR1085="X",1,IF('Prop Drill Pipe Inp Report'!AS1085="X",1,IF('Prop Drill Pipe Inp Report'!AT1085="X",1,IF('Prop Drill Pipe Inp Report'!AU1085="X",1,IF('Prop Drill Pipe Inp Report'!AV1085="X",1,IF('Prop Drill Pipe Inp Report'!AW1085="X",1,IF('Prop Drill Pipe Inp Report'!AX1085="X",1,IF('Prop Drill Pipe Inp Report'!AY1085="X",1,IF('Prop Drill Pipe Inp Report'!AZ1085="X",1,IF('Prop Drill Pipe Inp Report'!BA1085="X",1,0))))))))))))</f>
        <v>0</v>
      </c>
    </row>
    <row r="1079" spans="9:10" x14ac:dyDescent="0.25">
      <c r="I1079">
        <f>IF('Prop Drill Pipe Inp Report'!V1086="X",1,IF('Prop Drill Pipe Inp Report'!W1086="X",1,IF('Prop Drill Pipe Inp Report'!X1086="X",1,IF('Prop Drill Pipe Inp Report'!Y1086="X",1,IF('Prop Drill Pipe Inp Report'!Z1086="X",1,IF('Prop Drill Pipe Inp Report'!AA1086="X",1,IF('Prop Drill Pipe Inp Report'!AB1086="X",1,IF('Prop Drill Pipe Inp Report'!AC1086="X",1,IF('Prop Drill Pipe Inp Report'!AD1086="X",1,IF('Prop Drill Pipe Inp Report'!AE1086="X",1,IF('Prop Drill Pipe Inp Report'!AF1086="X",1,IF('Prop Drill Pipe Inp Report'!AG1086="X",1,IF('Prop Drill Pipe Inp Report'!AH1086="X",1, IF('Prop Drill Pipe Inp Report'!AI1086="X",1,0))))))))))))))</f>
        <v>0</v>
      </c>
      <c r="J1079">
        <f>IF('Prop Drill Pipe Inp Report'!AP1086="X",1,IF('Prop Drill Pipe Inp Report'!AQ1086="X",1,IF('Prop Drill Pipe Inp Report'!AR1086="X",1,IF('Prop Drill Pipe Inp Report'!AS1086="X",1,IF('Prop Drill Pipe Inp Report'!AT1086="X",1,IF('Prop Drill Pipe Inp Report'!AU1086="X",1,IF('Prop Drill Pipe Inp Report'!AV1086="X",1,IF('Prop Drill Pipe Inp Report'!AW1086="X",1,IF('Prop Drill Pipe Inp Report'!AX1086="X",1,IF('Prop Drill Pipe Inp Report'!AY1086="X",1,IF('Prop Drill Pipe Inp Report'!AZ1086="X",1,IF('Prop Drill Pipe Inp Report'!BA1086="X",1,0))))))))))))</f>
        <v>0</v>
      </c>
    </row>
    <row r="1080" spans="9:10" x14ac:dyDescent="0.25">
      <c r="I1080">
        <f>IF('Prop Drill Pipe Inp Report'!V1087="X",1,IF('Prop Drill Pipe Inp Report'!W1087="X",1,IF('Prop Drill Pipe Inp Report'!X1087="X",1,IF('Prop Drill Pipe Inp Report'!Y1087="X",1,IF('Prop Drill Pipe Inp Report'!Z1087="X",1,IF('Prop Drill Pipe Inp Report'!AA1087="X",1,IF('Prop Drill Pipe Inp Report'!AB1087="X",1,IF('Prop Drill Pipe Inp Report'!AC1087="X",1,IF('Prop Drill Pipe Inp Report'!AD1087="X",1,IF('Prop Drill Pipe Inp Report'!AE1087="X",1,IF('Prop Drill Pipe Inp Report'!AF1087="X",1,IF('Prop Drill Pipe Inp Report'!AG1087="X",1,IF('Prop Drill Pipe Inp Report'!AH1087="X",1, IF('Prop Drill Pipe Inp Report'!AI1087="X",1,0))))))))))))))</f>
        <v>0</v>
      </c>
      <c r="J1080">
        <f>IF('Prop Drill Pipe Inp Report'!AP1087="X",1,IF('Prop Drill Pipe Inp Report'!AQ1087="X",1,IF('Prop Drill Pipe Inp Report'!AR1087="X",1,IF('Prop Drill Pipe Inp Report'!AS1087="X",1,IF('Prop Drill Pipe Inp Report'!AT1087="X",1,IF('Prop Drill Pipe Inp Report'!AU1087="X",1,IF('Prop Drill Pipe Inp Report'!AV1087="X",1,IF('Prop Drill Pipe Inp Report'!AW1087="X",1,IF('Prop Drill Pipe Inp Report'!AX1087="X",1,IF('Prop Drill Pipe Inp Report'!AY1087="X",1,IF('Prop Drill Pipe Inp Report'!AZ1087="X",1,IF('Prop Drill Pipe Inp Report'!BA1087="X",1,0))))))))))))</f>
        <v>0</v>
      </c>
    </row>
    <row r="1081" spans="9:10" x14ac:dyDescent="0.25">
      <c r="I1081">
        <f>IF('Prop Drill Pipe Inp Report'!V1088="X",1,IF('Prop Drill Pipe Inp Report'!W1088="X",1,IF('Prop Drill Pipe Inp Report'!X1088="X",1,IF('Prop Drill Pipe Inp Report'!Y1088="X",1,IF('Prop Drill Pipe Inp Report'!Z1088="X",1,IF('Prop Drill Pipe Inp Report'!AA1088="X",1,IF('Prop Drill Pipe Inp Report'!AB1088="X",1,IF('Prop Drill Pipe Inp Report'!AC1088="X",1,IF('Prop Drill Pipe Inp Report'!AD1088="X",1,IF('Prop Drill Pipe Inp Report'!AE1088="X",1,IF('Prop Drill Pipe Inp Report'!AF1088="X",1,IF('Prop Drill Pipe Inp Report'!AG1088="X",1,IF('Prop Drill Pipe Inp Report'!AH1088="X",1, IF('Prop Drill Pipe Inp Report'!AI1088="X",1,0))))))))))))))</f>
        <v>0</v>
      </c>
      <c r="J1081">
        <f>IF('Prop Drill Pipe Inp Report'!AP1088="X",1,IF('Prop Drill Pipe Inp Report'!AQ1088="X",1,IF('Prop Drill Pipe Inp Report'!AR1088="X",1,IF('Prop Drill Pipe Inp Report'!AS1088="X",1,IF('Prop Drill Pipe Inp Report'!AT1088="X",1,IF('Prop Drill Pipe Inp Report'!AU1088="X",1,IF('Prop Drill Pipe Inp Report'!AV1088="X",1,IF('Prop Drill Pipe Inp Report'!AW1088="X",1,IF('Prop Drill Pipe Inp Report'!AX1088="X",1,IF('Prop Drill Pipe Inp Report'!AY1088="X",1,IF('Prop Drill Pipe Inp Report'!AZ1088="X",1,IF('Prop Drill Pipe Inp Report'!BA1088="X",1,0))))))))))))</f>
        <v>0</v>
      </c>
    </row>
    <row r="1082" spans="9:10" x14ac:dyDescent="0.25">
      <c r="I1082">
        <f>IF('Prop Drill Pipe Inp Report'!V1089="X",1,IF('Prop Drill Pipe Inp Report'!W1089="X",1,IF('Prop Drill Pipe Inp Report'!X1089="X",1,IF('Prop Drill Pipe Inp Report'!Y1089="X",1,IF('Prop Drill Pipe Inp Report'!Z1089="X",1,IF('Prop Drill Pipe Inp Report'!AA1089="X",1,IF('Prop Drill Pipe Inp Report'!AB1089="X",1,IF('Prop Drill Pipe Inp Report'!AC1089="X",1,IF('Prop Drill Pipe Inp Report'!AD1089="X",1,IF('Prop Drill Pipe Inp Report'!AE1089="X",1,IF('Prop Drill Pipe Inp Report'!AF1089="X",1,IF('Prop Drill Pipe Inp Report'!AG1089="X",1,IF('Prop Drill Pipe Inp Report'!AH1089="X",1, IF('Prop Drill Pipe Inp Report'!AI1089="X",1,0))))))))))))))</f>
        <v>0</v>
      </c>
      <c r="J1082">
        <f>IF('Prop Drill Pipe Inp Report'!AP1089="X",1,IF('Prop Drill Pipe Inp Report'!AQ1089="X",1,IF('Prop Drill Pipe Inp Report'!AR1089="X",1,IF('Prop Drill Pipe Inp Report'!AS1089="X",1,IF('Prop Drill Pipe Inp Report'!AT1089="X",1,IF('Prop Drill Pipe Inp Report'!AU1089="X",1,IF('Prop Drill Pipe Inp Report'!AV1089="X",1,IF('Prop Drill Pipe Inp Report'!AW1089="X",1,IF('Prop Drill Pipe Inp Report'!AX1089="X",1,IF('Prop Drill Pipe Inp Report'!AY1089="X",1,IF('Prop Drill Pipe Inp Report'!AZ1089="X",1,IF('Prop Drill Pipe Inp Report'!BA1089="X",1,0))))))))))))</f>
        <v>0</v>
      </c>
    </row>
    <row r="1083" spans="9:10" x14ac:dyDescent="0.25">
      <c r="I1083">
        <f>IF('Prop Drill Pipe Inp Report'!V1090="X",1,IF('Prop Drill Pipe Inp Report'!W1090="X",1,IF('Prop Drill Pipe Inp Report'!X1090="X",1,IF('Prop Drill Pipe Inp Report'!Y1090="X",1,IF('Prop Drill Pipe Inp Report'!Z1090="X",1,IF('Prop Drill Pipe Inp Report'!AA1090="X",1,IF('Prop Drill Pipe Inp Report'!AB1090="X",1,IF('Prop Drill Pipe Inp Report'!AC1090="X",1,IF('Prop Drill Pipe Inp Report'!AD1090="X",1,IF('Prop Drill Pipe Inp Report'!AE1090="X",1,IF('Prop Drill Pipe Inp Report'!AF1090="X",1,IF('Prop Drill Pipe Inp Report'!AG1090="X",1,IF('Prop Drill Pipe Inp Report'!AH1090="X",1, IF('Prop Drill Pipe Inp Report'!AI1090="X",1,0))))))))))))))</f>
        <v>0</v>
      </c>
      <c r="J1083">
        <f>IF('Prop Drill Pipe Inp Report'!AP1090="X",1,IF('Prop Drill Pipe Inp Report'!AQ1090="X",1,IF('Prop Drill Pipe Inp Report'!AR1090="X",1,IF('Prop Drill Pipe Inp Report'!AS1090="X",1,IF('Prop Drill Pipe Inp Report'!AT1090="X",1,IF('Prop Drill Pipe Inp Report'!AU1090="X",1,IF('Prop Drill Pipe Inp Report'!AV1090="X",1,IF('Prop Drill Pipe Inp Report'!AW1090="X",1,IF('Prop Drill Pipe Inp Report'!AX1090="X",1,IF('Prop Drill Pipe Inp Report'!AY1090="X",1,IF('Prop Drill Pipe Inp Report'!AZ1090="X",1,IF('Prop Drill Pipe Inp Report'!BA1090="X",1,0))))))))))))</f>
        <v>0</v>
      </c>
    </row>
    <row r="1084" spans="9:10" x14ac:dyDescent="0.25">
      <c r="I1084">
        <f>IF('Prop Drill Pipe Inp Report'!V1091="X",1,IF('Prop Drill Pipe Inp Report'!W1091="X",1,IF('Prop Drill Pipe Inp Report'!X1091="X",1,IF('Prop Drill Pipe Inp Report'!Y1091="X",1,IF('Prop Drill Pipe Inp Report'!Z1091="X",1,IF('Prop Drill Pipe Inp Report'!AA1091="X",1,IF('Prop Drill Pipe Inp Report'!AB1091="X",1,IF('Prop Drill Pipe Inp Report'!AC1091="X",1,IF('Prop Drill Pipe Inp Report'!AD1091="X",1,IF('Prop Drill Pipe Inp Report'!AE1091="X",1,IF('Prop Drill Pipe Inp Report'!AF1091="X",1,IF('Prop Drill Pipe Inp Report'!AG1091="X",1,IF('Prop Drill Pipe Inp Report'!AH1091="X",1, IF('Prop Drill Pipe Inp Report'!AI1091="X",1,0))))))))))))))</f>
        <v>0</v>
      </c>
      <c r="J1084">
        <f>IF('Prop Drill Pipe Inp Report'!AP1091="X",1,IF('Prop Drill Pipe Inp Report'!AQ1091="X",1,IF('Prop Drill Pipe Inp Report'!AR1091="X",1,IF('Prop Drill Pipe Inp Report'!AS1091="X",1,IF('Prop Drill Pipe Inp Report'!AT1091="X",1,IF('Prop Drill Pipe Inp Report'!AU1091="X",1,IF('Prop Drill Pipe Inp Report'!AV1091="X",1,IF('Prop Drill Pipe Inp Report'!AW1091="X",1,IF('Prop Drill Pipe Inp Report'!AX1091="X",1,IF('Prop Drill Pipe Inp Report'!AY1091="X",1,IF('Prop Drill Pipe Inp Report'!AZ1091="X",1,IF('Prop Drill Pipe Inp Report'!BA1091="X",1,0))))))))))))</f>
        <v>0</v>
      </c>
    </row>
    <row r="1085" spans="9:10" x14ac:dyDescent="0.25">
      <c r="I1085">
        <f>IF('Prop Drill Pipe Inp Report'!V1092="X",1,IF('Prop Drill Pipe Inp Report'!W1092="X",1,IF('Prop Drill Pipe Inp Report'!X1092="X",1,IF('Prop Drill Pipe Inp Report'!Y1092="X",1,IF('Prop Drill Pipe Inp Report'!Z1092="X",1,IF('Prop Drill Pipe Inp Report'!AA1092="X",1,IF('Prop Drill Pipe Inp Report'!AB1092="X",1,IF('Prop Drill Pipe Inp Report'!AC1092="X",1,IF('Prop Drill Pipe Inp Report'!AD1092="X",1,IF('Prop Drill Pipe Inp Report'!AE1092="X",1,IF('Prop Drill Pipe Inp Report'!AF1092="X",1,IF('Prop Drill Pipe Inp Report'!AG1092="X",1,IF('Prop Drill Pipe Inp Report'!AH1092="X",1, IF('Prop Drill Pipe Inp Report'!AI1092="X",1,0))))))))))))))</f>
        <v>0</v>
      </c>
      <c r="J1085">
        <f>IF('Prop Drill Pipe Inp Report'!AP1092="X",1,IF('Prop Drill Pipe Inp Report'!AQ1092="X",1,IF('Prop Drill Pipe Inp Report'!AR1092="X",1,IF('Prop Drill Pipe Inp Report'!AS1092="X",1,IF('Prop Drill Pipe Inp Report'!AT1092="X",1,IF('Prop Drill Pipe Inp Report'!AU1092="X",1,IF('Prop Drill Pipe Inp Report'!AV1092="X",1,IF('Prop Drill Pipe Inp Report'!AW1092="X",1,IF('Prop Drill Pipe Inp Report'!AX1092="X",1,IF('Prop Drill Pipe Inp Report'!AY1092="X",1,IF('Prop Drill Pipe Inp Report'!AZ1092="X",1,IF('Prop Drill Pipe Inp Report'!BA1092="X",1,0))))))))))))</f>
        <v>0</v>
      </c>
    </row>
    <row r="1086" spans="9:10" x14ac:dyDescent="0.25">
      <c r="I1086">
        <f>IF('Prop Drill Pipe Inp Report'!V1093="X",1,IF('Prop Drill Pipe Inp Report'!W1093="X",1,IF('Prop Drill Pipe Inp Report'!X1093="X",1,IF('Prop Drill Pipe Inp Report'!Y1093="X",1,IF('Prop Drill Pipe Inp Report'!Z1093="X",1,IF('Prop Drill Pipe Inp Report'!AA1093="X",1,IF('Prop Drill Pipe Inp Report'!AB1093="X",1,IF('Prop Drill Pipe Inp Report'!AC1093="X",1,IF('Prop Drill Pipe Inp Report'!AD1093="X",1,IF('Prop Drill Pipe Inp Report'!AE1093="X",1,IF('Prop Drill Pipe Inp Report'!AF1093="X",1,IF('Prop Drill Pipe Inp Report'!AG1093="X",1,IF('Prop Drill Pipe Inp Report'!AH1093="X",1, IF('Prop Drill Pipe Inp Report'!AI1093="X",1,0))))))))))))))</f>
        <v>0</v>
      </c>
      <c r="J1086">
        <f>IF('Prop Drill Pipe Inp Report'!AP1093="X",1,IF('Prop Drill Pipe Inp Report'!AQ1093="X",1,IF('Prop Drill Pipe Inp Report'!AR1093="X",1,IF('Prop Drill Pipe Inp Report'!AS1093="X",1,IF('Prop Drill Pipe Inp Report'!AT1093="X",1,IF('Prop Drill Pipe Inp Report'!AU1093="X",1,IF('Prop Drill Pipe Inp Report'!AV1093="X",1,IF('Prop Drill Pipe Inp Report'!AW1093="X",1,IF('Prop Drill Pipe Inp Report'!AX1093="X",1,IF('Prop Drill Pipe Inp Report'!AY1093="X",1,IF('Prop Drill Pipe Inp Report'!AZ1093="X",1,IF('Prop Drill Pipe Inp Report'!BA1093="X",1,0))))))))))))</f>
        <v>0</v>
      </c>
    </row>
    <row r="1087" spans="9:10" x14ac:dyDescent="0.25">
      <c r="I1087">
        <f>IF('Prop Drill Pipe Inp Report'!V1094="X",1,IF('Prop Drill Pipe Inp Report'!W1094="X",1,IF('Prop Drill Pipe Inp Report'!X1094="X",1,IF('Prop Drill Pipe Inp Report'!Y1094="X",1,IF('Prop Drill Pipe Inp Report'!Z1094="X",1,IF('Prop Drill Pipe Inp Report'!AA1094="X",1,IF('Prop Drill Pipe Inp Report'!AB1094="X",1,IF('Prop Drill Pipe Inp Report'!AC1094="X",1,IF('Prop Drill Pipe Inp Report'!AD1094="X",1,IF('Prop Drill Pipe Inp Report'!AE1094="X",1,IF('Prop Drill Pipe Inp Report'!AF1094="X",1,IF('Prop Drill Pipe Inp Report'!AG1094="X",1,IF('Prop Drill Pipe Inp Report'!AH1094="X",1, IF('Prop Drill Pipe Inp Report'!AI1094="X",1,0))))))))))))))</f>
        <v>0</v>
      </c>
      <c r="J1087">
        <f>IF('Prop Drill Pipe Inp Report'!AP1094="X",1,IF('Prop Drill Pipe Inp Report'!AQ1094="X",1,IF('Prop Drill Pipe Inp Report'!AR1094="X",1,IF('Prop Drill Pipe Inp Report'!AS1094="X",1,IF('Prop Drill Pipe Inp Report'!AT1094="X",1,IF('Prop Drill Pipe Inp Report'!AU1094="X",1,IF('Prop Drill Pipe Inp Report'!AV1094="X",1,IF('Prop Drill Pipe Inp Report'!AW1094="X",1,IF('Prop Drill Pipe Inp Report'!AX1094="X",1,IF('Prop Drill Pipe Inp Report'!AY1094="X",1,IF('Prop Drill Pipe Inp Report'!AZ1094="X",1,IF('Prop Drill Pipe Inp Report'!BA1094="X",1,0))))))))))))</f>
        <v>0</v>
      </c>
    </row>
    <row r="1088" spans="9:10" x14ac:dyDescent="0.25">
      <c r="I1088">
        <f>IF('Prop Drill Pipe Inp Report'!V1095="X",1,IF('Prop Drill Pipe Inp Report'!W1095="X",1,IF('Prop Drill Pipe Inp Report'!X1095="X",1,IF('Prop Drill Pipe Inp Report'!Y1095="X",1,IF('Prop Drill Pipe Inp Report'!Z1095="X",1,IF('Prop Drill Pipe Inp Report'!AA1095="X",1,IF('Prop Drill Pipe Inp Report'!AB1095="X",1,IF('Prop Drill Pipe Inp Report'!AC1095="X",1,IF('Prop Drill Pipe Inp Report'!AD1095="X",1,IF('Prop Drill Pipe Inp Report'!AE1095="X",1,IF('Prop Drill Pipe Inp Report'!AF1095="X",1,IF('Prop Drill Pipe Inp Report'!AG1095="X",1,IF('Prop Drill Pipe Inp Report'!AH1095="X",1, IF('Prop Drill Pipe Inp Report'!AI1095="X",1,0))))))))))))))</f>
        <v>0</v>
      </c>
      <c r="J1088">
        <f>IF('Prop Drill Pipe Inp Report'!AP1095="X",1,IF('Prop Drill Pipe Inp Report'!AQ1095="X",1,IF('Prop Drill Pipe Inp Report'!AR1095="X",1,IF('Prop Drill Pipe Inp Report'!AS1095="X",1,IF('Prop Drill Pipe Inp Report'!AT1095="X",1,IF('Prop Drill Pipe Inp Report'!AU1095="X",1,IF('Prop Drill Pipe Inp Report'!AV1095="X",1,IF('Prop Drill Pipe Inp Report'!AW1095="X",1,IF('Prop Drill Pipe Inp Report'!AX1095="X",1,IF('Prop Drill Pipe Inp Report'!AY1095="X",1,IF('Prop Drill Pipe Inp Report'!AZ1095="X",1,IF('Prop Drill Pipe Inp Report'!BA1095="X",1,0))))))))))))</f>
        <v>0</v>
      </c>
    </row>
    <row r="1089" spans="9:10" x14ac:dyDescent="0.25">
      <c r="I1089">
        <f>IF('Prop Drill Pipe Inp Report'!V1096="X",1,IF('Prop Drill Pipe Inp Report'!W1096="X",1,IF('Prop Drill Pipe Inp Report'!X1096="X",1,IF('Prop Drill Pipe Inp Report'!Y1096="X",1,IF('Prop Drill Pipe Inp Report'!Z1096="X",1,IF('Prop Drill Pipe Inp Report'!AA1096="X",1,IF('Prop Drill Pipe Inp Report'!AB1096="X",1,IF('Prop Drill Pipe Inp Report'!AC1096="X",1,IF('Prop Drill Pipe Inp Report'!AD1096="X",1,IF('Prop Drill Pipe Inp Report'!AE1096="X",1,IF('Prop Drill Pipe Inp Report'!AF1096="X",1,IF('Prop Drill Pipe Inp Report'!AG1096="X",1,IF('Prop Drill Pipe Inp Report'!AH1096="X",1, IF('Prop Drill Pipe Inp Report'!AI1096="X",1,0))))))))))))))</f>
        <v>0</v>
      </c>
      <c r="J1089">
        <f>IF('Prop Drill Pipe Inp Report'!AP1096="X",1,IF('Prop Drill Pipe Inp Report'!AQ1096="X",1,IF('Prop Drill Pipe Inp Report'!AR1096="X",1,IF('Prop Drill Pipe Inp Report'!AS1096="X",1,IF('Prop Drill Pipe Inp Report'!AT1096="X",1,IF('Prop Drill Pipe Inp Report'!AU1096="X",1,IF('Prop Drill Pipe Inp Report'!AV1096="X",1,IF('Prop Drill Pipe Inp Report'!AW1096="X",1,IF('Prop Drill Pipe Inp Report'!AX1096="X",1,IF('Prop Drill Pipe Inp Report'!AY1096="X",1,IF('Prop Drill Pipe Inp Report'!AZ1096="X",1,IF('Prop Drill Pipe Inp Report'!BA1096="X",1,0))))))))))))</f>
        <v>0</v>
      </c>
    </row>
    <row r="1090" spans="9:10" x14ac:dyDescent="0.25">
      <c r="I1090">
        <f>IF('Prop Drill Pipe Inp Report'!V1097="X",1,IF('Prop Drill Pipe Inp Report'!W1097="X",1,IF('Prop Drill Pipe Inp Report'!X1097="X",1,IF('Prop Drill Pipe Inp Report'!Y1097="X",1,IF('Prop Drill Pipe Inp Report'!Z1097="X",1,IF('Prop Drill Pipe Inp Report'!AA1097="X",1,IF('Prop Drill Pipe Inp Report'!AB1097="X",1,IF('Prop Drill Pipe Inp Report'!AC1097="X",1,IF('Prop Drill Pipe Inp Report'!AD1097="X",1,IF('Prop Drill Pipe Inp Report'!AE1097="X",1,IF('Prop Drill Pipe Inp Report'!AF1097="X",1,IF('Prop Drill Pipe Inp Report'!AG1097="X",1,IF('Prop Drill Pipe Inp Report'!AH1097="X",1, IF('Prop Drill Pipe Inp Report'!AI1097="X",1,0))))))))))))))</f>
        <v>0</v>
      </c>
      <c r="J1090">
        <f>IF('Prop Drill Pipe Inp Report'!AP1097="X",1,IF('Prop Drill Pipe Inp Report'!AQ1097="X",1,IF('Prop Drill Pipe Inp Report'!AR1097="X",1,IF('Prop Drill Pipe Inp Report'!AS1097="X",1,IF('Prop Drill Pipe Inp Report'!AT1097="X",1,IF('Prop Drill Pipe Inp Report'!AU1097="X",1,IF('Prop Drill Pipe Inp Report'!AV1097="X",1,IF('Prop Drill Pipe Inp Report'!AW1097="X",1,IF('Prop Drill Pipe Inp Report'!AX1097="X",1,IF('Prop Drill Pipe Inp Report'!AY1097="X",1,IF('Prop Drill Pipe Inp Report'!AZ1097="X",1,IF('Prop Drill Pipe Inp Report'!BA1097="X",1,0))))))))))))</f>
        <v>0</v>
      </c>
    </row>
    <row r="1091" spans="9:10" x14ac:dyDescent="0.25">
      <c r="I1091">
        <f>IF('Prop Drill Pipe Inp Report'!V1098="X",1,IF('Prop Drill Pipe Inp Report'!W1098="X",1,IF('Prop Drill Pipe Inp Report'!X1098="X",1,IF('Prop Drill Pipe Inp Report'!Y1098="X",1,IF('Prop Drill Pipe Inp Report'!Z1098="X",1,IF('Prop Drill Pipe Inp Report'!AA1098="X",1,IF('Prop Drill Pipe Inp Report'!AB1098="X",1,IF('Prop Drill Pipe Inp Report'!AC1098="X",1,IF('Prop Drill Pipe Inp Report'!AD1098="X",1,IF('Prop Drill Pipe Inp Report'!AE1098="X",1,IF('Prop Drill Pipe Inp Report'!AF1098="X",1,IF('Prop Drill Pipe Inp Report'!AG1098="X",1,IF('Prop Drill Pipe Inp Report'!AH1098="X",1, IF('Prop Drill Pipe Inp Report'!AI1098="X",1,0))))))))))))))</f>
        <v>0</v>
      </c>
      <c r="J1091">
        <f>IF('Prop Drill Pipe Inp Report'!AP1098="X",1,IF('Prop Drill Pipe Inp Report'!AQ1098="X",1,IF('Prop Drill Pipe Inp Report'!AR1098="X",1,IF('Prop Drill Pipe Inp Report'!AS1098="X",1,IF('Prop Drill Pipe Inp Report'!AT1098="X",1,IF('Prop Drill Pipe Inp Report'!AU1098="X",1,IF('Prop Drill Pipe Inp Report'!AV1098="X",1,IF('Prop Drill Pipe Inp Report'!AW1098="X",1,IF('Prop Drill Pipe Inp Report'!AX1098="X",1,IF('Prop Drill Pipe Inp Report'!AY1098="X",1,IF('Prop Drill Pipe Inp Report'!AZ1098="X",1,IF('Prop Drill Pipe Inp Report'!BA1098="X",1,0))))))))))))</f>
        <v>0</v>
      </c>
    </row>
    <row r="1092" spans="9:10" x14ac:dyDescent="0.25">
      <c r="I1092">
        <f>IF('Prop Drill Pipe Inp Report'!V1099="X",1,IF('Prop Drill Pipe Inp Report'!W1099="X",1,IF('Prop Drill Pipe Inp Report'!X1099="X",1,IF('Prop Drill Pipe Inp Report'!Y1099="X",1,IF('Prop Drill Pipe Inp Report'!Z1099="X",1,IF('Prop Drill Pipe Inp Report'!AA1099="X",1,IF('Prop Drill Pipe Inp Report'!AB1099="X",1,IF('Prop Drill Pipe Inp Report'!AC1099="X",1,IF('Prop Drill Pipe Inp Report'!AD1099="X",1,IF('Prop Drill Pipe Inp Report'!AE1099="X",1,IF('Prop Drill Pipe Inp Report'!AF1099="X",1,IF('Prop Drill Pipe Inp Report'!AG1099="X",1,IF('Prop Drill Pipe Inp Report'!AH1099="X",1, IF('Prop Drill Pipe Inp Report'!AI1099="X",1,0))))))))))))))</f>
        <v>0</v>
      </c>
      <c r="J1092">
        <f>IF('Prop Drill Pipe Inp Report'!AP1099="X",1,IF('Prop Drill Pipe Inp Report'!AQ1099="X",1,IF('Prop Drill Pipe Inp Report'!AR1099="X",1,IF('Prop Drill Pipe Inp Report'!AS1099="X",1,IF('Prop Drill Pipe Inp Report'!AT1099="X",1,IF('Prop Drill Pipe Inp Report'!AU1099="X",1,IF('Prop Drill Pipe Inp Report'!AV1099="X",1,IF('Prop Drill Pipe Inp Report'!AW1099="X",1,IF('Prop Drill Pipe Inp Report'!AX1099="X",1,IF('Prop Drill Pipe Inp Report'!AY1099="X",1,IF('Prop Drill Pipe Inp Report'!AZ1099="X",1,IF('Prop Drill Pipe Inp Report'!BA1099="X",1,0))))))))))))</f>
        <v>0</v>
      </c>
    </row>
    <row r="1093" spans="9:10" x14ac:dyDescent="0.25">
      <c r="I1093">
        <f>IF('Prop Drill Pipe Inp Report'!V1100="X",1,IF('Prop Drill Pipe Inp Report'!W1100="X",1,IF('Prop Drill Pipe Inp Report'!X1100="X",1,IF('Prop Drill Pipe Inp Report'!Y1100="X",1,IF('Prop Drill Pipe Inp Report'!Z1100="X",1,IF('Prop Drill Pipe Inp Report'!AA1100="X",1,IF('Prop Drill Pipe Inp Report'!AB1100="X",1,IF('Prop Drill Pipe Inp Report'!AC1100="X",1,IF('Prop Drill Pipe Inp Report'!AD1100="X",1,IF('Prop Drill Pipe Inp Report'!AE1100="X",1,IF('Prop Drill Pipe Inp Report'!AF1100="X",1,IF('Prop Drill Pipe Inp Report'!AG1100="X",1,IF('Prop Drill Pipe Inp Report'!AH1100="X",1, IF('Prop Drill Pipe Inp Report'!AI1100="X",1,0))))))))))))))</f>
        <v>0</v>
      </c>
      <c r="J1093">
        <f>IF('Prop Drill Pipe Inp Report'!AP1100="X",1,IF('Prop Drill Pipe Inp Report'!AQ1100="X",1,IF('Prop Drill Pipe Inp Report'!AR1100="X",1,IF('Prop Drill Pipe Inp Report'!AS1100="X",1,IF('Prop Drill Pipe Inp Report'!AT1100="X",1,IF('Prop Drill Pipe Inp Report'!AU1100="X",1,IF('Prop Drill Pipe Inp Report'!AV1100="X",1,IF('Prop Drill Pipe Inp Report'!AW1100="X",1,IF('Prop Drill Pipe Inp Report'!AX1100="X",1,IF('Prop Drill Pipe Inp Report'!AY1100="X",1,IF('Prop Drill Pipe Inp Report'!AZ1100="X",1,IF('Prop Drill Pipe Inp Report'!BA1100="X",1,0))))))))))))</f>
        <v>0</v>
      </c>
    </row>
    <row r="1094" spans="9:10" x14ac:dyDescent="0.25">
      <c r="I1094">
        <f>IF('Prop Drill Pipe Inp Report'!V1101="X",1,IF('Prop Drill Pipe Inp Report'!W1101="X",1,IF('Prop Drill Pipe Inp Report'!X1101="X",1,IF('Prop Drill Pipe Inp Report'!Y1101="X",1,IF('Prop Drill Pipe Inp Report'!Z1101="X",1,IF('Prop Drill Pipe Inp Report'!AA1101="X",1,IF('Prop Drill Pipe Inp Report'!AB1101="X",1,IF('Prop Drill Pipe Inp Report'!AC1101="X",1,IF('Prop Drill Pipe Inp Report'!AD1101="X",1,IF('Prop Drill Pipe Inp Report'!AE1101="X",1,IF('Prop Drill Pipe Inp Report'!AF1101="X",1,IF('Prop Drill Pipe Inp Report'!AG1101="X",1,IF('Prop Drill Pipe Inp Report'!AH1101="X",1, IF('Prop Drill Pipe Inp Report'!AI1101="X",1,0))))))))))))))</f>
        <v>0</v>
      </c>
      <c r="J1094">
        <f>IF('Prop Drill Pipe Inp Report'!AP1101="X",1,IF('Prop Drill Pipe Inp Report'!AQ1101="X",1,IF('Prop Drill Pipe Inp Report'!AR1101="X",1,IF('Prop Drill Pipe Inp Report'!AS1101="X",1,IF('Prop Drill Pipe Inp Report'!AT1101="X",1,IF('Prop Drill Pipe Inp Report'!AU1101="X",1,IF('Prop Drill Pipe Inp Report'!AV1101="X",1,IF('Prop Drill Pipe Inp Report'!AW1101="X",1,IF('Prop Drill Pipe Inp Report'!AX1101="X",1,IF('Prop Drill Pipe Inp Report'!AY1101="X",1,IF('Prop Drill Pipe Inp Report'!AZ1101="X",1,IF('Prop Drill Pipe Inp Report'!BA1101="X",1,0))))))))))))</f>
        <v>0</v>
      </c>
    </row>
    <row r="1095" spans="9:10" x14ac:dyDescent="0.25">
      <c r="I1095">
        <f>IF('Prop Drill Pipe Inp Report'!V1102="X",1,IF('Prop Drill Pipe Inp Report'!W1102="X",1,IF('Prop Drill Pipe Inp Report'!X1102="X",1,IF('Prop Drill Pipe Inp Report'!Y1102="X",1,IF('Prop Drill Pipe Inp Report'!Z1102="X",1,IF('Prop Drill Pipe Inp Report'!AA1102="X",1,IF('Prop Drill Pipe Inp Report'!AB1102="X",1,IF('Prop Drill Pipe Inp Report'!AC1102="X",1,IF('Prop Drill Pipe Inp Report'!AD1102="X",1,IF('Prop Drill Pipe Inp Report'!AE1102="X",1,IF('Prop Drill Pipe Inp Report'!AF1102="X",1,IF('Prop Drill Pipe Inp Report'!AG1102="X",1,IF('Prop Drill Pipe Inp Report'!AH1102="X",1, IF('Prop Drill Pipe Inp Report'!AI1102="X",1,0))))))))))))))</f>
        <v>0</v>
      </c>
      <c r="J1095">
        <f>IF('Prop Drill Pipe Inp Report'!AP1102="X",1,IF('Prop Drill Pipe Inp Report'!AQ1102="X",1,IF('Prop Drill Pipe Inp Report'!AR1102="X",1,IF('Prop Drill Pipe Inp Report'!AS1102="X",1,IF('Prop Drill Pipe Inp Report'!AT1102="X",1,IF('Prop Drill Pipe Inp Report'!AU1102="X",1,IF('Prop Drill Pipe Inp Report'!AV1102="X",1,IF('Prop Drill Pipe Inp Report'!AW1102="X",1,IF('Prop Drill Pipe Inp Report'!AX1102="X",1,IF('Prop Drill Pipe Inp Report'!AY1102="X",1,IF('Prop Drill Pipe Inp Report'!AZ1102="X",1,IF('Prop Drill Pipe Inp Report'!BA1102="X",1,0))))))))))))</f>
        <v>0</v>
      </c>
    </row>
    <row r="1096" spans="9:10" x14ac:dyDescent="0.25">
      <c r="I1096">
        <f>IF('Prop Drill Pipe Inp Report'!V1103="X",1,IF('Prop Drill Pipe Inp Report'!W1103="X",1,IF('Prop Drill Pipe Inp Report'!X1103="X",1,IF('Prop Drill Pipe Inp Report'!Y1103="X",1,IF('Prop Drill Pipe Inp Report'!Z1103="X",1,IF('Prop Drill Pipe Inp Report'!AA1103="X",1,IF('Prop Drill Pipe Inp Report'!AB1103="X",1,IF('Prop Drill Pipe Inp Report'!AC1103="X",1,IF('Prop Drill Pipe Inp Report'!AD1103="X",1,IF('Prop Drill Pipe Inp Report'!AE1103="X",1,IF('Prop Drill Pipe Inp Report'!AF1103="X",1,IF('Prop Drill Pipe Inp Report'!AG1103="X",1,IF('Prop Drill Pipe Inp Report'!AH1103="X",1, IF('Prop Drill Pipe Inp Report'!AI1103="X",1,0))))))))))))))</f>
        <v>0</v>
      </c>
      <c r="J1096">
        <f>IF('Prop Drill Pipe Inp Report'!AP1103="X",1,IF('Prop Drill Pipe Inp Report'!AQ1103="X",1,IF('Prop Drill Pipe Inp Report'!AR1103="X",1,IF('Prop Drill Pipe Inp Report'!AS1103="X",1,IF('Prop Drill Pipe Inp Report'!AT1103="X",1,IF('Prop Drill Pipe Inp Report'!AU1103="X",1,IF('Prop Drill Pipe Inp Report'!AV1103="X",1,IF('Prop Drill Pipe Inp Report'!AW1103="X",1,IF('Prop Drill Pipe Inp Report'!AX1103="X",1,IF('Prop Drill Pipe Inp Report'!AY1103="X",1,IF('Prop Drill Pipe Inp Report'!AZ1103="X",1,IF('Prop Drill Pipe Inp Report'!BA1103="X",1,0))))))))))))</f>
        <v>0</v>
      </c>
    </row>
    <row r="1097" spans="9:10" x14ac:dyDescent="0.25">
      <c r="I1097">
        <f>IF('Prop Drill Pipe Inp Report'!V1104="X",1,IF('Prop Drill Pipe Inp Report'!W1104="X",1,IF('Prop Drill Pipe Inp Report'!X1104="X",1,IF('Prop Drill Pipe Inp Report'!Y1104="X",1,IF('Prop Drill Pipe Inp Report'!Z1104="X",1,IF('Prop Drill Pipe Inp Report'!AA1104="X",1,IF('Prop Drill Pipe Inp Report'!AB1104="X",1,IF('Prop Drill Pipe Inp Report'!AC1104="X",1,IF('Prop Drill Pipe Inp Report'!AD1104="X",1,IF('Prop Drill Pipe Inp Report'!AE1104="X",1,IF('Prop Drill Pipe Inp Report'!AF1104="X",1,IF('Prop Drill Pipe Inp Report'!AG1104="X",1,IF('Prop Drill Pipe Inp Report'!AH1104="X",1, IF('Prop Drill Pipe Inp Report'!AI1104="X",1,0))))))))))))))</f>
        <v>0</v>
      </c>
      <c r="J1097">
        <f>IF('Prop Drill Pipe Inp Report'!AP1104="X",1,IF('Prop Drill Pipe Inp Report'!AQ1104="X",1,IF('Prop Drill Pipe Inp Report'!AR1104="X",1,IF('Prop Drill Pipe Inp Report'!AS1104="X",1,IF('Prop Drill Pipe Inp Report'!AT1104="X",1,IF('Prop Drill Pipe Inp Report'!AU1104="X",1,IF('Prop Drill Pipe Inp Report'!AV1104="X",1,IF('Prop Drill Pipe Inp Report'!AW1104="X",1,IF('Prop Drill Pipe Inp Report'!AX1104="X",1,IF('Prop Drill Pipe Inp Report'!AY1104="X",1,IF('Prop Drill Pipe Inp Report'!AZ1104="X",1,IF('Prop Drill Pipe Inp Report'!BA1104="X",1,0))))))))))))</f>
        <v>0</v>
      </c>
    </row>
    <row r="1098" spans="9:10" x14ac:dyDescent="0.25">
      <c r="I1098">
        <f>IF('Prop Drill Pipe Inp Report'!V1105="X",1,IF('Prop Drill Pipe Inp Report'!W1105="X",1,IF('Prop Drill Pipe Inp Report'!X1105="X",1,IF('Prop Drill Pipe Inp Report'!Y1105="X",1,IF('Prop Drill Pipe Inp Report'!Z1105="X",1,IF('Prop Drill Pipe Inp Report'!AA1105="X",1,IF('Prop Drill Pipe Inp Report'!AB1105="X",1,IF('Prop Drill Pipe Inp Report'!AC1105="X",1,IF('Prop Drill Pipe Inp Report'!AD1105="X",1,IF('Prop Drill Pipe Inp Report'!AE1105="X",1,IF('Prop Drill Pipe Inp Report'!AF1105="X",1,IF('Prop Drill Pipe Inp Report'!AG1105="X",1,IF('Prop Drill Pipe Inp Report'!AH1105="X",1, IF('Prop Drill Pipe Inp Report'!AI1105="X",1,0))))))))))))))</f>
        <v>0</v>
      </c>
      <c r="J1098">
        <f>IF('Prop Drill Pipe Inp Report'!AP1105="X",1,IF('Prop Drill Pipe Inp Report'!AQ1105="X",1,IF('Prop Drill Pipe Inp Report'!AR1105="X",1,IF('Prop Drill Pipe Inp Report'!AS1105="X",1,IF('Prop Drill Pipe Inp Report'!AT1105="X",1,IF('Prop Drill Pipe Inp Report'!AU1105="X",1,IF('Prop Drill Pipe Inp Report'!AV1105="X",1,IF('Prop Drill Pipe Inp Report'!AW1105="X",1,IF('Prop Drill Pipe Inp Report'!AX1105="X",1,IF('Prop Drill Pipe Inp Report'!AY1105="X",1,IF('Prop Drill Pipe Inp Report'!AZ1105="X",1,IF('Prop Drill Pipe Inp Report'!BA1105="X",1,0))))))))))))</f>
        <v>0</v>
      </c>
    </row>
    <row r="1099" spans="9:10" x14ac:dyDescent="0.25">
      <c r="I1099">
        <f>IF('Prop Drill Pipe Inp Report'!V1106="X",1,IF('Prop Drill Pipe Inp Report'!W1106="X",1,IF('Prop Drill Pipe Inp Report'!X1106="X",1,IF('Prop Drill Pipe Inp Report'!Y1106="X",1,IF('Prop Drill Pipe Inp Report'!Z1106="X",1,IF('Prop Drill Pipe Inp Report'!AA1106="X",1,IF('Prop Drill Pipe Inp Report'!AB1106="X",1,IF('Prop Drill Pipe Inp Report'!AC1106="X",1,IF('Prop Drill Pipe Inp Report'!AD1106="X",1,IF('Prop Drill Pipe Inp Report'!AE1106="X",1,IF('Prop Drill Pipe Inp Report'!AF1106="X",1,IF('Prop Drill Pipe Inp Report'!AG1106="X",1,IF('Prop Drill Pipe Inp Report'!AH1106="X",1, IF('Prop Drill Pipe Inp Report'!AI1106="X",1,0))))))))))))))</f>
        <v>0</v>
      </c>
      <c r="J1099">
        <f>IF('Prop Drill Pipe Inp Report'!AP1106="X",1,IF('Prop Drill Pipe Inp Report'!AQ1106="X",1,IF('Prop Drill Pipe Inp Report'!AR1106="X",1,IF('Prop Drill Pipe Inp Report'!AS1106="X",1,IF('Prop Drill Pipe Inp Report'!AT1106="X",1,IF('Prop Drill Pipe Inp Report'!AU1106="X",1,IF('Prop Drill Pipe Inp Report'!AV1106="X",1,IF('Prop Drill Pipe Inp Report'!AW1106="X",1,IF('Prop Drill Pipe Inp Report'!AX1106="X",1,IF('Prop Drill Pipe Inp Report'!AY1106="X",1,IF('Prop Drill Pipe Inp Report'!AZ1106="X",1,IF('Prop Drill Pipe Inp Report'!BA1106="X",1,0))))))))))))</f>
        <v>0</v>
      </c>
    </row>
    <row r="1100" spans="9:10" x14ac:dyDescent="0.25">
      <c r="I1100">
        <f>IF('Prop Drill Pipe Inp Report'!V1107="X",1,IF('Prop Drill Pipe Inp Report'!W1107="X",1,IF('Prop Drill Pipe Inp Report'!X1107="X",1,IF('Prop Drill Pipe Inp Report'!Y1107="X",1,IF('Prop Drill Pipe Inp Report'!Z1107="X",1,IF('Prop Drill Pipe Inp Report'!AA1107="X",1,IF('Prop Drill Pipe Inp Report'!AB1107="X",1,IF('Prop Drill Pipe Inp Report'!AC1107="X",1,IF('Prop Drill Pipe Inp Report'!AD1107="X",1,IF('Prop Drill Pipe Inp Report'!AE1107="X",1,IF('Prop Drill Pipe Inp Report'!AF1107="X",1,IF('Prop Drill Pipe Inp Report'!AG1107="X",1,IF('Prop Drill Pipe Inp Report'!AH1107="X",1, IF('Prop Drill Pipe Inp Report'!AI1107="X",1,0))))))))))))))</f>
        <v>0</v>
      </c>
      <c r="J1100">
        <f>IF('Prop Drill Pipe Inp Report'!AP1107="X",1,IF('Prop Drill Pipe Inp Report'!AQ1107="X",1,IF('Prop Drill Pipe Inp Report'!AR1107="X",1,IF('Prop Drill Pipe Inp Report'!AS1107="X",1,IF('Prop Drill Pipe Inp Report'!AT1107="X",1,IF('Prop Drill Pipe Inp Report'!AU1107="X",1,IF('Prop Drill Pipe Inp Report'!AV1107="X",1,IF('Prop Drill Pipe Inp Report'!AW1107="X",1,IF('Prop Drill Pipe Inp Report'!AX1107="X",1,IF('Prop Drill Pipe Inp Report'!AY1107="X",1,IF('Prop Drill Pipe Inp Report'!AZ1107="X",1,IF('Prop Drill Pipe Inp Report'!BA1107="X",1,0))))))))))))</f>
        <v>0</v>
      </c>
    </row>
    <row r="1101" spans="9:10" x14ac:dyDescent="0.25">
      <c r="I1101">
        <f>IF('Prop Drill Pipe Inp Report'!V1108="X",1,IF('Prop Drill Pipe Inp Report'!W1108="X",1,IF('Prop Drill Pipe Inp Report'!X1108="X",1,IF('Prop Drill Pipe Inp Report'!Y1108="X",1,IF('Prop Drill Pipe Inp Report'!Z1108="X",1,IF('Prop Drill Pipe Inp Report'!AA1108="X",1,IF('Prop Drill Pipe Inp Report'!AB1108="X",1,IF('Prop Drill Pipe Inp Report'!AC1108="X",1,IF('Prop Drill Pipe Inp Report'!AD1108="X",1,IF('Prop Drill Pipe Inp Report'!AE1108="X",1,IF('Prop Drill Pipe Inp Report'!AF1108="X",1,IF('Prop Drill Pipe Inp Report'!AG1108="X",1,IF('Prop Drill Pipe Inp Report'!AH1108="X",1, IF('Prop Drill Pipe Inp Report'!AI1108="X",1,0))))))))))))))</f>
        <v>0</v>
      </c>
      <c r="J1101">
        <f>IF('Prop Drill Pipe Inp Report'!AP1108="X",1,IF('Prop Drill Pipe Inp Report'!AQ1108="X",1,IF('Prop Drill Pipe Inp Report'!AR1108="X",1,IF('Prop Drill Pipe Inp Report'!AS1108="X",1,IF('Prop Drill Pipe Inp Report'!AT1108="X",1,IF('Prop Drill Pipe Inp Report'!AU1108="X",1,IF('Prop Drill Pipe Inp Report'!AV1108="X",1,IF('Prop Drill Pipe Inp Report'!AW1108="X",1,IF('Prop Drill Pipe Inp Report'!AX1108="X",1,IF('Prop Drill Pipe Inp Report'!AY1108="X",1,IF('Prop Drill Pipe Inp Report'!AZ1108="X",1,IF('Prop Drill Pipe Inp Report'!BA1108="X",1,0))))))))))))</f>
        <v>0</v>
      </c>
    </row>
    <row r="1102" spans="9:10" x14ac:dyDescent="0.25">
      <c r="I1102">
        <f>IF('Prop Drill Pipe Inp Report'!V1109="X",1,IF('Prop Drill Pipe Inp Report'!W1109="X",1,IF('Prop Drill Pipe Inp Report'!X1109="X",1,IF('Prop Drill Pipe Inp Report'!Y1109="X",1,IF('Prop Drill Pipe Inp Report'!Z1109="X",1,IF('Prop Drill Pipe Inp Report'!AA1109="X",1,IF('Prop Drill Pipe Inp Report'!AB1109="X",1,IF('Prop Drill Pipe Inp Report'!AC1109="X",1,IF('Prop Drill Pipe Inp Report'!AD1109="X",1,IF('Prop Drill Pipe Inp Report'!AE1109="X",1,IF('Prop Drill Pipe Inp Report'!AF1109="X",1,IF('Prop Drill Pipe Inp Report'!AG1109="X",1,IF('Prop Drill Pipe Inp Report'!AH1109="X",1, IF('Prop Drill Pipe Inp Report'!AI1109="X",1,0))))))))))))))</f>
        <v>0</v>
      </c>
      <c r="J1102">
        <f>IF('Prop Drill Pipe Inp Report'!AP1109="X",1,IF('Prop Drill Pipe Inp Report'!AQ1109="X",1,IF('Prop Drill Pipe Inp Report'!AR1109="X",1,IF('Prop Drill Pipe Inp Report'!AS1109="X",1,IF('Prop Drill Pipe Inp Report'!AT1109="X",1,IF('Prop Drill Pipe Inp Report'!AU1109="X",1,IF('Prop Drill Pipe Inp Report'!AV1109="X",1,IF('Prop Drill Pipe Inp Report'!AW1109="X",1,IF('Prop Drill Pipe Inp Report'!AX1109="X",1,IF('Prop Drill Pipe Inp Report'!AY1109="X",1,IF('Prop Drill Pipe Inp Report'!AZ1109="X",1,IF('Prop Drill Pipe Inp Report'!BA1109="X",1,0))))))))))))</f>
        <v>0</v>
      </c>
    </row>
    <row r="1103" spans="9:10" x14ac:dyDescent="0.25">
      <c r="I1103">
        <f>IF('Prop Drill Pipe Inp Report'!V1110="X",1,IF('Prop Drill Pipe Inp Report'!W1110="X",1,IF('Prop Drill Pipe Inp Report'!X1110="X",1,IF('Prop Drill Pipe Inp Report'!Y1110="X",1,IF('Prop Drill Pipe Inp Report'!Z1110="X",1,IF('Prop Drill Pipe Inp Report'!AA1110="X",1,IF('Prop Drill Pipe Inp Report'!AB1110="X",1,IF('Prop Drill Pipe Inp Report'!AC1110="X",1,IF('Prop Drill Pipe Inp Report'!AD1110="X",1,IF('Prop Drill Pipe Inp Report'!AE1110="X",1,IF('Prop Drill Pipe Inp Report'!AF1110="X",1,IF('Prop Drill Pipe Inp Report'!AG1110="X",1,IF('Prop Drill Pipe Inp Report'!AH1110="X",1, IF('Prop Drill Pipe Inp Report'!AI1110="X",1,0))))))))))))))</f>
        <v>0</v>
      </c>
      <c r="J1103">
        <f>IF('Prop Drill Pipe Inp Report'!AP1110="X",1,IF('Prop Drill Pipe Inp Report'!AQ1110="X",1,IF('Prop Drill Pipe Inp Report'!AR1110="X",1,IF('Prop Drill Pipe Inp Report'!AS1110="X",1,IF('Prop Drill Pipe Inp Report'!AT1110="X",1,IF('Prop Drill Pipe Inp Report'!AU1110="X",1,IF('Prop Drill Pipe Inp Report'!AV1110="X",1,IF('Prop Drill Pipe Inp Report'!AW1110="X",1,IF('Prop Drill Pipe Inp Report'!AX1110="X",1,IF('Prop Drill Pipe Inp Report'!AY1110="X",1,IF('Prop Drill Pipe Inp Report'!AZ1110="X",1,IF('Prop Drill Pipe Inp Report'!BA1110="X",1,0))))))))))))</f>
        <v>0</v>
      </c>
    </row>
    <row r="1104" spans="9:10" x14ac:dyDescent="0.25">
      <c r="I1104">
        <f>IF('Prop Drill Pipe Inp Report'!V1111="X",1,IF('Prop Drill Pipe Inp Report'!W1111="X",1,IF('Prop Drill Pipe Inp Report'!X1111="X",1,IF('Prop Drill Pipe Inp Report'!Y1111="X",1,IF('Prop Drill Pipe Inp Report'!Z1111="X",1,IF('Prop Drill Pipe Inp Report'!AA1111="X",1,IF('Prop Drill Pipe Inp Report'!AB1111="X",1,IF('Prop Drill Pipe Inp Report'!AC1111="X",1,IF('Prop Drill Pipe Inp Report'!AD1111="X",1,IF('Prop Drill Pipe Inp Report'!AE1111="X",1,IF('Prop Drill Pipe Inp Report'!AF1111="X",1,IF('Prop Drill Pipe Inp Report'!AG1111="X",1,IF('Prop Drill Pipe Inp Report'!AH1111="X",1, IF('Prop Drill Pipe Inp Report'!AI1111="X",1,0))))))))))))))</f>
        <v>0</v>
      </c>
      <c r="J1104">
        <f>IF('Prop Drill Pipe Inp Report'!AP1111="X",1,IF('Prop Drill Pipe Inp Report'!AQ1111="X",1,IF('Prop Drill Pipe Inp Report'!AR1111="X",1,IF('Prop Drill Pipe Inp Report'!AS1111="X",1,IF('Prop Drill Pipe Inp Report'!AT1111="X",1,IF('Prop Drill Pipe Inp Report'!AU1111="X",1,IF('Prop Drill Pipe Inp Report'!AV1111="X",1,IF('Prop Drill Pipe Inp Report'!AW1111="X",1,IF('Prop Drill Pipe Inp Report'!AX1111="X",1,IF('Prop Drill Pipe Inp Report'!AY1111="X",1,IF('Prop Drill Pipe Inp Report'!AZ1111="X",1,IF('Prop Drill Pipe Inp Report'!BA1111="X",1,0))))))))))))</f>
        <v>0</v>
      </c>
    </row>
    <row r="1105" spans="9:10" x14ac:dyDescent="0.25">
      <c r="I1105">
        <f>IF('Prop Drill Pipe Inp Report'!V1112="X",1,IF('Prop Drill Pipe Inp Report'!W1112="X",1,IF('Prop Drill Pipe Inp Report'!X1112="X",1,IF('Prop Drill Pipe Inp Report'!Y1112="X",1,IF('Prop Drill Pipe Inp Report'!Z1112="X",1,IF('Prop Drill Pipe Inp Report'!AA1112="X",1,IF('Prop Drill Pipe Inp Report'!AB1112="X",1,IF('Prop Drill Pipe Inp Report'!AC1112="X",1,IF('Prop Drill Pipe Inp Report'!AD1112="X",1,IF('Prop Drill Pipe Inp Report'!AE1112="X",1,IF('Prop Drill Pipe Inp Report'!AF1112="X",1,IF('Prop Drill Pipe Inp Report'!AG1112="X",1,IF('Prop Drill Pipe Inp Report'!AH1112="X",1, IF('Prop Drill Pipe Inp Report'!AI1112="X",1,0))))))))))))))</f>
        <v>0</v>
      </c>
      <c r="J1105">
        <f>IF('Prop Drill Pipe Inp Report'!AP1112="X",1,IF('Prop Drill Pipe Inp Report'!AQ1112="X",1,IF('Prop Drill Pipe Inp Report'!AR1112="X",1,IF('Prop Drill Pipe Inp Report'!AS1112="X",1,IF('Prop Drill Pipe Inp Report'!AT1112="X",1,IF('Prop Drill Pipe Inp Report'!AU1112="X",1,IF('Prop Drill Pipe Inp Report'!AV1112="X",1,IF('Prop Drill Pipe Inp Report'!AW1112="X",1,IF('Prop Drill Pipe Inp Report'!AX1112="X",1,IF('Prop Drill Pipe Inp Report'!AY1112="X",1,IF('Prop Drill Pipe Inp Report'!AZ1112="X",1,IF('Prop Drill Pipe Inp Report'!BA1112="X",1,0))))))))))))</f>
        <v>0</v>
      </c>
    </row>
    <row r="1106" spans="9:10" x14ac:dyDescent="0.25">
      <c r="I1106">
        <f>IF('Prop Drill Pipe Inp Report'!V1113="X",1,IF('Prop Drill Pipe Inp Report'!W1113="X",1,IF('Prop Drill Pipe Inp Report'!X1113="X",1,IF('Prop Drill Pipe Inp Report'!Y1113="X",1,IF('Prop Drill Pipe Inp Report'!Z1113="X",1,IF('Prop Drill Pipe Inp Report'!AA1113="X",1,IF('Prop Drill Pipe Inp Report'!AB1113="X",1,IF('Prop Drill Pipe Inp Report'!AC1113="X",1,IF('Prop Drill Pipe Inp Report'!AD1113="X",1,IF('Prop Drill Pipe Inp Report'!AE1113="X",1,IF('Prop Drill Pipe Inp Report'!AF1113="X",1,IF('Prop Drill Pipe Inp Report'!AG1113="X",1,IF('Prop Drill Pipe Inp Report'!AH1113="X",1, IF('Prop Drill Pipe Inp Report'!AI1113="X",1,0))))))))))))))</f>
        <v>0</v>
      </c>
      <c r="J1106">
        <f>IF('Prop Drill Pipe Inp Report'!AP1113="X",1,IF('Prop Drill Pipe Inp Report'!AQ1113="X",1,IF('Prop Drill Pipe Inp Report'!AR1113="X",1,IF('Prop Drill Pipe Inp Report'!AS1113="X",1,IF('Prop Drill Pipe Inp Report'!AT1113="X",1,IF('Prop Drill Pipe Inp Report'!AU1113="X",1,IF('Prop Drill Pipe Inp Report'!AV1113="X",1,IF('Prop Drill Pipe Inp Report'!AW1113="X",1,IF('Prop Drill Pipe Inp Report'!AX1113="X",1,IF('Prop Drill Pipe Inp Report'!AY1113="X",1,IF('Prop Drill Pipe Inp Report'!AZ1113="X",1,IF('Prop Drill Pipe Inp Report'!BA1113="X",1,0))))))))))))</f>
        <v>0</v>
      </c>
    </row>
    <row r="1107" spans="9:10" x14ac:dyDescent="0.25">
      <c r="I1107">
        <f>IF('Prop Drill Pipe Inp Report'!V1114="X",1,IF('Prop Drill Pipe Inp Report'!W1114="X",1,IF('Prop Drill Pipe Inp Report'!X1114="X",1,IF('Prop Drill Pipe Inp Report'!Y1114="X",1,IF('Prop Drill Pipe Inp Report'!Z1114="X",1,IF('Prop Drill Pipe Inp Report'!AA1114="X",1,IF('Prop Drill Pipe Inp Report'!AB1114="X",1,IF('Prop Drill Pipe Inp Report'!AC1114="X",1,IF('Prop Drill Pipe Inp Report'!AD1114="X",1,IF('Prop Drill Pipe Inp Report'!AE1114="X",1,IF('Prop Drill Pipe Inp Report'!AF1114="X",1,IF('Prop Drill Pipe Inp Report'!AG1114="X",1,IF('Prop Drill Pipe Inp Report'!AH1114="X",1, IF('Prop Drill Pipe Inp Report'!AI1114="X",1,0))))))))))))))</f>
        <v>0</v>
      </c>
      <c r="J1107">
        <f>IF('Prop Drill Pipe Inp Report'!AP1114="X",1,IF('Prop Drill Pipe Inp Report'!AQ1114="X",1,IF('Prop Drill Pipe Inp Report'!AR1114="X",1,IF('Prop Drill Pipe Inp Report'!AS1114="X",1,IF('Prop Drill Pipe Inp Report'!AT1114="X",1,IF('Prop Drill Pipe Inp Report'!AU1114="X",1,IF('Prop Drill Pipe Inp Report'!AV1114="X",1,IF('Prop Drill Pipe Inp Report'!AW1114="X",1,IF('Prop Drill Pipe Inp Report'!AX1114="X",1,IF('Prop Drill Pipe Inp Report'!AY1114="X",1,IF('Prop Drill Pipe Inp Report'!AZ1114="X",1,IF('Prop Drill Pipe Inp Report'!BA1114="X",1,0))))))))))))</f>
        <v>0</v>
      </c>
    </row>
    <row r="1108" spans="9:10" x14ac:dyDescent="0.25">
      <c r="I1108">
        <f>IF('Prop Drill Pipe Inp Report'!V1115="X",1,IF('Prop Drill Pipe Inp Report'!W1115="X",1,IF('Prop Drill Pipe Inp Report'!X1115="X",1,IF('Prop Drill Pipe Inp Report'!Y1115="X",1,IF('Prop Drill Pipe Inp Report'!Z1115="X",1,IF('Prop Drill Pipe Inp Report'!AA1115="X",1,IF('Prop Drill Pipe Inp Report'!AB1115="X",1,IF('Prop Drill Pipe Inp Report'!AC1115="X",1,IF('Prop Drill Pipe Inp Report'!AD1115="X",1,IF('Prop Drill Pipe Inp Report'!AE1115="X",1,IF('Prop Drill Pipe Inp Report'!AF1115="X",1,IF('Prop Drill Pipe Inp Report'!AG1115="X",1,IF('Prop Drill Pipe Inp Report'!AH1115="X",1, IF('Prop Drill Pipe Inp Report'!AI1115="X",1,0))))))))))))))</f>
        <v>0</v>
      </c>
      <c r="J1108">
        <f>IF('Prop Drill Pipe Inp Report'!AP1115="X",1,IF('Prop Drill Pipe Inp Report'!AQ1115="X",1,IF('Prop Drill Pipe Inp Report'!AR1115="X",1,IF('Prop Drill Pipe Inp Report'!AS1115="X",1,IF('Prop Drill Pipe Inp Report'!AT1115="X",1,IF('Prop Drill Pipe Inp Report'!AU1115="X",1,IF('Prop Drill Pipe Inp Report'!AV1115="X",1,IF('Prop Drill Pipe Inp Report'!AW1115="X",1,IF('Prop Drill Pipe Inp Report'!AX1115="X",1,IF('Prop Drill Pipe Inp Report'!AY1115="X",1,IF('Prop Drill Pipe Inp Report'!AZ1115="X",1,IF('Prop Drill Pipe Inp Report'!BA1115="X",1,0))))))))))))</f>
        <v>0</v>
      </c>
    </row>
    <row r="1109" spans="9:10" x14ac:dyDescent="0.25">
      <c r="I1109">
        <f>IF('Prop Drill Pipe Inp Report'!V1116="X",1,IF('Prop Drill Pipe Inp Report'!W1116="X",1,IF('Prop Drill Pipe Inp Report'!X1116="X",1,IF('Prop Drill Pipe Inp Report'!Y1116="X",1,IF('Prop Drill Pipe Inp Report'!Z1116="X",1,IF('Prop Drill Pipe Inp Report'!AA1116="X",1,IF('Prop Drill Pipe Inp Report'!AB1116="X",1,IF('Prop Drill Pipe Inp Report'!AC1116="X",1,IF('Prop Drill Pipe Inp Report'!AD1116="X",1,IF('Prop Drill Pipe Inp Report'!AE1116="X",1,IF('Prop Drill Pipe Inp Report'!AF1116="X",1,IF('Prop Drill Pipe Inp Report'!AG1116="X",1,IF('Prop Drill Pipe Inp Report'!AH1116="X",1, IF('Prop Drill Pipe Inp Report'!AI1116="X",1,0))))))))))))))</f>
        <v>0</v>
      </c>
      <c r="J1109">
        <f>IF('Prop Drill Pipe Inp Report'!AP1116="X",1,IF('Prop Drill Pipe Inp Report'!AQ1116="X",1,IF('Prop Drill Pipe Inp Report'!AR1116="X",1,IF('Prop Drill Pipe Inp Report'!AS1116="X",1,IF('Prop Drill Pipe Inp Report'!AT1116="X",1,IF('Prop Drill Pipe Inp Report'!AU1116="X",1,IF('Prop Drill Pipe Inp Report'!AV1116="X",1,IF('Prop Drill Pipe Inp Report'!AW1116="X",1,IF('Prop Drill Pipe Inp Report'!AX1116="X",1,IF('Prop Drill Pipe Inp Report'!AY1116="X",1,IF('Prop Drill Pipe Inp Report'!AZ1116="X",1,IF('Prop Drill Pipe Inp Report'!BA1116="X",1,0))))))))))))</f>
        <v>0</v>
      </c>
    </row>
    <row r="1110" spans="9:10" x14ac:dyDescent="0.25">
      <c r="I1110">
        <f>IF('Prop Drill Pipe Inp Report'!V1117="X",1,IF('Prop Drill Pipe Inp Report'!W1117="X",1,IF('Prop Drill Pipe Inp Report'!X1117="X",1,IF('Prop Drill Pipe Inp Report'!Y1117="X",1,IF('Prop Drill Pipe Inp Report'!Z1117="X",1,IF('Prop Drill Pipe Inp Report'!AA1117="X",1,IF('Prop Drill Pipe Inp Report'!AB1117="X",1,IF('Prop Drill Pipe Inp Report'!AC1117="X",1,IF('Prop Drill Pipe Inp Report'!AD1117="X",1,IF('Prop Drill Pipe Inp Report'!AE1117="X",1,IF('Prop Drill Pipe Inp Report'!AF1117="X",1,IF('Prop Drill Pipe Inp Report'!AG1117="X",1,IF('Prop Drill Pipe Inp Report'!AH1117="X",1, IF('Prop Drill Pipe Inp Report'!AI1117="X",1,0))))))))))))))</f>
        <v>0</v>
      </c>
      <c r="J1110">
        <f>IF('Prop Drill Pipe Inp Report'!AP1117="X",1,IF('Prop Drill Pipe Inp Report'!AQ1117="X",1,IF('Prop Drill Pipe Inp Report'!AR1117="X",1,IF('Prop Drill Pipe Inp Report'!AS1117="X",1,IF('Prop Drill Pipe Inp Report'!AT1117="X",1,IF('Prop Drill Pipe Inp Report'!AU1117="X",1,IF('Prop Drill Pipe Inp Report'!AV1117="X",1,IF('Prop Drill Pipe Inp Report'!AW1117="X",1,IF('Prop Drill Pipe Inp Report'!AX1117="X",1,IF('Prop Drill Pipe Inp Report'!AY1117="X",1,IF('Prop Drill Pipe Inp Report'!AZ1117="X",1,IF('Prop Drill Pipe Inp Report'!BA1117="X",1,0))))))))))))</f>
        <v>0</v>
      </c>
    </row>
    <row r="1111" spans="9:10" x14ac:dyDescent="0.25">
      <c r="I1111">
        <f>IF('Prop Drill Pipe Inp Report'!V1118="X",1,IF('Prop Drill Pipe Inp Report'!W1118="X",1,IF('Prop Drill Pipe Inp Report'!X1118="X",1,IF('Prop Drill Pipe Inp Report'!Y1118="X",1,IF('Prop Drill Pipe Inp Report'!Z1118="X",1,IF('Prop Drill Pipe Inp Report'!AA1118="X",1,IF('Prop Drill Pipe Inp Report'!AB1118="X",1,IF('Prop Drill Pipe Inp Report'!AC1118="X",1,IF('Prop Drill Pipe Inp Report'!AD1118="X",1,IF('Prop Drill Pipe Inp Report'!AE1118="X",1,IF('Prop Drill Pipe Inp Report'!AF1118="X",1,IF('Prop Drill Pipe Inp Report'!AG1118="X",1,IF('Prop Drill Pipe Inp Report'!AH1118="X",1, IF('Prop Drill Pipe Inp Report'!AI1118="X",1,0))))))))))))))</f>
        <v>0</v>
      </c>
      <c r="J1111">
        <f>IF('Prop Drill Pipe Inp Report'!AP1118="X",1,IF('Prop Drill Pipe Inp Report'!AQ1118="X",1,IF('Prop Drill Pipe Inp Report'!AR1118="X",1,IF('Prop Drill Pipe Inp Report'!AS1118="X",1,IF('Prop Drill Pipe Inp Report'!AT1118="X",1,IF('Prop Drill Pipe Inp Report'!AU1118="X",1,IF('Prop Drill Pipe Inp Report'!AV1118="X",1,IF('Prop Drill Pipe Inp Report'!AW1118="X",1,IF('Prop Drill Pipe Inp Report'!AX1118="X",1,IF('Prop Drill Pipe Inp Report'!AY1118="X",1,IF('Prop Drill Pipe Inp Report'!AZ1118="X",1,IF('Prop Drill Pipe Inp Report'!BA1118="X",1,0))))))))))))</f>
        <v>0</v>
      </c>
    </row>
    <row r="1112" spans="9:10" x14ac:dyDescent="0.25">
      <c r="I1112">
        <f>IF('Prop Drill Pipe Inp Report'!V1119="X",1,IF('Prop Drill Pipe Inp Report'!W1119="X",1,IF('Prop Drill Pipe Inp Report'!X1119="X",1,IF('Prop Drill Pipe Inp Report'!Y1119="X",1,IF('Prop Drill Pipe Inp Report'!Z1119="X",1,IF('Prop Drill Pipe Inp Report'!AA1119="X",1,IF('Prop Drill Pipe Inp Report'!AB1119="X",1,IF('Prop Drill Pipe Inp Report'!AC1119="X",1,IF('Prop Drill Pipe Inp Report'!AD1119="X",1,IF('Prop Drill Pipe Inp Report'!AE1119="X",1,IF('Prop Drill Pipe Inp Report'!AF1119="X",1,IF('Prop Drill Pipe Inp Report'!AG1119="X",1,IF('Prop Drill Pipe Inp Report'!AH1119="X",1, IF('Prop Drill Pipe Inp Report'!AI1119="X",1,0))))))))))))))</f>
        <v>0</v>
      </c>
      <c r="J1112">
        <f>IF('Prop Drill Pipe Inp Report'!AP1119="X",1,IF('Prop Drill Pipe Inp Report'!AQ1119="X",1,IF('Prop Drill Pipe Inp Report'!AR1119="X",1,IF('Prop Drill Pipe Inp Report'!AS1119="X",1,IF('Prop Drill Pipe Inp Report'!AT1119="X",1,IF('Prop Drill Pipe Inp Report'!AU1119="X",1,IF('Prop Drill Pipe Inp Report'!AV1119="X",1,IF('Prop Drill Pipe Inp Report'!AW1119="X",1,IF('Prop Drill Pipe Inp Report'!AX1119="X",1,IF('Prop Drill Pipe Inp Report'!AY1119="X",1,IF('Prop Drill Pipe Inp Report'!AZ1119="X",1,IF('Prop Drill Pipe Inp Report'!BA1119="X",1,0))))))))))))</f>
        <v>0</v>
      </c>
    </row>
    <row r="1113" spans="9:10" x14ac:dyDescent="0.25">
      <c r="I1113">
        <f>IF('Prop Drill Pipe Inp Report'!V1120="X",1,IF('Prop Drill Pipe Inp Report'!W1120="X",1,IF('Prop Drill Pipe Inp Report'!X1120="X",1,IF('Prop Drill Pipe Inp Report'!Y1120="X",1,IF('Prop Drill Pipe Inp Report'!Z1120="X",1,IF('Prop Drill Pipe Inp Report'!AA1120="X",1,IF('Prop Drill Pipe Inp Report'!AB1120="X",1,IF('Prop Drill Pipe Inp Report'!AC1120="X",1,IF('Prop Drill Pipe Inp Report'!AD1120="X",1,IF('Prop Drill Pipe Inp Report'!AE1120="X",1,IF('Prop Drill Pipe Inp Report'!AF1120="X",1,IF('Prop Drill Pipe Inp Report'!AG1120="X",1,IF('Prop Drill Pipe Inp Report'!AH1120="X",1, IF('Prop Drill Pipe Inp Report'!AI1120="X",1,0))))))))))))))</f>
        <v>0</v>
      </c>
      <c r="J1113">
        <f>IF('Prop Drill Pipe Inp Report'!AP1120="X",1,IF('Prop Drill Pipe Inp Report'!AQ1120="X",1,IF('Prop Drill Pipe Inp Report'!AR1120="X",1,IF('Prop Drill Pipe Inp Report'!AS1120="X",1,IF('Prop Drill Pipe Inp Report'!AT1120="X",1,IF('Prop Drill Pipe Inp Report'!AU1120="X",1,IF('Prop Drill Pipe Inp Report'!AV1120="X",1,IF('Prop Drill Pipe Inp Report'!AW1120="X",1,IF('Prop Drill Pipe Inp Report'!AX1120="X",1,IF('Prop Drill Pipe Inp Report'!AY1120="X",1,IF('Prop Drill Pipe Inp Report'!AZ1120="X",1,IF('Prop Drill Pipe Inp Report'!BA1120="X",1,0))))))))))))</f>
        <v>0</v>
      </c>
    </row>
    <row r="1114" spans="9:10" x14ac:dyDescent="0.25">
      <c r="I1114">
        <f>IF('Prop Drill Pipe Inp Report'!V1121="X",1,IF('Prop Drill Pipe Inp Report'!W1121="X",1,IF('Prop Drill Pipe Inp Report'!X1121="X",1,IF('Prop Drill Pipe Inp Report'!Y1121="X",1,IF('Prop Drill Pipe Inp Report'!Z1121="X",1,IF('Prop Drill Pipe Inp Report'!AA1121="X",1,IF('Prop Drill Pipe Inp Report'!AB1121="X",1,IF('Prop Drill Pipe Inp Report'!AC1121="X",1,IF('Prop Drill Pipe Inp Report'!AD1121="X",1,IF('Prop Drill Pipe Inp Report'!AE1121="X",1,IF('Prop Drill Pipe Inp Report'!AF1121="X",1,IF('Prop Drill Pipe Inp Report'!AG1121="X",1,IF('Prop Drill Pipe Inp Report'!AH1121="X",1, IF('Prop Drill Pipe Inp Report'!AI1121="X",1,0))))))))))))))</f>
        <v>0</v>
      </c>
      <c r="J1114">
        <f>IF('Prop Drill Pipe Inp Report'!AP1121="X",1,IF('Prop Drill Pipe Inp Report'!AQ1121="X",1,IF('Prop Drill Pipe Inp Report'!AR1121="X",1,IF('Prop Drill Pipe Inp Report'!AS1121="X",1,IF('Prop Drill Pipe Inp Report'!AT1121="X",1,IF('Prop Drill Pipe Inp Report'!AU1121="X",1,IF('Prop Drill Pipe Inp Report'!AV1121="X",1,IF('Prop Drill Pipe Inp Report'!AW1121="X",1,IF('Prop Drill Pipe Inp Report'!AX1121="X",1,IF('Prop Drill Pipe Inp Report'!AY1121="X",1,IF('Prop Drill Pipe Inp Report'!AZ1121="X",1,IF('Prop Drill Pipe Inp Report'!BA1121="X",1,0))))))))))))</f>
        <v>0</v>
      </c>
    </row>
    <row r="1115" spans="9:10" x14ac:dyDescent="0.25">
      <c r="I1115">
        <f>IF('Prop Drill Pipe Inp Report'!V1122="X",1,IF('Prop Drill Pipe Inp Report'!W1122="X",1,IF('Prop Drill Pipe Inp Report'!X1122="X",1,IF('Prop Drill Pipe Inp Report'!Y1122="X",1,IF('Prop Drill Pipe Inp Report'!Z1122="X",1,IF('Prop Drill Pipe Inp Report'!AA1122="X",1,IF('Prop Drill Pipe Inp Report'!AB1122="X",1,IF('Prop Drill Pipe Inp Report'!AC1122="X",1,IF('Prop Drill Pipe Inp Report'!AD1122="X",1,IF('Prop Drill Pipe Inp Report'!AE1122="X",1,IF('Prop Drill Pipe Inp Report'!AF1122="X",1,IF('Prop Drill Pipe Inp Report'!AG1122="X",1,IF('Prop Drill Pipe Inp Report'!AH1122="X",1, IF('Prop Drill Pipe Inp Report'!AI1122="X",1,0))))))))))))))</f>
        <v>0</v>
      </c>
      <c r="J1115">
        <f>IF('Prop Drill Pipe Inp Report'!AP1122="X",1,IF('Prop Drill Pipe Inp Report'!AQ1122="X",1,IF('Prop Drill Pipe Inp Report'!AR1122="X",1,IF('Prop Drill Pipe Inp Report'!AS1122="X",1,IF('Prop Drill Pipe Inp Report'!AT1122="X",1,IF('Prop Drill Pipe Inp Report'!AU1122="X",1,IF('Prop Drill Pipe Inp Report'!AV1122="X",1,IF('Prop Drill Pipe Inp Report'!AW1122="X",1,IF('Prop Drill Pipe Inp Report'!AX1122="X",1,IF('Prop Drill Pipe Inp Report'!AY1122="X",1,IF('Prop Drill Pipe Inp Report'!AZ1122="X",1,IF('Prop Drill Pipe Inp Report'!BA1122="X",1,0))))))))))))</f>
        <v>0</v>
      </c>
    </row>
    <row r="1116" spans="9:10" x14ac:dyDescent="0.25">
      <c r="I1116">
        <f>IF('Prop Drill Pipe Inp Report'!V1123="X",1,IF('Prop Drill Pipe Inp Report'!W1123="X",1,IF('Prop Drill Pipe Inp Report'!X1123="X",1,IF('Prop Drill Pipe Inp Report'!Y1123="X",1,IF('Prop Drill Pipe Inp Report'!Z1123="X",1,IF('Prop Drill Pipe Inp Report'!AA1123="X",1,IF('Prop Drill Pipe Inp Report'!AB1123="X",1,IF('Prop Drill Pipe Inp Report'!AC1123="X",1,IF('Prop Drill Pipe Inp Report'!AD1123="X",1,IF('Prop Drill Pipe Inp Report'!AE1123="X",1,IF('Prop Drill Pipe Inp Report'!AF1123="X",1,IF('Prop Drill Pipe Inp Report'!AG1123="X",1,IF('Prop Drill Pipe Inp Report'!AH1123="X",1, IF('Prop Drill Pipe Inp Report'!AI1123="X",1,0))))))))))))))</f>
        <v>0</v>
      </c>
      <c r="J1116">
        <f>IF('Prop Drill Pipe Inp Report'!AP1123="X",1,IF('Prop Drill Pipe Inp Report'!AQ1123="X",1,IF('Prop Drill Pipe Inp Report'!AR1123="X",1,IF('Prop Drill Pipe Inp Report'!AS1123="X",1,IF('Prop Drill Pipe Inp Report'!AT1123="X",1,IF('Prop Drill Pipe Inp Report'!AU1123="X",1,IF('Prop Drill Pipe Inp Report'!AV1123="X",1,IF('Prop Drill Pipe Inp Report'!AW1123="X",1,IF('Prop Drill Pipe Inp Report'!AX1123="X",1,IF('Prop Drill Pipe Inp Report'!AY1123="X",1,IF('Prop Drill Pipe Inp Report'!AZ1123="X",1,IF('Prop Drill Pipe Inp Report'!BA1123="X",1,0))))))))))))</f>
        <v>0</v>
      </c>
    </row>
    <row r="1117" spans="9:10" x14ac:dyDescent="0.25">
      <c r="I1117">
        <f>IF('Prop Drill Pipe Inp Report'!V1124="X",1,IF('Prop Drill Pipe Inp Report'!W1124="X",1,IF('Prop Drill Pipe Inp Report'!X1124="X",1,IF('Prop Drill Pipe Inp Report'!Y1124="X",1,IF('Prop Drill Pipe Inp Report'!Z1124="X",1,IF('Prop Drill Pipe Inp Report'!AA1124="X",1,IF('Prop Drill Pipe Inp Report'!AB1124="X",1,IF('Prop Drill Pipe Inp Report'!AC1124="X",1,IF('Prop Drill Pipe Inp Report'!AD1124="X",1,IF('Prop Drill Pipe Inp Report'!AE1124="X",1,IF('Prop Drill Pipe Inp Report'!AF1124="X",1,IF('Prop Drill Pipe Inp Report'!AG1124="X",1,IF('Prop Drill Pipe Inp Report'!AH1124="X",1, IF('Prop Drill Pipe Inp Report'!AI1124="X",1,0))))))))))))))</f>
        <v>0</v>
      </c>
      <c r="J1117">
        <f>IF('Prop Drill Pipe Inp Report'!AP1124="X",1,IF('Prop Drill Pipe Inp Report'!AQ1124="X",1,IF('Prop Drill Pipe Inp Report'!AR1124="X",1,IF('Prop Drill Pipe Inp Report'!AS1124="X",1,IF('Prop Drill Pipe Inp Report'!AT1124="X",1,IF('Prop Drill Pipe Inp Report'!AU1124="X",1,IF('Prop Drill Pipe Inp Report'!AV1124="X",1,IF('Prop Drill Pipe Inp Report'!AW1124="X",1,IF('Prop Drill Pipe Inp Report'!AX1124="X",1,IF('Prop Drill Pipe Inp Report'!AY1124="X",1,IF('Prop Drill Pipe Inp Report'!AZ1124="X",1,IF('Prop Drill Pipe Inp Report'!BA1124="X",1,0))))))))))))</f>
        <v>0</v>
      </c>
    </row>
    <row r="1118" spans="9:10" x14ac:dyDescent="0.25">
      <c r="I1118">
        <f>IF('Prop Drill Pipe Inp Report'!V1125="X",1,IF('Prop Drill Pipe Inp Report'!W1125="X",1,IF('Prop Drill Pipe Inp Report'!X1125="X",1,IF('Prop Drill Pipe Inp Report'!Y1125="X",1,IF('Prop Drill Pipe Inp Report'!Z1125="X",1,IF('Prop Drill Pipe Inp Report'!AA1125="X",1,IF('Prop Drill Pipe Inp Report'!AB1125="X",1,IF('Prop Drill Pipe Inp Report'!AC1125="X",1,IF('Prop Drill Pipe Inp Report'!AD1125="X",1,IF('Prop Drill Pipe Inp Report'!AE1125="X",1,IF('Prop Drill Pipe Inp Report'!AF1125="X",1,IF('Prop Drill Pipe Inp Report'!AG1125="X",1,IF('Prop Drill Pipe Inp Report'!AH1125="X",1, IF('Prop Drill Pipe Inp Report'!AI1125="X",1,0))))))))))))))</f>
        <v>0</v>
      </c>
      <c r="J1118">
        <f>IF('Prop Drill Pipe Inp Report'!AP1125="X",1,IF('Prop Drill Pipe Inp Report'!AQ1125="X",1,IF('Prop Drill Pipe Inp Report'!AR1125="X",1,IF('Prop Drill Pipe Inp Report'!AS1125="X",1,IF('Prop Drill Pipe Inp Report'!AT1125="X",1,IF('Prop Drill Pipe Inp Report'!AU1125="X",1,IF('Prop Drill Pipe Inp Report'!AV1125="X",1,IF('Prop Drill Pipe Inp Report'!AW1125="X",1,IF('Prop Drill Pipe Inp Report'!AX1125="X",1,IF('Prop Drill Pipe Inp Report'!AY1125="X",1,IF('Prop Drill Pipe Inp Report'!AZ1125="X",1,IF('Prop Drill Pipe Inp Report'!BA1125="X",1,0))))))))))))</f>
        <v>0</v>
      </c>
    </row>
    <row r="1119" spans="9:10" x14ac:dyDescent="0.25">
      <c r="I1119">
        <f>IF('Prop Drill Pipe Inp Report'!V1126="X",1,IF('Prop Drill Pipe Inp Report'!W1126="X",1,IF('Prop Drill Pipe Inp Report'!X1126="X",1,IF('Prop Drill Pipe Inp Report'!Y1126="X",1,IF('Prop Drill Pipe Inp Report'!Z1126="X",1,IF('Prop Drill Pipe Inp Report'!AA1126="X",1,IF('Prop Drill Pipe Inp Report'!AB1126="X",1,IF('Prop Drill Pipe Inp Report'!AC1126="X",1,IF('Prop Drill Pipe Inp Report'!AD1126="X",1,IF('Prop Drill Pipe Inp Report'!AE1126="X",1,IF('Prop Drill Pipe Inp Report'!AF1126="X",1,IF('Prop Drill Pipe Inp Report'!AG1126="X",1,IF('Prop Drill Pipe Inp Report'!AH1126="X",1, IF('Prop Drill Pipe Inp Report'!AI1126="X",1,0))))))))))))))</f>
        <v>0</v>
      </c>
      <c r="J1119">
        <f>IF('Prop Drill Pipe Inp Report'!AP1126="X",1,IF('Prop Drill Pipe Inp Report'!AQ1126="X",1,IF('Prop Drill Pipe Inp Report'!AR1126="X",1,IF('Prop Drill Pipe Inp Report'!AS1126="X",1,IF('Prop Drill Pipe Inp Report'!AT1126="X",1,IF('Prop Drill Pipe Inp Report'!AU1126="X",1,IF('Prop Drill Pipe Inp Report'!AV1126="X",1,IF('Prop Drill Pipe Inp Report'!AW1126="X",1,IF('Prop Drill Pipe Inp Report'!AX1126="X",1,IF('Prop Drill Pipe Inp Report'!AY1126="X",1,IF('Prop Drill Pipe Inp Report'!AZ1126="X",1,IF('Prop Drill Pipe Inp Report'!BA1126="X",1,0))))))))))))</f>
        <v>0</v>
      </c>
    </row>
    <row r="1120" spans="9:10" x14ac:dyDescent="0.25">
      <c r="I1120">
        <f>IF('Prop Drill Pipe Inp Report'!V1127="X",1,IF('Prop Drill Pipe Inp Report'!W1127="X",1,IF('Prop Drill Pipe Inp Report'!X1127="X",1,IF('Prop Drill Pipe Inp Report'!Y1127="X",1,IF('Prop Drill Pipe Inp Report'!Z1127="X",1,IF('Prop Drill Pipe Inp Report'!AA1127="X",1,IF('Prop Drill Pipe Inp Report'!AB1127="X",1,IF('Prop Drill Pipe Inp Report'!AC1127="X",1,IF('Prop Drill Pipe Inp Report'!AD1127="X",1,IF('Prop Drill Pipe Inp Report'!AE1127="X",1,IF('Prop Drill Pipe Inp Report'!AF1127="X",1,IF('Prop Drill Pipe Inp Report'!AG1127="X",1,IF('Prop Drill Pipe Inp Report'!AH1127="X",1, IF('Prop Drill Pipe Inp Report'!AI1127="X",1,0))))))))))))))</f>
        <v>0</v>
      </c>
      <c r="J1120">
        <f>IF('Prop Drill Pipe Inp Report'!AP1127="X",1,IF('Prop Drill Pipe Inp Report'!AQ1127="X",1,IF('Prop Drill Pipe Inp Report'!AR1127="X",1,IF('Prop Drill Pipe Inp Report'!AS1127="X",1,IF('Prop Drill Pipe Inp Report'!AT1127="X",1,IF('Prop Drill Pipe Inp Report'!AU1127="X",1,IF('Prop Drill Pipe Inp Report'!AV1127="X",1,IF('Prop Drill Pipe Inp Report'!AW1127="X",1,IF('Prop Drill Pipe Inp Report'!AX1127="X",1,IF('Prop Drill Pipe Inp Report'!AY1127="X",1,IF('Prop Drill Pipe Inp Report'!AZ1127="X",1,IF('Prop Drill Pipe Inp Report'!BA1127="X",1,0))))))))))))</f>
        <v>0</v>
      </c>
    </row>
    <row r="1121" spans="9:10" x14ac:dyDescent="0.25">
      <c r="I1121">
        <f>IF('Prop Drill Pipe Inp Report'!V1128="X",1,IF('Prop Drill Pipe Inp Report'!W1128="X",1,IF('Prop Drill Pipe Inp Report'!X1128="X",1,IF('Prop Drill Pipe Inp Report'!Y1128="X",1,IF('Prop Drill Pipe Inp Report'!Z1128="X",1,IF('Prop Drill Pipe Inp Report'!AA1128="X",1,IF('Prop Drill Pipe Inp Report'!AB1128="X",1,IF('Prop Drill Pipe Inp Report'!AC1128="X",1,IF('Prop Drill Pipe Inp Report'!AD1128="X",1,IF('Prop Drill Pipe Inp Report'!AE1128="X",1,IF('Prop Drill Pipe Inp Report'!AF1128="X",1,IF('Prop Drill Pipe Inp Report'!AG1128="X",1,IF('Prop Drill Pipe Inp Report'!AH1128="X",1, IF('Prop Drill Pipe Inp Report'!AI1128="X",1,0))))))))))))))</f>
        <v>0</v>
      </c>
      <c r="J1121">
        <f>IF('Prop Drill Pipe Inp Report'!AP1128="X",1,IF('Prop Drill Pipe Inp Report'!AQ1128="X",1,IF('Prop Drill Pipe Inp Report'!AR1128="X",1,IF('Prop Drill Pipe Inp Report'!AS1128="X",1,IF('Prop Drill Pipe Inp Report'!AT1128="X",1,IF('Prop Drill Pipe Inp Report'!AU1128="X",1,IF('Prop Drill Pipe Inp Report'!AV1128="X",1,IF('Prop Drill Pipe Inp Report'!AW1128="X",1,IF('Prop Drill Pipe Inp Report'!AX1128="X",1,IF('Prop Drill Pipe Inp Report'!AY1128="X",1,IF('Prop Drill Pipe Inp Report'!AZ1128="X",1,IF('Prop Drill Pipe Inp Report'!BA1128="X",1,0))))))))))))</f>
        <v>0</v>
      </c>
    </row>
    <row r="1122" spans="9:10" x14ac:dyDescent="0.25">
      <c r="I1122">
        <f>IF('Prop Drill Pipe Inp Report'!V1129="X",1,IF('Prop Drill Pipe Inp Report'!W1129="X",1,IF('Prop Drill Pipe Inp Report'!X1129="X",1,IF('Prop Drill Pipe Inp Report'!Y1129="X",1,IF('Prop Drill Pipe Inp Report'!Z1129="X",1,IF('Prop Drill Pipe Inp Report'!AA1129="X",1,IF('Prop Drill Pipe Inp Report'!AB1129="X",1,IF('Prop Drill Pipe Inp Report'!AC1129="X",1,IF('Prop Drill Pipe Inp Report'!AD1129="X",1,IF('Prop Drill Pipe Inp Report'!AE1129="X",1,IF('Prop Drill Pipe Inp Report'!AF1129="X",1,IF('Prop Drill Pipe Inp Report'!AG1129="X",1,IF('Prop Drill Pipe Inp Report'!AH1129="X",1, IF('Prop Drill Pipe Inp Report'!AI1129="X",1,0))))))))))))))</f>
        <v>0</v>
      </c>
      <c r="J1122">
        <f>IF('Prop Drill Pipe Inp Report'!AP1129="X",1,IF('Prop Drill Pipe Inp Report'!AQ1129="X",1,IF('Prop Drill Pipe Inp Report'!AR1129="X",1,IF('Prop Drill Pipe Inp Report'!AS1129="X",1,IF('Prop Drill Pipe Inp Report'!AT1129="X",1,IF('Prop Drill Pipe Inp Report'!AU1129="X",1,IF('Prop Drill Pipe Inp Report'!AV1129="X",1,IF('Prop Drill Pipe Inp Report'!AW1129="X",1,IF('Prop Drill Pipe Inp Report'!AX1129="X",1,IF('Prop Drill Pipe Inp Report'!AY1129="X",1,IF('Prop Drill Pipe Inp Report'!AZ1129="X",1,IF('Prop Drill Pipe Inp Report'!BA1129="X",1,0))))))))))))</f>
        <v>0</v>
      </c>
    </row>
    <row r="1123" spans="9:10" x14ac:dyDescent="0.25">
      <c r="I1123">
        <f>IF('Prop Drill Pipe Inp Report'!V1130="X",1,IF('Prop Drill Pipe Inp Report'!W1130="X",1,IF('Prop Drill Pipe Inp Report'!X1130="X",1,IF('Prop Drill Pipe Inp Report'!Y1130="X",1,IF('Prop Drill Pipe Inp Report'!Z1130="X",1,IF('Prop Drill Pipe Inp Report'!AA1130="X",1,IF('Prop Drill Pipe Inp Report'!AB1130="X",1,IF('Prop Drill Pipe Inp Report'!AC1130="X",1,IF('Prop Drill Pipe Inp Report'!AD1130="X",1,IF('Prop Drill Pipe Inp Report'!AE1130="X",1,IF('Prop Drill Pipe Inp Report'!AF1130="X",1,IF('Prop Drill Pipe Inp Report'!AG1130="X",1,IF('Prop Drill Pipe Inp Report'!AH1130="X",1, IF('Prop Drill Pipe Inp Report'!AI1130="X",1,0))))))))))))))</f>
        <v>0</v>
      </c>
      <c r="J1123">
        <f>IF('Prop Drill Pipe Inp Report'!AP1130="X",1,IF('Prop Drill Pipe Inp Report'!AQ1130="X",1,IF('Prop Drill Pipe Inp Report'!AR1130="X",1,IF('Prop Drill Pipe Inp Report'!AS1130="X",1,IF('Prop Drill Pipe Inp Report'!AT1130="X",1,IF('Prop Drill Pipe Inp Report'!AU1130="X",1,IF('Prop Drill Pipe Inp Report'!AV1130="X",1,IF('Prop Drill Pipe Inp Report'!AW1130="X",1,IF('Prop Drill Pipe Inp Report'!AX1130="X",1,IF('Prop Drill Pipe Inp Report'!AY1130="X",1,IF('Prop Drill Pipe Inp Report'!AZ1130="X",1,IF('Prop Drill Pipe Inp Report'!BA1130="X",1,0))))))))))))</f>
        <v>0</v>
      </c>
    </row>
    <row r="1124" spans="9:10" x14ac:dyDescent="0.25">
      <c r="I1124">
        <f>IF('Prop Drill Pipe Inp Report'!V1131="X",1,IF('Prop Drill Pipe Inp Report'!W1131="X",1,IF('Prop Drill Pipe Inp Report'!X1131="X",1,IF('Prop Drill Pipe Inp Report'!Y1131="X",1,IF('Prop Drill Pipe Inp Report'!Z1131="X",1,IF('Prop Drill Pipe Inp Report'!AA1131="X",1,IF('Prop Drill Pipe Inp Report'!AB1131="X",1,IF('Prop Drill Pipe Inp Report'!AC1131="X",1,IF('Prop Drill Pipe Inp Report'!AD1131="X",1,IF('Prop Drill Pipe Inp Report'!AE1131="X",1,IF('Prop Drill Pipe Inp Report'!AF1131="X",1,IF('Prop Drill Pipe Inp Report'!AG1131="X",1,IF('Prop Drill Pipe Inp Report'!AH1131="X",1, IF('Prop Drill Pipe Inp Report'!AI1131="X",1,0))))))))))))))</f>
        <v>0</v>
      </c>
      <c r="J1124">
        <f>IF('Prop Drill Pipe Inp Report'!AP1131="X",1,IF('Prop Drill Pipe Inp Report'!AQ1131="X",1,IF('Prop Drill Pipe Inp Report'!AR1131="X",1,IF('Prop Drill Pipe Inp Report'!AS1131="X",1,IF('Prop Drill Pipe Inp Report'!AT1131="X",1,IF('Prop Drill Pipe Inp Report'!AU1131="X",1,IF('Prop Drill Pipe Inp Report'!AV1131="X",1,IF('Prop Drill Pipe Inp Report'!AW1131="X",1,IF('Prop Drill Pipe Inp Report'!AX1131="X",1,IF('Prop Drill Pipe Inp Report'!AY1131="X",1,IF('Prop Drill Pipe Inp Report'!AZ1131="X",1,IF('Prop Drill Pipe Inp Report'!BA1131="X",1,0))))))))))))</f>
        <v>0</v>
      </c>
    </row>
    <row r="1125" spans="9:10" x14ac:dyDescent="0.25">
      <c r="I1125">
        <f>IF('Prop Drill Pipe Inp Report'!V1132="X",1,IF('Prop Drill Pipe Inp Report'!W1132="X",1,IF('Prop Drill Pipe Inp Report'!X1132="X",1,IF('Prop Drill Pipe Inp Report'!Y1132="X",1,IF('Prop Drill Pipe Inp Report'!Z1132="X",1,IF('Prop Drill Pipe Inp Report'!AA1132="X",1,IF('Prop Drill Pipe Inp Report'!AB1132="X",1,IF('Prop Drill Pipe Inp Report'!AC1132="X",1,IF('Prop Drill Pipe Inp Report'!AD1132="X",1,IF('Prop Drill Pipe Inp Report'!AE1132="X",1,IF('Prop Drill Pipe Inp Report'!AF1132="X",1,IF('Prop Drill Pipe Inp Report'!AG1132="X",1,IF('Prop Drill Pipe Inp Report'!AH1132="X",1, IF('Prop Drill Pipe Inp Report'!AI1132="X",1,0))))))))))))))</f>
        <v>0</v>
      </c>
      <c r="J1125">
        <f>IF('Prop Drill Pipe Inp Report'!AP1132="X",1,IF('Prop Drill Pipe Inp Report'!AQ1132="X",1,IF('Prop Drill Pipe Inp Report'!AR1132="X",1,IF('Prop Drill Pipe Inp Report'!AS1132="X",1,IF('Prop Drill Pipe Inp Report'!AT1132="X",1,IF('Prop Drill Pipe Inp Report'!AU1132="X",1,IF('Prop Drill Pipe Inp Report'!AV1132="X",1,IF('Prop Drill Pipe Inp Report'!AW1132="X",1,IF('Prop Drill Pipe Inp Report'!AX1132="X",1,IF('Prop Drill Pipe Inp Report'!AY1132="X",1,IF('Prop Drill Pipe Inp Report'!AZ1132="X",1,IF('Prop Drill Pipe Inp Report'!BA1132="X",1,0))))))))))))</f>
        <v>0</v>
      </c>
    </row>
    <row r="1126" spans="9:10" x14ac:dyDescent="0.25">
      <c r="I1126">
        <f>IF('Prop Drill Pipe Inp Report'!V1133="X",1,IF('Prop Drill Pipe Inp Report'!W1133="X",1,IF('Prop Drill Pipe Inp Report'!X1133="X",1,IF('Prop Drill Pipe Inp Report'!Y1133="X",1,IF('Prop Drill Pipe Inp Report'!Z1133="X",1,IF('Prop Drill Pipe Inp Report'!AA1133="X",1,IF('Prop Drill Pipe Inp Report'!AB1133="X",1,IF('Prop Drill Pipe Inp Report'!AC1133="X",1,IF('Prop Drill Pipe Inp Report'!AD1133="X",1,IF('Prop Drill Pipe Inp Report'!AE1133="X",1,IF('Prop Drill Pipe Inp Report'!AF1133="X",1,IF('Prop Drill Pipe Inp Report'!AG1133="X",1,IF('Prop Drill Pipe Inp Report'!AH1133="X",1, IF('Prop Drill Pipe Inp Report'!AI1133="X",1,0))))))))))))))</f>
        <v>0</v>
      </c>
      <c r="J1126">
        <f>IF('Prop Drill Pipe Inp Report'!AP1133="X",1,IF('Prop Drill Pipe Inp Report'!AQ1133="X",1,IF('Prop Drill Pipe Inp Report'!AR1133="X",1,IF('Prop Drill Pipe Inp Report'!AS1133="X",1,IF('Prop Drill Pipe Inp Report'!AT1133="X",1,IF('Prop Drill Pipe Inp Report'!AU1133="X",1,IF('Prop Drill Pipe Inp Report'!AV1133="X",1,IF('Prop Drill Pipe Inp Report'!AW1133="X",1,IF('Prop Drill Pipe Inp Report'!AX1133="X",1,IF('Prop Drill Pipe Inp Report'!AY1133="X",1,IF('Prop Drill Pipe Inp Report'!AZ1133="X",1,IF('Prop Drill Pipe Inp Report'!BA1133="X",1,0))))))))))))</f>
        <v>0</v>
      </c>
    </row>
    <row r="1127" spans="9:10" x14ac:dyDescent="0.25">
      <c r="I1127">
        <f>IF('Prop Drill Pipe Inp Report'!V1134="X",1,IF('Prop Drill Pipe Inp Report'!W1134="X",1,IF('Prop Drill Pipe Inp Report'!X1134="X",1,IF('Prop Drill Pipe Inp Report'!Y1134="X",1,IF('Prop Drill Pipe Inp Report'!Z1134="X",1,IF('Prop Drill Pipe Inp Report'!AA1134="X",1,IF('Prop Drill Pipe Inp Report'!AB1134="X",1,IF('Prop Drill Pipe Inp Report'!AC1134="X",1,IF('Prop Drill Pipe Inp Report'!AD1134="X",1,IF('Prop Drill Pipe Inp Report'!AE1134="X",1,IF('Prop Drill Pipe Inp Report'!AF1134="X",1,IF('Prop Drill Pipe Inp Report'!AG1134="X",1,IF('Prop Drill Pipe Inp Report'!AH1134="X",1, IF('Prop Drill Pipe Inp Report'!AI1134="X",1,0))))))))))))))</f>
        <v>0</v>
      </c>
      <c r="J1127">
        <f>IF('Prop Drill Pipe Inp Report'!AP1134="X",1,IF('Prop Drill Pipe Inp Report'!AQ1134="X",1,IF('Prop Drill Pipe Inp Report'!AR1134="X",1,IF('Prop Drill Pipe Inp Report'!AS1134="X",1,IF('Prop Drill Pipe Inp Report'!AT1134="X",1,IF('Prop Drill Pipe Inp Report'!AU1134="X",1,IF('Prop Drill Pipe Inp Report'!AV1134="X",1,IF('Prop Drill Pipe Inp Report'!AW1134="X",1,IF('Prop Drill Pipe Inp Report'!AX1134="X",1,IF('Prop Drill Pipe Inp Report'!AY1134="X",1,IF('Prop Drill Pipe Inp Report'!AZ1134="X",1,IF('Prop Drill Pipe Inp Report'!BA1134="X",1,0))))))))))))</f>
        <v>0</v>
      </c>
    </row>
    <row r="1128" spans="9:10" x14ac:dyDescent="0.25">
      <c r="I1128">
        <f>IF('Prop Drill Pipe Inp Report'!V1135="X",1,IF('Prop Drill Pipe Inp Report'!W1135="X",1,IF('Prop Drill Pipe Inp Report'!X1135="X",1,IF('Prop Drill Pipe Inp Report'!Y1135="X",1,IF('Prop Drill Pipe Inp Report'!Z1135="X",1,IF('Prop Drill Pipe Inp Report'!AA1135="X",1,IF('Prop Drill Pipe Inp Report'!AB1135="X",1,IF('Prop Drill Pipe Inp Report'!AC1135="X",1,IF('Prop Drill Pipe Inp Report'!AD1135="X",1,IF('Prop Drill Pipe Inp Report'!AE1135="X",1,IF('Prop Drill Pipe Inp Report'!AF1135="X",1,IF('Prop Drill Pipe Inp Report'!AG1135="X",1,IF('Prop Drill Pipe Inp Report'!AH1135="X",1, IF('Prop Drill Pipe Inp Report'!AI1135="X",1,0))))))))))))))</f>
        <v>0</v>
      </c>
      <c r="J1128">
        <f>IF('Prop Drill Pipe Inp Report'!AP1135="X",1,IF('Prop Drill Pipe Inp Report'!AQ1135="X",1,IF('Prop Drill Pipe Inp Report'!AR1135="X",1,IF('Prop Drill Pipe Inp Report'!AS1135="X",1,IF('Prop Drill Pipe Inp Report'!AT1135="X",1,IF('Prop Drill Pipe Inp Report'!AU1135="X",1,IF('Prop Drill Pipe Inp Report'!AV1135="X",1,IF('Prop Drill Pipe Inp Report'!AW1135="X",1,IF('Prop Drill Pipe Inp Report'!AX1135="X",1,IF('Prop Drill Pipe Inp Report'!AY1135="X",1,IF('Prop Drill Pipe Inp Report'!AZ1135="X",1,IF('Prop Drill Pipe Inp Report'!BA1135="X",1,0))))))))))))</f>
        <v>0</v>
      </c>
    </row>
    <row r="1129" spans="9:10" x14ac:dyDescent="0.25">
      <c r="I1129">
        <f>IF('Prop Drill Pipe Inp Report'!V1136="X",1,IF('Prop Drill Pipe Inp Report'!W1136="X",1,IF('Prop Drill Pipe Inp Report'!X1136="X",1,IF('Prop Drill Pipe Inp Report'!Y1136="X",1,IF('Prop Drill Pipe Inp Report'!Z1136="X",1,IF('Prop Drill Pipe Inp Report'!AA1136="X",1,IF('Prop Drill Pipe Inp Report'!AB1136="X",1,IF('Prop Drill Pipe Inp Report'!AC1136="X",1,IF('Prop Drill Pipe Inp Report'!AD1136="X",1,IF('Prop Drill Pipe Inp Report'!AE1136="X",1,IF('Prop Drill Pipe Inp Report'!AF1136="X",1,IF('Prop Drill Pipe Inp Report'!AG1136="X",1,IF('Prop Drill Pipe Inp Report'!AH1136="X",1, IF('Prop Drill Pipe Inp Report'!AI1136="X",1,0))))))))))))))</f>
        <v>0</v>
      </c>
      <c r="J1129">
        <f>IF('Prop Drill Pipe Inp Report'!AP1136="X",1,IF('Prop Drill Pipe Inp Report'!AQ1136="X",1,IF('Prop Drill Pipe Inp Report'!AR1136="X",1,IF('Prop Drill Pipe Inp Report'!AS1136="X",1,IF('Prop Drill Pipe Inp Report'!AT1136="X",1,IF('Prop Drill Pipe Inp Report'!AU1136="X",1,IF('Prop Drill Pipe Inp Report'!AV1136="X",1,IF('Prop Drill Pipe Inp Report'!AW1136="X",1,IF('Prop Drill Pipe Inp Report'!AX1136="X",1,IF('Prop Drill Pipe Inp Report'!AY1136="X",1,IF('Prop Drill Pipe Inp Report'!AZ1136="X",1,IF('Prop Drill Pipe Inp Report'!BA1136="X",1,0))))))))))))</f>
        <v>0</v>
      </c>
    </row>
    <row r="1130" spans="9:10" x14ac:dyDescent="0.25">
      <c r="I1130">
        <f>IF('Prop Drill Pipe Inp Report'!V1137="X",1,IF('Prop Drill Pipe Inp Report'!W1137="X",1,IF('Prop Drill Pipe Inp Report'!X1137="X",1,IF('Prop Drill Pipe Inp Report'!Y1137="X",1,IF('Prop Drill Pipe Inp Report'!Z1137="X",1,IF('Prop Drill Pipe Inp Report'!AA1137="X",1,IF('Prop Drill Pipe Inp Report'!AB1137="X",1,IF('Prop Drill Pipe Inp Report'!AC1137="X",1,IF('Prop Drill Pipe Inp Report'!AD1137="X",1,IF('Prop Drill Pipe Inp Report'!AE1137="X",1,IF('Prop Drill Pipe Inp Report'!AF1137="X",1,IF('Prop Drill Pipe Inp Report'!AG1137="X",1,IF('Prop Drill Pipe Inp Report'!AH1137="X",1, IF('Prop Drill Pipe Inp Report'!AI1137="X",1,0))))))))))))))</f>
        <v>0</v>
      </c>
      <c r="J1130">
        <f>IF('Prop Drill Pipe Inp Report'!AP1137="X",1,IF('Prop Drill Pipe Inp Report'!AQ1137="X",1,IF('Prop Drill Pipe Inp Report'!AR1137="X",1,IF('Prop Drill Pipe Inp Report'!AS1137="X",1,IF('Prop Drill Pipe Inp Report'!AT1137="X",1,IF('Prop Drill Pipe Inp Report'!AU1137="X",1,IF('Prop Drill Pipe Inp Report'!AV1137="X",1,IF('Prop Drill Pipe Inp Report'!AW1137="X",1,IF('Prop Drill Pipe Inp Report'!AX1137="X",1,IF('Prop Drill Pipe Inp Report'!AY1137="X",1,IF('Prop Drill Pipe Inp Report'!AZ1137="X",1,IF('Prop Drill Pipe Inp Report'!BA1137="X",1,0))))))))))))</f>
        <v>0</v>
      </c>
    </row>
    <row r="1131" spans="9:10" x14ac:dyDescent="0.25">
      <c r="I1131">
        <f>IF('Prop Drill Pipe Inp Report'!V1138="X",1,IF('Prop Drill Pipe Inp Report'!W1138="X",1,IF('Prop Drill Pipe Inp Report'!X1138="X",1,IF('Prop Drill Pipe Inp Report'!Y1138="X",1,IF('Prop Drill Pipe Inp Report'!Z1138="X",1,IF('Prop Drill Pipe Inp Report'!AA1138="X",1,IF('Prop Drill Pipe Inp Report'!AB1138="X",1,IF('Prop Drill Pipe Inp Report'!AC1138="X",1,IF('Prop Drill Pipe Inp Report'!AD1138="X",1,IF('Prop Drill Pipe Inp Report'!AE1138="X",1,IF('Prop Drill Pipe Inp Report'!AF1138="X",1,IF('Prop Drill Pipe Inp Report'!AG1138="X",1,IF('Prop Drill Pipe Inp Report'!AH1138="X",1, IF('Prop Drill Pipe Inp Report'!AI1138="X",1,0))))))))))))))</f>
        <v>0</v>
      </c>
      <c r="J1131">
        <f>IF('Prop Drill Pipe Inp Report'!AP1138="X",1,IF('Prop Drill Pipe Inp Report'!AQ1138="X",1,IF('Prop Drill Pipe Inp Report'!AR1138="X",1,IF('Prop Drill Pipe Inp Report'!AS1138="X",1,IF('Prop Drill Pipe Inp Report'!AT1138="X",1,IF('Prop Drill Pipe Inp Report'!AU1138="X",1,IF('Prop Drill Pipe Inp Report'!AV1138="X",1,IF('Prop Drill Pipe Inp Report'!AW1138="X",1,IF('Prop Drill Pipe Inp Report'!AX1138="X",1,IF('Prop Drill Pipe Inp Report'!AY1138="X",1,IF('Prop Drill Pipe Inp Report'!AZ1138="X",1,IF('Prop Drill Pipe Inp Report'!BA1138="X",1,0))))))))))))</f>
        <v>0</v>
      </c>
    </row>
    <row r="1132" spans="9:10" x14ac:dyDescent="0.25">
      <c r="I1132">
        <f>IF('Prop Drill Pipe Inp Report'!V1139="X",1,IF('Prop Drill Pipe Inp Report'!W1139="X",1,IF('Prop Drill Pipe Inp Report'!X1139="X",1,IF('Prop Drill Pipe Inp Report'!Y1139="X",1,IF('Prop Drill Pipe Inp Report'!Z1139="X",1,IF('Prop Drill Pipe Inp Report'!AA1139="X",1,IF('Prop Drill Pipe Inp Report'!AB1139="X",1,IF('Prop Drill Pipe Inp Report'!AC1139="X",1,IF('Prop Drill Pipe Inp Report'!AD1139="X",1,IF('Prop Drill Pipe Inp Report'!AE1139="X",1,IF('Prop Drill Pipe Inp Report'!AF1139="X",1,IF('Prop Drill Pipe Inp Report'!AG1139="X",1,IF('Prop Drill Pipe Inp Report'!AH1139="X",1, IF('Prop Drill Pipe Inp Report'!AI1139="X",1,0))))))))))))))</f>
        <v>0</v>
      </c>
      <c r="J1132">
        <f>IF('Prop Drill Pipe Inp Report'!AP1139="X",1,IF('Prop Drill Pipe Inp Report'!AQ1139="X",1,IF('Prop Drill Pipe Inp Report'!AR1139="X",1,IF('Prop Drill Pipe Inp Report'!AS1139="X",1,IF('Prop Drill Pipe Inp Report'!AT1139="X",1,IF('Prop Drill Pipe Inp Report'!AU1139="X",1,IF('Prop Drill Pipe Inp Report'!AV1139="X",1,IF('Prop Drill Pipe Inp Report'!AW1139="X",1,IF('Prop Drill Pipe Inp Report'!AX1139="X",1,IF('Prop Drill Pipe Inp Report'!AY1139="X",1,IF('Prop Drill Pipe Inp Report'!AZ1139="X",1,IF('Prop Drill Pipe Inp Report'!BA1139="X",1,0))))))))))))</f>
        <v>0</v>
      </c>
    </row>
    <row r="1133" spans="9:10" x14ac:dyDescent="0.25">
      <c r="I1133">
        <f>IF('Prop Drill Pipe Inp Report'!V1140="X",1,IF('Prop Drill Pipe Inp Report'!W1140="X",1,IF('Prop Drill Pipe Inp Report'!X1140="X",1,IF('Prop Drill Pipe Inp Report'!Y1140="X",1,IF('Prop Drill Pipe Inp Report'!Z1140="X",1,IF('Prop Drill Pipe Inp Report'!AA1140="X",1,IF('Prop Drill Pipe Inp Report'!AB1140="X",1,IF('Prop Drill Pipe Inp Report'!AC1140="X",1,IF('Prop Drill Pipe Inp Report'!AD1140="X",1,IF('Prop Drill Pipe Inp Report'!AE1140="X",1,IF('Prop Drill Pipe Inp Report'!AF1140="X",1,IF('Prop Drill Pipe Inp Report'!AG1140="X",1,IF('Prop Drill Pipe Inp Report'!AH1140="X",1, IF('Prop Drill Pipe Inp Report'!AI1140="X",1,0))))))))))))))</f>
        <v>0</v>
      </c>
      <c r="J1133">
        <f>IF('Prop Drill Pipe Inp Report'!AP1140="X",1,IF('Prop Drill Pipe Inp Report'!AQ1140="X",1,IF('Prop Drill Pipe Inp Report'!AR1140="X",1,IF('Prop Drill Pipe Inp Report'!AS1140="X",1,IF('Prop Drill Pipe Inp Report'!AT1140="X",1,IF('Prop Drill Pipe Inp Report'!AU1140="X",1,IF('Prop Drill Pipe Inp Report'!AV1140="X",1,IF('Prop Drill Pipe Inp Report'!AW1140="X",1,IF('Prop Drill Pipe Inp Report'!AX1140="X",1,IF('Prop Drill Pipe Inp Report'!AY1140="X",1,IF('Prop Drill Pipe Inp Report'!AZ1140="X",1,IF('Prop Drill Pipe Inp Report'!BA1140="X",1,0))))))))))))</f>
        <v>0</v>
      </c>
    </row>
    <row r="1134" spans="9:10" x14ac:dyDescent="0.25">
      <c r="I1134">
        <f>IF('Prop Drill Pipe Inp Report'!V1141="X",1,IF('Prop Drill Pipe Inp Report'!W1141="X",1,IF('Prop Drill Pipe Inp Report'!X1141="X",1,IF('Prop Drill Pipe Inp Report'!Y1141="X",1,IF('Prop Drill Pipe Inp Report'!Z1141="X",1,IF('Prop Drill Pipe Inp Report'!AA1141="X",1,IF('Prop Drill Pipe Inp Report'!AB1141="X",1,IF('Prop Drill Pipe Inp Report'!AC1141="X",1,IF('Prop Drill Pipe Inp Report'!AD1141="X",1,IF('Prop Drill Pipe Inp Report'!AE1141="X",1,IF('Prop Drill Pipe Inp Report'!AF1141="X",1,IF('Prop Drill Pipe Inp Report'!AG1141="X",1,IF('Prop Drill Pipe Inp Report'!AH1141="X",1, IF('Prop Drill Pipe Inp Report'!AI1141="X",1,0))))))))))))))</f>
        <v>0</v>
      </c>
      <c r="J1134">
        <f>IF('Prop Drill Pipe Inp Report'!AP1141="X",1,IF('Prop Drill Pipe Inp Report'!AQ1141="X",1,IF('Prop Drill Pipe Inp Report'!AR1141="X",1,IF('Prop Drill Pipe Inp Report'!AS1141="X",1,IF('Prop Drill Pipe Inp Report'!AT1141="X",1,IF('Prop Drill Pipe Inp Report'!AU1141="X",1,IF('Prop Drill Pipe Inp Report'!AV1141="X",1,IF('Prop Drill Pipe Inp Report'!AW1141="X",1,IF('Prop Drill Pipe Inp Report'!AX1141="X",1,IF('Prop Drill Pipe Inp Report'!AY1141="X",1,IF('Prop Drill Pipe Inp Report'!AZ1141="X",1,IF('Prop Drill Pipe Inp Report'!BA1141="X",1,0))))))))))))</f>
        <v>0</v>
      </c>
    </row>
    <row r="1135" spans="9:10" x14ac:dyDescent="0.25">
      <c r="I1135">
        <f>IF('Prop Drill Pipe Inp Report'!V1142="X",1,IF('Prop Drill Pipe Inp Report'!W1142="X",1,IF('Prop Drill Pipe Inp Report'!X1142="X",1,IF('Prop Drill Pipe Inp Report'!Y1142="X",1,IF('Prop Drill Pipe Inp Report'!Z1142="X",1,IF('Prop Drill Pipe Inp Report'!AA1142="X",1,IF('Prop Drill Pipe Inp Report'!AB1142="X",1,IF('Prop Drill Pipe Inp Report'!AC1142="X",1,IF('Prop Drill Pipe Inp Report'!AD1142="X",1,IF('Prop Drill Pipe Inp Report'!AE1142="X",1,IF('Prop Drill Pipe Inp Report'!AF1142="X",1,IF('Prop Drill Pipe Inp Report'!AG1142="X",1,IF('Prop Drill Pipe Inp Report'!AH1142="X",1, IF('Prop Drill Pipe Inp Report'!AI1142="X",1,0))))))))))))))</f>
        <v>0</v>
      </c>
      <c r="J1135">
        <f>IF('Prop Drill Pipe Inp Report'!AP1142="X",1,IF('Prop Drill Pipe Inp Report'!AQ1142="X",1,IF('Prop Drill Pipe Inp Report'!AR1142="X",1,IF('Prop Drill Pipe Inp Report'!AS1142="X",1,IF('Prop Drill Pipe Inp Report'!AT1142="X",1,IF('Prop Drill Pipe Inp Report'!AU1142="X",1,IF('Prop Drill Pipe Inp Report'!AV1142="X",1,IF('Prop Drill Pipe Inp Report'!AW1142="X",1,IF('Prop Drill Pipe Inp Report'!AX1142="X",1,IF('Prop Drill Pipe Inp Report'!AY1142="X",1,IF('Prop Drill Pipe Inp Report'!AZ1142="X",1,IF('Prop Drill Pipe Inp Report'!BA1142="X",1,0))))))))))))</f>
        <v>0</v>
      </c>
    </row>
    <row r="1136" spans="9:10" x14ac:dyDescent="0.25">
      <c r="I1136">
        <f>IF('Prop Drill Pipe Inp Report'!V1143="X",1,IF('Prop Drill Pipe Inp Report'!W1143="X",1,IF('Prop Drill Pipe Inp Report'!X1143="X",1,IF('Prop Drill Pipe Inp Report'!Y1143="X",1,IF('Prop Drill Pipe Inp Report'!Z1143="X",1,IF('Prop Drill Pipe Inp Report'!AA1143="X",1,IF('Prop Drill Pipe Inp Report'!AB1143="X",1,IF('Prop Drill Pipe Inp Report'!AC1143="X",1,IF('Prop Drill Pipe Inp Report'!AD1143="X",1,IF('Prop Drill Pipe Inp Report'!AE1143="X",1,IF('Prop Drill Pipe Inp Report'!AF1143="X",1,IF('Prop Drill Pipe Inp Report'!AG1143="X",1,IF('Prop Drill Pipe Inp Report'!AH1143="X",1, IF('Prop Drill Pipe Inp Report'!AI1143="X",1,0))))))))))))))</f>
        <v>0</v>
      </c>
      <c r="J1136">
        <f>IF('Prop Drill Pipe Inp Report'!AP1143="X",1,IF('Prop Drill Pipe Inp Report'!AQ1143="X",1,IF('Prop Drill Pipe Inp Report'!AR1143="X",1,IF('Prop Drill Pipe Inp Report'!AS1143="X",1,IF('Prop Drill Pipe Inp Report'!AT1143="X",1,IF('Prop Drill Pipe Inp Report'!AU1143="X",1,IF('Prop Drill Pipe Inp Report'!AV1143="X",1,IF('Prop Drill Pipe Inp Report'!AW1143="X",1,IF('Prop Drill Pipe Inp Report'!AX1143="X",1,IF('Prop Drill Pipe Inp Report'!AY1143="X",1,IF('Prop Drill Pipe Inp Report'!AZ1143="X",1,IF('Prop Drill Pipe Inp Report'!BA1143="X",1,0))))))))))))</f>
        <v>0</v>
      </c>
    </row>
    <row r="1137" spans="9:10" x14ac:dyDescent="0.25">
      <c r="I1137">
        <f>IF('Prop Drill Pipe Inp Report'!V1144="X",1,IF('Prop Drill Pipe Inp Report'!W1144="X",1,IF('Prop Drill Pipe Inp Report'!X1144="X",1,IF('Prop Drill Pipe Inp Report'!Y1144="X",1,IF('Prop Drill Pipe Inp Report'!Z1144="X",1,IF('Prop Drill Pipe Inp Report'!AA1144="X",1,IF('Prop Drill Pipe Inp Report'!AB1144="X",1,IF('Prop Drill Pipe Inp Report'!AC1144="X",1,IF('Prop Drill Pipe Inp Report'!AD1144="X",1,IF('Prop Drill Pipe Inp Report'!AE1144="X",1,IF('Prop Drill Pipe Inp Report'!AF1144="X",1,IF('Prop Drill Pipe Inp Report'!AG1144="X",1,IF('Prop Drill Pipe Inp Report'!AH1144="X",1, IF('Prop Drill Pipe Inp Report'!AI1144="X",1,0))))))))))))))</f>
        <v>0</v>
      </c>
      <c r="J1137">
        <f>IF('Prop Drill Pipe Inp Report'!AP1144="X",1,IF('Prop Drill Pipe Inp Report'!AQ1144="X",1,IF('Prop Drill Pipe Inp Report'!AR1144="X",1,IF('Prop Drill Pipe Inp Report'!AS1144="X",1,IF('Prop Drill Pipe Inp Report'!AT1144="X",1,IF('Prop Drill Pipe Inp Report'!AU1144="X",1,IF('Prop Drill Pipe Inp Report'!AV1144="X",1,IF('Prop Drill Pipe Inp Report'!AW1144="X",1,IF('Prop Drill Pipe Inp Report'!AX1144="X",1,IF('Prop Drill Pipe Inp Report'!AY1144="X",1,IF('Prop Drill Pipe Inp Report'!AZ1144="X",1,IF('Prop Drill Pipe Inp Report'!BA1144="X",1,0))))))))))))</f>
        <v>0</v>
      </c>
    </row>
    <row r="1138" spans="9:10" x14ac:dyDescent="0.25">
      <c r="I1138">
        <f>IF('Prop Drill Pipe Inp Report'!V1145="X",1,IF('Prop Drill Pipe Inp Report'!W1145="X",1,IF('Prop Drill Pipe Inp Report'!X1145="X",1,IF('Prop Drill Pipe Inp Report'!Y1145="X",1,IF('Prop Drill Pipe Inp Report'!Z1145="X",1,IF('Prop Drill Pipe Inp Report'!AA1145="X",1,IF('Prop Drill Pipe Inp Report'!AB1145="X",1,IF('Prop Drill Pipe Inp Report'!AC1145="X",1,IF('Prop Drill Pipe Inp Report'!AD1145="X",1,IF('Prop Drill Pipe Inp Report'!AE1145="X",1,IF('Prop Drill Pipe Inp Report'!AF1145="X",1,IF('Prop Drill Pipe Inp Report'!AG1145="X",1,IF('Prop Drill Pipe Inp Report'!AH1145="X",1, IF('Prop Drill Pipe Inp Report'!AI1145="X",1,0))))))))))))))</f>
        <v>0</v>
      </c>
      <c r="J1138">
        <f>IF('Prop Drill Pipe Inp Report'!AP1145="X",1,IF('Prop Drill Pipe Inp Report'!AQ1145="X",1,IF('Prop Drill Pipe Inp Report'!AR1145="X",1,IF('Prop Drill Pipe Inp Report'!AS1145="X",1,IF('Prop Drill Pipe Inp Report'!AT1145="X",1,IF('Prop Drill Pipe Inp Report'!AU1145="X",1,IF('Prop Drill Pipe Inp Report'!AV1145="X",1,IF('Prop Drill Pipe Inp Report'!AW1145="X",1,IF('Prop Drill Pipe Inp Report'!AX1145="X",1,IF('Prop Drill Pipe Inp Report'!AY1145="X",1,IF('Prop Drill Pipe Inp Report'!AZ1145="X",1,IF('Prop Drill Pipe Inp Report'!BA1145="X",1,0))))))))))))</f>
        <v>0</v>
      </c>
    </row>
    <row r="1139" spans="9:10" x14ac:dyDescent="0.25">
      <c r="I1139">
        <f>IF('Prop Drill Pipe Inp Report'!V1146="X",1,IF('Prop Drill Pipe Inp Report'!W1146="X",1,IF('Prop Drill Pipe Inp Report'!X1146="X",1,IF('Prop Drill Pipe Inp Report'!Y1146="X",1,IF('Prop Drill Pipe Inp Report'!Z1146="X",1,IF('Prop Drill Pipe Inp Report'!AA1146="X",1,IF('Prop Drill Pipe Inp Report'!AB1146="X",1,IF('Prop Drill Pipe Inp Report'!AC1146="X",1,IF('Prop Drill Pipe Inp Report'!AD1146="X",1,IF('Prop Drill Pipe Inp Report'!AE1146="X",1,IF('Prop Drill Pipe Inp Report'!AF1146="X",1,IF('Prop Drill Pipe Inp Report'!AG1146="X",1,IF('Prop Drill Pipe Inp Report'!AH1146="X",1, IF('Prop Drill Pipe Inp Report'!AI1146="X",1,0))))))))))))))</f>
        <v>0</v>
      </c>
      <c r="J1139">
        <f>IF('Prop Drill Pipe Inp Report'!AP1146="X",1,IF('Prop Drill Pipe Inp Report'!AQ1146="X",1,IF('Prop Drill Pipe Inp Report'!AR1146="X",1,IF('Prop Drill Pipe Inp Report'!AS1146="X",1,IF('Prop Drill Pipe Inp Report'!AT1146="X",1,IF('Prop Drill Pipe Inp Report'!AU1146="X",1,IF('Prop Drill Pipe Inp Report'!AV1146="X",1,IF('Prop Drill Pipe Inp Report'!AW1146="X",1,IF('Prop Drill Pipe Inp Report'!AX1146="X",1,IF('Prop Drill Pipe Inp Report'!AY1146="X",1,IF('Prop Drill Pipe Inp Report'!AZ1146="X",1,IF('Prop Drill Pipe Inp Report'!BA1146="X",1,0))))))))))))</f>
        <v>0</v>
      </c>
    </row>
    <row r="1140" spans="9:10" x14ac:dyDescent="0.25">
      <c r="I1140">
        <f>IF('Prop Drill Pipe Inp Report'!V1147="X",1,IF('Prop Drill Pipe Inp Report'!W1147="X",1,IF('Prop Drill Pipe Inp Report'!X1147="X",1,IF('Prop Drill Pipe Inp Report'!Y1147="X",1,IF('Prop Drill Pipe Inp Report'!Z1147="X",1,IF('Prop Drill Pipe Inp Report'!AA1147="X",1,IF('Prop Drill Pipe Inp Report'!AB1147="X",1,IF('Prop Drill Pipe Inp Report'!AC1147="X",1,IF('Prop Drill Pipe Inp Report'!AD1147="X",1,IF('Prop Drill Pipe Inp Report'!AE1147="X",1,IF('Prop Drill Pipe Inp Report'!AF1147="X",1,IF('Prop Drill Pipe Inp Report'!AG1147="X",1,IF('Prop Drill Pipe Inp Report'!AH1147="X",1, IF('Prop Drill Pipe Inp Report'!AI1147="X",1,0))))))))))))))</f>
        <v>0</v>
      </c>
      <c r="J1140">
        <f>IF('Prop Drill Pipe Inp Report'!AP1147="X",1,IF('Prop Drill Pipe Inp Report'!AQ1147="X",1,IF('Prop Drill Pipe Inp Report'!AR1147="X",1,IF('Prop Drill Pipe Inp Report'!AS1147="X",1,IF('Prop Drill Pipe Inp Report'!AT1147="X",1,IF('Prop Drill Pipe Inp Report'!AU1147="X",1,IF('Prop Drill Pipe Inp Report'!AV1147="X",1,IF('Prop Drill Pipe Inp Report'!AW1147="X",1,IF('Prop Drill Pipe Inp Report'!AX1147="X",1,IF('Prop Drill Pipe Inp Report'!AY1147="X",1,IF('Prop Drill Pipe Inp Report'!AZ1147="X",1,IF('Prop Drill Pipe Inp Report'!BA1147="X",1,0))))))))))))</f>
        <v>0</v>
      </c>
    </row>
    <row r="1141" spans="9:10" x14ac:dyDescent="0.25">
      <c r="I1141">
        <f>IF('Prop Drill Pipe Inp Report'!V1148="X",1,IF('Prop Drill Pipe Inp Report'!W1148="X",1,IF('Prop Drill Pipe Inp Report'!X1148="X",1,IF('Prop Drill Pipe Inp Report'!Y1148="X",1,IF('Prop Drill Pipe Inp Report'!Z1148="X",1,IF('Prop Drill Pipe Inp Report'!AA1148="X",1,IF('Prop Drill Pipe Inp Report'!AB1148="X",1,IF('Prop Drill Pipe Inp Report'!AC1148="X",1,IF('Prop Drill Pipe Inp Report'!AD1148="X",1,IF('Prop Drill Pipe Inp Report'!AE1148="X",1,IF('Prop Drill Pipe Inp Report'!AF1148="X",1,IF('Prop Drill Pipe Inp Report'!AG1148="X",1,IF('Prop Drill Pipe Inp Report'!AH1148="X",1, IF('Prop Drill Pipe Inp Report'!AI1148="X",1,0))))))))))))))</f>
        <v>0</v>
      </c>
      <c r="J1141">
        <f>IF('Prop Drill Pipe Inp Report'!AP1148="X",1,IF('Prop Drill Pipe Inp Report'!AQ1148="X",1,IF('Prop Drill Pipe Inp Report'!AR1148="X",1,IF('Prop Drill Pipe Inp Report'!AS1148="X",1,IF('Prop Drill Pipe Inp Report'!AT1148="X",1,IF('Prop Drill Pipe Inp Report'!AU1148="X",1,IF('Prop Drill Pipe Inp Report'!AV1148="X",1,IF('Prop Drill Pipe Inp Report'!AW1148="X",1,IF('Prop Drill Pipe Inp Report'!AX1148="X",1,IF('Prop Drill Pipe Inp Report'!AY1148="X",1,IF('Prop Drill Pipe Inp Report'!AZ1148="X",1,IF('Prop Drill Pipe Inp Report'!BA1148="X",1,0))))))))))))</f>
        <v>0</v>
      </c>
    </row>
    <row r="1142" spans="9:10" x14ac:dyDescent="0.25">
      <c r="I1142">
        <f>IF('Prop Drill Pipe Inp Report'!V1149="X",1,IF('Prop Drill Pipe Inp Report'!W1149="X",1,IF('Prop Drill Pipe Inp Report'!X1149="X",1,IF('Prop Drill Pipe Inp Report'!Y1149="X",1,IF('Prop Drill Pipe Inp Report'!Z1149="X",1,IF('Prop Drill Pipe Inp Report'!AA1149="X",1,IF('Prop Drill Pipe Inp Report'!AB1149="X",1,IF('Prop Drill Pipe Inp Report'!AC1149="X",1,IF('Prop Drill Pipe Inp Report'!AD1149="X",1,IF('Prop Drill Pipe Inp Report'!AE1149="X",1,IF('Prop Drill Pipe Inp Report'!AF1149="X",1,IF('Prop Drill Pipe Inp Report'!AG1149="X",1,IF('Prop Drill Pipe Inp Report'!AH1149="X",1, IF('Prop Drill Pipe Inp Report'!AI1149="X",1,0))))))))))))))</f>
        <v>0</v>
      </c>
      <c r="J1142">
        <f>IF('Prop Drill Pipe Inp Report'!AP1149="X",1,IF('Prop Drill Pipe Inp Report'!AQ1149="X",1,IF('Prop Drill Pipe Inp Report'!AR1149="X",1,IF('Prop Drill Pipe Inp Report'!AS1149="X",1,IF('Prop Drill Pipe Inp Report'!AT1149="X",1,IF('Prop Drill Pipe Inp Report'!AU1149="X",1,IF('Prop Drill Pipe Inp Report'!AV1149="X",1,IF('Prop Drill Pipe Inp Report'!AW1149="X",1,IF('Prop Drill Pipe Inp Report'!AX1149="X",1,IF('Prop Drill Pipe Inp Report'!AY1149="X",1,IF('Prop Drill Pipe Inp Report'!AZ1149="X",1,IF('Prop Drill Pipe Inp Report'!BA1149="X",1,0))))))))))))</f>
        <v>0</v>
      </c>
    </row>
    <row r="1143" spans="9:10" x14ac:dyDescent="0.25">
      <c r="I1143">
        <f>IF('Prop Drill Pipe Inp Report'!V1150="X",1,IF('Prop Drill Pipe Inp Report'!W1150="X",1,IF('Prop Drill Pipe Inp Report'!X1150="X",1,IF('Prop Drill Pipe Inp Report'!Y1150="X",1,IF('Prop Drill Pipe Inp Report'!Z1150="X",1,IF('Prop Drill Pipe Inp Report'!AA1150="X",1,IF('Prop Drill Pipe Inp Report'!AB1150="X",1,IF('Prop Drill Pipe Inp Report'!AC1150="X",1,IF('Prop Drill Pipe Inp Report'!AD1150="X",1,IF('Prop Drill Pipe Inp Report'!AE1150="X",1,IF('Prop Drill Pipe Inp Report'!AF1150="X",1,IF('Prop Drill Pipe Inp Report'!AG1150="X",1,IF('Prop Drill Pipe Inp Report'!AH1150="X",1, IF('Prop Drill Pipe Inp Report'!AI1150="X",1,0))))))))))))))</f>
        <v>0</v>
      </c>
      <c r="J1143">
        <f>IF('Prop Drill Pipe Inp Report'!AP1150="X",1,IF('Prop Drill Pipe Inp Report'!AQ1150="X",1,IF('Prop Drill Pipe Inp Report'!AR1150="X",1,IF('Prop Drill Pipe Inp Report'!AS1150="X",1,IF('Prop Drill Pipe Inp Report'!AT1150="X",1,IF('Prop Drill Pipe Inp Report'!AU1150="X",1,IF('Prop Drill Pipe Inp Report'!AV1150="X",1,IF('Prop Drill Pipe Inp Report'!AW1150="X",1,IF('Prop Drill Pipe Inp Report'!AX1150="X",1,IF('Prop Drill Pipe Inp Report'!AY1150="X",1,IF('Prop Drill Pipe Inp Report'!AZ1150="X",1,IF('Prop Drill Pipe Inp Report'!BA1150="X",1,0))))))))))))</f>
        <v>0</v>
      </c>
    </row>
    <row r="1144" spans="9:10" x14ac:dyDescent="0.25">
      <c r="I1144">
        <f>IF('Prop Drill Pipe Inp Report'!V1151="X",1,IF('Prop Drill Pipe Inp Report'!W1151="X",1,IF('Prop Drill Pipe Inp Report'!X1151="X",1,IF('Prop Drill Pipe Inp Report'!Y1151="X",1,IF('Prop Drill Pipe Inp Report'!Z1151="X",1,IF('Prop Drill Pipe Inp Report'!AA1151="X",1,IF('Prop Drill Pipe Inp Report'!AB1151="X",1,IF('Prop Drill Pipe Inp Report'!AC1151="X",1,IF('Prop Drill Pipe Inp Report'!AD1151="X",1,IF('Prop Drill Pipe Inp Report'!AE1151="X",1,IF('Prop Drill Pipe Inp Report'!AF1151="X",1,IF('Prop Drill Pipe Inp Report'!AG1151="X",1,IF('Prop Drill Pipe Inp Report'!AH1151="X",1, IF('Prop Drill Pipe Inp Report'!AI1151="X",1,0))))))))))))))</f>
        <v>0</v>
      </c>
      <c r="J1144">
        <f>IF('Prop Drill Pipe Inp Report'!AP1151="X",1,IF('Prop Drill Pipe Inp Report'!AQ1151="X",1,IF('Prop Drill Pipe Inp Report'!AR1151="X",1,IF('Prop Drill Pipe Inp Report'!AS1151="X",1,IF('Prop Drill Pipe Inp Report'!AT1151="X",1,IF('Prop Drill Pipe Inp Report'!AU1151="X",1,IF('Prop Drill Pipe Inp Report'!AV1151="X",1,IF('Prop Drill Pipe Inp Report'!AW1151="X",1,IF('Prop Drill Pipe Inp Report'!AX1151="X",1,IF('Prop Drill Pipe Inp Report'!AY1151="X",1,IF('Prop Drill Pipe Inp Report'!AZ1151="X",1,IF('Prop Drill Pipe Inp Report'!BA1151="X",1,0))))))))))))</f>
        <v>0</v>
      </c>
    </row>
    <row r="1145" spans="9:10" x14ac:dyDescent="0.25">
      <c r="I1145">
        <f>IF('Prop Drill Pipe Inp Report'!V1152="X",1,IF('Prop Drill Pipe Inp Report'!W1152="X",1,IF('Prop Drill Pipe Inp Report'!X1152="X",1,IF('Prop Drill Pipe Inp Report'!Y1152="X",1,IF('Prop Drill Pipe Inp Report'!Z1152="X",1,IF('Prop Drill Pipe Inp Report'!AA1152="X",1,IF('Prop Drill Pipe Inp Report'!AB1152="X",1,IF('Prop Drill Pipe Inp Report'!AC1152="X",1,IF('Prop Drill Pipe Inp Report'!AD1152="X",1,IF('Prop Drill Pipe Inp Report'!AE1152="X",1,IF('Prop Drill Pipe Inp Report'!AF1152="X",1,IF('Prop Drill Pipe Inp Report'!AG1152="X",1,IF('Prop Drill Pipe Inp Report'!AH1152="X",1, IF('Prop Drill Pipe Inp Report'!AI1152="X",1,0))))))))))))))</f>
        <v>0</v>
      </c>
      <c r="J1145">
        <f>IF('Prop Drill Pipe Inp Report'!AP1152="X",1,IF('Prop Drill Pipe Inp Report'!AQ1152="X",1,IF('Prop Drill Pipe Inp Report'!AR1152="X",1,IF('Prop Drill Pipe Inp Report'!AS1152="X",1,IF('Prop Drill Pipe Inp Report'!AT1152="X",1,IF('Prop Drill Pipe Inp Report'!AU1152="X",1,IF('Prop Drill Pipe Inp Report'!AV1152="X",1,IF('Prop Drill Pipe Inp Report'!AW1152="X",1,IF('Prop Drill Pipe Inp Report'!AX1152="X",1,IF('Prop Drill Pipe Inp Report'!AY1152="X",1,IF('Prop Drill Pipe Inp Report'!AZ1152="X",1,IF('Prop Drill Pipe Inp Report'!BA1152="X",1,0))))))))))))</f>
        <v>0</v>
      </c>
    </row>
    <row r="1146" spans="9:10" x14ac:dyDescent="0.25">
      <c r="I1146">
        <f>IF('Prop Drill Pipe Inp Report'!V1153="X",1,IF('Prop Drill Pipe Inp Report'!W1153="X",1,IF('Prop Drill Pipe Inp Report'!X1153="X",1,IF('Prop Drill Pipe Inp Report'!Y1153="X",1,IF('Prop Drill Pipe Inp Report'!Z1153="X",1,IF('Prop Drill Pipe Inp Report'!AA1153="X",1,IF('Prop Drill Pipe Inp Report'!AB1153="X",1,IF('Prop Drill Pipe Inp Report'!AC1153="X",1,IF('Prop Drill Pipe Inp Report'!AD1153="X",1,IF('Prop Drill Pipe Inp Report'!AE1153="X",1,IF('Prop Drill Pipe Inp Report'!AF1153="X",1,IF('Prop Drill Pipe Inp Report'!AG1153="X",1,IF('Prop Drill Pipe Inp Report'!AH1153="X",1, IF('Prop Drill Pipe Inp Report'!AI1153="X",1,0))))))))))))))</f>
        <v>0</v>
      </c>
      <c r="J1146">
        <f>IF('Prop Drill Pipe Inp Report'!AP1153="X",1,IF('Prop Drill Pipe Inp Report'!AQ1153="X",1,IF('Prop Drill Pipe Inp Report'!AR1153="X",1,IF('Prop Drill Pipe Inp Report'!AS1153="X",1,IF('Prop Drill Pipe Inp Report'!AT1153="X",1,IF('Prop Drill Pipe Inp Report'!AU1153="X",1,IF('Prop Drill Pipe Inp Report'!AV1153="X",1,IF('Prop Drill Pipe Inp Report'!AW1153="X",1,IF('Prop Drill Pipe Inp Report'!AX1153="X",1,IF('Prop Drill Pipe Inp Report'!AY1153="X",1,IF('Prop Drill Pipe Inp Report'!AZ1153="X",1,IF('Prop Drill Pipe Inp Report'!BA1153="X",1,0))))))))))))</f>
        <v>0</v>
      </c>
    </row>
    <row r="1147" spans="9:10" x14ac:dyDescent="0.25">
      <c r="I1147">
        <f>IF('Prop Drill Pipe Inp Report'!V1154="X",1,IF('Prop Drill Pipe Inp Report'!W1154="X",1,IF('Prop Drill Pipe Inp Report'!X1154="X",1,IF('Prop Drill Pipe Inp Report'!Y1154="X",1,IF('Prop Drill Pipe Inp Report'!Z1154="X",1,IF('Prop Drill Pipe Inp Report'!AA1154="X",1,IF('Prop Drill Pipe Inp Report'!AB1154="X",1,IF('Prop Drill Pipe Inp Report'!AC1154="X",1,IF('Prop Drill Pipe Inp Report'!AD1154="X",1,IF('Prop Drill Pipe Inp Report'!AE1154="X",1,IF('Prop Drill Pipe Inp Report'!AF1154="X",1,IF('Prop Drill Pipe Inp Report'!AG1154="X",1,IF('Prop Drill Pipe Inp Report'!AH1154="X",1, IF('Prop Drill Pipe Inp Report'!AI1154="X",1,0))))))))))))))</f>
        <v>0</v>
      </c>
      <c r="J1147">
        <f>IF('Prop Drill Pipe Inp Report'!AP1154="X",1,IF('Prop Drill Pipe Inp Report'!AQ1154="X",1,IF('Prop Drill Pipe Inp Report'!AR1154="X",1,IF('Prop Drill Pipe Inp Report'!AS1154="X",1,IF('Prop Drill Pipe Inp Report'!AT1154="X",1,IF('Prop Drill Pipe Inp Report'!AU1154="X",1,IF('Prop Drill Pipe Inp Report'!AV1154="X",1,IF('Prop Drill Pipe Inp Report'!AW1154="X",1,IF('Prop Drill Pipe Inp Report'!AX1154="X",1,IF('Prop Drill Pipe Inp Report'!AY1154="X",1,IF('Prop Drill Pipe Inp Report'!AZ1154="X",1,IF('Prop Drill Pipe Inp Report'!BA1154="X",1,0))))))))))))</f>
        <v>0</v>
      </c>
    </row>
    <row r="1148" spans="9:10" x14ac:dyDescent="0.25">
      <c r="I1148">
        <f>IF('Prop Drill Pipe Inp Report'!V1155="X",1,IF('Prop Drill Pipe Inp Report'!W1155="X",1,IF('Prop Drill Pipe Inp Report'!X1155="X",1,IF('Prop Drill Pipe Inp Report'!Y1155="X",1,IF('Prop Drill Pipe Inp Report'!Z1155="X",1,IF('Prop Drill Pipe Inp Report'!AA1155="X",1,IF('Prop Drill Pipe Inp Report'!AB1155="X",1,IF('Prop Drill Pipe Inp Report'!AC1155="X",1,IF('Prop Drill Pipe Inp Report'!AD1155="X",1,IF('Prop Drill Pipe Inp Report'!AE1155="X",1,IF('Prop Drill Pipe Inp Report'!AF1155="X",1,IF('Prop Drill Pipe Inp Report'!AG1155="X",1,IF('Prop Drill Pipe Inp Report'!AH1155="X",1, IF('Prop Drill Pipe Inp Report'!AI1155="X",1,0))))))))))))))</f>
        <v>0</v>
      </c>
      <c r="J1148">
        <f>IF('Prop Drill Pipe Inp Report'!AP1155="X",1,IF('Prop Drill Pipe Inp Report'!AQ1155="X",1,IF('Prop Drill Pipe Inp Report'!AR1155="X",1,IF('Prop Drill Pipe Inp Report'!AS1155="X",1,IF('Prop Drill Pipe Inp Report'!AT1155="X",1,IF('Prop Drill Pipe Inp Report'!AU1155="X",1,IF('Prop Drill Pipe Inp Report'!AV1155="X",1,IF('Prop Drill Pipe Inp Report'!AW1155="X",1,IF('Prop Drill Pipe Inp Report'!AX1155="X",1,IF('Prop Drill Pipe Inp Report'!AY1155="X",1,IF('Prop Drill Pipe Inp Report'!AZ1155="X",1,IF('Prop Drill Pipe Inp Report'!BA1155="X",1,0))))))))))))</f>
        <v>0</v>
      </c>
    </row>
    <row r="1149" spans="9:10" x14ac:dyDescent="0.25">
      <c r="I1149">
        <f>IF('Prop Drill Pipe Inp Report'!V1156="X",1,IF('Prop Drill Pipe Inp Report'!W1156="X",1,IF('Prop Drill Pipe Inp Report'!X1156="X",1,IF('Prop Drill Pipe Inp Report'!Y1156="X",1,IF('Prop Drill Pipe Inp Report'!Z1156="X",1,IF('Prop Drill Pipe Inp Report'!AA1156="X",1,IF('Prop Drill Pipe Inp Report'!AB1156="X",1,IF('Prop Drill Pipe Inp Report'!AC1156="X",1,IF('Prop Drill Pipe Inp Report'!AD1156="X",1,IF('Prop Drill Pipe Inp Report'!AE1156="X",1,IF('Prop Drill Pipe Inp Report'!AF1156="X",1,IF('Prop Drill Pipe Inp Report'!AG1156="X",1,IF('Prop Drill Pipe Inp Report'!AH1156="X",1, IF('Prop Drill Pipe Inp Report'!AI1156="X",1,0))))))))))))))</f>
        <v>0</v>
      </c>
      <c r="J1149">
        <f>IF('Prop Drill Pipe Inp Report'!AP1156="X",1,IF('Prop Drill Pipe Inp Report'!AQ1156="X",1,IF('Prop Drill Pipe Inp Report'!AR1156="X",1,IF('Prop Drill Pipe Inp Report'!AS1156="X",1,IF('Prop Drill Pipe Inp Report'!AT1156="X",1,IF('Prop Drill Pipe Inp Report'!AU1156="X",1,IF('Prop Drill Pipe Inp Report'!AV1156="X",1,IF('Prop Drill Pipe Inp Report'!AW1156="X",1,IF('Prop Drill Pipe Inp Report'!AX1156="X",1,IF('Prop Drill Pipe Inp Report'!AY1156="X",1,IF('Prop Drill Pipe Inp Report'!AZ1156="X",1,IF('Prop Drill Pipe Inp Report'!BA1156="X",1,0))))))))))))</f>
        <v>0</v>
      </c>
    </row>
    <row r="1150" spans="9:10" x14ac:dyDescent="0.25">
      <c r="I1150">
        <f>IF('Prop Drill Pipe Inp Report'!V1157="X",1,IF('Prop Drill Pipe Inp Report'!W1157="X",1,IF('Prop Drill Pipe Inp Report'!X1157="X",1,IF('Prop Drill Pipe Inp Report'!Y1157="X",1,IF('Prop Drill Pipe Inp Report'!Z1157="X",1,IF('Prop Drill Pipe Inp Report'!AA1157="X",1,IF('Prop Drill Pipe Inp Report'!AB1157="X",1,IF('Prop Drill Pipe Inp Report'!AC1157="X",1,IF('Prop Drill Pipe Inp Report'!AD1157="X",1,IF('Prop Drill Pipe Inp Report'!AE1157="X",1,IF('Prop Drill Pipe Inp Report'!AF1157="X",1,IF('Prop Drill Pipe Inp Report'!AG1157="X",1,IF('Prop Drill Pipe Inp Report'!AH1157="X",1, IF('Prop Drill Pipe Inp Report'!AI1157="X",1,0))))))))))))))</f>
        <v>0</v>
      </c>
      <c r="J1150">
        <f>IF('Prop Drill Pipe Inp Report'!AP1157="X",1,IF('Prop Drill Pipe Inp Report'!AQ1157="X",1,IF('Prop Drill Pipe Inp Report'!AR1157="X",1,IF('Prop Drill Pipe Inp Report'!AS1157="X",1,IF('Prop Drill Pipe Inp Report'!AT1157="X",1,IF('Prop Drill Pipe Inp Report'!AU1157="X",1,IF('Prop Drill Pipe Inp Report'!AV1157="X",1,IF('Prop Drill Pipe Inp Report'!AW1157="X",1,IF('Prop Drill Pipe Inp Report'!AX1157="X",1,IF('Prop Drill Pipe Inp Report'!AY1157="X",1,IF('Prop Drill Pipe Inp Report'!AZ1157="X",1,IF('Prop Drill Pipe Inp Report'!BA1157="X",1,0))))))))))))</f>
        <v>0</v>
      </c>
    </row>
    <row r="1151" spans="9:10" x14ac:dyDescent="0.25">
      <c r="I1151">
        <f>IF('Prop Drill Pipe Inp Report'!V1158="X",1,IF('Prop Drill Pipe Inp Report'!W1158="X",1,IF('Prop Drill Pipe Inp Report'!X1158="X",1,IF('Prop Drill Pipe Inp Report'!Y1158="X",1,IF('Prop Drill Pipe Inp Report'!Z1158="X",1,IF('Prop Drill Pipe Inp Report'!AA1158="X",1,IF('Prop Drill Pipe Inp Report'!AB1158="X",1,IF('Prop Drill Pipe Inp Report'!AC1158="X",1,IF('Prop Drill Pipe Inp Report'!AD1158="X",1,IF('Prop Drill Pipe Inp Report'!AE1158="X",1,IF('Prop Drill Pipe Inp Report'!AF1158="X",1,IF('Prop Drill Pipe Inp Report'!AG1158="X",1,IF('Prop Drill Pipe Inp Report'!AH1158="X",1, IF('Prop Drill Pipe Inp Report'!AI1158="X",1,0))))))))))))))</f>
        <v>0</v>
      </c>
      <c r="J1151">
        <f>IF('Prop Drill Pipe Inp Report'!AP1158="X",1,IF('Prop Drill Pipe Inp Report'!AQ1158="X",1,IF('Prop Drill Pipe Inp Report'!AR1158="X",1,IF('Prop Drill Pipe Inp Report'!AS1158="X",1,IF('Prop Drill Pipe Inp Report'!AT1158="X",1,IF('Prop Drill Pipe Inp Report'!AU1158="X",1,IF('Prop Drill Pipe Inp Report'!AV1158="X",1,IF('Prop Drill Pipe Inp Report'!AW1158="X",1,IF('Prop Drill Pipe Inp Report'!AX1158="X",1,IF('Prop Drill Pipe Inp Report'!AY1158="X",1,IF('Prop Drill Pipe Inp Report'!AZ1158="X",1,IF('Prop Drill Pipe Inp Report'!BA1158="X",1,0))))))))))))</f>
        <v>0</v>
      </c>
    </row>
    <row r="1152" spans="9:10" x14ac:dyDescent="0.25">
      <c r="I1152">
        <f>IF('Prop Drill Pipe Inp Report'!V1159="X",1,IF('Prop Drill Pipe Inp Report'!W1159="X",1,IF('Prop Drill Pipe Inp Report'!X1159="X",1,IF('Prop Drill Pipe Inp Report'!Y1159="X",1,IF('Prop Drill Pipe Inp Report'!Z1159="X",1,IF('Prop Drill Pipe Inp Report'!AA1159="X",1,IF('Prop Drill Pipe Inp Report'!AB1159="X",1,IF('Prop Drill Pipe Inp Report'!AC1159="X",1,IF('Prop Drill Pipe Inp Report'!AD1159="X",1,IF('Prop Drill Pipe Inp Report'!AE1159="X",1,IF('Prop Drill Pipe Inp Report'!AF1159="X",1,IF('Prop Drill Pipe Inp Report'!AG1159="X",1,IF('Prop Drill Pipe Inp Report'!AH1159="X",1, IF('Prop Drill Pipe Inp Report'!AI1159="X",1,0))))))))))))))</f>
        <v>0</v>
      </c>
      <c r="J1152">
        <f>IF('Prop Drill Pipe Inp Report'!AP1159="X",1,IF('Prop Drill Pipe Inp Report'!AQ1159="X",1,IF('Prop Drill Pipe Inp Report'!AR1159="X",1,IF('Prop Drill Pipe Inp Report'!AS1159="X",1,IF('Prop Drill Pipe Inp Report'!AT1159="X",1,IF('Prop Drill Pipe Inp Report'!AU1159="X",1,IF('Prop Drill Pipe Inp Report'!AV1159="X",1,IF('Prop Drill Pipe Inp Report'!AW1159="X",1,IF('Prop Drill Pipe Inp Report'!AX1159="X",1,IF('Prop Drill Pipe Inp Report'!AY1159="X",1,IF('Prop Drill Pipe Inp Report'!AZ1159="X",1,IF('Prop Drill Pipe Inp Report'!BA1159="X",1,0))))))))))))</f>
        <v>0</v>
      </c>
    </row>
    <row r="1153" spans="9:10" x14ac:dyDescent="0.25">
      <c r="I1153">
        <f>IF('Prop Drill Pipe Inp Report'!V1160="X",1,IF('Prop Drill Pipe Inp Report'!W1160="X",1,IF('Prop Drill Pipe Inp Report'!X1160="X",1,IF('Prop Drill Pipe Inp Report'!Y1160="X",1,IF('Prop Drill Pipe Inp Report'!Z1160="X",1,IF('Prop Drill Pipe Inp Report'!AA1160="X",1,IF('Prop Drill Pipe Inp Report'!AB1160="X",1,IF('Prop Drill Pipe Inp Report'!AC1160="X",1,IF('Prop Drill Pipe Inp Report'!AD1160="X",1,IF('Prop Drill Pipe Inp Report'!AE1160="X",1,IF('Prop Drill Pipe Inp Report'!AF1160="X",1,IF('Prop Drill Pipe Inp Report'!AG1160="X",1,IF('Prop Drill Pipe Inp Report'!AH1160="X",1, IF('Prop Drill Pipe Inp Report'!AI1160="X",1,0))))))))))))))</f>
        <v>0</v>
      </c>
      <c r="J1153">
        <f>IF('Prop Drill Pipe Inp Report'!AP1160="X",1,IF('Prop Drill Pipe Inp Report'!AQ1160="X",1,IF('Prop Drill Pipe Inp Report'!AR1160="X",1,IF('Prop Drill Pipe Inp Report'!AS1160="X",1,IF('Prop Drill Pipe Inp Report'!AT1160="X",1,IF('Prop Drill Pipe Inp Report'!AU1160="X",1,IF('Prop Drill Pipe Inp Report'!AV1160="X",1,IF('Prop Drill Pipe Inp Report'!AW1160="X",1,IF('Prop Drill Pipe Inp Report'!AX1160="X",1,IF('Prop Drill Pipe Inp Report'!AY1160="X",1,IF('Prop Drill Pipe Inp Report'!AZ1160="X",1,IF('Prop Drill Pipe Inp Report'!BA1160="X",1,0))))))))))))</f>
        <v>0</v>
      </c>
    </row>
    <row r="1154" spans="9:10" x14ac:dyDescent="0.25">
      <c r="I1154">
        <f>IF('Prop Drill Pipe Inp Report'!V1161="X",1,IF('Prop Drill Pipe Inp Report'!W1161="X",1,IF('Prop Drill Pipe Inp Report'!X1161="X",1,IF('Prop Drill Pipe Inp Report'!Y1161="X",1,IF('Prop Drill Pipe Inp Report'!Z1161="X",1,IF('Prop Drill Pipe Inp Report'!AA1161="X",1,IF('Prop Drill Pipe Inp Report'!AB1161="X",1,IF('Prop Drill Pipe Inp Report'!AC1161="X",1,IF('Prop Drill Pipe Inp Report'!AD1161="X",1,IF('Prop Drill Pipe Inp Report'!AE1161="X",1,IF('Prop Drill Pipe Inp Report'!AF1161="X",1,IF('Prop Drill Pipe Inp Report'!AG1161="X",1,IF('Prop Drill Pipe Inp Report'!AH1161="X",1, IF('Prop Drill Pipe Inp Report'!AI1161="X",1,0))))))))))))))</f>
        <v>0</v>
      </c>
      <c r="J1154">
        <f>IF('Prop Drill Pipe Inp Report'!AP1161="X",1,IF('Prop Drill Pipe Inp Report'!AQ1161="X",1,IF('Prop Drill Pipe Inp Report'!AR1161="X",1,IF('Prop Drill Pipe Inp Report'!AS1161="X",1,IF('Prop Drill Pipe Inp Report'!AT1161="X",1,IF('Prop Drill Pipe Inp Report'!AU1161="X",1,IF('Prop Drill Pipe Inp Report'!AV1161="X",1,IF('Prop Drill Pipe Inp Report'!AW1161="X",1,IF('Prop Drill Pipe Inp Report'!AX1161="X",1,IF('Prop Drill Pipe Inp Report'!AY1161="X",1,IF('Prop Drill Pipe Inp Report'!AZ1161="X",1,IF('Prop Drill Pipe Inp Report'!BA1161="X",1,0))))))))))))</f>
        <v>0</v>
      </c>
    </row>
    <row r="1155" spans="9:10" x14ac:dyDescent="0.25">
      <c r="I1155">
        <f>IF('Prop Drill Pipe Inp Report'!V1162="X",1,IF('Prop Drill Pipe Inp Report'!W1162="X",1,IF('Prop Drill Pipe Inp Report'!X1162="X",1,IF('Prop Drill Pipe Inp Report'!Y1162="X",1,IF('Prop Drill Pipe Inp Report'!Z1162="X",1,IF('Prop Drill Pipe Inp Report'!AA1162="X",1,IF('Prop Drill Pipe Inp Report'!AB1162="X",1,IF('Prop Drill Pipe Inp Report'!AC1162="X",1,IF('Prop Drill Pipe Inp Report'!AD1162="X",1,IF('Prop Drill Pipe Inp Report'!AE1162="X",1,IF('Prop Drill Pipe Inp Report'!AF1162="X",1,IF('Prop Drill Pipe Inp Report'!AG1162="X",1,IF('Prop Drill Pipe Inp Report'!AH1162="X",1, IF('Prop Drill Pipe Inp Report'!AI1162="X",1,0))))))))))))))</f>
        <v>0</v>
      </c>
      <c r="J1155">
        <f>IF('Prop Drill Pipe Inp Report'!AP1162="X",1,IF('Prop Drill Pipe Inp Report'!AQ1162="X",1,IF('Prop Drill Pipe Inp Report'!AR1162="X",1,IF('Prop Drill Pipe Inp Report'!AS1162="X",1,IF('Prop Drill Pipe Inp Report'!AT1162="X",1,IF('Prop Drill Pipe Inp Report'!AU1162="X",1,IF('Prop Drill Pipe Inp Report'!AV1162="X",1,IF('Prop Drill Pipe Inp Report'!AW1162="X",1,IF('Prop Drill Pipe Inp Report'!AX1162="X",1,IF('Prop Drill Pipe Inp Report'!AY1162="X",1,IF('Prop Drill Pipe Inp Report'!AZ1162="X",1,IF('Prop Drill Pipe Inp Report'!BA1162="X",1,0))))))))))))</f>
        <v>0</v>
      </c>
    </row>
    <row r="1156" spans="9:10" x14ac:dyDescent="0.25">
      <c r="I1156">
        <f>IF('Prop Drill Pipe Inp Report'!V1163="X",1,IF('Prop Drill Pipe Inp Report'!W1163="X",1,IF('Prop Drill Pipe Inp Report'!X1163="X",1,IF('Prop Drill Pipe Inp Report'!Y1163="X",1,IF('Prop Drill Pipe Inp Report'!Z1163="X",1,IF('Prop Drill Pipe Inp Report'!AA1163="X",1,IF('Prop Drill Pipe Inp Report'!AB1163="X",1,IF('Prop Drill Pipe Inp Report'!AC1163="X",1,IF('Prop Drill Pipe Inp Report'!AD1163="X",1,IF('Prop Drill Pipe Inp Report'!AE1163="X",1,IF('Prop Drill Pipe Inp Report'!AF1163="X",1,IF('Prop Drill Pipe Inp Report'!AG1163="X",1,IF('Prop Drill Pipe Inp Report'!AH1163="X",1, IF('Prop Drill Pipe Inp Report'!AI1163="X",1,0))))))))))))))</f>
        <v>0</v>
      </c>
      <c r="J1156">
        <f>IF('Prop Drill Pipe Inp Report'!AP1163="X",1,IF('Prop Drill Pipe Inp Report'!AQ1163="X",1,IF('Prop Drill Pipe Inp Report'!AR1163="X",1,IF('Prop Drill Pipe Inp Report'!AS1163="X",1,IF('Prop Drill Pipe Inp Report'!AT1163="X",1,IF('Prop Drill Pipe Inp Report'!AU1163="X",1,IF('Prop Drill Pipe Inp Report'!AV1163="X",1,IF('Prop Drill Pipe Inp Report'!AW1163="X",1,IF('Prop Drill Pipe Inp Report'!AX1163="X",1,IF('Prop Drill Pipe Inp Report'!AY1163="X",1,IF('Prop Drill Pipe Inp Report'!AZ1163="X",1,IF('Prop Drill Pipe Inp Report'!BA1163="X",1,0))))))))))))</f>
        <v>0</v>
      </c>
    </row>
    <row r="1157" spans="9:10" x14ac:dyDescent="0.25">
      <c r="I1157">
        <f>IF('Prop Drill Pipe Inp Report'!V1164="X",1,IF('Prop Drill Pipe Inp Report'!W1164="X",1,IF('Prop Drill Pipe Inp Report'!X1164="X",1,IF('Prop Drill Pipe Inp Report'!Y1164="X",1,IF('Prop Drill Pipe Inp Report'!Z1164="X",1,IF('Prop Drill Pipe Inp Report'!AA1164="X",1,IF('Prop Drill Pipe Inp Report'!AB1164="X",1,IF('Prop Drill Pipe Inp Report'!AC1164="X",1,IF('Prop Drill Pipe Inp Report'!AD1164="X",1,IF('Prop Drill Pipe Inp Report'!AE1164="X",1,IF('Prop Drill Pipe Inp Report'!AF1164="X",1,IF('Prop Drill Pipe Inp Report'!AG1164="X",1,IF('Prop Drill Pipe Inp Report'!AH1164="X",1, IF('Prop Drill Pipe Inp Report'!AI1164="X",1,0))))))))))))))</f>
        <v>0</v>
      </c>
      <c r="J1157">
        <f>IF('Prop Drill Pipe Inp Report'!AP1164="X",1,IF('Prop Drill Pipe Inp Report'!AQ1164="X",1,IF('Prop Drill Pipe Inp Report'!AR1164="X",1,IF('Prop Drill Pipe Inp Report'!AS1164="X",1,IF('Prop Drill Pipe Inp Report'!AT1164="X",1,IF('Prop Drill Pipe Inp Report'!AU1164="X",1,IF('Prop Drill Pipe Inp Report'!AV1164="X",1,IF('Prop Drill Pipe Inp Report'!AW1164="X",1,IF('Prop Drill Pipe Inp Report'!AX1164="X",1,IF('Prop Drill Pipe Inp Report'!AY1164="X",1,IF('Prop Drill Pipe Inp Report'!AZ1164="X",1,IF('Prop Drill Pipe Inp Report'!BA1164="X",1,0))))))))))))</f>
        <v>0</v>
      </c>
    </row>
    <row r="1158" spans="9:10" x14ac:dyDescent="0.25">
      <c r="I1158">
        <f>IF('Prop Drill Pipe Inp Report'!V1165="X",1,IF('Prop Drill Pipe Inp Report'!W1165="X",1,IF('Prop Drill Pipe Inp Report'!X1165="X",1,IF('Prop Drill Pipe Inp Report'!Y1165="X",1,IF('Prop Drill Pipe Inp Report'!Z1165="X",1,IF('Prop Drill Pipe Inp Report'!AA1165="X",1,IF('Prop Drill Pipe Inp Report'!AB1165="X",1,IF('Prop Drill Pipe Inp Report'!AC1165="X",1,IF('Prop Drill Pipe Inp Report'!AD1165="X",1,IF('Prop Drill Pipe Inp Report'!AE1165="X",1,IF('Prop Drill Pipe Inp Report'!AF1165="X",1,IF('Prop Drill Pipe Inp Report'!AG1165="X",1,IF('Prop Drill Pipe Inp Report'!AH1165="X",1, IF('Prop Drill Pipe Inp Report'!AI1165="X",1,0))))))))))))))</f>
        <v>0</v>
      </c>
      <c r="J1158">
        <f>IF('Prop Drill Pipe Inp Report'!AP1165="X",1,IF('Prop Drill Pipe Inp Report'!AQ1165="X",1,IF('Prop Drill Pipe Inp Report'!AR1165="X",1,IF('Prop Drill Pipe Inp Report'!AS1165="X",1,IF('Prop Drill Pipe Inp Report'!AT1165="X",1,IF('Prop Drill Pipe Inp Report'!AU1165="X",1,IF('Prop Drill Pipe Inp Report'!AV1165="X",1,IF('Prop Drill Pipe Inp Report'!AW1165="X",1,IF('Prop Drill Pipe Inp Report'!AX1165="X",1,IF('Prop Drill Pipe Inp Report'!AY1165="X",1,IF('Prop Drill Pipe Inp Report'!AZ1165="X",1,IF('Prop Drill Pipe Inp Report'!BA1165="X",1,0))))))))))))</f>
        <v>0</v>
      </c>
    </row>
    <row r="1159" spans="9:10" x14ac:dyDescent="0.25">
      <c r="I1159">
        <f>IF('Prop Drill Pipe Inp Report'!V1166="X",1,IF('Prop Drill Pipe Inp Report'!W1166="X",1,IF('Prop Drill Pipe Inp Report'!X1166="X",1,IF('Prop Drill Pipe Inp Report'!Y1166="X",1,IF('Prop Drill Pipe Inp Report'!Z1166="X",1,IF('Prop Drill Pipe Inp Report'!AA1166="X",1,IF('Prop Drill Pipe Inp Report'!AB1166="X",1,IF('Prop Drill Pipe Inp Report'!AC1166="X",1,IF('Prop Drill Pipe Inp Report'!AD1166="X",1,IF('Prop Drill Pipe Inp Report'!AE1166="X",1,IF('Prop Drill Pipe Inp Report'!AF1166="X",1,IF('Prop Drill Pipe Inp Report'!AG1166="X",1,IF('Prop Drill Pipe Inp Report'!AH1166="X",1, IF('Prop Drill Pipe Inp Report'!AI1166="X",1,0))))))))))))))</f>
        <v>0</v>
      </c>
      <c r="J1159">
        <f>IF('Prop Drill Pipe Inp Report'!AP1166="X",1,IF('Prop Drill Pipe Inp Report'!AQ1166="X",1,IF('Prop Drill Pipe Inp Report'!AR1166="X",1,IF('Prop Drill Pipe Inp Report'!AS1166="X",1,IF('Prop Drill Pipe Inp Report'!AT1166="X",1,IF('Prop Drill Pipe Inp Report'!AU1166="X",1,IF('Prop Drill Pipe Inp Report'!AV1166="X",1,IF('Prop Drill Pipe Inp Report'!AW1166="X",1,IF('Prop Drill Pipe Inp Report'!AX1166="X",1,IF('Prop Drill Pipe Inp Report'!AY1166="X",1,IF('Prop Drill Pipe Inp Report'!AZ1166="X",1,IF('Prop Drill Pipe Inp Report'!BA1166="X",1,0))))))))))))</f>
        <v>0</v>
      </c>
    </row>
    <row r="1160" spans="9:10" x14ac:dyDescent="0.25">
      <c r="I1160">
        <f>IF('Prop Drill Pipe Inp Report'!V1167="X",1,IF('Prop Drill Pipe Inp Report'!W1167="X",1,IF('Prop Drill Pipe Inp Report'!X1167="X",1,IF('Prop Drill Pipe Inp Report'!Y1167="X",1,IF('Prop Drill Pipe Inp Report'!Z1167="X",1,IF('Prop Drill Pipe Inp Report'!AA1167="X",1,IF('Prop Drill Pipe Inp Report'!AB1167="X",1,IF('Prop Drill Pipe Inp Report'!AC1167="X",1,IF('Prop Drill Pipe Inp Report'!AD1167="X",1,IF('Prop Drill Pipe Inp Report'!AE1167="X",1,IF('Prop Drill Pipe Inp Report'!AF1167="X",1,IF('Prop Drill Pipe Inp Report'!AG1167="X",1,IF('Prop Drill Pipe Inp Report'!AH1167="X",1, IF('Prop Drill Pipe Inp Report'!AI1167="X",1,0))))))))))))))</f>
        <v>0</v>
      </c>
      <c r="J1160">
        <f>IF('Prop Drill Pipe Inp Report'!AP1167="X",1,IF('Prop Drill Pipe Inp Report'!AQ1167="X",1,IF('Prop Drill Pipe Inp Report'!AR1167="X",1,IF('Prop Drill Pipe Inp Report'!AS1167="X",1,IF('Prop Drill Pipe Inp Report'!AT1167="X",1,IF('Prop Drill Pipe Inp Report'!AU1167="X",1,IF('Prop Drill Pipe Inp Report'!AV1167="X",1,IF('Prop Drill Pipe Inp Report'!AW1167="X",1,IF('Prop Drill Pipe Inp Report'!AX1167="X",1,IF('Prop Drill Pipe Inp Report'!AY1167="X",1,IF('Prop Drill Pipe Inp Report'!AZ1167="X",1,IF('Prop Drill Pipe Inp Report'!BA1167="X",1,0))))))))))))</f>
        <v>0</v>
      </c>
    </row>
    <row r="1161" spans="9:10" x14ac:dyDescent="0.25">
      <c r="I1161">
        <f>IF('Prop Drill Pipe Inp Report'!V1168="X",1,IF('Prop Drill Pipe Inp Report'!W1168="X",1,IF('Prop Drill Pipe Inp Report'!X1168="X",1,IF('Prop Drill Pipe Inp Report'!Y1168="X",1,IF('Prop Drill Pipe Inp Report'!Z1168="X",1,IF('Prop Drill Pipe Inp Report'!AA1168="X",1,IF('Prop Drill Pipe Inp Report'!AB1168="X",1,IF('Prop Drill Pipe Inp Report'!AC1168="X",1,IF('Prop Drill Pipe Inp Report'!AD1168="X",1,IF('Prop Drill Pipe Inp Report'!AE1168="X",1,IF('Prop Drill Pipe Inp Report'!AF1168="X",1,IF('Prop Drill Pipe Inp Report'!AG1168="X",1,IF('Prop Drill Pipe Inp Report'!AH1168="X",1, IF('Prop Drill Pipe Inp Report'!AI1168="X",1,0))))))))))))))</f>
        <v>0</v>
      </c>
      <c r="J1161">
        <f>IF('Prop Drill Pipe Inp Report'!AP1168="X",1,IF('Prop Drill Pipe Inp Report'!AQ1168="X",1,IF('Prop Drill Pipe Inp Report'!AR1168="X",1,IF('Prop Drill Pipe Inp Report'!AS1168="X",1,IF('Prop Drill Pipe Inp Report'!AT1168="X",1,IF('Prop Drill Pipe Inp Report'!AU1168="X",1,IF('Prop Drill Pipe Inp Report'!AV1168="X",1,IF('Prop Drill Pipe Inp Report'!AW1168="X",1,IF('Prop Drill Pipe Inp Report'!AX1168="X",1,IF('Prop Drill Pipe Inp Report'!AY1168="X",1,IF('Prop Drill Pipe Inp Report'!AZ1168="X",1,IF('Prop Drill Pipe Inp Report'!BA1168="X",1,0))))))))))))</f>
        <v>0</v>
      </c>
    </row>
    <row r="1162" spans="9:10" x14ac:dyDescent="0.25">
      <c r="I1162">
        <f>IF('Prop Drill Pipe Inp Report'!V1169="X",1,IF('Prop Drill Pipe Inp Report'!W1169="X",1,IF('Prop Drill Pipe Inp Report'!X1169="X",1,IF('Prop Drill Pipe Inp Report'!Y1169="X",1,IF('Prop Drill Pipe Inp Report'!Z1169="X",1,IF('Prop Drill Pipe Inp Report'!AA1169="X",1,IF('Prop Drill Pipe Inp Report'!AB1169="X",1,IF('Prop Drill Pipe Inp Report'!AC1169="X",1,IF('Prop Drill Pipe Inp Report'!AD1169="X",1,IF('Prop Drill Pipe Inp Report'!AE1169="X",1,IF('Prop Drill Pipe Inp Report'!AF1169="X",1,IF('Prop Drill Pipe Inp Report'!AG1169="X",1,IF('Prop Drill Pipe Inp Report'!AH1169="X",1, IF('Prop Drill Pipe Inp Report'!AI1169="X",1,0))))))))))))))</f>
        <v>0</v>
      </c>
      <c r="J1162">
        <f>IF('Prop Drill Pipe Inp Report'!AP1169="X",1,IF('Prop Drill Pipe Inp Report'!AQ1169="X",1,IF('Prop Drill Pipe Inp Report'!AR1169="X",1,IF('Prop Drill Pipe Inp Report'!AS1169="X",1,IF('Prop Drill Pipe Inp Report'!AT1169="X",1,IF('Prop Drill Pipe Inp Report'!AU1169="X",1,IF('Prop Drill Pipe Inp Report'!AV1169="X",1,IF('Prop Drill Pipe Inp Report'!AW1169="X",1,IF('Prop Drill Pipe Inp Report'!AX1169="X",1,IF('Prop Drill Pipe Inp Report'!AY1169="X",1,IF('Prop Drill Pipe Inp Report'!AZ1169="X",1,IF('Prop Drill Pipe Inp Report'!BA1169="X",1,0))))))))))))</f>
        <v>0</v>
      </c>
    </row>
    <row r="1163" spans="9:10" x14ac:dyDescent="0.25">
      <c r="I1163">
        <f>IF('Prop Drill Pipe Inp Report'!V1170="X",1,IF('Prop Drill Pipe Inp Report'!W1170="X",1,IF('Prop Drill Pipe Inp Report'!X1170="X",1,IF('Prop Drill Pipe Inp Report'!Y1170="X",1,IF('Prop Drill Pipe Inp Report'!Z1170="X",1,IF('Prop Drill Pipe Inp Report'!AA1170="X",1,IF('Prop Drill Pipe Inp Report'!AB1170="X",1,IF('Prop Drill Pipe Inp Report'!AC1170="X",1,IF('Prop Drill Pipe Inp Report'!AD1170="X",1,IF('Prop Drill Pipe Inp Report'!AE1170="X",1,IF('Prop Drill Pipe Inp Report'!AF1170="X",1,IF('Prop Drill Pipe Inp Report'!AG1170="X",1,IF('Prop Drill Pipe Inp Report'!AH1170="X",1, IF('Prop Drill Pipe Inp Report'!AI1170="X",1,0))))))))))))))</f>
        <v>0</v>
      </c>
      <c r="J1163">
        <f>IF('Prop Drill Pipe Inp Report'!AP1170="X",1,IF('Prop Drill Pipe Inp Report'!AQ1170="X",1,IF('Prop Drill Pipe Inp Report'!AR1170="X",1,IF('Prop Drill Pipe Inp Report'!AS1170="X",1,IF('Prop Drill Pipe Inp Report'!AT1170="X",1,IF('Prop Drill Pipe Inp Report'!AU1170="X",1,IF('Prop Drill Pipe Inp Report'!AV1170="X",1,IF('Prop Drill Pipe Inp Report'!AW1170="X",1,IF('Prop Drill Pipe Inp Report'!AX1170="X",1,IF('Prop Drill Pipe Inp Report'!AY1170="X",1,IF('Prop Drill Pipe Inp Report'!AZ1170="X",1,IF('Prop Drill Pipe Inp Report'!BA1170="X",1,0))))))))))))</f>
        <v>0</v>
      </c>
    </row>
    <row r="1164" spans="9:10" x14ac:dyDescent="0.25">
      <c r="I1164">
        <f>IF('Prop Drill Pipe Inp Report'!V1171="X",1,IF('Prop Drill Pipe Inp Report'!W1171="X",1,IF('Prop Drill Pipe Inp Report'!X1171="X",1,IF('Prop Drill Pipe Inp Report'!Y1171="X",1,IF('Prop Drill Pipe Inp Report'!Z1171="X",1,IF('Prop Drill Pipe Inp Report'!AA1171="X",1,IF('Prop Drill Pipe Inp Report'!AB1171="X",1,IF('Prop Drill Pipe Inp Report'!AC1171="X",1,IF('Prop Drill Pipe Inp Report'!AD1171="X",1,IF('Prop Drill Pipe Inp Report'!AE1171="X",1,IF('Prop Drill Pipe Inp Report'!AF1171="X",1,IF('Prop Drill Pipe Inp Report'!AG1171="X",1,IF('Prop Drill Pipe Inp Report'!AH1171="X",1, IF('Prop Drill Pipe Inp Report'!AI1171="X",1,0))))))))))))))</f>
        <v>0</v>
      </c>
      <c r="J1164">
        <f>IF('Prop Drill Pipe Inp Report'!AP1171="X",1,IF('Prop Drill Pipe Inp Report'!AQ1171="X",1,IF('Prop Drill Pipe Inp Report'!AR1171="X",1,IF('Prop Drill Pipe Inp Report'!AS1171="X",1,IF('Prop Drill Pipe Inp Report'!AT1171="X",1,IF('Prop Drill Pipe Inp Report'!AU1171="X",1,IF('Prop Drill Pipe Inp Report'!AV1171="X",1,IF('Prop Drill Pipe Inp Report'!AW1171="X",1,IF('Prop Drill Pipe Inp Report'!AX1171="X",1,IF('Prop Drill Pipe Inp Report'!AY1171="X",1,IF('Prop Drill Pipe Inp Report'!AZ1171="X",1,IF('Prop Drill Pipe Inp Report'!BA1171="X",1,0))))))))))))</f>
        <v>0</v>
      </c>
    </row>
    <row r="1165" spans="9:10" x14ac:dyDescent="0.25">
      <c r="I1165">
        <f>IF('Prop Drill Pipe Inp Report'!V1172="X",1,IF('Prop Drill Pipe Inp Report'!W1172="X",1,IF('Prop Drill Pipe Inp Report'!X1172="X",1,IF('Prop Drill Pipe Inp Report'!Y1172="X",1,IF('Prop Drill Pipe Inp Report'!Z1172="X",1,IF('Prop Drill Pipe Inp Report'!AA1172="X",1,IF('Prop Drill Pipe Inp Report'!AB1172="X",1,IF('Prop Drill Pipe Inp Report'!AC1172="X",1,IF('Prop Drill Pipe Inp Report'!AD1172="X",1,IF('Prop Drill Pipe Inp Report'!AE1172="X",1,IF('Prop Drill Pipe Inp Report'!AF1172="X",1,IF('Prop Drill Pipe Inp Report'!AG1172="X",1,IF('Prop Drill Pipe Inp Report'!AH1172="X",1, IF('Prop Drill Pipe Inp Report'!AI1172="X",1,0))))))))))))))</f>
        <v>0</v>
      </c>
      <c r="J1165">
        <f>IF('Prop Drill Pipe Inp Report'!AP1172="X",1,IF('Prop Drill Pipe Inp Report'!AQ1172="X",1,IF('Prop Drill Pipe Inp Report'!AR1172="X",1,IF('Prop Drill Pipe Inp Report'!AS1172="X",1,IF('Prop Drill Pipe Inp Report'!AT1172="X",1,IF('Prop Drill Pipe Inp Report'!AU1172="X",1,IF('Prop Drill Pipe Inp Report'!AV1172="X",1,IF('Prop Drill Pipe Inp Report'!AW1172="X",1,IF('Prop Drill Pipe Inp Report'!AX1172="X",1,IF('Prop Drill Pipe Inp Report'!AY1172="X",1,IF('Prop Drill Pipe Inp Report'!AZ1172="X",1,IF('Prop Drill Pipe Inp Report'!BA1172="X",1,0))))))))))))</f>
        <v>0</v>
      </c>
    </row>
    <row r="1166" spans="9:10" x14ac:dyDescent="0.25">
      <c r="I1166">
        <f>IF('Prop Drill Pipe Inp Report'!V1173="X",1,IF('Prop Drill Pipe Inp Report'!W1173="X",1,IF('Prop Drill Pipe Inp Report'!X1173="X",1,IF('Prop Drill Pipe Inp Report'!Y1173="X",1,IF('Prop Drill Pipe Inp Report'!Z1173="X",1,IF('Prop Drill Pipe Inp Report'!AA1173="X",1,IF('Prop Drill Pipe Inp Report'!AB1173="X",1,IF('Prop Drill Pipe Inp Report'!AC1173="X",1,IF('Prop Drill Pipe Inp Report'!AD1173="X",1,IF('Prop Drill Pipe Inp Report'!AE1173="X",1,IF('Prop Drill Pipe Inp Report'!AF1173="X",1,IF('Prop Drill Pipe Inp Report'!AG1173="X",1,IF('Prop Drill Pipe Inp Report'!AH1173="X",1, IF('Prop Drill Pipe Inp Report'!AI1173="X",1,0))))))))))))))</f>
        <v>0</v>
      </c>
      <c r="J1166">
        <f>IF('Prop Drill Pipe Inp Report'!AP1173="X",1,IF('Prop Drill Pipe Inp Report'!AQ1173="X",1,IF('Prop Drill Pipe Inp Report'!AR1173="X",1,IF('Prop Drill Pipe Inp Report'!AS1173="X",1,IF('Prop Drill Pipe Inp Report'!AT1173="X",1,IF('Prop Drill Pipe Inp Report'!AU1173="X",1,IF('Prop Drill Pipe Inp Report'!AV1173="X",1,IF('Prop Drill Pipe Inp Report'!AW1173="X",1,IF('Prop Drill Pipe Inp Report'!AX1173="X",1,IF('Prop Drill Pipe Inp Report'!AY1173="X",1,IF('Prop Drill Pipe Inp Report'!AZ1173="X",1,IF('Prop Drill Pipe Inp Report'!BA1173="X",1,0))))))))))))</f>
        <v>0</v>
      </c>
    </row>
    <row r="1167" spans="9:10" x14ac:dyDescent="0.25">
      <c r="I1167">
        <f>IF('Prop Drill Pipe Inp Report'!V1174="X",1,IF('Prop Drill Pipe Inp Report'!W1174="X",1,IF('Prop Drill Pipe Inp Report'!X1174="X",1,IF('Prop Drill Pipe Inp Report'!Y1174="X",1,IF('Prop Drill Pipe Inp Report'!Z1174="X",1,IF('Prop Drill Pipe Inp Report'!AA1174="X",1,IF('Prop Drill Pipe Inp Report'!AB1174="X",1,IF('Prop Drill Pipe Inp Report'!AC1174="X",1,IF('Prop Drill Pipe Inp Report'!AD1174="X",1,IF('Prop Drill Pipe Inp Report'!AE1174="X",1,IF('Prop Drill Pipe Inp Report'!AF1174="X",1,IF('Prop Drill Pipe Inp Report'!AG1174="X",1,IF('Prop Drill Pipe Inp Report'!AH1174="X",1, IF('Prop Drill Pipe Inp Report'!AI1174="X",1,0))))))))))))))</f>
        <v>0</v>
      </c>
      <c r="J1167">
        <f>IF('Prop Drill Pipe Inp Report'!AP1174="X",1,IF('Prop Drill Pipe Inp Report'!AQ1174="X",1,IF('Prop Drill Pipe Inp Report'!AR1174="X",1,IF('Prop Drill Pipe Inp Report'!AS1174="X",1,IF('Prop Drill Pipe Inp Report'!AT1174="X",1,IF('Prop Drill Pipe Inp Report'!AU1174="X",1,IF('Prop Drill Pipe Inp Report'!AV1174="X",1,IF('Prop Drill Pipe Inp Report'!AW1174="X",1,IF('Prop Drill Pipe Inp Report'!AX1174="X",1,IF('Prop Drill Pipe Inp Report'!AY1174="X",1,IF('Prop Drill Pipe Inp Report'!AZ1174="X",1,IF('Prop Drill Pipe Inp Report'!BA1174="X",1,0))))))))))))</f>
        <v>0</v>
      </c>
    </row>
    <row r="1168" spans="9:10" x14ac:dyDescent="0.25">
      <c r="I1168">
        <f>IF('Prop Drill Pipe Inp Report'!V1175="X",1,IF('Prop Drill Pipe Inp Report'!W1175="X",1,IF('Prop Drill Pipe Inp Report'!X1175="X",1,IF('Prop Drill Pipe Inp Report'!Y1175="X",1,IF('Prop Drill Pipe Inp Report'!Z1175="X",1,IF('Prop Drill Pipe Inp Report'!AA1175="X",1,IF('Prop Drill Pipe Inp Report'!AB1175="X",1,IF('Prop Drill Pipe Inp Report'!AC1175="X",1,IF('Prop Drill Pipe Inp Report'!AD1175="X",1,IF('Prop Drill Pipe Inp Report'!AE1175="X",1,IF('Prop Drill Pipe Inp Report'!AF1175="X",1,IF('Prop Drill Pipe Inp Report'!AG1175="X",1,IF('Prop Drill Pipe Inp Report'!AH1175="X",1, IF('Prop Drill Pipe Inp Report'!AI1175="X",1,0))))))))))))))</f>
        <v>0</v>
      </c>
      <c r="J1168">
        <f>IF('Prop Drill Pipe Inp Report'!AP1175="X",1,IF('Prop Drill Pipe Inp Report'!AQ1175="X",1,IF('Prop Drill Pipe Inp Report'!AR1175="X",1,IF('Prop Drill Pipe Inp Report'!AS1175="X",1,IF('Prop Drill Pipe Inp Report'!AT1175="X",1,IF('Prop Drill Pipe Inp Report'!AU1175="X",1,IF('Prop Drill Pipe Inp Report'!AV1175="X",1,IF('Prop Drill Pipe Inp Report'!AW1175="X",1,IF('Prop Drill Pipe Inp Report'!AX1175="X",1,IF('Prop Drill Pipe Inp Report'!AY1175="X",1,IF('Prop Drill Pipe Inp Report'!AZ1175="X",1,IF('Prop Drill Pipe Inp Report'!BA1175="X",1,0))))))))))))</f>
        <v>0</v>
      </c>
    </row>
    <row r="1169" spans="9:10" x14ac:dyDescent="0.25">
      <c r="I1169">
        <f>IF('Prop Drill Pipe Inp Report'!V1176="X",1,IF('Prop Drill Pipe Inp Report'!W1176="X",1,IF('Prop Drill Pipe Inp Report'!X1176="X",1,IF('Prop Drill Pipe Inp Report'!Y1176="X",1,IF('Prop Drill Pipe Inp Report'!Z1176="X",1,IF('Prop Drill Pipe Inp Report'!AA1176="X",1,IF('Prop Drill Pipe Inp Report'!AB1176="X",1,IF('Prop Drill Pipe Inp Report'!AC1176="X",1,IF('Prop Drill Pipe Inp Report'!AD1176="X",1,IF('Prop Drill Pipe Inp Report'!AE1176="X",1,IF('Prop Drill Pipe Inp Report'!AF1176="X",1,IF('Prop Drill Pipe Inp Report'!AG1176="X",1,IF('Prop Drill Pipe Inp Report'!AH1176="X",1, IF('Prop Drill Pipe Inp Report'!AI1176="X",1,0))))))))))))))</f>
        <v>0</v>
      </c>
      <c r="J1169">
        <f>IF('Prop Drill Pipe Inp Report'!AP1176="X",1,IF('Prop Drill Pipe Inp Report'!AQ1176="X",1,IF('Prop Drill Pipe Inp Report'!AR1176="X",1,IF('Prop Drill Pipe Inp Report'!AS1176="X",1,IF('Prop Drill Pipe Inp Report'!AT1176="X",1,IF('Prop Drill Pipe Inp Report'!AU1176="X",1,IF('Prop Drill Pipe Inp Report'!AV1176="X",1,IF('Prop Drill Pipe Inp Report'!AW1176="X",1,IF('Prop Drill Pipe Inp Report'!AX1176="X",1,IF('Prop Drill Pipe Inp Report'!AY1176="X",1,IF('Prop Drill Pipe Inp Report'!AZ1176="X",1,IF('Prop Drill Pipe Inp Report'!BA1176="X",1,0))))))))))))</f>
        <v>0</v>
      </c>
    </row>
    <row r="1170" spans="9:10" x14ac:dyDescent="0.25">
      <c r="I1170">
        <f>IF('Prop Drill Pipe Inp Report'!V1177="X",1,IF('Prop Drill Pipe Inp Report'!W1177="X",1,IF('Prop Drill Pipe Inp Report'!X1177="X",1,IF('Prop Drill Pipe Inp Report'!Y1177="X",1,IF('Prop Drill Pipe Inp Report'!Z1177="X",1,IF('Prop Drill Pipe Inp Report'!AA1177="X",1,IF('Prop Drill Pipe Inp Report'!AB1177="X",1,IF('Prop Drill Pipe Inp Report'!AC1177="X",1,IF('Prop Drill Pipe Inp Report'!AD1177="X",1,IF('Prop Drill Pipe Inp Report'!AE1177="X",1,IF('Prop Drill Pipe Inp Report'!AF1177="X",1,IF('Prop Drill Pipe Inp Report'!AG1177="X",1,IF('Prop Drill Pipe Inp Report'!AH1177="X",1, IF('Prop Drill Pipe Inp Report'!AI1177="X",1,0))))))))))))))</f>
        <v>0</v>
      </c>
      <c r="J1170">
        <f>IF('Prop Drill Pipe Inp Report'!AP1177="X",1,IF('Prop Drill Pipe Inp Report'!AQ1177="X",1,IF('Prop Drill Pipe Inp Report'!AR1177="X",1,IF('Prop Drill Pipe Inp Report'!AS1177="X",1,IF('Prop Drill Pipe Inp Report'!AT1177="X",1,IF('Prop Drill Pipe Inp Report'!AU1177="X",1,IF('Prop Drill Pipe Inp Report'!AV1177="X",1,IF('Prop Drill Pipe Inp Report'!AW1177="X",1,IF('Prop Drill Pipe Inp Report'!AX1177="X",1,IF('Prop Drill Pipe Inp Report'!AY1177="X",1,IF('Prop Drill Pipe Inp Report'!AZ1177="X",1,IF('Prop Drill Pipe Inp Report'!BA1177="X",1,0))))))))))))</f>
        <v>0</v>
      </c>
    </row>
    <row r="1171" spans="9:10" x14ac:dyDescent="0.25">
      <c r="I1171">
        <f>IF('Prop Drill Pipe Inp Report'!V1178="X",1,IF('Prop Drill Pipe Inp Report'!W1178="X",1,IF('Prop Drill Pipe Inp Report'!X1178="X",1,IF('Prop Drill Pipe Inp Report'!Y1178="X",1,IF('Prop Drill Pipe Inp Report'!Z1178="X",1,IF('Prop Drill Pipe Inp Report'!AA1178="X",1,IF('Prop Drill Pipe Inp Report'!AB1178="X",1,IF('Prop Drill Pipe Inp Report'!AC1178="X",1,IF('Prop Drill Pipe Inp Report'!AD1178="X",1,IF('Prop Drill Pipe Inp Report'!AE1178="X",1,IF('Prop Drill Pipe Inp Report'!AF1178="X",1,IF('Prop Drill Pipe Inp Report'!AG1178="X",1,IF('Prop Drill Pipe Inp Report'!AH1178="X",1, IF('Prop Drill Pipe Inp Report'!AI1178="X",1,0))))))))))))))</f>
        <v>0</v>
      </c>
      <c r="J1171">
        <f>IF('Prop Drill Pipe Inp Report'!AP1178="X",1,IF('Prop Drill Pipe Inp Report'!AQ1178="X",1,IF('Prop Drill Pipe Inp Report'!AR1178="X",1,IF('Prop Drill Pipe Inp Report'!AS1178="X",1,IF('Prop Drill Pipe Inp Report'!AT1178="X",1,IF('Prop Drill Pipe Inp Report'!AU1178="X",1,IF('Prop Drill Pipe Inp Report'!AV1178="X",1,IF('Prop Drill Pipe Inp Report'!AW1178="X",1,IF('Prop Drill Pipe Inp Report'!AX1178="X",1,IF('Prop Drill Pipe Inp Report'!AY1178="X",1,IF('Prop Drill Pipe Inp Report'!AZ1178="X",1,IF('Prop Drill Pipe Inp Report'!BA1178="X",1,0))))))))))))</f>
        <v>0</v>
      </c>
    </row>
    <row r="1172" spans="9:10" x14ac:dyDescent="0.25">
      <c r="I1172">
        <f>IF('Prop Drill Pipe Inp Report'!V1179="X",1,IF('Prop Drill Pipe Inp Report'!W1179="X",1,IF('Prop Drill Pipe Inp Report'!X1179="X",1,IF('Prop Drill Pipe Inp Report'!Y1179="X",1,IF('Prop Drill Pipe Inp Report'!Z1179="X",1,IF('Prop Drill Pipe Inp Report'!AA1179="X",1,IF('Prop Drill Pipe Inp Report'!AB1179="X",1,IF('Prop Drill Pipe Inp Report'!AC1179="X",1,IF('Prop Drill Pipe Inp Report'!AD1179="X",1,IF('Prop Drill Pipe Inp Report'!AE1179="X",1,IF('Prop Drill Pipe Inp Report'!AF1179="X",1,IF('Prop Drill Pipe Inp Report'!AG1179="X",1,IF('Prop Drill Pipe Inp Report'!AH1179="X",1, IF('Prop Drill Pipe Inp Report'!AI1179="X",1,0))))))))))))))</f>
        <v>0</v>
      </c>
      <c r="J1172">
        <f>IF('Prop Drill Pipe Inp Report'!AP1179="X",1,IF('Prop Drill Pipe Inp Report'!AQ1179="X",1,IF('Prop Drill Pipe Inp Report'!AR1179="X",1,IF('Prop Drill Pipe Inp Report'!AS1179="X",1,IF('Prop Drill Pipe Inp Report'!AT1179="X",1,IF('Prop Drill Pipe Inp Report'!AU1179="X",1,IF('Prop Drill Pipe Inp Report'!AV1179="X",1,IF('Prop Drill Pipe Inp Report'!AW1179="X",1,IF('Prop Drill Pipe Inp Report'!AX1179="X",1,IF('Prop Drill Pipe Inp Report'!AY1179="X",1,IF('Prop Drill Pipe Inp Report'!AZ1179="X",1,IF('Prop Drill Pipe Inp Report'!BA1179="X",1,0))))))))))))</f>
        <v>0</v>
      </c>
    </row>
    <row r="1173" spans="9:10" x14ac:dyDescent="0.25">
      <c r="I1173">
        <f>IF('Prop Drill Pipe Inp Report'!V1180="X",1,IF('Prop Drill Pipe Inp Report'!W1180="X",1,IF('Prop Drill Pipe Inp Report'!X1180="X",1,IF('Prop Drill Pipe Inp Report'!Y1180="X",1,IF('Prop Drill Pipe Inp Report'!Z1180="X",1,IF('Prop Drill Pipe Inp Report'!AA1180="X",1,IF('Prop Drill Pipe Inp Report'!AB1180="X",1,IF('Prop Drill Pipe Inp Report'!AC1180="X",1,IF('Prop Drill Pipe Inp Report'!AD1180="X",1,IF('Prop Drill Pipe Inp Report'!AE1180="X",1,IF('Prop Drill Pipe Inp Report'!AF1180="X",1,IF('Prop Drill Pipe Inp Report'!AG1180="X",1,IF('Prop Drill Pipe Inp Report'!AH1180="X",1, IF('Prop Drill Pipe Inp Report'!AI1180="X",1,0))))))))))))))</f>
        <v>0</v>
      </c>
      <c r="J1173">
        <f>IF('Prop Drill Pipe Inp Report'!AP1180="X",1,IF('Prop Drill Pipe Inp Report'!AQ1180="X",1,IF('Prop Drill Pipe Inp Report'!AR1180="X",1,IF('Prop Drill Pipe Inp Report'!AS1180="X",1,IF('Prop Drill Pipe Inp Report'!AT1180="X",1,IF('Prop Drill Pipe Inp Report'!AU1180="X",1,IF('Prop Drill Pipe Inp Report'!AV1180="X",1,IF('Prop Drill Pipe Inp Report'!AW1180="X",1,IF('Prop Drill Pipe Inp Report'!AX1180="X",1,IF('Prop Drill Pipe Inp Report'!AY1180="X",1,IF('Prop Drill Pipe Inp Report'!AZ1180="X",1,IF('Prop Drill Pipe Inp Report'!BA1180="X",1,0))))))))))))</f>
        <v>0</v>
      </c>
    </row>
    <row r="1174" spans="9:10" x14ac:dyDescent="0.25">
      <c r="I1174">
        <f>IF('Prop Drill Pipe Inp Report'!V1181="X",1,IF('Prop Drill Pipe Inp Report'!W1181="X",1,IF('Prop Drill Pipe Inp Report'!X1181="X",1,IF('Prop Drill Pipe Inp Report'!Y1181="X",1,IF('Prop Drill Pipe Inp Report'!Z1181="X",1,IF('Prop Drill Pipe Inp Report'!AA1181="X",1,IF('Prop Drill Pipe Inp Report'!AB1181="X",1,IF('Prop Drill Pipe Inp Report'!AC1181="X",1,IF('Prop Drill Pipe Inp Report'!AD1181="X",1,IF('Prop Drill Pipe Inp Report'!AE1181="X",1,IF('Prop Drill Pipe Inp Report'!AF1181="X",1,IF('Prop Drill Pipe Inp Report'!AG1181="X",1,IF('Prop Drill Pipe Inp Report'!AH1181="X",1, IF('Prop Drill Pipe Inp Report'!AI1181="X",1,0))))))))))))))</f>
        <v>0</v>
      </c>
      <c r="J1174">
        <f>IF('Prop Drill Pipe Inp Report'!AP1181="X",1,IF('Prop Drill Pipe Inp Report'!AQ1181="X",1,IF('Prop Drill Pipe Inp Report'!AR1181="X",1,IF('Prop Drill Pipe Inp Report'!AS1181="X",1,IF('Prop Drill Pipe Inp Report'!AT1181="X",1,IF('Prop Drill Pipe Inp Report'!AU1181="X",1,IF('Prop Drill Pipe Inp Report'!AV1181="X",1,IF('Prop Drill Pipe Inp Report'!AW1181="X",1,IF('Prop Drill Pipe Inp Report'!AX1181="X",1,IF('Prop Drill Pipe Inp Report'!AY1181="X",1,IF('Prop Drill Pipe Inp Report'!AZ1181="X",1,IF('Prop Drill Pipe Inp Report'!BA1181="X",1,0))))))))))))</f>
        <v>0</v>
      </c>
    </row>
    <row r="1175" spans="9:10" x14ac:dyDescent="0.25">
      <c r="I1175">
        <f>IF('Prop Drill Pipe Inp Report'!V1182="X",1,IF('Prop Drill Pipe Inp Report'!W1182="X",1,IF('Prop Drill Pipe Inp Report'!X1182="X",1,IF('Prop Drill Pipe Inp Report'!Y1182="X",1,IF('Prop Drill Pipe Inp Report'!Z1182="X",1,IF('Prop Drill Pipe Inp Report'!AA1182="X",1,IF('Prop Drill Pipe Inp Report'!AB1182="X",1,IF('Prop Drill Pipe Inp Report'!AC1182="X",1,IF('Prop Drill Pipe Inp Report'!AD1182="X",1,IF('Prop Drill Pipe Inp Report'!AE1182="X",1,IF('Prop Drill Pipe Inp Report'!AF1182="X",1,IF('Prop Drill Pipe Inp Report'!AG1182="X",1,IF('Prop Drill Pipe Inp Report'!AH1182="X",1, IF('Prop Drill Pipe Inp Report'!AI1182="X",1,0))))))))))))))</f>
        <v>0</v>
      </c>
      <c r="J1175">
        <f>IF('Prop Drill Pipe Inp Report'!AP1182="X",1,IF('Prop Drill Pipe Inp Report'!AQ1182="X",1,IF('Prop Drill Pipe Inp Report'!AR1182="X",1,IF('Prop Drill Pipe Inp Report'!AS1182="X",1,IF('Prop Drill Pipe Inp Report'!AT1182="X",1,IF('Prop Drill Pipe Inp Report'!AU1182="X",1,IF('Prop Drill Pipe Inp Report'!AV1182="X",1,IF('Prop Drill Pipe Inp Report'!AW1182="X",1,IF('Prop Drill Pipe Inp Report'!AX1182="X",1,IF('Prop Drill Pipe Inp Report'!AY1182="X",1,IF('Prop Drill Pipe Inp Report'!AZ1182="X",1,IF('Prop Drill Pipe Inp Report'!BA1182="X",1,0))))))))))))</f>
        <v>0</v>
      </c>
    </row>
    <row r="1176" spans="9:10" x14ac:dyDescent="0.25">
      <c r="I1176">
        <f>IF('Prop Drill Pipe Inp Report'!V1183="X",1,IF('Prop Drill Pipe Inp Report'!W1183="X",1,IF('Prop Drill Pipe Inp Report'!X1183="X",1,IF('Prop Drill Pipe Inp Report'!Y1183="X",1,IF('Prop Drill Pipe Inp Report'!Z1183="X",1,IF('Prop Drill Pipe Inp Report'!AA1183="X",1,IF('Prop Drill Pipe Inp Report'!AB1183="X",1,IF('Prop Drill Pipe Inp Report'!AC1183="X",1,IF('Prop Drill Pipe Inp Report'!AD1183="X",1,IF('Prop Drill Pipe Inp Report'!AE1183="X",1,IF('Prop Drill Pipe Inp Report'!AF1183="X",1,IF('Prop Drill Pipe Inp Report'!AG1183="X",1,IF('Prop Drill Pipe Inp Report'!AH1183="X",1, IF('Prop Drill Pipe Inp Report'!AI1183="X",1,0))))))))))))))</f>
        <v>0</v>
      </c>
      <c r="J1176">
        <f>IF('Prop Drill Pipe Inp Report'!AP1183="X",1,IF('Prop Drill Pipe Inp Report'!AQ1183="X",1,IF('Prop Drill Pipe Inp Report'!AR1183="X",1,IF('Prop Drill Pipe Inp Report'!AS1183="X",1,IF('Prop Drill Pipe Inp Report'!AT1183="X",1,IF('Prop Drill Pipe Inp Report'!AU1183="X",1,IF('Prop Drill Pipe Inp Report'!AV1183="X",1,IF('Prop Drill Pipe Inp Report'!AW1183="X",1,IF('Prop Drill Pipe Inp Report'!AX1183="X",1,IF('Prop Drill Pipe Inp Report'!AY1183="X",1,IF('Prop Drill Pipe Inp Report'!AZ1183="X",1,IF('Prop Drill Pipe Inp Report'!BA1183="X",1,0))))))))))))</f>
        <v>0</v>
      </c>
    </row>
    <row r="1177" spans="9:10" x14ac:dyDescent="0.25">
      <c r="I1177">
        <f>IF('Prop Drill Pipe Inp Report'!V1184="X",1,IF('Prop Drill Pipe Inp Report'!W1184="X",1,IF('Prop Drill Pipe Inp Report'!X1184="X",1,IF('Prop Drill Pipe Inp Report'!Y1184="X",1,IF('Prop Drill Pipe Inp Report'!Z1184="X",1,IF('Prop Drill Pipe Inp Report'!AA1184="X",1,IF('Prop Drill Pipe Inp Report'!AB1184="X",1,IF('Prop Drill Pipe Inp Report'!AC1184="X",1,IF('Prop Drill Pipe Inp Report'!AD1184="X",1,IF('Prop Drill Pipe Inp Report'!AE1184="X",1,IF('Prop Drill Pipe Inp Report'!AF1184="X",1,IF('Prop Drill Pipe Inp Report'!AG1184="X",1,IF('Prop Drill Pipe Inp Report'!AH1184="X",1, IF('Prop Drill Pipe Inp Report'!AI1184="X",1,0))))))))))))))</f>
        <v>0</v>
      </c>
      <c r="J1177">
        <f>IF('Prop Drill Pipe Inp Report'!AP1184="X",1,IF('Prop Drill Pipe Inp Report'!AQ1184="X",1,IF('Prop Drill Pipe Inp Report'!AR1184="X",1,IF('Prop Drill Pipe Inp Report'!AS1184="X",1,IF('Prop Drill Pipe Inp Report'!AT1184="X",1,IF('Prop Drill Pipe Inp Report'!AU1184="X",1,IF('Prop Drill Pipe Inp Report'!AV1184="X",1,IF('Prop Drill Pipe Inp Report'!AW1184="X",1,IF('Prop Drill Pipe Inp Report'!AX1184="X",1,IF('Prop Drill Pipe Inp Report'!AY1184="X",1,IF('Prop Drill Pipe Inp Report'!AZ1184="X",1,IF('Prop Drill Pipe Inp Report'!BA1184="X",1,0))))))))))))</f>
        <v>0</v>
      </c>
    </row>
    <row r="1178" spans="9:10" x14ac:dyDescent="0.25">
      <c r="I1178">
        <f>IF('Prop Drill Pipe Inp Report'!V1185="X",1,IF('Prop Drill Pipe Inp Report'!W1185="X",1,IF('Prop Drill Pipe Inp Report'!X1185="X",1,IF('Prop Drill Pipe Inp Report'!Y1185="X",1,IF('Prop Drill Pipe Inp Report'!Z1185="X",1,IF('Prop Drill Pipe Inp Report'!AA1185="X",1,IF('Prop Drill Pipe Inp Report'!AB1185="X",1,IF('Prop Drill Pipe Inp Report'!AC1185="X",1,IF('Prop Drill Pipe Inp Report'!AD1185="X",1,IF('Prop Drill Pipe Inp Report'!AE1185="X",1,IF('Prop Drill Pipe Inp Report'!AF1185="X",1,IF('Prop Drill Pipe Inp Report'!AG1185="X",1,IF('Prop Drill Pipe Inp Report'!AH1185="X",1, IF('Prop Drill Pipe Inp Report'!AI1185="X",1,0))))))))))))))</f>
        <v>0</v>
      </c>
      <c r="J1178">
        <f>IF('Prop Drill Pipe Inp Report'!AP1185="X",1,IF('Prop Drill Pipe Inp Report'!AQ1185="X",1,IF('Prop Drill Pipe Inp Report'!AR1185="X",1,IF('Prop Drill Pipe Inp Report'!AS1185="X",1,IF('Prop Drill Pipe Inp Report'!AT1185="X",1,IF('Prop Drill Pipe Inp Report'!AU1185="X",1,IF('Prop Drill Pipe Inp Report'!AV1185="X",1,IF('Prop Drill Pipe Inp Report'!AW1185="X",1,IF('Prop Drill Pipe Inp Report'!AX1185="X",1,IF('Prop Drill Pipe Inp Report'!AY1185="X",1,IF('Prop Drill Pipe Inp Report'!AZ1185="X",1,IF('Prop Drill Pipe Inp Report'!BA1185="X",1,0))))))))))))</f>
        <v>0</v>
      </c>
    </row>
    <row r="1179" spans="9:10" x14ac:dyDescent="0.25">
      <c r="I1179">
        <f>IF('Prop Drill Pipe Inp Report'!V1186="X",1,IF('Prop Drill Pipe Inp Report'!W1186="X",1,IF('Prop Drill Pipe Inp Report'!X1186="X",1,IF('Prop Drill Pipe Inp Report'!Y1186="X",1,IF('Prop Drill Pipe Inp Report'!Z1186="X",1,IF('Prop Drill Pipe Inp Report'!AA1186="X",1,IF('Prop Drill Pipe Inp Report'!AB1186="X",1,IF('Prop Drill Pipe Inp Report'!AC1186="X",1,IF('Prop Drill Pipe Inp Report'!AD1186="X",1,IF('Prop Drill Pipe Inp Report'!AE1186="X",1,IF('Prop Drill Pipe Inp Report'!AF1186="X",1,IF('Prop Drill Pipe Inp Report'!AG1186="X",1,IF('Prop Drill Pipe Inp Report'!AH1186="X",1, IF('Prop Drill Pipe Inp Report'!AI1186="X",1,0))))))))))))))</f>
        <v>0</v>
      </c>
      <c r="J1179">
        <f>IF('Prop Drill Pipe Inp Report'!AP1186="X",1,IF('Prop Drill Pipe Inp Report'!AQ1186="X",1,IF('Prop Drill Pipe Inp Report'!AR1186="X",1,IF('Prop Drill Pipe Inp Report'!AS1186="X",1,IF('Prop Drill Pipe Inp Report'!AT1186="X",1,IF('Prop Drill Pipe Inp Report'!AU1186="X",1,IF('Prop Drill Pipe Inp Report'!AV1186="X",1,IF('Prop Drill Pipe Inp Report'!AW1186="X",1,IF('Prop Drill Pipe Inp Report'!AX1186="X",1,IF('Prop Drill Pipe Inp Report'!AY1186="X",1,IF('Prop Drill Pipe Inp Report'!AZ1186="X",1,IF('Prop Drill Pipe Inp Report'!BA1186="X",1,0))))))))))))</f>
        <v>0</v>
      </c>
    </row>
    <row r="1180" spans="9:10" x14ac:dyDescent="0.25">
      <c r="I1180">
        <f>IF('Prop Drill Pipe Inp Report'!V1187="X",1,IF('Prop Drill Pipe Inp Report'!W1187="X",1,IF('Prop Drill Pipe Inp Report'!X1187="X",1,IF('Prop Drill Pipe Inp Report'!Y1187="X",1,IF('Prop Drill Pipe Inp Report'!Z1187="X",1,IF('Prop Drill Pipe Inp Report'!AA1187="X",1,IF('Prop Drill Pipe Inp Report'!AB1187="X",1,IF('Prop Drill Pipe Inp Report'!AC1187="X",1,IF('Prop Drill Pipe Inp Report'!AD1187="X",1,IF('Prop Drill Pipe Inp Report'!AE1187="X",1,IF('Prop Drill Pipe Inp Report'!AF1187="X",1,IF('Prop Drill Pipe Inp Report'!AG1187="X",1,IF('Prop Drill Pipe Inp Report'!AH1187="X",1, IF('Prop Drill Pipe Inp Report'!AI1187="X",1,0))))))))))))))</f>
        <v>0</v>
      </c>
      <c r="J1180">
        <f>IF('Prop Drill Pipe Inp Report'!AP1187="X",1,IF('Prop Drill Pipe Inp Report'!AQ1187="X",1,IF('Prop Drill Pipe Inp Report'!AR1187="X",1,IF('Prop Drill Pipe Inp Report'!AS1187="X",1,IF('Prop Drill Pipe Inp Report'!AT1187="X",1,IF('Prop Drill Pipe Inp Report'!AU1187="X",1,IF('Prop Drill Pipe Inp Report'!AV1187="X",1,IF('Prop Drill Pipe Inp Report'!AW1187="X",1,IF('Prop Drill Pipe Inp Report'!AX1187="X",1,IF('Prop Drill Pipe Inp Report'!AY1187="X",1,IF('Prop Drill Pipe Inp Report'!AZ1187="X",1,IF('Prop Drill Pipe Inp Report'!BA1187="X",1,0))))))))))))</f>
        <v>0</v>
      </c>
    </row>
    <row r="1181" spans="9:10" x14ac:dyDescent="0.25">
      <c r="I1181">
        <f>IF('Prop Drill Pipe Inp Report'!V1188="X",1,IF('Prop Drill Pipe Inp Report'!W1188="X",1,IF('Prop Drill Pipe Inp Report'!X1188="X",1,IF('Prop Drill Pipe Inp Report'!Y1188="X",1,IF('Prop Drill Pipe Inp Report'!Z1188="X",1,IF('Prop Drill Pipe Inp Report'!AA1188="X",1,IF('Prop Drill Pipe Inp Report'!AB1188="X",1,IF('Prop Drill Pipe Inp Report'!AC1188="X",1,IF('Prop Drill Pipe Inp Report'!AD1188="X",1,IF('Prop Drill Pipe Inp Report'!AE1188="X",1,IF('Prop Drill Pipe Inp Report'!AF1188="X",1,IF('Prop Drill Pipe Inp Report'!AG1188="X",1,IF('Prop Drill Pipe Inp Report'!AH1188="X",1, IF('Prop Drill Pipe Inp Report'!AI1188="X",1,0))))))))))))))</f>
        <v>0</v>
      </c>
      <c r="J1181">
        <f>IF('Prop Drill Pipe Inp Report'!AP1188="X",1,IF('Prop Drill Pipe Inp Report'!AQ1188="X",1,IF('Prop Drill Pipe Inp Report'!AR1188="X",1,IF('Prop Drill Pipe Inp Report'!AS1188="X",1,IF('Prop Drill Pipe Inp Report'!AT1188="X",1,IF('Prop Drill Pipe Inp Report'!AU1188="X",1,IF('Prop Drill Pipe Inp Report'!AV1188="X",1,IF('Prop Drill Pipe Inp Report'!AW1188="X",1,IF('Prop Drill Pipe Inp Report'!AX1188="X",1,IF('Prop Drill Pipe Inp Report'!AY1188="X",1,IF('Prop Drill Pipe Inp Report'!AZ1188="X",1,IF('Prop Drill Pipe Inp Report'!BA1188="X",1,0))))))))))))</f>
        <v>0</v>
      </c>
    </row>
    <row r="1182" spans="9:10" x14ac:dyDescent="0.25">
      <c r="I1182">
        <f>IF('Prop Drill Pipe Inp Report'!V1189="X",1,IF('Prop Drill Pipe Inp Report'!W1189="X",1,IF('Prop Drill Pipe Inp Report'!X1189="X",1,IF('Prop Drill Pipe Inp Report'!Y1189="X",1,IF('Prop Drill Pipe Inp Report'!Z1189="X",1,IF('Prop Drill Pipe Inp Report'!AA1189="X",1,IF('Prop Drill Pipe Inp Report'!AB1189="X",1,IF('Prop Drill Pipe Inp Report'!AC1189="X",1,IF('Prop Drill Pipe Inp Report'!AD1189="X",1,IF('Prop Drill Pipe Inp Report'!AE1189="X",1,IF('Prop Drill Pipe Inp Report'!AF1189="X",1,IF('Prop Drill Pipe Inp Report'!AG1189="X",1,IF('Prop Drill Pipe Inp Report'!AH1189="X",1, IF('Prop Drill Pipe Inp Report'!AI1189="X",1,0))))))))))))))</f>
        <v>0</v>
      </c>
      <c r="J1182">
        <f>IF('Prop Drill Pipe Inp Report'!AP1189="X",1,IF('Prop Drill Pipe Inp Report'!AQ1189="X",1,IF('Prop Drill Pipe Inp Report'!AR1189="X",1,IF('Prop Drill Pipe Inp Report'!AS1189="X",1,IF('Prop Drill Pipe Inp Report'!AT1189="X",1,IF('Prop Drill Pipe Inp Report'!AU1189="X",1,IF('Prop Drill Pipe Inp Report'!AV1189="X",1,IF('Prop Drill Pipe Inp Report'!AW1189="X",1,IF('Prop Drill Pipe Inp Report'!AX1189="X",1,IF('Prop Drill Pipe Inp Report'!AY1189="X",1,IF('Prop Drill Pipe Inp Report'!AZ1189="X",1,IF('Prop Drill Pipe Inp Report'!BA1189="X",1,0))))))))))))</f>
        <v>0</v>
      </c>
    </row>
    <row r="1183" spans="9:10" x14ac:dyDescent="0.25">
      <c r="I1183">
        <f>IF('Prop Drill Pipe Inp Report'!V1190="X",1,IF('Prop Drill Pipe Inp Report'!W1190="X",1,IF('Prop Drill Pipe Inp Report'!X1190="X",1,IF('Prop Drill Pipe Inp Report'!Y1190="X",1,IF('Prop Drill Pipe Inp Report'!Z1190="X",1,IF('Prop Drill Pipe Inp Report'!AA1190="X",1,IF('Prop Drill Pipe Inp Report'!AB1190="X",1,IF('Prop Drill Pipe Inp Report'!AC1190="X",1,IF('Prop Drill Pipe Inp Report'!AD1190="X",1,IF('Prop Drill Pipe Inp Report'!AE1190="X",1,IF('Prop Drill Pipe Inp Report'!AF1190="X",1,IF('Prop Drill Pipe Inp Report'!AG1190="X",1,IF('Prop Drill Pipe Inp Report'!AH1190="X",1, IF('Prop Drill Pipe Inp Report'!AI1190="X",1,0))))))))))))))</f>
        <v>0</v>
      </c>
      <c r="J1183">
        <f>IF('Prop Drill Pipe Inp Report'!AP1190="X",1,IF('Prop Drill Pipe Inp Report'!AQ1190="X",1,IF('Prop Drill Pipe Inp Report'!AR1190="X",1,IF('Prop Drill Pipe Inp Report'!AS1190="X",1,IF('Prop Drill Pipe Inp Report'!AT1190="X",1,IF('Prop Drill Pipe Inp Report'!AU1190="X",1,IF('Prop Drill Pipe Inp Report'!AV1190="X",1,IF('Prop Drill Pipe Inp Report'!AW1190="X",1,IF('Prop Drill Pipe Inp Report'!AX1190="X",1,IF('Prop Drill Pipe Inp Report'!AY1190="X",1,IF('Prop Drill Pipe Inp Report'!AZ1190="X",1,IF('Prop Drill Pipe Inp Report'!BA1190="X",1,0))))))))))))</f>
        <v>0</v>
      </c>
    </row>
    <row r="1184" spans="9:10" x14ac:dyDescent="0.25">
      <c r="I1184">
        <f>IF('Prop Drill Pipe Inp Report'!V1191="X",1,IF('Prop Drill Pipe Inp Report'!W1191="X",1,IF('Prop Drill Pipe Inp Report'!X1191="X",1,IF('Prop Drill Pipe Inp Report'!Y1191="X",1,IF('Prop Drill Pipe Inp Report'!Z1191="X",1,IF('Prop Drill Pipe Inp Report'!AA1191="X",1,IF('Prop Drill Pipe Inp Report'!AB1191="X",1,IF('Prop Drill Pipe Inp Report'!AC1191="X",1,IF('Prop Drill Pipe Inp Report'!AD1191="X",1,IF('Prop Drill Pipe Inp Report'!AE1191="X",1,IF('Prop Drill Pipe Inp Report'!AF1191="X",1,IF('Prop Drill Pipe Inp Report'!AG1191="X",1,IF('Prop Drill Pipe Inp Report'!AH1191="X",1, IF('Prop Drill Pipe Inp Report'!AI1191="X",1,0))))))))))))))</f>
        <v>0</v>
      </c>
      <c r="J1184">
        <f>IF('Prop Drill Pipe Inp Report'!AP1191="X",1,IF('Prop Drill Pipe Inp Report'!AQ1191="X",1,IF('Prop Drill Pipe Inp Report'!AR1191="X",1,IF('Prop Drill Pipe Inp Report'!AS1191="X",1,IF('Prop Drill Pipe Inp Report'!AT1191="X",1,IF('Prop Drill Pipe Inp Report'!AU1191="X",1,IF('Prop Drill Pipe Inp Report'!AV1191="X",1,IF('Prop Drill Pipe Inp Report'!AW1191="X",1,IF('Prop Drill Pipe Inp Report'!AX1191="X",1,IF('Prop Drill Pipe Inp Report'!AY1191="X",1,IF('Prop Drill Pipe Inp Report'!AZ1191="X",1,IF('Prop Drill Pipe Inp Report'!BA1191="X",1,0))))))))))))</f>
        <v>0</v>
      </c>
    </row>
    <row r="1185" spans="9:10" x14ac:dyDescent="0.25">
      <c r="I1185">
        <f>IF('Prop Drill Pipe Inp Report'!V1192="X",1,IF('Prop Drill Pipe Inp Report'!W1192="X",1,IF('Prop Drill Pipe Inp Report'!X1192="X",1,IF('Prop Drill Pipe Inp Report'!Y1192="X",1,IF('Prop Drill Pipe Inp Report'!Z1192="X",1,IF('Prop Drill Pipe Inp Report'!AA1192="X",1,IF('Prop Drill Pipe Inp Report'!AB1192="X",1,IF('Prop Drill Pipe Inp Report'!AC1192="X",1,IF('Prop Drill Pipe Inp Report'!AD1192="X",1,IF('Prop Drill Pipe Inp Report'!AE1192="X",1,IF('Prop Drill Pipe Inp Report'!AF1192="X",1,IF('Prop Drill Pipe Inp Report'!AG1192="X",1,IF('Prop Drill Pipe Inp Report'!AH1192="X",1, IF('Prop Drill Pipe Inp Report'!AI1192="X",1,0))))))))))))))</f>
        <v>0</v>
      </c>
      <c r="J1185">
        <f>IF('Prop Drill Pipe Inp Report'!AP1192="X",1,IF('Prop Drill Pipe Inp Report'!AQ1192="X",1,IF('Prop Drill Pipe Inp Report'!AR1192="X",1,IF('Prop Drill Pipe Inp Report'!AS1192="X",1,IF('Prop Drill Pipe Inp Report'!AT1192="X",1,IF('Prop Drill Pipe Inp Report'!AU1192="X",1,IF('Prop Drill Pipe Inp Report'!AV1192="X",1,IF('Prop Drill Pipe Inp Report'!AW1192="X",1,IF('Prop Drill Pipe Inp Report'!AX1192="X",1,IF('Prop Drill Pipe Inp Report'!AY1192="X",1,IF('Prop Drill Pipe Inp Report'!AZ1192="X",1,IF('Prop Drill Pipe Inp Report'!BA1192="X",1,0))))))))))))</f>
        <v>0</v>
      </c>
    </row>
    <row r="1186" spans="9:10" x14ac:dyDescent="0.25">
      <c r="I1186">
        <f>IF('Prop Drill Pipe Inp Report'!V1193="X",1,IF('Prop Drill Pipe Inp Report'!W1193="X",1,IF('Prop Drill Pipe Inp Report'!X1193="X",1,IF('Prop Drill Pipe Inp Report'!Y1193="X",1,IF('Prop Drill Pipe Inp Report'!Z1193="X",1,IF('Prop Drill Pipe Inp Report'!AA1193="X",1,IF('Prop Drill Pipe Inp Report'!AB1193="X",1,IF('Prop Drill Pipe Inp Report'!AC1193="X",1,IF('Prop Drill Pipe Inp Report'!AD1193="X",1,IF('Prop Drill Pipe Inp Report'!AE1193="X",1,IF('Prop Drill Pipe Inp Report'!AF1193="X",1,IF('Prop Drill Pipe Inp Report'!AG1193="X",1,IF('Prop Drill Pipe Inp Report'!AH1193="X",1, IF('Prop Drill Pipe Inp Report'!AI1193="X",1,0))))))))))))))</f>
        <v>0</v>
      </c>
      <c r="J1186">
        <f>IF('Prop Drill Pipe Inp Report'!AP1193="X",1,IF('Prop Drill Pipe Inp Report'!AQ1193="X",1,IF('Prop Drill Pipe Inp Report'!AR1193="X",1,IF('Prop Drill Pipe Inp Report'!AS1193="X",1,IF('Prop Drill Pipe Inp Report'!AT1193="X",1,IF('Prop Drill Pipe Inp Report'!AU1193="X",1,IF('Prop Drill Pipe Inp Report'!AV1193="X",1,IF('Prop Drill Pipe Inp Report'!AW1193="X",1,IF('Prop Drill Pipe Inp Report'!AX1193="X",1,IF('Prop Drill Pipe Inp Report'!AY1193="X",1,IF('Prop Drill Pipe Inp Report'!AZ1193="X",1,IF('Prop Drill Pipe Inp Report'!BA1193="X",1,0))))))))))))</f>
        <v>0</v>
      </c>
    </row>
    <row r="1187" spans="9:10" x14ac:dyDescent="0.25">
      <c r="I1187">
        <f>IF('Prop Drill Pipe Inp Report'!V1194="X",1,IF('Prop Drill Pipe Inp Report'!W1194="X",1,IF('Prop Drill Pipe Inp Report'!X1194="X",1,IF('Prop Drill Pipe Inp Report'!Y1194="X",1,IF('Prop Drill Pipe Inp Report'!Z1194="X",1,IF('Prop Drill Pipe Inp Report'!AA1194="X",1,IF('Prop Drill Pipe Inp Report'!AB1194="X",1,IF('Prop Drill Pipe Inp Report'!AC1194="X",1,IF('Prop Drill Pipe Inp Report'!AD1194="X",1,IF('Prop Drill Pipe Inp Report'!AE1194="X",1,IF('Prop Drill Pipe Inp Report'!AF1194="X",1,IF('Prop Drill Pipe Inp Report'!AG1194="X",1,IF('Prop Drill Pipe Inp Report'!AH1194="X",1, IF('Prop Drill Pipe Inp Report'!AI1194="X",1,0))))))))))))))</f>
        <v>0</v>
      </c>
      <c r="J1187">
        <f>IF('Prop Drill Pipe Inp Report'!AP1194="X",1,IF('Prop Drill Pipe Inp Report'!AQ1194="X",1,IF('Prop Drill Pipe Inp Report'!AR1194="X",1,IF('Prop Drill Pipe Inp Report'!AS1194="X",1,IF('Prop Drill Pipe Inp Report'!AT1194="X",1,IF('Prop Drill Pipe Inp Report'!AU1194="X",1,IF('Prop Drill Pipe Inp Report'!AV1194="X",1,IF('Prop Drill Pipe Inp Report'!AW1194="X",1,IF('Prop Drill Pipe Inp Report'!AX1194="X",1,IF('Prop Drill Pipe Inp Report'!AY1194="X",1,IF('Prop Drill Pipe Inp Report'!AZ1194="X",1,IF('Prop Drill Pipe Inp Report'!BA1194="X",1,0))))))))))))</f>
        <v>0</v>
      </c>
    </row>
    <row r="1188" spans="9:10" x14ac:dyDescent="0.25">
      <c r="I1188">
        <f>IF('Prop Drill Pipe Inp Report'!V1195="X",1,IF('Prop Drill Pipe Inp Report'!W1195="X",1,IF('Prop Drill Pipe Inp Report'!X1195="X",1,IF('Prop Drill Pipe Inp Report'!Y1195="X",1,IF('Prop Drill Pipe Inp Report'!Z1195="X",1,IF('Prop Drill Pipe Inp Report'!AA1195="X",1,IF('Prop Drill Pipe Inp Report'!AB1195="X",1,IF('Prop Drill Pipe Inp Report'!AC1195="X",1,IF('Prop Drill Pipe Inp Report'!AD1195="X",1,IF('Prop Drill Pipe Inp Report'!AE1195="X",1,IF('Prop Drill Pipe Inp Report'!AF1195="X",1,IF('Prop Drill Pipe Inp Report'!AG1195="X",1,IF('Prop Drill Pipe Inp Report'!AH1195="X",1, IF('Prop Drill Pipe Inp Report'!AI1195="X",1,0))))))))))))))</f>
        <v>0</v>
      </c>
      <c r="J1188">
        <f>IF('Prop Drill Pipe Inp Report'!AP1195="X",1,IF('Prop Drill Pipe Inp Report'!AQ1195="X",1,IF('Prop Drill Pipe Inp Report'!AR1195="X",1,IF('Prop Drill Pipe Inp Report'!AS1195="X",1,IF('Prop Drill Pipe Inp Report'!AT1195="X",1,IF('Prop Drill Pipe Inp Report'!AU1195="X",1,IF('Prop Drill Pipe Inp Report'!AV1195="X",1,IF('Prop Drill Pipe Inp Report'!AW1195="X",1,IF('Prop Drill Pipe Inp Report'!AX1195="X",1,IF('Prop Drill Pipe Inp Report'!AY1195="X",1,IF('Prop Drill Pipe Inp Report'!AZ1195="X",1,IF('Prop Drill Pipe Inp Report'!BA1195="X",1,0))))))))))))</f>
        <v>0</v>
      </c>
    </row>
    <row r="1189" spans="9:10" x14ac:dyDescent="0.25">
      <c r="I1189">
        <f>IF('Prop Drill Pipe Inp Report'!V1196="X",1,IF('Prop Drill Pipe Inp Report'!W1196="X",1,IF('Prop Drill Pipe Inp Report'!X1196="X",1,IF('Prop Drill Pipe Inp Report'!Y1196="X",1,IF('Prop Drill Pipe Inp Report'!Z1196="X",1,IF('Prop Drill Pipe Inp Report'!AA1196="X",1,IF('Prop Drill Pipe Inp Report'!AB1196="X",1,IF('Prop Drill Pipe Inp Report'!AC1196="X",1,IF('Prop Drill Pipe Inp Report'!AD1196="X",1,IF('Prop Drill Pipe Inp Report'!AE1196="X",1,IF('Prop Drill Pipe Inp Report'!AF1196="X",1,IF('Prop Drill Pipe Inp Report'!AG1196="X",1,IF('Prop Drill Pipe Inp Report'!AH1196="X",1, IF('Prop Drill Pipe Inp Report'!AI1196="X",1,0))))))))))))))</f>
        <v>0</v>
      </c>
      <c r="J1189">
        <f>IF('Prop Drill Pipe Inp Report'!AP1196="X",1,IF('Prop Drill Pipe Inp Report'!AQ1196="X",1,IF('Prop Drill Pipe Inp Report'!AR1196="X",1,IF('Prop Drill Pipe Inp Report'!AS1196="X",1,IF('Prop Drill Pipe Inp Report'!AT1196="X",1,IF('Prop Drill Pipe Inp Report'!AU1196="X",1,IF('Prop Drill Pipe Inp Report'!AV1196="X",1,IF('Prop Drill Pipe Inp Report'!AW1196="X",1,IF('Prop Drill Pipe Inp Report'!AX1196="X",1,IF('Prop Drill Pipe Inp Report'!AY1196="X",1,IF('Prop Drill Pipe Inp Report'!AZ1196="X",1,IF('Prop Drill Pipe Inp Report'!BA1196="X",1,0))))))))))))</f>
        <v>0</v>
      </c>
    </row>
    <row r="1190" spans="9:10" x14ac:dyDescent="0.25">
      <c r="I1190">
        <f>IF('Prop Drill Pipe Inp Report'!V1197="X",1,IF('Prop Drill Pipe Inp Report'!W1197="X",1,IF('Prop Drill Pipe Inp Report'!X1197="X",1,IF('Prop Drill Pipe Inp Report'!Y1197="X",1,IF('Prop Drill Pipe Inp Report'!Z1197="X",1,IF('Prop Drill Pipe Inp Report'!AA1197="X",1,IF('Prop Drill Pipe Inp Report'!AB1197="X",1,IF('Prop Drill Pipe Inp Report'!AC1197="X",1,IF('Prop Drill Pipe Inp Report'!AD1197="X",1,IF('Prop Drill Pipe Inp Report'!AE1197="X",1,IF('Prop Drill Pipe Inp Report'!AF1197="X",1,IF('Prop Drill Pipe Inp Report'!AG1197="X",1,IF('Prop Drill Pipe Inp Report'!AH1197="X",1, IF('Prop Drill Pipe Inp Report'!AI1197="X",1,0))))))))))))))</f>
        <v>0</v>
      </c>
      <c r="J1190">
        <f>IF('Prop Drill Pipe Inp Report'!AP1197="X",1,IF('Prop Drill Pipe Inp Report'!AQ1197="X",1,IF('Prop Drill Pipe Inp Report'!AR1197="X",1,IF('Prop Drill Pipe Inp Report'!AS1197="X",1,IF('Prop Drill Pipe Inp Report'!AT1197="X",1,IF('Prop Drill Pipe Inp Report'!AU1197="X",1,IF('Prop Drill Pipe Inp Report'!AV1197="X",1,IF('Prop Drill Pipe Inp Report'!AW1197="X",1,IF('Prop Drill Pipe Inp Report'!AX1197="X",1,IF('Prop Drill Pipe Inp Report'!AY1197="X",1,IF('Prop Drill Pipe Inp Report'!AZ1197="X",1,IF('Prop Drill Pipe Inp Report'!BA1197="X",1,0))))))))))))</f>
        <v>0</v>
      </c>
    </row>
    <row r="1191" spans="9:10" x14ac:dyDescent="0.25">
      <c r="I1191">
        <f>IF('Prop Drill Pipe Inp Report'!V1198="X",1,IF('Prop Drill Pipe Inp Report'!W1198="X",1,IF('Prop Drill Pipe Inp Report'!X1198="X",1,IF('Prop Drill Pipe Inp Report'!Y1198="X",1,IF('Prop Drill Pipe Inp Report'!Z1198="X",1,IF('Prop Drill Pipe Inp Report'!AA1198="X",1,IF('Prop Drill Pipe Inp Report'!AB1198="X",1,IF('Prop Drill Pipe Inp Report'!AC1198="X",1,IF('Prop Drill Pipe Inp Report'!AD1198="X",1,IF('Prop Drill Pipe Inp Report'!AE1198="X",1,IF('Prop Drill Pipe Inp Report'!AF1198="X",1,IF('Prop Drill Pipe Inp Report'!AG1198="X",1,IF('Prop Drill Pipe Inp Report'!AH1198="X",1, IF('Prop Drill Pipe Inp Report'!AI1198="X",1,0))))))))))))))</f>
        <v>0</v>
      </c>
      <c r="J1191">
        <f>IF('Prop Drill Pipe Inp Report'!AP1198="X",1,IF('Prop Drill Pipe Inp Report'!AQ1198="X",1,IF('Prop Drill Pipe Inp Report'!AR1198="X",1,IF('Prop Drill Pipe Inp Report'!AS1198="X",1,IF('Prop Drill Pipe Inp Report'!AT1198="X",1,IF('Prop Drill Pipe Inp Report'!AU1198="X",1,IF('Prop Drill Pipe Inp Report'!AV1198="X",1,IF('Prop Drill Pipe Inp Report'!AW1198="X",1,IF('Prop Drill Pipe Inp Report'!AX1198="X",1,IF('Prop Drill Pipe Inp Report'!AY1198="X",1,IF('Prop Drill Pipe Inp Report'!AZ1198="X",1,IF('Prop Drill Pipe Inp Report'!BA1198="X",1,0))))))))))))</f>
        <v>0</v>
      </c>
    </row>
    <row r="1192" spans="9:10" x14ac:dyDescent="0.25">
      <c r="I1192">
        <f>IF('Prop Drill Pipe Inp Report'!V1199="X",1,IF('Prop Drill Pipe Inp Report'!W1199="X",1,IF('Prop Drill Pipe Inp Report'!X1199="X",1,IF('Prop Drill Pipe Inp Report'!Y1199="X",1,IF('Prop Drill Pipe Inp Report'!Z1199="X",1,IF('Prop Drill Pipe Inp Report'!AA1199="X",1,IF('Prop Drill Pipe Inp Report'!AB1199="X",1,IF('Prop Drill Pipe Inp Report'!AC1199="X",1,IF('Prop Drill Pipe Inp Report'!AD1199="X",1,IF('Prop Drill Pipe Inp Report'!AE1199="X",1,IF('Prop Drill Pipe Inp Report'!AF1199="X",1,IF('Prop Drill Pipe Inp Report'!AG1199="X",1,IF('Prop Drill Pipe Inp Report'!AH1199="X",1, IF('Prop Drill Pipe Inp Report'!AI1199="X",1,0))))))))))))))</f>
        <v>0</v>
      </c>
      <c r="J1192">
        <f>IF('Prop Drill Pipe Inp Report'!AP1199="X",1,IF('Prop Drill Pipe Inp Report'!AQ1199="X",1,IF('Prop Drill Pipe Inp Report'!AR1199="X",1,IF('Prop Drill Pipe Inp Report'!AS1199="X",1,IF('Prop Drill Pipe Inp Report'!AT1199="X",1,IF('Prop Drill Pipe Inp Report'!AU1199="X",1,IF('Prop Drill Pipe Inp Report'!AV1199="X",1,IF('Prop Drill Pipe Inp Report'!AW1199="X",1,IF('Prop Drill Pipe Inp Report'!AX1199="X",1,IF('Prop Drill Pipe Inp Report'!AY1199="X",1,IF('Prop Drill Pipe Inp Report'!AZ1199="X",1,IF('Prop Drill Pipe Inp Report'!BA1199="X",1,0))))))))))))</f>
        <v>0</v>
      </c>
    </row>
    <row r="1193" spans="9:10" x14ac:dyDescent="0.25">
      <c r="I1193">
        <f>IF('Prop Drill Pipe Inp Report'!V1200="X",1,IF('Prop Drill Pipe Inp Report'!W1200="X",1,IF('Prop Drill Pipe Inp Report'!X1200="X",1,IF('Prop Drill Pipe Inp Report'!Y1200="X",1,IF('Prop Drill Pipe Inp Report'!Z1200="X",1,IF('Prop Drill Pipe Inp Report'!AA1200="X",1,IF('Prop Drill Pipe Inp Report'!AB1200="X",1,IF('Prop Drill Pipe Inp Report'!AC1200="X",1,IF('Prop Drill Pipe Inp Report'!AD1200="X",1,IF('Prop Drill Pipe Inp Report'!AE1200="X",1,IF('Prop Drill Pipe Inp Report'!AF1200="X",1,IF('Prop Drill Pipe Inp Report'!AG1200="X",1,IF('Prop Drill Pipe Inp Report'!AH1200="X",1, IF('Prop Drill Pipe Inp Report'!AI1200="X",1,0))))))))))))))</f>
        <v>0</v>
      </c>
      <c r="J1193">
        <f>IF('Prop Drill Pipe Inp Report'!AP1200="X",1,IF('Prop Drill Pipe Inp Report'!AQ1200="X",1,IF('Prop Drill Pipe Inp Report'!AR1200="X",1,IF('Prop Drill Pipe Inp Report'!AS1200="X",1,IF('Prop Drill Pipe Inp Report'!AT1200="X",1,IF('Prop Drill Pipe Inp Report'!AU1200="X",1,IF('Prop Drill Pipe Inp Report'!AV1200="X",1,IF('Prop Drill Pipe Inp Report'!AW1200="X",1,IF('Prop Drill Pipe Inp Report'!AX1200="X",1,IF('Prop Drill Pipe Inp Report'!AY1200="X",1,IF('Prop Drill Pipe Inp Report'!AZ1200="X",1,IF('Prop Drill Pipe Inp Report'!BA1200="X",1,0))))))))))))</f>
        <v>0</v>
      </c>
    </row>
    <row r="1194" spans="9:10" x14ac:dyDescent="0.25">
      <c r="I1194">
        <f>IF('Prop Drill Pipe Inp Report'!V1201="X",1,IF('Prop Drill Pipe Inp Report'!W1201="X",1,IF('Prop Drill Pipe Inp Report'!X1201="X",1,IF('Prop Drill Pipe Inp Report'!Y1201="X",1,IF('Prop Drill Pipe Inp Report'!Z1201="X",1,IF('Prop Drill Pipe Inp Report'!AA1201="X",1,IF('Prop Drill Pipe Inp Report'!AB1201="X",1,IF('Prop Drill Pipe Inp Report'!AC1201="X",1,IF('Prop Drill Pipe Inp Report'!AD1201="X",1,IF('Prop Drill Pipe Inp Report'!AE1201="X",1,IF('Prop Drill Pipe Inp Report'!AF1201="X",1,IF('Prop Drill Pipe Inp Report'!AG1201="X",1,IF('Prop Drill Pipe Inp Report'!AH1201="X",1, IF('Prop Drill Pipe Inp Report'!AI1201="X",1,0))))))))))))))</f>
        <v>0</v>
      </c>
      <c r="J1194">
        <f>IF('Prop Drill Pipe Inp Report'!AP1201="X",1,IF('Prop Drill Pipe Inp Report'!AQ1201="X",1,IF('Prop Drill Pipe Inp Report'!AR1201="X",1,IF('Prop Drill Pipe Inp Report'!AS1201="X",1,IF('Prop Drill Pipe Inp Report'!AT1201="X",1,IF('Prop Drill Pipe Inp Report'!AU1201="X",1,IF('Prop Drill Pipe Inp Report'!AV1201="X",1,IF('Prop Drill Pipe Inp Report'!AW1201="X",1,IF('Prop Drill Pipe Inp Report'!AX1201="X",1,IF('Prop Drill Pipe Inp Report'!AY1201="X",1,IF('Prop Drill Pipe Inp Report'!AZ1201="X",1,IF('Prop Drill Pipe Inp Report'!BA1201="X",1,0))))))))))))</f>
        <v>0</v>
      </c>
    </row>
    <row r="1195" spans="9:10" x14ac:dyDescent="0.25">
      <c r="I1195">
        <f>IF('Prop Drill Pipe Inp Report'!V1202="X",1,IF('Prop Drill Pipe Inp Report'!W1202="X",1,IF('Prop Drill Pipe Inp Report'!X1202="X",1,IF('Prop Drill Pipe Inp Report'!Y1202="X",1,IF('Prop Drill Pipe Inp Report'!Z1202="X",1,IF('Prop Drill Pipe Inp Report'!AA1202="X",1,IF('Prop Drill Pipe Inp Report'!AB1202="X",1,IF('Prop Drill Pipe Inp Report'!AC1202="X",1,IF('Prop Drill Pipe Inp Report'!AD1202="X",1,IF('Prop Drill Pipe Inp Report'!AE1202="X",1,IF('Prop Drill Pipe Inp Report'!AF1202="X",1,IF('Prop Drill Pipe Inp Report'!AG1202="X",1,IF('Prop Drill Pipe Inp Report'!AH1202="X",1, IF('Prop Drill Pipe Inp Report'!AI1202="X",1,0))))))))))))))</f>
        <v>0</v>
      </c>
      <c r="J1195">
        <f>IF('Prop Drill Pipe Inp Report'!AP1202="X",1,IF('Prop Drill Pipe Inp Report'!AQ1202="X",1,IF('Prop Drill Pipe Inp Report'!AR1202="X",1,IF('Prop Drill Pipe Inp Report'!AS1202="X",1,IF('Prop Drill Pipe Inp Report'!AT1202="X",1,IF('Prop Drill Pipe Inp Report'!AU1202="X",1,IF('Prop Drill Pipe Inp Report'!AV1202="X",1,IF('Prop Drill Pipe Inp Report'!AW1202="X",1,IF('Prop Drill Pipe Inp Report'!AX1202="X",1,IF('Prop Drill Pipe Inp Report'!AY1202="X",1,IF('Prop Drill Pipe Inp Report'!AZ1202="X",1,IF('Prop Drill Pipe Inp Report'!BA1202="X",1,0))))))))))))</f>
        <v>0</v>
      </c>
    </row>
    <row r="1196" spans="9:10" x14ac:dyDescent="0.25">
      <c r="I1196">
        <f>IF('Prop Drill Pipe Inp Report'!V1203="X",1,IF('Prop Drill Pipe Inp Report'!W1203="X",1,IF('Prop Drill Pipe Inp Report'!X1203="X",1,IF('Prop Drill Pipe Inp Report'!Y1203="X",1,IF('Prop Drill Pipe Inp Report'!Z1203="X",1,IF('Prop Drill Pipe Inp Report'!AA1203="X",1,IF('Prop Drill Pipe Inp Report'!AB1203="X",1,IF('Prop Drill Pipe Inp Report'!AC1203="X",1,IF('Prop Drill Pipe Inp Report'!AD1203="X",1,IF('Prop Drill Pipe Inp Report'!AE1203="X",1,IF('Prop Drill Pipe Inp Report'!AF1203="X",1,IF('Prop Drill Pipe Inp Report'!AG1203="X",1,IF('Prop Drill Pipe Inp Report'!AH1203="X",1, IF('Prop Drill Pipe Inp Report'!AI1203="X",1,0))))))))))))))</f>
        <v>0</v>
      </c>
      <c r="J1196">
        <f>IF('Prop Drill Pipe Inp Report'!AP1203="X",1,IF('Prop Drill Pipe Inp Report'!AQ1203="X",1,IF('Prop Drill Pipe Inp Report'!AR1203="X",1,IF('Prop Drill Pipe Inp Report'!AS1203="X",1,IF('Prop Drill Pipe Inp Report'!AT1203="X",1,IF('Prop Drill Pipe Inp Report'!AU1203="X",1,IF('Prop Drill Pipe Inp Report'!AV1203="X",1,IF('Prop Drill Pipe Inp Report'!AW1203="X",1,IF('Prop Drill Pipe Inp Report'!AX1203="X",1,IF('Prop Drill Pipe Inp Report'!AY1203="X",1,IF('Prop Drill Pipe Inp Report'!AZ1203="X",1,IF('Prop Drill Pipe Inp Report'!BA1203="X",1,0))))))))))))</f>
        <v>0</v>
      </c>
    </row>
    <row r="1197" spans="9:10" x14ac:dyDescent="0.25">
      <c r="I1197">
        <f>IF('Prop Drill Pipe Inp Report'!V1204="X",1,IF('Prop Drill Pipe Inp Report'!W1204="X",1,IF('Prop Drill Pipe Inp Report'!X1204="X",1,IF('Prop Drill Pipe Inp Report'!Y1204="X",1,IF('Prop Drill Pipe Inp Report'!Z1204="X",1,IF('Prop Drill Pipe Inp Report'!AA1204="X",1,IF('Prop Drill Pipe Inp Report'!AB1204="X",1,IF('Prop Drill Pipe Inp Report'!AC1204="X",1,IF('Prop Drill Pipe Inp Report'!AD1204="X",1,IF('Prop Drill Pipe Inp Report'!AE1204="X",1,IF('Prop Drill Pipe Inp Report'!AF1204="X",1,IF('Prop Drill Pipe Inp Report'!AG1204="X",1,IF('Prop Drill Pipe Inp Report'!AH1204="X",1, IF('Prop Drill Pipe Inp Report'!AI1204="X",1,0))))))))))))))</f>
        <v>0</v>
      </c>
      <c r="J1197">
        <f>IF('Prop Drill Pipe Inp Report'!AP1204="X",1,IF('Prop Drill Pipe Inp Report'!AQ1204="X",1,IF('Prop Drill Pipe Inp Report'!AR1204="X",1,IF('Prop Drill Pipe Inp Report'!AS1204="X",1,IF('Prop Drill Pipe Inp Report'!AT1204="X",1,IF('Prop Drill Pipe Inp Report'!AU1204="X",1,IF('Prop Drill Pipe Inp Report'!AV1204="X",1,IF('Prop Drill Pipe Inp Report'!AW1204="X",1,IF('Prop Drill Pipe Inp Report'!AX1204="X",1,IF('Prop Drill Pipe Inp Report'!AY1204="X",1,IF('Prop Drill Pipe Inp Report'!AZ1204="X",1,IF('Prop Drill Pipe Inp Report'!BA1204="X",1,0))))))))))))</f>
        <v>0</v>
      </c>
    </row>
    <row r="1198" spans="9:10" x14ac:dyDescent="0.25">
      <c r="I1198">
        <f>IF('Prop Drill Pipe Inp Report'!V1205="X",1,IF('Prop Drill Pipe Inp Report'!W1205="X",1,IF('Prop Drill Pipe Inp Report'!X1205="X",1,IF('Prop Drill Pipe Inp Report'!Y1205="X",1,IF('Prop Drill Pipe Inp Report'!Z1205="X",1,IF('Prop Drill Pipe Inp Report'!AA1205="X",1,IF('Prop Drill Pipe Inp Report'!AB1205="X",1,IF('Prop Drill Pipe Inp Report'!AC1205="X",1,IF('Prop Drill Pipe Inp Report'!AD1205="X",1,IF('Prop Drill Pipe Inp Report'!AE1205="X",1,IF('Prop Drill Pipe Inp Report'!AF1205="X",1,IF('Prop Drill Pipe Inp Report'!AG1205="X",1,IF('Prop Drill Pipe Inp Report'!AH1205="X",1, IF('Prop Drill Pipe Inp Report'!AI1205="X",1,0))))))))))))))</f>
        <v>0</v>
      </c>
      <c r="J1198">
        <f>IF('Prop Drill Pipe Inp Report'!AP1205="X",1,IF('Prop Drill Pipe Inp Report'!AQ1205="X",1,IF('Prop Drill Pipe Inp Report'!AR1205="X",1,IF('Prop Drill Pipe Inp Report'!AS1205="X",1,IF('Prop Drill Pipe Inp Report'!AT1205="X",1,IF('Prop Drill Pipe Inp Report'!AU1205="X",1,IF('Prop Drill Pipe Inp Report'!AV1205="X",1,IF('Prop Drill Pipe Inp Report'!AW1205="X",1,IF('Prop Drill Pipe Inp Report'!AX1205="X",1,IF('Prop Drill Pipe Inp Report'!AY1205="X",1,IF('Prop Drill Pipe Inp Report'!AZ1205="X",1,IF('Prop Drill Pipe Inp Report'!BA1205="X",1,0))))))))))))</f>
        <v>0</v>
      </c>
    </row>
    <row r="1199" spans="9:10" x14ac:dyDescent="0.25">
      <c r="I1199">
        <f>IF('Prop Drill Pipe Inp Report'!V1206="X",1,IF('Prop Drill Pipe Inp Report'!W1206="X",1,IF('Prop Drill Pipe Inp Report'!X1206="X",1,IF('Prop Drill Pipe Inp Report'!Y1206="X",1,IF('Prop Drill Pipe Inp Report'!Z1206="X",1,IF('Prop Drill Pipe Inp Report'!AA1206="X",1,IF('Prop Drill Pipe Inp Report'!AB1206="X",1,IF('Prop Drill Pipe Inp Report'!AC1206="X",1,IF('Prop Drill Pipe Inp Report'!AD1206="X",1,IF('Prop Drill Pipe Inp Report'!AE1206="X",1,IF('Prop Drill Pipe Inp Report'!AF1206="X",1,IF('Prop Drill Pipe Inp Report'!AG1206="X",1,IF('Prop Drill Pipe Inp Report'!AH1206="X",1, IF('Prop Drill Pipe Inp Report'!AI1206="X",1,0))))))))))))))</f>
        <v>0</v>
      </c>
      <c r="J1199">
        <f>IF('Prop Drill Pipe Inp Report'!AP1206="X",1,IF('Prop Drill Pipe Inp Report'!AQ1206="X",1,IF('Prop Drill Pipe Inp Report'!AR1206="X",1,IF('Prop Drill Pipe Inp Report'!AS1206="X",1,IF('Prop Drill Pipe Inp Report'!AT1206="X",1,IF('Prop Drill Pipe Inp Report'!AU1206="X",1,IF('Prop Drill Pipe Inp Report'!AV1206="X",1,IF('Prop Drill Pipe Inp Report'!AW1206="X",1,IF('Prop Drill Pipe Inp Report'!AX1206="X",1,IF('Prop Drill Pipe Inp Report'!AY1206="X",1,IF('Prop Drill Pipe Inp Report'!AZ1206="X",1,IF('Prop Drill Pipe Inp Report'!BA1206="X",1,0))))))))))))</f>
        <v>0</v>
      </c>
    </row>
    <row r="1200" spans="9:10" x14ac:dyDescent="0.25">
      <c r="I1200">
        <f>IF('Prop Drill Pipe Inp Report'!V1207="X",1,IF('Prop Drill Pipe Inp Report'!W1207="X",1,IF('Prop Drill Pipe Inp Report'!X1207="X",1,IF('Prop Drill Pipe Inp Report'!Y1207="X",1,IF('Prop Drill Pipe Inp Report'!Z1207="X",1,IF('Prop Drill Pipe Inp Report'!AA1207="X",1,IF('Prop Drill Pipe Inp Report'!AB1207="X",1,IF('Prop Drill Pipe Inp Report'!AC1207="X",1,IF('Prop Drill Pipe Inp Report'!AD1207="X",1,IF('Prop Drill Pipe Inp Report'!AE1207="X",1,IF('Prop Drill Pipe Inp Report'!AF1207="X",1,IF('Prop Drill Pipe Inp Report'!AG1207="X",1,IF('Prop Drill Pipe Inp Report'!AH1207="X",1, IF('Prop Drill Pipe Inp Report'!AI1207="X",1,0))))))))))))))</f>
        <v>0</v>
      </c>
      <c r="J1200">
        <f>IF('Prop Drill Pipe Inp Report'!AP1207="X",1,IF('Prop Drill Pipe Inp Report'!AQ1207="X",1,IF('Prop Drill Pipe Inp Report'!AR1207="X",1,IF('Prop Drill Pipe Inp Report'!AS1207="X",1,IF('Prop Drill Pipe Inp Report'!AT1207="X",1,IF('Prop Drill Pipe Inp Report'!AU1207="X",1,IF('Prop Drill Pipe Inp Report'!AV1207="X",1,IF('Prop Drill Pipe Inp Report'!AW1207="X",1,IF('Prop Drill Pipe Inp Report'!AX1207="X",1,IF('Prop Drill Pipe Inp Report'!AY1207="X",1,IF('Prop Drill Pipe Inp Report'!AZ1207="X",1,IF('Prop Drill Pipe Inp Report'!BA1207="X",1,0))))))))))))</f>
        <v>0</v>
      </c>
    </row>
    <row r="1201" spans="9:10" x14ac:dyDescent="0.25">
      <c r="I1201">
        <f>IF('Prop Drill Pipe Inp Report'!V1208="X",1,IF('Prop Drill Pipe Inp Report'!W1208="X",1,IF('Prop Drill Pipe Inp Report'!X1208="X",1,IF('Prop Drill Pipe Inp Report'!Y1208="X",1,IF('Prop Drill Pipe Inp Report'!Z1208="X",1,IF('Prop Drill Pipe Inp Report'!AA1208="X",1,IF('Prop Drill Pipe Inp Report'!AB1208="X",1,IF('Prop Drill Pipe Inp Report'!AC1208="X",1,IF('Prop Drill Pipe Inp Report'!AD1208="X",1,IF('Prop Drill Pipe Inp Report'!AE1208="X",1,IF('Prop Drill Pipe Inp Report'!AF1208="X",1,IF('Prop Drill Pipe Inp Report'!AG1208="X",1,IF('Prop Drill Pipe Inp Report'!AH1208="X",1, IF('Prop Drill Pipe Inp Report'!AI1208="X",1,0))))))))))))))</f>
        <v>0</v>
      </c>
      <c r="J1201">
        <f>IF('Prop Drill Pipe Inp Report'!AP1208="X",1,IF('Prop Drill Pipe Inp Report'!AQ1208="X",1,IF('Prop Drill Pipe Inp Report'!AR1208="X",1,IF('Prop Drill Pipe Inp Report'!AS1208="X",1,IF('Prop Drill Pipe Inp Report'!AT1208="X",1,IF('Prop Drill Pipe Inp Report'!AU1208="X",1,IF('Prop Drill Pipe Inp Report'!AV1208="X",1,IF('Prop Drill Pipe Inp Report'!AW1208="X",1,IF('Prop Drill Pipe Inp Report'!AX1208="X",1,IF('Prop Drill Pipe Inp Report'!AY1208="X",1,IF('Prop Drill Pipe Inp Report'!AZ1208="X",1,IF('Prop Drill Pipe Inp Report'!BA1208="X",1,0))))))))))))</f>
        <v>0</v>
      </c>
    </row>
    <row r="1202" spans="9:10" x14ac:dyDescent="0.25">
      <c r="I1202">
        <f>IF('Prop Drill Pipe Inp Report'!V1209="X",1,IF('Prop Drill Pipe Inp Report'!W1209="X",1,IF('Prop Drill Pipe Inp Report'!X1209="X",1,IF('Prop Drill Pipe Inp Report'!Y1209="X",1,IF('Prop Drill Pipe Inp Report'!Z1209="X",1,IF('Prop Drill Pipe Inp Report'!AA1209="X",1,IF('Prop Drill Pipe Inp Report'!AB1209="X",1,IF('Prop Drill Pipe Inp Report'!AC1209="X",1,IF('Prop Drill Pipe Inp Report'!AD1209="X",1,IF('Prop Drill Pipe Inp Report'!AE1209="X",1,IF('Prop Drill Pipe Inp Report'!AF1209="X",1,IF('Prop Drill Pipe Inp Report'!AG1209="X",1,IF('Prop Drill Pipe Inp Report'!AH1209="X",1, IF('Prop Drill Pipe Inp Report'!AI1209="X",1,0))))))))))))))</f>
        <v>0</v>
      </c>
      <c r="J1202">
        <f>IF('Prop Drill Pipe Inp Report'!AP1209="X",1,IF('Prop Drill Pipe Inp Report'!AQ1209="X",1,IF('Prop Drill Pipe Inp Report'!AR1209="X",1,IF('Prop Drill Pipe Inp Report'!AS1209="X",1,IF('Prop Drill Pipe Inp Report'!AT1209="X",1,IF('Prop Drill Pipe Inp Report'!AU1209="X",1,IF('Prop Drill Pipe Inp Report'!AV1209="X",1,IF('Prop Drill Pipe Inp Report'!AW1209="X",1,IF('Prop Drill Pipe Inp Report'!AX1209="X",1,IF('Prop Drill Pipe Inp Report'!AY1209="X",1,IF('Prop Drill Pipe Inp Report'!AZ1209="X",1,IF('Prop Drill Pipe Inp Report'!BA1209="X",1,0))))))))))))</f>
        <v>0</v>
      </c>
    </row>
    <row r="1203" spans="9:10" x14ac:dyDescent="0.25">
      <c r="I1203">
        <f>IF('Prop Drill Pipe Inp Report'!V1210="X",1,IF('Prop Drill Pipe Inp Report'!W1210="X",1,IF('Prop Drill Pipe Inp Report'!X1210="X",1,IF('Prop Drill Pipe Inp Report'!Y1210="X",1,IF('Prop Drill Pipe Inp Report'!Z1210="X",1,IF('Prop Drill Pipe Inp Report'!AA1210="X",1,IF('Prop Drill Pipe Inp Report'!AB1210="X",1,IF('Prop Drill Pipe Inp Report'!AC1210="X",1,IF('Prop Drill Pipe Inp Report'!AD1210="X",1,IF('Prop Drill Pipe Inp Report'!AE1210="X",1,IF('Prop Drill Pipe Inp Report'!AF1210="X",1,IF('Prop Drill Pipe Inp Report'!AG1210="X",1,IF('Prop Drill Pipe Inp Report'!AH1210="X",1, IF('Prop Drill Pipe Inp Report'!AI1210="X",1,0))))))))))))))</f>
        <v>0</v>
      </c>
      <c r="J1203">
        <f>IF('Prop Drill Pipe Inp Report'!AP1210="X",1,IF('Prop Drill Pipe Inp Report'!AQ1210="X",1,IF('Prop Drill Pipe Inp Report'!AR1210="X",1,IF('Prop Drill Pipe Inp Report'!AS1210="X",1,IF('Prop Drill Pipe Inp Report'!AT1210="X",1,IF('Prop Drill Pipe Inp Report'!AU1210="X",1,IF('Prop Drill Pipe Inp Report'!AV1210="X",1,IF('Prop Drill Pipe Inp Report'!AW1210="X",1,IF('Prop Drill Pipe Inp Report'!AX1210="X",1,IF('Prop Drill Pipe Inp Report'!AY1210="X",1,IF('Prop Drill Pipe Inp Report'!AZ1210="X",1,IF('Prop Drill Pipe Inp Report'!BA1210="X",1,0))))))))))))</f>
        <v>0</v>
      </c>
    </row>
    <row r="1204" spans="9:10" x14ac:dyDescent="0.25">
      <c r="I1204">
        <f>IF('Prop Drill Pipe Inp Report'!V1211="X",1,IF('Prop Drill Pipe Inp Report'!W1211="X",1,IF('Prop Drill Pipe Inp Report'!X1211="X",1,IF('Prop Drill Pipe Inp Report'!Y1211="X",1,IF('Prop Drill Pipe Inp Report'!Z1211="X",1,IF('Prop Drill Pipe Inp Report'!AA1211="X",1,IF('Prop Drill Pipe Inp Report'!AB1211="X",1,IF('Prop Drill Pipe Inp Report'!AC1211="X",1,IF('Prop Drill Pipe Inp Report'!AD1211="X",1,IF('Prop Drill Pipe Inp Report'!AE1211="X",1,IF('Prop Drill Pipe Inp Report'!AF1211="X",1,IF('Prop Drill Pipe Inp Report'!AG1211="X",1,IF('Prop Drill Pipe Inp Report'!AH1211="X",1, IF('Prop Drill Pipe Inp Report'!AI1211="X",1,0))))))))))))))</f>
        <v>0</v>
      </c>
      <c r="J1204">
        <f>IF('Prop Drill Pipe Inp Report'!AP1211="X",1,IF('Prop Drill Pipe Inp Report'!AQ1211="X",1,IF('Prop Drill Pipe Inp Report'!AR1211="X",1,IF('Prop Drill Pipe Inp Report'!AS1211="X",1,IF('Prop Drill Pipe Inp Report'!AT1211="X",1,IF('Prop Drill Pipe Inp Report'!AU1211="X",1,IF('Prop Drill Pipe Inp Report'!AV1211="X",1,IF('Prop Drill Pipe Inp Report'!AW1211="X",1,IF('Prop Drill Pipe Inp Report'!AX1211="X",1,IF('Prop Drill Pipe Inp Report'!AY1211="X",1,IF('Prop Drill Pipe Inp Report'!AZ1211="X",1,IF('Prop Drill Pipe Inp Report'!BA1211="X",1,0))))))))))))</f>
        <v>0</v>
      </c>
    </row>
    <row r="1205" spans="9:10" x14ac:dyDescent="0.25">
      <c r="I1205">
        <f>IF('Prop Drill Pipe Inp Report'!V1212="X",1,IF('Prop Drill Pipe Inp Report'!W1212="X",1,IF('Prop Drill Pipe Inp Report'!X1212="X",1,IF('Prop Drill Pipe Inp Report'!Y1212="X",1,IF('Prop Drill Pipe Inp Report'!Z1212="X",1,IF('Prop Drill Pipe Inp Report'!AA1212="X",1,IF('Prop Drill Pipe Inp Report'!AB1212="X",1,IF('Prop Drill Pipe Inp Report'!AC1212="X",1,IF('Prop Drill Pipe Inp Report'!AD1212="X",1,IF('Prop Drill Pipe Inp Report'!AE1212="X",1,IF('Prop Drill Pipe Inp Report'!AF1212="X",1,IF('Prop Drill Pipe Inp Report'!AG1212="X",1,IF('Prop Drill Pipe Inp Report'!AH1212="X",1, IF('Prop Drill Pipe Inp Report'!AI1212="X",1,0))))))))))))))</f>
        <v>0</v>
      </c>
      <c r="J1205">
        <f>IF('Prop Drill Pipe Inp Report'!AP1212="X",1,IF('Prop Drill Pipe Inp Report'!AQ1212="X",1,IF('Prop Drill Pipe Inp Report'!AR1212="X",1,IF('Prop Drill Pipe Inp Report'!AS1212="X",1,IF('Prop Drill Pipe Inp Report'!AT1212="X",1,IF('Prop Drill Pipe Inp Report'!AU1212="X",1,IF('Prop Drill Pipe Inp Report'!AV1212="X",1,IF('Prop Drill Pipe Inp Report'!AW1212="X",1,IF('Prop Drill Pipe Inp Report'!AX1212="X",1,IF('Prop Drill Pipe Inp Report'!AY1212="X",1,IF('Prop Drill Pipe Inp Report'!AZ1212="X",1,IF('Prop Drill Pipe Inp Report'!BA1212="X",1,0))))))))))))</f>
        <v>0</v>
      </c>
    </row>
    <row r="1206" spans="9:10" x14ac:dyDescent="0.25">
      <c r="I1206">
        <f>IF('Prop Drill Pipe Inp Report'!V1213="X",1,IF('Prop Drill Pipe Inp Report'!W1213="X",1,IF('Prop Drill Pipe Inp Report'!X1213="X",1,IF('Prop Drill Pipe Inp Report'!Y1213="X",1,IF('Prop Drill Pipe Inp Report'!Z1213="X",1,IF('Prop Drill Pipe Inp Report'!AA1213="X",1,IF('Prop Drill Pipe Inp Report'!AB1213="X",1,IF('Prop Drill Pipe Inp Report'!AC1213="X",1,IF('Prop Drill Pipe Inp Report'!AD1213="X",1,IF('Prop Drill Pipe Inp Report'!AE1213="X",1,IF('Prop Drill Pipe Inp Report'!AF1213="X",1,IF('Prop Drill Pipe Inp Report'!AG1213="X",1,IF('Prop Drill Pipe Inp Report'!AH1213="X",1, IF('Prop Drill Pipe Inp Report'!AI1213="X",1,0))))))))))))))</f>
        <v>0</v>
      </c>
      <c r="J1206">
        <f>IF('Prop Drill Pipe Inp Report'!AP1213="X",1,IF('Prop Drill Pipe Inp Report'!AQ1213="X",1,IF('Prop Drill Pipe Inp Report'!AR1213="X",1,IF('Prop Drill Pipe Inp Report'!AS1213="X",1,IF('Prop Drill Pipe Inp Report'!AT1213="X",1,IF('Prop Drill Pipe Inp Report'!AU1213="X",1,IF('Prop Drill Pipe Inp Report'!AV1213="X",1,IF('Prop Drill Pipe Inp Report'!AW1213="X",1,IF('Prop Drill Pipe Inp Report'!AX1213="X",1,IF('Prop Drill Pipe Inp Report'!AY1213="X",1,IF('Prop Drill Pipe Inp Report'!AZ1213="X",1,IF('Prop Drill Pipe Inp Report'!BA1213="X",1,0))))))))))))</f>
        <v>0</v>
      </c>
    </row>
    <row r="1207" spans="9:10" x14ac:dyDescent="0.25">
      <c r="I1207">
        <f>IF('Prop Drill Pipe Inp Report'!V1214="X",1,IF('Prop Drill Pipe Inp Report'!W1214="X",1,IF('Prop Drill Pipe Inp Report'!X1214="X",1,IF('Prop Drill Pipe Inp Report'!Y1214="X",1,IF('Prop Drill Pipe Inp Report'!Z1214="X",1,IF('Prop Drill Pipe Inp Report'!AA1214="X",1,IF('Prop Drill Pipe Inp Report'!AB1214="X",1,IF('Prop Drill Pipe Inp Report'!AC1214="X",1,IF('Prop Drill Pipe Inp Report'!AD1214="X",1,IF('Prop Drill Pipe Inp Report'!AE1214="X",1,IF('Prop Drill Pipe Inp Report'!AF1214="X",1,IF('Prop Drill Pipe Inp Report'!AG1214="X",1,IF('Prop Drill Pipe Inp Report'!AH1214="X",1, IF('Prop Drill Pipe Inp Report'!AI1214="X",1,0))))))))))))))</f>
        <v>0</v>
      </c>
      <c r="J1207">
        <f>IF('Prop Drill Pipe Inp Report'!AP1214="X",1,IF('Prop Drill Pipe Inp Report'!AQ1214="X",1,IF('Prop Drill Pipe Inp Report'!AR1214="X",1,IF('Prop Drill Pipe Inp Report'!AS1214="X",1,IF('Prop Drill Pipe Inp Report'!AT1214="X",1,IF('Prop Drill Pipe Inp Report'!AU1214="X",1,IF('Prop Drill Pipe Inp Report'!AV1214="X",1,IF('Prop Drill Pipe Inp Report'!AW1214="X",1,IF('Prop Drill Pipe Inp Report'!AX1214="X",1,IF('Prop Drill Pipe Inp Report'!AY1214="X",1,IF('Prop Drill Pipe Inp Report'!AZ1214="X",1,IF('Prop Drill Pipe Inp Report'!BA1214="X",1,0))))))))))))</f>
        <v>0</v>
      </c>
    </row>
    <row r="1208" spans="9:10" x14ac:dyDescent="0.25">
      <c r="I1208">
        <f>IF('Prop Drill Pipe Inp Report'!V1215="X",1,IF('Prop Drill Pipe Inp Report'!W1215="X",1,IF('Prop Drill Pipe Inp Report'!X1215="X",1,IF('Prop Drill Pipe Inp Report'!Y1215="X",1,IF('Prop Drill Pipe Inp Report'!Z1215="X",1,IF('Prop Drill Pipe Inp Report'!AA1215="X",1,IF('Prop Drill Pipe Inp Report'!AB1215="X",1,IF('Prop Drill Pipe Inp Report'!AC1215="X",1,IF('Prop Drill Pipe Inp Report'!AD1215="X",1,IF('Prop Drill Pipe Inp Report'!AE1215="X",1,IF('Prop Drill Pipe Inp Report'!AF1215="X",1,IF('Prop Drill Pipe Inp Report'!AG1215="X",1,IF('Prop Drill Pipe Inp Report'!AH1215="X",1, IF('Prop Drill Pipe Inp Report'!AI1215="X",1,0))))))))))))))</f>
        <v>0</v>
      </c>
      <c r="J1208">
        <f>IF('Prop Drill Pipe Inp Report'!AP1215="X",1,IF('Prop Drill Pipe Inp Report'!AQ1215="X",1,IF('Prop Drill Pipe Inp Report'!AR1215="X",1,IF('Prop Drill Pipe Inp Report'!AS1215="X",1,IF('Prop Drill Pipe Inp Report'!AT1215="X",1,IF('Prop Drill Pipe Inp Report'!AU1215="X",1,IF('Prop Drill Pipe Inp Report'!AV1215="X",1,IF('Prop Drill Pipe Inp Report'!AW1215="X",1,IF('Prop Drill Pipe Inp Report'!AX1215="X",1,IF('Prop Drill Pipe Inp Report'!AY1215="X",1,IF('Prop Drill Pipe Inp Report'!AZ1215="X",1,IF('Prop Drill Pipe Inp Report'!BA1215="X",1,0))))))))))))</f>
        <v>0</v>
      </c>
    </row>
    <row r="1209" spans="9:10" x14ac:dyDescent="0.25">
      <c r="I1209">
        <f>IF('Prop Drill Pipe Inp Report'!V1216="X",1,IF('Prop Drill Pipe Inp Report'!W1216="X",1,IF('Prop Drill Pipe Inp Report'!X1216="X",1,IF('Prop Drill Pipe Inp Report'!Y1216="X",1,IF('Prop Drill Pipe Inp Report'!Z1216="X",1,IF('Prop Drill Pipe Inp Report'!AA1216="X",1,IF('Prop Drill Pipe Inp Report'!AB1216="X",1,IF('Prop Drill Pipe Inp Report'!AC1216="X",1,IF('Prop Drill Pipe Inp Report'!AD1216="X",1,IF('Prop Drill Pipe Inp Report'!AE1216="X",1,IF('Prop Drill Pipe Inp Report'!AF1216="X",1,IF('Prop Drill Pipe Inp Report'!AG1216="X",1,IF('Prop Drill Pipe Inp Report'!AH1216="X",1, IF('Prop Drill Pipe Inp Report'!AI1216="X",1,0))))))))))))))</f>
        <v>0</v>
      </c>
      <c r="J1209">
        <f>IF('Prop Drill Pipe Inp Report'!AP1216="X",1,IF('Prop Drill Pipe Inp Report'!AQ1216="X",1,IF('Prop Drill Pipe Inp Report'!AR1216="X",1,IF('Prop Drill Pipe Inp Report'!AS1216="X",1,IF('Prop Drill Pipe Inp Report'!AT1216="X",1,IF('Prop Drill Pipe Inp Report'!AU1216="X",1,IF('Prop Drill Pipe Inp Report'!AV1216="X",1,IF('Prop Drill Pipe Inp Report'!AW1216="X",1,IF('Prop Drill Pipe Inp Report'!AX1216="X",1,IF('Prop Drill Pipe Inp Report'!AY1216="X",1,IF('Prop Drill Pipe Inp Report'!AZ1216="X",1,IF('Prop Drill Pipe Inp Report'!BA1216="X",1,0))))))))))))</f>
        <v>0</v>
      </c>
    </row>
    <row r="1210" spans="9:10" x14ac:dyDescent="0.25">
      <c r="I1210">
        <f>IF('Prop Drill Pipe Inp Report'!V1217="X",1,IF('Prop Drill Pipe Inp Report'!W1217="X",1,IF('Prop Drill Pipe Inp Report'!X1217="X",1,IF('Prop Drill Pipe Inp Report'!Y1217="X",1,IF('Prop Drill Pipe Inp Report'!Z1217="X",1,IF('Prop Drill Pipe Inp Report'!AA1217="X",1,IF('Prop Drill Pipe Inp Report'!AB1217="X",1,IF('Prop Drill Pipe Inp Report'!AC1217="X",1,IF('Prop Drill Pipe Inp Report'!AD1217="X",1,IF('Prop Drill Pipe Inp Report'!AE1217="X",1,IF('Prop Drill Pipe Inp Report'!AF1217="X",1,IF('Prop Drill Pipe Inp Report'!AG1217="X",1,IF('Prop Drill Pipe Inp Report'!AH1217="X",1, IF('Prop Drill Pipe Inp Report'!AI1217="X",1,0))))))))))))))</f>
        <v>0</v>
      </c>
      <c r="J1210">
        <f>IF('Prop Drill Pipe Inp Report'!AP1217="X",1,IF('Prop Drill Pipe Inp Report'!AQ1217="X",1,IF('Prop Drill Pipe Inp Report'!AR1217="X",1,IF('Prop Drill Pipe Inp Report'!AS1217="X",1,IF('Prop Drill Pipe Inp Report'!AT1217="X",1,IF('Prop Drill Pipe Inp Report'!AU1217="X",1,IF('Prop Drill Pipe Inp Report'!AV1217="X",1,IF('Prop Drill Pipe Inp Report'!AW1217="X",1,IF('Prop Drill Pipe Inp Report'!AX1217="X",1,IF('Prop Drill Pipe Inp Report'!AY1217="X",1,IF('Prop Drill Pipe Inp Report'!AZ1217="X",1,IF('Prop Drill Pipe Inp Report'!BA1217="X",1,0))))))))))))</f>
        <v>0</v>
      </c>
    </row>
    <row r="1211" spans="9:10" x14ac:dyDescent="0.25">
      <c r="I1211">
        <f>IF('Prop Drill Pipe Inp Report'!V1218="X",1,IF('Prop Drill Pipe Inp Report'!W1218="X",1,IF('Prop Drill Pipe Inp Report'!X1218="X",1,IF('Prop Drill Pipe Inp Report'!Y1218="X",1,IF('Prop Drill Pipe Inp Report'!Z1218="X",1,IF('Prop Drill Pipe Inp Report'!AA1218="X",1,IF('Prop Drill Pipe Inp Report'!AB1218="X",1,IF('Prop Drill Pipe Inp Report'!AC1218="X",1,IF('Prop Drill Pipe Inp Report'!AD1218="X",1,IF('Prop Drill Pipe Inp Report'!AE1218="X",1,IF('Prop Drill Pipe Inp Report'!AF1218="X",1,IF('Prop Drill Pipe Inp Report'!AG1218="X",1,IF('Prop Drill Pipe Inp Report'!AH1218="X",1, IF('Prop Drill Pipe Inp Report'!AI1218="X",1,0))))))))))))))</f>
        <v>0</v>
      </c>
      <c r="J1211">
        <f>IF('Prop Drill Pipe Inp Report'!AP1218="X",1,IF('Prop Drill Pipe Inp Report'!AQ1218="X",1,IF('Prop Drill Pipe Inp Report'!AR1218="X",1,IF('Prop Drill Pipe Inp Report'!AS1218="X",1,IF('Prop Drill Pipe Inp Report'!AT1218="X",1,IF('Prop Drill Pipe Inp Report'!AU1218="X",1,IF('Prop Drill Pipe Inp Report'!AV1218="X",1,IF('Prop Drill Pipe Inp Report'!AW1218="X",1,IF('Prop Drill Pipe Inp Report'!AX1218="X",1,IF('Prop Drill Pipe Inp Report'!AY1218="X",1,IF('Prop Drill Pipe Inp Report'!AZ1218="X",1,IF('Prop Drill Pipe Inp Report'!BA1218="X",1,0))))))))))))</f>
        <v>0</v>
      </c>
    </row>
    <row r="1212" spans="9:10" x14ac:dyDescent="0.25">
      <c r="I1212">
        <f>IF('Prop Drill Pipe Inp Report'!V1219="X",1,IF('Prop Drill Pipe Inp Report'!W1219="X",1,IF('Prop Drill Pipe Inp Report'!X1219="X",1,IF('Prop Drill Pipe Inp Report'!Y1219="X",1,IF('Prop Drill Pipe Inp Report'!Z1219="X",1,IF('Prop Drill Pipe Inp Report'!AA1219="X",1,IF('Prop Drill Pipe Inp Report'!AB1219="X",1,IF('Prop Drill Pipe Inp Report'!AC1219="X",1,IF('Prop Drill Pipe Inp Report'!AD1219="X",1,IF('Prop Drill Pipe Inp Report'!AE1219="X",1,IF('Prop Drill Pipe Inp Report'!AF1219="X",1,IF('Prop Drill Pipe Inp Report'!AG1219="X",1,IF('Prop Drill Pipe Inp Report'!AH1219="X",1, IF('Prop Drill Pipe Inp Report'!AI1219="X",1,0))))))))))))))</f>
        <v>0</v>
      </c>
      <c r="J1212">
        <f>IF('Prop Drill Pipe Inp Report'!AP1219="X",1,IF('Prop Drill Pipe Inp Report'!AQ1219="X",1,IF('Prop Drill Pipe Inp Report'!AR1219="X",1,IF('Prop Drill Pipe Inp Report'!AS1219="X",1,IF('Prop Drill Pipe Inp Report'!AT1219="X",1,IF('Prop Drill Pipe Inp Report'!AU1219="X",1,IF('Prop Drill Pipe Inp Report'!AV1219="X",1,IF('Prop Drill Pipe Inp Report'!AW1219="X",1,IF('Prop Drill Pipe Inp Report'!AX1219="X",1,IF('Prop Drill Pipe Inp Report'!AY1219="X",1,IF('Prop Drill Pipe Inp Report'!AZ1219="X",1,IF('Prop Drill Pipe Inp Report'!BA1219="X",1,0))))))))))))</f>
        <v>0</v>
      </c>
    </row>
    <row r="1213" spans="9:10" x14ac:dyDescent="0.25">
      <c r="I1213">
        <f>IF('Prop Drill Pipe Inp Report'!V1220="X",1,IF('Prop Drill Pipe Inp Report'!W1220="X",1,IF('Prop Drill Pipe Inp Report'!X1220="X",1,IF('Prop Drill Pipe Inp Report'!Y1220="X",1,IF('Prop Drill Pipe Inp Report'!Z1220="X",1,IF('Prop Drill Pipe Inp Report'!AA1220="X",1,IF('Prop Drill Pipe Inp Report'!AB1220="X",1,IF('Prop Drill Pipe Inp Report'!AC1220="X",1,IF('Prop Drill Pipe Inp Report'!AD1220="X",1,IF('Prop Drill Pipe Inp Report'!AE1220="X",1,IF('Prop Drill Pipe Inp Report'!AF1220="X",1,IF('Prop Drill Pipe Inp Report'!AG1220="X",1,IF('Prop Drill Pipe Inp Report'!AH1220="X",1, IF('Prop Drill Pipe Inp Report'!AI1220="X",1,0))))))))))))))</f>
        <v>0</v>
      </c>
      <c r="J1213">
        <f>IF('Prop Drill Pipe Inp Report'!AP1220="X",1,IF('Prop Drill Pipe Inp Report'!AQ1220="X",1,IF('Prop Drill Pipe Inp Report'!AR1220="X",1,IF('Prop Drill Pipe Inp Report'!AS1220="X",1,IF('Prop Drill Pipe Inp Report'!AT1220="X",1,IF('Prop Drill Pipe Inp Report'!AU1220="X",1,IF('Prop Drill Pipe Inp Report'!AV1220="X",1,IF('Prop Drill Pipe Inp Report'!AW1220="X",1,IF('Prop Drill Pipe Inp Report'!AX1220="X",1,IF('Prop Drill Pipe Inp Report'!AY1220="X",1,IF('Prop Drill Pipe Inp Report'!AZ1220="X",1,IF('Prop Drill Pipe Inp Report'!BA1220="X",1,0))))))))))))</f>
        <v>0</v>
      </c>
    </row>
    <row r="1214" spans="9:10" x14ac:dyDescent="0.25">
      <c r="I1214">
        <f>IF('Prop Drill Pipe Inp Report'!V1221="X",1,IF('Prop Drill Pipe Inp Report'!W1221="X",1,IF('Prop Drill Pipe Inp Report'!X1221="X",1,IF('Prop Drill Pipe Inp Report'!Y1221="X",1,IF('Prop Drill Pipe Inp Report'!Z1221="X",1,IF('Prop Drill Pipe Inp Report'!AA1221="X",1,IF('Prop Drill Pipe Inp Report'!AB1221="X",1,IF('Prop Drill Pipe Inp Report'!AC1221="X",1,IF('Prop Drill Pipe Inp Report'!AD1221="X",1,IF('Prop Drill Pipe Inp Report'!AE1221="X",1,IF('Prop Drill Pipe Inp Report'!AF1221="X",1,IF('Prop Drill Pipe Inp Report'!AG1221="X",1,IF('Prop Drill Pipe Inp Report'!AH1221="X",1, IF('Prop Drill Pipe Inp Report'!AI1221="X",1,0))))))))))))))</f>
        <v>0</v>
      </c>
      <c r="J1214">
        <f>IF('Prop Drill Pipe Inp Report'!AP1221="X",1,IF('Prop Drill Pipe Inp Report'!AQ1221="X",1,IF('Prop Drill Pipe Inp Report'!AR1221="X",1,IF('Prop Drill Pipe Inp Report'!AS1221="X",1,IF('Prop Drill Pipe Inp Report'!AT1221="X",1,IF('Prop Drill Pipe Inp Report'!AU1221="X",1,IF('Prop Drill Pipe Inp Report'!AV1221="X",1,IF('Prop Drill Pipe Inp Report'!AW1221="X",1,IF('Prop Drill Pipe Inp Report'!AX1221="X",1,IF('Prop Drill Pipe Inp Report'!AY1221="X",1,IF('Prop Drill Pipe Inp Report'!AZ1221="X",1,IF('Prop Drill Pipe Inp Report'!BA1221="X",1,0))))))))))))</f>
        <v>0</v>
      </c>
    </row>
    <row r="1215" spans="9:10" x14ac:dyDescent="0.25">
      <c r="I1215">
        <f>IF('Prop Drill Pipe Inp Report'!V1222="X",1,IF('Prop Drill Pipe Inp Report'!W1222="X",1,IF('Prop Drill Pipe Inp Report'!X1222="X",1,IF('Prop Drill Pipe Inp Report'!Y1222="X",1,IF('Prop Drill Pipe Inp Report'!Z1222="X",1,IF('Prop Drill Pipe Inp Report'!AA1222="X",1,IF('Prop Drill Pipe Inp Report'!AB1222="X",1,IF('Prop Drill Pipe Inp Report'!AC1222="X",1,IF('Prop Drill Pipe Inp Report'!AD1222="X",1,IF('Prop Drill Pipe Inp Report'!AE1222="X",1,IF('Prop Drill Pipe Inp Report'!AF1222="X",1,IF('Prop Drill Pipe Inp Report'!AG1222="X",1,IF('Prop Drill Pipe Inp Report'!AH1222="X",1, IF('Prop Drill Pipe Inp Report'!AI1222="X",1,0))))))))))))))</f>
        <v>0</v>
      </c>
      <c r="J1215">
        <f>IF('Prop Drill Pipe Inp Report'!AP1222="X",1,IF('Prop Drill Pipe Inp Report'!AQ1222="X",1,IF('Prop Drill Pipe Inp Report'!AR1222="X",1,IF('Prop Drill Pipe Inp Report'!AS1222="X",1,IF('Prop Drill Pipe Inp Report'!AT1222="X",1,IF('Prop Drill Pipe Inp Report'!AU1222="X",1,IF('Prop Drill Pipe Inp Report'!AV1222="X",1,IF('Prop Drill Pipe Inp Report'!AW1222="X",1,IF('Prop Drill Pipe Inp Report'!AX1222="X",1,IF('Prop Drill Pipe Inp Report'!AY1222="X",1,IF('Prop Drill Pipe Inp Report'!AZ1222="X",1,IF('Prop Drill Pipe Inp Report'!BA1222="X",1,0))))))))))))</f>
        <v>0</v>
      </c>
    </row>
    <row r="1216" spans="9:10" x14ac:dyDescent="0.25">
      <c r="I1216">
        <f>IF('Prop Drill Pipe Inp Report'!V1223="X",1,IF('Prop Drill Pipe Inp Report'!W1223="X",1,IF('Prop Drill Pipe Inp Report'!X1223="X",1,IF('Prop Drill Pipe Inp Report'!Y1223="X",1,IF('Prop Drill Pipe Inp Report'!Z1223="X",1,IF('Prop Drill Pipe Inp Report'!AA1223="X",1,IF('Prop Drill Pipe Inp Report'!AB1223="X",1,IF('Prop Drill Pipe Inp Report'!AC1223="X",1,IF('Prop Drill Pipe Inp Report'!AD1223="X",1,IF('Prop Drill Pipe Inp Report'!AE1223="X",1,IF('Prop Drill Pipe Inp Report'!AF1223="X",1,IF('Prop Drill Pipe Inp Report'!AG1223="X",1,IF('Prop Drill Pipe Inp Report'!AH1223="X",1, IF('Prop Drill Pipe Inp Report'!AI1223="X",1,0))))))))))))))</f>
        <v>0</v>
      </c>
      <c r="J1216">
        <f>IF('Prop Drill Pipe Inp Report'!AP1223="X",1,IF('Prop Drill Pipe Inp Report'!AQ1223="X",1,IF('Prop Drill Pipe Inp Report'!AR1223="X",1,IF('Prop Drill Pipe Inp Report'!AS1223="X",1,IF('Prop Drill Pipe Inp Report'!AT1223="X",1,IF('Prop Drill Pipe Inp Report'!AU1223="X",1,IF('Prop Drill Pipe Inp Report'!AV1223="X",1,IF('Prop Drill Pipe Inp Report'!AW1223="X",1,IF('Prop Drill Pipe Inp Report'!AX1223="X",1,IF('Prop Drill Pipe Inp Report'!AY1223="X",1,IF('Prop Drill Pipe Inp Report'!AZ1223="X",1,IF('Prop Drill Pipe Inp Report'!BA1223="X",1,0))))))))))))</f>
        <v>0</v>
      </c>
    </row>
    <row r="1217" spans="9:10" x14ac:dyDescent="0.25">
      <c r="I1217">
        <f>IF('Prop Drill Pipe Inp Report'!V1224="X",1,IF('Prop Drill Pipe Inp Report'!W1224="X",1,IF('Prop Drill Pipe Inp Report'!X1224="X",1,IF('Prop Drill Pipe Inp Report'!Y1224="X",1,IF('Prop Drill Pipe Inp Report'!Z1224="X",1,IF('Prop Drill Pipe Inp Report'!AA1224="X",1,IF('Prop Drill Pipe Inp Report'!AB1224="X",1,IF('Prop Drill Pipe Inp Report'!AC1224="X",1,IF('Prop Drill Pipe Inp Report'!AD1224="X",1,IF('Prop Drill Pipe Inp Report'!AE1224="X",1,IF('Prop Drill Pipe Inp Report'!AF1224="X",1,IF('Prop Drill Pipe Inp Report'!AG1224="X",1,IF('Prop Drill Pipe Inp Report'!AH1224="X",1, IF('Prop Drill Pipe Inp Report'!AI1224="X",1,0))))))))))))))</f>
        <v>0</v>
      </c>
      <c r="J1217">
        <f>IF('Prop Drill Pipe Inp Report'!AP1224="X",1,IF('Prop Drill Pipe Inp Report'!AQ1224="X",1,IF('Prop Drill Pipe Inp Report'!AR1224="X",1,IF('Prop Drill Pipe Inp Report'!AS1224="X",1,IF('Prop Drill Pipe Inp Report'!AT1224="X",1,IF('Prop Drill Pipe Inp Report'!AU1224="X",1,IF('Prop Drill Pipe Inp Report'!AV1224="X",1,IF('Prop Drill Pipe Inp Report'!AW1224="X",1,IF('Prop Drill Pipe Inp Report'!AX1224="X",1,IF('Prop Drill Pipe Inp Report'!AY1224="X",1,IF('Prop Drill Pipe Inp Report'!AZ1224="X",1,IF('Prop Drill Pipe Inp Report'!BA1224="X",1,0))))))))))))</f>
        <v>0</v>
      </c>
    </row>
    <row r="1218" spans="9:10" x14ac:dyDescent="0.25">
      <c r="I1218">
        <f>IF('Prop Drill Pipe Inp Report'!V1225="X",1,IF('Prop Drill Pipe Inp Report'!W1225="X",1,IF('Prop Drill Pipe Inp Report'!X1225="X",1,IF('Prop Drill Pipe Inp Report'!Y1225="X",1,IF('Prop Drill Pipe Inp Report'!Z1225="X",1,IF('Prop Drill Pipe Inp Report'!AA1225="X",1,IF('Prop Drill Pipe Inp Report'!AB1225="X",1,IF('Prop Drill Pipe Inp Report'!AC1225="X",1,IF('Prop Drill Pipe Inp Report'!AD1225="X",1,IF('Prop Drill Pipe Inp Report'!AE1225="X",1,IF('Prop Drill Pipe Inp Report'!AF1225="X",1,IF('Prop Drill Pipe Inp Report'!AG1225="X",1,IF('Prop Drill Pipe Inp Report'!AH1225="X",1, IF('Prop Drill Pipe Inp Report'!AI1225="X",1,0))))))))))))))</f>
        <v>0</v>
      </c>
      <c r="J1218">
        <f>IF('Prop Drill Pipe Inp Report'!AP1225="X",1,IF('Prop Drill Pipe Inp Report'!AQ1225="X",1,IF('Prop Drill Pipe Inp Report'!AR1225="X",1,IF('Prop Drill Pipe Inp Report'!AS1225="X",1,IF('Prop Drill Pipe Inp Report'!AT1225="X",1,IF('Prop Drill Pipe Inp Report'!AU1225="X",1,IF('Prop Drill Pipe Inp Report'!AV1225="X",1,IF('Prop Drill Pipe Inp Report'!AW1225="X",1,IF('Prop Drill Pipe Inp Report'!AX1225="X",1,IF('Prop Drill Pipe Inp Report'!AY1225="X",1,IF('Prop Drill Pipe Inp Report'!AZ1225="X",1,IF('Prop Drill Pipe Inp Report'!BA1225="X",1,0))))))))))))</f>
        <v>0</v>
      </c>
    </row>
    <row r="1219" spans="9:10" x14ac:dyDescent="0.25">
      <c r="I1219">
        <f>IF('Prop Drill Pipe Inp Report'!V1226="X",1,IF('Prop Drill Pipe Inp Report'!W1226="X",1,IF('Prop Drill Pipe Inp Report'!X1226="X",1,IF('Prop Drill Pipe Inp Report'!Y1226="X",1,IF('Prop Drill Pipe Inp Report'!Z1226="X",1,IF('Prop Drill Pipe Inp Report'!AA1226="X",1,IF('Prop Drill Pipe Inp Report'!AB1226="X",1,IF('Prop Drill Pipe Inp Report'!AC1226="X",1,IF('Prop Drill Pipe Inp Report'!AD1226="X",1,IF('Prop Drill Pipe Inp Report'!AE1226="X",1,IF('Prop Drill Pipe Inp Report'!AF1226="X",1,IF('Prop Drill Pipe Inp Report'!AG1226="X",1,IF('Prop Drill Pipe Inp Report'!AH1226="X",1, IF('Prop Drill Pipe Inp Report'!AI1226="X",1,0))))))))))))))</f>
        <v>0</v>
      </c>
      <c r="J1219">
        <f>IF('Prop Drill Pipe Inp Report'!AP1226="X",1,IF('Prop Drill Pipe Inp Report'!AQ1226="X",1,IF('Prop Drill Pipe Inp Report'!AR1226="X",1,IF('Prop Drill Pipe Inp Report'!AS1226="X",1,IF('Prop Drill Pipe Inp Report'!AT1226="X",1,IF('Prop Drill Pipe Inp Report'!AU1226="X",1,IF('Prop Drill Pipe Inp Report'!AV1226="X",1,IF('Prop Drill Pipe Inp Report'!AW1226="X",1,IF('Prop Drill Pipe Inp Report'!AX1226="X",1,IF('Prop Drill Pipe Inp Report'!AY1226="X",1,IF('Prop Drill Pipe Inp Report'!AZ1226="X",1,IF('Prop Drill Pipe Inp Report'!BA1226="X",1,0))))))))))))</f>
        <v>0</v>
      </c>
    </row>
    <row r="1220" spans="9:10" x14ac:dyDescent="0.25">
      <c r="I1220">
        <f>IF('Prop Drill Pipe Inp Report'!V1227="X",1,IF('Prop Drill Pipe Inp Report'!W1227="X",1,IF('Prop Drill Pipe Inp Report'!X1227="X",1,IF('Prop Drill Pipe Inp Report'!Y1227="X",1,IF('Prop Drill Pipe Inp Report'!Z1227="X",1,IF('Prop Drill Pipe Inp Report'!AA1227="X",1,IF('Prop Drill Pipe Inp Report'!AB1227="X",1,IF('Prop Drill Pipe Inp Report'!AC1227="X",1,IF('Prop Drill Pipe Inp Report'!AD1227="X",1,IF('Prop Drill Pipe Inp Report'!AE1227="X",1,IF('Prop Drill Pipe Inp Report'!AF1227="X",1,IF('Prop Drill Pipe Inp Report'!AG1227="X",1,IF('Prop Drill Pipe Inp Report'!AH1227="X",1, IF('Prop Drill Pipe Inp Report'!AI1227="X",1,0))))))))))))))</f>
        <v>0</v>
      </c>
      <c r="J1220">
        <f>IF('Prop Drill Pipe Inp Report'!AP1227="X",1,IF('Prop Drill Pipe Inp Report'!AQ1227="X",1,IF('Prop Drill Pipe Inp Report'!AR1227="X",1,IF('Prop Drill Pipe Inp Report'!AS1227="X",1,IF('Prop Drill Pipe Inp Report'!AT1227="X",1,IF('Prop Drill Pipe Inp Report'!AU1227="X",1,IF('Prop Drill Pipe Inp Report'!AV1227="X",1,IF('Prop Drill Pipe Inp Report'!AW1227="X",1,IF('Prop Drill Pipe Inp Report'!AX1227="X",1,IF('Prop Drill Pipe Inp Report'!AY1227="X",1,IF('Prop Drill Pipe Inp Report'!AZ1227="X",1,IF('Prop Drill Pipe Inp Report'!BA1227="X",1,0))))))))))))</f>
        <v>0</v>
      </c>
    </row>
    <row r="1221" spans="9:10" x14ac:dyDescent="0.25">
      <c r="I1221">
        <f>IF('Prop Drill Pipe Inp Report'!V1228="X",1,IF('Prop Drill Pipe Inp Report'!W1228="X",1,IF('Prop Drill Pipe Inp Report'!X1228="X",1,IF('Prop Drill Pipe Inp Report'!Y1228="X",1,IF('Prop Drill Pipe Inp Report'!Z1228="X",1,IF('Prop Drill Pipe Inp Report'!AA1228="X",1,IF('Prop Drill Pipe Inp Report'!AB1228="X",1,IF('Prop Drill Pipe Inp Report'!AC1228="X",1,IF('Prop Drill Pipe Inp Report'!AD1228="X",1,IF('Prop Drill Pipe Inp Report'!AE1228="X",1,IF('Prop Drill Pipe Inp Report'!AF1228="X",1,IF('Prop Drill Pipe Inp Report'!AG1228="X",1,IF('Prop Drill Pipe Inp Report'!AH1228="X",1, IF('Prop Drill Pipe Inp Report'!AI1228="X",1,0))))))))))))))</f>
        <v>0</v>
      </c>
      <c r="J1221">
        <f>IF('Prop Drill Pipe Inp Report'!AP1228="X",1,IF('Prop Drill Pipe Inp Report'!AQ1228="X",1,IF('Prop Drill Pipe Inp Report'!AR1228="X",1,IF('Prop Drill Pipe Inp Report'!AS1228="X",1,IF('Prop Drill Pipe Inp Report'!AT1228="X",1,IF('Prop Drill Pipe Inp Report'!AU1228="X",1,IF('Prop Drill Pipe Inp Report'!AV1228="X",1,IF('Prop Drill Pipe Inp Report'!AW1228="X",1,IF('Prop Drill Pipe Inp Report'!AX1228="X",1,IF('Prop Drill Pipe Inp Report'!AY1228="X",1,IF('Prop Drill Pipe Inp Report'!AZ1228="X",1,IF('Prop Drill Pipe Inp Report'!BA1228="X",1,0))))))))))))</f>
        <v>0</v>
      </c>
    </row>
    <row r="1222" spans="9:10" x14ac:dyDescent="0.25">
      <c r="I1222">
        <f>IF('Prop Drill Pipe Inp Report'!V1229="X",1,IF('Prop Drill Pipe Inp Report'!W1229="X",1,IF('Prop Drill Pipe Inp Report'!X1229="X",1,IF('Prop Drill Pipe Inp Report'!Y1229="X",1,IF('Prop Drill Pipe Inp Report'!Z1229="X",1,IF('Prop Drill Pipe Inp Report'!AA1229="X",1,IF('Prop Drill Pipe Inp Report'!AB1229="X",1,IF('Prop Drill Pipe Inp Report'!AC1229="X",1,IF('Prop Drill Pipe Inp Report'!AD1229="X",1,IF('Prop Drill Pipe Inp Report'!AE1229="X",1,IF('Prop Drill Pipe Inp Report'!AF1229="X",1,IF('Prop Drill Pipe Inp Report'!AG1229="X",1,IF('Prop Drill Pipe Inp Report'!AH1229="X",1, IF('Prop Drill Pipe Inp Report'!AI1229="X",1,0))))))))))))))</f>
        <v>0</v>
      </c>
      <c r="J1222">
        <f>IF('Prop Drill Pipe Inp Report'!AP1229="X",1,IF('Prop Drill Pipe Inp Report'!AQ1229="X",1,IF('Prop Drill Pipe Inp Report'!AR1229="X",1,IF('Prop Drill Pipe Inp Report'!AS1229="X",1,IF('Prop Drill Pipe Inp Report'!AT1229="X",1,IF('Prop Drill Pipe Inp Report'!AU1229="X",1,IF('Prop Drill Pipe Inp Report'!AV1229="X",1,IF('Prop Drill Pipe Inp Report'!AW1229="X",1,IF('Prop Drill Pipe Inp Report'!AX1229="X",1,IF('Prop Drill Pipe Inp Report'!AY1229="X",1,IF('Prop Drill Pipe Inp Report'!AZ1229="X",1,IF('Prop Drill Pipe Inp Report'!BA1229="X",1,0))))))))))))</f>
        <v>0</v>
      </c>
    </row>
    <row r="1223" spans="9:10" x14ac:dyDescent="0.25">
      <c r="I1223">
        <f>IF('Prop Drill Pipe Inp Report'!V1230="X",1,IF('Prop Drill Pipe Inp Report'!W1230="X",1,IF('Prop Drill Pipe Inp Report'!X1230="X",1,IF('Prop Drill Pipe Inp Report'!Y1230="X",1,IF('Prop Drill Pipe Inp Report'!Z1230="X",1,IF('Prop Drill Pipe Inp Report'!AA1230="X",1,IF('Prop Drill Pipe Inp Report'!AB1230="X",1,IF('Prop Drill Pipe Inp Report'!AC1230="X",1,IF('Prop Drill Pipe Inp Report'!AD1230="X",1,IF('Prop Drill Pipe Inp Report'!AE1230="X",1,IF('Prop Drill Pipe Inp Report'!AF1230="X",1,IF('Prop Drill Pipe Inp Report'!AG1230="X",1,IF('Prop Drill Pipe Inp Report'!AH1230="X",1, IF('Prop Drill Pipe Inp Report'!AI1230="X",1,0))))))))))))))</f>
        <v>0</v>
      </c>
      <c r="J1223">
        <f>IF('Prop Drill Pipe Inp Report'!AP1230="X",1,IF('Prop Drill Pipe Inp Report'!AQ1230="X",1,IF('Prop Drill Pipe Inp Report'!AR1230="X",1,IF('Prop Drill Pipe Inp Report'!AS1230="X",1,IF('Prop Drill Pipe Inp Report'!AT1230="X",1,IF('Prop Drill Pipe Inp Report'!AU1230="X",1,IF('Prop Drill Pipe Inp Report'!AV1230="X",1,IF('Prop Drill Pipe Inp Report'!AW1230="X",1,IF('Prop Drill Pipe Inp Report'!AX1230="X",1,IF('Prop Drill Pipe Inp Report'!AY1230="X",1,IF('Prop Drill Pipe Inp Report'!AZ1230="X",1,IF('Prop Drill Pipe Inp Report'!BA1230="X",1,0))))))))))))</f>
        <v>0</v>
      </c>
    </row>
    <row r="1224" spans="9:10" x14ac:dyDescent="0.25">
      <c r="I1224">
        <f>IF('Prop Drill Pipe Inp Report'!V1231="X",1,IF('Prop Drill Pipe Inp Report'!W1231="X",1,IF('Prop Drill Pipe Inp Report'!X1231="X",1,IF('Prop Drill Pipe Inp Report'!Y1231="X",1,IF('Prop Drill Pipe Inp Report'!Z1231="X",1,IF('Prop Drill Pipe Inp Report'!AA1231="X",1,IF('Prop Drill Pipe Inp Report'!AB1231="X",1,IF('Prop Drill Pipe Inp Report'!AC1231="X",1,IF('Prop Drill Pipe Inp Report'!AD1231="X",1,IF('Prop Drill Pipe Inp Report'!AE1231="X",1,IF('Prop Drill Pipe Inp Report'!AF1231="X",1,IF('Prop Drill Pipe Inp Report'!AG1231="X",1,IF('Prop Drill Pipe Inp Report'!AH1231="X",1, IF('Prop Drill Pipe Inp Report'!AI1231="X",1,0))))))))))))))</f>
        <v>0</v>
      </c>
      <c r="J1224">
        <f>IF('Prop Drill Pipe Inp Report'!AP1231="X",1,IF('Prop Drill Pipe Inp Report'!AQ1231="X",1,IF('Prop Drill Pipe Inp Report'!AR1231="X",1,IF('Prop Drill Pipe Inp Report'!AS1231="X",1,IF('Prop Drill Pipe Inp Report'!AT1231="X",1,IF('Prop Drill Pipe Inp Report'!AU1231="X",1,IF('Prop Drill Pipe Inp Report'!AV1231="X",1,IF('Prop Drill Pipe Inp Report'!AW1231="X",1,IF('Prop Drill Pipe Inp Report'!AX1231="X",1,IF('Prop Drill Pipe Inp Report'!AY1231="X",1,IF('Prop Drill Pipe Inp Report'!AZ1231="X",1,IF('Prop Drill Pipe Inp Report'!BA1231="X",1,0))))))))))))</f>
        <v>0</v>
      </c>
    </row>
    <row r="1225" spans="9:10" x14ac:dyDescent="0.25">
      <c r="I1225">
        <f>IF('Prop Drill Pipe Inp Report'!V1232="X",1,IF('Prop Drill Pipe Inp Report'!W1232="X",1,IF('Prop Drill Pipe Inp Report'!X1232="X",1,IF('Prop Drill Pipe Inp Report'!Y1232="X",1,IF('Prop Drill Pipe Inp Report'!Z1232="X",1,IF('Prop Drill Pipe Inp Report'!AA1232="X",1,IF('Prop Drill Pipe Inp Report'!AB1232="X",1,IF('Prop Drill Pipe Inp Report'!AC1232="X",1,IF('Prop Drill Pipe Inp Report'!AD1232="X",1,IF('Prop Drill Pipe Inp Report'!AE1232="X",1,IF('Prop Drill Pipe Inp Report'!AF1232="X",1,IF('Prop Drill Pipe Inp Report'!AG1232="X",1,IF('Prop Drill Pipe Inp Report'!AH1232="X",1, IF('Prop Drill Pipe Inp Report'!AI1232="X",1,0))))))))))))))</f>
        <v>0</v>
      </c>
      <c r="J1225">
        <f>IF('Prop Drill Pipe Inp Report'!AP1232="X",1,IF('Prop Drill Pipe Inp Report'!AQ1232="X",1,IF('Prop Drill Pipe Inp Report'!AR1232="X",1,IF('Prop Drill Pipe Inp Report'!AS1232="X",1,IF('Prop Drill Pipe Inp Report'!AT1232="X",1,IF('Prop Drill Pipe Inp Report'!AU1232="X",1,IF('Prop Drill Pipe Inp Report'!AV1232="X",1,IF('Prop Drill Pipe Inp Report'!AW1232="X",1,IF('Prop Drill Pipe Inp Report'!AX1232="X",1,IF('Prop Drill Pipe Inp Report'!AY1232="X",1,IF('Prop Drill Pipe Inp Report'!AZ1232="X",1,IF('Prop Drill Pipe Inp Report'!BA1232="X",1,0))))))))))))</f>
        <v>0</v>
      </c>
    </row>
    <row r="1226" spans="9:10" x14ac:dyDescent="0.25">
      <c r="I1226">
        <f>IF('Prop Drill Pipe Inp Report'!V1233="X",1,IF('Prop Drill Pipe Inp Report'!W1233="X",1,IF('Prop Drill Pipe Inp Report'!X1233="X",1,IF('Prop Drill Pipe Inp Report'!Y1233="X",1,IF('Prop Drill Pipe Inp Report'!Z1233="X",1,IF('Prop Drill Pipe Inp Report'!AA1233="X",1,IF('Prop Drill Pipe Inp Report'!AB1233="X",1,IF('Prop Drill Pipe Inp Report'!AC1233="X",1,IF('Prop Drill Pipe Inp Report'!AD1233="X",1,IF('Prop Drill Pipe Inp Report'!AE1233="X",1,IF('Prop Drill Pipe Inp Report'!AF1233="X",1,IF('Prop Drill Pipe Inp Report'!AG1233="X",1,IF('Prop Drill Pipe Inp Report'!AH1233="X",1, IF('Prop Drill Pipe Inp Report'!AI1233="X",1,0))))))))))))))</f>
        <v>0</v>
      </c>
      <c r="J1226">
        <f>IF('Prop Drill Pipe Inp Report'!AP1233="X",1,IF('Prop Drill Pipe Inp Report'!AQ1233="X",1,IF('Prop Drill Pipe Inp Report'!AR1233="X",1,IF('Prop Drill Pipe Inp Report'!AS1233="X",1,IF('Prop Drill Pipe Inp Report'!AT1233="X",1,IF('Prop Drill Pipe Inp Report'!AU1233="X",1,IF('Prop Drill Pipe Inp Report'!AV1233="X",1,IF('Prop Drill Pipe Inp Report'!AW1233="X",1,IF('Prop Drill Pipe Inp Report'!AX1233="X",1,IF('Prop Drill Pipe Inp Report'!AY1233="X",1,IF('Prop Drill Pipe Inp Report'!AZ1233="X",1,IF('Prop Drill Pipe Inp Report'!BA1233="X",1,0))))))))))))</f>
        <v>0</v>
      </c>
    </row>
    <row r="1227" spans="9:10" x14ac:dyDescent="0.25">
      <c r="I1227">
        <f>IF('Prop Drill Pipe Inp Report'!V1234="X",1,IF('Prop Drill Pipe Inp Report'!W1234="X",1,IF('Prop Drill Pipe Inp Report'!X1234="X",1,IF('Prop Drill Pipe Inp Report'!Y1234="X",1,IF('Prop Drill Pipe Inp Report'!Z1234="X",1,IF('Prop Drill Pipe Inp Report'!AA1234="X",1,IF('Prop Drill Pipe Inp Report'!AB1234="X",1,IF('Prop Drill Pipe Inp Report'!AC1234="X",1,IF('Prop Drill Pipe Inp Report'!AD1234="X",1,IF('Prop Drill Pipe Inp Report'!AE1234="X",1,IF('Prop Drill Pipe Inp Report'!AF1234="X",1,IF('Prop Drill Pipe Inp Report'!AG1234="X",1,IF('Prop Drill Pipe Inp Report'!AH1234="X",1, IF('Prop Drill Pipe Inp Report'!AI1234="X",1,0))))))))))))))</f>
        <v>0</v>
      </c>
      <c r="J1227">
        <f>IF('Prop Drill Pipe Inp Report'!AP1234="X",1,IF('Prop Drill Pipe Inp Report'!AQ1234="X",1,IF('Prop Drill Pipe Inp Report'!AR1234="X",1,IF('Prop Drill Pipe Inp Report'!AS1234="X",1,IF('Prop Drill Pipe Inp Report'!AT1234="X",1,IF('Prop Drill Pipe Inp Report'!AU1234="X",1,IF('Prop Drill Pipe Inp Report'!AV1234="X",1,IF('Prop Drill Pipe Inp Report'!AW1234="X",1,IF('Prop Drill Pipe Inp Report'!AX1234="X",1,IF('Prop Drill Pipe Inp Report'!AY1234="X",1,IF('Prop Drill Pipe Inp Report'!AZ1234="X",1,IF('Prop Drill Pipe Inp Report'!BA1234="X",1,0))))))))))))</f>
        <v>0</v>
      </c>
    </row>
    <row r="1228" spans="9:10" x14ac:dyDescent="0.25">
      <c r="I1228">
        <f>IF('Prop Drill Pipe Inp Report'!V1235="X",1,IF('Prop Drill Pipe Inp Report'!W1235="X",1,IF('Prop Drill Pipe Inp Report'!X1235="X",1,IF('Prop Drill Pipe Inp Report'!Y1235="X",1,IF('Prop Drill Pipe Inp Report'!Z1235="X",1,IF('Prop Drill Pipe Inp Report'!AA1235="X",1,IF('Prop Drill Pipe Inp Report'!AB1235="X",1,IF('Prop Drill Pipe Inp Report'!AC1235="X",1,IF('Prop Drill Pipe Inp Report'!AD1235="X",1,IF('Prop Drill Pipe Inp Report'!AE1235="X",1,IF('Prop Drill Pipe Inp Report'!AF1235="X",1,IF('Prop Drill Pipe Inp Report'!AG1235="X",1,IF('Prop Drill Pipe Inp Report'!AH1235="X",1, IF('Prop Drill Pipe Inp Report'!AI1235="X",1,0))))))))))))))</f>
        <v>0</v>
      </c>
      <c r="J1228">
        <f>IF('Prop Drill Pipe Inp Report'!AP1235="X",1,IF('Prop Drill Pipe Inp Report'!AQ1235="X",1,IF('Prop Drill Pipe Inp Report'!AR1235="X",1,IF('Prop Drill Pipe Inp Report'!AS1235="X",1,IF('Prop Drill Pipe Inp Report'!AT1235="X",1,IF('Prop Drill Pipe Inp Report'!AU1235="X",1,IF('Prop Drill Pipe Inp Report'!AV1235="X",1,IF('Prop Drill Pipe Inp Report'!AW1235="X",1,IF('Prop Drill Pipe Inp Report'!AX1235="X",1,IF('Prop Drill Pipe Inp Report'!AY1235="X",1,IF('Prop Drill Pipe Inp Report'!AZ1235="X",1,IF('Prop Drill Pipe Inp Report'!BA1235="X",1,0))))))))))))</f>
        <v>0</v>
      </c>
    </row>
    <row r="1229" spans="9:10" x14ac:dyDescent="0.25">
      <c r="I1229">
        <f>IF('Prop Drill Pipe Inp Report'!V1236="X",1,IF('Prop Drill Pipe Inp Report'!W1236="X",1,IF('Prop Drill Pipe Inp Report'!X1236="X",1,IF('Prop Drill Pipe Inp Report'!Y1236="X",1,IF('Prop Drill Pipe Inp Report'!Z1236="X",1,IF('Prop Drill Pipe Inp Report'!AA1236="X",1,IF('Prop Drill Pipe Inp Report'!AB1236="X",1,IF('Prop Drill Pipe Inp Report'!AC1236="X",1,IF('Prop Drill Pipe Inp Report'!AD1236="X",1,IF('Prop Drill Pipe Inp Report'!AE1236="X",1,IF('Prop Drill Pipe Inp Report'!AF1236="X",1,IF('Prop Drill Pipe Inp Report'!AG1236="X",1,IF('Prop Drill Pipe Inp Report'!AH1236="X",1, IF('Prop Drill Pipe Inp Report'!AI1236="X",1,0))))))))))))))</f>
        <v>0</v>
      </c>
      <c r="J1229">
        <f>IF('Prop Drill Pipe Inp Report'!AP1236="X",1,IF('Prop Drill Pipe Inp Report'!AQ1236="X",1,IF('Prop Drill Pipe Inp Report'!AR1236="X",1,IF('Prop Drill Pipe Inp Report'!AS1236="X",1,IF('Prop Drill Pipe Inp Report'!AT1236="X",1,IF('Prop Drill Pipe Inp Report'!AU1236="X",1,IF('Prop Drill Pipe Inp Report'!AV1236="X",1,IF('Prop Drill Pipe Inp Report'!AW1236="X",1,IF('Prop Drill Pipe Inp Report'!AX1236="X",1,IF('Prop Drill Pipe Inp Report'!AY1236="X",1,IF('Prop Drill Pipe Inp Report'!AZ1236="X",1,IF('Prop Drill Pipe Inp Report'!BA1236="X",1,0))))))))))))</f>
        <v>0</v>
      </c>
    </row>
    <row r="1230" spans="9:10" x14ac:dyDescent="0.25">
      <c r="I1230">
        <f>IF('Prop Drill Pipe Inp Report'!V1237="X",1,IF('Prop Drill Pipe Inp Report'!W1237="X",1,IF('Prop Drill Pipe Inp Report'!X1237="X",1,IF('Prop Drill Pipe Inp Report'!Y1237="X",1,IF('Prop Drill Pipe Inp Report'!Z1237="X",1,IF('Prop Drill Pipe Inp Report'!AA1237="X",1,IF('Prop Drill Pipe Inp Report'!AB1237="X",1,IF('Prop Drill Pipe Inp Report'!AC1237="X",1,IF('Prop Drill Pipe Inp Report'!AD1237="X",1,IF('Prop Drill Pipe Inp Report'!AE1237="X",1,IF('Prop Drill Pipe Inp Report'!AF1237="X",1,IF('Prop Drill Pipe Inp Report'!AG1237="X",1,IF('Prop Drill Pipe Inp Report'!AH1237="X",1, IF('Prop Drill Pipe Inp Report'!AI1237="X",1,0))))))))))))))</f>
        <v>0</v>
      </c>
      <c r="J1230">
        <f>IF('Prop Drill Pipe Inp Report'!AP1237="X",1,IF('Prop Drill Pipe Inp Report'!AQ1237="X",1,IF('Prop Drill Pipe Inp Report'!AR1237="X",1,IF('Prop Drill Pipe Inp Report'!AS1237="X",1,IF('Prop Drill Pipe Inp Report'!AT1237="X",1,IF('Prop Drill Pipe Inp Report'!AU1237="X",1,IF('Prop Drill Pipe Inp Report'!AV1237="X",1,IF('Prop Drill Pipe Inp Report'!AW1237="X",1,IF('Prop Drill Pipe Inp Report'!AX1237="X",1,IF('Prop Drill Pipe Inp Report'!AY1237="X",1,IF('Prop Drill Pipe Inp Report'!AZ1237="X",1,IF('Prop Drill Pipe Inp Report'!BA1237="X",1,0))))))))))))</f>
        <v>0</v>
      </c>
    </row>
    <row r="1231" spans="9:10" x14ac:dyDescent="0.25">
      <c r="I1231">
        <f>IF('Prop Drill Pipe Inp Report'!V1238="X",1,IF('Prop Drill Pipe Inp Report'!W1238="X",1,IF('Prop Drill Pipe Inp Report'!X1238="X",1,IF('Prop Drill Pipe Inp Report'!Y1238="X",1,IF('Prop Drill Pipe Inp Report'!Z1238="X",1,IF('Prop Drill Pipe Inp Report'!AA1238="X",1,IF('Prop Drill Pipe Inp Report'!AB1238="X",1,IF('Prop Drill Pipe Inp Report'!AC1238="X",1,IF('Prop Drill Pipe Inp Report'!AD1238="X",1,IF('Prop Drill Pipe Inp Report'!AE1238="X",1,IF('Prop Drill Pipe Inp Report'!AF1238="X",1,IF('Prop Drill Pipe Inp Report'!AG1238="X",1,IF('Prop Drill Pipe Inp Report'!AH1238="X",1, IF('Prop Drill Pipe Inp Report'!AI1238="X",1,0))))))))))))))</f>
        <v>0</v>
      </c>
      <c r="J1231">
        <f>IF('Prop Drill Pipe Inp Report'!AP1238="X",1,IF('Prop Drill Pipe Inp Report'!AQ1238="X",1,IF('Prop Drill Pipe Inp Report'!AR1238="X",1,IF('Prop Drill Pipe Inp Report'!AS1238="X",1,IF('Prop Drill Pipe Inp Report'!AT1238="X",1,IF('Prop Drill Pipe Inp Report'!AU1238="X",1,IF('Prop Drill Pipe Inp Report'!AV1238="X",1,IF('Prop Drill Pipe Inp Report'!AW1238="X",1,IF('Prop Drill Pipe Inp Report'!AX1238="X",1,IF('Prop Drill Pipe Inp Report'!AY1238="X",1,IF('Prop Drill Pipe Inp Report'!AZ1238="X",1,IF('Prop Drill Pipe Inp Report'!BA1238="X",1,0))))))))))))</f>
        <v>0</v>
      </c>
    </row>
    <row r="1232" spans="9:10" x14ac:dyDescent="0.25">
      <c r="I1232">
        <f>IF('Prop Drill Pipe Inp Report'!V1239="X",1,IF('Prop Drill Pipe Inp Report'!W1239="X",1,IF('Prop Drill Pipe Inp Report'!X1239="X",1,IF('Prop Drill Pipe Inp Report'!Y1239="X",1,IF('Prop Drill Pipe Inp Report'!Z1239="X",1,IF('Prop Drill Pipe Inp Report'!AA1239="X",1,IF('Prop Drill Pipe Inp Report'!AB1239="X",1,IF('Prop Drill Pipe Inp Report'!AC1239="X",1,IF('Prop Drill Pipe Inp Report'!AD1239="X",1,IF('Prop Drill Pipe Inp Report'!AE1239="X",1,IF('Prop Drill Pipe Inp Report'!AF1239="X",1,IF('Prop Drill Pipe Inp Report'!AG1239="X",1,IF('Prop Drill Pipe Inp Report'!AH1239="X",1, IF('Prop Drill Pipe Inp Report'!AI1239="X",1,0))))))))))))))</f>
        <v>0</v>
      </c>
      <c r="J1232">
        <f>IF('Prop Drill Pipe Inp Report'!AP1239="X",1,IF('Prop Drill Pipe Inp Report'!AQ1239="X",1,IF('Prop Drill Pipe Inp Report'!AR1239="X",1,IF('Prop Drill Pipe Inp Report'!AS1239="X",1,IF('Prop Drill Pipe Inp Report'!AT1239="X",1,IF('Prop Drill Pipe Inp Report'!AU1239="X",1,IF('Prop Drill Pipe Inp Report'!AV1239="X",1,IF('Prop Drill Pipe Inp Report'!AW1239="X",1,IF('Prop Drill Pipe Inp Report'!AX1239="X",1,IF('Prop Drill Pipe Inp Report'!AY1239="X",1,IF('Prop Drill Pipe Inp Report'!AZ1239="X",1,IF('Prop Drill Pipe Inp Report'!BA1239="X",1,0))))))))))))</f>
        <v>0</v>
      </c>
    </row>
    <row r="1233" spans="9:10" x14ac:dyDescent="0.25">
      <c r="I1233">
        <f>IF('Prop Drill Pipe Inp Report'!V1240="X",1,IF('Prop Drill Pipe Inp Report'!W1240="X",1,IF('Prop Drill Pipe Inp Report'!X1240="X",1,IF('Prop Drill Pipe Inp Report'!Y1240="X",1,IF('Prop Drill Pipe Inp Report'!Z1240="X",1,IF('Prop Drill Pipe Inp Report'!AA1240="X",1,IF('Prop Drill Pipe Inp Report'!AB1240="X",1,IF('Prop Drill Pipe Inp Report'!AC1240="X",1,IF('Prop Drill Pipe Inp Report'!AD1240="X",1,IF('Prop Drill Pipe Inp Report'!AE1240="X",1,IF('Prop Drill Pipe Inp Report'!AF1240="X",1,IF('Prop Drill Pipe Inp Report'!AG1240="X",1,IF('Prop Drill Pipe Inp Report'!AH1240="X",1, IF('Prop Drill Pipe Inp Report'!AI1240="X",1,0))))))))))))))</f>
        <v>0</v>
      </c>
      <c r="J1233">
        <f>IF('Prop Drill Pipe Inp Report'!AP1240="X",1,IF('Prop Drill Pipe Inp Report'!AQ1240="X",1,IF('Prop Drill Pipe Inp Report'!AR1240="X",1,IF('Prop Drill Pipe Inp Report'!AS1240="X",1,IF('Prop Drill Pipe Inp Report'!AT1240="X",1,IF('Prop Drill Pipe Inp Report'!AU1240="X",1,IF('Prop Drill Pipe Inp Report'!AV1240="X",1,IF('Prop Drill Pipe Inp Report'!AW1240="X",1,IF('Prop Drill Pipe Inp Report'!AX1240="X",1,IF('Prop Drill Pipe Inp Report'!AY1240="X",1,IF('Prop Drill Pipe Inp Report'!AZ1240="X",1,IF('Prop Drill Pipe Inp Report'!BA1240="X",1,0))))))))))))</f>
        <v>0</v>
      </c>
    </row>
    <row r="1234" spans="9:10" x14ac:dyDescent="0.25">
      <c r="I1234">
        <f>IF('Prop Drill Pipe Inp Report'!V1241="X",1,IF('Prop Drill Pipe Inp Report'!W1241="X",1,IF('Prop Drill Pipe Inp Report'!X1241="X",1,IF('Prop Drill Pipe Inp Report'!Y1241="X",1,IF('Prop Drill Pipe Inp Report'!Z1241="X",1,IF('Prop Drill Pipe Inp Report'!AA1241="X",1,IF('Prop Drill Pipe Inp Report'!AB1241="X",1,IF('Prop Drill Pipe Inp Report'!AC1241="X",1,IF('Prop Drill Pipe Inp Report'!AD1241="X",1,IF('Prop Drill Pipe Inp Report'!AE1241="X",1,IF('Prop Drill Pipe Inp Report'!AF1241="X",1,IF('Prop Drill Pipe Inp Report'!AG1241="X",1,IF('Prop Drill Pipe Inp Report'!AH1241="X",1, IF('Prop Drill Pipe Inp Report'!AI1241="X",1,0))))))))))))))</f>
        <v>0</v>
      </c>
      <c r="J1234">
        <f>IF('Prop Drill Pipe Inp Report'!AP1241="X",1,IF('Prop Drill Pipe Inp Report'!AQ1241="X",1,IF('Prop Drill Pipe Inp Report'!AR1241="X",1,IF('Prop Drill Pipe Inp Report'!AS1241="X",1,IF('Prop Drill Pipe Inp Report'!AT1241="X",1,IF('Prop Drill Pipe Inp Report'!AU1241="X",1,IF('Prop Drill Pipe Inp Report'!AV1241="X",1,IF('Prop Drill Pipe Inp Report'!AW1241="X",1,IF('Prop Drill Pipe Inp Report'!AX1241="X",1,IF('Prop Drill Pipe Inp Report'!AY1241="X",1,IF('Prop Drill Pipe Inp Report'!AZ1241="X",1,IF('Prop Drill Pipe Inp Report'!BA1241="X",1,0))))))))))))</f>
        <v>0</v>
      </c>
    </row>
    <row r="1235" spans="9:10" x14ac:dyDescent="0.25">
      <c r="I1235">
        <f>IF('Prop Drill Pipe Inp Report'!V1242="X",1,IF('Prop Drill Pipe Inp Report'!W1242="X",1,IF('Prop Drill Pipe Inp Report'!X1242="X",1,IF('Prop Drill Pipe Inp Report'!Y1242="X",1,IF('Prop Drill Pipe Inp Report'!Z1242="X",1,IF('Prop Drill Pipe Inp Report'!AA1242="X",1,IF('Prop Drill Pipe Inp Report'!AB1242="X",1,IF('Prop Drill Pipe Inp Report'!AC1242="X",1,IF('Prop Drill Pipe Inp Report'!AD1242="X",1,IF('Prop Drill Pipe Inp Report'!AE1242="X",1,IF('Prop Drill Pipe Inp Report'!AF1242="X",1,IF('Prop Drill Pipe Inp Report'!AG1242="X",1,IF('Prop Drill Pipe Inp Report'!AH1242="X",1, IF('Prop Drill Pipe Inp Report'!AI1242="X",1,0))))))))))))))</f>
        <v>0</v>
      </c>
      <c r="J1235">
        <f>IF('Prop Drill Pipe Inp Report'!AP1242="X",1,IF('Prop Drill Pipe Inp Report'!AQ1242="X",1,IF('Prop Drill Pipe Inp Report'!AR1242="X",1,IF('Prop Drill Pipe Inp Report'!AS1242="X",1,IF('Prop Drill Pipe Inp Report'!AT1242="X",1,IF('Prop Drill Pipe Inp Report'!AU1242="X",1,IF('Prop Drill Pipe Inp Report'!AV1242="X",1,IF('Prop Drill Pipe Inp Report'!AW1242="X",1,IF('Prop Drill Pipe Inp Report'!AX1242="X",1,IF('Prop Drill Pipe Inp Report'!AY1242="X",1,IF('Prop Drill Pipe Inp Report'!AZ1242="X",1,IF('Prop Drill Pipe Inp Report'!BA1242="X",1,0))))))))))))</f>
        <v>0</v>
      </c>
    </row>
    <row r="1236" spans="9:10" x14ac:dyDescent="0.25">
      <c r="I1236">
        <f>IF('Prop Drill Pipe Inp Report'!V1243="X",1,IF('Prop Drill Pipe Inp Report'!W1243="X",1,IF('Prop Drill Pipe Inp Report'!X1243="X",1,IF('Prop Drill Pipe Inp Report'!Y1243="X",1,IF('Prop Drill Pipe Inp Report'!Z1243="X",1,IF('Prop Drill Pipe Inp Report'!AA1243="X",1,IF('Prop Drill Pipe Inp Report'!AB1243="X",1,IF('Prop Drill Pipe Inp Report'!AC1243="X",1,IF('Prop Drill Pipe Inp Report'!AD1243="X",1,IF('Prop Drill Pipe Inp Report'!AE1243="X",1,IF('Prop Drill Pipe Inp Report'!AF1243="X",1,IF('Prop Drill Pipe Inp Report'!AG1243="X",1,IF('Prop Drill Pipe Inp Report'!AH1243="X",1, IF('Prop Drill Pipe Inp Report'!AI1243="X",1,0))))))))))))))</f>
        <v>0</v>
      </c>
      <c r="J1236">
        <f>IF('Prop Drill Pipe Inp Report'!AP1243="X",1,IF('Prop Drill Pipe Inp Report'!AQ1243="X",1,IF('Prop Drill Pipe Inp Report'!AR1243="X",1,IF('Prop Drill Pipe Inp Report'!AS1243="X",1,IF('Prop Drill Pipe Inp Report'!AT1243="X",1,IF('Prop Drill Pipe Inp Report'!AU1243="X",1,IF('Prop Drill Pipe Inp Report'!AV1243="X",1,IF('Prop Drill Pipe Inp Report'!AW1243="X",1,IF('Prop Drill Pipe Inp Report'!AX1243="X",1,IF('Prop Drill Pipe Inp Report'!AY1243="X",1,IF('Prop Drill Pipe Inp Report'!AZ1243="X",1,IF('Prop Drill Pipe Inp Report'!BA1243="X",1,0))))))))))))</f>
        <v>0</v>
      </c>
    </row>
    <row r="1237" spans="9:10" x14ac:dyDescent="0.25">
      <c r="I1237">
        <f>IF('Prop Drill Pipe Inp Report'!V1244="X",1,IF('Prop Drill Pipe Inp Report'!W1244="X",1,IF('Prop Drill Pipe Inp Report'!X1244="X",1,IF('Prop Drill Pipe Inp Report'!Y1244="X",1,IF('Prop Drill Pipe Inp Report'!Z1244="X",1,IF('Prop Drill Pipe Inp Report'!AA1244="X",1,IF('Prop Drill Pipe Inp Report'!AB1244="X",1,IF('Prop Drill Pipe Inp Report'!AC1244="X",1,IF('Prop Drill Pipe Inp Report'!AD1244="X",1,IF('Prop Drill Pipe Inp Report'!AE1244="X",1,IF('Prop Drill Pipe Inp Report'!AF1244="X",1,IF('Prop Drill Pipe Inp Report'!AG1244="X",1,IF('Prop Drill Pipe Inp Report'!AH1244="X",1, IF('Prop Drill Pipe Inp Report'!AI1244="X",1,0))))))))))))))</f>
        <v>0</v>
      </c>
      <c r="J1237">
        <f>IF('Prop Drill Pipe Inp Report'!AP1244="X",1,IF('Prop Drill Pipe Inp Report'!AQ1244="X",1,IF('Prop Drill Pipe Inp Report'!AR1244="X",1,IF('Prop Drill Pipe Inp Report'!AS1244="X",1,IF('Prop Drill Pipe Inp Report'!AT1244="X",1,IF('Prop Drill Pipe Inp Report'!AU1244="X",1,IF('Prop Drill Pipe Inp Report'!AV1244="X",1,IF('Prop Drill Pipe Inp Report'!AW1244="X",1,IF('Prop Drill Pipe Inp Report'!AX1244="X",1,IF('Prop Drill Pipe Inp Report'!AY1244="X",1,IF('Prop Drill Pipe Inp Report'!AZ1244="X",1,IF('Prop Drill Pipe Inp Report'!BA1244="X",1,0))))))))))))</f>
        <v>0</v>
      </c>
    </row>
    <row r="1238" spans="9:10" x14ac:dyDescent="0.25">
      <c r="I1238">
        <f>IF('Prop Drill Pipe Inp Report'!V1245="X",1,IF('Prop Drill Pipe Inp Report'!W1245="X",1,IF('Prop Drill Pipe Inp Report'!X1245="X",1,IF('Prop Drill Pipe Inp Report'!Y1245="X",1,IF('Prop Drill Pipe Inp Report'!Z1245="X",1,IF('Prop Drill Pipe Inp Report'!AA1245="X",1,IF('Prop Drill Pipe Inp Report'!AB1245="X",1,IF('Prop Drill Pipe Inp Report'!AC1245="X",1,IF('Prop Drill Pipe Inp Report'!AD1245="X",1,IF('Prop Drill Pipe Inp Report'!AE1245="X",1,IF('Prop Drill Pipe Inp Report'!AF1245="X",1,IF('Prop Drill Pipe Inp Report'!AG1245="X",1,IF('Prop Drill Pipe Inp Report'!AH1245="X",1, IF('Prop Drill Pipe Inp Report'!AI1245="X",1,0))))))))))))))</f>
        <v>0</v>
      </c>
      <c r="J1238">
        <f>IF('Prop Drill Pipe Inp Report'!AP1245="X",1,IF('Prop Drill Pipe Inp Report'!AQ1245="X",1,IF('Prop Drill Pipe Inp Report'!AR1245="X",1,IF('Prop Drill Pipe Inp Report'!AS1245="X",1,IF('Prop Drill Pipe Inp Report'!AT1245="X",1,IF('Prop Drill Pipe Inp Report'!AU1245="X",1,IF('Prop Drill Pipe Inp Report'!AV1245="X",1,IF('Prop Drill Pipe Inp Report'!AW1245="X",1,IF('Prop Drill Pipe Inp Report'!AX1245="X",1,IF('Prop Drill Pipe Inp Report'!AY1245="X",1,IF('Prop Drill Pipe Inp Report'!AZ1245="X",1,IF('Prop Drill Pipe Inp Report'!BA1245="X",1,0))))))))))))</f>
        <v>0</v>
      </c>
    </row>
    <row r="1239" spans="9:10" x14ac:dyDescent="0.25">
      <c r="I1239">
        <f>IF('Prop Drill Pipe Inp Report'!V1246="X",1,IF('Prop Drill Pipe Inp Report'!W1246="X",1,IF('Prop Drill Pipe Inp Report'!X1246="X",1,IF('Prop Drill Pipe Inp Report'!Y1246="X",1,IF('Prop Drill Pipe Inp Report'!Z1246="X",1,IF('Prop Drill Pipe Inp Report'!AA1246="X",1,IF('Prop Drill Pipe Inp Report'!AB1246="X",1,IF('Prop Drill Pipe Inp Report'!AC1246="X",1,IF('Prop Drill Pipe Inp Report'!AD1246="X",1,IF('Prop Drill Pipe Inp Report'!AE1246="X",1,IF('Prop Drill Pipe Inp Report'!AF1246="X",1,IF('Prop Drill Pipe Inp Report'!AG1246="X",1,IF('Prop Drill Pipe Inp Report'!AH1246="X",1, IF('Prop Drill Pipe Inp Report'!AI1246="X",1,0))))))))))))))</f>
        <v>0</v>
      </c>
      <c r="J1239">
        <f>IF('Prop Drill Pipe Inp Report'!AP1246="X",1,IF('Prop Drill Pipe Inp Report'!AQ1246="X",1,IF('Prop Drill Pipe Inp Report'!AR1246="X",1,IF('Prop Drill Pipe Inp Report'!AS1246="X",1,IF('Prop Drill Pipe Inp Report'!AT1246="X",1,IF('Prop Drill Pipe Inp Report'!AU1246="X",1,IF('Prop Drill Pipe Inp Report'!AV1246="X",1,IF('Prop Drill Pipe Inp Report'!AW1246="X",1,IF('Prop Drill Pipe Inp Report'!AX1246="X",1,IF('Prop Drill Pipe Inp Report'!AY1246="X",1,IF('Prop Drill Pipe Inp Report'!AZ1246="X",1,IF('Prop Drill Pipe Inp Report'!BA1246="X",1,0))))))))))))</f>
        <v>0</v>
      </c>
    </row>
    <row r="1240" spans="9:10" x14ac:dyDescent="0.25">
      <c r="I1240">
        <f>IF('Prop Drill Pipe Inp Report'!V1247="X",1,IF('Prop Drill Pipe Inp Report'!W1247="X",1,IF('Prop Drill Pipe Inp Report'!X1247="X",1,IF('Prop Drill Pipe Inp Report'!Y1247="X",1,IF('Prop Drill Pipe Inp Report'!Z1247="X",1,IF('Prop Drill Pipe Inp Report'!AA1247="X",1,IF('Prop Drill Pipe Inp Report'!AB1247="X",1,IF('Prop Drill Pipe Inp Report'!AC1247="X",1,IF('Prop Drill Pipe Inp Report'!AD1247="X",1,IF('Prop Drill Pipe Inp Report'!AE1247="X",1,IF('Prop Drill Pipe Inp Report'!AF1247="X",1,IF('Prop Drill Pipe Inp Report'!AG1247="X",1,IF('Prop Drill Pipe Inp Report'!AH1247="X",1, IF('Prop Drill Pipe Inp Report'!AI1247="X",1,0))))))))))))))</f>
        <v>0</v>
      </c>
      <c r="J1240">
        <f>IF('Prop Drill Pipe Inp Report'!AP1247="X",1,IF('Prop Drill Pipe Inp Report'!AQ1247="X",1,IF('Prop Drill Pipe Inp Report'!AR1247="X",1,IF('Prop Drill Pipe Inp Report'!AS1247="X",1,IF('Prop Drill Pipe Inp Report'!AT1247="X",1,IF('Prop Drill Pipe Inp Report'!AU1247="X",1,IF('Prop Drill Pipe Inp Report'!AV1247="X",1,IF('Prop Drill Pipe Inp Report'!AW1247="X",1,IF('Prop Drill Pipe Inp Report'!AX1247="X",1,IF('Prop Drill Pipe Inp Report'!AY1247="X",1,IF('Prop Drill Pipe Inp Report'!AZ1247="X",1,IF('Prop Drill Pipe Inp Report'!BA1247="X",1,0))))))))))))</f>
        <v>0</v>
      </c>
    </row>
    <row r="1241" spans="9:10" x14ac:dyDescent="0.25">
      <c r="I1241">
        <f>IF('Prop Drill Pipe Inp Report'!V1248="X",1,IF('Prop Drill Pipe Inp Report'!W1248="X",1,IF('Prop Drill Pipe Inp Report'!X1248="X",1,IF('Prop Drill Pipe Inp Report'!Y1248="X",1,IF('Prop Drill Pipe Inp Report'!Z1248="X",1,IF('Prop Drill Pipe Inp Report'!AA1248="X",1,IF('Prop Drill Pipe Inp Report'!AB1248="X",1,IF('Prop Drill Pipe Inp Report'!AC1248="X",1,IF('Prop Drill Pipe Inp Report'!AD1248="X",1,IF('Prop Drill Pipe Inp Report'!AE1248="X",1,IF('Prop Drill Pipe Inp Report'!AF1248="X",1,IF('Prop Drill Pipe Inp Report'!AG1248="X",1,IF('Prop Drill Pipe Inp Report'!AH1248="X",1, IF('Prop Drill Pipe Inp Report'!AI1248="X",1,0))))))))))))))</f>
        <v>0</v>
      </c>
      <c r="J1241">
        <f>IF('Prop Drill Pipe Inp Report'!AP1248="X",1,IF('Prop Drill Pipe Inp Report'!AQ1248="X",1,IF('Prop Drill Pipe Inp Report'!AR1248="X",1,IF('Prop Drill Pipe Inp Report'!AS1248="X",1,IF('Prop Drill Pipe Inp Report'!AT1248="X",1,IF('Prop Drill Pipe Inp Report'!AU1248="X",1,IF('Prop Drill Pipe Inp Report'!AV1248="X",1,IF('Prop Drill Pipe Inp Report'!AW1248="X",1,IF('Prop Drill Pipe Inp Report'!AX1248="X",1,IF('Prop Drill Pipe Inp Report'!AY1248="X",1,IF('Prop Drill Pipe Inp Report'!AZ1248="X",1,IF('Prop Drill Pipe Inp Report'!BA1248="X",1,0))))))))))))</f>
        <v>0</v>
      </c>
    </row>
    <row r="1242" spans="9:10" x14ac:dyDescent="0.25">
      <c r="I1242">
        <f>IF('Prop Drill Pipe Inp Report'!V1249="X",1,IF('Prop Drill Pipe Inp Report'!W1249="X",1,IF('Prop Drill Pipe Inp Report'!X1249="X",1,IF('Prop Drill Pipe Inp Report'!Y1249="X",1,IF('Prop Drill Pipe Inp Report'!Z1249="X",1,IF('Prop Drill Pipe Inp Report'!AA1249="X",1,IF('Prop Drill Pipe Inp Report'!AB1249="X",1,IF('Prop Drill Pipe Inp Report'!AC1249="X",1,IF('Prop Drill Pipe Inp Report'!AD1249="X",1,IF('Prop Drill Pipe Inp Report'!AE1249="X",1,IF('Prop Drill Pipe Inp Report'!AF1249="X",1,IF('Prop Drill Pipe Inp Report'!AG1249="X",1,IF('Prop Drill Pipe Inp Report'!AH1249="X",1, IF('Prop Drill Pipe Inp Report'!AI1249="X",1,0))))))))))))))</f>
        <v>0</v>
      </c>
      <c r="J1242">
        <f>IF('Prop Drill Pipe Inp Report'!AP1249="X",1,IF('Prop Drill Pipe Inp Report'!AQ1249="X",1,IF('Prop Drill Pipe Inp Report'!AR1249="X",1,IF('Prop Drill Pipe Inp Report'!AS1249="X",1,IF('Prop Drill Pipe Inp Report'!AT1249="X",1,IF('Prop Drill Pipe Inp Report'!AU1249="X",1,IF('Prop Drill Pipe Inp Report'!AV1249="X",1,IF('Prop Drill Pipe Inp Report'!AW1249="X",1,IF('Prop Drill Pipe Inp Report'!AX1249="X",1,IF('Prop Drill Pipe Inp Report'!AY1249="X",1,IF('Prop Drill Pipe Inp Report'!AZ1249="X",1,IF('Prop Drill Pipe Inp Report'!BA1249="X",1,0))))))))))))</f>
        <v>0</v>
      </c>
    </row>
    <row r="1243" spans="9:10" x14ac:dyDescent="0.25">
      <c r="I1243">
        <f>IF('Prop Drill Pipe Inp Report'!V1250="X",1,IF('Prop Drill Pipe Inp Report'!W1250="X",1,IF('Prop Drill Pipe Inp Report'!X1250="X",1,IF('Prop Drill Pipe Inp Report'!Y1250="X",1,IF('Prop Drill Pipe Inp Report'!Z1250="X",1,IF('Prop Drill Pipe Inp Report'!AA1250="X",1,IF('Prop Drill Pipe Inp Report'!AB1250="X",1,IF('Prop Drill Pipe Inp Report'!AC1250="X",1,IF('Prop Drill Pipe Inp Report'!AD1250="X",1,IF('Prop Drill Pipe Inp Report'!AE1250="X",1,IF('Prop Drill Pipe Inp Report'!AF1250="X",1,IF('Prop Drill Pipe Inp Report'!AG1250="X",1,IF('Prop Drill Pipe Inp Report'!AH1250="X",1, IF('Prop Drill Pipe Inp Report'!AI1250="X",1,0))))))))))))))</f>
        <v>0</v>
      </c>
      <c r="J1243">
        <f>IF('Prop Drill Pipe Inp Report'!AP1250="X",1,IF('Prop Drill Pipe Inp Report'!AQ1250="X",1,IF('Prop Drill Pipe Inp Report'!AR1250="X",1,IF('Prop Drill Pipe Inp Report'!AS1250="X",1,IF('Prop Drill Pipe Inp Report'!AT1250="X",1,IF('Prop Drill Pipe Inp Report'!AU1250="X",1,IF('Prop Drill Pipe Inp Report'!AV1250="X",1,IF('Prop Drill Pipe Inp Report'!AW1250="X",1,IF('Prop Drill Pipe Inp Report'!AX1250="X",1,IF('Prop Drill Pipe Inp Report'!AY1250="X",1,IF('Prop Drill Pipe Inp Report'!AZ1250="X",1,IF('Prop Drill Pipe Inp Report'!BA1250="X",1,0))))))))))))</f>
        <v>0</v>
      </c>
    </row>
    <row r="1244" spans="9:10" x14ac:dyDescent="0.25">
      <c r="I1244">
        <f>IF('Prop Drill Pipe Inp Report'!V1251="X",1,IF('Prop Drill Pipe Inp Report'!W1251="X",1,IF('Prop Drill Pipe Inp Report'!X1251="X",1,IF('Prop Drill Pipe Inp Report'!Y1251="X",1,IF('Prop Drill Pipe Inp Report'!Z1251="X",1,IF('Prop Drill Pipe Inp Report'!AA1251="X",1,IF('Prop Drill Pipe Inp Report'!AB1251="X",1,IF('Prop Drill Pipe Inp Report'!AC1251="X",1,IF('Prop Drill Pipe Inp Report'!AD1251="X",1,IF('Prop Drill Pipe Inp Report'!AE1251="X",1,IF('Prop Drill Pipe Inp Report'!AF1251="X",1,IF('Prop Drill Pipe Inp Report'!AG1251="X",1,IF('Prop Drill Pipe Inp Report'!AH1251="X",1, IF('Prop Drill Pipe Inp Report'!AI1251="X",1,0))))))))))))))</f>
        <v>0</v>
      </c>
      <c r="J1244">
        <f>IF('Prop Drill Pipe Inp Report'!AP1251="X",1,IF('Prop Drill Pipe Inp Report'!AQ1251="X",1,IF('Prop Drill Pipe Inp Report'!AR1251="X",1,IF('Prop Drill Pipe Inp Report'!AS1251="X",1,IF('Prop Drill Pipe Inp Report'!AT1251="X",1,IF('Prop Drill Pipe Inp Report'!AU1251="X",1,IF('Prop Drill Pipe Inp Report'!AV1251="X",1,IF('Prop Drill Pipe Inp Report'!AW1251="X",1,IF('Prop Drill Pipe Inp Report'!AX1251="X",1,IF('Prop Drill Pipe Inp Report'!AY1251="X",1,IF('Prop Drill Pipe Inp Report'!AZ1251="X",1,IF('Prop Drill Pipe Inp Report'!BA1251="X",1,0))))))))))))</f>
        <v>0</v>
      </c>
    </row>
    <row r="1245" spans="9:10" x14ac:dyDescent="0.25">
      <c r="I1245">
        <f>IF('Prop Drill Pipe Inp Report'!V1252="X",1,IF('Prop Drill Pipe Inp Report'!W1252="X",1,IF('Prop Drill Pipe Inp Report'!X1252="X",1,IF('Prop Drill Pipe Inp Report'!Y1252="X",1,IF('Prop Drill Pipe Inp Report'!Z1252="X",1,IF('Prop Drill Pipe Inp Report'!AA1252="X",1,IF('Prop Drill Pipe Inp Report'!AB1252="X",1,IF('Prop Drill Pipe Inp Report'!AC1252="X",1,IF('Prop Drill Pipe Inp Report'!AD1252="X",1,IF('Prop Drill Pipe Inp Report'!AE1252="X",1,IF('Prop Drill Pipe Inp Report'!AF1252="X",1,IF('Prop Drill Pipe Inp Report'!AG1252="X",1,IF('Prop Drill Pipe Inp Report'!AH1252="X",1, IF('Prop Drill Pipe Inp Report'!AI1252="X",1,0))))))))))))))</f>
        <v>0</v>
      </c>
      <c r="J1245">
        <f>IF('Prop Drill Pipe Inp Report'!AP1252="X",1,IF('Prop Drill Pipe Inp Report'!AQ1252="X",1,IF('Prop Drill Pipe Inp Report'!AR1252="X",1,IF('Prop Drill Pipe Inp Report'!AS1252="X",1,IF('Prop Drill Pipe Inp Report'!AT1252="X",1,IF('Prop Drill Pipe Inp Report'!AU1252="X",1,IF('Prop Drill Pipe Inp Report'!AV1252="X",1,IF('Prop Drill Pipe Inp Report'!AW1252="X",1,IF('Prop Drill Pipe Inp Report'!AX1252="X",1,IF('Prop Drill Pipe Inp Report'!AY1252="X",1,IF('Prop Drill Pipe Inp Report'!AZ1252="X",1,IF('Prop Drill Pipe Inp Report'!BA1252="X",1,0))))))))))))</f>
        <v>0</v>
      </c>
    </row>
    <row r="1246" spans="9:10" x14ac:dyDescent="0.25">
      <c r="I1246">
        <f>IF('Prop Drill Pipe Inp Report'!V1253="X",1,IF('Prop Drill Pipe Inp Report'!W1253="X",1,IF('Prop Drill Pipe Inp Report'!X1253="X",1,IF('Prop Drill Pipe Inp Report'!Y1253="X",1,IF('Prop Drill Pipe Inp Report'!Z1253="X",1,IF('Prop Drill Pipe Inp Report'!AA1253="X",1,IF('Prop Drill Pipe Inp Report'!AB1253="X",1,IF('Prop Drill Pipe Inp Report'!AC1253="X",1,IF('Prop Drill Pipe Inp Report'!AD1253="X",1,IF('Prop Drill Pipe Inp Report'!AE1253="X",1,IF('Prop Drill Pipe Inp Report'!AF1253="X",1,IF('Prop Drill Pipe Inp Report'!AG1253="X",1,IF('Prop Drill Pipe Inp Report'!AH1253="X",1, IF('Prop Drill Pipe Inp Report'!AI1253="X",1,0))))))))))))))</f>
        <v>0</v>
      </c>
      <c r="J1246">
        <f>IF('Prop Drill Pipe Inp Report'!AP1253="X",1,IF('Prop Drill Pipe Inp Report'!AQ1253="X",1,IF('Prop Drill Pipe Inp Report'!AR1253="X",1,IF('Prop Drill Pipe Inp Report'!AS1253="X",1,IF('Prop Drill Pipe Inp Report'!AT1253="X",1,IF('Prop Drill Pipe Inp Report'!AU1253="X",1,IF('Prop Drill Pipe Inp Report'!AV1253="X",1,IF('Prop Drill Pipe Inp Report'!AW1253="X",1,IF('Prop Drill Pipe Inp Report'!AX1253="X",1,IF('Prop Drill Pipe Inp Report'!AY1253="X",1,IF('Prop Drill Pipe Inp Report'!AZ1253="X",1,IF('Prop Drill Pipe Inp Report'!BA1253="X",1,0))))))))))))</f>
        <v>0</v>
      </c>
    </row>
    <row r="1247" spans="9:10" x14ac:dyDescent="0.25">
      <c r="I1247">
        <f>IF('Prop Drill Pipe Inp Report'!V1254="X",1,IF('Prop Drill Pipe Inp Report'!W1254="X",1,IF('Prop Drill Pipe Inp Report'!X1254="X",1,IF('Prop Drill Pipe Inp Report'!Y1254="X",1,IF('Prop Drill Pipe Inp Report'!Z1254="X",1,IF('Prop Drill Pipe Inp Report'!AA1254="X",1,IF('Prop Drill Pipe Inp Report'!AB1254="X",1,IF('Prop Drill Pipe Inp Report'!AC1254="X",1,IF('Prop Drill Pipe Inp Report'!AD1254="X",1,IF('Prop Drill Pipe Inp Report'!AE1254="X",1,IF('Prop Drill Pipe Inp Report'!AF1254="X",1,IF('Prop Drill Pipe Inp Report'!AG1254="X",1,IF('Prop Drill Pipe Inp Report'!AH1254="X",1, IF('Prop Drill Pipe Inp Report'!AI1254="X",1,0))))))))))))))</f>
        <v>0</v>
      </c>
      <c r="J1247">
        <f>IF('Prop Drill Pipe Inp Report'!AP1254="X",1,IF('Prop Drill Pipe Inp Report'!AQ1254="X",1,IF('Prop Drill Pipe Inp Report'!AR1254="X",1,IF('Prop Drill Pipe Inp Report'!AS1254="X",1,IF('Prop Drill Pipe Inp Report'!AT1254="X",1,IF('Prop Drill Pipe Inp Report'!AU1254="X",1,IF('Prop Drill Pipe Inp Report'!AV1254="X",1,IF('Prop Drill Pipe Inp Report'!AW1254="X",1,IF('Prop Drill Pipe Inp Report'!AX1254="X",1,IF('Prop Drill Pipe Inp Report'!AY1254="X",1,IF('Prop Drill Pipe Inp Report'!AZ1254="X",1,IF('Prop Drill Pipe Inp Report'!BA1254="X",1,0))))))))))))</f>
        <v>0</v>
      </c>
    </row>
    <row r="1248" spans="9:10" x14ac:dyDescent="0.25">
      <c r="I1248">
        <f>IF('Prop Drill Pipe Inp Report'!V1255="X",1,IF('Prop Drill Pipe Inp Report'!W1255="X",1,IF('Prop Drill Pipe Inp Report'!X1255="X",1,IF('Prop Drill Pipe Inp Report'!Y1255="X",1,IF('Prop Drill Pipe Inp Report'!Z1255="X",1,IF('Prop Drill Pipe Inp Report'!AA1255="X",1,IF('Prop Drill Pipe Inp Report'!AB1255="X",1,IF('Prop Drill Pipe Inp Report'!AC1255="X",1,IF('Prop Drill Pipe Inp Report'!AD1255="X",1,IF('Prop Drill Pipe Inp Report'!AE1255="X",1,IF('Prop Drill Pipe Inp Report'!AF1255="X",1,IF('Prop Drill Pipe Inp Report'!AG1255="X",1,IF('Prop Drill Pipe Inp Report'!AH1255="X",1, IF('Prop Drill Pipe Inp Report'!AI1255="X",1,0))))))))))))))</f>
        <v>0</v>
      </c>
      <c r="J1248">
        <f>IF('Prop Drill Pipe Inp Report'!AP1255="X",1,IF('Prop Drill Pipe Inp Report'!AQ1255="X",1,IF('Prop Drill Pipe Inp Report'!AR1255="X",1,IF('Prop Drill Pipe Inp Report'!AS1255="X",1,IF('Prop Drill Pipe Inp Report'!AT1255="X",1,IF('Prop Drill Pipe Inp Report'!AU1255="X",1,IF('Prop Drill Pipe Inp Report'!AV1255="X",1,IF('Prop Drill Pipe Inp Report'!AW1255="X",1,IF('Prop Drill Pipe Inp Report'!AX1255="X",1,IF('Prop Drill Pipe Inp Report'!AY1255="X",1,IF('Prop Drill Pipe Inp Report'!AZ1255="X",1,IF('Prop Drill Pipe Inp Report'!BA1255="X",1,0))))))))))))</f>
        <v>0</v>
      </c>
    </row>
    <row r="1249" spans="9:10" x14ac:dyDescent="0.25">
      <c r="I1249">
        <f>IF('Prop Drill Pipe Inp Report'!V1256="X",1,IF('Prop Drill Pipe Inp Report'!W1256="X",1,IF('Prop Drill Pipe Inp Report'!X1256="X",1,IF('Prop Drill Pipe Inp Report'!Y1256="X",1,IF('Prop Drill Pipe Inp Report'!Z1256="X",1,IF('Prop Drill Pipe Inp Report'!AA1256="X",1,IF('Prop Drill Pipe Inp Report'!AB1256="X",1,IF('Prop Drill Pipe Inp Report'!AC1256="X",1,IF('Prop Drill Pipe Inp Report'!AD1256="X",1,IF('Prop Drill Pipe Inp Report'!AE1256="X",1,IF('Prop Drill Pipe Inp Report'!AF1256="X",1,IF('Prop Drill Pipe Inp Report'!AG1256="X",1,IF('Prop Drill Pipe Inp Report'!AH1256="X",1, IF('Prop Drill Pipe Inp Report'!AI1256="X",1,0))))))))))))))</f>
        <v>0</v>
      </c>
      <c r="J1249">
        <f>IF('Prop Drill Pipe Inp Report'!AP1256="X",1,IF('Prop Drill Pipe Inp Report'!AQ1256="X",1,IF('Prop Drill Pipe Inp Report'!AR1256="X",1,IF('Prop Drill Pipe Inp Report'!AS1256="X",1,IF('Prop Drill Pipe Inp Report'!AT1256="X",1,IF('Prop Drill Pipe Inp Report'!AU1256="X",1,IF('Prop Drill Pipe Inp Report'!AV1256="X",1,IF('Prop Drill Pipe Inp Report'!AW1256="X",1,IF('Prop Drill Pipe Inp Report'!AX1256="X",1,IF('Prop Drill Pipe Inp Report'!AY1256="X",1,IF('Prop Drill Pipe Inp Report'!AZ1256="X",1,IF('Prop Drill Pipe Inp Report'!BA1256="X",1,0))))))))))))</f>
        <v>0</v>
      </c>
    </row>
    <row r="1250" spans="9:10" x14ac:dyDescent="0.25">
      <c r="I1250">
        <f>IF('Prop Drill Pipe Inp Report'!V1257="X",1,IF('Prop Drill Pipe Inp Report'!W1257="X",1,IF('Prop Drill Pipe Inp Report'!X1257="X",1,IF('Prop Drill Pipe Inp Report'!Y1257="X",1,IF('Prop Drill Pipe Inp Report'!Z1257="X",1,IF('Prop Drill Pipe Inp Report'!AA1257="X",1,IF('Prop Drill Pipe Inp Report'!AB1257="X",1,IF('Prop Drill Pipe Inp Report'!AC1257="X",1,IF('Prop Drill Pipe Inp Report'!AD1257="X",1,IF('Prop Drill Pipe Inp Report'!AE1257="X",1,IF('Prop Drill Pipe Inp Report'!AF1257="X",1,IF('Prop Drill Pipe Inp Report'!AG1257="X",1,IF('Prop Drill Pipe Inp Report'!AH1257="X",1, IF('Prop Drill Pipe Inp Report'!AI1257="X",1,0))))))))))))))</f>
        <v>0</v>
      </c>
      <c r="J1250">
        <f>IF('Prop Drill Pipe Inp Report'!AP1257="X",1,IF('Prop Drill Pipe Inp Report'!AQ1257="X",1,IF('Prop Drill Pipe Inp Report'!AR1257="X",1,IF('Prop Drill Pipe Inp Report'!AS1257="X",1,IF('Prop Drill Pipe Inp Report'!AT1257="X",1,IF('Prop Drill Pipe Inp Report'!AU1257="X",1,IF('Prop Drill Pipe Inp Report'!AV1257="X",1,IF('Prop Drill Pipe Inp Report'!AW1257="X",1,IF('Prop Drill Pipe Inp Report'!AX1257="X",1,IF('Prop Drill Pipe Inp Report'!AY1257="X",1,IF('Prop Drill Pipe Inp Report'!AZ1257="X",1,IF('Prop Drill Pipe Inp Report'!BA1257="X",1,0))))))))))))</f>
        <v>0</v>
      </c>
    </row>
    <row r="1251" spans="9:10" x14ac:dyDescent="0.25">
      <c r="I1251">
        <f>IF('Prop Drill Pipe Inp Report'!V1258="X",1,IF('Prop Drill Pipe Inp Report'!W1258="X",1,IF('Prop Drill Pipe Inp Report'!X1258="X",1,IF('Prop Drill Pipe Inp Report'!Y1258="X",1,IF('Prop Drill Pipe Inp Report'!Z1258="X",1,IF('Prop Drill Pipe Inp Report'!AA1258="X",1,IF('Prop Drill Pipe Inp Report'!AB1258="X",1,IF('Prop Drill Pipe Inp Report'!AC1258="X",1,IF('Prop Drill Pipe Inp Report'!AD1258="X",1,IF('Prop Drill Pipe Inp Report'!AE1258="X",1,IF('Prop Drill Pipe Inp Report'!AF1258="X",1,IF('Prop Drill Pipe Inp Report'!AG1258="X",1,IF('Prop Drill Pipe Inp Report'!AH1258="X",1, IF('Prop Drill Pipe Inp Report'!AI1258="X",1,0))))))))))))))</f>
        <v>0</v>
      </c>
      <c r="J1251">
        <f>IF('Prop Drill Pipe Inp Report'!AP1258="X",1,IF('Prop Drill Pipe Inp Report'!AQ1258="X",1,IF('Prop Drill Pipe Inp Report'!AR1258="X",1,IF('Prop Drill Pipe Inp Report'!AS1258="X",1,IF('Prop Drill Pipe Inp Report'!AT1258="X",1,IF('Prop Drill Pipe Inp Report'!AU1258="X",1,IF('Prop Drill Pipe Inp Report'!AV1258="X",1,IF('Prop Drill Pipe Inp Report'!AW1258="X",1,IF('Prop Drill Pipe Inp Report'!AX1258="X",1,IF('Prop Drill Pipe Inp Report'!AY1258="X",1,IF('Prop Drill Pipe Inp Report'!AZ1258="X",1,IF('Prop Drill Pipe Inp Report'!BA1258="X",1,0))))))))))))</f>
        <v>0</v>
      </c>
    </row>
    <row r="1252" spans="9:10" x14ac:dyDescent="0.25">
      <c r="I1252">
        <f>IF('Prop Drill Pipe Inp Report'!V1259="X",1,IF('Prop Drill Pipe Inp Report'!W1259="X",1,IF('Prop Drill Pipe Inp Report'!X1259="X",1,IF('Prop Drill Pipe Inp Report'!Y1259="X",1,IF('Prop Drill Pipe Inp Report'!Z1259="X",1,IF('Prop Drill Pipe Inp Report'!AA1259="X",1,IF('Prop Drill Pipe Inp Report'!AB1259="X",1,IF('Prop Drill Pipe Inp Report'!AC1259="X",1,IF('Prop Drill Pipe Inp Report'!AD1259="X",1,IF('Prop Drill Pipe Inp Report'!AE1259="X",1,IF('Prop Drill Pipe Inp Report'!AF1259="X",1,IF('Prop Drill Pipe Inp Report'!AG1259="X",1,IF('Prop Drill Pipe Inp Report'!AH1259="X",1, IF('Prop Drill Pipe Inp Report'!AI1259="X",1,0))))))))))))))</f>
        <v>0</v>
      </c>
      <c r="J1252">
        <f>IF('Prop Drill Pipe Inp Report'!AP1259="X",1,IF('Prop Drill Pipe Inp Report'!AQ1259="X",1,IF('Prop Drill Pipe Inp Report'!AR1259="X",1,IF('Prop Drill Pipe Inp Report'!AS1259="X",1,IF('Prop Drill Pipe Inp Report'!AT1259="X",1,IF('Prop Drill Pipe Inp Report'!AU1259="X",1,IF('Prop Drill Pipe Inp Report'!AV1259="X",1,IF('Prop Drill Pipe Inp Report'!AW1259="X",1,IF('Prop Drill Pipe Inp Report'!AX1259="X",1,IF('Prop Drill Pipe Inp Report'!AY1259="X",1,IF('Prop Drill Pipe Inp Report'!AZ1259="X",1,IF('Prop Drill Pipe Inp Report'!BA1259="X",1,0))))))))))))</f>
        <v>0</v>
      </c>
    </row>
    <row r="1253" spans="9:10" x14ac:dyDescent="0.25">
      <c r="I1253">
        <f>IF('Prop Drill Pipe Inp Report'!V1260="X",1,IF('Prop Drill Pipe Inp Report'!W1260="X",1,IF('Prop Drill Pipe Inp Report'!X1260="X",1,IF('Prop Drill Pipe Inp Report'!Y1260="X",1,IF('Prop Drill Pipe Inp Report'!Z1260="X",1,IF('Prop Drill Pipe Inp Report'!AA1260="X",1,IF('Prop Drill Pipe Inp Report'!AB1260="X",1,IF('Prop Drill Pipe Inp Report'!AC1260="X",1,IF('Prop Drill Pipe Inp Report'!AD1260="X",1,IF('Prop Drill Pipe Inp Report'!AE1260="X",1,IF('Prop Drill Pipe Inp Report'!AF1260="X",1,IF('Prop Drill Pipe Inp Report'!AG1260="X",1,IF('Prop Drill Pipe Inp Report'!AH1260="X",1, IF('Prop Drill Pipe Inp Report'!AI1260="X",1,0))))))))))))))</f>
        <v>0</v>
      </c>
      <c r="J1253">
        <f>IF('Prop Drill Pipe Inp Report'!AP1260="X",1,IF('Prop Drill Pipe Inp Report'!AQ1260="X",1,IF('Prop Drill Pipe Inp Report'!AR1260="X",1,IF('Prop Drill Pipe Inp Report'!AS1260="X",1,IF('Prop Drill Pipe Inp Report'!AT1260="X",1,IF('Prop Drill Pipe Inp Report'!AU1260="X",1,IF('Prop Drill Pipe Inp Report'!AV1260="X",1,IF('Prop Drill Pipe Inp Report'!AW1260="X",1,IF('Prop Drill Pipe Inp Report'!AX1260="X",1,IF('Prop Drill Pipe Inp Report'!AY1260="X",1,IF('Prop Drill Pipe Inp Report'!AZ1260="X",1,IF('Prop Drill Pipe Inp Report'!BA1260="X",1,0))))))))))))</f>
        <v>0</v>
      </c>
    </row>
    <row r="1254" spans="9:10" x14ac:dyDescent="0.25">
      <c r="I1254">
        <f>IF('Prop Drill Pipe Inp Report'!V1261="X",1,IF('Prop Drill Pipe Inp Report'!W1261="X",1,IF('Prop Drill Pipe Inp Report'!X1261="X",1,IF('Prop Drill Pipe Inp Report'!Y1261="X",1,IF('Prop Drill Pipe Inp Report'!Z1261="X",1,IF('Prop Drill Pipe Inp Report'!AA1261="X",1,IF('Prop Drill Pipe Inp Report'!AB1261="X",1,IF('Prop Drill Pipe Inp Report'!AC1261="X",1,IF('Prop Drill Pipe Inp Report'!AD1261="X",1,IF('Prop Drill Pipe Inp Report'!AE1261="X",1,IF('Prop Drill Pipe Inp Report'!AF1261="X",1,IF('Prop Drill Pipe Inp Report'!AG1261="X",1,IF('Prop Drill Pipe Inp Report'!AH1261="X",1, IF('Prop Drill Pipe Inp Report'!AI1261="X",1,0))))))))))))))</f>
        <v>0</v>
      </c>
      <c r="J1254">
        <f>IF('Prop Drill Pipe Inp Report'!AP1261="X",1,IF('Prop Drill Pipe Inp Report'!AQ1261="X",1,IF('Prop Drill Pipe Inp Report'!AR1261="X",1,IF('Prop Drill Pipe Inp Report'!AS1261="X",1,IF('Prop Drill Pipe Inp Report'!AT1261="X",1,IF('Prop Drill Pipe Inp Report'!AU1261="X",1,IF('Prop Drill Pipe Inp Report'!AV1261="X",1,IF('Prop Drill Pipe Inp Report'!AW1261="X",1,IF('Prop Drill Pipe Inp Report'!AX1261="X",1,IF('Prop Drill Pipe Inp Report'!AY1261="X",1,IF('Prop Drill Pipe Inp Report'!AZ1261="X",1,IF('Prop Drill Pipe Inp Report'!BA1261="X",1,0))))))))))))</f>
        <v>0</v>
      </c>
    </row>
    <row r="1255" spans="9:10" x14ac:dyDescent="0.25">
      <c r="I1255">
        <f>IF('Prop Drill Pipe Inp Report'!V1262="X",1,IF('Prop Drill Pipe Inp Report'!W1262="X",1,IF('Prop Drill Pipe Inp Report'!X1262="X",1,IF('Prop Drill Pipe Inp Report'!Y1262="X",1,IF('Prop Drill Pipe Inp Report'!Z1262="X",1,IF('Prop Drill Pipe Inp Report'!AA1262="X",1,IF('Prop Drill Pipe Inp Report'!AB1262="X",1,IF('Prop Drill Pipe Inp Report'!AC1262="X",1,IF('Prop Drill Pipe Inp Report'!AD1262="X",1,IF('Prop Drill Pipe Inp Report'!AE1262="X",1,IF('Prop Drill Pipe Inp Report'!AF1262="X",1,IF('Prop Drill Pipe Inp Report'!AG1262="X",1,IF('Prop Drill Pipe Inp Report'!AH1262="X",1, IF('Prop Drill Pipe Inp Report'!AI1262="X",1,0))))))))))))))</f>
        <v>0</v>
      </c>
      <c r="J1255">
        <f>IF('Prop Drill Pipe Inp Report'!AP1262="X",1,IF('Prop Drill Pipe Inp Report'!AQ1262="X",1,IF('Prop Drill Pipe Inp Report'!AR1262="X",1,IF('Prop Drill Pipe Inp Report'!AS1262="X",1,IF('Prop Drill Pipe Inp Report'!AT1262="X",1,IF('Prop Drill Pipe Inp Report'!AU1262="X",1,IF('Prop Drill Pipe Inp Report'!AV1262="X",1,IF('Prop Drill Pipe Inp Report'!AW1262="X",1,IF('Prop Drill Pipe Inp Report'!AX1262="X",1,IF('Prop Drill Pipe Inp Report'!AY1262="X",1,IF('Prop Drill Pipe Inp Report'!AZ1262="X",1,IF('Prop Drill Pipe Inp Report'!BA1262="X",1,0))))))))))))</f>
        <v>0</v>
      </c>
    </row>
    <row r="1256" spans="9:10" x14ac:dyDescent="0.25">
      <c r="I1256">
        <f>IF('Prop Drill Pipe Inp Report'!V1263="X",1,IF('Prop Drill Pipe Inp Report'!W1263="X",1,IF('Prop Drill Pipe Inp Report'!X1263="X",1,IF('Prop Drill Pipe Inp Report'!Y1263="X",1,IF('Prop Drill Pipe Inp Report'!Z1263="X",1,IF('Prop Drill Pipe Inp Report'!AA1263="X",1,IF('Prop Drill Pipe Inp Report'!AB1263="X",1,IF('Prop Drill Pipe Inp Report'!AC1263="X",1,IF('Prop Drill Pipe Inp Report'!AD1263="X",1,IF('Prop Drill Pipe Inp Report'!AE1263="X",1,IF('Prop Drill Pipe Inp Report'!AF1263="X",1,IF('Prop Drill Pipe Inp Report'!AG1263="X",1,IF('Prop Drill Pipe Inp Report'!AH1263="X",1, IF('Prop Drill Pipe Inp Report'!AI1263="X",1,0))))))))))))))</f>
        <v>0</v>
      </c>
      <c r="J1256">
        <f>IF('Prop Drill Pipe Inp Report'!AP1263="X",1,IF('Prop Drill Pipe Inp Report'!AQ1263="X",1,IF('Prop Drill Pipe Inp Report'!AR1263="X",1,IF('Prop Drill Pipe Inp Report'!AS1263="X",1,IF('Prop Drill Pipe Inp Report'!AT1263="X",1,IF('Prop Drill Pipe Inp Report'!AU1263="X",1,IF('Prop Drill Pipe Inp Report'!AV1263="X",1,IF('Prop Drill Pipe Inp Report'!AW1263="X",1,IF('Prop Drill Pipe Inp Report'!AX1263="X",1,IF('Prop Drill Pipe Inp Report'!AY1263="X",1,IF('Prop Drill Pipe Inp Report'!AZ1263="X",1,IF('Prop Drill Pipe Inp Report'!BA1263="X",1,0))))))))))))</f>
        <v>0</v>
      </c>
    </row>
    <row r="1257" spans="9:10" x14ac:dyDescent="0.25">
      <c r="I1257">
        <f>IF('Prop Drill Pipe Inp Report'!V1264="X",1,IF('Prop Drill Pipe Inp Report'!W1264="X",1,IF('Prop Drill Pipe Inp Report'!X1264="X",1,IF('Prop Drill Pipe Inp Report'!Y1264="X",1,IF('Prop Drill Pipe Inp Report'!Z1264="X",1,IF('Prop Drill Pipe Inp Report'!AA1264="X",1,IF('Prop Drill Pipe Inp Report'!AB1264="X",1,IF('Prop Drill Pipe Inp Report'!AC1264="X",1,IF('Prop Drill Pipe Inp Report'!AD1264="X",1,IF('Prop Drill Pipe Inp Report'!AE1264="X",1,IF('Prop Drill Pipe Inp Report'!AF1264="X",1,IF('Prop Drill Pipe Inp Report'!AG1264="X",1,IF('Prop Drill Pipe Inp Report'!AH1264="X",1, IF('Prop Drill Pipe Inp Report'!AI1264="X",1,0))))))))))))))</f>
        <v>0</v>
      </c>
      <c r="J1257">
        <f>IF('Prop Drill Pipe Inp Report'!AP1264="X",1,IF('Prop Drill Pipe Inp Report'!AQ1264="X",1,IF('Prop Drill Pipe Inp Report'!AR1264="X",1,IF('Prop Drill Pipe Inp Report'!AS1264="X",1,IF('Prop Drill Pipe Inp Report'!AT1264="X",1,IF('Prop Drill Pipe Inp Report'!AU1264="X",1,IF('Prop Drill Pipe Inp Report'!AV1264="X",1,IF('Prop Drill Pipe Inp Report'!AW1264="X",1,IF('Prop Drill Pipe Inp Report'!AX1264="X",1,IF('Prop Drill Pipe Inp Report'!AY1264="X",1,IF('Prop Drill Pipe Inp Report'!AZ1264="X",1,IF('Prop Drill Pipe Inp Report'!BA1264="X",1,0))))))))))))</f>
        <v>0</v>
      </c>
    </row>
    <row r="1258" spans="9:10" x14ac:dyDescent="0.25">
      <c r="I1258">
        <f>IF('Prop Drill Pipe Inp Report'!V1265="X",1,IF('Prop Drill Pipe Inp Report'!W1265="X",1,IF('Prop Drill Pipe Inp Report'!X1265="X",1,IF('Prop Drill Pipe Inp Report'!Y1265="X",1,IF('Prop Drill Pipe Inp Report'!Z1265="X",1,IF('Prop Drill Pipe Inp Report'!AA1265="X",1,IF('Prop Drill Pipe Inp Report'!AB1265="X",1,IF('Prop Drill Pipe Inp Report'!AC1265="X",1,IF('Prop Drill Pipe Inp Report'!AD1265="X",1,IF('Prop Drill Pipe Inp Report'!AE1265="X",1,IF('Prop Drill Pipe Inp Report'!AF1265="X",1,IF('Prop Drill Pipe Inp Report'!AG1265="X",1,IF('Prop Drill Pipe Inp Report'!AH1265="X",1, IF('Prop Drill Pipe Inp Report'!AI1265="X",1,0))))))))))))))</f>
        <v>0</v>
      </c>
      <c r="J1258">
        <f>IF('Prop Drill Pipe Inp Report'!AP1265="X",1,IF('Prop Drill Pipe Inp Report'!AQ1265="X",1,IF('Prop Drill Pipe Inp Report'!AR1265="X",1,IF('Prop Drill Pipe Inp Report'!AS1265="X",1,IF('Prop Drill Pipe Inp Report'!AT1265="X",1,IF('Prop Drill Pipe Inp Report'!AU1265="X",1,IF('Prop Drill Pipe Inp Report'!AV1265="X",1,IF('Prop Drill Pipe Inp Report'!AW1265="X",1,IF('Prop Drill Pipe Inp Report'!AX1265="X",1,IF('Prop Drill Pipe Inp Report'!AY1265="X",1,IF('Prop Drill Pipe Inp Report'!AZ1265="X",1,IF('Prop Drill Pipe Inp Report'!BA1265="X",1,0))))))))))))</f>
        <v>0</v>
      </c>
    </row>
    <row r="1259" spans="9:10" x14ac:dyDescent="0.25">
      <c r="I1259">
        <f>IF('Prop Drill Pipe Inp Report'!V1266="X",1,IF('Prop Drill Pipe Inp Report'!W1266="X",1,IF('Prop Drill Pipe Inp Report'!X1266="X",1,IF('Prop Drill Pipe Inp Report'!Y1266="X",1,IF('Prop Drill Pipe Inp Report'!Z1266="X",1,IF('Prop Drill Pipe Inp Report'!AA1266="X",1,IF('Prop Drill Pipe Inp Report'!AB1266="X",1,IF('Prop Drill Pipe Inp Report'!AC1266="X",1,IF('Prop Drill Pipe Inp Report'!AD1266="X",1,IF('Prop Drill Pipe Inp Report'!AE1266="X",1,IF('Prop Drill Pipe Inp Report'!AF1266="X",1,IF('Prop Drill Pipe Inp Report'!AG1266="X",1,IF('Prop Drill Pipe Inp Report'!AH1266="X",1, IF('Prop Drill Pipe Inp Report'!AI1266="X",1,0))))))))))))))</f>
        <v>0</v>
      </c>
      <c r="J1259">
        <f>IF('Prop Drill Pipe Inp Report'!AP1266="X",1,IF('Prop Drill Pipe Inp Report'!AQ1266="X",1,IF('Prop Drill Pipe Inp Report'!AR1266="X",1,IF('Prop Drill Pipe Inp Report'!AS1266="X",1,IF('Prop Drill Pipe Inp Report'!AT1266="X",1,IF('Prop Drill Pipe Inp Report'!AU1266="X",1,IF('Prop Drill Pipe Inp Report'!AV1266="X",1,IF('Prop Drill Pipe Inp Report'!AW1266="X",1,IF('Prop Drill Pipe Inp Report'!AX1266="X",1,IF('Prop Drill Pipe Inp Report'!AY1266="X",1,IF('Prop Drill Pipe Inp Report'!AZ1266="X",1,IF('Prop Drill Pipe Inp Report'!BA1266="X",1,0))))))))))))</f>
        <v>0</v>
      </c>
    </row>
    <row r="1260" spans="9:10" x14ac:dyDescent="0.25">
      <c r="I1260">
        <f>IF('Prop Drill Pipe Inp Report'!V1267="X",1,IF('Prop Drill Pipe Inp Report'!W1267="X",1,IF('Prop Drill Pipe Inp Report'!X1267="X",1,IF('Prop Drill Pipe Inp Report'!Y1267="X",1,IF('Prop Drill Pipe Inp Report'!Z1267="X",1,IF('Prop Drill Pipe Inp Report'!AA1267="X",1,IF('Prop Drill Pipe Inp Report'!AB1267="X",1,IF('Prop Drill Pipe Inp Report'!AC1267="X",1,IF('Prop Drill Pipe Inp Report'!AD1267="X",1,IF('Prop Drill Pipe Inp Report'!AE1267="X",1,IF('Prop Drill Pipe Inp Report'!AF1267="X",1,IF('Prop Drill Pipe Inp Report'!AG1267="X",1,IF('Prop Drill Pipe Inp Report'!AH1267="X",1, IF('Prop Drill Pipe Inp Report'!AI1267="X",1,0))))))))))))))</f>
        <v>0</v>
      </c>
      <c r="J1260">
        <f>IF('Prop Drill Pipe Inp Report'!AP1267="X",1,IF('Prop Drill Pipe Inp Report'!AQ1267="X",1,IF('Prop Drill Pipe Inp Report'!AR1267="X",1,IF('Prop Drill Pipe Inp Report'!AS1267="X",1,IF('Prop Drill Pipe Inp Report'!AT1267="X",1,IF('Prop Drill Pipe Inp Report'!AU1267="X",1,IF('Prop Drill Pipe Inp Report'!AV1267="X",1,IF('Prop Drill Pipe Inp Report'!AW1267="X",1,IF('Prop Drill Pipe Inp Report'!AX1267="X",1,IF('Prop Drill Pipe Inp Report'!AY1267="X",1,IF('Prop Drill Pipe Inp Report'!AZ1267="X",1,IF('Prop Drill Pipe Inp Report'!BA1267="X",1,0))))))))))))</f>
        <v>0</v>
      </c>
    </row>
    <row r="1261" spans="9:10" x14ac:dyDescent="0.25">
      <c r="I1261">
        <f>IF('Prop Drill Pipe Inp Report'!V1268="X",1,IF('Prop Drill Pipe Inp Report'!W1268="X",1,IF('Prop Drill Pipe Inp Report'!X1268="X",1,IF('Prop Drill Pipe Inp Report'!Y1268="X",1,IF('Prop Drill Pipe Inp Report'!Z1268="X",1,IF('Prop Drill Pipe Inp Report'!AA1268="X",1,IF('Prop Drill Pipe Inp Report'!AB1268="X",1,IF('Prop Drill Pipe Inp Report'!AC1268="X",1,IF('Prop Drill Pipe Inp Report'!AD1268="X",1,IF('Prop Drill Pipe Inp Report'!AE1268="X",1,IF('Prop Drill Pipe Inp Report'!AF1268="X",1,IF('Prop Drill Pipe Inp Report'!AG1268="X",1,IF('Prop Drill Pipe Inp Report'!AH1268="X",1, IF('Prop Drill Pipe Inp Report'!AI1268="X",1,0))))))))))))))</f>
        <v>0</v>
      </c>
      <c r="J1261">
        <f>IF('Prop Drill Pipe Inp Report'!AP1268="X",1,IF('Prop Drill Pipe Inp Report'!AQ1268="X",1,IF('Prop Drill Pipe Inp Report'!AR1268="X",1,IF('Prop Drill Pipe Inp Report'!AS1268="X",1,IF('Prop Drill Pipe Inp Report'!AT1268="X",1,IF('Prop Drill Pipe Inp Report'!AU1268="X",1,IF('Prop Drill Pipe Inp Report'!AV1268="X",1,IF('Prop Drill Pipe Inp Report'!AW1268="X",1,IF('Prop Drill Pipe Inp Report'!AX1268="X",1,IF('Prop Drill Pipe Inp Report'!AY1268="X",1,IF('Prop Drill Pipe Inp Report'!AZ1268="X",1,IF('Prop Drill Pipe Inp Report'!BA1268="X",1,0))))))))))))</f>
        <v>0</v>
      </c>
    </row>
    <row r="1262" spans="9:10" x14ac:dyDescent="0.25">
      <c r="I1262">
        <f>IF('Prop Drill Pipe Inp Report'!V1269="X",1,IF('Prop Drill Pipe Inp Report'!W1269="X",1,IF('Prop Drill Pipe Inp Report'!X1269="X",1,IF('Prop Drill Pipe Inp Report'!Y1269="X",1,IF('Prop Drill Pipe Inp Report'!Z1269="X",1,IF('Prop Drill Pipe Inp Report'!AA1269="X",1,IF('Prop Drill Pipe Inp Report'!AB1269="X",1,IF('Prop Drill Pipe Inp Report'!AC1269="X",1,IF('Prop Drill Pipe Inp Report'!AD1269="X",1,IF('Prop Drill Pipe Inp Report'!AE1269="X",1,IF('Prop Drill Pipe Inp Report'!AF1269="X",1,IF('Prop Drill Pipe Inp Report'!AG1269="X",1,IF('Prop Drill Pipe Inp Report'!AH1269="X",1, IF('Prop Drill Pipe Inp Report'!AI1269="X",1,0))))))))))))))</f>
        <v>0</v>
      </c>
      <c r="J1262">
        <f>IF('Prop Drill Pipe Inp Report'!AP1269="X",1,IF('Prop Drill Pipe Inp Report'!AQ1269="X",1,IF('Prop Drill Pipe Inp Report'!AR1269="X",1,IF('Prop Drill Pipe Inp Report'!AS1269="X",1,IF('Prop Drill Pipe Inp Report'!AT1269="X",1,IF('Prop Drill Pipe Inp Report'!AU1269="X",1,IF('Prop Drill Pipe Inp Report'!AV1269="X",1,IF('Prop Drill Pipe Inp Report'!AW1269="X",1,IF('Prop Drill Pipe Inp Report'!AX1269="X",1,IF('Prop Drill Pipe Inp Report'!AY1269="X",1,IF('Prop Drill Pipe Inp Report'!AZ1269="X",1,IF('Prop Drill Pipe Inp Report'!BA1269="X",1,0))))))))))))</f>
        <v>0</v>
      </c>
    </row>
    <row r="1263" spans="9:10" x14ac:dyDescent="0.25">
      <c r="I1263">
        <f>IF('Prop Drill Pipe Inp Report'!V1270="X",1,IF('Prop Drill Pipe Inp Report'!W1270="X",1,IF('Prop Drill Pipe Inp Report'!X1270="X",1,IF('Prop Drill Pipe Inp Report'!Y1270="X",1,IF('Prop Drill Pipe Inp Report'!Z1270="X",1,IF('Prop Drill Pipe Inp Report'!AA1270="X",1,IF('Prop Drill Pipe Inp Report'!AB1270="X",1,IF('Prop Drill Pipe Inp Report'!AC1270="X",1,IF('Prop Drill Pipe Inp Report'!AD1270="X",1,IF('Prop Drill Pipe Inp Report'!AE1270="X",1,IF('Prop Drill Pipe Inp Report'!AF1270="X",1,IF('Prop Drill Pipe Inp Report'!AG1270="X",1,IF('Prop Drill Pipe Inp Report'!AH1270="X",1, IF('Prop Drill Pipe Inp Report'!AI1270="X",1,0))))))))))))))</f>
        <v>0</v>
      </c>
      <c r="J1263">
        <f>IF('Prop Drill Pipe Inp Report'!AP1270="X",1,IF('Prop Drill Pipe Inp Report'!AQ1270="X",1,IF('Prop Drill Pipe Inp Report'!AR1270="X",1,IF('Prop Drill Pipe Inp Report'!AS1270="X",1,IF('Prop Drill Pipe Inp Report'!AT1270="X",1,IF('Prop Drill Pipe Inp Report'!AU1270="X",1,IF('Prop Drill Pipe Inp Report'!AV1270="X",1,IF('Prop Drill Pipe Inp Report'!AW1270="X",1,IF('Prop Drill Pipe Inp Report'!AX1270="X",1,IF('Prop Drill Pipe Inp Report'!AY1270="X",1,IF('Prop Drill Pipe Inp Report'!AZ1270="X",1,IF('Prop Drill Pipe Inp Report'!BA1270="X",1,0))))))))))))</f>
        <v>0</v>
      </c>
    </row>
    <row r="1264" spans="9:10" x14ac:dyDescent="0.25">
      <c r="I1264">
        <f>IF('Prop Drill Pipe Inp Report'!V1271="X",1,IF('Prop Drill Pipe Inp Report'!W1271="X",1,IF('Prop Drill Pipe Inp Report'!X1271="X",1,IF('Prop Drill Pipe Inp Report'!Y1271="X",1,IF('Prop Drill Pipe Inp Report'!Z1271="X",1,IF('Prop Drill Pipe Inp Report'!AA1271="X",1,IF('Prop Drill Pipe Inp Report'!AB1271="X",1,IF('Prop Drill Pipe Inp Report'!AC1271="X",1,IF('Prop Drill Pipe Inp Report'!AD1271="X",1,IF('Prop Drill Pipe Inp Report'!AE1271="X",1,IF('Prop Drill Pipe Inp Report'!AF1271="X",1,IF('Prop Drill Pipe Inp Report'!AG1271="X",1,IF('Prop Drill Pipe Inp Report'!AH1271="X",1, IF('Prop Drill Pipe Inp Report'!AI1271="X",1,0))))))))))))))</f>
        <v>0</v>
      </c>
      <c r="J1264">
        <f>IF('Prop Drill Pipe Inp Report'!AP1271="X",1,IF('Prop Drill Pipe Inp Report'!AQ1271="X",1,IF('Prop Drill Pipe Inp Report'!AR1271="X",1,IF('Prop Drill Pipe Inp Report'!AS1271="X",1,IF('Prop Drill Pipe Inp Report'!AT1271="X",1,IF('Prop Drill Pipe Inp Report'!AU1271="X",1,IF('Prop Drill Pipe Inp Report'!AV1271="X",1,IF('Prop Drill Pipe Inp Report'!AW1271="X",1,IF('Prop Drill Pipe Inp Report'!AX1271="X",1,IF('Prop Drill Pipe Inp Report'!AY1271="X",1,IF('Prop Drill Pipe Inp Report'!AZ1271="X",1,IF('Prop Drill Pipe Inp Report'!BA1271="X",1,0))))))))))))</f>
        <v>0</v>
      </c>
    </row>
    <row r="1265" spans="9:10" x14ac:dyDescent="0.25">
      <c r="I1265">
        <f>IF('Prop Drill Pipe Inp Report'!V1272="X",1,IF('Prop Drill Pipe Inp Report'!W1272="X",1,IF('Prop Drill Pipe Inp Report'!X1272="X",1,IF('Prop Drill Pipe Inp Report'!Y1272="X",1,IF('Prop Drill Pipe Inp Report'!Z1272="X",1,IF('Prop Drill Pipe Inp Report'!AA1272="X",1,IF('Prop Drill Pipe Inp Report'!AB1272="X",1,IF('Prop Drill Pipe Inp Report'!AC1272="X",1,IF('Prop Drill Pipe Inp Report'!AD1272="X",1,IF('Prop Drill Pipe Inp Report'!AE1272="X",1,IF('Prop Drill Pipe Inp Report'!AF1272="X",1,IF('Prop Drill Pipe Inp Report'!AG1272="X",1,IF('Prop Drill Pipe Inp Report'!AH1272="X",1, IF('Prop Drill Pipe Inp Report'!AI1272="X",1,0))))))))))))))</f>
        <v>0</v>
      </c>
      <c r="J1265">
        <f>IF('Prop Drill Pipe Inp Report'!AP1272="X",1,IF('Prop Drill Pipe Inp Report'!AQ1272="X",1,IF('Prop Drill Pipe Inp Report'!AR1272="X",1,IF('Prop Drill Pipe Inp Report'!AS1272="X",1,IF('Prop Drill Pipe Inp Report'!AT1272="X",1,IF('Prop Drill Pipe Inp Report'!AU1272="X",1,IF('Prop Drill Pipe Inp Report'!AV1272="X",1,IF('Prop Drill Pipe Inp Report'!AW1272="X",1,IF('Prop Drill Pipe Inp Report'!AX1272="X",1,IF('Prop Drill Pipe Inp Report'!AY1272="X",1,IF('Prop Drill Pipe Inp Report'!AZ1272="X",1,IF('Prop Drill Pipe Inp Report'!BA1272="X",1,0))))))))))))</f>
        <v>0</v>
      </c>
    </row>
    <row r="1266" spans="9:10" x14ac:dyDescent="0.25">
      <c r="I1266">
        <f>IF('Prop Drill Pipe Inp Report'!V1273="X",1,IF('Prop Drill Pipe Inp Report'!W1273="X",1,IF('Prop Drill Pipe Inp Report'!X1273="X",1,IF('Prop Drill Pipe Inp Report'!Y1273="X",1,IF('Prop Drill Pipe Inp Report'!Z1273="X",1,IF('Prop Drill Pipe Inp Report'!AA1273="X",1,IF('Prop Drill Pipe Inp Report'!AB1273="X",1,IF('Prop Drill Pipe Inp Report'!AC1273="X",1,IF('Prop Drill Pipe Inp Report'!AD1273="X",1,IF('Prop Drill Pipe Inp Report'!AE1273="X",1,IF('Prop Drill Pipe Inp Report'!AF1273="X",1,IF('Prop Drill Pipe Inp Report'!AG1273="X",1,IF('Prop Drill Pipe Inp Report'!AH1273="X",1, IF('Prop Drill Pipe Inp Report'!AI1273="X",1,0))))))))))))))</f>
        <v>0</v>
      </c>
      <c r="J1266">
        <f>IF('Prop Drill Pipe Inp Report'!AP1273="X",1,IF('Prop Drill Pipe Inp Report'!AQ1273="X",1,IF('Prop Drill Pipe Inp Report'!AR1273="X",1,IF('Prop Drill Pipe Inp Report'!AS1273="X",1,IF('Prop Drill Pipe Inp Report'!AT1273="X",1,IF('Prop Drill Pipe Inp Report'!AU1273="X",1,IF('Prop Drill Pipe Inp Report'!AV1273="X",1,IF('Prop Drill Pipe Inp Report'!AW1273="X",1,IF('Prop Drill Pipe Inp Report'!AX1273="X",1,IF('Prop Drill Pipe Inp Report'!AY1273="X",1,IF('Prop Drill Pipe Inp Report'!AZ1273="X",1,IF('Prop Drill Pipe Inp Report'!BA1273="X",1,0))))))))))))</f>
        <v>0</v>
      </c>
    </row>
    <row r="1267" spans="9:10" x14ac:dyDescent="0.25">
      <c r="I1267">
        <f>IF('Prop Drill Pipe Inp Report'!V1274="X",1,IF('Prop Drill Pipe Inp Report'!W1274="X",1,IF('Prop Drill Pipe Inp Report'!X1274="X",1,IF('Prop Drill Pipe Inp Report'!Y1274="X",1,IF('Prop Drill Pipe Inp Report'!Z1274="X",1,IF('Prop Drill Pipe Inp Report'!AA1274="X",1,IF('Prop Drill Pipe Inp Report'!AB1274="X",1,IF('Prop Drill Pipe Inp Report'!AC1274="X",1,IF('Prop Drill Pipe Inp Report'!AD1274="X",1,IF('Prop Drill Pipe Inp Report'!AE1274="X",1,IF('Prop Drill Pipe Inp Report'!AF1274="X",1,IF('Prop Drill Pipe Inp Report'!AG1274="X",1,IF('Prop Drill Pipe Inp Report'!AH1274="X",1, IF('Prop Drill Pipe Inp Report'!AI1274="X",1,0))))))))))))))</f>
        <v>0</v>
      </c>
      <c r="J1267">
        <f>IF('Prop Drill Pipe Inp Report'!AP1274="X",1,IF('Prop Drill Pipe Inp Report'!AQ1274="X",1,IF('Prop Drill Pipe Inp Report'!AR1274="X",1,IF('Prop Drill Pipe Inp Report'!AS1274="X",1,IF('Prop Drill Pipe Inp Report'!AT1274="X",1,IF('Prop Drill Pipe Inp Report'!AU1274="X",1,IF('Prop Drill Pipe Inp Report'!AV1274="X",1,IF('Prop Drill Pipe Inp Report'!AW1274="X",1,IF('Prop Drill Pipe Inp Report'!AX1274="X",1,IF('Prop Drill Pipe Inp Report'!AY1274="X",1,IF('Prop Drill Pipe Inp Report'!AZ1274="X",1,IF('Prop Drill Pipe Inp Report'!BA1274="X",1,0))))))))))))</f>
        <v>0</v>
      </c>
    </row>
    <row r="1268" spans="9:10" x14ac:dyDescent="0.25">
      <c r="I1268">
        <f>IF('Prop Drill Pipe Inp Report'!V1275="X",1,IF('Prop Drill Pipe Inp Report'!W1275="X",1,IF('Prop Drill Pipe Inp Report'!X1275="X",1,IF('Prop Drill Pipe Inp Report'!Y1275="X",1,IF('Prop Drill Pipe Inp Report'!Z1275="X",1,IF('Prop Drill Pipe Inp Report'!AA1275="X",1,IF('Prop Drill Pipe Inp Report'!AB1275="X",1,IF('Prop Drill Pipe Inp Report'!AC1275="X",1,IF('Prop Drill Pipe Inp Report'!AD1275="X",1,IF('Prop Drill Pipe Inp Report'!AE1275="X",1,IF('Prop Drill Pipe Inp Report'!AF1275="X",1,IF('Prop Drill Pipe Inp Report'!AG1275="X",1,IF('Prop Drill Pipe Inp Report'!AH1275="X",1, IF('Prop Drill Pipe Inp Report'!AI1275="X",1,0))))))))))))))</f>
        <v>0</v>
      </c>
      <c r="J1268">
        <f>IF('Prop Drill Pipe Inp Report'!AP1275="X",1,IF('Prop Drill Pipe Inp Report'!AQ1275="X",1,IF('Prop Drill Pipe Inp Report'!AR1275="X",1,IF('Prop Drill Pipe Inp Report'!AS1275="X",1,IF('Prop Drill Pipe Inp Report'!AT1275="X",1,IF('Prop Drill Pipe Inp Report'!AU1275="X",1,IF('Prop Drill Pipe Inp Report'!AV1275="X",1,IF('Prop Drill Pipe Inp Report'!AW1275="X",1,IF('Prop Drill Pipe Inp Report'!AX1275="X",1,IF('Prop Drill Pipe Inp Report'!AY1275="X",1,IF('Prop Drill Pipe Inp Report'!AZ1275="X",1,IF('Prop Drill Pipe Inp Report'!BA1275="X",1,0))))))))))))</f>
        <v>0</v>
      </c>
    </row>
    <row r="1269" spans="9:10" x14ac:dyDescent="0.25">
      <c r="I1269">
        <f>IF('Prop Drill Pipe Inp Report'!V1276="X",1,IF('Prop Drill Pipe Inp Report'!W1276="X",1,IF('Prop Drill Pipe Inp Report'!X1276="X",1,IF('Prop Drill Pipe Inp Report'!Y1276="X",1,IF('Prop Drill Pipe Inp Report'!Z1276="X",1,IF('Prop Drill Pipe Inp Report'!AA1276="X",1,IF('Prop Drill Pipe Inp Report'!AB1276="X",1,IF('Prop Drill Pipe Inp Report'!AC1276="X",1,IF('Prop Drill Pipe Inp Report'!AD1276="X",1,IF('Prop Drill Pipe Inp Report'!AE1276="X",1,IF('Prop Drill Pipe Inp Report'!AF1276="X",1,IF('Prop Drill Pipe Inp Report'!AG1276="X",1,IF('Prop Drill Pipe Inp Report'!AH1276="X",1, IF('Prop Drill Pipe Inp Report'!AI1276="X",1,0))))))))))))))</f>
        <v>0</v>
      </c>
      <c r="J1269">
        <f>IF('Prop Drill Pipe Inp Report'!AP1276="X",1,IF('Prop Drill Pipe Inp Report'!AQ1276="X",1,IF('Prop Drill Pipe Inp Report'!AR1276="X",1,IF('Prop Drill Pipe Inp Report'!AS1276="X",1,IF('Prop Drill Pipe Inp Report'!AT1276="X",1,IF('Prop Drill Pipe Inp Report'!AU1276="X",1,IF('Prop Drill Pipe Inp Report'!AV1276="X",1,IF('Prop Drill Pipe Inp Report'!AW1276="X",1,IF('Prop Drill Pipe Inp Report'!AX1276="X",1,IF('Prop Drill Pipe Inp Report'!AY1276="X",1,IF('Prop Drill Pipe Inp Report'!AZ1276="X",1,IF('Prop Drill Pipe Inp Report'!BA1276="X",1,0))))))))))))</f>
        <v>0</v>
      </c>
    </row>
    <row r="1270" spans="9:10" x14ac:dyDescent="0.25">
      <c r="I1270">
        <f>IF('Prop Drill Pipe Inp Report'!V1277="X",1,IF('Prop Drill Pipe Inp Report'!W1277="X",1,IF('Prop Drill Pipe Inp Report'!X1277="X",1,IF('Prop Drill Pipe Inp Report'!Y1277="X",1,IF('Prop Drill Pipe Inp Report'!Z1277="X",1,IF('Prop Drill Pipe Inp Report'!AA1277="X",1,IF('Prop Drill Pipe Inp Report'!AB1277="X",1,IF('Prop Drill Pipe Inp Report'!AC1277="X",1,IF('Prop Drill Pipe Inp Report'!AD1277="X",1,IF('Prop Drill Pipe Inp Report'!AE1277="X",1,IF('Prop Drill Pipe Inp Report'!AF1277="X",1,IF('Prop Drill Pipe Inp Report'!AG1277="X",1,IF('Prop Drill Pipe Inp Report'!AH1277="X",1, IF('Prop Drill Pipe Inp Report'!AI1277="X",1,0))))))))))))))</f>
        <v>0</v>
      </c>
      <c r="J1270">
        <f>IF('Prop Drill Pipe Inp Report'!AP1277="X",1,IF('Prop Drill Pipe Inp Report'!AQ1277="X",1,IF('Prop Drill Pipe Inp Report'!AR1277="X",1,IF('Prop Drill Pipe Inp Report'!AS1277="X",1,IF('Prop Drill Pipe Inp Report'!AT1277="X",1,IF('Prop Drill Pipe Inp Report'!AU1277="X",1,IF('Prop Drill Pipe Inp Report'!AV1277="X",1,IF('Prop Drill Pipe Inp Report'!AW1277="X",1,IF('Prop Drill Pipe Inp Report'!AX1277="X",1,IF('Prop Drill Pipe Inp Report'!AY1277="X",1,IF('Prop Drill Pipe Inp Report'!AZ1277="X",1,IF('Prop Drill Pipe Inp Report'!BA1277="X",1,0))))))))))))</f>
        <v>0</v>
      </c>
    </row>
    <row r="1271" spans="9:10" x14ac:dyDescent="0.25">
      <c r="I1271">
        <f>IF('Prop Drill Pipe Inp Report'!V1278="X",1,IF('Prop Drill Pipe Inp Report'!W1278="X",1,IF('Prop Drill Pipe Inp Report'!X1278="X",1,IF('Prop Drill Pipe Inp Report'!Y1278="X",1,IF('Prop Drill Pipe Inp Report'!Z1278="X",1,IF('Prop Drill Pipe Inp Report'!AA1278="X",1,IF('Prop Drill Pipe Inp Report'!AB1278="X",1,IF('Prop Drill Pipe Inp Report'!AC1278="X",1,IF('Prop Drill Pipe Inp Report'!AD1278="X",1,IF('Prop Drill Pipe Inp Report'!AE1278="X",1,IF('Prop Drill Pipe Inp Report'!AF1278="X",1,IF('Prop Drill Pipe Inp Report'!AG1278="X",1,IF('Prop Drill Pipe Inp Report'!AH1278="X",1, IF('Prop Drill Pipe Inp Report'!AI1278="X",1,0))))))))))))))</f>
        <v>0</v>
      </c>
      <c r="J1271">
        <f>IF('Prop Drill Pipe Inp Report'!AP1278="X",1,IF('Prop Drill Pipe Inp Report'!AQ1278="X",1,IF('Prop Drill Pipe Inp Report'!AR1278="X",1,IF('Prop Drill Pipe Inp Report'!AS1278="X",1,IF('Prop Drill Pipe Inp Report'!AT1278="X",1,IF('Prop Drill Pipe Inp Report'!AU1278="X",1,IF('Prop Drill Pipe Inp Report'!AV1278="X",1,IF('Prop Drill Pipe Inp Report'!AW1278="X",1,IF('Prop Drill Pipe Inp Report'!AX1278="X",1,IF('Prop Drill Pipe Inp Report'!AY1278="X",1,IF('Prop Drill Pipe Inp Report'!AZ1278="X",1,IF('Prop Drill Pipe Inp Report'!BA1278="X",1,0))))))))))))</f>
        <v>0</v>
      </c>
    </row>
    <row r="1272" spans="9:10" x14ac:dyDescent="0.25">
      <c r="I1272">
        <f>IF('Prop Drill Pipe Inp Report'!V1279="X",1,IF('Prop Drill Pipe Inp Report'!W1279="X",1,IF('Prop Drill Pipe Inp Report'!X1279="X",1,IF('Prop Drill Pipe Inp Report'!Y1279="X",1,IF('Prop Drill Pipe Inp Report'!Z1279="X",1,IF('Prop Drill Pipe Inp Report'!AA1279="X",1,IF('Prop Drill Pipe Inp Report'!AB1279="X",1,IF('Prop Drill Pipe Inp Report'!AC1279="X",1,IF('Prop Drill Pipe Inp Report'!AD1279="X",1,IF('Prop Drill Pipe Inp Report'!AE1279="X",1,IF('Prop Drill Pipe Inp Report'!AF1279="X",1,IF('Prop Drill Pipe Inp Report'!AG1279="X",1,IF('Prop Drill Pipe Inp Report'!AH1279="X",1, IF('Prop Drill Pipe Inp Report'!AI1279="X",1,0))))))))))))))</f>
        <v>0</v>
      </c>
      <c r="J1272">
        <f>IF('Prop Drill Pipe Inp Report'!AP1279="X",1,IF('Prop Drill Pipe Inp Report'!AQ1279="X",1,IF('Prop Drill Pipe Inp Report'!AR1279="X",1,IF('Prop Drill Pipe Inp Report'!AS1279="X",1,IF('Prop Drill Pipe Inp Report'!AT1279="X",1,IF('Prop Drill Pipe Inp Report'!AU1279="X",1,IF('Prop Drill Pipe Inp Report'!AV1279="X",1,IF('Prop Drill Pipe Inp Report'!AW1279="X",1,IF('Prop Drill Pipe Inp Report'!AX1279="X",1,IF('Prop Drill Pipe Inp Report'!AY1279="X",1,IF('Prop Drill Pipe Inp Report'!AZ1279="X",1,IF('Prop Drill Pipe Inp Report'!BA1279="X",1,0))))))))))))</f>
        <v>0</v>
      </c>
    </row>
    <row r="1273" spans="9:10" x14ac:dyDescent="0.25">
      <c r="I1273">
        <f>IF('Prop Drill Pipe Inp Report'!V1280="X",1,IF('Prop Drill Pipe Inp Report'!W1280="X",1,IF('Prop Drill Pipe Inp Report'!X1280="X",1,IF('Prop Drill Pipe Inp Report'!Y1280="X",1,IF('Prop Drill Pipe Inp Report'!Z1280="X",1,IF('Prop Drill Pipe Inp Report'!AA1280="X",1,IF('Prop Drill Pipe Inp Report'!AB1280="X",1,IF('Prop Drill Pipe Inp Report'!AC1280="X",1,IF('Prop Drill Pipe Inp Report'!AD1280="X",1,IF('Prop Drill Pipe Inp Report'!AE1280="X",1,IF('Prop Drill Pipe Inp Report'!AF1280="X",1,IF('Prop Drill Pipe Inp Report'!AG1280="X",1,IF('Prop Drill Pipe Inp Report'!AH1280="X",1, IF('Prop Drill Pipe Inp Report'!AI1280="X",1,0))))))))))))))</f>
        <v>0</v>
      </c>
      <c r="J1273">
        <f>IF('Prop Drill Pipe Inp Report'!AP1280="X",1,IF('Prop Drill Pipe Inp Report'!AQ1280="X",1,IF('Prop Drill Pipe Inp Report'!AR1280="X",1,IF('Prop Drill Pipe Inp Report'!AS1280="X",1,IF('Prop Drill Pipe Inp Report'!AT1280="X",1,IF('Prop Drill Pipe Inp Report'!AU1280="X",1,IF('Prop Drill Pipe Inp Report'!AV1280="X",1,IF('Prop Drill Pipe Inp Report'!AW1280="X",1,IF('Prop Drill Pipe Inp Report'!AX1280="X",1,IF('Prop Drill Pipe Inp Report'!AY1280="X",1,IF('Prop Drill Pipe Inp Report'!AZ1280="X",1,IF('Prop Drill Pipe Inp Report'!BA1280="X",1,0))))))))))))</f>
        <v>0</v>
      </c>
    </row>
    <row r="1274" spans="9:10" x14ac:dyDescent="0.25">
      <c r="I1274">
        <f>IF('Prop Drill Pipe Inp Report'!V1281="X",1,IF('Prop Drill Pipe Inp Report'!W1281="X",1,IF('Prop Drill Pipe Inp Report'!X1281="X",1,IF('Prop Drill Pipe Inp Report'!Y1281="X",1,IF('Prop Drill Pipe Inp Report'!Z1281="X",1,IF('Prop Drill Pipe Inp Report'!AA1281="X",1,IF('Prop Drill Pipe Inp Report'!AB1281="X",1,IF('Prop Drill Pipe Inp Report'!AC1281="X",1,IF('Prop Drill Pipe Inp Report'!AD1281="X",1,IF('Prop Drill Pipe Inp Report'!AE1281="X",1,IF('Prop Drill Pipe Inp Report'!AF1281="X",1,IF('Prop Drill Pipe Inp Report'!AG1281="X",1,IF('Prop Drill Pipe Inp Report'!AH1281="X",1, IF('Prop Drill Pipe Inp Report'!AI1281="X",1,0))))))))))))))</f>
        <v>0</v>
      </c>
      <c r="J1274">
        <f>IF('Prop Drill Pipe Inp Report'!AP1281="X",1,IF('Prop Drill Pipe Inp Report'!AQ1281="X",1,IF('Prop Drill Pipe Inp Report'!AR1281="X",1,IF('Prop Drill Pipe Inp Report'!AS1281="X",1,IF('Prop Drill Pipe Inp Report'!AT1281="X",1,IF('Prop Drill Pipe Inp Report'!AU1281="X",1,IF('Prop Drill Pipe Inp Report'!AV1281="X",1,IF('Prop Drill Pipe Inp Report'!AW1281="X",1,IF('Prop Drill Pipe Inp Report'!AX1281="X",1,IF('Prop Drill Pipe Inp Report'!AY1281="X",1,IF('Prop Drill Pipe Inp Report'!AZ1281="X",1,IF('Prop Drill Pipe Inp Report'!BA1281="X",1,0))))))))))))</f>
        <v>0</v>
      </c>
    </row>
    <row r="1275" spans="9:10" x14ac:dyDescent="0.25">
      <c r="I1275">
        <f>IF('Prop Drill Pipe Inp Report'!V1282="X",1,IF('Prop Drill Pipe Inp Report'!W1282="X",1,IF('Prop Drill Pipe Inp Report'!X1282="X",1,IF('Prop Drill Pipe Inp Report'!Y1282="X",1,IF('Prop Drill Pipe Inp Report'!Z1282="X",1,IF('Prop Drill Pipe Inp Report'!AA1282="X",1,IF('Prop Drill Pipe Inp Report'!AB1282="X",1,IF('Prop Drill Pipe Inp Report'!AC1282="X",1,IF('Prop Drill Pipe Inp Report'!AD1282="X",1,IF('Prop Drill Pipe Inp Report'!AE1282="X",1,IF('Prop Drill Pipe Inp Report'!AF1282="X",1,IF('Prop Drill Pipe Inp Report'!AG1282="X",1,IF('Prop Drill Pipe Inp Report'!AH1282="X",1, IF('Prop Drill Pipe Inp Report'!AI1282="X",1,0))))))))))))))</f>
        <v>0</v>
      </c>
      <c r="J1275">
        <f>IF('Prop Drill Pipe Inp Report'!AP1282="X",1,IF('Prop Drill Pipe Inp Report'!AQ1282="X",1,IF('Prop Drill Pipe Inp Report'!AR1282="X",1,IF('Prop Drill Pipe Inp Report'!AS1282="X",1,IF('Prop Drill Pipe Inp Report'!AT1282="X",1,IF('Prop Drill Pipe Inp Report'!AU1282="X",1,IF('Prop Drill Pipe Inp Report'!AV1282="X",1,IF('Prop Drill Pipe Inp Report'!AW1282="X",1,IF('Prop Drill Pipe Inp Report'!AX1282="X",1,IF('Prop Drill Pipe Inp Report'!AY1282="X",1,IF('Prop Drill Pipe Inp Report'!AZ1282="X",1,IF('Prop Drill Pipe Inp Report'!BA1282="X",1,0))))))))))))</f>
        <v>0</v>
      </c>
    </row>
    <row r="1276" spans="9:10" x14ac:dyDescent="0.25">
      <c r="I1276">
        <f>IF('Prop Drill Pipe Inp Report'!V1283="X",1,IF('Prop Drill Pipe Inp Report'!W1283="X",1,IF('Prop Drill Pipe Inp Report'!X1283="X",1,IF('Prop Drill Pipe Inp Report'!Y1283="X",1,IF('Prop Drill Pipe Inp Report'!Z1283="X",1,IF('Prop Drill Pipe Inp Report'!AA1283="X",1,IF('Prop Drill Pipe Inp Report'!AB1283="X",1,IF('Prop Drill Pipe Inp Report'!AC1283="X",1,IF('Prop Drill Pipe Inp Report'!AD1283="X",1,IF('Prop Drill Pipe Inp Report'!AE1283="X",1,IF('Prop Drill Pipe Inp Report'!AF1283="X",1,IF('Prop Drill Pipe Inp Report'!AG1283="X",1,IF('Prop Drill Pipe Inp Report'!AH1283="X",1, IF('Prop Drill Pipe Inp Report'!AI1283="X",1,0))))))))))))))</f>
        <v>0</v>
      </c>
      <c r="J1276">
        <f>IF('Prop Drill Pipe Inp Report'!AP1283="X",1,IF('Prop Drill Pipe Inp Report'!AQ1283="X",1,IF('Prop Drill Pipe Inp Report'!AR1283="X",1,IF('Prop Drill Pipe Inp Report'!AS1283="X",1,IF('Prop Drill Pipe Inp Report'!AT1283="X",1,IF('Prop Drill Pipe Inp Report'!AU1283="X",1,IF('Prop Drill Pipe Inp Report'!AV1283="X",1,IF('Prop Drill Pipe Inp Report'!AW1283="X",1,IF('Prop Drill Pipe Inp Report'!AX1283="X",1,IF('Prop Drill Pipe Inp Report'!AY1283="X",1,IF('Prop Drill Pipe Inp Report'!AZ1283="X",1,IF('Prop Drill Pipe Inp Report'!BA1283="X",1,0))))))))))))</f>
        <v>0</v>
      </c>
    </row>
    <row r="1277" spans="9:10" x14ac:dyDescent="0.25">
      <c r="I1277">
        <f>IF('Prop Drill Pipe Inp Report'!V1284="X",1,IF('Prop Drill Pipe Inp Report'!W1284="X",1,IF('Prop Drill Pipe Inp Report'!X1284="X",1,IF('Prop Drill Pipe Inp Report'!Y1284="X",1,IF('Prop Drill Pipe Inp Report'!Z1284="X",1,IF('Prop Drill Pipe Inp Report'!AA1284="X",1,IF('Prop Drill Pipe Inp Report'!AB1284="X",1,IF('Prop Drill Pipe Inp Report'!AC1284="X",1,IF('Prop Drill Pipe Inp Report'!AD1284="X",1,IF('Prop Drill Pipe Inp Report'!AE1284="X",1,IF('Prop Drill Pipe Inp Report'!AF1284="X",1,IF('Prop Drill Pipe Inp Report'!AG1284="X",1,IF('Prop Drill Pipe Inp Report'!AH1284="X",1, IF('Prop Drill Pipe Inp Report'!AI1284="X",1,0))))))))))))))</f>
        <v>0</v>
      </c>
      <c r="J1277">
        <f>IF('Prop Drill Pipe Inp Report'!AP1284="X",1,IF('Prop Drill Pipe Inp Report'!AQ1284="X",1,IF('Prop Drill Pipe Inp Report'!AR1284="X",1,IF('Prop Drill Pipe Inp Report'!AS1284="X",1,IF('Prop Drill Pipe Inp Report'!AT1284="X",1,IF('Prop Drill Pipe Inp Report'!AU1284="X",1,IF('Prop Drill Pipe Inp Report'!AV1284="X",1,IF('Prop Drill Pipe Inp Report'!AW1284="X",1,IF('Prop Drill Pipe Inp Report'!AX1284="X",1,IF('Prop Drill Pipe Inp Report'!AY1284="X",1,IF('Prop Drill Pipe Inp Report'!AZ1284="X",1,IF('Prop Drill Pipe Inp Report'!BA1284="X",1,0))))))))))))</f>
        <v>0</v>
      </c>
    </row>
    <row r="1278" spans="9:10" x14ac:dyDescent="0.25">
      <c r="I1278">
        <f>IF('Prop Drill Pipe Inp Report'!V1285="X",1,IF('Prop Drill Pipe Inp Report'!W1285="X",1,IF('Prop Drill Pipe Inp Report'!X1285="X",1,IF('Prop Drill Pipe Inp Report'!Y1285="X",1,IF('Prop Drill Pipe Inp Report'!Z1285="X",1,IF('Prop Drill Pipe Inp Report'!AA1285="X",1,IF('Prop Drill Pipe Inp Report'!AB1285="X",1,IF('Prop Drill Pipe Inp Report'!AC1285="X",1,IF('Prop Drill Pipe Inp Report'!AD1285="X",1,IF('Prop Drill Pipe Inp Report'!AE1285="X",1,IF('Prop Drill Pipe Inp Report'!AF1285="X",1,IF('Prop Drill Pipe Inp Report'!AG1285="X",1,IF('Prop Drill Pipe Inp Report'!AH1285="X",1, IF('Prop Drill Pipe Inp Report'!AI1285="X",1,0))))))))))))))</f>
        <v>0</v>
      </c>
      <c r="J1278">
        <f>IF('Prop Drill Pipe Inp Report'!AP1285="X",1,IF('Prop Drill Pipe Inp Report'!AQ1285="X",1,IF('Prop Drill Pipe Inp Report'!AR1285="X",1,IF('Prop Drill Pipe Inp Report'!AS1285="X",1,IF('Prop Drill Pipe Inp Report'!AT1285="X",1,IF('Prop Drill Pipe Inp Report'!AU1285="X",1,IF('Prop Drill Pipe Inp Report'!AV1285="X",1,IF('Prop Drill Pipe Inp Report'!AW1285="X",1,IF('Prop Drill Pipe Inp Report'!AX1285="X",1,IF('Prop Drill Pipe Inp Report'!AY1285="X",1,IF('Prop Drill Pipe Inp Report'!AZ1285="X",1,IF('Prop Drill Pipe Inp Report'!BA1285="X",1,0))))))))))))</f>
        <v>0</v>
      </c>
    </row>
    <row r="1279" spans="9:10" x14ac:dyDescent="0.25">
      <c r="I1279">
        <f>IF('Prop Drill Pipe Inp Report'!V1286="X",1,IF('Prop Drill Pipe Inp Report'!W1286="X",1,IF('Prop Drill Pipe Inp Report'!X1286="X",1,IF('Prop Drill Pipe Inp Report'!Y1286="X",1,IF('Prop Drill Pipe Inp Report'!Z1286="X",1,IF('Prop Drill Pipe Inp Report'!AA1286="X",1,IF('Prop Drill Pipe Inp Report'!AB1286="X",1,IF('Prop Drill Pipe Inp Report'!AC1286="X",1,IF('Prop Drill Pipe Inp Report'!AD1286="X",1,IF('Prop Drill Pipe Inp Report'!AE1286="X",1,IF('Prop Drill Pipe Inp Report'!AF1286="X",1,IF('Prop Drill Pipe Inp Report'!AG1286="X",1,IF('Prop Drill Pipe Inp Report'!AH1286="X",1, IF('Prop Drill Pipe Inp Report'!AI1286="X",1,0))))))))))))))</f>
        <v>0</v>
      </c>
      <c r="J1279">
        <f>IF('Prop Drill Pipe Inp Report'!AP1286="X",1,IF('Prop Drill Pipe Inp Report'!AQ1286="X",1,IF('Prop Drill Pipe Inp Report'!AR1286="X",1,IF('Prop Drill Pipe Inp Report'!AS1286="X",1,IF('Prop Drill Pipe Inp Report'!AT1286="X",1,IF('Prop Drill Pipe Inp Report'!AU1286="X",1,IF('Prop Drill Pipe Inp Report'!AV1286="X",1,IF('Prop Drill Pipe Inp Report'!AW1286="X",1,IF('Prop Drill Pipe Inp Report'!AX1286="X",1,IF('Prop Drill Pipe Inp Report'!AY1286="X",1,IF('Prop Drill Pipe Inp Report'!AZ1286="X",1,IF('Prop Drill Pipe Inp Report'!BA1286="X",1,0))))))))))))</f>
        <v>0</v>
      </c>
    </row>
    <row r="1280" spans="9:10" x14ac:dyDescent="0.25">
      <c r="I1280">
        <f>IF('Prop Drill Pipe Inp Report'!V1287="X",1,IF('Prop Drill Pipe Inp Report'!W1287="X",1,IF('Prop Drill Pipe Inp Report'!X1287="X",1,IF('Prop Drill Pipe Inp Report'!Y1287="X",1,IF('Prop Drill Pipe Inp Report'!Z1287="X",1,IF('Prop Drill Pipe Inp Report'!AA1287="X",1,IF('Prop Drill Pipe Inp Report'!AB1287="X",1,IF('Prop Drill Pipe Inp Report'!AC1287="X",1,IF('Prop Drill Pipe Inp Report'!AD1287="X",1,IF('Prop Drill Pipe Inp Report'!AE1287="X",1,IF('Prop Drill Pipe Inp Report'!AF1287="X",1,IF('Prop Drill Pipe Inp Report'!AG1287="X",1,IF('Prop Drill Pipe Inp Report'!AH1287="X",1, IF('Prop Drill Pipe Inp Report'!AI1287="X",1,0))))))))))))))</f>
        <v>0</v>
      </c>
      <c r="J1280">
        <f>IF('Prop Drill Pipe Inp Report'!AP1287="X",1,IF('Prop Drill Pipe Inp Report'!AQ1287="X",1,IF('Prop Drill Pipe Inp Report'!AR1287="X",1,IF('Prop Drill Pipe Inp Report'!AS1287="X",1,IF('Prop Drill Pipe Inp Report'!AT1287="X",1,IF('Prop Drill Pipe Inp Report'!AU1287="X",1,IF('Prop Drill Pipe Inp Report'!AV1287="X",1,IF('Prop Drill Pipe Inp Report'!AW1287="X",1,IF('Prop Drill Pipe Inp Report'!AX1287="X",1,IF('Prop Drill Pipe Inp Report'!AY1287="X",1,IF('Prop Drill Pipe Inp Report'!AZ1287="X",1,IF('Prop Drill Pipe Inp Report'!BA1287="X",1,0))))))))))))</f>
        <v>0</v>
      </c>
    </row>
    <row r="1281" spans="9:10" x14ac:dyDescent="0.25">
      <c r="I1281">
        <f>IF('Prop Drill Pipe Inp Report'!V1288="X",1,IF('Prop Drill Pipe Inp Report'!W1288="X",1,IF('Prop Drill Pipe Inp Report'!X1288="X",1,IF('Prop Drill Pipe Inp Report'!Y1288="X",1,IF('Prop Drill Pipe Inp Report'!Z1288="X",1,IF('Prop Drill Pipe Inp Report'!AA1288="X",1,IF('Prop Drill Pipe Inp Report'!AB1288="X",1,IF('Prop Drill Pipe Inp Report'!AC1288="X",1,IF('Prop Drill Pipe Inp Report'!AD1288="X",1,IF('Prop Drill Pipe Inp Report'!AE1288="X",1,IF('Prop Drill Pipe Inp Report'!AF1288="X",1,IF('Prop Drill Pipe Inp Report'!AG1288="X",1,IF('Prop Drill Pipe Inp Report'!AH1288="X",1, IF('Prop Drill Pipe Inp Report'!AI1288="X",1,0))))))))))))))</f>
        <v>0</v>
      </c>
      <c r="J1281">
        <f>IF('Prop Drill Pipe Inp Report'!AP1288="X",1,IF('Prop Drill Pipe Inp Report'!AQ1288="X",1,IF('Prop Drill Pipe Inp Report'!AR1288="X",1,IF('Prop Drill Pipe Inp Report'!AS1288="X",1,IF('Prop Drill Pipe Inp Report'!AT1288="X",1,IF('Prop Drill Pipe Inp Report'!AU1288="X",1,IF('Prop Drill Pipe Inp Report'!AV1288="X",1,IF('Prop Drill Pipe Inp Report'!AW1288="X",1,IF('Prop Drill Pipe Inp Report'!AX1288="X",1,IF('Prop Drill Pipe Inp Report'!AY1288="X",1,IF('Prop Drill Pipe Inp Report'!AZ1288="X",1,IF('Prop Drill Pipe Inp Report'!BA1288="X",1,0))))))))))))</f>
        <v>0</v>
      </c>
    </row>
    <row r="1282" spans="9:10" x14ac:dyDescent="0.25">
      <c r="I1282">
        <f>IF('Prop Drill Pipe Inp Report'!V1289="X",1,IF('Prop Drill Pipe Inp Report'!W1289="X",1,IF('Prop Drill Pipe Inp Report'!X1289="X",1,IF('Prop Drill Pipe Inp Report'!Y1289="X",1,IF('Prop Drill Pipe Inp Report'!Z1289="X",1,IF('Prop Drill Pipe Inp Report'!AA1289="X",1,IF('Prop Drill Pipe Inp Report'!AB1289="X",1,IF('Prop Drill Pipe Inp Report'!AC1289="X",1,IF('Prop Drill Pipe Inp Report'!AD1289="X",1,IF('Prop Drill Pipe Inp Report'!AE1289="X",1,IF('Prop Drill Pipe Inp Report'!AF1289="X",1,IF('Prop Drill Pipe Inp Report'!AG1289="X",1,IF('Prop Drill Pipe Inp Report'!AH1289="X",1, IF('Prop Drill Pipe Inp Report'!AI1289="X",1,0))))))))))))))</f>
        <v>0</v>
      </c>
      <c r="J1282">
        <f>IF('Prop Drill Pipe Inp Report'!AP1289="X",1,IF('Prop Drill Pipe Inp Report'!AQ1289="X",1,IF('Prop Drill Pipe Inp Report'!AR1289="X",1,IF('Prop Drill Pipe Inp Report'!AS1289="X",1,IF('Prop Drill Pipe Inp Report'!AT1289="X",1,IF('Prop Drill Pipe Inp Report'!AU1289="X",1,IF('Prop Drill Pipe Inp Report'!AV1289="X",1,IF('Prop Drill Pipe Inp Report'!AW1289="X",1,IF('Prop Drill Pipe Inp Report'!AX1289="X",1,IF('Prop Drill Pipe Inp Report'!AY1289="X",1,IF('Prop Drill Pipe Inp Report'!AZ1289="X",1,IF('Prop Drill Pipe Inp Report'!BA1289="X",1,0))))))))))))</f>
        <v>0</v>
      </c>
    </row>
    <row r="1283" spans="9:10" x14ac:dyDescent="0.25">
      <c r="I1283">
        <f>IF('Prop Drill Pipe Inp Report'!V1290="X",1,IF('Prop Drill Pipe Inp Report'!W1290="X",1,IF('Prop Drill Pipe Inp Report'!X1290="X",1,IF('Prop Drill Pipe Inp Report'!Y1290="X",1,IF('Prop Drill Pipe Inp Report'!Z1290="X",1,IF('Prop Drill Pipe Inp Report'!AA1290="X",1,IF('Prop Drill Pipe Inp Report'!AB1290="X",1,IF('Prop Drill Pipe Inp Report'!AC1290="X",1,IF('Prop Drill Pipe Inp Report'!AD1290="X",1,IF('Prop Drill Pipe Inp Report'!AE1290="X",1,IF('Prop Drill Pipe Inp Report'!AF1290="X",1,IF('Prop Drill Pipe Inp Report'!AG1290="X",1,IF('Prop Drill Pipe Inp Report'!AH1290="X",1, IF('Prop Drill Pipe Inp Report'!AI1290="X",1,0))))))))))))))</f>
        <v>0</v>
      </c>
      <c r="J1283">
        <f>IF('Prop Drill Pipe Inp Report'!AP1290="X",1,IF('Prop Drill Pipe Inp Report'!AQ1290="X",1,IF('Prop Drill Pipe Inp Report'!AR1290="X",1,IF('Prop Drill Pipe Inp Report'!AS1290="X",1,IF('Prop Drill Pipe Inp Report'!AT1290="X",1,IF('Prop Drill Pipe Inp Report'!AU1290="X",1,IF('Prop Drill Pipe Inp Report'!AV1290="X",1,IF('Prop Drill Pipe Inp Report'!AW1290="X",1,IF('Prop Drill Pipe Inp Report'!AX1290="X",1,IF('Prop Drill Pipe Inp Report'!AY1290="X",1,IF('Prop Drill Pipe Inp Report'!AZ1290="X",1,IF('Prop Drill Pipe Inp Report'!BA1290="X",1,0))))))))))))</f>
        <v>0</v>
      </c>
    </row>
    <row r="1284" spans="9:10" x14ac:dyDescent="0.25">
      <c r="I1284">
        <f>IF('Prop Drill Pipe Inp Report'!V1291="X",1,IF('Prop Drill Pipe Inp Report'!W1291="X",1,IF('Prop Drill Pipe Inp Report'!X1291="X",1,IF('Prop Drill Pipe Inp Report'!Y1291="X",1,IF('Prop Drill Pipe Inp Report'!Z1291="X",1,IF('Prop Drill Pipe Inp Report'!AA1291="X",1,IF('Prop Drill Pipe Inp Report'!AB1291="X",1,IF('Prop Drill Pipe Inp Report'!AC1291="X",1,IF('Prop Drill Pipe Inp Report'!AD1291="X",1,IF('Prop Drill Pipe Inp Report'!AE1291="X",1,IF('Prop Drill Pipe Inp Report'!AF1291="X",1,IF('Prop Drill Pipe Inp Report'!AG1291="X",1,IF('Prop Drill Pipe Inp Report'!AH1291="X",1, IF('Prop Drill Pipe Inp Report'!AI1291="X",1,0))))))))))))))</f>
        <v>0</v>
      </c>
      <c r="J1284">
        <f>IF('Prop Drill Pipe Inp Report'!AP1291="X",1,IF('Prop Drill Pipe Inp Report'!AQ1291="X",1,IF('Prop Drill Pipe Inp Report'!AR1291="X",1,IF('Prop Drill Pipe Inp Report'!AS1291="X",1,IF('Prop Drill Pipe Inp Report'!AT1291="X",1,IF('Prop Drill Pipe Inp Report'!AU1291="X",1,IF('Prop Drill Pipe Inp Report'!AV1291="X",1,IF('Prop Drill Pipe Inp Report'!AW1291="X",1,IF('Prop Drill Pipe Inp Report'!AX1291="X",1,IF('Prop Drill Pipe Inp Report'!AY1291="X",1,IF('Prop Drill Pipe Inp Report'!AZ1291="X",1,IF('Prop Drill Pipe Inp Report'!BA1291="X",1,0))))))))))))</f>
        <v>0</v>
      </c>
    </row>
    <row r="1285" spans="9:10" x14ac:dyDescent="0.25">
      <c r="I1285">
        <f>IF('Prop Drill Pipe Inp Report'!V1292="X",1,IF('Prop Drill Pipe Inp Report'!W1292="X",1,IF('Prop Drill Pipe Inp Report'!X1292="X",1,IF('Prop Drill Pipe Inp Report'!Y1292="X",1,IF('Prop Drill Pipe Inp Report'!Z1292="X",1,IF('Prop Drill Pipe Inp Report'!AA1292="X",1,IF('Prop Drill Pipe Inp Report'!AB1292="X",1,IF('Prop Drill Pipe Inp Report'!AC1292="X",1,IF('Prop Drill Pipe Inp Report'!AD1292="X",1,IF('Prop Drill Pipe Inp Report'!AE1292="X",1,IF('Prop Drill Pipe Inp Report'!AF1292="X",1,IF('Prop Drill Pipe Inp Report'!AG1292="X",1,IF('Prop Drill Pipe Inp Report'!AH1292="X",1, IF('Prop Drill Pipe Inp Report'!AI1292="X",1,0))))))))))))))</f>
        <v>0</v>
      </c>
      <c r="J1285">
        <f>IF('Prop Drill Pipe Inp Report'!AP1292="X",1,IF('Prop Drill Pipe Inp Report'!AQ1292="X",1,IF('Prop Drill Pipe Inp Report'!AR1292="X",1,IF('Prop Drill Pipe Inp Report'!AS1292="X",1,IF('Prop Drill Pipe Inp Report'!AT1292="X",1,IF('Prop Drill Pipe Inp Report'!AU1292="X",1,IF('Prop Drill Pipe Inp Report'!AV1292="X",1,IF('Prop Drill Pipe Inp Report'!AW1292="X",1,IF('Prop Drill Pipe Inp Report'!AX1292="X",1,IF('Prop Drill Pipe Inp Report'!AY1292="X",1,IF('Prop Drill Pipe Inp Report'!AZ1292="X",1,IF('Prop Drill Pipe Inp Report'!BA1292="X",1,0))))))))))))</f>
        <v>0</v>
      </c>
    </row>
    <row r="1286" spans="9:10" x14ac:dyDescent="0.25">
      <c r="I1286">
        <f>IF('Prop Drill Pipe Inp Report'!V1293="X",1,IF('Prop Drill Pipe Inp Report'!W1293="X",1,IF('Prop Drill Pipe Inp Report'!X1293="X",1,IF('Prop Drill Pipe Inp Report'!Y1293="X",1,IF('Prop Drill Pipe Inp Report'!Z1293="X",1,IF('Prop Drill Pipe Inp Report'!AA1293="X",1,IF('Prop Drill Pipe Inp Report'!AB1293="X",1,IF('Prop Drill Pipe Inp Report'!AC1293="X",1,IF('Prop Drill Pipe Inp Report'!AD1293="X",1,IF('Prop Drill Pipe Inp Report'!AE1293="X",1,IF('Prop Drill Pipe Inp Report'!AF1293="X",1,IF('Prop Drill Pipe Inp Report'!AG1293="X",1,IF('Prop Drill Pipe Inp Report'!AH1293="X",1, IF('Prop Drill Pipe Inp Report'!AI1293="X",1,0))))))))))))))</f>
        <v>0</v>
      </c>
      <c r="J1286">
        <f>IF('Prop Drill Pipe Inp Report'!AP1293="X",1,IF('Prop Drill Pipe Inp Report'!AQ1293="X",1,IF('Prop Drill Pipe Inp Report'!AR1293="X",1,IF('Prop Drill Pipe Inp Report'!AS1293="X",1,IF('Prop Drill Pipe Inp Report'!AT1293="X",1,IF('Prop Drill Pipe Inp Report'!AU1293="X",1,IF('Prop Drill Pipe Inp Report'!AV1293="X",1,IF('Prop Drill Pipe Inp Report'!AW1293="X",1,IF('Prop Drill Pipe Inp Report'!AX1293="X",1,IF('Prop Drill Pipe Inp Report'!AY1293="X",1,IF('Prop Drill Pipe Inp Report'!AZ1293="X",1,IF('Prop Drill Pipe Inp Report'!BA1293="X",1,0))))))))))))</f>
        <v>0</v>
      </c>
    </row>
    <row r="1287" spans="9:10" x14ac:dyDescent="0.25">
      <c r="I1287">
        <f>IF('Prop Drill Pipe Inp Report'!V1294="X",1,IF('Prop Drill Pipe Inp Report'!W1294="X",1,IF('Prop Drill Pipe Inp Report'!X1294="X",1,IF('Prop Drill Pipe Inp Report'!Y1294="X",1,IF('Prop Drill Pipe Inp Report'!Z1294="X",1,IF('Prop Drill Pipe Inp Report'!AA1294="X",1,IF('Prop Drill Pipe Inp Report'!AB1294="X",1,IF('Prop Drill Pipe Inp Report'!AC1294="X",1,IF('Prop Drill Pipe Inp Report'!AD1294="X",1,IF('Prop Drill Pipe Inp Report'!AE1294="X",1,IF('Prop Drill Pipe Inp Report'!AF1294="X",1,IF('Prop Drill Pipe Inp Report'!AG1294="X",1,IF('Prop Drill Pipe Inp Report'!AH1294="X",1, IF('Prop Drill Pipe Inp Report'!AI1294="X",1,0))))))))))))))</f>
        <v>0</v>
      </c>
      <c r="J1287">
        <f>IF('Prop Drill Pipe Inp Report'!AP1294="X",1,IF('Prop Drill Pipe Inp Report'!AQ1294="X",1,IF('Prop Drill Pipe Inp Report'!AR1294="X",1,IF('Prop Drill Pipe Inp Report'!AS1294="X",1,IF('Prop Drill Pipe Inp Report'!AT1294="X",1,IF('Prop Drill Pipe Inp Report'!AU1294="X",1,IF('Prop Drill Pipe Inp Report'!AV1294="X",1,IF('Prop Drill Pipe Inp Report'!AW1294="X",1,IF('Prop Drill Pipe Inp Report'!AX1294="X",1,IF('Prop Drill Pipe Inp Report'!AY1294="X",1,IF('Prop Drill Pipe Inp Report'!AZ1294="X",1,IF('Prop Drill Pipe Inp Report'!BA1294="X",1,0))))))))))))</f>
        <v>0</v>
      </c>
    </row>
    <row r="1288" spans="9:10" x14ac:dyDescent="0.25">
      <c r="I1288">
        <f>IF('Prop Drill Pipe Inp Report'!V1295="X",1,IF('Prop Drill Pipe Inp Report'!W1295="X",1,IF('Prop Drill Pipe Inp Report'!X1295="X",1,IF('Prop Drill Pipe Inp Report'!Y1295="X",1,IF('Prop Drill Pipe Inp Report'!Z1295="X",1,IF('Prop Drill Pipe Inp Report'!AA1295="X",1,IF('Prop Drill Pipe Inp Report'!AB1295="X",1,IF('Prop Drill Pipe Inp Report'!AC1295="X",1,IF('Prop Drill Pipe Inp Report'!AD1295="X",1,IF('Prop Drill Pipe Inp Report'!AE1295="X",1,IF('Prop Drill Pipe Inp Report'!AF1295="X",1,IF('Prop Drill Pipe Inp Report'!AG1295="X",1,IF('Prop Drill Pipe Inp Report'!AH1295="X",1, IF('Prop Drill Pipe Inp Report'!AI1295="X",1,0))))))))))))))</f>
        <v>0</v>
      </c>
      <c r="J1288">
        <f>IF('Prop Drill Pipe Inp Report'!AP1295="X",1,IF('Prop Drill Pipe Inp Report'!AQ1295="X",1,IF('Prop Drill Pipe Inp Report'!AR1295="X",1,IF('Prop Drill Pipe Inp Report'!AS1295="X",1,IF('Prop Drill Pipe Inp Report'!AT1295="X",1,IF('Prop Drill Pipe Inp Report'!AU1295="X",1,IF('Prop Drill Pipe Inp Report'!AV1295="X",1,IF('Prop Drill Pipe Inp Report'!AW1295="X",1,IF('Prop Drill Pipe Inp Report'!AX1295="X",1,IF('Prop Drill Pipe Inp Report'!AY1295="X",1,IF('Prop Drill Pipe Inp Report'!AZ1295="X",1,IF('Prop Drill Pipe Inp Report'!BA1295="X",1,0))))))))))))</f>
        <v>0</v>
      </c>
    </row>
    <row r="1289" spans="9:10" x14ac:dyDescent="0.25">
      <c r="I1289">
        <f>IF('Prop Drill Pipe Inp Report'!V1296="X",1,IF('Prop Drill Pipe Inp Report'!W1296="X",1,IF('Prop Drill Pipe Inp Report'!X1296="X",1,IF('Prop Drill Pipe Inp Report'!Y1296="X",1,IF('Prop Drill Pipe Inp Report'!Z1296="X",1,IF('Prop Drill Pipe Inp Report'!AA1296="X",1,IF('Prop Drill Pipe Inp Report'!AB1296="X",1,IF('Prop Drill Pipe Inp Report'!AC1296="X",1,IF('Prop Drill Pipe Inp Report'!AD1296="X",1,IF('Prop Drill Pipe Inp Report'!AE1296="X",1,IF('Prop Drill Pipe Inp Report'!AF1296="X",1,IF('Prop Drill Pipe Inp Report'!AG1296="X",1,IF('Prop Drill Pipe Inp Report'!AH1296="X",1, IF('Prop Drill Pipe Inp Report'!AI1296="X",1,0))))))))))))))</f>
        <v>0</v>
      </c>
      <c r="J1289">
        <f>IF('Prop Drill Pipe Inp Report'!AP1296="X",1,IF('Prop Drill Pipe Inp Report'!AQ1296="X",1,IF('Prop Drill Pipe Inp Report'!AR1296="X",1,IF('Prop Drill Pipe Inp Report'!AS1296="X",1,IF('Prop Drill Pipe Inp Report'!AT1296="X",1,IF('Prop Drill Pipe Inp Report'!AU1296="X",1,IF('Prop Drill Pipe Inp Report'!AV1296="X",1,IF('Prop Drill Pipe Inp Report'!AW1296="X",1,IF('Prop Drill Pipe Inp Report'!AX1296="X",1,IF('Prop Drill Pipe Inp Report'!AY1296="X",1,IF('Prop Drill Pipe Inp Report'!AZ1296="X",1,IF('Prop Drill Pipe Inp Report'!BA1296="X",1,0))))))))))))</f>
        <v>0</v>
      </c>
    </row>
    <row r="1290" spans="9:10" x14ac:dyDescent="0.25">
      <c r="I1290">
        <f>IF('Prop Drill Pipe Inp Report'!V1297="X",1,IF('Prop Drill Pipe Inp Report'!W1297="X",1,IF('Prop Drill Pipe Inp Report'!X1297="X",1,IF('Prop Drill Pipe Inp Report'!Y1297="X",1,IF('Prop Drill Pipe Inp Report'!Z1297="X",1,IF('Prop Drill Pipe Inp Report'!AA1297="X",1,IF('Prop Drill Pipe Inp Report'!AB1297="X",1,IF('Prop Drill Pipe Inp Report'!AC1297="X",1,IF('Prop Drill Pipe Inp Report'!AD1297="X",1,IF('Prop Drill Pipe Inp Report'!AE1297="X",1,IF('Prop Drill Pipe Inp Report'!AF1297="X",1,IF('Prop Drill Pipe Inp Report'!AG1297="X",1,IF('Prop Drill Pipe Inp Report'!AH1297="X",1, IF('Prop Drill Pipe Inp Report'!AI1297="X",1,0))))))))))))))</f>
        <v>0</v>
      </c>
      <c r="J1290">
        <f>IF('Prop Drill Pipe Inp Report'!AP1297="X",1,IF('Prop Drill Pipe Inp Report'!AQ1297="X",1,IF('Prop Drill Pipe Inp Report'!AR1297="X",1,IF('Prop Drill Pipe Inp Report'!AS1297="X",1,IF('Prop Drill Pipe Inp Report'!AT1297="X",1,IF('Prop Drill Pipe Inp Report'!AU1297="X",1,IF('Prop Drill Pipe Inp Report'!AV1297="X",1,IF('Prop Drill Pipe Inp Report'!AW1297="X",1,IF('Prop Drill Pipe Inp Report'!AX1297="X",1,IF('Prop Drill Pipe Inp Report'!AY1297="X",1,IF('Prop Drill Pipe Inp Report'!AZ1297="X",1,IF('Prop Drill Pipe Inp Report'!BA1297="X",1,0))))))))))))</f>
        <v>0</v>
      </c>
    </row>
    <row r="1291" spans="9:10" x14ac:dyDescent="0.25">
      <c r="I1291">
        <f>IF('Prop Drill Pipe Inp Report'!V1298="X",1,IF('Prop Drill Pipe Inp Report'!W1298="X",1,IF('Prop Drill Pipe Inp Report'!X1298="X",1,IF('Prop Drill Pipe Inp Report'!Y1298="X",1,IF('Prop Drill Pipe Inp Report'!Z1298="X",1,IF('Prop Drill Pipe Inp Report'!AA1298="X",1,IF('Prop Drill Pipe Inp Report'!AB1298="X",1,IF('Prop Drill Pipe Inp Report'!AC1298="X",1,IF('Prop Drill Pipe Inp Report'!AD1298="X",1,IF('Prop Drill Pipe Inp Report'!AE1298="X",1,IF('Prop Drill Pipe Inp Report'!AF1298="X",1,IF('Prop Drill Pipe Inp Report'!AG1298="X",1,IF('Prop Drill Pipe Inp Report'!AH1298="X",1, IF('Prop Drill Pipe Inp Report'!AI1298="X",1,0))))))))))))))</f>
        <v>0</v>
      </c>
      <c r="J1291">
        <f>IF('Prop Drill Pipe Inp Report'!AP1298="X",1,IF('Prop Drill Pipe Inp Report'!AQ1298="X",1,IF('Prop Drill Pipe Inp Report'!AR1298="X",1,IF('Prop Drill Pipe Inp Report'!AS1298="X",1,IF('Prop Drill Pipe Inp Report'!AT1298="X",1,IF('Prop Drill Pipe Inp Report'!AU1298="X",1,IF('Prop Drill Pipe Inp Report'!AV1298="X",1,IF('Prop Drill Pipe Inp Report'!AW1298="X",1,IF('Prop Drill Pipe Inp Report'!AX1298="X",1,IF('Prop Drill Pipe Inp Report'!AY1298="X",1,IF('Prop Drill Pipe Inp Report'!AZ1298="X",1,IF('Prop Drill Pipe Inp Report'!BA1298="X",1,0))))))))))))</f>
        <v>0</v>
      </c>
    </row>
    <row r="1292" spans="9:10" x14ac:dyDescent="0.25">
      <c r="I1292">
        <f>IF('Prop Drill Pipe Inp Report'!V1299="X",1,IF('Prop Drill Pipe Inp Report'!W1299="X",1,IF('Prop Drill Pipe Inp Report'!X1299="X",1,IF('Prop Drill Pipe Inp Report'!Y1299="X",1,IF('Prop Drill Pipe Inp Report'!Z1299="X",1,IF('Prop Drill Pipe Inp Report'!AA1299="X",1,IF('Prop Drill Pipe Inp Report'!AB1299="X",1,IF('Prop Drill Pipe Inp Report'!AC1299="X",1,IF('Prop Drill Pipe Inp Report'!AD1299="X",1,IF('Prop Drill Pipe Inp Report'!AE1299="X",1,IF('Prop Drill Pipe Inp Report'!AF1299="X",1,IF('Prop Drill Pipe Inp Report'!AG1299="X",1,IF('Prop Drill Pipe Inp Report'!AH1299="X",1, IF('Prop Drill Pipe Inp Report'!AI1299="X",1,0))))))))))))))</f>
        <v>0</v>
      </c>
      <c r="J1292">
        <f>IF('Prop Drill Pipe Inp Report'!AP1299="X",1,IF('Prop Drill Pipe Inp Report'!AQ1299="X",1,IF('Prop Drill Pipe Inp Report'!AR1299="X",1,IF('Prop Drill Pipe Inp Report'!AS1299="X",1,IF('Prop Drill Pipe Inp Report'!AT1299="X",1,IF('Prop Drill Pipe Inp Report'!AU1299="X",1,IF('Prop Drill Pipe Inp Report'!AV1299="X",1,IF('Prop Drill Pipe Inp Report'!AW1299="X",1,IF('Prop Drill Pipe Inp Report'!AX1299="X",1,IF('Prop Drill Pipe Inp Report'!AY1299="X",1,IF('Prop Drill Pipe Inp Report'!AZ1299="X",1,IF('Prop Drill Pipe Inp Report'!BA1299="X",1,0))))))))))))</f>
        <v>0</v>
      </c>
    </row>
    <row r="1293" spans="9:10" x14ac:dyDescent="0.25">
      <c r="I1293">
        <f>IF('Prop Drill Pipe Inp Report'!V1300="X",1,IF('Prop Drill Pipe Inp Report'!W1300="X",1,IF('Prop Drill Pipe Inp Report'!X1300="X",1,IF('Prop Drill Pipe Inp Report'!Y1300="X",1,IF('Prop Drill Pipe Inp Report'!Z1300="X",1,IF('Prop Drill Pipe Inp Report'!AA1300="X",1,IF('Prop Drill Pipe Inp Report'!AB1300="X",1,IF('Prop Drill Pipe Inp Report'!AC1300="X",1,IF('Prop Drill Pipe Inp Report'!AD1300="X",1,IF('Prop Drill Pipe Inp Report'!AE1300="X",1,IF('Prop Drill Pipe Inp Report'!AF1300="X",1,IF('Prop Drill Pipe Inp Report'!AG1300="X",1,IF('Prop Drill Pipe Inp Report'!AH1300="X",1, IF('Prop Drill Pipe Inp Report'!AI1300="X",1,0))))))))))))))</f>
        <v>0</v>
      </c>
      <c r="J1293">
        <f>IF('Prop Drill Pipe Inp Report'!AP1300="X",1,IF('Prop Drill Pipe Inp Report'!AQ1300="X",1,IF('Prop Drill Pipe Inp Report'!AR1300="X",1,IF('Prop Drill Pipe Inp Report'!AS1300="X",1,IF('Prop Drill Pipe Inp Report'!AT1300="X",1,IF('Prop Drill Pipe Inp Report'!AU1300="X",1,IF('Prop Drill Pipe Inp Report'!AV1300="X",1,IF('Prop Drill Pipe Inp Report'!AW1300="X",1,IF('Prop Drill Pipe Inp Report'!AX1300="X",1,IF('Prop Drill Pipe Inp Report'!AY1300="X",1,IF('Prop Drill Pipe Inp Report'!AZ1300="X",1,IF('Prop Drill Pipe Inp Report'!BA1300="X",1,0))))))))))))</f>
        <v>0</v>
      </c>
    </row>
    <row r="1294" spans="9:10" x14ac:dyDescent="0.25">
      <c r="I1294">
        <f>IF('Prop Drill Pipe Inp Report'!V1301="X",1,IF('Prop Drill Pipe Inp Report'!W1301="X",1,IF('Prop Drill Pipe Inp Report'!X1301="X",1,IF('Prop Drill Pipe Inp Report'!Y1301="X",1,IF('Prop Drill Pipe Inp Report'!Z1301="X",1,IF('Prop Drill Pipe Inp Report'!AA1301="X",1,IF('Prop Drill Pipe Inp Report'!AB1301="X",1,IF('Prop Drill Pipe Inp Report'!AC1301="X",1,IF('Prop Drill Pipe Inp Report'!AD1301="X",1,IF('Prop Drill Pipe Inp Report'!AE1301="X",1,IF('Prop Drill Pipe Inp Report'!AF1301="X",1,IF('Prop Drill Pipe Inp Report'!AG1301="X",1,IF('Prop Drill Pipe Inp Report'!AH1301="X",1, IF('Prop Drill Pipe Inp Report'!AI1301="X",1,0))))))))))))))</f>
        <v>0</v>
      </c>
      <c r="J1294">
        <f>IF('Prop Drill Pipe Inp Report'!AP1301="X",1,IF('Prop Drill Pipe Inp Report'!AQ1301="X",1,IF('Prop Drill Pipe Inp Report'!AR1301="X",1,IF('Prop Drill Pipe Inp Report'!AS1301="X",1,IF('Prop Drill Pipe Inp Report'!AT1301="X",1,IF('Prop Drill Pipe Inp Report'!AU1301="X",1,IF('Prop Drill Pipe Inp Report'!AV1301="X",1,IF('Prop Drill Pipe Inp Report'!AW1301="X",1,IF('Prop Drill Pipe Inp Report'!AX1301="X",1,IF('Prop Drill Pipe Inp Report'!AY1301="X",1,IF('Prop Drill Pipe Inp Report'!AZ1301="X",1,IF('Prop Drill Pipe Inp Report'!BA1301="X",1,0))))))))))))</f>
        <v>0</v>
      </c>
    </row>
    <row r="1295" spans="9:10" x14ac:dyDescent="0.25">
      <c r="I1295">
        <f>IF('Prop Drill Pipe Inp Report'!V1302="X",1,IF('Prop Drill Pipe Inp Report'!W1302="X",1,IF('Prop Drill Pipe Inp Report'!X1302="X",1,IF('Prop Drill Pipe Inp Report'!Y1302="X",1,IF('Prop Drill Pipe Inp Report'!Z1302="X",1,IF('Prop Drill Pipe Inp Report'!AA1302="X",1,IF('Prop Drill Pipe Inp Report'!AB1302="X",1,IF('Prop Drill Pipe Inp Report'!AC1302="X",1,IF('Prop Drill Pipe Inp Report'!AD1302="X",1,IF('Prop Drill Pipe Inp Report'!AE1302="X",1,IF('Prop Drill Pipe Inp Report'!AF1302="X",1,IF('Prop Drill Pipe Inp Report'!AG1302="X",1,IF('Prop Drill Pipe Inp Report'!AH1302="X",1, IF('Prop Drill Pipe Inp Report'!AI1302="X",1,0))))))))))))))</f>
        <v>0</v>
      </c>
      <c r="J1295">
        <f>IF('Prop Drill Pipe Inp Report'!AP1302="X",1,IF('Prop Drill Pipe Inp Report'!AQ1302="X",1,IF('Prop Drill Pipe Inp Report'!AR1302="X",1,IF('Prop Drill Pipe Inp Report'!AS1302="X",1,IF('Prop Drill Pipe Inp Report'!AT1302="X",1,IF('Prop Drill Pipe Inp Report'!AU1302="X",1,IF('Prop Drill Pipe Inp Report'!AV1302="X",1,IF('Prop Drill Pipe Inp Report'!AW1302="X",1,IF('Prop Drill Pipe Inp Report'!AX1302="X",1,IF('Prop Drill Pipe Inp Report'!AY1302="X",1,IF('Prop Drill Pipe Inp Report'!AZ1302="X",1,IF('Prop Drill Pipe Inp Report'!BA1302="X",1,0))))))))))))</f>
        <v>0</v>
      </c>
    </row>
    <row r="1296" spans="9:10" x14ac:dyDescent="0.25">
      <c r="I1296">
        <f>IF('Prop Drill Pipe Inp Report'!V1303="X",1,IF('Prop Drill Pipe Inp Report'!W1303="X",1,IF('Prop Drill Pipe Inp Report'!X1303="X",1,IF('Prop Drill Pipe Inp Report'!Y1303="X",1,IF('Prop Drill Pipe Inp Report'!Z1303="X",1,IF('Prop Drill Pipe Inp Report'!AA1303="X",1,IF('Prop Drill Pipe Inp Report'!AB1303="X",1,IF('Prop Drill Pipe Inp Report'!AC1303="X",1,IF('Prop Drill Pipe Inp Report'!AD1303="X",1,IF('Prop Drill Pipe Inp Report'!AE1303="X",1,IF('Prop Drill Pipe Inp Report'!AF1303="X",1,IF('Prop Drill Pipe Inp Report'!AG1303="X",1,IF('Prop Drill Pipe Inp Report'!AH1303="X",1, IF('Prop Drill Pipe Inp Report'!AI1303="X",1,0))))))))))))))</f>
        <v>0</v>
      </c>
      <c r="J1296">
        <f>IF('Prop Drill Pipe Inp Report'!AP1303="X",1,IF('Prop Drill Pipe Inp Report'!AQ1303="X",1,IF('Prop Drill Pipe Inp Report'!AR1303="X",1,IF('Prop Drill Pipe Inp Report'!AS1303="X",1,IF('Prop Drill Pipe Inp Report'!AT1303="X",1,IF('Prop Drill Pipe Inp Report'!AU1303="X",1,IF('Prop Drill Pipe Inp Report'!AV1303="X",1,IF('Prop Drill Pipe Inp Report'!AW1303="X",1,IF('Prop Drill Pipe Inp Report'!AX1303="X",1,IF('Prop Drill Pipe Inp Report'!AY1303="X",1,IF('Prop Drill Pipe Inp Report'!AZ1303="X",1,IF('Prop Drill Pipe Inp Report'!BA1303="X",1,0))))))))))))</f>
        <v>0</v>
      </c>
    </row>
    <row r="1297" spans="9:10" x14ac:dyDescent="0.25">
      <c r="I1297">
        <f>IF('Prop Drill Pipe Inp Report'!V1304="X",1,IF('Prop Drill Pipe Inp Report'!W1304="X",1,IF('Prop Drill Pipe Inp Report'!X1304="X",1,IF('Prop Drill Pipe Inp Report'!Y1304="X",1,IF('Prop Drill Pipe Inp Report'!Z1304="X",1,IF('Prop Drill Pipe Inp Report'!AA1304="X",1,IF('Prop Drill Pipe Inp Report'!AB1304="X",1,IF('Prop Drill Pipe Inp Report'!AC1304="X",1,IF('Prop Drill Pipe Inp Report'!AD1304="X",1,IF('Prop Drill Pipe Inp Report'!AE1304="X",1,IF('Prop Drill Pipe Inp Report'!AF1304="X",1,IF('Prop Drill Pipe Inp Report'!AG1304="X",1,IF('Prop Drill Pipe Inp Report'!AH1304="X",1, IF('Prop Drill Pipe Inp Report'!AI1304="X",1,0))))))))))))))</f>
        <v>0</v>
      </c>
      <c r="J1297">
        <f>IF('Prop Drill Pipe Inp Report'!AP1304="X",1,IF('Prop Drill Pipe Inp Report'!AQ1304="X",1,IF('Prop Drill Pipe Inp Report'!AR1304="X",1,IF('Prop Drill Pipe Inp Report'!AS1304="X",1,IF('Prop Drill Pipe Inp Report'!AT1304="X",1,IF('Prop Drill Pipe Inp Report'!AU1304="X",1,IF('Prop Drill Pipe Inp Report'!AV1304="X",1,IF('Prop Drill Pipe Inp Report'!AW1304="X",1,IF('Prop Drill Pipe Inp Report'!AX1304="X",1,IF('Prop Drill Pipe Inp Report'!AY1304="X",1,IF('Prop Drill Pipe Inp Report'!AZ1304="X",1,IF('Prop Drill Pipe Inp Report'!BA1304="X",1,0))))))))))))</f>
        <v>0</v>
      </c>
    </row>
    <row r="1298" spans="9:10" x14ac:dyDescent="0.25">
      <c r="I1298">
        <f>IF('Prop Drill Pipe Inp Report'!V1305="X",1,IF('Prop Drill Pipe Inp Report'!W1305="X",1,IF('Prop Drill Pipe Inp Report'!X1305="X",1,IF('Prop Drill Pipe Inp Report'!Y1305="X",1,IF('Prop Drill Pipe Inp Report'!Z1305="X",1,IF('Prop Drill Pipe Inp Report'!AA1305="X",1,IF('Prop Drill Pipe Inp Report'!AB1305="X",1,IF('Prop Drill Pipe Inp Report'!AC1305="X",1,IF('Prop Drill Pipe Inp Report'!AD1305="X",1,IF('Prop Drill Pipe Inp Report'!AE1305="X",1,IF('Prop Drill Pipe Inp Report'!AF1305="X",1,IF('Prop Drill Pipe Inp Report'!AG1305="X",1,IF('Prop Drill Pipe Inp Report'!AH1305="X",1, IF('Prop Drill Pipe Inp Report'!AI1305="X",1,0))))))))))))))</f>
        <v>0</v>
      </c>
      <c r="J1298">
        <f>IF('Prop Drill Pipe Inp Report'!AP1305="X",1,IF('Prop Drill Pipe Inp Report'!AQ1305="X",1,IF('Prop Drill Pipe Inp Report'!AR1305="X",1,IF('Prop Drill Pipe Inp Report'!AS1305="X",1,IF('Prop Drill Pipe Inp Report'!AT1305="X",1,IF('Prop Drill Pipe Inp Report'!AU1305="X",1,IF('Prop Drill Pipe Inp Report'!AV1305="X",1,IF('Prop Drill Pipe Inp Report'!AW1305="X",1,IF('Prop Drill Pipe Inp Report'!AX1305="X",1,IF('Prop Drill Pipe Inp Report'!AY1305="X",1,IF('Prop Drill Pipe Inp Report'!AZ1305="X",1,IF('Prop Drill Pipe Inp Report'!BA1305="X",1,0))))))))))))</f>
        <v>0</v>
      </c>
    </row>
    <row r="1299" spans="9:10" x14ac:dyDescent="0.25">
      <c r="I1299">
        <f>IF('Prop Drill Pipe Inp Report'!V1306="X",1,IF('Prop Drill Pipe Inp Report'!W1306="X",1,IF('Prop Drill Pipe Inp Report'!X1306="X",1,IF('Prop Drill Pipe Inp Report'!Y1306="X",1,IF('Prop Drill Pipe Inp Report'!Z1306="X",1,IF('Prop Drill Pipe Inp Report'!AA1306="X",1,IF('Prop Drill Pipe Inp Report'!AB1306="X",1,IF('Prop Drill Pipe Inp Report'!AC1306="X",1,IF('Prop Drill Pipe Inp Report'!AD1306="X",1,IF('Prop Drill Pipe Inp Report'!AE1306="X",1,IF('Prop Drill Pipe Inp Report'!AF1306="X",1,IF('Prop Drill Pipe Inp Report'!AG1306="X",1,IF('Prop Drill Pipe Inp Report'!AH1306="X",1, IF('Prop Drill Pipe Inp Report'!AI1306="X",1,0))))))))))))))</f>
        <v>0</v>
      </c>
      <c r="J1299">
        <f>IF('Prop Drill Pipe Inp Report'!AP1306="X",1,IF('Prop Drill Pipe Inp Report'!AQ1306="X",1,IF('Prop Drill Pipe Inp Report'!AR1306="X",1,IF('Prop Drill Pipe Inp Report'!AS1306="X",1,IF('Prop Drill Pipe Inp Report'!AT1306="X",1,IF('Prop Drill Pipe Inp Report'!AU1306="X",1,IF('Prop Drill Pipe Inp Report'!AV1306="X",1,IF('Prop Drill Pipe Inp Report'!AW1306="X",1,IF('Prop Drill Pipe Inp Report'!AX1306="X",1,IF('Prop Drill Pipe Inp Report'!AY1306="X",1,IF('Prop Drill Pipe Inp Report'!AZ1306="X",1,IF('Prop Drill Pipe Inp Report'!BA1306="X",1,0))))))))))))</f>
        <v>0</v>
      </c>
    </row>
    <row r="1300" spans="9:10" x14ac:dyDescent="0.25">
      <c r="I1300">
        <f>IF('Prop Drill Pipe Inp Report'!V1307="X",1,IF('Prop Drill Pipe Inp Report'!W1307="X",1,IF('Prop Drill Pipe Inp Report'!X1307="X",1,IF('Prop Drill Pipe Inp Report'!Y1307="X",1,IF('Prop Drill Pipe Inp Report'!Z1307="X",1,IF('Prop Drill Pipe Inp Report'!AA1307="X",1,IF('Prop Drill Pipe Inp Report'!AB1307="X",1,IF('Prop Drill Pipe Inp Report'!AC1307="X",1,IF('Prop Drill Pipe Inp Report'!AD1307="X",1,IF('Prop Drill Pipe Inp Report'!AE1307="X",1,IF('Prop Drill Pipe Inp Report'!AF1307="X",1,IF('Prop Drill Pipe Inp Report'!AG1307="X",1,IF('Prop Drill Pipe Inp Report'!AH1307="X",1, IF('Prop Drill Pipe Inp Report'!AI1307="X",1,0))))))))))))))</f>
        <v>0</v>
      </c>
      <c r="J1300">
        <f>IF('Prop Drill Pipe Inp Report'!AP1307="X",1,IF('Prop Drill Pipe Inp Report'!AQ1307="X",1,IF('Prop Drill Pipe Inp Report'!AR1307="X",1,IF('Prop Drill Pipe Inp Report'!AS1307="X",1,IF('Prop Drill Pipe Inp Report'!AT1307="X",1,IF('Prop Drill Pipe Inp Report'!AU1307="X",1,IF('Prop Drill Pipe Inp Report'!AV1307="X",1,IF('Prop Drill Pipe Inp Report'!AW1307="X",1,IF('Prop Drill Pipe Inp Report'!AX1307="X",1,IF('Prop Drill Pipe Inp Report'!AY1307="X",1,IF('Prop Drill Pipe Inp Report'!AZ1307="X",1,IF('Prop Drill Pipe Inp Report'!BA1307="X",1,0))))))))))))</f>
        <v>0</v>
      </c>
    </row>
    <row r="1301" spans="9:10" x14ac:dyDescent="0.25">
      <c r="I1301">
        <f>IF('Prop Drill Pipe Inp Report'!V1308="X",1,IF('Prop Drill Pipe Inp Report'!W1308="X",1,IF('Prop Drill Pipe Inp Report'!X1308="X",1,IF('Prop Drill Pipe Inp Report'!Y1308="X",1,IF('Prop Drill Pipe Inp Report'!Z1308="X",1,IF('Prop Drill Pipe Inp Report'!AA1308="X",1,IF('Prop Drill Pipe Inp Report'!AB1308="X",1,IF('Prop Drill Pipe Inp Report'!AC1308="X",1,IF('Prop Drill Pipe Inp Report'!AD1308="X",1,IF('Prop Drill Pipe Inp Report'!AE1308="X",1,IF('Prop Drill Pipe Inp Report'!AF1308="X",1,IF('Prop Drill Pipe Inp Report'!AG1308="X",1,IF('Prop Drill Pipe Inp Report'!AH1308="X",1, IF('Prop Drill Pipe Inp Report'!AI1308="X",1,0))))))))))))))</f>
        <v>0</v>
      </c>
      <c r="J1301">
        <f>IF('Prop Drill Pipe Inp Report'!AP1308="X",1,IF('Prop Drill Pipe Inp Report'!AQ1308="X",1,IF('Prop Drill Pipe Inp Report'!AR1308="X",1,IF('Prop Drill Pipe Inp Report'!AS1308="X",1,IF('Prop Drill Pipe Inp Report'!AT1308="X",1,IF('Prop Drill Pipe Inp Report'!AU1308="X",1,IF('Prop Drill Pipe Inp Report'!AV1308="X",1,IF('Prop Drill Pipe Inp Report'!AW1308="X",1,IF('Prop Drill Pipe Inp Report'!AX1308="X",1,IF('Prop Drill Pipe Inp Report'!AY1308="X",1,IF('Prop Drill Pipe Inp Report'!AZ1308="X",1,IF('Prop Drill Pipe Inp Report'!BA1308="X",1,0))))))))))))</f>
        <v>0</v>
      </c>
    </row>
    <row r="1302" spans="9:10" x14ac:dyDescent="0.25">
      <c r="I1302">
        <f>IF('Prop Drill Pipe Inp Report'!V1309="X",1,IF('Prop Drill Pipe Inp Report'!W1309="X",1,IF('Prop Drill Pipe Inp Report'!X1309="X",1,IF('Prop Drill Pipe Inp Report'!Y1309="X",1,IF('Prop Drill Pipe Inp Report'!Z1309="X",1,IF('Prop Drill Pipe Inp Report'!AA1309="X",1,IF('Prop Drill Pipe Inp Report'!AB1309="X",1,IF('Prop Drill Pipe Inp Report'!AC1309="X",1,IF('Prop Drill Pipe Inp Report'!AD1309="X",1,IF('Prop Drill Pipe Inp Report'!AE1309="X",1,IF('Prop Drill Pipe Inp Report'!AF1309="X",1,IF('Prop Drill Pipe Inp Report'!AG1309="X",1,IF('Prop Drill Pipe Inp Report'!AH1309="X",1, IF('Prop Drill Pipe Inp Report'!AI1309="X",1,0))))))))))))))</f>
        <v>0</v>
      </c>
      <c r="J1302">
        <f>IF('Prop Drill Pipe Inp Report'!AP1309="X",1,IF('Prop Drill Pipe Inp Report'!AQ1309="X",1,IF('Prop Drill Pipe Inp Report'!AR1309="X",1,IF('Prop Drill Pipe Inp Report'!AS1309="X",1,IF('Prop Drill Pipe Inp Report'!AT1309="X",1,IF('Prop Drill Pipe Inp Report'!AU1309="X",1,IF('Prop Drill Pipe Inp Report'!AV1309="X",1,IF('Prop Drill Pipe Inp Report'!AW1309="X",1,IF('Prop Drill Pipe Inp Report'!AX1309="X",1,IF('Prop Drill Pipe Inp Report'!AY1309="X",1,IF('Prop Drill Pipe Inp Report'!AZ1309="X",1,IF('Prop Drill Pipe Inp Report'!BA1309="X",1,0))))))))))))</f>
        <v>0</v>
      </c>
    </row>
    <row r="1303" spans="9:10" x14ac:dyDescent="0.25">
      <c r="I1303">
        <f>IF('Prop Drill Pipe Inp Report'!V1310="X",1,IF('Prop Drill Pipe Inp Report'!W1310="X",1,IF('Prop Drill Pipe Inp Report'!X1310="X",1,IF('Prop Drill Pipe Inp Report'!Y1310="X",1,IF('Prop Drill Pipe Inp Report'!Z1310="X",1,IF('Prop Drill Pipe Inp Report'!AA1310="X",1,IF('Prop Drill Pipe Inp Report'!AB1310="X",1,IF('Prop Drill Pipe Inp Report'!AC1310="X",1,IF('Prop Drill Pipe Inp Report'!AD1310="X",1,IF('Prop Drill Pipe Inp Report'!AE1310="X",1,IF('Prop Drill Pipe Inp Report'!AF1310="X",1,IF('Prop Drill Pipe Inp Report'!AG1310="X",1,IF('Prop Drill Pipe Inp Report'!AH1310="X",1, IF('Prop Drill Pipe Inp Report'!AI1310="X",1,0))))))))))))))</f>
        <v>0</v>
      </c>
      <c r="J1303">
        <f>IF('Prop Drill Pipe Inp Report'!AP1310="X",1,IF('Prop Drill Pipe Inp Report'!AQ1310="X",1,IF('Prop Drill Pipe Inp Report'!AR1310="X",1,IF('Prop Drill Pipe Inp Report'!AS1310="X",1,IF('Prop Drill Pipe Inp Report'!AT1310="X",1,IF('Prop Drill Pipe Inp Report'!AU1310="X",1,IF('Prop Drill Pipe Inp Report'!AV1310="X",1,IF('Prop Drill Pipe Inp Report'!AW1310="X",1,IF('Prop Drill Pipe Inp Report'!AX1310="X",1,IF('Prop Drill Pipe Inp Report'!AY1310="X",1,IF('Prop Drill Pipe Inp Report'!AZ1310="X",1,IF('Prop Drill Pipe Inp Report'!BA1310="X",1,0))))))))))))</f>
        <v>0</v>
      </c>
    </row>
    <row r="1304" spans="9:10" x14ac:dyDescent="0.25">
      <c r="I1304">
        <f>IF('Prop Drill Pipe Inp Report'!V1311="X",1,IF('Prop Drill Pipe Inp Report'!W1311="X",1,IF('Prop Drill Pipe Inp Report'!X1311="X",1,IF('Prop Drill Pipe Inp Report'!Y1311="X",1,IF('Prop Drill Pipe Inp Report'!Z1311="X",1,IF('Prop Drill Pipe Inp Report'!AA1311="X",1,IF('Prop Drill Pipe Inp Report'!AB1311="X",1,IF('Prop Drill Pipe Inp Report'!AC1311="X",1,IF('Prop Drill Pipe Inp Report'!AD1311="X",1,IF('Prop Drill Pipe Inp Report'!AE1311="X",1,IF('Prop Drill Pipe Inp Report'!AF1311="X",1,IF('Prop Drill Pipe Inp Report'!AG1311="X",1,IF('Prop Drill Pipe Inp Report'!AH1311="X",1, IF('Prop Drill Pipe Inp Report'!AI1311="X",1,0))))))))))))))</f>
        <v>0</v>
      </c>
      <c r="J1304">
        <f>IF('Prop Drill Pipe Inp Report'!AP1311="X",1,IF('Prop Drill Pipe Inp Report'!AQ1311="X",1,IF('Prop Drill Pipe Inp Report'!AR1311="X",1,IF('Prop Drill Pipe Inp Report'!AS1311="X",1,IF('Prop Drill Pipe Inp Report'!AT1311="X",1,IF('Prop Drill Pipe Inp Report'!AU1311="X",1,IF('Prop Drill Pipe Inp Report'!AV1311="X",1,IF('Prop Drill Pipe Inp Report'!AW1311="X",1,IF('Prop Drill Pipe Inp Report'!AX1311="X",1,IF('Prop Drill Pipe Inp Report'!AY1311="X",1,IF('Prop Drill Pipe Inp Report'!AZ1311="X",1,IF('Prop Drill Pipe Inp Report'!BA1311="X",1,0))))))))))))</f>
        <v>0</v>
      </c>
    </row>
    <row r="1305" spans="9:10" x14ac:dyDescent="0.25">
      <c r="I1305">
        <f>IF('Prop Drill Pipe Inp Report'!V1312="X",1,IF('Prop Drill Pipe Inp Report'!W1312="X",1,IF('Prop Drill Pipe Inp Report'!X1312="X",1,IF('Prop Drill Pipe Inp Report'!Y1312="X",1,IF('Prop Drill Pipe Inp Report'!Z1312="X",1,IF('Prop Drill Pipe Inp Report'!AA1312="X",1,IF('Prop Drill Pipe Inp Report'!AB1312="X",1,IF('Prop Drill Pipe Inp Report'!AC1312="X",1,IF('Prop Drill Pipe Inp Report'!AD1312="X",1,IF('Prop Drill Pipe Inp Report'!AE1312="X",1,IF('Prop Drill Pipe Inp Report'!AF1312="X",1,IF('Prop Drill Pipe Inp Report'!AG1312="X",1,IF('Prop Drill Pipe Inp Report'!AH1312="X",1, IF('Prop Drill Pipe Inp Report'!AI1312="X",1,0))))))))))))))</f>
        <v>0</v>
      </c>
      <c r="J1305">
        <f>IF('Prop Drill Pipe Inp Report'!AP1312="X",1,IF('Prop Drill Pipe Inp Report'!AQ1312="X",1,IF('Prop Drill Pipe Inp Report'!AR1312="X",1,IF('Prop Drill Pipe Inp Report'!AS1312="X",1,IF('Prop Drill Pipe Inp Report'!AT1312="X",1,IF('Prop Drill Pipe Inp Report'!AU1312="X",1,IF('Prop Drill Pipe Inp Report'!AV1312="X",1,IF('Prop Drill Pipe Inp Report'!AW1312="X",1,IF('Prop Drill Pipe Inp Report'!AX1312="X",1,IF('Prop Drill Pipe Inp Report'!AY1312="X",1,IF('Prop Drill Pipe Inp Report'!AZ1312="X",1,IF('Prop Drill Pipe Inp Report'!BA1312="X",1,0))))))))))))</f>
        <v>0</v>
      </c>
    </row>
    <row r="1306" spans="9:10" x14ac:dyDescent="0.25">
      <c r="I1306">
        <f>IF('Prop Drill Pipe Inp Report'!V1313="X",1,IF('Prop Drill Pipe Inp Report'!W1313="X",1,IF('Prop Drill Pipe Inp Report'!X1313="X",1,IF('Prop Drill Pipe Inp Report'!Y1313="X",1,IF('Prop Drill Pipe Inp Report'!Z1313="X",1,IF('Prop Drill Pipe Inp Report'!AA1313="X",1,IF('Prop Drill Pipe Inp Report'!AB1313="X",1,IF('Prop Drill Pipe Inp Report'!AC1313="X",1,IF('Prop Drill Pipe Inp Report'!AD1313="X",1,IF('Prop Drill Pipe Inp Report'!AE1313="X",1,IF('Prop Drill Pipe Inp Report'!AF1313="X",1,IF('Prop Drill Pipe Inp Report'!AG1313="X",1,IF('Prop Drill Pipe Inp Report'!AH1313="X",1, IF('Prop Drill Pipe Inp Report'!AI1313="X",1,0))))))))))))))</f>
        <v>0</v>
      </c>
      <c r="J1306">
        <f>IF('Prop Drill Pipe Inp Report'!AP1313="X",1,IF('Prop Drill Pipe Inp Report'!AQ1313="X",1,IF('Prop Drill Pipe Inp Report'!AR1313="X",1,IF('Prop Drill Pipe Inp Report'!AS1313="X",1,IF('Prop Drill Pipe Inp Report'!AT1313="X",1,IF('Prop Drill Pipe Inp Report'!AU1313="X",1,IF('Prop Drill Pipe Inp Report'!AV1313="X",1,IF('Prop Drill Pipe Inp Report'!AW1313="X",1,IF('Prop Drill Pipe Inp Report'!AX1313="X",1,IF('Prop Drill Pipe Inp Report'!AY1313="X",1,IF('Prop Drill Pipe Inp Report'!AZ1313="X",1,IF('Prop Drill Pipe Inp Report'!BA1313="X",1,0))))))))))))</f>
        <v>0</v>
      </c>
    </row>
    <row r="1307" spans="9:10" x14ac:dyDescent="0.25">
      <c r="I1307">
        <f>IF('Prop Drill Pipe Inp Report'!V1314="X",1,IF('Prop Drill Pipe Inp Report'!W1314="X",1,IF('Prop Drill Pipe Inp Report'!X1314="X",1,IF('Prop Drill Pipe Inp Report'!Y1314="X",1,IF('Prop Drill Pipe Inp Report'!Z1314="X",1,IF('Prop Drill Pipe Inp Report'!AA1314="X",1,IF('Prop Drill Pipe Inp Report'!AB1314="X",1,IF('Prop Drill Pipe Inp Report'!AC1314="X",1,IF('Prop Drill Pipe Inp Report'!AD1314="X",1,IF('Prop Drill Pipe Inp Report'!AE1314="X",1,IF('Prop Drill Pipe Inp Report'!AF1314="X",1,IF('Prop Drill Pipe Inp Report'!AG1314="X",1,IF('Prop Drill Pipe Inp Report'!AH1314="X",1, IF('Prop Drill Pipe Inp Report'!AI1314="X",1,0))))))))))))))</f>
        <v>0</v>
      </c>
      <c r="J1307">
        <f>IF('Prop Drill Pipe Inp Report'!AP1314="X",1,IF('Prop Drill Pipe Inp Report'!AQ1314="X",1,IF('Prop Drill Pipe Inp Report'!AR1314="X",1,IF('Prop Drill Pipe Inp Report'!AS1314="X",1,IF('Prop Drill Pipe Inp Report'!AT1314="X",1,IF('Prop Drill Pipe Inp Report'!AU1314="X",1,IF('Prop Drill Pipe Inp Report'!AV1314="X",1,IF('Prop Drill Pipe Inp Report'!AW1314="X",1,IF('Prop Drill Pipe Inp Report'!AX1314="X",1,IF('Prop Drill Pipe Inp Report'!AY1314="X",1,IF('Prop Drill Pipe Inp Report'!AZ1314="X",1,IF('Prop Drill Pipe Inp Report'!BA1314="X",1,0))))))))))))</f>
        <v>0</v>
      </c>
    </row>
    <row r="1308" spans="9:10" x14ac:dyDescent="0.25">
      <c r="I1308">
        <f>IF('Prop Drill Pipe Inp Report'!V1315="X",1,IF('Prop Drill Pipe Inp Report'!W1315="X",1,IF('Prop Drill Pipe Inp Report'!X1315="X",1,IF('Prop Drill Pipe Inp Report'!Y1315="X",1,IF('Prop Drill Pipe Inp Report'!Z1315="X",1,IF('Prop Drill Pipe Inp Report'!AA1315="X",1,IF('Prop Drill Pipe Inp Report'!AB1315="X",1,IF('Prop Drill Pipe Inp Report'!AC1315="X",1,IF('Prop Drill Pipe Inp Report'!AD1315="X",1,IF('Prop Drill Pipe Inp Report'!AE1315="X",1,IF('Prop Drill Pipe Inp Report'!AF1315="X",1,IF('Prop Drill Pipe Inp Report'!AG1315="X",1,IF('Prop Drill Pipe Inp Report'!AH1315="X",1, IF('Prop Drill Pipe Inp Report'!AI1315="X",1,0))))))))))))))</f>
        <v>0</v>
      </c>
      <c r="J1308">
        <f>IF('Prop Drill Pipe Inp Report'!AP1315="X",1,IF('Prop Drill Pipe Inp Report'!AQ1315="X",1,IF('Prop Drill Pipe Inp Report'!AR1315="X",1,IF('Prop Drill Pipe Inp Report'!AS1315="X",1,IF('Prop Drill Pipe Inp Report'!AT1315="X",1,IF('Prop Drill Pipe Inp Report'!AU1315="X",1,IF('Prop Drill Pipe Inp Report'!AV1315="X",1,IF('Prop Drill Pipe Inp Report'!AW1315="X",1,IF('Prop Drill Pipe Inp Report'!AX1315="X",1,IF('Prop Drill Pipe Inp Report'!AY1315="X",1,IF('Prop Drill Pipe Inp Report'!AZ1315="X",1,IF('Prop Drill Pipe Inp Report'!BA1315="X",1,0))))))))))))</f>
        <v>0</v>
      </c>
    </row>
    <row r="1309" spans="9:10" x14ac:dyDescent="0.25">
      <c r="I1309">
        <f>IF('Prop Drill Pipe Inp Report'!V1316="X",1,IF('Prop Drill Pipe Inp Report'!W1316="X",1,IF('Prop Drill Pipe Inp Report'!X1316="X",1,IF('Prop Drill Pipe Inp Report'!Y1316="X",1,IF('Prop Drill Pipe Inp Report'!Z1316="X",1,IF('Prop Drill Pipe Inp Report'!AA1316="X",1,IF('Prop Drill Pipe Inp Report'!AB1316="X",1,IF('Prop Drill Pipe Inp Report'!AC1316="X",1,IF('Prop Drill Pipe Inp Report'!AD1316="X",1,IF('Prop Drill Pipe Inp Report'!AE1316="X",1,IF('Prop Drill Pipe Inp Report'!AF1316="X",1,IF('Prop Drill Pipe Inp Report'!AG1316="X",1,IF('Prop Drill Pipe Inp Report'!AH1316="X",1, IF('Prop Drill Pipe Inp Report'!AI1316="X",1,0))))))))))))))</f>
        <v>0</v>
      </c>
      <c r="J1309">
        <f>IF('Prop Drill Pipe Inp Report'!AP1316="X",1,IF('Prop Drill Pipe Inp Report'!AQ1316="X",1,IF('Prop Drill Pipe Inp Report'!AR1316="X",1,IF('Prop Drill Pipe Inp Report'!AS1316="X",1,IF('Prop Drill Pipe Inp Report'!AT1316="X",1,IF('Prop Drill Pipe Inp Report'!AU1316="X",1,IF('Prop Drill Pipe Inp Report'!AV1316="X",1,IF('Prop Drill Pipe Inp Report'!AW1316="X",1,IF('Prop Drill Pipe Inp Report'!AX1316="X",1,IF('Prop Drill Pipe Inp Report'!AY1316="X",1,IF('Prop Drill Pipe Inp Report'!AZ1316="X",1,IF('Prop Drill Pipe Inp Report'!BA1316="X",1,0))))))))))))</f>
        <v>0</v>
      </c>
    </row>
    <row r="1310" spans="9:10" x14ac:dyDescent="0.25">
      <c r="I1310">
        <f>IF('Prop Drill Pipe Inp Report'!V1317="X",1,IF('Prop Drill Pipe Inp Report'!W1317="X",1,IF('Prop Drill Pipe Inp Report'!X1317="X",1,IF('Prop Drill Pipe Inp Report'!Y1317="X",1,IF('Prop Drill Pipe Inp Report'!Z1317="X",1,IF('Prop Drill Pipe Inp Report'!AA1317="X",1,IF('Prop Drill Pipe Inp Report'!AB1317="X",1,IF('Prop Drill Pipe Inp Report'!AC1317="X",1,IF('Prop Drill Pipe Inp Report'!AD1317="X",1,IF('Prop Drill Pipe Inp Report'!AE1317="X",1,IF('Prop Drill Pipe Inp Report'!AF1317="X",1,IF('Prop Drill Pipe Inp Report'!AG1317="X",1,IF('Prop Drill Pipe Inp Report'!AH1317="X",1, IF('Prop Drill Pipe Inp Report'!AI1317="X",1,0))))))))))))))</f>
        <v>0</v>
      </c>
      <c r="J1310">
        <f>IF('Prop Drill Pipe Inp Report'!AP1317="X",1,IF('Prop Drill Pipe Inp Report'!AQ1317="X",1,IF('Prop Drill Pipe Inp Report'!AR1317="X",1,IF('Prop Drill Pipe Inp Report'!AS1317="X",1,IF('Prop Drill Pipe Inp Report'!AT1317="X",1,IF('Prop Drill Pipe Inp Report'!AU1317="X",1,IF('Prop Drill Pipe Inp Report'!AV1317="X",1,IF('Prop Drill Pipe Inp Report'!AW1317="X",1,IF('Prop Drill Pipe Inp Report'!AX1317="X",1,IF('Prop Drill Pipe Inp Report'!AY1317="X",1,IF('Prop Drill Pipe Inp Report'!AZ1317="X",1,IF('Prop Drill Pipe Inp Report'!BA1317="X",1,0))))))))))))</f>
        <v>0</v>
      </c>
    </row>
    <row r="1311" spans="9:10" x14ac:dyDescent="0.25">
      <c r="I1311">
        <f>IF('Prop Drill Pipe Inp Report'!V1318="X",1,IF('Prop Drill Pipe Inp Report'!W1318="X",1,IF('Prop Drill Pipe Inp Report'!X1318="X",1,IF('Prop Drill Pipe Inp Report'!Y1318="X",1,IF('Prop Drill Pipe Inp Report'!Z1318="X",1,IF('Prop Drill Pipe Inp Report'!AA1318="X",1,IF('Prop Drill Pipe Inp Report'!AB1318="X",1,IF('Prop Drill Pipe Inp Report'!AC1318="X",1,IF('Prop Drill Pipe Inp Report'!AD1318="X",1,IF('Prop Drill Pipe Inp Report'!AE1318="X",1,IF('Prop Drill Pipe Inp Report'!AF1318="X",1,IF('Prop Drill Pipe Inp Report'!AG1318="X",1,IF('Prop Drill Pipe Inp Report'!AH1318="X",1, IF('Prop Drill Pipe Inp Report'!AI1318="X",1,0))))))))))))))</f>
        <v>0</v>
      </c>
      <c r="J1311">
        <f>IF('Prop Drill Pipe Inp Report'!AP1318="X",1,IF('Prop Drill Pipe Inp Report'!AQ1318="X",1,IF('Prop Drill Pipe Inp Report'!AR1318="X",1,IF('Prop Drill Pipe Inp Report'!AS1318="X",1,IF('Prop Drill Pipe Inp Report'!AT1318="X",1,IF('Prop Drill Pipe Inp Report'!AU1318="X",1,IF('Prop Drill Pipe Inp Report'!AV1318="X",1,IF('Prop Drill Pipe Inp Report'!AW1318="X",1,IF('Prop Drill Pipe Inp Report'!AX1318="X",1,IF('Prop Drill Pipe Inp Report'!AY1318="X",1,IF('Prop Drill Pipe Inp Report'!AZ1318="X",1,IF('Prop Drill Pipe Inp Report'!BA1318="X",1,0))))))))))))</f>
        <v>0</v>
      </c>
    </row>
    <row r="1312" spans="9:10" x14ac:dyDescent="0.25">
      <c r="I1312">
        <f>IF('Prop Drill Pipe Inp Report'!V1319="X",1,IF('Prop Drill Pipe Inp Report'!W1319="X",1,IF('Prop Drill Pipe Inp Report'!X1319="X",1,IF('Prop Drill Pipe Inp Report'!Y1319="X",1,IF('Prop Drill Pipe Inp Report'!Z1319="X",1,IF('Prop Drill Pipe Inp Report'!AA1319="X",1,IF('Prop Drill Pipe Inp Report'!AB1319="X",1,IF('Prop Drill Pipe Inp Report'!AC1319="X",1,IF('Prop Drill Pipe Inp Report'!AD1319="X",1,IF('Prop Drill Pipe Inp Report'!AE1319="X",1,IF('Prop Drill Pipe Inp Report'!AF1319="X",1,IF('Prop Drill Pipe Inp Report'!AG1319="X",1,IF('Prop Drill Pipe Inp Report'!AH1319="X",1, IF('Prop Drill Pipe Inp Report'!AI1319="X",1,0))))))))))))))</f>
        <v>0</v>
      </c>
      <c r="J1312">
        <f>IF('Prop Drill Pipe Inp Report'!AP1319="X",1,IF('Prop Drill Pipe Inp Report'!AQ1319="X",1,IF('Prop Drill Pipe Inp Report'!AR1319="X",1,IF('Prop Drill Pipe Inp Report'!AS1319="X",1,IF('Prop Drill Pipe Inp Report'!AT1319="X",1,IF('Prop Drill Pipe Inp Report'!AU1319="X",1,IF('Prop Drill Pipe Inp Report'!AV1319="X",1,IF('Prop Drill Pipe Inp Report'!AW1319="X",1,IF('Prop Drill Pipe Inp Report'!AX1319="X",1,IF('Prop Drill Pipe Inp Report'!AY1319="X",1,IF('Prop Drill Pipe Inp Report'!AZ1319="X",1,IF('Prop Drill Pipe Inp Report'!BA1319="X",1,0))))))))))))</f>
        <v>0</v>
      </c>
    </row>
    <row r="1313" spans="9:10" x14ac:dyDescent="0.25">
      <c r="I1313">
        <f>IF('Prop Drill Pipe Inp Report'!V1320="X",1,IF('Prop Drill Pipe Inp Report'!W1320="X",1,IF('Prop Drill Pipe Inp Report'!X1320="X",1,IF('Prop Drill Pipe Inp Report'!Y1320="X",1,IF('Prop Drill Pipe Inp Report'!Z1320="X",1,IF('Prop Drill Pipe Inp Report'!AA1320="X",1,IF('Prop Drill Pipe Inp Report'!AB1320="X",1,IF('Prop Drill Pipe Inp Report'!AC1320="X",1,IF('Prop Drill Pipe Inp Report'!AD1320="X",1,IF('Prop Drill Pipe Inp Report'!AE1320="X",1,IF('Prop Drill Pipe Inp Report'!AF1320="X",1,IF('Prop Drill Pipe Inp Report'!AG1320="X",1,IF('Prop Drill Pipe Inp Report'!AH1320="X",1, IF('Prop Drill Pipe Inp Report'!AI1320="X",1,0))))))))))))))</f>
        <v>0</v>
      </c>
      <c r="J1313">
        <f>IF('Prop Drill Pipe Inp Report'!AP1320="X",1,IF('Prop Drill Pipe Inp Report'!AQ1320="X",1,IF('Prop Drill Pipe Inp Report'!AR1320="X",1,IF('Prop Drill Pipe Inp Report'!AS1320="X",1,IF('Prop Drill Pipe Inp Report'!AT1320="X",1,IF('Prop Drill Pipe Inp Report'!AU1320="X",1,IF('Prop Drill Pipe Inp Report'!AV1320="X",1,IF('Prop Drill Pipe Inp Report'!AW1320="X",1,IF('Prop Drill Pipe Inp Report'!AX1320="X",1,IF('Prop Drill Pipe Inp Report'!AY1320="X",1,IF('Prop Drill Pipe Inp Report'!AZ1320="X",1,IF('Prop Drill Pipe Inp Report'!BA1320="X",1,0))))))))))))</f>
        <v>0</v>
      </c>
    </row>
    <row r="1314" spans="9:10" x14ac:dyDescent="0.25">
      <c r="I1314">
        <f>IF('Prop Drill Pipe Inp Report'!V1321="X",1,IF('Prop Drill Pipe Inp Report'!W1321="X",1,IF('Prop Drill Pipe Inp Report'!X1321="X",1,IF('Prop Drill Pipe Inp Report'!Y1321="X",1,IF('Prop Drill Pipe Inp Report'!Z1321="X",1,IF('Prop Drill Pipe Inp Report'!AA1321="X",1,IF('Prop Drill Pipe Inp Report'!AB1321="X",1,IF('Prop Drill Pipe Inp Report'!AC1321="X",1,IF('Prop Drill Pipe Inp Report'!AD1321="X",1,IF('Prop Drill Pipe Inp Report'!AE1321="X",1,IF('Prop Drill Pipe Inp Report'!AF1321="X",1,IF('Prop Drill Pipe Inp Report'!AG1321="X",1,IF('Prop Drill Pipe Inp Report'!AH1321="X",1, IF('Prop Drill Pipe Inp Report'!AI1321="X",1,0))))))))))))))</f>
        <v>0</v>
      </c>
      <c r="J1314">
        <f>IF('Prop Drill Pipe Inp Report'!AP1321="X",1,IF('Prop Drill Pipe Inp Report'!AQ1321="X",1,IF('Prop Drill Pipe Inp Report'!AR1321="X",1,IF('Prop Drill Pipe Inp Report'!AS1321="X",1,IF('Prop Drill Pipe Inp Report'!AT1321="X",1,IF('Prop Drill Pipe Inp Report'!AU1321="X",1,IF('Prop Drill Pipe Inp Report'!AV1321="X",1,IF('Prop Drill Pipe Inp Report'!AW1321="X",1,IF('Prop Drill Pipe Inp Report'!AX1321="X",1,IF('Prop Drill Pipe Inp Report'!AY1321="X",1,IF('Prop Drill Pipe Inp Report'!AZ1321="X",1,IF('Prop Drill Pipe Inp Report'!BA1321="X",1,0))))))))))))</f>
        <v>0</v>
      </c>
    </row>
    <row r="1315" spans="9:10" x14ac:dyDescent="0.25">
      <c r="I1315">
        <f>IF('Prop Drill Pipe Inp Report'!V1322="X",1,IF('Prop Drill Pipe Inp Report'!W1322="X",1,IF('Prop Drill Pipe Inp Report'!X1322="X",1,IF('Prop Drill Pipe Inp Report'!Y1322="X",1,IF('Prop Drill Pipe Inp Report'!Z1322="X",1,IF('Prop Drill Pipe Inp Report'!AA1322="X",1,IF('Prop Drill Pipe Inp Report'!AB1322="X",1,IF('Prop Drill Pipe Inp Report'!AC1322="X",1,IF('Prop Drill Pipe Inp Report'!AD1322="X",1,IF('Prop Drill Pipe Inp Report'!AE1322="X",1,IF('Prop Drill Pipe Inp Report'!AF1322="X",1,IF('Prop Drill Pipe Inp Report'!AG1322="X",1,IF('Prop Drill Pipe Inp Report'!AH1322="X",1, IF('Prop Drill Pipe Inp Report'!AI1322="X",1,0))))))))))))))</f>
        <v>0</v>
      </c>
      <c r="J1315">
        <f>IF('Prop Drill Pipe Inp Report'!AP1322="X",1,IF('Prop Drill Pipe Inp Report'!AQ1322="X",1,IF('Prop Drill Pipe Inp Report'!AR1322="X",1,IF('Prop Drill Pipe Inp Report'!AS1322="X",1,IF('Prop Drill Pipe Inp Report'!AT1322="X",1,IF('Prop Drill Pipe Inp Report'!AU1322="X",1,IF('Prop Drill Pipe Inp Report'!AV1322="X",1,IF('Prop Drill Pipe Inp Report'!AW1322="X",1,IF('Prop Drill Pipe Inp Report'!AX1322="X",1,IF('Prop Drill Pipe Inp Report'!AY1322="X",1,IF('Prop Drill Pipe Inp Report'!AZ1322="X",1,IF('Prop Drill Pipe Inp Report'!BA1322="X",1,0))))))))))))</f>
        <v>0</v>
      </c>
    </row>
    <row r="1316" spans="9:10" x14ac:dyDescent="0.25">
      <c r="I1316">
        <f>IF('Prop Drill Pipe Inp Report'!V1323="X",1,IF('Prop Drill Pipe Inp Report'!W1323="X",1,IF('Prop Drill Pipe Inp Report'!X1323="X",1,IF('Prop Drill Pipe Inp Report'!Y1323="X",1,IF('Prop Drill Pipe Inp Report'!Z1323="X",1,IF('Prop Drill Pipe Inp Report'!AA1323="X",1,IF('Prop Drill Pipe Inp Report'!AB1323="X",1,IF('Prop Drill Pipe Inp Report'!AC1323="X",1,IF('Prop Drill Pipe Inp Report'!AD1323="X",1,IF('Prop Drill Pipe Inp Report'!AE1323="X",1,IF('Prop Drill Pipe Inp Report'!AF1323="X",1,IF('Prop Drill Pipe Inp Report'!AG1323="X",1,IF('Prop Drill Pipe Inp Report'!AH1323="X",1, IF('Prop Drill Pipe Inp Report'!AI1323="X",1,0))))))))))))))</f>
        <v>0</v>
      </c>
      <c r="J1316">
        <f>IF('Prop Drill Pipe Inp Report'!AP1323="X",1,IF('Prop Drill Pipe Inp Report'!AQ1323="X",1,IF('Prop Drill Pipe Inp Report'!AR1323="X",1,IF('Prop Drill Pipe Inp Report'!AS1323="X",1,IF('Prop Drill Pipe Inp Report'!AT1323="X",1,IF('Prop Drill Pipe Inp Report'!AU1323="X",1,IF('Prop Drill Pipe Inp Report'!AV1323="X",1,IF('Prop Drill Pipe Inp Report'!AW1323="X",1,IF('Prop Drill Pipe Inp Report'!AX1323="X",1,IF('Prop Drill Pipe Inp Report'!AY1323="X",1,IF('Prop Drill Pipe Inp Report'!AZ1323="X",1,IF('Prop Drill Pipe Inp Report'!BA1323="X",1,0))))))))))))</f>
        <v>0</v>
      </c>
    </row>
    <row r="1317" spans="9:10" x14ac:dyDescent="0.25">
      <c r="I1317">
        <f>IF('Prop Drill Pipe Inp Report'!V1324="X",1,IF('Prop Drill Pipe Inp Report'!W1324="X",1,IF('Prop Drill Pipe Inp Report'!X1324="X",1,IF('Prop Drill Pipe Inp Report'!Y1324="X",1,IF('Prop Drill Pipe Inp Report'!Z1324="X",1,IF('Prop Drill Pipe Inp Report'!AA1324="X",1,IF('Prop Drill Pipe Inp Report'!AB1324="X",1,IF('Prop Drill Pipe Inp Report'!AC1324="X",1,IF('Prop Drill Pipe Inp Report'!AD1324="X",1,IF('Prop Drill Pipe Inp Report'!AE1324="X",1,IF('Prop Drill Pipe Inp Report'!AF1324="X",1,IF('Prop Drill Pipe Inp Report'!AG1324="X",1,IF('Prop Drill Pipe Inp Report'!AH1324="X",1, IF('Prop Drill Pipe Inp Report'!AI1324="X",1,0))))))))))))))</f>
        <v>0</v>
      </c>
      <c r="J1317">
        <f>IF('Prop Drill Pipe Inp Report'!AP1324="X",1,IF('Prop Drill Pipe Inp Report'!AQ1324="X",1,IF('Prop Drill Pipe Inp Report'!AR1324="X",1,IF('Prop Drill Pipe Inp Report'!AS1324="X",1,IF('Prop Drill Pipe Inp Report'!AT1324="X",1,IF('Prop Drill Pipe Inp Report'!AU1324="X",1,IF('Prop Drill Pipe Inp Report'!AV1324="X",1,IF('Prop Drill Pipe Inp Report'!AW1324="X",1,IF('Prop Drill Pipe Inp Report'!AX1324="X",1,IF('Prop Drill Pipe Inp Report'!AY1324="X",1,IF('Prop Drill Pipe Inp Report'!AZ1324="X",1,IF('Prop Drill Pipe Inp Report'!BA1324="X",1,0))))))))))))</f>
        <v>0</v>
      </c>
    </row>
    <row r="1318" spans="9:10" x14ac:dyDescent="0.25">
      <c r="I1318">
        <f>IF('Prop Drill Pipe Inp Report'!V1325="X",1,IF('Prop Drill Pipe Inp Report'!W1325="X",1,IF('Prop Drill Pipe Inp Report'!X1325="X",1,IF('Prop Drill Pipe Inp Report'!Y1325="X",1,IF('Prop Drill Pipe Inp Report'!Z1325="X",1,IF('Prop Drill Pipe Inp Report'!AA1325="X",1,IF('Prop Drill Pipe Inp Report'!AB1325="X",1,IF('Prop Drill Pipe Inp Report'!AC1325="X",1,IF('Prop Drill Pipe Inp Report'!AD1325="X",1,IF('Prop Drill Pipe Inp Report'!AE1325="X",1,IF('Prop Drill Pipe Inp Report'!AF1325="X",1,IF('Prop Drill Pipe Inp Report'!AG1325="X",1,IF('Prop Drill Pipe Inp Report'!AH1325="X",1, IF('Prop Drill Pipe Inp Report'!AI1325="X",1,0))))))))))))))</f>
        <v>0</v>
      </c>
      <c r="J1318">
        <f>IF('Prop Drill Pipe Inp Report'!AP1325="X",1,IF('Prop Drill Pipe Inp Report'!AQ1325="X",1,IF('Prop Drill Pipe Inp Report'!AR1325="X",1,IF('Prop Drill Pipe Inp Report'!AS1325="X",1,IF('Prop Drill Pipe Inp Report'!AT1325="X",1,IF('Prop Drill Pipe Inp Report'!AU1325="X",1,IF('Prop Drill Pipe Inp Report'!AV1325="X",1,IF('Prop Drill Pipe Inp Report'!AW1325="X",1,IF('Prop Drill Pipe Inp Report'!AX1325="X",1,IF('Prop Drill Pipe Inp Report'!AY1325="X",1,IF('Prop Drill Pipe Inp Report'!AZ1325="X",1,IF('Prop Drill Pipe Inp Report'!BA1325="X",1,0))))))))))))</f>
        <v>0</v>
      </c>
    </row>
    <row r="1319" spans="9:10" x14ac:dyDescent="0.25">
      <c r="I1319">
        <f>IF('Prop Drill Pipe Inp Report'!V1326="X",1,IF('Prop Drill Pipe Inp Report'!W1326="X",1,IF('Prop Drill Pipe Inp Report'!X1326="X",1,IF('Prop Drill Pipe Inp Report'!Y1326="X",1,IF('Prop Drill Pipe Inp Report'!Z1326="X",1,IF('Prop Drill Pipe Inp Report'!AA1326="X",1,IF('Prop Drill Pipe Inp Report'!AB1326="X",1,IF('Prop Drill Pipe Inp Report'!AC1326="X",1,IF('Prop Drill Pipe Inp Report'!AD1326="X",1,IF('Prop Drill Pipe Inp Report'!AE1326="X",1,IF('Prop Drill Pipe Inp Report'!AF1326="X",1,IF('Prop Drill Pipe Inp Report'!AG1326="X",1,IF('Prop Drill Pipe Inp Report'!AH1326="X",1, IF('Prop Drill Pipe Inp Report'!AI1326="X",1,0))))))))))))))</f>
        <v>0</v>
      </c>
      <c r="J1319">
        <f>IF('Prop Drill Pipe Inp Report'!AP1326="X",1,IF('Prop Drill Pipe Inp Report'!AQ1326="X",1,IF('Prop Drill Pipe Inp Report'!AR1326="X",1,IF('Prop Drill Pipe Inp Report'!AS1326="X",1,IF('Prop Drill Pipe Inp Report'!AT1326="X",1,IF('Prop Drill Pipe Inp Report'!AU1326="X",1,IF('Prop Drill Pipe Inp Report'!AV1326="X",1,IF('Prop Drill Pipe Inp Report'!AW1326="X",1,IF('Prop Drill Pipe Inp Report'!AX1326="X",1,IF('Prop Drill Pipe Inp Report'!AY1326="X",1,IF('Prop Drill Pipe Inp Report'!AZ1326="X",1,IF('Prop Drill Pipe Inp Report'!BA1326="X",1,0))))))))))))</f>
        <v>0</v>
      </c>
    </row>
    <row r="1320" spans="9:10" x14ac:dyDescent="0.25">
      <c r="I1320">
        <f>IF('Prop Drill Pipe Inp Report'!V1327="X",1,IF('Prop Drill Pipe Inp Report'!W1327="X",1,IF('Prop Drill Pipe Inp Report'!X1327="X",1,IF('Prop Drill Pipe Inp Report'!Y1327="X",1,IF('Prop Drill Pipe Inp Report'!Z1327="X",1,IF('Prop Drill Pipe Inp Report'!AA1327="X",1,IF('Prop Drill Pipe Inp Report'!AB1327="X",1,IF('Prop Drill Pipe Inp Report'!AC1327="X",1,IF('Prop Drill Pipe Inp Report'!AD1327="X",1,IF('Prop Drill Pipe Inp Report'!AE1327="X",1,IF('Prop Drill Pipe Inp Report'!AF1327="X",1,IF('Prop Drill Pipe Inp Report'!AG1327="X",1,IF('Prop Drill Pipe Inp Report'!AH1327="X",1, IF('Prop Drill Pipe Inp Report'!AI1327="X",1,0))))))))))))))</f>
        <v>0</v>
      </c>
      <c r="J1320">
        <f>IF('Prop Drill Pipe Inp Report'!AP1327="X",1,IF('Prop Drill Pipe Inp Report'!AQ1327="X",1,IF('Prop Drill Pipe Inp Report'!AR1327="X",1,IF('Prop Drill Pipe Inp Report'!AS1327="X",1,IF('Prop Drill Pipe Inp Report'!AT1327="X",1,IF('Prop Drill Pipe Inp Report'!AU1327="X",1,IF('Prop Drill Pipe Inp Report'!AV1327="X",1,IF('Prop Drill Pipe Inp Report'!AW1327="X",1,IF('Prop Drill Pipe Inp Report'!AX1327="X",1,IF('Prop Drill Pipe Inp Report'!AY1327="X",1,IF('Prop Drill Pipe Inp Report'!AZ1327="X",1,IF('Prop Drill Pipe Inp Report'!BA1327="X",1,0))))))))))))</f>
        <v>0</v>
      </c>
    </row>
    <row r="1321" spans="9:10" x14ac:dyDescent="0.25">
      <c r="I1321">
        <f>IF('Prop Drill Pipe Inp Report'!V1328="X",1,IF('Prop Drill Pipe Inp Report'!W1328="X",1,IF('Prop Drill Pipe Inp Report'!X1328="X",1,IF('Prop Drill Pipe Inp Report'!Y1328="X",1,IF('Prop Drill Pipe Inp Report'!Z1328="X",1,IF('Prop Drill Pipe Inp Report'!AA1328="X",1,IF('Prop Drill Pipe Inp Report'!AB1328="X",1,IF('Prop Drill Pipe Inp Report'!AC1328="X",1,IF('Prop Drill Pipe Inp Report'!AD1328="X",1,IF('Prop Drill Pipe Inp Report'!AE1328="X",1,IF('Prop Drill Pipe Inp Report'!AF1328="X",1,IF('Prop Drill Pipe Inp Report'!AG1328="X",1,IF('Prop Drill Pipe Inp Report'!AH1328="X",1, IF('Prop Drill Pipe Inp Report'!AI1328="X",1,0))))))))))))))</f>
        <v>0</v>
      </c>
      <c r="J1321">
        <f>IF('Prop Drill Pipe Inp Report'!AP1328="X",1,IF('Prop Drill Pipe Inp Report'!AQ1328="X",1,IF('Prop Drill Pipe Inp Report'!AR1328="X",1,IF('Prop Drill Pipe Inp Report'!AS1328="X",1,IF('Prop Drill Pipe Inp Report'!AT1328="X",1,IF('Prop Drill Pipe Inp Report'!AU1328="X",1,IF('Prop Drill Pipe Inp Report'!AV1328="X",1,IF('Prop Drill Pipe Inp Report'!AW1328="X",1,IF('Prop Drill Pipe Inp Report'!AX1328="X",1,IF('Prop Drill Pipe Inp Report'!AY1328="X",1,IF('Prop Drill Pipe Inp Report'!AZ1328="X",1,IF('Prop Drill Pipe Inp Report'!BA1328="X",1,0))))))))))))</f>
        <v>0</v>
      </c>
    </row>
    <row r="1322" spans="9:10" x14ac:dyDescent="0.25">
      <c r="I1322">
        <f>IF('Prop Drill Pipe Inp Report'!V1329="X",1,IF('Prop Drill Pipe Inp Report'!W1329="X",1,IF('Prop Drill Pipe Inp Report'!X1329="X",1,IF('Prop Drill Pipe Inp Report'!Y1329="X",1,IF('Prop Drill Pipe Inp Report'!Z1329="X",1,IF('Prop Drill Pipe Inp Report'!AA1329="X",1,IF('Prop Drill Pipe Inp Report'!AB1329="X",1,IF('Prop Drill Pipe Inp Report'!AC1329="X",1,IF('Prop Drill Pipe Inp Report'!AD1329="X",1,IF('Prop Drill Pipe Inp Report'!AE1329="X",1,IF('Prop Drill Pipe Inp Report'!AF1329="X",1,IF('Prop Drill Pipe Inp Report'!AG1329="X",1,IF('Prop Drill Pipe Inp Report'!AH1329="X",1, IF('Prop Drill Pipe Inp Report'!AI1329="X",1,0))))))))))))))</f>
        <v>0</v>
      </c>
      <c r="J1322">
        <f>IF('Prop Drill Pipe Inp Report'!AP1329="X",1,IF('Prop Drill Pipe Inp Report'!AQ1329="X",1,IF('Prop Drill Pipe Inp Report'!AR1329="X",1,IF('Prop Drill Pipe Inp Report'!AS1329="X",1,IF('Prop Drill Pipe Inp Report'!AT1329="X",1,IF('Prop Drill Pipe Inp Report'!AU1329="X",1,IF('Prop Drill Pipe Inp Report'!AV1329="X",1,IF('Prop Drill Pipe Inp Report'!AW1329="X",1,IF('Prop Drill Pipe Inp Report'!AX1329="X",1,IF('Prop Drill Pipe Inp Report'!AY1329="X",1,IF('Prop Drill Pipe Inp Report'!AZ1329="X",1,IF('Prop Drill Pipe Inp Report'!BA1329="X",1,0))))))))))))</f>
        <v>0</v>
      </c>
    </row>
    <row r="1323" spans="9:10" x14ac:dyDescent="0.25">
      <c r="I1323">
        <f>IF('Prop Drill Pipe Inp Report'!V1330="X",1,IF('Prop Drill Pipe Inp Report'!W1330="X",1,IF('Prop Drill Pipe Inp Report'!X1330="X",1,IF('Prop Drill Pipe Inp Report'!Y1330="X",1,IF('Prop Drill Pipe Inp Report'!Z1330="X",1,IF('Prop Drill Pipe Inp Report'!AA1330="X",1,IF('Prop Drill Pipe Inp Report'!AB1330="X",1,IF('Prop Drill Pipe Inp Report'!AC1330="X",1,IF('Prop Drill Pipe Inp Report'!AD1330="X",1,IF('Prop Drill Pipe Inp Report'!AE1330="X",1,IF('Prop Drill Pipe Inp Report'!AF1330="X",1,IF('Prop Drill Pipe Inp Report'!AG1330="X",1,IF('Prop Drill Pipe Inp Report'!AH1330="X",1, IF('Prop Drill Pipe Inp Report'!AI1330="X",1,0))))))))))))))</f>
        <v>0</v>
      </c>
      <c r="J1323">
        <f>IF('Prop Drill Pipe Inp Report'!AP1330="X",1,IF('Prop Drill Pipe Inp Report'!AQ1330="X",1,IF('Prop Drill Pipe Inp Report'!AR1330="X",1,IF('Prop Drill Pipe Inp Report'!AS1330="X",1,IF('Prop Drill Pipe Inp Report'!AT1330="X",1,IF('Prop Drill Pipe Inp Report'!AU1330="X",1,IF('Prop Drill Pipe Inp Report'!AV1330="X",1,IF('Prop Drill Pipe Inp Report'!AW1330="X",1,IF('Prop Drill Pipe Inp Report'!AX1330="X",1,IF('Prop Drill Pipe Inp Report'!AY1330="X",1,IF('Prop Drill Pipe Inp Report'!AZ1330="X",1,IF('Prop Drill Pipe Inp Report'!BA1330="X",1,0))))))))))))</f>
        <v>0</v>
      </c>
    </row>
    <row r="1324" spans="9:10" x14ac:dyDescent="0.25">
      <c r="I1324">
        <f>IF('Prop Drill Pipe Inp Report'!V1331="X",1,IF('Prop Drill Pipe Inp Report'!W1331="X",1,IF('Prop Drill Pipe Inp Report'!X1331="X",1,IF('Prop Drill Pipe Inp Report'!Y1331="X",1,IF('Prop Drill Pipe Inp Report'!Z1331="X",1,IF('Prop Drill Pipe Inp Report'!AA1331="X",1,IF('Prop Drill Pipe Inp Report'!AB1331="X",1,IF('Prop Drill Pipe Inp Report'!AC1331="X",1,IF('Prop Drill Pipe Inp Report'!AD1331="X",1,IF('Prop Drill Pipe Inp Report'!AE1331="X",1,IF('Prop Drill Pipe Inp Report'!AF1331="X",1,IF('Prop Drill Pipe Inp Report'!AG1331="X",1,IF('Prop Drill Pipe Inp Report'!AH1331="X",1, IF('Prop Drill Pipe Inp Report'!AI1331="X",1,0))))))))))))))</f>
        <v>0</v>
      </c>
      <c r="J1324">
        <f>IF('Prop Drill Pipe Inp Report'!AP1331="X",1,IF('Prop Drill Pipe Inp Report'!AQ1331="X",1,IF('Prop Drill Pipe Inp Report'!AR1331="X",1,IF('Prop Drill Pipe Inp Report'!AS1331="X",1,IF('Prop Drill Pipe Inp Report'!AT1331="X",1,IF('Prop Drill Pipe Inp Report'!AU1331="X",1,IF('Prop Drill Pipe Inp Report'!AV1331="X",1,IF('Prop Drill Pipe Inp Report'!AW1331="X",1,IF('Prop Drill Pipe Inp Report'!AX1331="X",1,IF('Prop Drill Pipe Inp Report'!AY1331="X",1,IF('Prop Drill Pipe Inp Report'!AZ1331="X",1,IF('Prop Drill Pipe Inp Report'!BA1331="X",1,0))))))))))))</f>
        <v>0</v>
      </c>
    </row>
    <row r="1325" spans="9:10" x14ac:dyDescent="0.25">
      <c r="I1325">
        <f>IF('Prop Drill Pipe Inp Report'!V1332="X",1,IF('Prop Drill Pipe Inp Report'!W1332="X",1,IF('Prop Drill Pipe Inp Report'!X1332="X",1,IF('Prop Drill Pipe Inp Report'!Y1332="X",1,IF('Prop Drill Pipe Inp Report'!Z1332="X",1,IF('Prop Drill Pipe Inp Report'!AA1332="X",1,IF('Prop Drill Pipe Inp Report'!AB1332="X",1,IF('Prop Drill Pipe Inp Report'!AC1332="X",1,IF('Prop Drill Pipe Inp Report'!AD1332="X",1,IF('Prop Drill Pipe Inp Report'!AE1332="X",1,IF('Prop Drill Pipe Inp Report'!AF1332="X",1,IF('Prop Drill Pipe Inp Report'!AG1332="X",1,IF('Prop Drill Pipe Inp Report'!AH1332="X",1, IF('Prop Drill Pipe Inp Report'!AI1332="X",1,0))))))))))))))</f>
        <v>0</v>
      </c>
      <c r="J1325">
        <f>IF('Prop Drill Pipe Inp Report'!AP1332="X",1,IF('Prop Drill Pipe Inp Report'!AQ1332="X",1,IF('Prop Drill Pipe Inp Report'!AR1332="X",1,IF('Prop Drill Pipe Inp Report'!AS1332="X",1,IF('Prop Drill Pipe Inp Report'!AT1332="X",1,IF('Prop Drill Pipe Inp Report'!AU1332="X",1,IF('Prop Drill Pipe Inp Report'!AV1332="X",1,IF('Prop Drill Pipe Inp Report'!AW1332="X",1,IF('Prop Drill Pipe Inp Report'!AX1332="X",1,IF('Prop Drill Pipe Inp Report'!AY1332="X",1,IF('Prop Drill Pipe Inp Report'!AZ1332="X",1,IF('Prop Drill Pipe Inp Report'!BA1332="X",1,0))))))))))))</f>
        <v>0</v>
      </c>
    </row>
    <row r="1326" spans="9:10" x14ac:dyDescent="0.25">
      <c r="I1326">
        <f>IF('Prop Drill Pipe Inp Report'!V1333="X",1,IF('Prop Drill Pipe Inp Report'!W1333="X",1,IF('Prop Drill Pipe Inp Report'!X1333="X",1,IF('Prop Drill Pipe Inp Report'!Y1333="X",1,IF('Prop Drill Pipe Inp Report'!Z1333="X",1,IF('Prop Drill Pipe Inp Report'!AA1333="X",1,IF('Prop Drill Pipe Inp Report'!AB1333="X",1,IF('Prop Drill Pipe Inp Report'!AC1333="X",1,IF('Prop Drill Pipe Inp Report'!AD1333="X",1,IF('Prop Drill Pipe Inp Report'!AE1333="X",1,IF('Prop Drill Pipe Inp Report'!AF1333="X",1,IF('Prop Drill Pipe Inp Report'!AG1333="X",1,IF('Prop Drill Pipe Inp Report'!AH1333="X",1, IF('Prop Drill Pipe Inp Report'!AI1333="X",1,0))))))))))))))</f>
        <v>0</v>
      </c>
      <c r="J1326">
        <f>IF('Prop Drill Pipe Inp Report'!AP1333="X",1,IF('Prop Drill Pipe Inp Report'!AQ1333="X",1,IF('Prop Drill Pipe Inp Report'!AR1333="X",1,IF('Prop Drill Pipe Inp Report'!AS1333="X",1,IF('Prop Drill Pipe Inp Report'!AT1333="X",1,IF('Prop Drill Pipe Inp Report'!AU1333="X",1,IF('Prop Drill Pipe Inp Report'!AV1333="X",1,IF('Prop Drill Pipe Inp Report'!AW1333="X",1,IF('Prop Drill Pipe Inp Report'!AX1333="X",1,IF('Prop Drill Pipe Inp Report'!AY1333="X",1,IF('Prop Drill Pipe Inp Report'!AZ1333="X",1,IF('Prop Drill Pipe Inp Report'!BA1333="X",1,0))))))))))))</f>
        <v>0</v>
      </c>
    </row>
    <row r="1327" spans="9:10" x14ac:dyDescent="0.25">
      <c r="I1327">
        <f>IF('Prop Drill Pipe Inp Report'!V1334="X",1,IF('Prop Drill Pipe Inp Report'!W1334="X",1,IF('Prop Drill Pipe Inp Report'!X1334="X",1,IF('Prop Drill Pipe Inp Report'!Y1334="X",1,IF('Prop Drill Pipe Inp Report'!Z1334="X",1,IF('Prop Drill Pipe Inp Report'!AA1334="X",1,IF('Prop Drill Pipe Inp Report'!AB1334="X",1,IF('Prop Drill Pipe Inp Report'!AC1334="X",1,IF('Prop Drill Pipe Inp Report'!AD1334="X",1,IF('Prop Drill Pipe Inp Report'!AE1334="X",1,IF('Prop Drill Pipe Inp Report'!AF1334="X",1,IF('Prop Drill Pipe Inp Report'!AG1334="X",1,IF('Prop Drill Pipe Inp Report'!AH1334="X",1, IF('Prop Drill Pipe Inp Report'!AI1334="X",1,0))))))))))))))</f>
        <v>0</v>
      </c>
      <c r="J1327">
        <f>IF('Prop Drill Pipe Inp Report'!AP1334="X",1,IF('Prop Drill Pipe Inp Report'!AQ1334="X",1,IF('Prop Drill Pipe Inp Report'!AR1334="X",1,IF('Prop Drill Pipe Inp Report'!AS1334="X",1,IF('Prop Drill Pipe Inp Report'!AT1334="X",1,IF('Prop Drill Pipe Inp Report'!AU1334="X",1,IF('Prop Drill Pipe Inp Report'!AV1334="X",1,IF('Prop Drill Pipe Inp Report'!AW1334="X",1,IF('Prop Drill Pipe Inp Report'!AX1334="X",1,IF('Prop Drill Pipe Inp Report'!AY1334="X",1,IF('Prop Drill Pipe Inp Report'!AZ1334="X",1,IF('Prop Drill Pipe Inp Report'!BA1334="X",1,0))))))))))))</f>
        <v>0</v>
      </c>
    </row>
    <row r="1328" spans="9:10" x14ac:dyDescent="0.25">
      <c r="I1328">
        <f>IF('Prop Drill Pipe Inp Report'!V1335="X",1,IF('Prop Drill Pipe Inp Report'!W1335="X",1,IF('Prop Drill Pipe Inp Report'!X1335="X",1,IF('Prop Drill Pipe Inp Report'!Y1335="X",1,IF('Prop Drill Pipe Inp Report'!Z1335="X",1,IF('Prop Drill Pipe Inp Report'!AA1335="X",1,IF('Prop Drill Pipe Inp Report'!AB1335="X",1,IF('Prop Drill Pipe Inp Report'!AC1335="X",1,IF('Prop Drill Pipe Inp Report'!AD1335="X",1,IF('Prop Drill Pipe Inp Report'!AE1335="X",1,IF('Prop Drill Pipe Inp Report'!AF1335="X",1,IF('Prop Drill Pipe Inp Report'!AG1335="X",1,IF('Prop Drill Pipe Inp Report'!AH1335="X",1, IF('Prop Drill Pipe Inp Report'!AI1335="X",1,0))))))))))))))</f>
        <v>0</v>
      </c>
      <c r="J1328">
        <f>IF('Prop Drill Pipe Inp Report'!AP1335="X",1,IF('Prop Drill Pipe Inp Report'!AQ1335="X",1,IF('Prop Drill Pipe Inp Report'!AR1335="X",1,IF('Prop Drill Pipe Inp Report'!AS1335="X",1,IF('Prop Drill Pipe Inp Report'!AT1335="X",1,IF('Prop Drill Pipe Inp Report'!AU1335="X",1,IF('Prop Drill Pipe Inp Report'!AV1335="X",1,IF('Prop Drill Pipe Inp Report'!AW1335="X",1,IF('Prop Drill Pipe Inp Report'!AX1335="X",1,IF('Prop Drill Pipe Inp Report'!AY1335="X",1,IF('Prop Drill Pipe Inp Report'!AZ1335="X",1,IF('Prop Drill Pipe Inp Report'!BA1335="X",1,0))))))))))))</f>
        <v>0</v>
      </c>
    </row>
    <row r="1329" spans="9:10" x14ac:dyDescent="0.25">
      <c r="I1329">
        <f>IF('Prop Drill Pipe Inp Report'!V1336="X",1,IF('Prop Drill Pipe Inp Report'!W1336="X",1,IF('Prop Drill Pipe Inp Report'!X1336="X",1,IF('Prop Drill Pipe Inp Report'!Y1336="X",1,IF('Prop Drill Pipe Inp Report'!Z1336="X",1,IF('Prop Drill Pipe Inp Report'!AA1336="X",1,IF('Prop Drill Pipe Inp Report'!AB1336="X",1,IF('Prop Drill Pipe Inp Report'!AC1336="X",1,IF('Prop Drill Pipe Inp Report'!AD1336="X",1,IF('Prop Drill Pipe Inp Report'!AE1336="X",1,IF('Prop Drill Pipe Inp Report'!AF1336="X",1,IF('Prop Drill Pipe Inp Report'!AG1336="X",1,IF('Prop Drill Pipe Inp Report'!AH1336="X",1, IF('Prop Drill Pipe Inp Report'!AI1336="X",1,0))))))))))))))</f>
        <v>0</v>
      </c>
      <c r="J1329">
        <f>IF('Prop Drill Pipe Inp Report'!AP1336="X",1,IF('Prop Drill Pipe Inp Report'!AQ1336="X",1,IF('Prop Drill Pipe Inp Report'!AR1336="X",1,IF('Prop Drill Pipe Inp Report'!AS1336="X",1,IF('Prop Drill Pipe Inp Report'!AT1336="X",1,IF('Prop Drill Pipe Inp Report'!AU1336="X",1,IF('Prop Drill Pipe Inp Report'!AV1336="X",1,IF('Prop Drill Pipe Inp Report'!AW1336="X",1,IF('Prop Drill Pipe Inp Report'!AX1336="X",1,IF('Prop Drill Pipe Inp Report'!AY1336="X",1,IF('Prop Drill Pipe Inp Report'!AZ1336="X",1,IF('Prop Drill Pipe Inp Report'!BA1336="X",1,0))))))))))))</f>
        <v>0</v>
      </c>
    </row>
    <row r="1330" spans="9:10" x14ac:dyDescent="0.25">
      <c r="I1330">
        <f>IF('Prop Drill Pipe Inp Report'!V1337="X",1,IF('Prop Drill Pipe Inp Report'!W1337="X",1,IF('Prop Drill Pipe Inp Report'!X1337="X",1,IF('Prop Drill Pipe Inp Report'!Y1337="X",1,IF('Prop Drill Pipe Inp Report'!Z1337="X",1,IF('Prop Drill Pipe Inp Report'!AA1337="X",1,IF('Prop Drill Pipe Inp Report'!AB1337="X",1,IF('Prop Drill Pipe Inp Report'!AC1337="X",1,IF('Prop Drill Pipe Inp Report'!AD1337="X",1,IF('Prop Drill Pipe Inp Report'!AE1337="X",1,IF('Prop Drill Pipe Inp Report'!AF1337="X",1,IF('Prop Drill Pipe Inp Report'!AG1337="X",1,IF('Prop Drill Pipe Inp Report'!AH1337="X",1, IF('Prop Drill Pipe Inp Report'!AI1337="X",1,0))))))))))))))</f>
        <v>0</v>
      </c>
      <c r="J1330">
        <f>IF('Prop Drill Pipe Inp Report'!AP1337="X",1,IF('Prop Drill Pipe Inp Report'!AQ1337="X",1,IF('Prop Drill Pipe Inp Report'!AR1337="X",1,IF('Prop Drill Pipe Inp Report'!AS1337="X",1,IF('Prop Drill Pipe Inp Report'!AT1337="X",1,IF('Prop Drill Pipe Inp Report'!AU1337="X",1,IF('Prop Drill Pipe Inp Report'!AV1337="X",1,IF('Prop Drill Pipe Inp Report'!AW1337="X",1,IF('Prop Drill Pipe Inp Report'!AX1337="X",1,IF('Prop Drill Pipe Inp Report'!AY1337="X",1,IF('Prop Drill Pipe Inp Report'!AZ1337="X",1,IF('Prop Drill Pipe Inp Report'!BA1337="X",1,0))))))))))))</f>
        <v>0</v>
      </c>
    </row>
    <row r="1331" spans="9:10" x14ac:dyDescent="0.25">
      <c r="I1331">
        <f>IF('Prop Drill Pipe Inp Report'!V1338="X",1,IF('Prop Drill Pipe Inp Report'!W1338="X",1,IF('Prop Drill Pipe Inp Report'!X1338="X",1,IF('Prop Drill Pipe Inp Report'!Y1338="X",1,IF('Prop Drill Pipe Inp Report'!Z1338="X",1,IF('Prop Drill Pipe Inp Report'!AA1338="X",1,IF('Prop Drill Pipe Inp Report'!AB1338="X",1,IF('Prop Drill Pipe Inp Report'!AC1338="X",1,IF('Prop Drill Pipe Inp Report'!AD1338="X",1,IF('Prop Drill Pipe Inp Report'!AE1338="X",1,IF('Prop Drill Pipe Inp Report'!AF1338="X",1,IF('Prop Drill Pipe Inp Report'!AG1338="X",1,IF('Prop Drill Pipe Inp Report'!AH1338="X",1, IF('Prop Drill Pipe Inp Report'!AI1338="X",1,0))))))))))))))</f>
        <v>0</v>
      </c>
      <c r="J1331">
        <f>IF('Prop Drill Pipe Inp Report'!AP1338="X",1,IF('Prop Drill Pipe Inp Report'!AQ1338="X",1,IF('Prop Drill Pipe Inp Report'!AR1338="X",1,IF('Prop Drill Pipe Inp Report'!AS1338="X",1,IF('Prop Drill Pipe Inp Report'!AT1338="X",1,IF('Prop Drill Pipe Inp Report'!AU1338="X",1,IF('Prop Drill Pipe Inp Report'!AV1338="X",1,IF('Prop Drill Pipe Inp Report'!AW1338="X",1,IF('Prop Drill Pipe Inp Report'!AX1338="X",1,IF('Prop Drill Pipe Inp Report'!AY1338="X",1,IF('Prop Drill Pipe Inp Report'!AZ1338="X",1,IF('Prop Drill Pipe Inp Report'!BA1338="X",1,0))))))))))))</f>
        <v>0</v>
      </c>
    </row>
    <row r="1332" spans="9:10" x14ac:dyDescent="0.25">
      <c r="I1332">
        <f>IF('Prop Drill Pipe Inp Report'!V1339="X",1,IF('Prop Drill Pipe Inp Report'!W1339="X",1,IF('Prop Drill Pipe Inp Report'!X1339="X",1,IF('Prop Drill Pipe Inp Report'!Y1339="X",1,IF('Prop Drill Pipe Inp Report'!Z1339="X",1,IF('Prop Drill Pipe Inp Report'!AA1339="X",1,IF('Prop Drill Pipe Inp Report'!AB1339="X",1,IF('Prop Drill Pipe Inp Report'!AC1339="X",1,IF('Prop Drill Pipe Inp Report'!AD1339="X",1,IF('Prop Drill Pipe Inp Report'!AE1339="X",1,IF('Prop Drill Pipe Inp Report'!AF1339="X",1,IF('Prop Drill Pipe Inp Report'!AG1339="X",1,IF('Prop Drill Pipe Inp Report'!AH1339="X",1, IF('Prop Drill Pipe Inp Report'!AI1339="X",1,0))))))))))))))</f>
        <v>0</v>
      </c>
      <c r="J1332">
        <f>IF('Prop Drill Pipe Inp Report'!AP1339="X",1,IF('Prop Drill Pipe Inp Report'!AQ1339="X",1,IF('Prop Drill Pipe Inp Report'!AR1339="X",1,IF('Prop Drill Pipe Inp Report'!AS1339="X",1,IF('Prop Drill Pipe Inp Report'!AT1339="X",1,IF('Prop Drill Pipe Inp Report'!AU1339="X",1,IF('Prop Drill Pipe Inp Report'!AV1339="X",1,IF('Prop Drill Pipe Inp Report'!AW1339="X",1,IF('Prop Drill Pipe Inp Report'!AX1339="X",1,IF('Prop Drill Pipe Inp Report'!AY1339="X",1,IF('Prop Drill Pipe Inp Report'!AZ1339="X",1,IF('Prop Drill Pipe Inp Report'!BA1339="X",1,0))))))))))))</f>
        <v>0</v>
      </c>
    </row>
    <row r="1333" spans="9:10" x14ac:dyDescent="0.25">
      <c r="I1333">
        <f>IF('Prop Drill Pipe Inp Report'!V1340="X",1,IF('Prop Drill Pipe Inp Report'!W1340="X",1,IF('Prop Drill Pipe Inp Report'!X1340="X",1,IF('Prop Drill Pipe Inp Report'!Y1340="X",1,IF('Prop Drill Pipe Inp Report'!Z1340="X",1,IF('Prop Drill Pipe Inp Report'!AA1340="X",1,IF('Prop Drill Pipe Inp Report'!AB1340="X",1,IF('Prop Drill Pipe Inp Report'!AC1340="X",1,IF('Prop Drill Pipe Inp Report'!AD1340="X",1,IF('Prop Drill Pipe Inp Report'!AE1340="X",1,IF('Prop Drill Pipe Inp Report'!AF1340="X",1,IF('Prop Drill Pipe Inp Report'!AG1340="X",1,IF('Prop Drill Pipe Inp Report'!AH1340="X",1, IF('Prop Drill Pipe Inp Report'!AI1340="X",1,0))))))))))))))</f>
        <v>0</v>
      </c>
      <c r="J1333">
        <f>IF('Prop Drill Pipe Inp Report'!AP1340="X",1,IF('Prop Drill Pipe Inp Report'!AQ1340="X",1,IF('Prop Drill Pipe Inp Report'!AR1340="X",1,IF('Prop Drill Pipe Inp Report'!AS1340="X",1,IF('Prop Drill Pipe Inp Report'!AT1340="X",1,IF('Prop Drill Pipe Inp Report'!AU1340="X",1,IF('Prop Drill Pipe Inp Report'!AV1340="X",1,IF('Prop Drill Pipe Inp Report'!AW1340="X",1,IF('Prop Drill Pipe Inp Report'!AX1340="X",1,IF('Prop Drill Pipe Inp Report'!AY1340="X",1,IF('Prop Drill Pipe Inp Report'!AZ1340="X",1,IF('Prop Drill Pipe Inp Report'!BA1340="X",1,0))))))))))))</f>
        <v>0</v>
      </c>
    </row>
    <row r="1334" spans="9:10" x14ac:dyDescent="0.25">
      <c r="I1334">
        <f>IF('Prop Drill Pipe Inp Report'!V1341="X",1,IF('Prop Drill Pipe Inp Report'!W1341="X",1,IF('Prop Drill Pipe Inp Report'!X1341="X",1,IF('Prop Drill Pipe Inp Report'!Y1341="X",1,IF('Prop Drill Pipe Inp Report'!Z1341="X",1,IF('Prop Drill Pipe Inp Report'!AA1341="X",1,IF('Prop Drill Pipe Inp Report'!AB1341="X",1,IF('Prop Drill Pipe Inp Report'!AC1341="X",1,IF('Prop Drill Pipe Inp Report'!AD1341="X",1,IF('Prop Drill Pipe Inp Report'!AE1341="X",1,IF('Prop Drill Pipe Inp Report'!AF1341="X",1,IF('Prop Drill Pipe Inp Report'!AG1341="X",1,IF('Prop Drill Pipe Inp Report'!AH1341="X",1, IF('Prop Drill Pipe Inp Report'!AI1341="X",1,0))))))))))))))</f>
        <v>0</v>
      </c>
      <c r="J1334">
        <f>IF('Prop Drill Pipe Inp Report'!AP1341="X",1,IF('Prop Drill Pipe Inp Report'!AQ1341="X",1,IF('Prop Drill Pipe Inp Report'!AR1341="X",1,IF('Prop Drill Pipe Inp Report'!AS1341="X",1,IF('Prop Drill Pipe Inp Report'!AT1341="X",1,IF('Prop Drill Pipe Inp Report'!AU1341="X",1,IF('Prop Drill Pipe Inp Report'!AV1341="X",1,IF('Prop Drill Pipe Inp Report'!AW1341="X",1,IF('Prop Drill Pipe Inp Report'!AX1341="X",1,IF('Prop Drill Pipe Inp Report'!AY1341="X",1,IF('Prop Drill Pipe Inp Report'!AZ1341="X",1,IF('Prop Drill Pipe Inp Report'!BA1341="X",1,0))))))))))))</f>
        <v>0</v>
      </c>
    </row>
    <row r="1335" spans="9:10" x14ac:dyDescent="0.25">
      <c r="I1335">
        <f>IF('Prop Drill Pipe Inp Report'!V1342="X",1,IF('Prop Drill Pipe Inp Report'!W1342="X",1,IF('Prop Drill Pipe Inp Report'!X1342="X",1,IF('Prop Drill Pipe Inp Report'!Y1342="X",1,IF('Prop Drill Pipe Inp Report'!Z1342="X",1,IF('Prop Drill Pipe Inp Report'!AA1342="X",1,IF('Prop Drill Pipe Inp Report'!AB1342="X",1,IF('Prop Drill Pipe Inp Report'!AC1342="X",1,IF('Prop Drill Pipe Inp Report'!AD1342="X",1,IF('Prop Drill Pipe Inp Report'!AE1342="X",1,IF('Prop Drill Pipe Inp Report'!AF1342="X",1,IF('Prop Drill Pipe Inp Report'!AG1342="X",1,IF('Prop Drill Pipe Inp Report'!AH1342="X",1, IF('Prop Drill Pipe Inp Report'!AI1342="X",1,0))))))))))))))</f>
        <v>0</v>
      </c>
      <c r="J1335">
        <f>IF('Prop Drill Pipe Inp Report'!AP1342="X",1,IF('Prop Drill Pipe Inp Report'!AQ1342="X",1,IF('Prop Drill Pipe Inp Report'!AR1342="X",1,IF('Prop Drill Pipe Inp Report'!AS1342="X",1,IF('Prop Drill Pipe Inp Report'!AT1342="X",1,IF('Prop Drill Pipe Inp Report'!AU1342="X",1,IF('Prop Drill Pipe Inp Report'!AV1342="X",1,IF('Prop Drill Pipe Inp Report'!AW1342="X",1,IF('Prop Drill Pipe Inp Report'!AX1342="X",1,IF('Prop Drill Pipe Inp Report'!AY1342="X",1,IF('Prop Drill Pipe Inp Report'!AZ1342="X",1,IF('Prop Drill Pipe Inp Report'!BA1342="X",1,0))))))))))))</f>
        <v>0</v>
      </c>
    </row>
    <row r="1336" spans="9:10" x14ac:dyDescent="0.25">
      <c r="I1336">
        <f>IF('Prop Drill Pipe Inp Report'!V1343="X",1,IF('Prop Drill Pipe Inp Report'!W1343="X",1,IF('Prop Drill Pipe Inp Report'!X1343="X",1,IF('Prop Drill Pipe Inp Report'!Y1343="X",1,IF('Prop Drill Pipe Inp Report'!Z1343="X",1,IF('Prop Drill Pipe Inp Report'!AA1343="X",1,IF('Prop Drill Pipe Inp Report'!AB1343="X",1,IF('Prop Drill Pipe Inp Report'!AC1343="X",1,IF('Prop Drill Pipe Inp Report'!AD1343="X",1,IF('Prop Drill Pipe Inp Report'!AE1343="X",1,IF('Prop Drill Pipe Inp Report'!AF1343="X",1,IF('Prop Drill Pipe Inp Report'!AG1343="X",1,IF('Prop Drill Pipe Inp Report'!AH1343="X",1, IF('Prop Drill Pipe Inp Report'!AI1343="X",1,0))))))))))))))</f>
        <v>0</v>
      </c>
      <c r="J1336">
        <f>IF('Prop Drill Pipe Inp Report'!AP1343="X",1,IF('Prop Drill Pipe Inp Report'!AQ1343="X",1,IF('Prop Drill Pipe Inp Report'!AR1343="X",1,IF('Prop Drill Pipe Inp Report'!AS1343="X",1,IF('Prop Drill Pipe Inp Report'!AT1343="X",1,IF('Prop Drill Pipe Inp Report'!AU1343="X",1,IF('Prop Drill Pipe Inp Report'!AV1343="X",1,IF('Prop Drill Pipe Inp Report'!AW1343="X",1,IF('Prop Drill Pipe Inp Report'!AX1343="X",1,IF('Prop Drill Pipe Inp Report'!AY1343="X",1,IF('Prop Drill Pipe Inp Report'!AZ1343="X",1,IF('Prop Drill Pipe Inp Report'!BA1343="X",1,0))))))))))))</f>
        <v>0</v>
      </c>
    </row>
    <row r="1337" spans="9:10" x14ac:dyDescent="0.25">
      <c r="I1337">
        <f>IF('Prop Drill Pipe Inp Report'!V1344="X",1,IF('Prop Drill Pipe Inp Report'!W1344="X",1,IF('Prop Drill Pipe Inp Report'!X1344="X",1,IF('Prop Drill Pipe Inp Report'!Y1344="X",1,IF('Prop Drill Pipe Inp Report'!Z1344="X",1,IF('Prop Drill Pipe Inp Report'!AA1344="X",1,IF('Prop Drill Pipe Inp Report'!AB1344="X",1,IF('Prop Drill Pipe Inp Report'!AC1344="X",1,IF('Prop Drill Pipe Inp Report'!AD1344="X",1,IF('Prop Drill Pipe Inp Report'!AE1344="X",1,IF('Prop Drill Pipe Inp Report'!AF1344="X",1,IF('Prop Drill Pipe Inp Report'!AG1344="X",1,IF('Prop Drill Pipe Inp Report'!AH1344="X",1, IF('Prop Drill Pipe Inp Report'!AI1344="X",1,0))))))))))))))</f>
        <v>0</v>
      </c>
      <c r="J1337">
        <f>IF('Prop Drill Pipe Inp Report'!AP1344="X",1,IF('Prop Drill Pipe Inp Report'!AQ1344="X",1,IF('Prop Drill Pipe Inp Report'!AR1344="X",1,IF('Prop Drill Pipe Inp Report'!AS1344="X",1,IF('Prop Drill Pipe Inp Report'!AT1344="X",1,IF('Prop Drill Pipe Inp Report'!AU1344="X",1,IF('Prop Drill Pipe Inp Report'!AV1344="X",1,IF('Prop Drill Pipe Inp Report'!AW1344="X",1,IF('Prop Drill Pipe Inp Report'!AX1344="X",1,IF('Prop Drill Pipe Inp Report'!AY1344="X",1,IF('Prop Drill Pipe Inp Report'!AZ1344="X",1,IF('Prop Drill Pipe Inp Report'!BA1344="X",1,0))))))))))))</f>
        <v>0</v>
      </c>
    </row>
    <row r="1338" spans="9:10" x14ac:dyDescent="0.25">
      <c r="I1338">
        <f>IF('Prop Drill Pipe Inp Report'!V1345="X",1,IF('Prop Drill Pipe Inp Report'!W1345="X",1,IF('Prop Drill Pipe Inp Report'!X1345="X",1,IF('Prop Drill Pipe Inp Report'!Y1345="X",1,IF('Prop Drill Pipe Inp Report'!Z1345="X",1,IF('Prop Drill Pipe Inp Report'!AA1345="X",1,IF('Prop Drill Pipe Inp Report'!AB1345="X",1,IF('Prop Drill Pipe Inp Report'!AC1345="X",1,IF('Prop Drill Pipe Inp Report'!AD1345="X",1,IF('Prop Drill Pipe Inp Report'!AE1345="X",1,IF('Prop Drill Pipe Inp Report'!AF1345="X",1,IF('Prop Drill Pipe Inp Report'!AG1345="X",1,IF('Prop Drill Pipe Inp Report'!AH1345="X",1, IF('Prop Drill Pipe Inp Report'!AI1345="X",1,0))))))))))))))</f>
        <v>0</v>
      </c>
      <c r="J1338">
        <f>IF('Prop Drill Pipe Inp Report'!AP1345="X",1,IF('Prop Drill Pipe Inp Report'!AQ1345="X",1,IF('Prop Drill Pipe Inp Report'!AR1345="X",1,IF('Prop Drill Pipe Inp Report'!AS1345="X",1,IF('Prop Drill Pipe Inp Report'!AT1345="X",1,IF('Prop Drill Pipe Inp Report'!AU1345="X",1,IF('Prop Drill Pipe Inp Report'!AV1345="X",1,IF('Prop Drill Pipe Inp Report'!AW1345="X",1,IF('Prop Drill Pipe Inp Report'!AX1345="X",1,IF('Prop Drill Pipe Inp Report'!AY1345="X",1,IF('Prop Drill Pipe Inp Report'!AZ1345="X",1,IF('Prop Drill Pipe Inp Report'!BA1345="X",1,0))))))))))))</f>
        <v>0</v>
      </c>
    </row>
    <row r="1339" spans="9:10" x14ac:dyDescent="0.25">
      <c r="I1339">
        <f>IF('Prop Drill Pipe Inp Report'!V1346="X",1,IF('Prop Drill Pipe Inp Report'!W1346="X",1,IF('Prop Drill Pipe Inp Report'!X1346="X",1,IF('Prop Drill Pipe Inp Report'!Y1346="X",1,IF('Prop Drill Pipe Inp Report'!Z1346="X",1,IF('Prop Drill Pipe Inp Report'!AA1346="X",1,IF('Prop Drill Pipe Inp Report'!AB1346="X",1,IF('Prop Drill Pipe Inp Report'!AC1346="X",1,IF('Prop Drill Pipe Inp Report'!AD1346="X",1,IF('Prop Drill Pipe Inp Report'!AE1346="X",1,IF('Prop Drill Pipe Inp Report'!AF1346="X",1,IF('Prop Drill Pipe Inp Report'!AG1346="X",1,IF('Prop Drill Pipe Inp Report'!AH1346="X",1, IF('Prop Drill Pipe Inp Report'!AI1346="X",1,0))))))))))))))</f>
        <v>0</v>
      </c>
      <c r="J1339">
        <f>IF('Prop Drill Pipe Inp Report'!AP1346="X",1,IF('Prop Drill Pipe Inp Report'!AQ1346="X",1,IF('Prop Drill Pipe Inp Report'!AR1346="X",1,IF('Prop Drill Pipe Inp Report'!AS1346="X",1,IF('Prop Drill Pipe Inp Report'!AT1346="X",1,IF('Prop Drill Pipe Inp Report'!AU1346="X",1,IF('Prop Drill Pipe Inp Report'!AV1346="X",1,IF('Prop Drill Pipe Inp Report'!AW1346="X",1,IF('Prop Drill Pipe Inp Report'!AX1346="X",1,IF('Prop Drill Pipe Inp Report'!AY1346="X",1,IF('Prop Drill Pipe Inp Report'!AZ1346="X",1,IF('Prop Drill Pipe Inp Report'!BA1346="X",1,0))))))))))))</f>
        <v>0</v>
      </c>
    </row>
    <row r="1340" spans="9:10" x14ac:dyDescent="0.25">
      <c r="I1340">
        <f>IF('Prop Drill Pipe Inp Report'!V1347="X",1,IF('Prop Drill Pipe Inp Report'!W1347="X",1,IF('Prop Drill Pipe Inp Report'!X1347="X",1,IF('Prop Drill Pipe Inp Report'!Y1347="X",1,IF('Prop Drill Pipe Inp Report'!Z1347="X",1,IF('Prop Drill Pipe Inp Report'!AA1347="X",1,IF('Prop Drill Pipe Inp Report'!AB1347="X",1,IF('Prop Drill Pipe Inp Report'!AC1347="X",1,IF('Prop Drill Pipe Inp Report'!AD1347="X",1,IF('Prop Drill Pipe Inp Report'!AE1347="X",1,IF('Prop Drill Pipe Inp Report'!AF1347="X",1,IF('Prop Drill Pipe Inp Report'!AG1347="X",1,IF('Prop Drill Pipe Inp Report'!AH1347="X",1, IF('Prop Drill Pipe Inp Report'!AI1347="X",1,0))))))))))))))</f>
        <v>0</v>
      </c>
      <c r="J1340">
        <f>IF('Prop Drill Pipe Inp Report'!AP1347="X",1,IF('Prop Drill Pipe Inp Report'!AQ1347="X",1,IF('Prop Drill Pipe Inp Report'!AR1347="X",1,IF('Prop Drill Pipe Inp Report'!AS1347="X",1,IF('Prop Drill Pipe Inp Report'!AT1347="X",1,IF('Prop Drill Pipe Inp Report'!AU1347="X",1,IF('Prop Drill Pipe Inp Report'!AV1347="X",1,IF('Prop Drill Pipe Inp Report'!AW1347="X",1,IF('Prop Drill Pipe Inp Report'!AX1347="X",1,IF('Prop Drill Pipe Inp Report'!AY1347="X",1,IF('Prop Drill Pipe Inp Report'!AZ1347="X",1,IF('Prop Drill Pipe Inp Report'!BA1347="X",1,0))))))))))))</f>
        <v>0</v>
      </c>
    </row>
    <row r="1341" spans="9:10" x14ac:dyDescent="0.25">
      <c r="I1341">
        <f>IF('Prop Drill Pipe Inp Report'!V1348="X",1,IF('Prop Drill Pipe Inp Report'!W1348="X",1,IF('Prop Drill Pipe Inp Report'!X1348="X",1,IF('Prop Drill Pipe Inp Report'!Y1348="X",1,IF('Prop Drill Pipe Inp Report'!Z1348="X",1,IF('Prop Drill Pipe Inp Report'!AA1348="X",1,IF('Prop Drill Pipe Inp Report'!AB1348="X",1,IF('Prop Drill Pipe Inp Report'!AC1348="X",1,IF('Prop Drill Pipe Inp Report'!AD1348="X",1,IF('Prop Drill Pipe Inp Report'!AE1348="X",1,IF('Prop Drill Pipe Inp Report'!AF1348="X",1,IF('Prop Drill Pipe Inp Report'!AG1348="X",1,IF('Prop Drill Pipe Inp Report'!AH1348="X",1, IF('Prop Drill Pipe Inp Report'!AI1348="X",1,0))))))))))))))</f>
        <v>0</v>
      </c>
      <c r="J1341">
        <f>IF('Prop Drill Pipe Inp Report'!AP1348="X",1,IF('Prop Drill Pipe Inp Report'!AQ1348="X",1,IF('Prop Drill Pipe Inp Report'!AR1348="X",1,IF('Prop Drill Pipe Inp Report'!AS1348="X",1,IF('Prop Drill Pipe Inp Report'!AT1348="X",1,IF('Prop Drill Pipe Inp Report'!AU1348="X",1,IF('Prop Drill Pipe Inp Report'!AV1348="X",1,IF('Prop Drill Pipe Inp Report'!AW1348="X",1,IF('Prop Drill Pipe Inp Report'!AX1348="X",1,IF('Prop Drill Pipe Inp Report'!AY1348="X",1,IF('Prop Drill Pipe Inp Report'!AZ1348="X",1,IF('Prop Drill Pipe Inp Report'!BA1348="X",1,0))))))))))))</f>
        <v>0</v>
      </c>
    </row>
    <row r="1342" spans="9:10" x14ac:dyDescent="0.25">
      <c r="I1342">
        <f>IF('Prop Drill Pipe Inp Report'!V1349="X",1,IF('Prop Drill Pipe Inp Report'!W1349="X",1,IF('Prop Drill Pipe Inp Report'!X1349="X",1,IF('Prop Drill Pipe Inp Report'!Y1349="X",1,IF('Prop Drill Pipe Inp Report'!Z1349="X",1,IF('Prop Drill Pipe Inp Report'!AA1349="X",1,IF('Prop Drill Pipe Inp Report'!AB1349="X",1,IF('Prop Drill Pipe Inp Report'!AC1349="X",1,IF('Prop Drill Pipe Inp Report'!AD1349="X",1,IF('Prop Drill Pipe Inp Report'!AE1349="X",1,IF('Prop Drill Pipe Inp Report'!AF1349="X",1,IF('Prop Drill Pipe Inp Report'!AG1349="X",1,IF('Prop Drill Pipe Inp Report'!AH1349="X",1, IF('Prop Drill Pipe Inp Report'!AI1349="X",1,0))))))))))))))</f>
        <v>0</v>
      </c>
      <c r="J1342">
        <f>IF('Prop Drill Pipe Inp Report'!AP1349="X",1,IF('Prop Drill Pipe Inp Report'!AQ1349="X",1,IF('Prop Drill Pipe Inp Report'!AR1349="X",1,IF('Prop Drill Pipe Inp Report'!AS1349="X",1,IF('Prop Drill Pipe Inp Report'!AT1349="X",1,IF('Prop Drill Pipe Inp Report'!AU1349="X",1,IF('Prop Drill Pipe Inp Report'!AV1349="X",1,IF('Prop Drill Pipe Inp Report'!AW1349="X",1,IF('Prop Drill Pipe Inp Report'!AX1349="X",1,IF('Prop Drill Pipe Inp Report'!AY1349="X",1,IF('Prop Drill Pipe Inp Report'!AZ1349="X",1,IF('Prop Drill Pipe Inp Report'!BA1349="X",1,0))))))))))))</f>
        <v>0</v>
      </c>
    </row>
    <row r="1343" spans="9:10" x14ac:dyDescent="0.25">
      <c r="I1343">
        <f>IF('Prop Drill Pipe Inp Report'!V1350="X",1,IF('Prop Drill Pipe Inp Report'!W1350="X",1,IF('Prop Drill Pipe Inp Report'!X1350="X",1,IF('Prop Drill Pipe Inp Report'!Y1350="X",1,IF('Prop Drill Pipe Inp Report'!Z1350="X",1,IF('Prop Drill Pipe Inp Report'!AA1350="X",1,IF('Prop Drill Pipe Inp Report'!AB1350="X",1,IF('Prop Drill Pipe Inp Report'!AC1350="X",1,IF('Prop Drill Pipe Inp Report'!AD1350="X",1,IF('Prop Drill Pipe Inp Report'!AE1350="X",1,IF('Prop Drill Pipe Inp Report'!AF1350="X",1,IF('Prop Drill Pipe Inp Report'!AG1350="X",1,IF('Prop Drill Pipe Inp Report'!AH1350="X",1, IF('Prop Drill Pipe Inp Report'!AI1350="X",1,0))))))))))))))</f>
        <v>0</v>
      </c>
      <c r="J1343">
        <f>IF('Prop Drill Pipe Inp Report'!AP1350="X",1,IF('Prop Drill Pipe Inp Report'!AQ1350="X",1,IF('Prop Drill Pipe Inp Report'!AR1350="X",1,IF('Prop Drill Pipe Inp Report'!AS1350="X",1,IF('Prop Drill Pipe Inp Report'!AT1350="X",1,IF('Prop Drill Pipe Inp Report'!AU1350="X",1,IF('Prop Drill Pipe Inp Report'!AV1350="X",1,IF('Prop Drill Pipe Inp Report'!AW1350="X",1,IF('Prop Drill Pipe Inp Report'!AX1350="X",1,IF('Prop Drill Pipe Inp Report'!AY1350="X",1,IF('Prop Drill Pipe Inp Report'!AZ1350="X",1,IF('Prop Drill Pipe Inp Report'!BA1350="X",1,0))))))))))))</f>
        <v>0</v>
      </c>
    </row>
    <row r="1344" spans="9:10" x14ac:dyDescent="0.25">
      <c r="I1344">
        <f>IF('Prop Drill Pipe Inp Report'!V1351="X",1,IF('Prop Drill Pipe Inp Report'!W1351="X",1,IF('Prop Drill Pipe Inp Report'!X1351="X",1,IF('Prop Drill Pipe Inp Report'!Y1351="X",1,IF('Prop Drill Pipe Inp Report'!Z1351="X",1,IF('Prop Drill Pipe Inp Report'!AA1351="X",1,IF('Prop Drill Pipe Inp Report'!AB1351="X",1,IF('Prop Drill Pipe Inp Report'!AC1351="X",1,IF('Prop Drill Pipe Inp Report'!AD1351="X",1,IF('Prop Drill Pipe Inp Report'!AE1351="X",1,IF('Prop Drill Pipe Inp Report'!AF1351="X",1,IF('Prop Drill Pipe Inp Report'!AG1351="X",1,IF('Prop Drill Pipe Inp Report'!AH1351="X",1, IF('Prop Drill Pipe Inp Report'!AI1351="X",1,0))))))))))))))</f>
        <v>0</v>
      </c>
      <c r="J1344">
        <f>IF('Prop Drill Pipe Inp Report'!AP1351="X",1,IF('Prop Drill Pipe Inp Report'!AQ1351="X",1,IF('Prop Drill Pipe Inp Report'!AR1351="X",1,IF('Prop Drill Pipe Inp Report'!AS1351="X",1,IF('Prop Drill Pipe Inp Report'!AT1351="X",1,IF('Prop Drill Pipe Inp Report'!AU1351="X",1,IF('Prop Drill Pipe Inp Report'!AV1351="X",1,IF('Prop Drill Pipe Inp Report'!AW1351="X",1,IF('Prop Drill Pipe Inp Report'!AX1351="X",1,IF('Prop Drill Pipe Inp Report'!AY1351="X",1,IF('Prop Drill Pipe Inp Report'!AZ1351="X",1,IF('Prop Drill Pipe Inp Report'!BA1351="X",1,0))))))))))))</f>
        <v>0</v>
      </c>
    </row>
    <row r="1345" spans="9:10" x14ac:dyDescent="0.25">
      <c r="I1345">
        <f>IF('Prop Drill Pipe Inp Report'!V1352="X",1,IF('Prop Drill Pipe Inp Report'!W1352="X",1,IF('Prop Drill Pipe Inp Report'!X1352="X",1,IF('Prop Drill Pipe Inp Report'!Y1352="X",1,IF('Prop Drill Pipe Inp Report'!Z1352="X",1,IF('Prop Drill Pipe Inp Report'!AA1352="X",1,IF('Prop Drill Pipe Inp Report'!AB1352="X",1,IF('Prop Drill Pipe Inp Report'!AC1352="X",1,IF('Prop Drill Pipe Inp Report'!AD1352="X",1,IF('Prop Drill Pipe Inp Report'!AE1352="X",1,IF('Prop Drill Pipe Inp Report'!AF1352="X",1,IF('Prop Drill Pipe Inp Report'!AG1352="X",1,IF('Prop Drill Pipe Inp Report'!AH1352="X",1, IF('Prop Drill Pipe Inp Report'!AI1352="X",1,0))))))))))))))</f>
        <v>0</v>
      </c>
      <c r="J1345">
        <f>IF('Prop Drill Pipe Inp Report'!AP1352="X",1,IF('Prop Drill Pipe Inp Report'!AQ1352="X",1,IF('Prop Drill Pipe Inp Report'!AR1352="X",1,IF('Prop Drill Pipe Inp Report'!AS1352="X",1,IF('Prop Drill Pipe Inp Report'!AT1352="X",1,IF('Prop Drill Pipe Inp Report'!AU1352="X",1,IF('Prop Drill Pipe Inp Report'!AV1352="X",1,IF('Prop Drill Pipe Inp Report'!AW1352="X",1,IF('Prop Drill Pipe Inp Report'!AX1352="X",1,IF('Prop Drill Pipe Inp Report'!AY1352="X",1,IF('Prop Drill Pipe Inp Report'!AZ1352="X",1,IF('Prop Drill Pipe Inp Report'!BA1352="X",1,0))))))))))))</f>
        <v>0</v>
      </c>
    </row>
    <row r="1346" spans="9:10" x14ac:dyDescent="0.25">
      <c r="I1346">
        <f>IF('Prop Drill Pipe Inp Report'!V1353="X",1,IF('Prop Drill Pipe Inp Report'!W1353="X",1,IF('Prop Drill Pipe Inp Report'!X1353="X",1,IF('Prop Drill Pipe Inp Report'!Y1353="X",1,IF('Prop Drill Pipe Inp Report'!Z1353="X",1,IF('Prop Drill Pipe Inp Report'!AA1353="X",1,IF('Prop Drill Pipe Inp Report'!AB1353="X",1,IF('Prop Drill Pipe Inp Report'!AC1353="X",1,IF('Prop Drill Pipe Inp Report'!AD1353="X",1,IF('Prop Drill Pipe Inp Report'!AE1353="X",1,IF('Prop Drill Pipe Inp Report'!AF1353="X",1,IF('Prop Drill Pipe Inp Report'!AG1353="X",1,IF('Prop Drill Pipe Inp Report'!AH1353="X",1, IF('Prop Drill Pipe Inp Report'!AI1353="X",1,0))))))))))))))</f>
        <v>0</v>
      </c>
      <c r="J1346">
        <f>IF('Prop Drill Pipe Inp Report'!AP1353="X",1,IF('Prop Drill Pipe Inp Report'!AQ1353="X",1,IF('Prop Drill Pipe Inp Report'!AR1353="X",1,IF('Prop Drill Pipe Inp Report'!AS1353="X",1,IF('Prop Drill Pipe Inp Report'!AT1353="X",1,IF('Prop Drill Pipe Inp Report'!AU1353="X",1,IF('Prop Drill Pipe Inp Report'!AV1353="X",1,IF('Prop Drill Pipe Inp Report'!AW1353="X",1,IF('Prop Drill Pipe Inp Report'!AX1353="X",1,IF('Prop Drill Pipe Inp Report'!AY1353="X",1,IF('Prop Drill Pipe Inp Report'!AZ1353="X",1,IF('Prop Drill Pipe Inp Report'!BA1353="X",1,0))))))))))))</f>
        <v>0</v>
      </c>
    </row>
    <row r="1347" spans="9:10" x14ac:dyDescent="0.25">
      <c r="I1347">
        <f>IF('Prop Drill Pipe Inp Report'!V1354="X",1,IF('Prop Drill Pipe Inp Report'!W1354="X",1,IF('Prop Drill Pipe Inp Report'!X1354="X",1,IF('Prop Drill Pipe Inp Report'!Y1354="X",1,IF('Prop Drill Pipe Inp Report'!Z1354="X",1,IF('Prop Drill Pipe Inp Report'!AA1354="X",1,IF('Prop Drill Pipe Inp Report'!AB1354="X",1,IF('Prop Drill Pipe Inp Report'!AC1354="X",1,IF('Prop Drill Pipe Inp Report'!AD1354="X",1,IF('Prop Drill Pipe Inp Report'!AE1354="X",1,IF('Prop Drill Pipe Inp Report'!AF1354="X",1,IF('Prop Drill Pipe Inp Report'!AG1354="X",1,IF('Prop Drill Pipe Inp Report'!AH1354="X",1, IF('Prop Drill Pipe Inp Report'!AI1354="X",1,0))))))))))))))</f>
        <v>0</v>
      </c>
      <c r="J1347">
        <f>IF('Prop Drill Pipe Inp Report'!AP1354="X",1,IF('Prop Drill Pipe Inp Report'!AQ1354="X",1,IF('Prop Drill Pipe Inp Report'!AR1354="X",1,IF('Prop Drill Pipe Inp Report'!AS1354="X",1,IF('Prop Drill Pipe Inp Report'!AT1354="X",1,IF('Prop Drill Pipe Inp Report'!AU1354="X",1,IF('Prop Drill Pipe Inp Report'!AV1354="X",1,IF('Prop Drill Pipe Inp Report'!AW1354="X",1,IF('Prop Drill Pipe Inp Report'!AX1354="X",1,IF('Prop Drill Pipe Inp Report'!AY1354="X",1,IF('Prop Drill Pipe Inp Report'!AZ1354="X",1,IF('Prop Drill Pipe Inp Report'!BA1354="X",1,0))))))))))))</f>
        <v>0</v>
      </c>
    </row>
    <row r="1348" spans="9:10" x14ac:dyDescent="0.25">
      <c r="I1348">
        <f>IF('Prop Drill Pipe Inp Report'!V1355="X",1,IF('Prop Drill Pipe Inp Report'!W1355="X",1,IF('Prop Drill Pipe Inp Report'!X1355="X",1,IF('Prop Drill Pipe Inp Report'!Y1355="X",1,IF('Prop Drill Pipe Inp Report'!Z1355="X",1,IF('Prop Drill Pipe Inp Report'!AA1355="X",1,IF('Prop Drill Pipe Inp Report'!AB1355="X",1,IF('Prop Drill Pipe Inp Report'!AC1355="X",1,IF('Prop Drill Pipe Inp Report'!AD1355="X",1,IF('Prop Drill Pipe Inp Report'!AE1355="X",1,IF('Prop Drill Pipe Inp Report'!AF1355="X",1,IF('Prop Drill Pipe Inp Report'!AG1355="X",1,IF('Prop Drill Pipe Inp Report'!AH1355="X",1, IF('Prop Drill Pipe Inp Report'!AI1355="X",1,0))))))))))))))</f>
        <v>0</v>
      </c>
      <c r="J1348">
        <f>IF('Prop Drill Pipe Inp Report'!AP1355="X",1,IF('Prop Drill Pipe Inp Report'!AQ1355="X",1,IF('Prop Drill Pipe Inp Report'!AR1355="X",1,IF('Prop Drill Pipe Inp Report'!AS1355="X",1,IF('Prop Drill Pipe Inp Report'!AT1355="X",1,IF('Prop Drill Pipe Inp Report'!AU1355="X",1,IF('Prop Drill Pipe Inp Report'!AV1355="X",1,IF('Prop Drill Pipe Inp Report'!AW1355="X",1,IF('Prop Drill Pipe Inp Report'!AX1355="X",1,IF('Prop Drill Pipe Inp Report'!AY1355="X",1,IF('Prop Drill Pipe Inp Report'!AZ1355="X",1,IF('Prop Drill Pipe Inp Report'!BA1355="X",1,0))))))))))))</f>
        <v>0</v>
      </c>
    </row>
    <row r="1349" spans="9:10" x14ac:dyDescent="0.25">
      <c r="I1349">
        <f>IF('Prop Drill Pipe Inp Report'!V1356="X",1,IF('Prop Drill Pipe Inp Report'!W1356="X",1,IF('Prop Drill Pipe Inp Report'!X1356="X",1,IF('Prop Drill Pipe Inp Report'!Y1356="X",1,IF('Prop Drill Pipe Inp Report'!Z1356="X",1,IF('Prop Drill Pipe Inp Report'!AA1356="X",1,IF('Prop Drill Pipe Inp Report'!AB1356="X",1,IF('Prop Drill Pipe Inp Report'!AC1356="X",1,IF('Prop Drill Pipe Inp Report'!AD1356="X",1,IF('Prop Drill Pipe Inp Report'!AE1356="X",1,IF('Prop Drill Pipe Inp Report'!AF1356="X",1,IF('Prop Drill Pipe Inp Report'!AG1356="X",1,IF('Prop Drill Pipe Inp Report'!AH1356="X",1, IF('Prop Drill Pipe Inp Report'!AI1356="X",1,0))))))))))))))</f>
        <v>0</v>
      </c>
      <c r="J1349">
        <f>IF('Prop Drill Pipe Inp Report'!AP1356="X",1,IF('Prop Drill Pipe Inp Report'!AQ1356="X",1,IF('Prop Drill Pipe Inp Report'!AR1356="X",1,IF('Prop Drill Pipe Inp Report'!AS1356="X",1,IF('Prop Drill Pipe Inp Report'!AT1356="X",1,IF('Prop Drill Pipe Inp Report'!AU1356="X",1,IF('Prop Drill Pipe Inp Report'!AV1356="X",1,IF('Prop Drill Pipe Inp Report'!AW1356="X",1,IF('Prop Drill Pipe Inp Report'!AX1356="X",1,IF('Prop Drill Pipe Inp Report'!AY1356="X",1,IF('Prop Drill Pipe Inp Report'!AZ1356="X",1,IF('Prop Drill Pipe Inp Report'!BA1356="X",1,0))))))))))))</f>
        <v>0</v>
      </c>
    </row>
    <row r="1350" spans="9:10" x14ac:dyDescent="0.25">
      <c r="I1350">
        <f>IF('Prop Drill Pipe Inp Report'!V1357="X",1,IF('Prop Drill Pipe Inp Report'!W1357="X",1,IF('Prop Drill Pipe Inp Report'!X1357="X",1,IF('Prop Drill Pipe Inp Report'!Y1357="X",1,IF('Prop Drill Pipe Inp Report'!Z1357="X",1,IF('Prop Drill Pipe Inp Report'!AA1357="X",1,IF('Prop Drill Pipe Inp Report'!AB1357="X",1,IF('Prop Drill Pipe Inp Report'!AC1357="X",1,IF('Prop Drill Pipe Inp Report'!AD1357="X",1,IF('Prop Drill Pipe Inp Report'!AE1357="X",1,IF('Prop Drill Pipe Inp Report'!AF1357="X",1,IF('Prop Drill Pipe Inp Report'!AG1357="X",1,IF('Prop Drill Pipe Inp Report'!AH1357="X",1, IF('Prop Drill Pipe Inp Report'!AI1357="X",1,0))))))))))))))</f>
        <v>0</v>
      </c>
      <c r="J1350">
        <f>IF('Prop Drill Pipe Inp Report'!AP1357="X",1,IF('Prop Drill Pipe Inp Report'!AQ1357="X",1,IF('Prop Drill Pipe Inp Report'!AR1357="X",1,IF('Prop Drill Pipe Inp Report'!AS1357="X",1,IF('Prop Drill Pipe Inp Report'!AT1357="X",1,IF('Prop Drill Pipe Inp Report'!AU1357="X",1,IF('Prop Drill Pipe Inp Report'!AV1357="X",1,IF('Prop Drill Pipe Inp Report'!AW1357="X",1,IF('Prop Drill Pipe Inp Report'!AX1357="X",1,IF('Prop Drill Pipe Inp Report'!AY1357="X",1,IF('Prop Drill Pipe Inp Report'!AZ1357="X",1,IF('Prop Drill Pipe Inp Report'!BA1357="X",1,0))))))))))))</f>
        <v>0</v>
      </c>
    </row>
    <row r="1351" spans="9:10" x14ac:dyDescent="0.25">
      <c r="I1351">
        <f>IF('Prop Drill Pipe Inp Report'!V1358="X",1,IF('Prop Drill Pipe Inp Report'!W1358="X",1,IF('Prop Drill Pipe Inp Report'!X1358="X",1,IF('Prop Drill Pipe Inp Report'!Y1358="X",1,IF('Prop Drill Pipe Inp Report'!Z1358="X",1,IF('Prop Drill Pipe Inp Report'!AA1358="X",1,IF('Prop Drill Pipe Inp Report'!AB1358="X",1,IF('Prop Drill Pipe Inp Report'!AC1358="X",1,IF('Prop Drill Pipe Inp Report'!AD1358="X",1,IF('Prop Drill Pipe Inp Report'!AE1358="X",1,IF('Prop Drill Pipe Inp Report'!AF1358="X",1,IF('Prop Drill Pipe Inp Report'!AG1358="X",1,IF('Prop Drill Pipe Inp Report'!AH1358="X",1, IF('Prop Drill Pipe Inp Report'!AI1358="X",1,0))))))))))))))</f>
        <v>0</v>
      </c>
      <c r="J1351">
        <f>IF('Prop Drill Pipe Inp Report'!AP1358="X",1,IF('Prop Drill Pipe Inp Report'!AQ1358="X",1,IF('Prop Drill Pipe Inp Report'!AR1358="X",1,IF('Prop Drill Pipe Inp Report'!AS1358="X",1,IF('Prop Drill Pipe Inp Report'!AT1358="X",1,IF('Prop Drill Pipe Inp Report'!AU1358="X",1,IF('Prop Drill Pipe Inp Report'!AV1358="X",1,IF('Prop Drill Pipe Inp Report'!AW1358="X",1,IF('Prop Drill Pipe Inp Report'!AX1358="X",1,IF('Prop Drill Pipe Inp Report'!AY1358="X",1,IF('Prop Drill Pipe Inp Report'!AZ1358="X",1,IF('Prop Drill Pipe Inp Report'!BA1358="X",1,0))))))))))))</f>
        <v>0</v>
      </c>
    </row>
    <row r="1352" spans="9:10" x14ac:dyDescent="0.25">
      <c r="I1352">
        <f>IF('Prop Drill Pipe Inp Report'!V1359="X",1,IF('Prop Drill Pipe Inp Report'!W1359="X",1,IF('Prop Drill Pipe Inp Report'!X1359="X",1,IF('Prop Drill Pipe Inp Report'!Y1359="X",1,IF('Prop Drill Pipe Inp Report'!Z1359="X",1,IF('Prop Drill Pipe Inp Report'!AA1359="X",1,IF('Prop Drill Pipe Inp Report'!AB1359="X",1,IF('Prop Drill Pipe Inp Report'!AC1359="X",1,IF('Prop Drill Pipe Inp Report'!AD1359="X",1,IF('Prop Drill Pipe Inp Report'!AE1359="X",1,IF('Prop Drill Pipe Inp Report'!AF1359="X",1,IF('Prop Drill Pipe Inp Report'!AG1359="X",1,IF('Prop Drill Pipe Inp Report'!AH1359="X",1, IF('Prop Drill Pipe Inp Report'!AI1359="X",1,0))))))))))))))</f>
        <v>0</v>
      </c>
      <c r="J1352">
        <f>IF('Prop Drill Pipe Inp Report'!AP1359="X",1,IF('Prop Drill Pipe Inp Report'!AQ1359="X",1,IF('Prop Drill Pipe Inp Report'!AR1359="X",1,IF('Prop Drill Pipe Inp Report'!AS1359="X",1,IF('Prop Drill Pipe Inp Report'!AT1359="X",1,IF('Prop Drill Pipe Inp Report'!AU1359="X",1,IF('Prop Drill Pipe Inp Report'!AV1359="X",1,IF('Prop Drill Pipe Inp Report'!AW1359="X",1,IF('Prop Drill Pipe Inp Report'!AX1359="X",1,IF('Prop Drill Pipe Inp Report'!AY1359="X",1,IF('Prop Drill Pipe Inp Report'!AZ1359="X",1,IF('Prop Drill Pipe Inp Report'!BA1359="X",1,0))))))))))))</f>
        <v>0</v>
      </c>
    </row>
    <row r="1353" spans="9:10" x14ac:dyDescent="0.25">
      <c r="I1353">
        <f>IF('Prop Drill Pipe Inp Report'!V1360="X",1,IF('Prop Drill Pipe Inp Report'!W1360="X",1,IF('Prop Drill Pipe Inp Report'!X1360="X",1,IF('Prop Drill Pipe Inp Report'!Y1360="X",1,IF('Prop Drill Pipe Inp Report'!Z1360="X",1,IF('Prop Drill Pipe Inp Report'!AA1360="X",1,IF('Prop Drill Pipe Inp Report'!AB1360="X",1,IF('Prop Drill Pipe Inp Report'!AC1360="X",1,IF('Prop Drill Pipe Inp Report'!AD1360="X",1,IF('Prop Drill Pipe Inp Report'!AE1360="X",1,IF('Prop Drill Pipe Inp Report'!AF1360="X",1,IF('Prop Drill Pipe Inp Report'!AG1360="X",1,IF('Prop Drill Pipe Inp Report'!AH1360="X",1, IF('Prop Drill Pipe Inp Report'!AI1360="X",1,0))))))))))))))</f>
        <v>0</v>
      </c>
      <c r="J1353">
        <f>IF('Prop Drill Pipe Inp Report'!AP1360="X",1,IF('Prop Drill Pipe Inp Report'!AQ1360="X",1,IF('Prop Drill Pipe Inp Report'!AR1360="X",1,IF('Prop Drill Pipe Inp Report'!AS1360="X",1,IF('Prop Drill Pipe Inp Report'!AT1360="X",1,IF('Prop Drill Pipe Inp Report'!AU1360="X",1,IF('Prop Drill Pipe Inp Report'!AV1360="X",1,IF('Prop Drill Pipe Inp Report'!AW1360="X",1,IF('Prop Drill Pipe Inp Report'!AX1360="X",1,IF('Prop Drill Pipe Inp Report'!AY1360="X",1,IF('Prop Drill Pipe Inp Report'!AZ1360="X",1,IF('Prop Drill Pipe Inp Report'!BA1360="X",1,0))))))))))))</f>
        <v>0</v>
      </c>
    </row>
    <row r="1354" spans="9:10" x14ac:dyDescent="0.25">
      <c r="I1354">
        <f>IF('Prop Drill Pipe Inp Report'!V1361="X",1,IF('Prop Drill Pipe Inp Report'!W1361="X",1,IF('Prop Drill Pipe Inp Report'!X1361="X",1,IF('Prop Drill Pipe Inp Report'!Y1361="X",1,IF('Prop Drill Pipe Inp Report'!Z1361="X",1,IF('Prop Drill Pipe Inp Report'!AA1361="X",1,IF('Prop Drill Pipe Inp Report'!AB1361="X",1,IF('Prop Drill Pipe Inp Report'!AC1361="X",1,IF('Prop Drill Pipe Inp Report'!AD1361="X",1,IF('Prop Drill Pipe Inp Report'!AE1361="X",1,IF('Prop Drill Pipe Inp Report'!AF1361="X",1,IF('Prop Drill Pipe Inp Report'!AG1361="X",1,IF('Prop Drill Pipe Inp Report'!AH1361="X",1, IF('Prop Drill Pipe Inp Report'!AI1361="X",1,0))))))))))))))</f>
        <v>0</v>
      </c>
      <c r="J1354">
        <f>IF('Prop Drill Pipe Inp Report'!AP1361="X",1,IF('Prop Drill Pipe Inp Report'!AQ1361="X",1,IF('Prop Drill Pipe Inp Report'!AR1361="X",1,IF('Prop Drill Pipe Inp Report'!AS1361="X",1,IF('Prop Drill Pipe Inp Report'!AT1361="X",1,IF('Prop Drill Pipe Inp Report'!AU1361="X",1,IF('Prop Drill Pipe Inp Report'!AV1361="X",1,IF('Prop Drill Pipe Inp Report'!AW1361="X",1,IF('Prop Drill Pipe Inp Report'!AX1361="X",1,IF('Prop Drill Pipe Inp Report'!AY1361="X",1,IF('Prop Drill Pipe Inp Report'!AZ1361="X",1,IF('Prop Drill Pipe Inp Report'!BA1361="X",1,0))))))))))))</f>
        <v>0</v>
      </c>
    </row>
    <row r="1355" spans="9:10" x14ac:dyDescent="0.25">
      <c r="I1355">
        <f>IF('Prop Drill Pipe Inp Report'!V1362="X",1,IF('Prop Drill Pipe Inp Report'!W1362="X",1,IF('Prop Drill Pipe Inp Report'!X1362="X",1,IF('Prop Drill Pipe Inp Report'!Y1362="X",1,IF('Prop Drill Pipe Inp Report'!Z1362="X",1,IF('Prop Drill Pipe Inp Report'!AA1362="X",1,IF('Prop Drill Pipe Inp Report'!AB1362="X",1,IF('Prop Drill Pipe Inp Report'!AC1362="X",1,IF('Prop Drill Pipe Inp Report'!AD1362="X",1,IF('Prop Drill Pipe Inp Report'!AE1362="X",1,IF('Prop Drill Pipe Inp Report'!AF1362="X",1,IF('Prop Drill Pipe Inp Report'!AG1362="X",1,IF('Prop Drill Pipe Inp Report'!AH1362="X",1, IF('Prop Drill Pipe Inp Report'!AI1362="X",1,0))))))))))))))</f>
        <v>0</v>
      </c>
      <c r="J1355">
        <f>IF('Prop Drill Pipe Inp Report'!AP1362="X",1,IF('Prop Drill Pipe Inp Report'!AQ1362="X",1,IF('Prop Drill Pipe Inp Report'!AR1362="X",1,IF('Prop Drill Pipe Inp Report'!AS1362="X",1,IF('Prop Drill Pipe Inp Report'!AT1362="X",1,IF('Prop Drill Pipe Inp Report'!AU1362="X",1,IF('Prop Drill Pipe Inp Report'!AV1362="X",1,IF('Prop Drill Pipe Inp Report'!AW1362="X",1,IF('Prop Drill Pipe Inp Report'!AX1362="X",1,IF('Prop Drill Pipe Inp Report'!AY1362="X",1,IF('Prop Drill Pipe Inp Report'!AZ1362="X",1,IF('Prop Drill Pipe Inp Report'!BA1362="X",1,0))))))))))))</f>
        <v>0</v>
      </c>
    </row>
    <row r="1356" spans="9:10" x14ac:dyDescent="0.25">
      <c r="I1356">
        <f>IF('Prop Drill Pipe Inp Report'!V1363="X",1,IF('Prop Drill Pipe Inp Report'!W1363="X",1,IF('Prop Drill Pipe Inp Report'!X1363="X",1,IF('Prop Drill Pipe Inp Report'!Y1363="X",1,IF('Prop Drill Pipe Inp Report'!Z1363="X",1,IF('Prop Drill Pipe Inp Report'!AA1363="X",1,IF('Prop Drill Pipe Inp Report'!AB1363="X",1,IF('Prop Drill Pipe Inp Report'!AC1363="X",1,IF('Prop Drill Pipe Inp Report'!AD1363="X",1,IF('Prop Drill Pipe Inp Report'!AE1363="X",1,IF('Prop Drill Pipe Inp Report'!AF1363="X",1,IF('Prop Drill Pipe Inp Report'!AG1363="X",1,IF('Prop Drill Pipe Inp Report'!AH1363="X",1, IF('Prop Drill Pipe Inp Report'!AI1363="X",1,0))))))))))))))</f>
        <v>0</v>
      </c>
      <c r="J1356">
        <f>IF('Prop Drill Pipe Inp Report'!AP1363="X",1,IF('Prop Drill Pipe Inp Report'!AQ1363="X",1,IF('Prop Drill Pipe Inp Report'!AR1363="X",1,IF('Prop Drill Pipe Inp Report'!AS1363="X",1,IF('Prop Drill Pipe Inp Report'!AT1363="X",1,IF('Prop Drill Pipe Inp Report'!AU1363="X",1,IF('Prop Drill Pipe Inp Report'!AV1363="X",1,IF('Prop Drill Pipe Inp Report'!AW1363="X",1,IF('Prop Drill Pipe Inp Report'!AX1363="X",1,IF('Prop Drill Pipe Inp Report'!AY1363="X",1,IF('Prop Drill Pipe Inp Report'!AZ1363="X",1,IF('Prop Drill Pipe Inp Report'!BA1363="X",1,0))))))))))))</f>
        <v>0</v>
      </c>
    </row>
    <row r="1357" spans="9:10" x14ac:dyDescent="0.25">
      <c r="I1357">
        <f>IF('Prop Drill Pipe Inp Report'!V1364="X",1,IF('Prop Drill Pipe Inp Report'!W1364="X",1,IF('Prop Drill Pipe Inp Report'!X1364="X",1,IF('Prop Drill Pipe Inp Report'!Y1364="X",1,IF('Prop Drill Pipe Inp Report'!Z1364="X",1,IF('Prop Drill Pipe Inp Report'!AA1364="X",1,IF('Prop Drill Pipe Inp Report'!AB1364="X",1,IF('Prop Drill Pipe Inp Report'!AC1364="X",1,IF('Prop Drill Pipe Inp Report'!AD1364="X",1,IF('Prop Drill Pipe Inp Report'!AE1364="X",1,IF('Prop Drill Pipe Inp Report'!AF1364="X",1,IF('Prop Drill Pipe Inp Report'!AG1364="X",1,IF('Prop Drill Pipe Inp Report'!AH1364="X",1, IF('Prop Drill Pipe Inp Report'!AI1364="X",1,0))))))))))))))</f>
        <v>0</v>
      </c>
      <c r="J1357">
        <f>IF('Prop Drill Pipe Inp Report'!AP1364="X",1,IF('Prop Drill Pipe Inp Report'!AQ1364="X",1,IF('Prop Drill Pipe Inp Report'!AR1364="X",1,IF('Prop Drill Pipe Inp Report'!AS1364="X",1,IF('Prop Drill Pipe Inp Report'!AT1364="X",1,IF('Prop Drill Pipe Inp Report'!AU1364="X",1,IF('Prop Drill Pipe Inp Report'!AV1364="X",1,IF('Prop Drill Pipe Inp Report'!AW1364="X",1,IF('Prop Drill Pipe Inp Report'!AX1364="X",1,IF('Prop Drill Pipe Inp Report'!AY1364="X",1,IF('Prop Drill Pipe Inp Report'!AZ1364="X",1,IF('Prop Drill Pipe Inp Report'!BA1364="X",1,0))))))))))))</f>
        <v>0</v>
      </c>
    </row>
    <row r="1358" spans="9:10" x14ac:dyDescent="0.25">
      <c r="I1358">
        <f>IF('Prop Drill Pipe Inp Report'!V1365="X",1,IF('Prop Drill Pipe Inp Report'!W1365="X",1,IF('Prop Drill Pipe Inp Report'!X1365="X",1,IF('Prop Drill Pipe Inp Report'!Y1365="X",1,IF('Prop Drill Pipe Inp Report'!Z1365="X",1,IF('Prop Drill Pipe Inp Report'!AA1365="X",1,IF('Prop Drill Pipe Inp Report'!AB1365="X",1,IF('Prop Drill Pipe Inp Report'!AC1365="X",1,IF('Prop Drill Pipe Inp Report'!AD1365="X",1,IF('Prop Drill Pipe Inp Report'!AE1365="X",1,IF('Prop Drill Pipe Inp Report'!AF1365="X",1,IF('Prop Drill Pipe Inp Report'!AG1365="X",1,IF('Prop Drill Pipe Inp Report'!AH1365="X",1, IF('Prop Drill Pipe Inp Report'!AI1365="X",1,0))))))))))))))</f>
        <v>0</v>
      </c>
      <c r="J1358">
        <f>IF('Prop Drill Pipe Inp Report'!AP1365="X",1,IF('Prop Drill Pipe Inp Report'!AQ1365="X",1,IF('Prop Drill Pipe Inp Report'!AR1365="X",1,IF('Prop Drill Pipe Inp Report'!AS1365="X",1,IF('Prop Drill Pipe Inp Report'!AT1365="X",1,IF('Prop Drill Pipe Inp Report'!AU1365="X",1,IF('Prop Drill Pipe Inp Report'!AV1365="X",1,IF('Prop Drill Pipe Inp Report'!AW1365="X",1,IF('Prop Drill Pipe Inp Report'!AX1365="X",1,IF('Prop Drill Pipe Inp Report'!AY1365="X",1,IF('Prop Drill Pipe Inp Report'!AZ1365="X",1,IF('Prop Drill Pipe Inp Report'!BA1365="X",1,0))))))))))))</f>
        <v>0</v>
      </c>
    </row>
    <row r="1359" spans="9:10" x14ac:dyDescent="0.25">
      <c r="I1359">
        <f>IF('Prop Drill Pipe Inp Report'!V1366="X",1,IF('Prop Drill Pipe Inp Report'!W1366="X",1,IF('Prop Drill Pipe Inp Report'!X1366="X",1,IF('Prop Drill Pipe Inp Report'!Y1366="X",1,IF('Prop Drill Pipe Inp Report'!Z1366="X",1,IF('Prop Drill Pipe Inp Report'!AA1366="X",1,IF('Prop Drill Pipe Inp Report'!AB1366="X",1,IF('Prop Drill Pipe Inp Report'!AC1366="X",1,IF('Prop Drill Pipe Inp Report'!AD1366="X",1,IF('Prop Drill Pipe Inp Report'!AE1366="X",1,IF('Prop Drill Pipe Inp Report'!AF1366="X",1,IF('Prop Drill Pipe Inp Report'!AG1366="X",1,IF('Prop Drill Pipe Inp Report'!AH1366="X",1, IF('Prop Drill Pipe Inp Report'!AI1366="X",1,0))))))))))))))</f>
        <v>0</v>
      </c>
      <c r="J1359">
        <f>IF('Prop Drill Pipe Inp Report'!AP1366="X",1,IF('Prop Drill Pipe Inp Report'!AQ1366="X",1,IF('Prop Drill Pipe Inp Report'!AR1366="X",1,IF('Prop Drill Pipe Inp Report'!AS1366="X",1,IF('Prop Drill Pipe Inp Report'!AT1366="X",1,IF('Prop Drill Pipe Inp Report'!AU1366="X",1,IF('Prop Drill Pipe Inp Report'!AV1366="X",1,IF('Prop Drill Pipe Inp Report'!AW1366="X",1,IF('Prop Drill Pipe Inp Report'!AX1366="X",1,IF('Prop Drill Pipe Inp Report'!AY1366="X",1,IF('Prop Drill Pipe Inp Report'!AZ1366="X",1,IF('Prop Drill Pipe Inp Report'!BA1366="X",1,0))))))))))))</f>
        <v>0</v>
      </c>
    </row>
    <row r="1360" spans="9:10" x14ac:dyDescent="0.25">
      <c r="I1360">
        <f>IF('Prop Drill Pipe Inp Report'!V1367="X",1,IF('Prop Drill Pipe Inp Report'!W1367="X",1,IF('Prop Drill Pipe Inp Report'!X1367="X",1,IF('Prop Drill Pipe Inp Report'!Y1367="X",1,IF('Prop Drill Pipe Inp Report'!Z1367="X",1,IF('Prop Drill Pipe Inp Report'!AA1367="X",1,IF('Prop Drill Pipe Inp Report'!AB1367="X",1,IF('Prop Drill Pipe Inp Report'!AC1367="X",1,IF('Prop Drill Pipe Inp Report'!AD1367="X",1,IF('Prop Drill Pipe Inp Report'!AE1367="X",1,IF('Prop Drill Pipe Inp Report'!AF1367="X",1,IF('Prop Drill Pipe Inp Report'!AG1367="X",1,IF('Prop Drill Pipe Inp Report'!AH1367="X",1, IF('Prop Drill Pipe Inp Report'!AI1367="X",1,0))))))))))))))</f>
        <v>0</v>
      </c>
      <c r="J1360">
        <f>IF('Prop Drill Pipe Inp Report'!AP1367="X",1,IF('Prop Drill Pipe Inp Report'!AQ1367="X",1,IF('Prop Drill Pipe Inp Report'!AR1367="X",1,IF('Prop Drill Pipe Inp Report'!AS1367="X",1,IF('Prop Drill Pipe Inp Report'!AT1367="X",1,IF('Prop Drill Pipe Inp Report'!AU1367="X",1,IF('Prop Drill Pipe Inp Report'!AV1367="X",1,IF('Prop Drill Pipe Inp Report'!AW1367="X",1,IF('Prop Drill Pipe Inp Report'!AX1367="X",1,IF('Prop Drill Pipe Inp Report'!AY1367="X",1,IF('Prop Drill Pipe Inp Report'!AZ1367="X",1,IF('Prop Drill Pipe Inp Report'!BA1367="X",1,0))))))))))))</f>
        <v>0</v>
      </c>
    </row>
    <row r="1361" spans="9:10" x14ac:dyDescent="0.25">
      <c r="I1361">
        <f>IF('Prop Drill Pipe Inp Report'!V1368="X",1,IF('Prop Drill Pipe Inp Report'!W1368="X",1,IF('Prop Drill Pipe Inp Report'!X1368="X",1,IF('Prop Drill Pipe Inp Report'!Y1368="X",1,IF('Prop Drill Pipe Inp Report'!Z1368="X",1,IF('Prop Drill Pipe Inp Report'!AA1368="X",1,IF('Prop Drill Pipe Inp Report'!AB1368="X",1,IF('Prop Drill Pipe Inp Report'!AC1368="X",1,IF('Prop Drill Pipe Inp Report'!AD1368="X",1,IF('Prop Drill Pipe Inp Report'!AE1368="X",1,IF('Prop Drill Pipe Inp Report'!AF1368="X",1,IF('Prop Drill Pipe Inp Report'!AG1368="X",1,IF('Prop Drill Pipe Inp Report'!AH1368="X",1, IF('Prop Drill Pipe Inp Report'!AI1368="X",1,0))))))))))))))</f>
        <v>0</v>
      </c>
      <c r="J1361">
        <f>IF('Prop Drill Pipe Inp Report'!AP1368="X",1,IF('Prop Drill Pipe Inp Report'!AQ1368="X",1,IF('Prop Drill Pipe Inp Report'!AR1368="X",1,IF('Prop Drill Pipe Inp Report'!AS1368="X",1,IF('Prop Drill Pipe Inp Report'!AT1368="X",1,IF('Prop Drill Pipe Inp Report'!AU1368="X",1,IF('Prop Drill Pipe Inp Report'!AV1368="X",1,IF('Prop Drill Pipe Inp Report'!AW1368="X",1,IF('Prop Drill Pipe Inp Report'!AX1368="X",1,IF('Prop Drill Pipe Inp Report'!AY1368="X",1,IF('Prop Drill Pipe Inp Report'!AZ1368="X",1,IF('Prop Drill Pipe Inp Report'!BA1368="X",1,0))))))))))))</f>
        <v>0</v>
      </c>
    </row>
    <row r="1362" spans="9:10" x14ac:dyDescent="0.25">
      <c r="I1362">
        <f>IF('Prop Drill Pipe Inp Report'!V1369="X",1,IF('Prop Drill Pipe Inp Report'!W1369="X",1,IF('Prop Drill Pipe Inp Report'!X1369="X",1,IF('Prop Drill Pipe Inp Report'!Y1369="X",1,IF('Prop Drill Pipe Inp Report'!Z1369="X",1,IF('Prop Drill Pipe Inp Report'!AA1369="X",1,IF('Prop Drill Pipe Inp Report'!AB1369="X",1,IF('Prop Drill Pipe Inp Report'!AC1369="X",1,IF('Prop Drill Pipe Inp Report'!AD1369="X",1,IF('Prop Drill Pipe Inp Report'!AE1369="X",1,IF('Prop Drill Pipe Inp Report'!AF1369="X",1,IF('Prop Drill Pipe Inp Report'!AG1369="X",1,IF('Prop Drill Pipe Inp Report'!AH1369="X",1, IF('Prop Drill Pipe Inp Report'!AI1369="X",1,0))))))))))))))</f>
        <v>0</v>
      </c>
      <c r="J1362">
        <f>IF('Prop Drill Pipe Inp Report'!AP1369="X",1,IF('Prop Drill Pipe Inp Report'!AQ1369="X",1,IF('Prop Drill Pipe Inp Report'!AR1369="X",1,IF('Prop Drill Pipe Inp Report'!AS1369="X",1,IF('Prop Drill Pipe Inp Report'!AT1369="X",1,IF('Prop Drill Pipe Inp Report'!AU1369="X",1,IF('Prop Drill Pipe Inp Report'!AV1369="X",1,IF('Prop Drill Pipe Inp Report'!AW1369="X",1,IF('Prop Drill Pipe Inp Report'!AX1369="X",1,IF('Prop Drill Pipe Inp Report'!AY1369="X",1,IF('Prop Drill Pipe Inp Report'!AZ1369="X",1,IF('Prop Drill Pipe Inp Report'!BA1369="X",1,0))))))))))))</f>
        <v>0</v>
      </c>
    </row>
    <row r="1363" spans="9:10" x14ac:dyDescent="0.25">
      <c r="I1363">
        <f>IF('Prop Drill Pipe Inp Report'!V1370="X",1,IF('Prop Drill Pipe Inp Report'!W1370="X",1,IF('Prop Drill Pipe Inp Report'!X1370="X",1,IF('Prop Drill Pipe Inp Report'!Y1370="X",1,IF('Prop Drill Pipe Inp Report'!Z1370="X",1,IF('Prop Drill Pipe Inp Report'!AA1370="X",1,IF('Prop Drill Pipe Inp Report'!AB1370="X",1,IF('Prop Drill Pipe Inp Report'!AC1370="X",1,IF('Prop Drill Pipe Inp Report'!AD1370="X",1,IF('Prop Drill Pipe Inp Report'!AE1370="X",1,IF('Prop Drill Pipe Inp Report'!AF1370="X",1,IF('Prop Drill Pipe Inp Report'!AG1370="X",1,IF('Prop Drill Pipe Inp Report'!AH1370="X",1, IF('Prop Drill Pipe Inp Report'!AI1370="X",1,0))))))))))))))</f>
        <v>0</v>
      </c>
      <c r="J1363">
        <f>IF('Prop Drill Pipe Inp Report'!AP1370="X",1,IF('Prop Drill Pipe Inp Report'!AQ1370="X",1,IF('Prop Drill Pipe Inp Report'!AR1370="X",1,IF('Prop Drill Pipe Inp Report'!AS1370="X",1,IF('Prop Drill Pipe Inp Report'!AT1370="X",1,IF('Prop Drill Pipe Inp Report'!AU1370="X",1,IF('Prop Drill Pipe Inp Report'!AV1370="X",1,IF('Prop Drill Pipe Inp Report'!AW1370="X",1,IF('Prop Drill Pipe Inp Report'!AX1370="X",1,IF('Prop Drill Pipe Inp Report'!AY1370="X",1,IF('Prop Drill Pipe Inp Report'!AZ1370="X",1,IF('Prop Drill Pipe Inp Report'!BA1370="X",1,0))))))))))))</f>
        <v>0</v>
      </c>
    </row>
    <row r="1364" spans="9:10" x14ac:dyDescent="0.25">
      <c r="I1364">
        <f>IF('Prop Drill Pipe Inp Report'!V1371="X",1,IF('Prop Drill Pipe Inp Report'!W1371="X",1,IF('Prop Drill Pipe Inp Report'!X1371="X",1,IF('Prop Drill Pipe Inp Report'!Y1371="X",1,IF('Prop Drill Pipe Inp Report'!Z1371="X",1,IF('Prop Drill Pipe Inp Report'!AA1371="X",1,IF('Prop Drill Pipe Inp Report'!AB1371="X",1,IF('Prop Drill Pipe Inp Report'!AC1371="X",1,IF('Prop Drill Pipe Inp Report'!AD1371="X",1,IF('Prop Drill Pipe Inp Report'!AE1371="X",1,IF('Prop Drill Pipe Inp Report'!AF1371="X",1,IF('Prop Drill Pipe Inp Report'!AG1371="X",1,IF('Prop Drill Pipe Inp Report'!AH1371="X",1, IF('Prop Drill Pipe Inp Report'!AI1371="X",1,0))))))))))))))</f>
        <v>0</v>
      </c>
      <c r="J1364">
        <f>IF('Prop Drill Pipe Inp Report'!AP1371="X",1,IF('Prop Drill Pipe Inp Report'!AQ1371="X",1,IF('Prop Drill Pipe Inp Report'!AR1371="X",1,IF('Prop Drill Pipe Inp Report'!AS1371="X",1,IF('Prop Drill Pipe Inp Report'!AT1371="X",1,IF('Prop Drill Pipe Inp Report'!AU1371="X",1,IF('Prop Drill Pipe Inp Report'!AV1371="X",1,IF('Prop Drill Pipe Inp Report'!AW1371="X",1,IF('Prop Drill Pipe Inp Report'!AX1371="X",1,IF('Prop Drill Pipe Inp Report'!AY1371="X",1,IF('Prop Drill Pipe Inp Report'!AZ1371="X",1,IF('Prop Drill Pipe Inp Report'!BA1371="X",1,0))))))))))))</f>
        <v>0</v>
      </c>
    </row>
    <row r="1365" spans="9:10" x14ac:dyDescent="0.25">
      <c r="I1365">
        <f>IF('Prop Drill Pipe Inp Report'!V1372="X",1,IF('Prop Drill Pipe Inp Report'!W1372="X",1,IF('Prop Drill Pipe Inp Report'!X1372="X",1,IF('Prop Drill Pipe Inp Report'!Y1372="X",1,IF('Prop Drill Pipe Inp Report'!Z1372="X",1,IF('Prop Drill Pipe Inp Report'!AA1372="X",1,IF('Prop Drill Pipe Inp Report'!AB1372="X",1,IF('Prop Drill Pipe Inp Report'!AC1372="X",1,IF('Prop Drill Pipe Inp Report'!AD1372="X",1,IF('Prop Drill Pipe Inp Report'!AE1372="X",1,IF('Prop Drill Pipe Inp Report'!AF1372="X",1,IF('Prop Drill Pipe Inp Report'!AG1372="X",1,IF('Prop Drill Pipe Inp Report'!AH1372="X",1, IF('Prop Drill Pipe Inp Report'!AI1372="X",1,0))))))))))))))</f>
        <v>0</v>
      </c>
      <c r="J1365">
        <f>IF('Prop Drill Pipe Inp Report'!AP1372="X",1,IF('Prop Drill Pipe Inp Report'!AQ1372="X",1,IF('Prop Drill Pipe Inp Report'!AR1372="X",1,IF('Prop Drill Pipe Inp Report'!AS1372="X",1,IF('Prop Drill Pipe Inp Report'!AT1372="X",1,IF('Prop Drill Pipe Inp Report'!AU1372="X",1,IF('Prop Drill Pipe Inp Report'!AV1372="X",1,IF('Prop Drill Pipe Inp Report'!AW1372="X",1,IF('Prop Drill Pipe Inp Report'!AX1372="X",1,IF('Prop Drill Pipe Inp Report'!AY1372="X",1,IF('Prop Drill Pipe Inp Report'!AZ1372="X",1,IF('Prop Drill Pipe Inp Report'!BA1372="X",1,0))))))))))))</f>
        <v>0</v>
      </c>
    </row>
    <row r="1366" spans="9:10" x14ac:dyDescent="0.25">
      <c r="I1366">
        <f>IF('Prop Drill Pipe Inp Report'!V1373="X",1,IF('Prop Drill Pipe Inp Report'!W1373="X",1,IF('Prop Drill Pipe Inp Report'!X1373="X",1,IF('Prop Drill Pipe Inp Report'!Y1373="X",1,IF('Prop Drill Pipe Inp Report'!Z1373="X",1,IF('Prop Drill Pipe Inp Report'!AA1373="X",1,IF('Prop Drill Pipe Inp Report'!AB1373="X",1,IF('Prop Drill Pipe Inp Report'!AC1373="X",1,IF('Prop Drill Pipe Inp Report'!AD1373="X",1,IF('Prop Drill Pipe Inp Report'!AE1373="X",1,IF('Prop Drill Pipe Inp Report'!AF1373="X",1,IF('Prop Drill Pipe Inp Report'!AG1373="X",1,IF('Prop Drill Pipe Inp Report'!AH1373="X",1, IF('Prop Drill Pipe Inp Report'!AI1373="X",1,0))))))))))))))</f>
        <v>0</v>
      </c>
      <c r="J1366">
        <f>IF('Prop Drill Pipe Inp Report'!AP1373="X",1,IF('Prop Drill Pipe Inp Report'!AQ1373="X",1,IF('Prop Drill Pipe Inp Report'!AR1373="X",1,IF('Prop Drill Pipe Inp Report'!AS1373="X",1,IF('Prop Drill Pipe Inp Report'!AT1373="X",1,IF('Prop Drill Pipe Inp Report'!AU1373="X",1,IF('Prop Drill Pipe Inp Report'!AV1373="X",1,IF('Prop Drill Pipe Inp Report'!AW1373="X",1,IF('Prop Drill Pipe Inp Report'!AX1373="X",1,IF('Prop Drill Pipe Inp Report'!AY1373="X",1,IF('Prop Drill Pipe Inp Report'!AZ1373="X",1,IF('Prop Drill Pipe Inp Report'!BA1373="X",1,0))))))))))))</f>
        <v>0</v>
      </c>
    </row>
    <row r="1367" spans="9:10" x14ac:dyDescent="0.25">
      <c r="I1367">
        <f>IF('Prop Drill Pipe Inp Report'!V1374="X",1,IF('Prop Drill Pipe Inp Report'!W1374="X",1,IF('Prop Drill Pipe Inp Report'!X1374="X",1,IF('Prop Drill Pipe Inp Report'!Y1374="X",1,IF('Prop Drill Pipe Inp Report'!Z1374="X",1,IF('Prop Drill Pipe Inp Report'!AA1374="X",1,IF('Prop Drill Pipe Inp Report'!AB1374="X",1,IF('Prop Drill Pipe Inp Report'!AC1374="X",1,IF('Prop Drill Pipe Inp Report'!AD1374="X",1,IF('Prop Drill Pipe Inp Report'!AE1374="X",1,IF('Prop Drill Pipe Inp Report'!AF1374="X",1,IF('Prop Drill Pipe Inp Report'!AG1374="X",1,IF('Prop Drill Pipe Inp Report'!AH1374="X",1, IF('Prop Drill Pipe Inp Report'!AI1374="X",1,0))))))))))))))</f>
        <v>0</v>
      </c>
      <c r="J1367">
        <f>IF('Prop Drill Pipe Inp Report'!AP1374="X",1,IF('Prop Drill Pipe Inp Report'!AQ1374="X",1,IF('Prop Drill Pipe Inp Report'!AR1374="X",1,IF('Prop Drill Pipe Inp Report'!AS1374="X",1,IF('Prop Drill Pipe Inp Report'!AT1374="X",1,IF('Prop Drill Pipe Inp Report'!AU1374="X",1,IF('Prop Drill Pipe Inp Report'!AV1374="X",1,IF('Prop Drill Pipe Inp Report'!AW1374="X",1,IF('Prop Drill Pipe Inp Report'!AX1374="X",1,IF('Prop Drill Pipe Inp Report'!AY1374="X",1,IF('Prop Drill Pipe Inp Report'!AZ1374="X",1,IF('Prop Drill Pipe Inp Report'!BA1374="X",1,0))))))))))))</f>
        <v>0</v>
      </c>
    </row>
    <row r="1368" spans="9:10" x14ac:dyDescent="0.25">
      <c r="I1368">
        <f>IF('Prop Drill Pipe Inp Report'!V1375="X",1,IF('Prop Drill Pipe Inp Report'!W1375="X",1,IF('Prop Drill Pipe Inp Report'!X1375="X",1,IF('Prop Drill Pipe Inp Report'!Y1375="X",1,IF('Prop Drill Pipe Inp Report'!Z1375="X",1,IF('Prop Drill Pipe Inp Report'!AA1375="X",1,IF('Prop Drill Pipe Inp Report'!AB1375="X",1,IF('Prop Drill Pipe Inp Report'!AC1375="X",1,IF('Prop Drill Pipe Inp Report'!AD1375="X",1,IF('Prop Drill Pipe Inp Report'!AE1375="X",1,IF('Prop Drill Pipe Inp Report'!AF1375="X",1,IF('Prop Drill Pipe Inp Report'!AG1375="X",1,IF('Prop Drill Pipe Inp Report'!AH1375="X",1, IF('Prop Drill Pipe Inp Report'!AI1375="X",1,0))))))))))))))</f>
        <v>0</v>
      </c>
      <c r="J1368">
        <f>IF('Prop Drill Pipe Inp Report'!AP1375="X",1,IF('Prop Drill Pipe Inp Report'!AQ1375="X",1,IF('Prop Drill Pipe Inp Report'!AR1375="X",1,IF('Prop Drill Pipe Inp Report'!AS1375="X",1,IF('Prop Drill Pipe Inp Report'!AT1375="X",1,IF('Prop Drill Pipe Inp Report'!AU1375="X",1,IF('Prop Drill Pipe Inp Report'!AV1375="X",1,IF('Prop Drill Pipe Inp Report'!AW1375="X",1,IF('Prop Drill Pipe Inp Report'!AX1375="X",1,IF('Prop Drill Pipe Inp Report'!AY1375="X",1,IF('Prop Drill Pipe Inp Report'!AZ1375="X",1,IF('Prop Drill Pipe Inp Report'!BA1375="X",1,0))))))))))))</f>
        <v>0</v>
      </c>
    </row>
    <row r="1369" spans="9:10" x14ac:dyDescent="0.25">
      <c r="I1369">
        <f>IF('Prop Drill Pipe Inp Report'!V1376="X",1,IF('Prop Drill Pipe Inp Report'!W1376="X",1,IF('Prop Drill Pipe Inp Report'!X1376="X",1,IF('Prop Drill Pipe Inp Report'!Y1376="X",1,IF('Prop Drill Pipe Inp Report'!Z1376="X",1,IF('Prop Drill Pipe Inp Report'!AA1376="X",1,IF('Prop Drill Pipe Inp Report'!AB1376="X",1,IF('Prop Drill Pipe Inp Report'!AC1376="X",1,IF('Prop Drill Pipe Inp Report'!AD1376="X",1,IF('Prop Drill Pipe Inp Report'!AE1376="X",1,IF('Prop Drill Pipe Inp Report'!AF1376="X",1,IF('Prop Drill Pipe Inp Report'!AG1376="X",1,IF('Prop Drill Pipe Inp Report'!AH1376="X",1, IF('Prop Drill Pipe Inp Report'!AI1376="X",1,0))))))))))))))</f>
        <v>0</v>
      </c>
      <c r="J1369">
        <f>IF('Prop Drill Pipe Inp Report'!AP1376="X",1,IF('Prop Drill Pipe Inp Report'!AQ1376="X",1,IF('Prop Drill Pipe Inp Report'!AR1376="X",1,IF('Prop Drill Pipe Inp Report'!AS1376="X",1,IF('Prop Drill Pipe Inp Report'!AT1376="X",1,IF('Prop Drill Pipe Inp Report'!AU1376="X",1,IF('Prop Drill Pipe Inp Report'!AV1376="X",1,IF('Prop Drill Pipe Inp Report'!AW1376="X",1,IF('Prop Drill Pipe Inp Report'!AX1376="X",1,IF('Prop Drill Pipe Inp Report'!AY1376="X",1,IF('Prop Drill Pipe Inp Report'!AZ1376="X",1,IF('Prop Drill Pipe Inp Report'!BA1376="X",1,0))))))))))))</f>
        <v>0</v>
      </c>
    </row>
    <row r="1370" spans="9:10" x14ac:dyDescent="0.25">
      <c r="I1370">
        <f>IF('Prop Drill Pipe Inp Report'!V1377="X",1,IF('Prop Drill Pipe Inp Report'!W1377="X",1,IF('Prop Drill Pipe Inp Report'!X1377="X",1,IF('Prop Drill Pipe Inp Report'!Y1377="X",1,IF('Prop Drill Pipe Inp Report'!Z1377="X",1,IF('Prop Drill Pipe Inp Report'!AA1377="X",1,IF('Prop Drill Pipe Inp Report'!AB1377="X",1,IF('Prop Drill Pipe Inp Report'!AC1377="X",1,IF('Prop Drill Pipe Inp Report'!AD1377="X",1,IF('Prop Drill Pipe Inp Report'!AE1377="X",1,IF('Prop Drill Pipe Inp Report'!AF1377="X",1,IF('Prop Drill Pipe Inp Report'!AG1377="X",1,IF('Prop Drill Pipe Inp Report'!AH1377="X",1, IF('Prop Drill Pipe Inp Report'!AI1377="X",1,0))))))))))))))</f>
        <v>0</v>
      </c>
      <c r="J1370">
        <f>IF('Prop Drill Pipe Inp Report'!AP1377="X",1,IF('Prop Drill Pipe Inp Report'!AQ1377="X",1,IF('Prop Drill Pipe Inp Report'!AR1377="X",1,IF('Prop Drill Pipe Inp Report'!AS1377="X",1,IF('Prop Drill Pipe Inp Report'!AT1377="X",1,IF('Prop Drill Pipe Inp Report'!AU1377="X",1,IF('Prop Drill Pipe Inp Report'!AV1377="X",1,IF('Prop Drill Pipe Inp Report'!AW1377="X",1,IF('Prop Drill Pipe Inp Report'!AX1377="X",1,IF('Prop Drill Pipe Inp Report'!AY1377="X",1,IF('Prop Drill Pipe Inp Report'!AZ1377="X",1,IF('Prop Drill Pipe Inp Report'!BA1377="X",1,0))))))))))))</f>
        <v>0</v>
      </c>
    </row>
    <row r="1371" spans="9:10" x14ac:dyDescent="0.25">
      <c r="I1371">
        <f>IF('Prop Drill Pipe Inp Report'!V1378="X",1,IF('Prop Drill Pipe Inp Report'!W1378="X",1,IF('Prop Drill Pipe Inp Report'!X1378="X",1,IF('Prop Drill Pipe Inp Report'!Y1378="X",1,IF('Prop Drill Pipe Inp Report'!Z1378="X",1,IF('Prop Drill Pipe Inp Report'!AA1378="X",1,IF('Prop Drill Pipe Inp Report'!AB1378="X",1,IF('Prop Drill Pipe Inp Report'!AC1378="X",1,IF('Prop Drill Pipe Inp Report'!AD1378="X",1,IF('Prop Drill Pipe Inp Report'!AE1378="X",1,IF('Prop Drill Pipe Inp Report'!AF1378="X",1,IF('Prop Drill Pipe Inp Report'!AG1378="X",1,IF('Prop Drill Pipe Inp Report'!AH1378="X",1, IF('Prop Drill Pipe Inp Report'!AI1378="X",1,0))))))))))))))</f>
        <v>0</v>
      </c>
      <c r="J1371">
        <f>IF('Prop Drill Pipe Inp Report'!AP1378="X",1,IF('Prop Drill Pipe Inp Report'!AQ1378="X",1,IF('Prop Drill Pipe Inp Report'!AR1378="X",1,IF('Prop Drill Pipe Inp Report'!AS1378="X",1,IF('Prop Drill Pipe Inp Report'!AT1378="X",1,IF('Prop Drill Pipe Inp Report'!AU1378="X",1,IF('Prop Drill Pipe Inp Report'!AV1378="X",1,IF('Prop Drill Pipe Inp Report'!AW1378="X",1,IF('Prop Drill Pipe Inp Report'!AX1378="X",1,IF('Prop Drill Pipe Inp Report'!AY1378="X",1,IF('Prop Drill Pipe Inp Report'!AZ1378="X",1,IF('Prop Drill Pipe Inp Report'!BA1378="X",1,0))))))))))))</f>
        <v>0</v>
      </c>
    </row>
    <row r="1372" spans="9:10" x14ac:dyDescent="0.25">
      <c r="I1372">
        <f>IF('Prop Drill Pipe Inp Report'!V1379="X",1,IF('Prop Drill Pipe Inp Report'!W1379="X",1,IF('Prop Drill Pipe Inp Report'!X1379="X",1,IF('Prop Drill Pipe Inp Report'!Y1379="X",1,IF('Prop Drill Pipe Inp Report'!Z1379="X",1,IF('Prop Drill Pipe Inp Report'!AA1379="X",1,IF('Prop Drill Pipe Inp Report'!AB1379="X",1,IF('Prop Drill Pipe Inp Report'!AC1379="X",1,IF('Prop Drill Pipe Inp Report'!AD1379="X",1,IF('Prop Drill Pipe Inp Report'!AE1379="X",1,IF('Prop Drill Pipe Inp Report'!AF1379="X",1,IF('Prop Drill Pipe Inp Report'!AG1379="X",1,IF('Prop Drill Pipe Inp Report'!AH1379="X",1, IF('Prop Drill Pipe Inp Report'!AI1379="X",1,0))))))))))))))</f>
        <v>0</v>
      </c>
      <c r="J1372">
        <f>IF('Prop Drill Pipe Inp Report'!AP1379="X",1,IF('Prop Drill Pipe Inp Report'!AQ1379="X",1,IF('Prop Drill Pipe Inp Report'!AR1379="X",1,IF('Prop Drill Pipe Inp Report'!AS1379="X",1,IF('Prop Drill Pipe Inp Report'!AT1379="X",1,IF('Prop Drill Pipe Inp Report'!AU1379="X",1,IF('Prop Drill Pipe Inp Report'!AV1379="X",1,IF('Prop Drill Pipe Inp Report'!AW1379="X",1,IF('Prop Drill Pipe Inp Report'!AX1379="X",1,IF('Prop Drill Pipe Inp Report'!AY1379="X",1,IF('Prop Drill Pipe Inp Report'!AZ1379="X",1,IF('Prop Drill Pipe Inp Report'!BA1379="X",1,0))))))))))))</f>
        <v>0</v>
      </c>
    </row>
    <row r="1373" spans="9:10" x14ac:dyDescent="0.25">
      <c r="I1373">
        <f>IF('Prop Drill Pipe Inp Report'!V1380="X",1,IF('Prop Drill Pipe Inp Report'!W1380="X",1,IF('Prop Drill Pipe Inp Report'!X1380="X",1,IF('Prop Drill Pipe Inp Report'!Y1380="X",1,IF('Prop Drill Pipe Inp Report'!Z1380="X",1,IF('Prop Drill Pipe Inp Report'!AA1380="X",1,IF('Prop Drill Pipe Inp Report'!AB1380="X",1,IF('Prop Drill Pipe Inp Report'!AC1380="X",1,IF('Prop Drill Pipe Inp Report'!AD1380="X",1,IF('Prop Drill Pipe Inp Report'!AE1380="X",1,IF('Prop Drill Pipe Inp Report'!AF1380="X",1,IF('Prop Drill Pipe Inp Report'!AG1380="X",1,IF('Prop Drill Pipe Inp Report'!AH1380="X",1, IF('Prop Drill Pipe Inp Report'!AI1380="X",1,0))))))))))))))</f>
        <v>0</v>
      </c>
      <c r="J1373">
        <f>IF('Prop Drill Pipe Inp Report'!AP1380="X",1,IF('Prop Drill Pipe Inp Report'!AQ1380="X",1,IF('Prop Drill Pipe Inp Report'!AR1380="X",1,IF('Prop Drill Pipe Inp Report'!AS1380="X",1,IF('Prop Drill Pipe Inp Report'!AT1380="X",1,IF('Prop Drill Pipe Inp Report'!AU1380="X",1,IF('Prop Drill Pipe Inp Report'!AV1380="X",1,IF('Prop Drill Pipe Inp Report'!AW1380="X",1,IF('Prop Drill Pipe Inp Report'!AX1380="X",1,IF('Prop Drill Pipe Inp Report'!AY1380="X",1,IF('Prop Drill Pipe Inp Report'!AZ1380="X",1,IF('Prop Drill Pipe Inp Report'!BA1380="X",1,0))))))))))))</f>
        <v>0</v>
      </c>
    </row>
    <row r="1374" spans="9:10" x14ac:dyDescent="0.25">
      <c r="I1374">
        <f>IF('Prop Drill Pipe Inp Report'!V1381="X",1,IF('Prop Drill Pipe Inp Report'!W1381="X",1,IF('Prop Drill Pipe Inp Report'!X1381="X",1,IF('Prop Drill Pipe Inp Report'!Y1381="X",1,IF('Prop Drill Pipe Inp Report'!Z1381="X",1,IF('Prop Drill Pipe Inp Report'!AA1381="X",1,IF('Prop Drill Pipe Inp Report'!AB1381="X",1,IF('Prop Drill Pipe Inp Report'!AC1381="X",1,IF('Prop Drill Pipe Inp Report'!AD1381="X",1,IF('Prop Drill Pipe Inp Report'!AE1381="X",1,IF('Prop Drill Pipe Inp Report'!AF1381="X",1,IF('Prop Drill Pipe Inp Report'!AG1381="X",1,IF('Prop Drill Pipe Inp Report'!AH1381="X",1, IF('Prop Drill Pipe Inp Report'!AI1381="X",1,0))))))))))))))</f>
        <v>0</v>
      </c>
      <c r="J1374">
        <f>IF('Prop Drill Pipe Inp Report'!AP1381="X",1,IF('Prop Drill Pipe Inp Report'!AQ1381="X",1,IF('Prop Drill Pipe Inp Report'!AR1381="X",1,IF('Prop Drill Pipe Inp Report'!AS1381="X",1,IF('Prop Drill Pipe Inp Report'!AT1381="X",1,IF('Prop Drill Pipe Inp Report'!AU1381="X",1,IF('Prop Drill Pipe Inp Report'!AV1381="X",1,IF('Prop Drill Pipe Inp Report'!AW1381="X",1,IF('Prop Drill Pipe Inp Report'!AX1381="X",1,IF('Prop Drill Pipe Inp Report'!AY1381="X",1,IF('Prop Drill Pipe Inp Report'!AZ1381="X",1,IF('Prop Drill Pipe Inp Report'!BA1381="X",1,0))))))))))))</f>
        <v>0</v>
      </c>
    </row>
    <row r="1375" spans="9:10" x14ac:dyDescent="0.25">
      <c r="I1375">
        <f>IF('Prop Drill Pipe Inp Report'!V1382="X",1,IF('Prop Drill Pipe Inp Report'!W1382="X",1,IF('Prop Drill Pipe Inp Report'!X1382="X",1,IF('Prop Drill Pipe Inp Report'!Y1382="X",1,IF('Prop Drill Pipe Inp Report'!Z1382="X",1,IF('Prop Drill Pipe Inp Report'!AA1382="X",1,IF('Prop Drill Pipe Inp Report'!AB1382="X",1,IF('Prop Drill Pipe Inp Report'!AC1382="X",1,IF('Prop Drill Pipe Inp Report'!AD1382="X",1,IF('Prop Drill Pipe Inp Report'!AE1382="X",1,IF('Prop Drill Pipe Inp Report'!AF1382="X",1,IF('Prop Drill Pipe Inp Report'!AG1382="X",1,IF('Prop Drill Pipe Inp Report'!AH1382="X",1, IF('Prop Drill Pipe Inp Report'!AI1382="X",1,0))))))))))))))</f>
        <v>0</v>
      </c>
      <c r="J1375">
        <f>IF('Prop Drill Pipe Inp Report'!AP1382="X",1,IF('Prop Drill Pipe Inp Report'!AQ1382="X",1,IF('Prop Drill Pipe Inp Report'!AR1382="X",1,IF('Prop Drill Pipe Inp Report'!AS1382="X",1,IF('Prop Drill Pipe Inp Report'!AT1382="X",1,IF('Prop Drill Pipe Inp Report'!AU1382="X",1,IF('Prop Drill Pipe Inp Report'!AV1382="X",1,IF('Prop Drill Pipe Inp Report'!AW1382="X",1,IF('Prop Drill Pipe Inp Report'!AX1382="X",1,IF('Prop Drill Pipe Inp Report'!AY1382="X",1,IF('Prop Drill Pipe Inp Report'!AZ1382="X",1,IF('Prop Drill Pipe Inp Report'!BA1382="X",1,0))))))))))))</f>
        <v>0</v>
      </c>
    </row>
    <row r="1376" spans="9:10" x14ac:dyDescent="0.25">
      <c r="I1376">
        <f>IF('Prop Drill Pipe Inp Report'!V1383="X",1,IF('Prop Drill Pipe Inp Report'!W1383="X",1,IF('Prop Drill Pipe Inp Report'!X1383="X",1,IF('Prop Drill Pipe Inp Report'!Y1383="X",1,IF('Prop Drill Pipe Inp Report'!Z1383="X",1,IF('Prop Drill Pipe Inp Report'!AA1383="X",1,IF('Prop Drill Pipe Inp Report'!AB1383="X",1,IF('Prop Drill Pipe Inp Report'!AC1383="X",1,IF('Prop Drill Pipe Inp Report'!AD1383="X",1,IF('Prop Drill Pipe Inp Report'!AE1383="X",1,IF('Prop Drill Pipe Inp Report'!AF1383="X",1,IF('Prop Drill Pipe Inp Report'!AG1383="X",1,IF('Prop Drill Pipe Inp Report'!AH1383="X",1, IF('Prop Drill Pipe Inp Report'!AI1383="X",1,0))))))))))))))</f>
        <v>0</v>
      </c>
      <c r="J1376">
        <f>IF('Prop Drill Pipe Inp Report'!AP1383="X",1,IF('Prop Drill Pipe Inp Report'!AQ1383="X",1,IF('Prop Drill Pipe Inp Report'!AR1383="X",1,IF('Prop Drill Pipe Inp Report'!AS1383="X",1,IF('Prop Drill Pipe Inp Report'!AT1383="X",1,IF('Prop Drill Pipe Inp Report'!AU1383="X",1,IF('Prop Drill Pipe Inp Report'!AV1383="X",1,IF('Prop Drill Pipe Inp Report'!AW1383="X",1,IF('Prop Drill Pipe Inp Report'!AX1383="X",1,IF('Prop Drill Pipe Inp Report'!AY1383="X",1,IF('Prop Drill Pipe Inp Report'!AZ1383="X",1,IF('Prop Drill Pipe Inp Report'!BA1383="X",1,0))))))))))))</f>
        <v>0</v>
      </c>
    </row>
    <row r="1377" spans="9:10" x14ac:dyDescent="0.25">
      <c r="I1377">
        <f>IF('Prop Drill Pipe Inp Report'!V1384="X",1,IF('Prop Drill Pipe Inp Report'!W1384="X",1,IF('Prop Drill Pipe Inp Report'!X1384="X",1,IF('Prop Drill Pipe Inp Report'!Y1384="X",1,IF('Prop Drill Pipe Inp Report'!Z1384="X",1,IF('Prop Drill Pipe Inp Report'!AA1384="X",1,IF('Prop Drill Pipe Inp Report'!AB1384="X",1,IF('Prop Drill Pipe Inp Report'!AC1384="X",1,IF('Prop Drill Pipe Inp Report'!AD1384="X",1,IF('Prop Drill Pipe Inp Report'!AE1384="X",1,IF('Prop Drill Pipe Inp Report'!AF1384="X",1,IF('Prop Drill Pipe Inp Report'!AG1384="X",1,IF('Prop Drill Pipe Inp Report'!AH1384="X",1, IF('Prop Drill Pipe Inp Report'!AI1384="X",1,0))))))))))))))</f>
        <v>0</v>
      </c>
      <c r="J1377">
        <f>IF('Prop Drill Pipe Inp Report'!AP1384="X",1,IF('Prop Drill Pipe Inp Report'!AQ1384="X",1,IF('Prop Drill Pipe Inp Report'!AR1384="X",1,IF('Prop Drill Pipe Inp Report'!AS1384="X",1,IF('Prop Drill Pipe Inp Report'!AT1384="X",1,IF('Prop Drill Pipe Inp Report'!AU1384="X",1,IF('Prop Drill Pipe Inp Report'!AV1384="X",1,IF('Prop Drill Pipe Inp Report'!AW1384="X",1,IF('Prop Drill Pipe Inp Report'!AX1384="X",1,IF('Prop Drill Pipe Inp Report'!AY1384="X",1,IF('Prop Drill Pipe Inp Report'!AZ1384="X",1,IF('Prop Drill Pipe Inp Report'!BA1384="X",1,0))))))))))))</f>
        <v>0</v>
      </c>
    </row>
    <row r="1378" spans="9:10" x14ac:dyDescent="0.25">
      <c r="I1378">
        <f>IF('Prop Drill Pipe Inp Report'!V1385="X",1,IF('Prop Drill Pipe Inp Report'!W1385="X",1,IF('Prop Drill Pipe Inp Report'!X1385="X",1,IF('Prop Drill Pipe Inp Report'!Y1385="X",1,IF('Prop Drill Pipe Inp Report'!Z1385="X",1,IF('Prop Drill Pipe Inp Report'!AA1385="X",1,IF('Prop Drill Pipe Inp Report'!AB1385="X",1,IF('Prop Drill Pipe Inp Report'!AC1385="X",1,IF('Prop Drill Pipe Inp Report'!AD1385="X",1,IF('Prop Drill Pipe Inp Report'!AE1385="X",1,IF('Prop Drill Pipe Inp Report'!AF1385="X",1,IF('Prop Drill Pipe Inp Report'!AG1385="X",1,IF('Prop Drill Pipe Inp Report'!AH1385="X",1, IF('Prop Drill Pipe Inp Report'!AI1385="X",1,0))))))))))))))</f>
        <v>0</v>
      </c>
      <c r="J1378">
        <f>IF('Prop Drill Pipe Inp Report'!AP1385="X",1,IF('Prop Drill Pipe Inp Report'!AQ1385="X",1,IF('Prop Drill Pipe Inp Report'!AR1385="X",1,IF('Prop Drill Pipe Inp Report'!AS1385="X",1,IF('Prop Drill Pipe Inp Report'!AT1385="X",1,IF('Prop Drill Pipe Inp Report'!AU1385="X",1,IF('Prop Drill Pipe Inp Report'!AV1385="X",1,IF('Prop Drill Pipe Inp Report'!AW1385="X",1,IF('Prop Drill Pipe Inp Report'!AX1385="X",1,IF('Prop Drill Pipe Inp Report'!AY1385="X",1,IF('Prop Drill Pipe Inp Report'!AZ1385="X",1,IF('Prop Drill Pipe Inp Report'!BA1385="X",1,0))))))))))))</f>
        <v>0</v>
      </c>
    </row>
    <row r="1379" spans="9:10" x14ac:dyDescent="0.25">
      <c r="I1379">
        <f>IF('Prop Drill Pipe Inp Report'!V1386="X",1,IF('Prop Drill Pipe Inp Report'!W1386="X",1,IF('Prop Drill Pipe Inp Report'!X1386="X",1,IF('Prop Drill Pipe Inp Report'!Y1386="X",1,IF('Prop Drill Pipe Inp Report'!Z1386="X",1,IF('Prop Drill Pipe Inp Report'!AA1386="X",1,IF('Prop Drill Pipe Inp Report'!AB1386="X",1,IF('Prop Drill Pipe Inp Report'!AC1386="X",1,IF('Prop Drill Pipe Inp Report'!AD1386="X",1,IF('Prop Drill Pipe Inp Report'!AE1386="X",1,IF('Prop Drill Pipe Inp Report'!AF1386="X",1,IF('Prop Drill Pipe Inp Report'!AG1386="X",1,IF('Prop Drill Pipe Inp Report'!AH1386="X",1, IF('Prop Drill Pipe Inp Report'!AI1386="X",1,0))))))))))))))</f>
        <v>0</v>
      </c>
      <c r="J1379">
        <f>IF('Prop Drill Pipe Inp Report'!AP1386="X",1,IF('Prop Drill Pipe Inp Report'!AQ1386="X",1,IF('Prop Drill Pipe Inp Report'!AR1386="X",1,IF('Prop Drill Pipe Inp Report'!AS1386="X",1,IF('Prop Drill Pipe Inp Report'!AT1386="X",1,IF('Prop Drill Pipe Inp Report'!AU1386="X",1,IF('Prop Drill Pipe Inp Report'!AV1386="X",1,IF('Prop Drill Pipe Inp Report'!AW1386="X",1,IF('Prop Drill Pipe Inp Report'!AX1386="X",1,IF('Prop Drill Pipe Inp Report'!AY1386="X",1,IF('Prop Drill Pipe Inp Report'!AZ1386="X",1,IF('Prop Drill Pipe Inp Report'!BA1386="X",1,0))))))))))))</f>
        <v>0</v>
      </c>
    </row>
    <row r="1380" spans="9:10" x14ac:dyDescent="0.25">
      <c r="I1380">
        <f>IF('Prop Drill Pipe Inp Report'!V1387="X",1,IF('Prop Drill Pipe Inp Report'!W1387="X",1,IF('Prop Drill Pipe Inp Report'!X1387="X",1,IF('Prop Drill Pipe Inp Report'!Y1387="X",1,IF('Prop Drill Pipe Inp Report'!Z1387="X",1,IF('Prop Drill Pipe Inp Report'!AA1387="X",1,IF('Prop Drill Pipe Inp Report'!AB1387="X",1,IF('Prop Drill Pipe Inp Report'!AC1387="X",1,IF('Prop Drill Pipe Inp Report'!AD1387="X",1,IF('Prop Drill Pipe Inp Report'!AE1387="X",1,IF('Prop Drill Pipe Inp Report'!AF1387="X",1,IF('Prop Drill Pipe Inp Report'!AG1387="X",1,IF('Prop Drill Pipe Inp Report'!AH1387="X",1, IF('Prop Drill Pipe Inp Report'!AI1387="X",1,0))))))))))))))</f>
        <v>0</v>
      </c>
      <c r="J1380">
        <f>IF('Prop Drill Pipe Inp Report'!AP1387="X",1,IF('Prop Drill Pipe Inp Report'!AQ1387="X",1,IF('Prop Drill Pipe Inp Report'!AR1387="X",1,IF('Prop Drill Pipe Inp Report'!AS1387="X",1,IF('Prop Drill Pipe Inp Report'!AT1387="X",1,IF('Prop Drill Pipe Inp Report'!AU1387="X",1,IF('Prop Drill Pipe Inp Report'!AV1387="X",1,IF('Prop Drill Pipe Inp Report'!AW1387="X",1,IF('Prop Drill Pipe Inp Report'!AX1387="X",1,IF('Prop Drill Pipe Inp Report'!AY1387="X",1,IF('Prop Drill Pipe Inp Report'!AZ1387="X",1,IF('Prop Drill Pipe Inp Report'!BA1387="X",1,0))))))))))))</f>
        <v>0</v>
      </c>
    </row>
    <row r="1381" spans="9:10" x14ac:dyDescent="0.25">
      <c r="I1381">
        <f>IF('Prop Drill Pipe Inp Report'!V1388="X",1,IF('Prop Drill Pipe Inp Report'!W1388="X",1,IF('Prop Drill Pipe Inp Report'!X1388="X",1,IF('Prop Drill Pipe Inp Report'!Y1388="X",1,IF('Prop Drill Pipe Inp Report'!Z1388="X",1,IF('Prop Drill Pipe Inp Report'!AA1388="X",1,IF('Prop Drill Pipe Inp Report'!AB1388="X",1,IF('Prop Drill Pipe Inp Report'!AC1388="X",1,IF('Prop Drill Pipe Inp Report'!AD1388="X",1,IF('Prop Drill Pipe Inp Report'!AE1388="X",1,IF('Prop Drill Pipe Inp Report'!AF1388="X",1,IF('Prop Drill Pipe Inp Report'!AG1388="X",1,IF('Prop Drill Pipe Inp Report'!AH1388="X",1, IF('Prop Drill Pipe Inp Report'!AI1388="X",1,0))))))))))))))</f>
        <v>0</v>
      </c>
      <c r="J1381">
        <f>IF('Prop Drill Pipe Inp Report'!AP1388="X",1,IF('Prop Drill Pipe Inp Report'!AQ1388="X",1,IF('Prop Drill Pipe Inp Report'!AR1388="X",1,IF('Prop Drill Pipe Inp Report'!AS1388="X",1,IF('Prop Drill Pipe Inp Report'!AT1388="X",1,IF('Prop Drill Pipe Inp Report'!AU1388="X",1,IF('Prop Drill Pipe Inp Report'!AV1388="X",1,IF('Prop Drill Pipe Inp Report'!AW1388="X",1,IF('Prop Drill Pipe Inp Report'!AX1388="X",1,IF('Prop Drill Pipe Inp Report'!AY1388="X",1,IF('Prop Drill Pipe Inp Report'!AZ1388="X",1,IF('Prop Drill Pipe Inp Report'!BA1388="X",1,0))))))))))))</f>
        <v>0</v>
      </c>
    </row>
    <row r="1382" spans="9:10" x14ac:dyDescent="0.25">
      <c r="I1382">
        <f>IF('Prop Drill Pipe Inp Report'!V1389="X",1,IF('Prop Drill Pipe Inp Report'!W1389="X",1,IF('Prop Drill Pipe Inp Report'!X1389="X",1,IF('Prop Drill Pipe Inp Report'!Y1389="X",1,IF('Prop Drill Pipe Inp Report'!Z1389="X",1,IF('Prop Drill Pipe Inp Report'!AA1389="X",1,IF('Prop Drill Pipe Inp Report'!AB1389="X",1,IF('Prop Drill Pipe Inp Report'!AC1389="X",1,IF('Prop Drill Pipe Inp Report'!AD1389="X",1,IF('Prop Drill Pipe Inp Report'!AE1389="X",1,IF('Prop Drill Pipe Inp Report'!AF1389="X",1,IF('Prop Drill Pipe Inp Report'!AG1389="X",1,IF('Prop Drill Pipe Inp Report'!AH1389="X",1, IF('Prop Drill Pipe Inp Report'!AI1389="X",1,0))))))))))))))</f>
        <v>0</v>
      </c>
      <c r="J1382">
        <f>IF('Prop Drill Pipe Inp Report'!AP1389="X",1,IF('Prop Drill Pipe Inp Report'!AQ1389="X",1,IF('Prop Drill Pipe Inp Report'!AR1389="X",1,IF('Prop Drill Pipe Inp Report'!AS1389="X",1,IF('Prop Drill Pipe Inp Report'!AT1389="X",1,IF('Prop Drill Pipe Inp Report'!AU1389="X",1,IF('Prop Drill Pipe Inp Report'!AV1389="X",1,IF('Prop Drill Pipe Inp Report'!AW1389="X",1,IF('Prop Drill Pipe Inp Report'!AX1389="X",1,IF('Prop Drill Pipe Inp Report'!AY1389="X",1,IF('Prop Drill Pipe Inp Report'!AZ1389="X",1,IF('Prop Drill Pipe Inp Report'!BA1389="X",1,0))))))))))))</f>
        <v>0</v>
      </c>
    </row>
    <row r="1383" spans="9:10" x14ac:dyDescent="0.25">
      <c r="I1383">
        <f>IF('Prop Drill Pipe Inp Report'!V1390="X",1,IF('Prop Drill Pipe Inp Report'!W1390="X",1,IF('Prop Drill Pipe Inp Report'!X1390="X",1,IF('Prop Drill Pipe Inp Report'!Y1390="X",1,IF('Prop Drill Pipe Inp Report'!Z1390="X",1,IF('Prop Drill Pipe Inp Report'!AA1390="X",1,IF('Prop Drill Pipe Inp Report'!AB1390="X",1,IF('Prop Drill Pipe Inp Report'!AC1390="X",1,IF('Prop Drill Pipe Inp Report'!AD1390="X",1,IF('Prop Drill Pipe Inp Report'!AE1390="X",1,IF('Prop Drill Pipe Inp Report'!AF1390="X",1,IF('Prop Drill Pipe Inp Report'!AG1390="X",1,IF('Prop Drill Pipe Inp Report'!AH1390="X",1, IF('Prop Drill Pipe Inp Report'!AI1390="X",1,0))))))))))))))</f>
        <v>0</v>
      </c>
      <c r="J1383">
        <f>IF('Prop Drill Pipe Inp Report'!AP1390="X",1,IF('Prop Drill Pipe Inp Report'!AQ1390="X",1,IF('Prop Drill Pipe Inp Report'!AR1390="X",1,IF('Prop Drill Pipe Inp Report'!AS1390="X",1,IF('Prop Drill Pipe Inp Report'!AT1390="X",1,IF('Prop Drill Pipe Inp Report'!AU1390="X",1,IF('Prop Drill Pipe Inp Report'!AV1390="X",1,IF('Prop Drill Pipe Inp Report'!AW1390="X",1,IF('Prop Drill Pipe Inp Report'!AX1390="X",1,IF('Prop Drill Pipe Inp Report'!AY1390="X",1,IF('Prop Drill Pipe Inp Report'!AZ1390="X",1,IF('Prop Drill Pipe Inp Report'!BA1390="X",1,0))))))))))))</f>
        <v>0</v>
      </c>
    </row>
    <row r="1384" spans="9:10" x14ac:dyDescent="0.25">
      <c r="I1384">
        <f>IF('Prop Drill Pipe Inp Report'!V1391="X",1,IF('Prop Drill Pipe Inp Report'!W1391="X",1,IF('Prop Drill Pipe Inp Report'!X1391="X",1,IF('Prop Drill Pipe Inp Report'!Y1391="X",1,IF('Prop Drill Pipe Inp Report'!Z1391="X",1,IF('Prop Drill Pipe Inp Report'!AA1391="X",1,IF('Prop Drill Pipe Inp Report'!AB1391="X",1,IF('Prop Drill Pipe Inp Report'!AC1391="X",1,IF('Prop Drill Pipe Inp Report'!AD1391="X",1,IF('Prop Drill Pipe Inp Report'!AE1391="X",1,IF('Prop Drill Pipe Inp Report'!AF1391="X",1,IF('Prop Drill Pipe Inp Report'!AG1391="X",1,IF('Prop Drill Pipe Inp Report'!AH1391="X",1, IF('Prop Drill Pipe Inp Report'!AI1391="X",1,0))))))))))))))</f>
        <v>0</v>
      </c>
      <c r="J1384">
        <f>IF('Prop Drill Pipe Inp Report'!AP1391="X",1,IF('Prop Drill Pipe Inp Report'!AQ1391="X",1,IF('Prop Drill Pipe Inp Report'!AR1391="X",1,IF('Prop Drill Pipe Inp Report'!AS1391="X",1,IF('Prop Drill Pipe Inp Report'!AT1391="X",1,IF('Prop Drill Pipe Inp Report'!AU1391="X",1,IF('Prop Drill Pipe Inp Report'!AV1391="X",1,IF('Prop Drill Pipe Inp Report'!AW1391="X",1,IF('Prop Drill Pipe Inp Report'!AX1391="X",1,IF('Prop Drill Pipe Inp Report'!AY1391="X",1,IF('Prop Drill Pipe Inp Report'!AZ1391="X",1,IF('Prop Drill Pipe Inp Report'!BA1391="X",1,0))))))))))))</f>
        <v>0</v>
      </c>
    </row>
    <row r="1385" spans="9:10" x14ac:dyDescent="0.25">
      <c r="I1385">
        <f>IF('Prop Drill Pipe Inp Report'!V1392="X",1,IF('Prop Drill Pipe Inp Report'!W1392="X",1,IF('Prop Drill Pipe Inp Report'!X1392="X",1,IF('Prop Drill Pipe Inp Report'!Y1392="X",1,IF('Prop Drill Pipe Inp Report'!Z1392="X",1,IF('Prop Drill Pipe Inp Report'!AA1392="X",1,IF('Prop Drill Pipe Inp Report'!AB1392="X",1,IF('Prop Drill Pipe Inp Report'!AC1392="X",1,IF('Prop Drill Pipe Inp Report'!AD1392="X",1,IF('Prop Drill Pipe Inp Report'!AE1392="X",1,IF('Prop Drill Pipe Inp Report'!AF1392="X",1,IF('Prop Drill Pipe Inp Report'!AG1392="X",1,IF('Prop Drill Pipe Inp Report'!AH1392="X",1, IF('Prop Drill Pipe Inp Report'!AI1392="X",1,0))))))))))))))</f>
        <v>0</v>
      </c>
      <c r="J1385">
        <f>IF('Prop Drill Pipe Inp Report'!AP1392="X",1,IF('Prop Drill Pipe Inp Report'!AQ1392="X",1,IF('Prop Drill Pipe Inp Report'!AR1392="X",1,IF('Prop Drill Pipe Inp Report'!AS1392="X",1,IF('Prop Drill Pipe Inp Report'!AT1392="X",1,IF('Prop Drill Pipe Inp Report'!AU1392="X",1,IF('Prop Drill Pipe Inp Report'!AV1392="X",1,IF('Prop Drill Pipe Inp Report'!AW1392="X",1,IF('Prop Drill Pipe Inp Report'!AX1392="X",1,IF('Prop Drill Pipe Inp Report'!AY1392="X",1,IF('Prop Drill Pipe Inp Report'!AZ1392="X",1,IF('Prop Drill Pipe Inp Report'!BA1392="X",1,0))))))))))))</f>
        <v>0</v>
      </c>
    </row>
    <row r="1386" spans="9:10" x14ac:dyDescent="0.25">
      <c r="I1386">
        <f>IF('Prop Drill Pipe Inp Report'!V1393="X",1,IF('Prop Drill Pipe Inp Report'!W1393="X",1,IF('Prop Drill Pipe Inp Report'!X1393="X",1,IF('Prop Drill Pipe Inp Report'!Y1393="X",1,IF('Prop Drill Pipe Inp Report'!Z1393="X",1,IF('Prop Drill Pipe Inp Report'!AA1393="X",1,IF('Prop Drill Pipe Inp Report'!AB1393="X",1,IF('Prop Drill Pipe Inp Report'!AC1393="X",1,IF('Prop Drill Pipe Inp Report'!AD1393="X",1,IF('Prop Drill Pipe Inp Report'!AE1393="X",1,IF('Prop Drill Pipe Inp Report'!AF1393="X",1,IF('Prop Drill Pipe Inp Report'!AG1393="X",1,IF('Prop Drill Pipe Inp Report'!AH1393="X",1, IF('Prop Drill Pipe Inp Report'!AI1393="X",1,0))))))))))))))</f>
        <v>0</v>
      </c>
      <c r="J1386">
        <f>IF('Prop Drill Pipe Inp Report'!AP1393="X",1,IF('Prop Drill Pipe Inp Report'!AQ1393="X",1,IF('Prop Drill Pipe Inp Report'!AR1393="X",1,IF('Prop Drill Pipe Inp Report'!AS1393="X",1,IF('Prop Drill Pipe Inp Report'!AT1393="X",1,IF('Prop Drill Pipe Inp Report'!AU1393="X",1,IF('Prop Drill Pipe Inp Report'!AV1393="X",1,IF('Prop Drill Pipe Inp Report'!AW1393="X",1,IF('Prop Drill Pipe Inp Report'!AX1393="X",1,IF('Prop Drill Pipe Inp Report'!AY1393="X",1,IF('Prop Drill Pipe Inp Report'!AZ1393="X",1,IF('Prop Drill Pipe Inp Report'!BA1393="X",1,0))))))))))))</f>
        <v>0</v>
      </c>
    </row>
    <row r="1387" spans="9:10" x14ac:dyDescent="0.25">
      <c r="I1387">
        <f>IF('Prop Drill Pipe Inp Report'!V1394="X",1,IF('Prop Drill Pipe Inp Report'!W1394="X",1,IF('Prop Drill Pipe Inp Report'!X1394="X",1,IF('Prop Drill Pipe Inp Report'!Y1394="X",1,IF('Prop Drill Pipe Inp Report'!Z1394="X",1,IF('Prop Drill Pipe Inp Report'!AA1394="X",1,IF('Prop Drill Pipe Inp Report'!AB1394="X",1,IF('Prop Drill Pipe Inp Report'!AC1394="X",1,IF('Prop Drill Pipe Inp Report'!AD1394="X",1,IF('Prop Drill Pipe Inp Report'!AE1394="X",1,IF('Prop Drill Pipe Inp Report'!AF1394="X",1,IF('Prop Drill Pipe Inp Report'!AG1394="X",1,IF('Prop Drill Pipe Inp Report'!AH1394="X",1, IF('Prop Drill Pipe Inp Report'!AI1394="X",1,0))))))))))))))</f>
        <v>0</v>
      </c>
      <c r="J1387">
        <f>IF('Prop Drill Pipe Inp Report'!AP1394="X",1,IF('Prop Drill Pipe Inp Report'!AQ1394="X",1,IF('Prop Drill Pipe Inp Report'!AR1394="X",1,IF('Prop Drill Pipe Inp Report'!AS1394="X",1,IF('Prop Drill Pipe Inp Report'!AT1394="X",1,IF('Prop Drill Pipe Inp Report'!AU1394="X",1,IF('Prop Drill Pipe Inp Report'!AV1394="X",1,IF('Prop Drill Pipe Inp Report'!AW1394="X",1,IF('Prop Drill Pipe Inp Report'!AX1394="X",1,IF('Prop Drill Pipe Inp Report'!AY1394="X",1,IF('Prop Drill Pipe Inp Report'!AZ1394="X",1,IF('Prop Drill Pipe Inp Report'!BA1394="X",1,0))))))))))))</f>
        <v>0</v>
      </c>
    </row>
    <row r="1388" spans="9:10" x14ac:dyDescent="0.25">
      <c r="I1388">
        <f>IF('Prop Drill Pipe Inp Report'!V1395="X",1,IF('Prop Drill Pipe Inp Report'!W1395="X",1,IF('Prop Drill Pipe Inp Report'!X1395="X",1,IF('Prop Drill Pipe Inp Report'!Y1395="X",1,IF('Prop Drill Pipe Inp Report'!Z1395="X",1,IF('Prop Drill Pipe Inp Report'!AA1395="X",1,IF('Prop Drill Pipe Inp Report'!AB1395="X",1,IF('Prop Drill Pipe Inp Report'!AC1395="X",1,IF('Prop Drill Pipe Inp Report'!AD1395="X",1,IF('Prop Drill Pipe Inp Report'!AE1395="X",1,IF('Prop Drill Pipe Inp Report'!AF1395="X",1,IF('Prop Drill Pipe Inp Report'!AG1395="X",1,IF('Prop Drill Pipe Inp Report'!AH1395="X",1, IF('Prop Drill Pipe Inp Report'!AI1395="X",1,0))))))))))))))</f>
        <v>0</v>
      </c>
      <c r="J1388">
        <f>IF('Prop Drill Pipe Inp Report'!AP1395="X",1,IF('Prop Drill Pipe Inp Report'!AQ1395="X",1,IF('Prop Drill Pipe Inp Report'!AR1395="X",1,IF('Prop Drill Pipe Inp Report'!AS1395="X",1,IF('Prop Drill Pipe Inp Report'!AT1395="X",1,IF('Prop Drill Pipe Inp Report'!AU1395="X",1,IF('Prop Drill Pipe Inp Report'!AV1395="X",1,IF('Prop Drill Pipe Inp Report'!AW1395="X",1,IF('Prop Drill Pipe Inp Report'!AX1395="X",1,IF('Prop Drill Pipe Inp Report'!AY1395="X",1,IF('Prop Drill Pipe Inp Report'!AZ1395="X",1,IF('Prop Drill Pipe Inp Report'!BA1395="X",1,0))))))))))))</f>
        <v>0</v>
      </c>
    </row>
    <row r="1389" spans="9:10" x14ac:dyDescent="0.25">
      <c r="I1389">
        <f>IF('Prop Drill Pipe Inp Report'!V1396="X",1,IF('Prop Drill Pipe Inp Report'!W1396="X",1,IF('Prop Drill Pipe Inp Report'!X1396="X",1,IF('Prop Drill Pipe Inp Report'!Y1396="X",1,IF('Prop Drill Pipe Inp Report'!Z1396="X",1,IF('Prop Drill Pipe Inp Report'!AA1396="X",1,IF('Prop Drill Pipe Inp Report'!AB1396="X",1,IF('Prop Drill Pipe Inp Report'!AC1396="X",1,IF('Prop Drill Pipe Inp Report'!AD1396="X",1,IF('Prop Drill Pipe Inp Report'!AE1396="X",1,IF('Prop Drill Pipe Inp Report'!AF1396="X",1,IF('Prop Drill Pipe Inp Report'!AG1396="X",1,IF('Prop Drill Pipe Inp Report'!AH1396="X",1, IF('Prop Drill Pipe Inp Report'!AI1396="X",1,0))))))))))))))</f>
        <v>0</v>
      </c>
      <c r="J1389">
        <f>IF('Prop Drill Pipe Inp Report'!AP1396="X",1,IF('Prop Drill Pipe Inp Report'!AQ1396="X",1,IF('Prop Drill Pipe Inp Report'!AR1396="X",1,IF('Prop Drill Pipe Inp Report'!AS1396="X",1,IF('Prop Drill Pipe Inp Report'!AT1396="X",1,IF('Prop Drill Pipe Inp Report'!AU1396="X",1,IF('Prop Drill Pipe Inp Report'!AV1396="X",1,IF('Prop Drill Pipe Inp Report'!AW1396="X",1,IF('Prop Drill Pipe Inp Report'!AX1396="X",1,IF('Prop Drill Pipe Inp Report'!AY1396="X",1,IF('Prop Drill Pipe Inp Report'!AZ1396="X",1,IF('Prop Drill Pipe Inp Report'!BA1396="X",1,0))))))))))))</f>
        <v>0</v>
      </c>
    </row>
    <row r="1390" spans="9:10" x14ac:dyDescent="0.25">
      <c r="I1390">
        <f>IF('Prop Drill Pipe Inp Report'!V1397="X",1,IF('Prop Drill Pipe Inp Report'!W1397="X",1,IF('Prop Drill Pipe Inp Report'!X1397="X",1,IF('Prop Drill Pipe Inp Report'!Y1397="X",1,IF('Prop Drill Pipe Inp Report'!Z1397="X",1,IF('Prop Drill Pipe Inp Report'!AA1397="X",1,IF('Prop Drill Pipe Inp Report'!AB1397="X",1,IF('Prop Drill Pipe Inp Report'!AC1397="X",1,IF('Prop Drill Pipe Inp Report'!AD1397="X",1,IF('Prop Drill Pipe Inp Report'!AE1397="X",1,IF('Prop Drill Pipe Inp Report'!AF1397="X",1,IF('Prop Drill Pipe Inp Report'!AG1397="X",1,IF('Prop Drill Pipe Inp Report'!AH1397="X",1, IF('Prop Drill Pipe Inp Report'!AI1397="X",1,0))))))))))))))</f>
        <v>0</v>
      </c>
      <c r="J1390">
        <f>IF('Prop Drill Pipe Inp Report'!AP1397="X",1,IF('Prop Drill Pipe Inp Report'!AQ1397="X",1,IF('Prop Drill Pipe Inp Report'!AR1397="X",1,IF('Prop Drill Pipe Inp Report'!AS1397="X",1,IF('Prop Drill Pipe Inp Report'!AT1397="X",1,IF('Prop Drill Pipe Inp Report'!AU1397="X",1,IF('Prop Drill Pipe Inp Report'!AV1397="X",1,IF('Prop Drill Pipe Inp Report'!AW1397="X",1,IF('Prop Drill Pipe Inp Report'!AX1397="X",1,IF('Prop Drill Pipe Inp Report'!AY1397="X",1,IF('Prop Drill Pipe Inp Report'!AZ1397="X",1,IF('Prop Drill Pipe Inp Report'!BA1397="X",1,0))))))))))))</f>
        <v>0</v>
      </c>
    </row>
    <row r="1391" spans="9:10" x14ac:dyDescent="0.25">
      <c r="I1391">
        <f>IF('Prop Drill Pipe Inp Report'!V1398="X",1,IF('Prop Drill Pipe Inp Report'!W1398="X",1,IF('Prop Drill Pipe Inp Report'!X1398="X",1,IF('Prop Drill Pipe Inp Report'!Y1398="X",1,IF('Prop Drill Pipe Inp Report'!Z1398="X",1,IF('Prop Drill Pipe Inp Report'!AA1398="X",1,IF('Prop Drill Pipe Inp Report'!AB1398="X",1,IF('Prop Drill Pipe Inp Report'!AC1398="X",1,IF('Prop Drill Pipe Inp Report'!AD1398="X",1,IF('Prop Drill Pipe Inp Report'!AE1398="X",1,IF('Prop Drill Pipe Inp Report'!AF1398="X",1,IF('Prop Drill Pipe Inp Report'!AG1398="X",1,IF('Prop Drill Pipe Inp Report'!AH1398="X",1, IF('Prop Drill Pipe Inp Report'!AI1398="X",1,0))))))))))))))</f>
        <v>0</v>
      </c>
      <c r="J1391">
        <f>IF('Prop Drill Pipe Inp Report'!AP1398="X",1,IF('Prop Drill Pipe Inp Report'!AQ1398="X",1,IF('Prop Drill Pipe Inp Report'!AR1398="X",1,IF('Prop Drill Pipe Inp Report'!AS1398="X",1,IF('Prop Drill Pipe Inp Report'!AT1398="X",1,IF('Prop Drill Pipe Inp Report'!AU1398="X",1,IF('Prop Drill Pipe Inp Report'!AV1398="X",1,IF('Prop Drill Pipe Inp Report'!AW1398="X",1,IF('Prop Drill Pipe Inp Report'!AX1398="X",1,IF('Prop Drill Pipe Inp Report'!AY1398="X",1,IF('Prop Drill Pipe Inp Report'!AZ1398="X",1,IF('Prop Drill Pipe Inp Report'!BA1398="X",1,0))))))))))))</f>
        <v>0</v>
      </c>
    </row>
    <row r="1392" spans="9:10" x14ac:dyDescent="0.25">
      <c r="I1392">
        <f>IF('Prop Drill Pipe Inp Report'!V1399="X",1,IF('Prop Drill Pipe Inp Report'!W1399="X",1,IF('Prop Drill Pipe Inp Report'!X1399="X",1,IF('Prop Drill Pipe Inp Report'!Y1399="X",1,IF('Prop Drill Pipe Inp Report'!Z1399="X",1,IF('Prop Drill Pipe Inp Report'!AA1399="X",1,IF('Prop Drill Pipe Inp Report'!AB1399="X",1,IF('Prop Drill Pipe Inp Report'!AC1399="X",1,IF('Prop Drill Pipe Inp Report'!AD1399="X",1,IF('Prop Drill Pipe Inp Report'!AE1399="X",1,IF('Prop Drill Pipe Inp Report'!AF1399="X",1,IF('Prop Drill Pipe Inp Report'!AG1399="X",1,IF('Prop Drill Pipe Inp Report'!AH1399="X",1, IF('Prop Drill Pipe Inp Report'!AI1399="X",1,0))))))))))))))</f>
        <v>0</v>
      </c>
      <c r="J1392">
        <f>IF('Prop Drill Pipe Inp Report'!AP1399="X",1,IF('Prop Drill Pipe Inp Report'!AQ1399="X",1,IF('Prop Drill Pipe Inp Report'!AR1399="X",1,IF('Prop Drill Pipe Inp Report'!AS1399="X",1,IF('Prop Drill Pipe Inp Report'!AT1399="X",1,IF('Prop Drill Pipe Inp Report'!AU1399="X",1,IF('Prop Drill Pipe Inp Report'!AV1399="X",1,IF('Prop Drill Pipe Inp Report'!AW1399="X",1,IF('Prop Drill Pipe Inp Report'!AX1399="X",1,IF('Prop Drill Pipe Inp Report'!AY1399="X",1,IF('Prop Drill Pipe Inp Report'!AZ1399="X",1,IF('Prop Drill Pipe Inp Report'!BA1399="X",1,0))))))))))))</f>
        <v>0</v>
      </c>
    </row>
    <row r="1393" spans="9:10" x14ac:dyDescent="0.25">
      <c r="I1393">
        <f>IF('Prop Drill Pipe Inp Report'!V1400="X",1,IF('Prop Drill Pipe Inp Report'!W1400="X",1,IF('Prop Drill Pipe Inp Report'!X1400="X",1,IF('Prop Drill Pipe Inp Report'!Y1400="X",1,IF('Prop Drill Pipe Inp Report'!Z1400="X",1,IF('Prop Drill Pipe Inp Report'!AA1400="X",1,IF('Prop Drill Pipe Inp Report'!AB1400="X",1,IF('Prop Drill Pipe Inp Report'!AC1400="X",1,IF('Prop Drill Pipe Inp Report'!AD1400="X",1,IF('Prop Drill Pipe Inp Report'!AE1400="X",1,IF('Prop Drill Pipe Inp Report'!AF1400="X",1,IF('Prop Drill Pipe Inp Report'!AG1400="X",1,IF('Prop Drill Pipe Inp Report'!AH1400="X",1, IF('Prop Drill Pipe Inp Report'!AI1400="X",1,0))))))))))))))</f>
        <v>0</v>
      </c>
      <c r="J1393">
        <f>IF('Prop Drill Pipe Inp Report'!AP1400="X",1,IF('Prop Drill Pipe Inp Report'!AQ1400="X",1,IF('Prop Drill Pipe Inp Report'!AR1400="X",1,IF('Prop Drill Pipe Inp Report'!AS1400="X",1,IF('Prop Drill Pipe Inp Report'!AT1400="X",1,IF('Prop Drill Pipe Inp Report'!AU1400="X",1,IF('Prop Drill Pipe Inp Report'!AV1400="X",1,IF('Prop Drill Pipe Inp Report'!AW1400="X",1,IF('Prop Drill Pipe Inp Report'!AX1400="X",1,IF('Prop Drill Pipe Inp Report'!AY1400="X",1,IF('Prop Drill Pipe Inp Report'!AZ1400="X",1,IF('Prop Drill Pipe Inp Report'!BA1400="X",1,0))))))))))))</f>
        <v>0</v>
      </c>
    </row>
    <row r="1394" spans="9:10" x14ac:dyDescent="0.25">
      <c r="I1394">
        <f>IF('Prop Drill Pipe Inp Report'!V1401="X",1,IF('Prop Drill Pipe Inp Report'!W1401="X",1,IF('Prop Drill Pipe Inp Report'!X1401="X",1,IF('Prop Drill Pipe Inp Report'!Y1401="X",1,IF('Prop Drill Pipe Inp Report'!Z1401="X",1,IF('Prop Drill Pipe Inp Report'!AA1401="X",1,IF('Prop Drill Pipe Inp Report'!AB1401="X",1,IF('Prop Drill Pipe Inp Report'!AC1401="X",1,IF('Prop Drill Pipe Inp Report'!AD1401="X",1,IF('Prop Drill Pipe Inp Report'!AE1401="X",1,IF('Prop Drill Pipe Inp Report'!AF1401="X",1,IF('Prop Drill Pipe Inp Report'!AG1401="X",1,IF('Prop Drill Pipe Inp Report'!AH1401="X",1, IF('Prop Drill Pipe Inp Report'!AI1401="X",1,0))))))))))))))</f>
        <v>0</v>
      </c>
      <c r="J1394">
        <f>IF('Prop Drill Pipe Inp Report'!AP1401="X",1,IF('Prop Drill Pipe Inp Report'!AQ1401="X",1,IF('Prop Drill Pipe Inp Report'!AR1401="X",1,IF('Prop Drill Pipe Inp Report'!AS1401="X",1,IF('Prop Drill Pipe Inp Report'!AT1401="X",1,IF('Prop Drill Pipe Inp Report'!AU1401="X",1,IF('Prop Drill Pipe Inp Report'!AV1401="X",1,IF('Prop Drill Pipe Inp Report'!AW1401="X",1,IF('Prop Drill Pipe Inp Report'!AX1401="X",1,IF('Prop Drill Pipe Inp Report'!AY1401="X",1,IF('Prop Drill Pipe Inp Report'!AZ1401="X",1,IF('Prop Drill Pipe Inp Report'!BA1401="X",1,0))))))))))))</f>
        <v>0</v>
      </c>
    </row>
    <row r="1395" spans="9:10" x14ac:dyDescent="0.25">
      <c r="I1395">
        <f>IF('Prop Drill Pipe Inp Report'!V1402="X",1,IF('Prop Drill Pipe Inp Report'!W1402="X",1,IF('Prop Drill Pipe Inp Report'!X1402="X",1,IF('Prop Drill Pipe Inp Report'!Y1402="X",1,IF('Prop Drill Pipe Inp Report'!Z1402="X",1,IF('Prop Drill Pipe Inp Report'!AA1402="X",1,IF('Prop Drill Pipe Inp Report'!AB1402="X",1,IF('Prop Drill Pipe Inp Report'!AC1402="X",1,IF('Prop Drill Pipe Inp Report'!AD1402="X",1,IF('Prop Drill Pipe Inp Report'!AE1402="X",1,IF('Prop Drill Pipe Inp Report'!AF1402="X",1,IF('Prop Drill Pipe Inp Report'!AG1402="X",1,IF('Prop Drill Pipe Inp Report'!AH1402="X",1, IF('Prop Drill Pipe Inp Report'!AI1402="X",1,0))))))))))))))</f>
        <v>0</v>
      </c>
      <c r="J1395">
        <f>IF('Prop Drill Pipe Inp Report'!AP1402="X",1,IF('Prop Drill Pipe Inp Report'!AQ1402="X",1,IF('Prop Drill Pipe Inp Report'!AR1402="X",1,IF('Prop Drill Pipe Inp Report'!AS1402="X",1,IF('Prop Drill Pipe Inp Report'!AT1402="X",1,IF('Prop Drill Pipe Inp Report'!AU1402="X",1,IF('Prop Drill Pipe Inp Report'!AV1402="X",1,IF('Prop Drill Pipe Inp Report'!AW1402="X",1,IF('Prop Drill Pipe Inp Report'!AX1402="X",1,IF('Prop Drill Pipe Inp Report'!AY1402="X",1,IF('Prop Drill Pipe Inp Report'!AZ1402="X",1,IF('Prop Drill Pipe Inp Report'!BA1402="X",1,0))))))))))))</f>
        <v>0</v>
      </c>
    </row>
    <row r="1396" spans="9:10" x14ac:dyDescent="0.25">
      <c r="I1396">
        <f>IF('Prop Drill Pipe Inp Report'!V1403="X",1,IF('Prop Drill Pipe Inp Report'!W1403="X",1,IF('Prop Drill Pipe Inp Report'!X1403="X",1,IF('Prop Drill Pipe Inp Report'!Y1403="X",1,IF('Prop Drill Pipe Inp Report'!Z1403="X",1,IF('Prop Drill Pipe Inp Report'!AA1403="X",1,IF('Prop Drill Pipe Inp Report'!AB1403="X",1,IF('Prop Drill Pipe Inp Report'!AC1403="X",1,IF('Prop Drill Pipe Inp Report'!AD1403="X",1,IF('Prop Drill Pipe Inp Report'!AE1403="X",1,IF('Prop Drill Pipe Inp Report'!AF1403="X",1,IF('Prop Drill Pipe Inp Report'!AG1403="X",1,IF('Prop Drill Pipe Inp Report'!AH1403="X",1, IF('Prop Drill Pipe Inp Report'!AI1403="X",1,0))))))))))))))</f>
        <v>0</v>
      </c>
      <c r="J1396">
        <f>IF('Prop Drill Pipe Inp Report'!AP1403="X",1,IF('Prop Drill Pipe Inp Report'!AQ1403="X",1,IF('Prop Drill Pipe Inp Report'!AR1403="X",1,IF('Prop Drill Pipe Inp Report'!AS1403="X",1,IF('Prop Drill Pipe Inp Report'!AT1403="X",1,IF('Prop Drill Pipe Inp Report'!AU1403="X",1,IF('Prop Drill Pipe Inp Report'!AV1403="X",1,IF('Prop Drill Pipe Inp Report'!AW1403="X",1,IF('Prop Drill Pipe Inp Report'!AX1403="X",1,IF('Prop Drill Pipe Inp Report'!AY1403="X",1,IF('Prop Drill Pipe Inp Report'!AZ1403="X",1,IF('Prop Drill Pipe Inp Report'!BA1403="X",1,0))))))))))))</f>
        <v>0</v>
      </c>
    </row>
    <row r="1397" spans="9:10" x14ac:dyDescent="0.25">
      <c r="I1397">
        <f>IF('Prop Drill Pipe Inp Report'!V1404="X",1,IF('Prop Drill Pipe Inp Report'!W1404="X",1,IF('Prop Drill Pipe Inp Report'!X1404="X",1,IF('Prop Drill Pipe Inp Report'!Y1404="X",1,IF('Prop Drill Pipe Inp Report'!Z1404="X",1,IF('Prop Drill Pipe Inp Report'!AA1404="X",1,IF('Prop Drill Pipe Inp Report'!AB1404="X",1,IF('Prop Drill Pipe Inp Report'!AC1404="X",1,IF('Prop Drill Pipe Inp Report'!AD1404="X",1,IF('Prop Drill Pipe Inp Report'!AE1404="X",1,IF('Prop Drill Pipe Inp Report'!AF1404="X",1,IF('Prop Drill Pipe Inp Report'!AG1404="X",1,IF('Prop Drill Pipe Inp Report'!AH1404="X",1, IF('Prop Drill Pipe Inp Report'!AI1404="X",1,0))))))))))))))</f>
        <v>0</v>
      </c>
      <c r="J1397">
        <f>IF('Prop Drill Pipe Inp Report'!AP1404="X",1,IF('Prop Drill Pipe Inp Report'!AQ1404="X",1,IF('Prop Drill Pipe Inp Report'!AR1404="X",1,IF('Prop Drill Pipe Inp Report'!AS1404="X",1,IF('Prop Drill Pipe Inp Report'!AT1404="X",1,IF('Prop Drill Pipe Inp Report'!AU1404="X",1,IF('Prop Drill Pipe Inp Report'!AV1404="X",1,IF('Prop Drill Pipe Inp Report'!AW1404="X",1,IF('Prop Drill Pipe Inp Report'!AX1404="X",1,IF('Prop Drill Pipe Inp Report'!AY1404="X",1,IF('Prop Drill Pipe Inp Report'!AZ1404="X",1,IF('Prop Drill Pipe Inp Report'!BA1404="X",1,0))))))))))))</f>
        <v>0</v>
      </c>
    </row>
    <row r="1398" spans="9:10" x14ac:dyDescent="0.25">
      <c r="I1398">
        <f>IF('Prop Drill Pipe Inp Report'!V1405="X",1,IF('Prop Drill Pipe Inp Report'!W1405="X",1,IF('Prop Drill Pipe Inp Report'!X1405="X",1,IF('Prop Drill Pipe Inp Report'!Y1405="X",1,IF('Prop Drill Pipe Inp Report'!Z1405="X",1,IF('Prop Drill Pipe Inp Report'!AA1405="X",1,IF('Prop Drill Pipe Inp Report'!AB1405="X",1,IF('Prop Drill Pipe Inp Report'!AC1405="X",1,IF('Prop Drill Pipe Inp Report'!AD1405="X",1,IF('Prop Drill Pipe Inp Report'!AE1405="X",1,IF('Prop Drill Pipe Inp Report'!AF1405="X",1,IF('Prop Drill Pipe Inp Report'!AG1405="X",1,IF('Prop Drill Pipe Inp Report'!AH1405="X",1, IF('Prop Drill Pipe Inp Report'!AI1405="X",1,0))))))))))))))</f>
        <v>0</v>
      </c>
      <c r="J1398">
        <f>IF('Prop Drill Pipe Inp Report'!AP1405="X",1,IF('Prop Drill Pipe Inp Report'!AQ1405="X",1,IF('Prop Drill Pipe Inp Report'!AR1405="X",1,IF('Prop Drill Pipe Inp Report'!AS1405="X",1,IF('Prop Drill Pipe Inp Report'!AT1405="X",1,IF('Prop Drill Pipe Inp Report'!AU1405="X",1,IF('Prop Drill Pipe Inp Report'!AV1405="X",1,IF('Prop Drill Pipe Inp Report'!AW1405="X",1,IF('Prop Drill Pipe Inp Report'!AX1405="X",1,IF('Prop Drill Pipe Inp Report'!AY1405="X",1,IF('Prop Drill Pipe Inp Report'!AZ1405="X",1,IF('Prop Drill Pipe Inp Report'!BA1405="X",1,0))))))))))))</f>
        <v>0</v>
      </c>
    </row>
    <row r="1399" spans="9:10" x14ac:dyDescent="0.25">
      <c r="I1399">
        <f>IF('Prop Drill Pipe Inp Report'!V1406="X",1,IF('Prop Drill Pipe Inp Report'!W1406="X",1,IF('Prop Drill Pipe Inp Report'!X1406="X",1,IF('Prop Drill Pipe Inp Report'!Y1406="X",1,IF('Prop Drill Pipe Inp Report'!Z1406="X",1,IF('Prop Drill Pipe Inp Report'!AA1406="X",1,IF('Prop Drill Pipe Inp Report'!AB1406="X",1,IF('Prop Drill Pipe Inp Report'!AC1406="X",1,IF('Prop Drill Pipe Inp Report'!AD1406="X",1,IF('Prop Drill Pipe Inp Report'!AE1406="X",1,IF('Prop Drill Pipe Inp Report'!AF1406="X",1,IF('Prop Drill Pipe Inp Report'!AG1406="X",1,IF('Prop Drill Pipe Inp Report'!AH1406="X",1, IF('Prop Drill Pipe Inp Report'!AI1406="X",1,0))))))))))))))</f>
        <v>0</v>
      </c>
      <c r="J1399">
        <f>IF('Prop Drill Pipe Inp Report'!AP1406="X",1,IF('Prop Drill Pipe Inp Report'!AQ1406="X",1,IF('Prop Drill Pipe Inp Report'!AR1406="X",1,IF('Prop Drill Pipe Inp Report'!AS1406="X",1,IF('Prop Drill Pipe Inp Report'!AT1406="X",1,IF('Prop Drill Pipe Inp Report'!AU1406="X",1,IF('Prop Drill Pipe Inp Report'!AV1406="X",1,IF('Prop Drill Pipe Inp Report'!AW1406="X",1,IF('Prop Drill Pipe Inp Report'!AX1406="X",1,IF('Prop Drill Pipe Inp Report'!AY1406="X",1,IF('Prop Drill Pipe Inp Report'!AZ1406="X",1,IF('Prop Drill Pipe Inp Report'!BA1406="X",1,0))))))))))))</f>
        <v>0</v>
      </c>
    </row>
    <row r="1400" spans="9:10" x14ac:dyDescent="0.25">
      <c r="I1400">
        <f>IF('Prop Drill Pipe Inp Report'!V1407="X",1,IF('Prop Drill Pipe Inp Report'!W1407="X",1,IF('Prop Drill Pipe Inp Report'!X1407="X",1,IF('Prop Drill Pipe Inp Report'!Y1407="X",1,IF('Prop Drill Pipe Inp Report'!Z1407="X",1,IF('Prop Drill Pipe Inp Report'!AA1407="X",1,IF('Prop Drill Pipe Inp Report'!AB1407="X",1,IF('Prop Drill Pipe Inp Report'!AC1407="X",1,IF('Prop Drill Pipe Inp Report'!AD1407="X",1,IF('Prop Drill Pipe Inp Report'!AE1407="X",1,IF('Prop Drill Pipe Inp Report'!AF1407="X",1,IF('Prop Drill Pipe Inp Report'!AG1407="X",1,IF('Prop Drill Pipe Inp Report'!AH1407="X",1, IF('Prop Drill Pipe Inp Report'!AI1407="X",1,0))))))))))))))</f>
        <v>0</v>
      </c>
      <c r="J1400">
        <f>IF('Prop Drill Pipe Inp Report'!AP1407="X",1,IF('Prop Drill Pipe Inp Report'!AQ1407="X",1,IF('Prop Drill Pipe Inp Report'!AR1407="X",1,IF('Prop Drill Pipe Inp Report'!AS1407="X",1,IF('Prop Drill Pipe Inp Report'!AT1407="X",1,IF('Prop Drill Pipe Inp Report'!AU1407="X",1,IF('Prop Drill Pipe Inp Report'!AV1407="X",1,IF('Prop Drill Pipe Inp Report'!AW1407="X",1,IF('Prop Drill Pipe Inp Report'!AX1407="X",1,IF('Prop Drill Pipe Inp Report'!AY1407="X",1,IF('Prop Drill Pipe Inp Report'!AZ1407="X",1,IF('Prop Drill Pipe Inp Report'!BA1407="X",1,0))))))))))))</f>
        <v>0</v>
      </c>
    </row>
    <row r="1401" spans="9:10" x14ac:dyDescent="0.25">
      <c r="I1401">
        <f>IF('Prop Drill Pipe Inp Report'!V1408="X",1,IF('Prop Drill Pipe Inp Report'!W1408="X",1,IF('Prop Drill Pipe Inp Report'!X1408="X",1,IF('Prop Drill Pipe Inp Report'!Y1408="X",1,IF('Prop Drill Pipe Inp Report'!Z1408="X",1,IF('Prop Drill Pipe Inp Report'!AA1408="X",1,IF('Prop Drill Pipe Inp Report'!AB1408="X",1,IF('Prop Drill Pipe Inp Report'!AC1408="X",1,IF('Prop Drill Pipe Inp Report'!AD1408="X",1,IF('Prop Drill Pipe Inp Report'!AE1408="X",1,IF('Prop Drill Pipe Inp Report'!AF1408="X",1,IF('Prop Drill Pipe Inp Report'!AG1408="X",1,IF('Prop Drill Pipe Inp Report'!AH1408="X",1, IF('Prop Drill Pipe Inp Report'!AI1408="X",1,0))))))))))))))</f>
        <v>0</v>
      </c>
      <c r="J1401">
        <f>IF('Prop Drill Pipe Inp Report'!AP1408="X",1,IF('Prop Drill Pipe Inp Report'!AQ1408="X",1,IF('Prop Drill Pipe Inp Report'!AR1408="X",1,IF('Prop Drill Pipe Inp Report'!AS1408="X",1,IF('Prop Drill Pipe Inp Report'!AT1408="X",1,IF('Prop Drill Pipe Inp Report'!AU1408="X",1,IF('Prop Drill Pipe Inp Report'!AV1408="X",1,IF('Prop Drill Pipe Inp Report'!AW1408="X",1,IF('Prop Drill Pipe Inp Report'!AX1408="X",1,IF('Prop Drill Pipe Inp Report'!AY1408="X",1,IF('Prop Drill Pipe Inp Report'!AZ1408="X",1,IF('Prop Drill Pipe Inp Report'!BA1408="X",1,0))))))))))))</f>
        <v>0</v>
      </c>
    </row>
    <row r="1402" spans="9:10" x14ac:dyDescent="0.25">
      <c r="I1402">
        <f>IF('Prop Drill Pipe Inp Report'!V1409="X",1,IF('Prop Drill Pipe Inp Report'!W1409="X",1,IF('Prop Drill Pipe Inp Report'!X1409="X",1,IF('Prop Drill Pipe Inp Report'!Y1409="X",1,IF('Prop Drill Pipe Inp Report'!Z1409="X",1,IF('Prop Drill Pipe Inp Report'!AA1409="X",1,IF('Prop Drill Pipe Inp Report'!AB1409="X",1,IF('Prop Drill Pipe Inp Report'!AC1409="X",1,IF('Prop Drill Pipe Inp Report'!AD1409="X",1,IF('Prop Drill Pipe Inp Report'!AE1409="X",1,IF('Prop Drill Pipe Inp Report'!AF1409="X",1,IF('Prop Drill Pipe Inp Report'!AG1409="X",1,IF('Prop Drill Pipe Inp Report'!AH1409="X",1, IF('Prop Drill Pipe Inp Report'!AI1409="X",1,0))))))))))))))</f>
        <v>0</v>
      </c>
      <c r="J1402">
        <f>IF('Prop Drill Pipe Inp Report'!AP1409="X",1,IF('Prop Drill Pipe Inp Report'!AQ1409="X",1,IF('Prop Drill Pipe Inp Report'!AR1409="X",1,IF('Prop Drill Pipe Inp Report'!AS1409="X",1,IF('Prop Drill Pipe Inp Report'!AT1409="X",1,IF('Prop Drill Pipe Inp Report'!AU1409="X",1,IF('Prop Drill Pipe Inp Report'!AV1409="X",1,IF('Prop Drill Pipe Inp Report'!AW1409="X",1,IF('Prop Drill Pipe Inp Report'!AX1409="X",1,IF('Prop Drill Pipe Inp Report'!AY1409="X",1,IF('Prop Drill Pipe Inp Report'!AZ1409="X",1,IF('Prop Drill Pipe Inp Report'!BA1409="X",1,0))))))))))))</f>
        <v>0</v>
      </c>
    </row>
    <row r="1403" spans="9:10" x14ac:dyDescent="0.25">
      <c r="I1403">
        <f>IF('Prop Drill Pipe Inp Report'!V1410="X",1,IF('Prop Drill Pipe Inp Report'!W1410="X",1,IF('Prop Drill Pipe Inp Report'!X1410="X",1,IF('Prop Drill Pipe Inp Report'!Y1410="X",1,IF('Prop Drill Pipe Inp Report'!Z1410="X",1,IF('Prop Drill Pipe Inp Report'!AA1410="X",1,IF('Prop Drill Pipe Inp Report'!AB1410="X",1,IF('Prop Drill Pipe Inp Report'!AC1410="X",1,IF('Prop Drill Pipe Inp Report'!AD1410="X",1,IF('Prop Drill Pipe Inp Report'!AE1410="X",1,IF('Prop Drill Pipe Inp Report'!AF1410="X",1,IF('Prop Drill Pipe Inp Report'!AG1410="X",1,IF('Prop Drill Pipe Inp Report'!AH1410="X",1, IF('Prop Drill Pipe Inp Report'!AI1410="X",1,0))))))))))))))</f>
        <v>0</v>
      </c>
      <c r="J1403">
        <f>IF('Prop Drill Pipe Inp Report'!AP1410="X",1,IF('Prop Drill Pipe Inp Report'!AQ1410="X",1,IF('Prop Drill Pipe Inp Report'!AR1410="X",1,IF('Prop Drill Pipe Inp Report'!AS1410="X",1,IF('Prop Drill Pipe Inp Report'!AT1410="X",1,IF('Prop Drill Pipe Inp Report'!AU1410="X",1,IF('Prop Drill Pipe Inp Report'!AV1410="X",1,IF('Prop Drill Pipe Inp Report'!AW1410="X",1,IF('Prop Drill Pipe Inp Report'!AX1410="X",1,IF('Prop Drill Pipe Inp Report'!AY1410="X",1,IF('Prop Drill Pipe Inp Report'!AZ1410="X",1,IF('Prop Drill Pipe Inp Report'!BA1410="X",1,0))))))))))))</f>
        <v>0</v>
      </c>
    </row>
    <row r="1404" spans="9:10" x14ac:dyDescent="0.25">
      <c r="I1404">
        <f>IF('Prop Drill Pipe Inp Report'!V1411="X",1,IF('Prop Drill Pipe Inp Report'!W1411="X",1,IF('Prop Drill Pipe Inp Report'!X1411="X",1,IF('Prop Drill Pipe Inp Report'!Y1411="X",1,IF('Prop Drill Pipe Inp Report'!Z1411="X",1,IF('Prop Drill Pipe Inp Report'!AA1411="X",1,IF('Prop Drill Pipe Inp Report'!AB1411="X",1,IF('Prop Drill Pipe Inp Report'!AC1411="X",1,IF('Prop Drill Pipe Inp Report'!AD1411="X",1,IF('Prop Drill Pipe Inp Report'!AE1411="X",1,IF('Prop Drill Pipe Inp Report'!AF1411="X",1,IF('Prop Drill Pipe Inp Report'!AG1411="X",1,IF('Prop Drill Pipe Inp Report'!AH1411="X",1, IF('Prop Drill Pipe Inp Report'!AI1411="X",1,0))))))))))))))</f>
        <v>0</v>
      </c>
      <c r="J1404">
        <f>IF('Prop Drill Pipe Inp Report'!AP1411="X",1,IF('Prop Drill Pipe Inp Report'!AQ1411="X",1,IF('Prop Drill Pipe Inp Report'!AR1411="X",1,IF('Prop Drill Pipe Inp Report'!AS1411="X",1,IF('Prop Drill Pipe Inp Report'!AT1411="X",1,IF('Prop Drill Pipe Inp Report'!AU1411="X",1,IF('Prop Drill Pipe Inp Report'!AV1411="X",1,IF('Prop Drill Pipe Inp Report'!AW1411="X",1,IF('Prop Drill Pipe Inp Report'!AX1411="X",1,IF('Prop Drill Pipe Inp Report'!AY1411="X",1,IF('Prop Drill Pipe Inp Report'!AZ1411="X",1,IF('Prop Drill Pipe Inp Report'!BA1411="X",1,0))))))))))))</f>
        <v>0</v>
      </c>
    </row>
    <row r="1405" spans="9:10" x14ac:dyDescent="0.25">
      <c r="I1405">
        <f>IF('Prop Drill Pipe Inp Report'!V1412="X",1,IF('Prop Drill Pipe Inp Report'!W1412="X",1,IF('Prop Drill Pipe Inp Report'!X1412="X",1,IF('Prop Drill Pipe Inp Report'!Y1412="X",1,IF('Prop Drill Pipe Inp Report'!Z1412="X",1,IF('Prop Drill Pipe Inp Report'!AA1412="X",1,IF('Prop Drill Pipe Inp Report'!AB1412="X",1,IF('Prop Drill Pipe Inp Report'!AC1412="X",1,IF('Prop Drill Pipe Inp Report'!AD1412="X",1,IF('Prop Drill Pipe Inp Report'!AE1412="X",1,IF('Prop Drill Pipe Inp Report'!AF1412="X",1,IF('Prop Drill Pipe Inp Report'!AG1412="X",1,IF('Prop Drill Pipe Inp Report'!AH1412="X",1, IF('Prop Drill Pipe Inp Report'!AI1412="X",1,0))))))))))))))</f>
        <v>0</v>
      </c>
      <c r="J1405">
        <f>IF('Prop Drill Pipe Inp Report'!AP1412="X",1,IF('Prop Drill Pipe Inp Report'!AQ1412="X",1,IF('Prop Drill Pipe Inp Report'!AR1412="X",1,IF('Prop Drill Pipe Inp Report'!AS1412="X",1,IF('Prop Drill Pipe Inp Report'!AT1412="X",1,IF('Prop Drill Pipe Inp Report'!AU1412="X",1,IF('Prop Drill Pipe Inp Report'!AV1412="X",1,IF('Prop Drill Pipe Inp Report'!AW1412="X",1,IF('Prop Drill Pipe Inp Report'!AX1412="X",1,IF('Prop Drill Pipe Inp Report'!AY1412="X",1,IF('Prop Drill Pipe Inp Report'!AZ1412="X",1,IF('Prop Drill Pipe Inp Report'!BA1412="X",1,0))))))))))))</f>
        <v>0</v>
      </c>
    </row>
    <row r="1406" spans="9:10" x14ac:dyDescent="0.25">
      <c r="I1406">
        <f>IF('Prop Drill Pipe Inp Report'!V1413="X",1,IF('Prop Drill Pipe Inp Report'!W1413="X",1,IF('Prop Drill Pipe Inp Report'!X1413="X",1,IF('Prop Drill Pipe Inp Report'!Y1413="X",1,IF('Prop Drill Pipe Inp Report'!Z1413="X",1,IF('Prop Drill Pipe Inp Report'!AA1413="X",1,IF('Prop Drill Pipe Inp Report'!AB1413="X",1,IF('Prop Drill Pipe Inp Report'!AC1413="X",1,IF('Prop Drill Pipe Inp Report'!AD1413="X",1,IF('Prop Drill Pipe Inp Report'!AE1413="X",1,IF('Prop Drill Pipe Inp Report'!AF1413="X",1,IF('Prop Drill Pipe Inp Report'!AG1413="X",1,IF('Prop Drill Pipe Inp Report'!AH1413="X",1, IF('Prop Drill Pipe Inp Report'!AI1413="X",1,0))))))))))))))</f>
        <v>0</v>
      </c>
      <c r="J1406">
        <f>IF('Prop Drill Pipe Inp Report'!AP1413="X",1,IF('Prop Drill Pipe Inp Report'!AQ1413="X",1,IF('Prop Drill Pipe Inp Report'!AR1413="X",1,IF('Prop Drill Pipe Inp Report'!AS1413="X",1,IF('Prop Drill Pipe Inp Report'!AT1413="X",1,IF('Prop Drill Pipe Inp Report'!AU1413="X",1,IF('Prop Drill Pipe Inp Report'!AV1413="X",1,IF('Prop Drill Pipe Inp Report'!AW1413="X",1,IF('Prop Drill Pipe Inp Report'!AX1413="X",1,IF('Prop Drill Pipe Inp Report'!AY1413="X",1,IF('Prop Drill Pipe Inp Report'!AZ1413="X",1,IF('Prop Drill Pipe Inp Report'!BA1413="X",1,0))))))))))))</f>
        <v>0</v>
      </c>
    </row>
    <row r="1407" spans="9:10" x14ac:dyDescent="0.25">
      <c r="I1407">
        <f>IF('Prop Drill Pipe Inp Report'!V1414="X",1,IF('Prop Drill Pipe Inp Report'!W1414="X",1,IF('Prop Drill Pipe Inp Report'!X1414="X",1,IF('Prop Drill Pipe Inp Report'!Y1414="X",1,IF('Prop Drill Pipe Inp Report'!Z1414="X",1,IF('Prop Drill Pipe Inp Report'!AA1414="X",1,IF('Prop Drill Pipe Inp Report'!AB1414="X",1,IF('Prop Drill Pipe Inp Report'!AC1414="X",1,IF('Prop Drill Pipe Inp Report'!AD1414="X",1,IF('Prop Drill Pipe Inp Report'!AE1414="X",1,IF('Prop Drill Pipe Inp Report'!AF1414="X",1,IF('Prop Drill Pipe Inp Report'!AG1414="X",1,IF('Prop Drill Pipe Inp Report'!AH1414="X",1, IF('Prop Drill Pipe Inp Report'!AI1414="X",1,0))))))))))))))</f>
        <v>0</v>
      </c>
      <c r="J1407">
        <f>IF('Prop Drill Pipe Inp Report'!AP1414="X",1,IF('Prop Drill Pipe Inp Report'!AQ1414="X",1,IF('Prop Drill Pipe Inp Report'!AR1414="X",1,IF('Prop Drill Pipe Inp Report'!AS1414="X",1,IF('Prop Drill Pipe Inp Report'!AT1414="X",1,IF('Prop Drill Pipe Inp Report'!AU1414="X",1,IF('Prop Drill Pipe Inp Report'!AV1414="X",1,IF('Prop Drill Pipe Inp Report'!AW1414="X",1,IF('Prop Drill Pipe Inp Report'!AX1414="X",1,IF('Prop Drill Pipe Inp Report'!AY1414="X",1,IF('Prop Drill Pipe Inp Report'!AZ1414="X",1,IF('Prop Drill Pipe Inp Report'!BA1414="X",1,0))))))))))))</f>
        <v>0</v>
      </c>
    </row>
    <row r="1408" spans="9:10" x14ac:dyDescent="0.25">
      <c r="I1408">
        <f>IF('Prop Drill Pipe Inp Report'!V1415="X",1,IF('Prop Drill Pipe Inp Report'!W1415="X",1,IF('Prop Drill Pipe Inp Report'!X1415="X",1,IF('Prop Drill Pipe Inp Report'!Y1415="X",1,IF('Prop Drill Pipe Inp Report'!Z1415="X",1,IF('Prop Drill Pipe Inp Report'!AA1415="X",1,IF('Prop Drill Pipe Inp Report'!AB1415="X",1,IF('Prop Drill Pipe Inp Report'!AC1415="X",1,IF('Prop Drill Pipe Inp Report'!AD1415="X",1,IF('Prop Drill Pipe Inp Report'!AE1415="X",1,IF('Prop Drill Pipe Inp Report'!AF1415="X",1,IF('Prop Drill Pipe Inp Report'!AG1415="X",1,IF('Prop Drill Pipe Inp Report'!AH1415="X",1, IF('Prop Drill Pipe Inp Report'!AI1415="X",1,0))))))))))))))</f>
        <v>0</v>
      </c>
      <c r="J1408">
        <f>IF('Prop Drill Pipe Inp Report'!AP1415="X",1,IF('Prop Drill Pipe Inp Report'!AQ1415="X",1,IF('Prop Drill Pipe Inp Report'!AR1415="X",1,IF('Prop Drill Pipe Inp Report'!AS1415="X",1,IF('Prop Drill Pipe Inp Report'!AT1415="X",1,IF('Prop Drill Pipe Inp Report'!AU1415="X",1,IF('Prop Drill Pipe Inp Report'!AV1415="X",1,IF('Prop Drill Pipe Inp Report'!AW1415="X",1,IF('Prop Drill Pipe Inp Report'!AX1415="X",1,IF('Prop Drill Pipe Inp Report'!AY1415="X",1,IF('Prop Drill Pipe Inp Report'!AZ1415="X",1,IF('Prop Drill Pipe Inp Report'!BA1415="X",1,0))))))))))))</f>
        <v>0</v>
      </c>
    </row>
    <row r="1409" spans="9:10" x14ac:dyDescent="0.25">
      <c r="I1409">
        <f>IF('Prop Drill Pipe Inp Report'!V1416="X",1,IF('Prop Drill Pipe Inp Report'!W1416="X",1,IF('Prop Drill Pipe Inp Report'!X1416="X",1,IF('Prop Drill Pipe Inp Report'!Y1416="X",1,IF('Prop Drill Pipe Inp Report'!Z1416="X",1,IF('Prop Drill Pipe Inp Report'!AA1416="X",1,IF('Prop Drill Pipe Inp Report'!AB1416="X",1,IF('Prop Drill Pipe Inp Report'!AC1416="X",1,IF('Prop Drill Pipe Inp Report'!AD1416="X",1,IF('Prop Drill Pipe Inp Report'!AE1416="X",1,IF('Prop Drill Pipe Inp Report'!AF1416="X",1,IF('Prop Drill Pipe Inp Report'!AG1416="X",1,IF('Prop Drill Pipe Inp Report'!AH1416="X",1, IF('Prop Drill Pipe Inp Report'!AI1416="X",1,0))))))))))))))</f>
        <v>0</v>
      </c>
      <c r="J1409">
        <f>IF('Prop Drill Pipe Inp Report'!AP1416="X",1,IF('Prop Drill Pipe Inp Report'!AQ1416="X",1,IF('Prop Drill Pipe Inp Report'!AR1416="X",1,IF('Prop Drill Pipe Inp Report'!AS1416="X",1,IF('Prop Drill Pipe Inp Report'!AT1416="X",1,IF('Prop Drill Pipe Inp Report'!AU1416="X",1,IF('Prop Drill Pipe Inp Report'!AV1416="X",1,IF('Prop Drill Pipe Inp Report'!AW1416="X",1,IF('Prop Drill Pipe Inp Report'!AX1416="X",1,IF('Prop Drill Pipe Inp Report'!AY1416="X",1,IF('Prop Drill Pipe Inp Report'!AZ1416="X",1,IF('Prop Drill Pipe Inp Report'!BA1416="X",1,0))))))))))))</f>
        <v>0</v>
      </c>
    </row>
    <row r="1410" spans="9:10" x14ac:dyDescent="0.25">
      <c r="I1410">
        <f>IF('Prop Drill Pipe Inp Report'!V1417="X",1,IF('Prop Drill Pipe Inp Report'!W1417="X",1,IF('Prop Drill Pipe Inp Report'!X1417="X",1,IF('Prop Drill Pipe Inp Report'!Y1417="X",1,IF('Prop Drill Pipe Inp Report'!Z1417="X",1,IF('Prop Drill Pipe Inp Report'!AA1417="X",1,IF('Prop Drill Pipe Inp Report'!AB1417="X",1,IF('Prop Drill Pipe Inp Report'!AC1417="X",1,IF('Prop Drill Pipe Inp Report'!AD1417="X",1,IF('Prop Drill Pipe Inp Report'!AE1417="X",1,IF('Prop Drill Pipe Inp Report'!AF1417="X",1,IF('Prop Drill Pipe Inp Report'!AG1417="X",1,IF('Prop Drill Pipe Inp Report'!AH1417="X",1, IF('Prop Drill Pipe Inp Report'!AI1417="X",1,0))))))))))))))</f>
        <v>0</v>
      </c>
      <c r="J1410">
        <f>IF('Prop Drill Pipe Inp Report'!AP1417="X",1,IF('Prop Drill Pipe Inp Report'!AQ1417="X",1,IF('Prop Drill Pipe Inp Report'!AR1417="X",1,IF('Prop Drill Pipe Inp Report'!AS1417="X",1,IF('Prop Drill Pipe Inp Report'!AT1417="X",1,IF('Prop Drill Pipe Inp Report'!AU1417="X",1,IF('Prop Drill Pipe Inp Report'!AV1417="X",1,IF('Prop Drill Pipe Inp Report'!AW1417="X",1,IF('Prop Drill Pipe Inp Report'!AX1417="X",1,IF('Prop Drill Pipe Inp Report'!AY1417="X",1,IF('Prop Drill Pipe Inp Report'!AZ1417="X",1,IF('Prop Drill Pipe Inp Report'!BA1417="X",1,0))))))))))))</f>
        <v>0</v>
      </c>
    </row>
    <row r="1411" spans="9:10" x14ac:dyDescent="0.25">
      <c r="I1411">
        <f>IF('Prop Drill Pipe Inp Report'!V1418="X",1,IF('Prop Drill Pipe Inp Report'!W1418="X",1,IF('Prop Drill Pipe Inp Report'!X1418="X",1,IF('Prop Drill Pipe Inp Report'!Y1418="X",1,IF('Prop Drill Pipe Inp Report'!Z1418="X",1,IF('Prop Drill Pipe Inp Report'!AA1418="X",1,IF('Prop Drill Pipe Inp Report'!AB1418="X",1,IF('Prop Drill Pipe Inp Report'!AC1418="X",1,IF('Prop Drill Pipe Inp Report'!AD1418="X",1,IF('Prop Drill Pipe Inp Report'!AE1418="X",1,IF('Prop Drill Pipe Inp Report'!AF1418="X",1,IF('Prop Drill Pipe Inp Report'!AG1418="X",1,IF('Prop Drill Pipe Inp Report'!AH1418="X",1, IF('Prop Drill Pipe Inp Report'!AI1418="X",1,0))))))))))))))</f>
        <v>0</v>
      </c>
      <c r="J1411">
        <f>IF('Prop Drill Pipe Inp Report'!AP1418="X",1,IF('Prop Drill Pipe Inp Report'!AQ1418="X",1,IF('Prop Drill Pipe Inp Report'!AR1418="X",1,IF('Prop Drill Pipe Inp Report'!AS1418="X",1,IF('Prop Drill Pipe Inp Report'!AT1418="X",1,IF('Prop Drill Pipe Inp Report'!AU1418="X",1,IF('Prop Drill Pipe Inp Report'!AV1418="X",1,IF('Prop Drill Pipe Inp Report'!AW1418="X",1,IF('Prop Drill Pipe Inp Report'!AX1418="X",1,IF('Prop Drill Pipe Inp Report'!AY1418="X",1,IF('Prop Drill Pipe Inp Report'!AZ1418="X",1,IF('Prop Drill Pipe Inp Report'!BA1418="X",1,0))))))))))))</f>
        <v>0</v>
      </c>
    </row>
    <row r="1412" spans="9:10" x14ac:dyDescent="0.25">
      <c r="I1412">
        <f>IF('Prop Drill Pipe Inp Report'!V1419="X",1,IF('Prop Drill Pipe Inp Report'!W1419="X",1,IF('Prop Drill Pipe Inp Report'!X1419="X",1,IF('Prop Drill Pipe Inp Report'!Y1419="X",1,IF('Prop Drill Pipe Inp Report'!Z1419="X",1,IF('Prop Drill Pipe Inp Report'!AA1419="X",1,IF('Prop Drill Pipe Inp Report'!AB1419="X",1,IF('Prop Drill Pipe Inp Report'!AC1419="X",1,IF('Prop Drill Pipe Inp Report'!AD1419="X",1,IF('Prop Drill Pipe Inp Report'!AE1419="X",1,IF('Prop Drill Pipe Inp Report'!AF1419="X",1,IF('Prop Drill Pipe Inp Report'!AG1419="X",1,IF('Prop Drill Pipe Inp Report'!AH1419="X",1, IF('Prop Drill Pipe Inp Report'!AI1419="X",1,0))))))))))))))</f>
        <v>0</v>
      </c>
      <c r="J1412">
        <f>IF('Prop Drill Pipe Inp Report'!AP1419="X",1,IF('Prop Drill Pipe Inp Report'!AQ1419="X",1,IF('Prop Drill Pipe Inp Report'!AR1419="X",1,IF('Prop Drill Pipe Inp Report'!AS1419="X",1,IF('Prop Drill Pipe Inp Report'!AT1419="X",1,IF('Prop Drill Pipe Inp Report'!AU1419="X",1,IF('Prop Drill Pipe Inp Report'!AV1419="X",1,IF('Prop Drill Pipe Inp Report'!AW1419="X",1,IF('Prop Drill Pipe Inp Report'!AX1419="X",1,IF('Prop Drill Pipe Inp Report'!AY1419="X",1,IF('Prop Drill Pipe Inp Report'!AZ1419="X",1,IF('Prop Drill Pipe Inp Report'!BA1419="X",1,0))))))))))))</f>
        <v>0</v>
      </c>
    </row>
    <row r="1413" spans="9:10" x14ac:dyDescent="0.25">
      <c r="I1413">
        <f>IF('Prop Drill Pipe Inp Report'!V1420="X",1,IF('Prop Drill Pipe Inp Report'!W1420="X",1,IF('Prop Drill Pipe Inp Report'!X1420="X",1,IF('Prop Drill Pipe Inp Report'!Y1420="X",1,IF('Prop Drill Pipe Inp Report'!Z1420="X",1,IF('Prop Drill Pipe Inp Report'!AA1420="X",1,IF('Prop Drill Pipe Inp Report'!AB1420="X",1,IF('Prop Drill Pipe Inp Report'!AC1420="X",1,IF('Prop Drill Pipe Inp Report'!AD1420="X",1,IF('Prop Drill Pipe Inp Report'!AE1420="X",1,IF('Prop Drill Pipe Inp Report'!AF1420="X",1,IF('Prop Drill Pipe Inp Report'!AG1420="X",1,IF('Prop Drill Pipe Inp Report'!AH1420="X",1, IF('Prop Drill Pipe Inp Report'!AI1420="X",1,0))))))))))))))</f>
        <v>0</v>
      </c>
      <c r="J1413">
        <f>IF('Prop Drill Pipe Inp Report'!AP1420="X",1,IF('Prop Drill Pipe Inp Report'!AQ1420="X",1,IF('Prop Drill Pipe Inp Report'!AR1420="X",1,IF('Prop Drill Pipe Inp Report'!AS1420="X",1,IF('Prop Drill Pipe Inp Report'!AT1420="X",1,IF('Prop Drill Pipe Inp Report'!AU1420="X",1,IF('Prop Drill Pipe Inp Report'!AV1420="X",1,IF('Prop Drill Pipe Inp Report'!AW1420="X",1,IF('Prop Drill Pipe Inp Report'!AX1420="X",1,IF('Prop Drill Pipe Inp Report'!AY1420="X",1,IF('Prop Drill Pipe Inp Report'!AZ1420="X",1,IF('Prop Drill Pipe Inp Report'!BA1420="X",1,0))))))))))))</f>
        <v>0</v>
      </c>
    </row>
    <row r="1414" spans="9:10" x14ac:dyDescent="0.25">
      <c r="I1414">
        <f>IF('Prop Drill Pipe Inp Report'!V1421="X",1,IF('Prop Drill Pipe Inp Report'!W1421="X",1,IF('Prop Drill Pipe Inp Report'!X1421="X",1,IF('Prop Drill Pipe Inp Report'!Y1421="X",1,IF('Prop Drill Pipe Inp Report'!Z1421="X",1,IF('Prop Drill Pipe Inp Report'!AA1421="X",1,IF('Prop Drill Pipe Inp Report'!AB1421="X",1,IF('Prop Drill Pipe Inp Report'!AC1421="X",1,IF('Prop Drill Pipe Inp Report'!AD1421="X",1,IF('Prop Drill Pipe Inp Report'!AE1421="X",1,IF('Prop Drill Pipe Inp Report'!AF1421="X",1,IF('Prop Drill Pipe Inp Report'!AG1421="X",1,IF('Prop Drill Pipe Inp Report'!AH1421="X",1, IF('Prop Drill Pipe Inp Report'!AI1421="X",1,0))))))))))))))</f>
        <v>0</v>
      </c>
      <c r="J1414">
        <f>IF('Prop Drill Pipe Inp Report'!AP1421="X",1,IF('Prop Drill Pipe Inp Report'!AQ1421="X",1,IF('Prop Drill Pipe Inp Report'!AR1421="X",1,IF('Prop Drill Pipe Inp Report'!AS1421="X",1,IF('Prop Drill Pipe Inp Report'!AT1421="X",1,IF('Prop Drill Pipe Inp Report'!AU1421="X",1,IF('Prop Drill Pipe Inp Report'!AV1421="X",1,IF('Prop Drill Pipe Inp Report'!AW1421="X",1,IF('Prop Drill Pipe Inp Report'!AX1421="X",1,IF('Prop Drill Pipe Inp Report'!AY1421="X",1,IF('Prop Drill Pipe Inp Report'!AZ1421="X",1,IF('Prop Drill Pipe Inp Report'!BA1421="X",1,0))))))))))))</f>
        <v>0</v>
      </c>
    </row>
    <row r="1415" spans="9:10" x14ac:dyDescent="0.25">
      <c r="I1415">
        <f>IF('Prop Drill Pipe Inp Report'!V1422="X",1,IF('Prop Drill Pipe Inp Report'!W1422="X",1,IF('Prop Drill Pipe Inp Report'!X1422="X",1,IF('Prop Drill Pipe Inp Report'!Y1422="X",1,IF('Prop Drill Pipe Inp Report'!Z1422="X",1,IF('Prop Drill Pipe Inp Report'!AA1422="X",1,IF('Prop Drill Pipe Inp Report'!AB1422="X",1,IF('Prop Drill Pipe Inp Report'!AC1422="X",1,IF('Prop Drill Pipe Inp Report'!AD1422="X",1,IF('Prop Drill Pipe Inp Report'!AE1422="X",1,IF('Prop Drill Pipe Inp Report'!AF1422="X",1,IF('Prop Drill Pipe Inp Report'!AG1422="X",1,IF('Prop Drill Pipe Inp Report'!AH1422="X",1, IF('Prop Drill Pipe Inp Report'!AI1422="X",1,0))))))))))))))</f>
        <v>0</v>
      </c>
      <c r="J1415">
        <f>IF('Prop Drill Pipe Inp Report'!AP1422="X",1,IF('Prop Drill Pipe Inp Report'!AQ1422="X",1,IF('Prop Drill Pipe Inp Report'!AR1422="X",1,IF('Prop Drill Pipe Inp Report'!AS1422="X",1,IF('Prop Drill Pipe Inp Report'!AT1422="X",1,IF('Prop Drill Pipe Inp Report'!AU1422="X",1,IF('Prop Drill Pipe Inp Report'!AV1422="X",1,IF('Prop Drill Pipe Inp Report'!AW1422="X",1,IF('Prop Drill Pipe Inp Report'!AX1422="X",1,IF('Prop Drill Pipe Inp Report'!AY1422="X",1,IF('Prop Drill Pipe Inp Report'!AZ1422="X",1,IF('Prop Drill Pipe Inp Report'!BA1422="X",1,0))))))))))))</f>
        <v>0</v>
      </c>
    </row>
    <row r="1416" spans="9:10" x14ac:dyDescent="0.25">
      <c r="I1416">
        <f>IF('Prop Drill Pipe Inp Report'!V1423="X",1,IF('Prop Drill Pipe Inp Report'!W1423="X",1,IF('Prop Drill Pipe Inp Report'!X1423="X",1,IF('Prop Drill Pipe Inp Report'!Y1423="X",1,IF('Prop Drill Pipe Inp Report'!Z1423="X",1,IF('Prop Drill Pipe Inp Report'!AA1423="X",1,IF('Prop Drill Pipe Inp Report'!AB1423="X",1,IF('Prop Drill Pipe Inp Report'!AC1423="X",1,IF('Prop Drill Pipe Inp Report'!AD1423="X",1,IF('Prop Drill Pipe Inp Report'!AE1423="X",1,IF('Prop Drill Pipe Inp Report'!AF1423="X",1,IF('Prop Drill Pipe Inp Report'!AG1423="X",1,IF('Prop Drill Pipe Inp Report'!AH1423="X",1, IF('Prop Drill Pipe Inp Report'!AI1423="X",1,0))))))))))))))</f>
        <v>0</v>
      </c>
      <c r="J1416">
        <f>IF('Prop Drill Pipe Inp Report'!AP1423="X",1,IF('Prop Drill Pipe Inp Report'!AQ1423="X",1,IF('Prop Drill Pipe Inp Report'!AR1423="X",1,IF('Prop Drill Pipe Inp Report'!AS1423="X",1,IF('Prop Drill Pipe Inp Report'!AT1423="X",1,IF('Prop Drill Pipe Inp Report'!AU1423="X",1,IF('Prop Drill Pipe Inp Report'!AV1423="X",1,IF('Prop Drill Pipe Inp Report'!AW1423="X",1,IF('Prop Drill Pipe Inp Report'!AX1423="X",1,IF('Prop Drill Pipe Inp Report'!AY1423="X",1,IF('Prop Drill Pipe Inp Report'!AZ1423="X",1,IF('Prop Drill Pipe Inp Report'!BA1423="X",1,0))))))))))))</f>
        <v>0</v>
      </c>
    </row>
    <row r="1417" spans="9:10" x14ac:dyDescent="0.25">
      <c r="I1417">
        <f>IF('Prop Drill Pipe Inp Report'!V1424="X",1,IF('Prop Drill Pipe Inp Report'!W1424="X",1,IF('Prop Drill Pipe Inp Report'!X1424="X",1,IF('Prop Drill Pipe Inp Report'!Y1424="X",1,IF('Prop Drill Pipe Inp Report'!Z1424="X",1,IF('Prop Drill Pipe Inp Report'!AA1424="X",1,IF('Prop Drill Pipe Inp Report'!AB1424="X",1,IF('Prop Drill Pipe Inp Report'!AC1424="X",1,IF('Prop Drill Pipe Inp Report'!AD1424="X",1,IF('Prop Drill Pipe Inp Report'!AE1424="X",1,IF('Prop Drill Pipe Inp Report'!AF1424="X",1,IF('Prop Drill Pipe Inp Report'!AG1424="X",1,IF('Prop Drill Pipe Inp Report'!AH1424="X",1, IF('Prop Drill Pipe Inp Report'!AI1424="X",1,0))))))))))))))</f>
        <v>0</v>
      </c>
      <c r="J1417">
        <f>IF('Prop Drill Pipe Inp Report'!AP1424="X",1,IF('Prop Drill Pipe Inp Report'!AQ1424="X",1,IF('Prop Drill Pipe Inp Report'!AR1424="X",1,IF('Prop Drill Pipe Inp Report'!AS1424="X",1,IF('Prop Drill Pipe Inp Report'!AT1424="X",1,IF('Prop Drill Pipe Inp Report'!AU1424="X",1,IF('Prop Drill Pipe Inp Report'!AV1424="X",1,IF('Prop Drill Pipe Inp Report'!AW1424="X",1,IF('Prop Drill Pipe Inp Report'!AX1424="X",1,IF('Prop Drill Pipe Inp Report'!AY1424="X",1,IF('Prop Drill Pipe Inp Report'!AZ1424="X",1,IF('Prop Drill Pipe Inp Report'!BA1424="X",1,0))))))))))))</f>
        <v>0</v>
      </c>
    </row>
    <row r="1418" spans="9:10" x14ac:dyDescent="0.25">
      <c r="I1418">
        <f>IF('Prop Drill Pipe Inp Report'!V1425="X",1,IF('Prop Drill Pipe Inp Report'!W1425="X",1,IF('Prop Drill Pipe Inp Report'!X1425="X",1,IF('Prop Drill Pipe Inp Report'!Y1425="X",1,IF('Prop Drill Pipe Inp Report'!Z1425="X",1,IF('Prop Drill Pipe Inp Report'!AA1425="X",1,IF('Prop Drill Pipe Inp Report'!AB1425="X",1,IF('Prop Drill Pipe Inp Report'!AC1425="X",1,IF('Prop Drill Pipe Inp Report'!AD1425="X",1,IF('Prop Drill Pipe Inp Report'!AE1425="X",1,IF('Prop Drill Pipe Inp Report'!AF1425="X",1,IF('Prop Drill Pipe Inp Report'!AG1425="X",1,IF('Prop Drill Pipe Inp Report'!AH1425="X",1, IF('Prop Drill Pipe Inp Report'!AI1425="X",1,0))))))))))))))</f>
        <v>0</v>
      </c>
      <c r="J1418">
        <f>IF('Prop Drill Pipe Inp Report'!AP1425="X",1,IF('Prop Drill Pipe Inp Report'!AQ1425="X",1,IF('Prop Drill Pipe Inp Report'!AR1425="X",1,IF('Prop Drill Pipe Inp Report'!AS1425="X",1,IF('Prop Drill Pipe Inp Report'!AT1425="X",1,IF('Prop Drill Pipe Inp Report'!AU1425="X",1,IF('Prop Drill Pipe Inp Report'!AV1425="X",1,IF('Prop Drill Pipe Inp Report'!AW1425="X",1,IF('Prop Drill Pipe Inp Report'!AX1425="X",1,IF('Prop Drill Pipe Inp Report'!AY1425="X",1,IF('Prop Drill Pipe Inp Report'!AZ1425="X",1,IF('Prop Drill Pipe Inp Report'!BA1425="X",1,0))))))))))))</f>
        <v>0</v>
      </c>
    </row>
    <row r="1419" spans="9:10" x14ac:dyDescent="0.25">
      <c r="I1419">
        <f>IF('Prop Drill Pipe Inp Report'!V1426="X",1,IF('Prop Drill Pipe Inp Report'!W1426="X",1,IF('Prop Drill Pipe Inp Report'!X1426="X",1,IF('Prop Drill Pipe Inp Report'!Y1426="X",1,IF('Prop Drill Pipe Inp Report'!Z1426="X",1,IF('Prop Drill Pipe Inp Report'!AA1426="X",1,IF('Prop Drill Pipe Inp Report'!AB1426="X",1,IF('Prop Drill Pipe Inp Report'!AC1426="X",1,IF('Prop Drill Pipe Inp Report'!AD1426="X",1,IF('Prop Drill Pipe Inp Report'!AE1426="X",1,IF('Prop Drill Pipe Inp Report'!AF1426="X",1,IF('Prop Drill Pipe Inp Report'!AG1426="X",1,IF('Prop Drill Pipe Inp Report'!AH1426="X",1, IF('Prop Drill Pipe Inp Report'!AI1426="X",1,0))))))))))))))</f>
        <v>0</v>
      </c>
      <c r="J1419">
        <f>IF('Prop Drill Pipe Inp Report'!AP1426="X",1,IF('Prop Drill Pipe Inp Report'!AQ1426="X",1,IF('Prop Drill Pipe Inp Report'!AR1426="X",1,IF('Prop Drill Pipe Inp Report'!AS1426="X",1,IF('Prop Drill Pipe Inp Report'!AT1426="X",1,IF('Prop Drill Pipe Inp Report'!AU1426="X",1,IF('Prop Drill Pipe Inp Report'!AV1426="X",1,IF('Prop Drill Pipe Inp Report'!AW1426="X",1,IF('Prop Drill Pipe Inp Report'!AX1426="X",1,IF('Prop Drill Pipe Inp Report'!AY1426="X",1,IF('Prop Drill Pipe Inp Report'!AZ1426="X",1,IF('Prop Drill Pipe Inp Report'!BA1426="X",1,0))))))))))))</f>
        <v>0</v>
      </c>
    </row>
    <row r="1420" spans="9:10" x14ac:dyDescent="0.25">
      <c r="I1420">
        <f>IF('Prop Drill Pipe Inp Report'!V1427="X",1,IF('Prop Drill Pipe Inp Report'!W1427="X",1,IF('Prop Drill Pipe Inp Report'!X1427="X",1,IF('Prop Drill Pipe Inp Report'!Y1427="X",1,IF('Prop Drill Pipe Inp Report'!Z1427="X",1,IF('Prop Drill Pipe Inp Report'!AA1427="X",1,IF('Prop Drill Pipe Inp Report'!AB1427="X",1,IF('Prop Drill Pipe Inp Report'!AC1427="X",1,IF('Prop Drill Pipe Inp Report'!AD1427="X",1,IF('Prop Drill Pipe Inp Report'!AE1427="X",1,IF('Prop Drill Pipe Inp Report'!AF1427="X",1,IF('Prop Drill Pipe Inp Report'!AG1427="X",1,IF('Prop Drill Pipe Inp Report'!AH1427="X",1, IF('Prop Drill Pipe Inp Report'!AI1427="X",1,0))))))))))))))</f>
        <v>0</v>
      </c>
      <c r="J1420">
        <f>IF('Prop Drill Pipe Inp Report'!AP1427="X",1,IF('Prop Drill Pipe Inp Report'!AQ1427="X",1,IF('Prop Drill Pipe Inp Report'!AR1427="X",1,IF('Prop Drill Pipe Inp Report'!AS1427="X",1,IF('Prop Drill Pipe Inp Report'!AT1427="X",1,IF('Prop Drill Pipe Inp Report'!AU1427="X",1,IF('Prop Drill Pipe Inp Report'!AV1427="X",1,IF('Prop Drill Pipe Inp Report'!AW1427="X",1,IF('Prop Drill Pipe Inp Report'!AX1427="X",1,IF('Prop Drill Pipe Inp Report'!AY1427="X",1,IF('Prop Drill Pipe Inp Report'!AZ1427="X",1,IF('Prop Drill Pipe Inp Report'!BA1427="X",1,0))))))))))))</f>
        <v>0</v>
      </c>
    </row>
    <row r="1421" spans="9:10" x14ac:dyDescent="0.25">
      <c r="I1421">
        <f>IF('Prop Drill Pipe Inp Report'!V1428="X",1,IF('Prop Drill Pipe Inp Report'!W1428="X",1,IF('Prop Drill Pipe Inp Report'!X1428="X",1,IF('Prop Drill Pipe Inp Report'!Y1428="X",1,IF('Prop Drill Pipe Inp Report'!Z1428="X",1,IF('Prop Drill Pipe Inp Report'!AA1428="X",1,IF('Prop Drill Pipe Inp Report'!AB1428="X",1,IF('Prop Drill Pipe Inp Report'!AC1428="X",1,IF('Prop Drill Pipe Inp Report'!AD1428="X",1,IF('Prop Drill Pipe Inp Report'!AE1428="X",1,IF('Prop Drill Pipe Inp Report'!AF1428="X",1,IF('Prop Drill Pipe Inp Report'!AG1428="X",1,IF('Prop Drill Pipe Inp Report'!AH1428="X",1, IF('Prop Drill Pipe Inp Report'!AI1428="X",1,0))))))))))))))</f>
        <v>0</v>
      </c>
      <c r="J1421">
        <f>IF('Prop Drill Pipe Inp Report'!AP1428="X",1,IF('Prop Drill Pipe Inp Report'!AQ1428="X",1,IF('Prop Drill Pipe Inp Report'!AR1428="X",1,IF('Prop Drill Pipe Inp Report'!AS1428="X",1,IF('Prop Drill Pipe Inp Report'!AT1428="X",1,IF('Prop Drill Pipe Inp Report'!AU1428="X",1,IF('Prop Drill Pipe Inp Report'!AV1428="X",1,IF('Prop Drill Pipe Inp Report'!AW1428="X",1,IF('Prop Drill Pipe Inp Report'!AX1428="X",1,IF('Prop Drill Pipe Inp Report'!AY1428="X",1,IF('Prop Drill Pipe Inp Report'!AZ1428="X",1,IF('Prop Drill Pipe Inp Report'!BA1428="X",1,0))))))))))))</f>
        <v>0</v>
      </c>
    </row>
    <row r="1422" spans="9:10" x14ac:dyDescent="0.25">
      <c r="I1422">
        <f>IF('Prop Drill Pipe Inp Report'!V1429="X",1,IF('Prop Drill Pipe Inp Report'!W1429="X",1,IF('Prop Drill Pipe Inp Report'!X1429="X",1,IF('Prop Drill Pipe Inp Report'!Y1429="X",1,IF('Prop Drill Pipe Inp Report'!Z1429="X",1,IF('Prop Drill Pipe Inp Report'!AA1429="X",1,IF('Prop Drill Pipe Inp Report'!AB1429="X",1,IF('Prop Drill Pipe Inp Report'!AC1429="X",1,IF('Prop Drill Pipe Inp Report'!AD1429="X",1,IF('Prop Drill Pipe Inp Report'!AE1429="X",1,IF('Prop Drill Pipe Inp Report'!AF1429="X",1,IF('Prop Drill Pipe Inp Report'!AG1429="X",1,IF('Prop Drill Pipe Inp Report'!AH1429="X",1, IF('Prop Drill Pipe Inp Report'!AI1429="X",1,0))))))))))))))</f>
        <v>0</v>
      </c>
      <c r="J1422">
        <f>IF('Prop Drill Pipe Inp Report'!AP1429="X",1,IF('Prop Drill Pipe Inp Report'!AQ1429="X",1,IF('Prop Drill Pipe Inp Report'!AR1429="X",1,IF('Prop Drill Pipe Inp Report'!AS1429="X",1,IF('Prop Drill Pipe Inp Report'!AT1429="X",1,IF('Prop Drill Pipe Inp Report'!AU1429="X",1,IF('Prop Drill Pipe Inp Report'!AV1429="X",1,IF('Prop Drill Pipe Inp Report'!AW1429="X",1,IF('Prop Drill Pipe Inp Report'!AX1429="X",1,IF('Prop Drill Pipe Inp Report'!AY1429="X",1,IF('Prop Drill Pipe Inp Report'!AZ1429="X",1,IF('Prop Drill Pipe Inp Report'!BA1429="X",1,0))))))))))))</f>
        <v>0</v>
      </c>
    </row>
    <row r="1423" spans="9:10" x14ac:dyDescent="0.25">
      <c r="I1423">
        <f>IF('Prop Drill Pipe Inp Report'!V1430="X",1,IF('Prop Drill Pipe Inp Report'!W1430="X",1,IF('Prop Drill Pipe Inp Report'!X1430="X",1,IF('Prop Drill Pipe Inp Report'!Y1430="X",1,IF('Prop Drill Pipe Inp Report'!Z1430="X",1,IF('Prop Drill Pipe Inp Report'!AA1430="X",1,IF('Prop Drill Pipe Inp Report'!AB1430="X",1,IF('Prop Drill Pipe Inp Report'!AC1430="X",1,IF('Prop Drill Pipe Inp Report'!AD1430="X",1,IF('Prop Drill Pipe Inp Report'!AE1430="X",1,IF('Prop Drill Pipe Inp Report'!AF1430="X",1,IF('Prop Drill Pipe Inp Report'!AG1430="X",1,IF('Prop Drill Pipe Inp Report'!AH1430="X",1, IF('Prop Drill Pipe Inp Report'!AI1430="X",1,0))))))))))))))</f>
        <v>0</v>
      </c>
      <c r="J1423">
        <f>IF('Prop Drill Pipe Inp Report'!AP1430="X",1,IF('Prop Drill Pipe Inp Report'!AQ1430="X",1,IF('Prop Drill Pipe Inp Report'!AR1430="X",1,IF('Prop Drill Pipe Inp Report'!AS1430="X",1,IF('Prop Drill Pipe Inp Report'!AT1430="X",1,IF('Prop Drill Pipe Inp Report'!AU1430="X",1,IF('Prop Drill Pipe Inp Report'!AV1430="X",1,IF('Prop Drill Pipe Inp Report'!AW1430="X",1,IF('Prop Drill Pipe Inp Report'!AX1430="X",1,IF('Prop Drill Pipe Inp Report'!AY1430="X",1,IF('Prop Drill Pipe Inp Report'!AZ1430="X",1,IF('Prop Drill Pipe Inp Report'!BA1430="X",1,0))))))))))))</f>
        <v>0</v>
      </c>
    </row>
    <row r="1424" spans="9:10" x14ac:dyDescent="0.25">
      <c r="I1424">
        <f>IF('Prop Drill Pipe Inp Report'!V1431="X",1,IF('Prop Drill Pipe Inp Report'!W1431="X",1,IF('Prop Drill Pipe Inp Report'!X1431="X",1,IF('Prop Drill Pipe Inp Report'!Y1431="X",1,IF('Prop Drill Pipe Inp Report'!Z1431="X",1,IF('Prop Drill Pipe Inp Report'!AA1431="X",1,IF('Prop Drill Pipe Inp Report'!AB1431="X",1,IF('Prop Drill Pipe Inp Report'!AC1431="X",1,IF('Prop Drill Pipe Inp Report'!AD1431="X",1,IF('Prop Drill Pipe Inp Report'!AE1431="X",1,IF('Prop Drill Pipe Inp Report'!AF1431="X",1,IF('Prop Drill Pipe Inp Report'!AG1431="X",1,IF('Prop Drill Pipe Inp Report'!AH1431="X",1, IF('Prop Drill Pipe Inp Report'!AI1431="X",1,0))))))))))))))</f>
        <v>0</v>
      </c>
      <c r="J1424">
        <f>IF('Prop Drill Pipe Inp Report'!AP1431="X",1,IF('Prop Drill Pipe Inp Report'!AQ1431="X",1,IF('Prop Drill Pipe Inp Report'!AR1431="X",1,IF('Prop Drill Pipe Inp Report'!AS1431="X",1,IF('Prop Drill Pipe Inp Report'!AT1431="X",1,IF('Prop Drill Pipe Inp Report'!AU1431="X",1,IF('Prop Drill Pipe Inp Report'!AV1431="X",1,IF('Prop Drill Pipe Inp Report'!AW1431="X",1,IF('Prop Drill Pipe Inp Report'!AX1431="X",1,IF('Prop Drill Pipe Inp Report'!AY1431="X",1,IF('Prop Drill Pipe Inp Report'!AZ1431="X",1,IF('Prop Drill Pipe Inp Report'!BA1431="X",1,0))))))))))))</f>
        <v>0</v>
      </c>
    </row>
    <row r="1425" spans="9:10" x14ac:dyDescent="0.25">
      <c r="I1425">
        <f>IF('Prop Drill Pipe Inp Report'!V1432="X",1,IF('Prop Drill Pipe Inp Report'!W1432="X",1,IF('Prop Drill Pipe Inp Report'!X1432="X",1,IF('Prop Drill Pipe Inp Report'!Y1432="X",1,IF('Prop Drill Pipe Inp Report'!Z1432="X",1,IF('Prop Drill Pipe Inp Report'!AA1432="X",1,IF('Prop Drill Pipe Inp Report'!AB1432="X",1,IF('Prop Drill Pipe Inp Report'!AC1432="X",1,IF('Prop Drill Pipe Inp Report'!AD1432="X",1,IF('Prop Drill Pipe Inp Report'!AE1432="X",1,IF('Prop Drill Pipe Inp Report'!AF1432="X",1,IF('Prop Drill Pipe Inp Report'!AG1432="X",1,IF('Prop Drill Pipe Inp Report'!AH1432="X",1, IF('Prop Drill Pipe Inp Report'!AI1432="X",1,0))))))))))))))</f>
        <v>0</v>
      </c>
      <c r="J1425">
        <f>IF('Prop Drill Pipe Inp Report'!AP1432="X",1,IF('Prop Drill Pipe Inp Report'!AQ1432="X",1,IF('Prop Drill Pipe Inp Report'!AR1432="X",1,IF('Prop Drill Pipe Inp Report'!AS1432="X",1,IF('Prop Drill Pipe Inp Report'!AT1432="X",1,IF('Prop Drill Pipe Inp Report'!AU1432="X",1,IF('Prop Drill Pipe Inp Report'!AV1432="X",1,IF('Prop Drill Pipe Inp Report'!AW1432="X",1,IF('Prop Drill Pipe Inp Report'!AX1432="X",1,IF('Prop Drill Pipe Inp Report'!AY1432="X",1,IF('Prop Drill Pipe Inp Report'!AZ1432="X",1,IF('Prop Drill Pipe Inp Report'!BA1432="X",1,0))))))))))))</f>
        <v>0</v>
      </c>
    </row>
    <row r="1426" spans="9:10" x14ac:dyDescent="0.25">
      <c r="I1426">
        <f>IF('Prop Drill Pipe Inp Report'!V1433="X",1,IF('Prop Drill Pipe Inp Report'!W1433="X",1,IF('Prop Drill Pipe Inp Report'!X1433="X",1,IF('Prop Drill Pipe Inp Report'!Y1433="X",1,IF('Prop Drill Pipe Inp Report'!Z1433="X",1,IF('Prop Drill Pipe Inp Report'!AA1433="X",1,IF('Prop Drill Pipe Inp Report'!AB1433="X",1,IF('Prop Drill Pipe Inp Report'!AC1433="X",1,IF('Prop Drill Pipe Inp Report'!AD1433="X",1,IF('Prop Drill Pipe Inp Report'!AE1433="X",1,IF('Prop Drill Pipe Inp Report'!AF1433="X",1,IF('Prop Drill Pipe Inp Report'!AG1433="X",1,IF('Prop Drill Pipe Inp Report'!AH1433="X",1, IF('Prop Drill Pipe Inp Report'!AI1433="X",1,0))))))))))))))</f>
        <v>0</v>
      </c>
      <c r="J1426">
        <f>IF('Prop Drill Pipe Inp Report'!AP1433="X",1,IF('Prop Drill Pipe Inp Report'!AQ1433="X",1,IF('Prop Drill Pipe Inp Report'!AR1433="X",1,IF('Prop Drill Pipe Inp Report'!AS1433="X",1,IF('Prop Drill Pipe Inp Report'!AT1433="X",1,IF('Prop Drill Pipe Inp Report'!AU1433="X",1,IF('Prop Drill Pipe Inp Report'!AV1433="X",1,IF('Prop Drill Pipe Inp Report'!AW1433="X",1,IF('Prop Drill Pipe Inp Report'!AX1433="X",1,IF('Prop Drill Pipe Inp Report'!AY1433="X",1,IF('Prop Drill Pipe Inp Report'!AZ1433="X",1,IF('Prop Drill Pipe Inp Report'!BA1433="X",1,0))))))))))))</f>
        <v>0</v>
      </c>
    </row>
    <row r="1427" spans="9:10" x14ac:dyDescent="0.25">
      <c r="I1427">
        <f>IF('Prop Drill Pipe Inp Report'!V1434="X",1,IF('Prop Drill Pipe Inp Report'!W1434="X",1,IF('Prop Drill Pipe Inp Report'!X1434="X",1,IF('Prop Drill Pipe Inp Report'!Y1434="X",1,IF('Prop Drill Pipe Inp Report'!Z1434="X",1,IF('Prop Drill Pipe Inp Report'!AA1434="X",1,IF('Prop Drill Pipe Inp Report'!AB1434="X",1,IF('Prop Drill Pipe Inp Report'!AC1434="X",1,IF('Prop Drill Pipe Inp Report'!AD1434="X",1,IF('Prop Drill Pipe Inp Report'!AE1434="X",1,IF('Prop Drill Pipe Inp Report'!AF1434="X",1,IF('Prop Drill Pipe Inp Report'!AG1434="X",1,IF('Prop Drill Pipe Inp Report'!AH1434="X",1, IF('Prop Drill Pipe Inp Report'!AI1434="X",1,0))))))))))))))</f>
        <v>0</v>
      </c>
      <c r="J1427">
        <f>IF('Prop Drill Pipe Inp Report'!AP1434="X",1,IF('Prop Drill Pipe Inp Report'!AQ1434="X",1,IF('Prop Drill Pipe Inp Report'!AR1434="X",1,IF('Prop Drill Pipe Inp Report'!AS1434="X",1,IF('Prop Drill Pipe Inp Report'!AT1434="X",1,IF('Prop Drill Pipe Inp Report'!AU1434="X",1,IF('Prop Drill Pipe Inp Report'!AV1434="X",1,IF('Prop Drill Pipe Inp Report'!AW1434="X",1,IF('Prop Drill Pipe Inp Report'!AX1434="X",1,IF('Prop Drill Pipe Inp Report'!AY1434="X",1,IF('Prop Drill Pipe Inp Report'!AZ1434="X",1,IF('Prop Drill Pipe Inp Report'!BA1434="X",1,0))))))))))))</f>
        <v>0</v>
      </c>
    </row>
    <row r="1428" spans="9:10" x14ac:dyDescent="0.25">
      <c r="I1428">
        <f>IF('Prop Drill Pipe Inp Report'!V1435="X",1,IF('Prop Drill Pipe Inp Report'!W1435="X",1,IF('Prop Drill Pipe Inp Report'!X1435="X",1,IF('Prop Drill Pipe Inp Report'!Y1435="X",1,IF('Prop Drill Pipe Inp Report'!Z1435="X",1,IF('Prop Drill Pipe Inp Report'!AA1435="X",1,IF('Prop Drill Pipe Inp Report'!AB1435="X",1,IF('Prop Drill Pipe Inp Report'!AC1435="X",1,IF('Prop Drill Pipe Inp Report'!AD1435="X",1,IF('Prop Drill Pipe Inp Report'!AE1435="X",1,IF('Prop Drill Pipe Inp Report'!AF1435="X",1,IF('Prop Drill Pipe Inp Report'!AG1435="X",1,IF('Prop Drill Pipe Inp Report'!AH1435="X",1, IF('Prop Drill Pipe Inp Report'!AI1435="X",1,0))))))))))))))</f>
        <v>0</v>
      </c>
      <c r="J1428">
        <f>IF('Prop Drill Pipe Inp Report'!AP1435="X",1,IF('Prop Drill Pipe Inp Report'!AQ1435="X",1,IF('Prop Drill Pipe Inp Report'!AR1435="X",1,IF('Prop Drill Pipe Inp Report'!AS1435="X",1,IF('Prop Drill Pipe Inp Report'!AT1435="X",1,IF('Prop Drill Pipe Inp Report'!AU1435="X",1,IF('Prop Drill Pipe Inp Report'!AV1435="X",1,IF('Prop Drill Pipe Inp Report'!AW1435="X",1,IF('Prop Drill Pipe Inp Report'!AX1435="X",1,IF('Prop Drill Pipe Inp Report'!AY1435="X",1,IF('Prop Drill Pipe Inp Report'!AZ1435="X",1,IF('Prop Drill Pipe Inp Report'!BA1435="X",1,0))))))))))))</f>
        <v>0</v>
      </c>
    </row>
    <row r="1429" spans="9:10" x14ac:dyDescent="0.25">
      <c r="I1429">
        <f>IF('Prop Drill Pipe Inp Report'!V1436="X",1,IF('Prop Drill Pipe Inp Report'!W1436="X",1,IF('Prop Drill Pipe Inp Report'!X1436="X",1,IF('Prop Drill Pipe Inp Report'!Y1436="X",1,IF('Prop Drill Pipe Inp Report'!Z1436="X",1,IF('Prop Drill Pipe Inp Report'!AA1436="X",1,IF('Prop Drill Pipe Inp Report'!AB1436="X",1,IF('Prop Drill Pipe Inp Report'!AC1436="X",1,IF('Prop Drill Pipe Inp Report'!AD1436="X",1,IF('Prop Drill Pipe Inp Report'!AE1436="X",1,IF('Prop Drill Pipe Inp Report'!AF1436="X",1,IF('Prop Drill Pipe Inp Report'!AG1436="X",1,IF('Prop Drill Pipe Inp Report'!AH1436="X",1, IF('Prop Drill Pipe Inp Report'!AI1436="X",1,0))))))))))))))</f>
        <v>0</v>
      </c>
      <c r="J1429">
        <f>IF('Prop Drill Pipe Inp Report'!AP1436="X",1,IF('Prop Drill Pipe Inp Report'!AQ1436="X",1,IF('Prop Drill Pipe Inp Report'!AR1436="X",1,IF('Prop Drill Pipe Inp Report'!AS1436="X",1,IF('Prop Drill Pipe Inp Report'!AT1436="X",1,IF('Prop Drill Pipe Inp Report'!AU1436="X",1,IF('Prop Drill Pipe Inp Report'!AV1436="X",1,IF('Prop Drill Pipe Inp Report'!AW1436="X",1,IF('Prop Drill Pipe Inp Report'!AX1436="X",1,IF('Prop Drill Pipe Inp Report'!AY1436="X",1,IF('Prop Drill Pipe Inp Report'!AZ1436="X",1,IF('Prop Drill Pipe Inp Report'!BA1436="X",1,0))))))))))))</f>
        <v>0</v>
      </c>
    </row>
    <row r="1430" spans="9:10" x14ac:dyDescent="0.25">
      <c r="I1430">
        <f>IF('Prop Drill Pipe Inp Report'!V1437="X",1,IF('Prop Drill Pipe Inp Report'!W1437="X",1,IF('Prop Drill Pipe Inp Report'!X1437="X",1,IF('Prop Drill Pipe Inp Report'!Y1437="X",1,IF('Prop Drill Pipe Inp Report'!Z1437="X",1,IF('Prop Drill Pipe Inp Report'!AA1437="X",1,IF('Prop Drill Pipe Inp Report'!AB1437="X",1,IF('Prop Drill Pipe Inp Report'!AC1437="X",1,IF('Prop Drill Pipe Inp Report'!AD1437="X",1,IF('Prop Drill Pipe Inp Report'!AE1437="X",1,IF('Prop Drill Pipe Inp Report'!AF1437="X",1,IF('Prop Drill Pipe Inp Report'!AG1437="X",1,IF('Prop Drill Pipe Inp Report'!AH1437="X",1, IF('Prop Drill Pipe Inp Report'!AI1437="X",1,0))))))))))))))</f>
        <v>0</v>
      </c>
      <c r="J1430">
        <f>IF('Prop Drill Pipe Inp Report'!AP1437="X",1,IF('Prop Drill Pipe Inp Report'!AQ1437="X",1,IF('Prop Drill Pipe Inp Report'!AR1437="X",1,IF('Prop Drill Pipe Inp Report'!AS1437="X",1,IF('Prop Drill Pipe Inp Report'!AT1437="X",1,IF('Prop Drill Pipe Inp Report'!AU1437="X",1,IF('Prop Drill Pipe Inp Report'!AV1437="X",1,IF('Prop Drill Pipe Inp Report'!AW1437="X",1,IF('Prop Drill Pipe Inp Report'!AX1437="X",1,IF('Prop Drill Pipe Inp Report'!AY1437="X",1,IF('Prop Drill Pipe Inp Report'!AZ1437="X",1,IF('Prop Drill Pipe Inp Report'!BA1437="X",1,0))))))))))))</f>
        <v>0</v>
      </c>
    </row>
    <row r="1431" spans="9:10" x14ac:dyDescent="0.25">
      <c r="I1431">
        <f>IF('Prop Drill Pipe Inp Report'!V1438="X",1,IF('Prop Drill Pipe Inp Report'!W1438="X",1,IF('Prop Drill Pipe Inp Report'!X1438="X",1,IF('Prop Drill Pipe Inp Report'!Y1438="X",1,IF('Prop Drill Pipe Inp Report'!Z1438="X",1,IF('Prop Drill Pipe Inp Report'!AA1438="X",1,IF('Prop Drill Pipe Inp Report'!AB1438="X",1,IF('Prop Drill Pipe Inp Report'!AC1438="X",1,IF('Prop Drill Pipe Inp Report'!AD1438="X",1,IF('Prop Drill Pipe Inp Report'!AE1438="X",1,IF('Prop Drill Pipe Inp Report'!AF1438="X",1,IF('Prop Drill Pipe Inp Report'!AG1438="X",1,IF('Prop Drill Pipe Inp Report'!AH1438="X",1, IF('Prop Drill Pipe Inp Report'!AI1438="X",1,0))))))))))))))</f>
        <v>0</v>
      </c>
      <c r="J1431">
        <f>IF('Prop Drill Pipe Inp Report'!AP1438="X",1,IF('Prop Drill Pipe Inp Report'!AQ1438="X",1,IF('Prop Drill Pipe Inp Report'!AR1438="X",1,IF('Prop Drill Pipe Inp Report'!AS1438="X",1,IF('Prop Drill Pipe Inp Report'!AT1438="X",1,IF('Prop Drill Pipe Inp Report'!AU1438="X",1,IF('Prop Drill Pipe Inp Report'!AV1438="X",1,IF('Prop Drill Pipe Inp Report'!AW1438="X",1,IF('Prop Drill Pipe Inp Report'!AX1438="X",1,IF('Prop Drill Pipe Inp Report'!AY1438="X",1,IF('Prop Drill Pipe Inp Report'!AZ1438="X",1,IF('Prop Drill Pipe Inp Report'!BA1438="X",1,0))))))))))))</f>
        <v>0</v>
      </c>
    </row>
    <row r="1432" spans="9:10" x14ac:dyDescent="0.25">
      <c r="I1432">
        <f>IF('Prop Drill Pipe Inp Report'!V1439="X",1,IF('Prop Drill Pipe Inp Report'!W1439="X",1,IF('Prop Drill Pipe Inp Report'!X1439="X",1,IF('Prop Drill Pipe Inp Report'!Y1439="X",1,IF('Prop Drill Pipe Inp Report'!Z1439="X",1,IF('Prop Drill Pipe Inp Report'!AA1439="X",1,IF('Prop Drill Pipe Inp Report'!AB1439="X",1,IF('Prop Drill Pipe Inp Report'!AC1439="X",1,IF('Prop Drill Pipe Inp Report'!AD1439="X",1,IF('Prop Drill Pipe Inp Report'!AE1439="X",1,IF('Prop Drill Pipe Inp Report'!AF1439="X",1,IF('Prop Drill Pipe Inp Report'!AG1439="X",1,IF('Prop Drill Pipe Inp Report'!AH1439="X",1, IF('Prop Drill Pipe Inp Report'!AI1439="X",1,0))))))))))))))</f>
        <v>0</v>
      </c>
      <c r="J1432">
        <f>IF('Prop Drill Pipe Inp Report'!AP1439="X",1,IF('Prop Drill Pipe Inp Report'!AQ1439="X",1,IF('Prop Drill Pipe Inp Report'!AR1439="X",1,IF('Prop Drill Pipe Inp Report'!AS1439="X",1,IF('Prop Drill Pipe Inp Report'!AT1439="X",1,IF('Prop Drill Pipe Inp Report'!AU1439="X",1,IF('Prop Drill Pipe Inp Report'!AV1439="X",1,IF('Prop Drill Pipe Inp Report'!AW1439="X",1,IF('Prop Drill Pipe Inp Report'!AX1439="X",1,IF('Prop Drill Pipe Inp Report'!AY1439="X",1,IF('Prop Drill Pipe Inp Report'!AZ1439="X",1,IF('Prop Drill Pipe Inp Report'!BA1439="X",1,0))))))))))))</f>
        <v>0</v>
      </c>
    </row>
    <row r="1433" spans="9:10" x14ac:dyDescent="0.25">
      <c r="I1433">
        <f>IF('Prop Drill Pipe Inp Report'!V1440="X",1,IF('Prop Drill Pipe Inp Report'!W1440="X",1,IF('Prop Drill Pipe Inp Report'!X1440="X",1,IF('Prop Drill Pipe Inp Report'!Y1440="X",1,IF('Prop Drill Pipe Inp Report'!Z1440="X",1,IF('Prop Drill Pipe Inp Report'!AA1440="X",1,IF('Prop Drill Pipe Inp Report'!AB1440="X",1,IF('Prop Drill Pipe Inp Report'!AC1440="X",1,IF('Prop Drill Pipe Inp Report'!AD1440="X",1,IF('Prop Drill Pipe Inp Report'!AE1440="X",1,IF('Prop Drill Pipe Inp Report'!AF1440="X",1,IF('Prop Drill Pipe Inp Report'!AG1440="X",1,IF('Prop Drill Pipe Inp Report'!AH1440="X",1, IF('Prop Drill Pipe Inp Report'!AI1440="X",1,0))))))))))))))</f>
        <v>0</v>
      </c>
      <c r="J1433">
        <f>IF('Prop Drill Pipe Inp Report'!AP1440="X",1,IF('Prop Drill Pipe Inp Report'!AQ1440="X",1,IF('Prop Drill Pipe Inp Report'!AR1440="X",1,IF('Prop Drill Pipe Inp Report'!AS1440="X",1,IF('Prop Drill Pipe Inp Report'!AT1440="X",1,IF('Prop Drill Pipe Inp Report'!AU1440="X",1,IF('Prop Drill Pipe Inp Report'!AV1440="X",1,IF('Prop Drill Pipe Inp Report'!AW1440="X",1,IF('Prop Drill Pipe Inp Report'!AX1440="X",1,IF('Prop Drill Pipe Inp Report'!AY1440="X",1,IF('Prop Drill Pipe Inp Report'!AZ1440="X",1,IF('Prop Drill Pipe Inp Report'!BA1440="X",1,0))))))))))))</f>
        <v>0</v>
      </c>
    </row>
    <row r="1434" spans="9:10" x14ac:dyDescent="0.25">
      <c r="I1434">
        <f>IF('Prop Drill Pipe Inp Report'!V1441="X",1,IF('Prop Drill Pipe Inp Report'!W1441="X",1,IF('Prop Drill Pipe Inp Report'!X1441="X",1,IF('Prop Drill Pipe Inp Report'!Y1441="X",1,IF('Prop Drill Pipe Inp Report'!Z1441="X",1,IF('Prop Drill Pipe Inp Report'!AA1441="X",1,IF('Prop Drill Pipe Inp Report'!AB1441="X",1,IF('Prop Drill Pipe Inp Report'!AC1441="X",1,IF('Prop Drill Pipe Inp Report'!AD1441="X",1,IF('Prop Drill Pipe Inp Report'!AE1441="X",1,IF('Prop Drill Pipe Inp Report'!AF1441="X",1,IF('Prop Drill Pipe Inp Report'!AG1441="X",1,IF('Prop Drill Pipe Inp Report'!AH1441="X",1, IF('Prop Drill Pipe Inp Report'!AI1441="X",1,0))))))))))))))</f>
        <v>0</v>
      </c>
      <c r="J1434">
        <f>IF('Prop Drill Pipe Inp Report'!AP1441="X",1,IF('Prop Drill Pipe Inp Report'!AQ1441="X",1,IF('Prop Drill Pipe Inp Report'!AR1441="X",1,IF('Prop Drill Pipe Inp Report'!AS1441="X",1,IF('Prop Drill Pipe Inp Report'!AT1441="X",1,IF('Prop Drill Pipe Inp Report'!AU1441="X",1,IF('Prop Drill Pipe Inp Report'!AV1441="X",1,IF('Prop Drill Pipe Inp Report'!AW1441="X",1,IF('Prop Drill Pipe Inp Report'!AX1441="X",1,IF('Prop Drill Pipe Inp Report'!AY1441="X",1,IF('Prop Drill Pipe Inp Report'!AZ1441="X",1,IF('Prop Drill Pipe Inp Report'!BA1441="X",1,0))))))))))))</f>
        <v>0</v>
      </c>
    </row>
    <row r="1435" spans="9:10" x14ac:dyDescent="0.25">
      <c r="I1435">
        <f>IF('Prop Drill Pipe Inp Report'!V1442="X",1,IF('Prop Drill Pipe Inp Report'!W1442="X",1,IF('Prop Drill Pipe Inp Report'!X1442="X",1,IF('Prop Drill Pipe Inp Report'!Y1442="X",1,IF('Prop Drill Pipe Inp Report'!Z1442="X",1,IF('Prop Drill Pipe Inp Report'!AA1442="X",1,IF('Prop Drill Pipe Inp Report'!AB1442="X",1,IF('Prop Drill Pipe Inp Report'!AC1442="X",1,IF('Prop Drill Pipe Inp Report'!AD1442="X",1,IF('Prop Drill Pipe Inp Report'!AE1442="X",1,IF('Prop Drill Pipe Inp Report'!AF1442="X",1,IF('Prop Drill Pipe Inp Report'!AG1442="X",1,IF('Prop Drill Pipe Inp Report'!AH1442="X",1, IF('Prop Drill Pipe Inp Report'!AI1442="X",1,0))))))))))))))</f>
        <v>0</v>
      </c>
      <c r="J1435">
        <f>IF('Prop Drill Pipe Inp Report'!AP1442="X",1,IF('Prop Drill Pipe Inp Report'!AQ1442="X",1,IF('Prop Drill Pipe Inp Report'!AR1442="X",1,IF('Prop Drill Pipe Inp Report'!AS1442="X",1,IF('Prop Drill Pipe Inp Report'!AT1442="X",1,IF('Prop Drill Pipe Inp Report'!AU1442="X",1,IF('Prop Drill Pipe Inp Report'!AV1442="X",1,IF('Prop Drill Pipe Inp Report'!AW1442="X",1,IF('Prop Drill Pipe Inp Report'!AX1442="X",1,IF('Prop Drill Pipe Inp Report'!AY1442="X",1,IF('Prop Drill Pipe Inp Report'!AZ1442="X",1,IF('Prop Drill Pipe Inp Report'!BA1442="X",1,0))))))))))))</f>
        <v>0</v>
      </c>
    </row>
    <row r="1436" spans="9:10" x14ac:dyDescent="0.25">
      <c r="I1436">
        <f>IF('Prop Drill Pipe Inp Report'!V1443="X",1,IF('Prop Drill Pipe Inp Report'!W1443="X",1,IF('Prop Drill Pipe Inp Report'!X1443="X",1,IF('Prop Drill Pipe Inp Report'!Y1443="X",1,IF('Prop Drill Pipe Inp Report'!Z1443="X",1,IF('Prop Drill Pipe Inp Report'!AA1443="X",1,IF('Prop Drill Pipe Inp Report'!AB1443="X",1,IF('Prop Drill Pipe Inp Report'!AC1443="X",1,IF('Prop Drill Pipe Inp Report'!AD1443="X",1,IF('Prop Drill Pipe Inp Report'!AE1443="X",1,IF('Prop Drill Pipe Inp Report'!AF1443="X",1,IF('Prop Drill Pipe Inp Report'!AG1443="X",1,IF('Prop Drill Pipe Inp Report'!AH1443="X",1, IF('Prop Drill Pipe Inp Report'!AI1443="X",1,0))))))))))))))</f>
        <v>0</v>
      </c>
      <c r="J1436">
        <f>IF('Prop Drill Pipe Inp Report'!AP1443="X",1,IF('Prop Drill Pipe Inp Report'!AQ1443="X",1,IF('Prop Drill Pipe Inp Report'!AR1443="X",1,IF('Prop Drill Pipe Inp Report'!AS1443="X",1,IF('Prop Drill Pipe Inp Report'!AT1443="X",1,IF('Prop Drill Pipe Inp Report'!AU1443="X",1,IF('Prop Drill Pipe Inp Report'!AV1443="X",1,IF('Prop Drill Pipe Inp Report'!AW1443="X",1,IF('Prop Drill Pipe Inp Report'!AX1443="X",1,IF('Prop Drill Pipe Inp Report'!AY1443="X",1,IF('Prop Drill Pipe Inp Report'!AZ1443="X",1,IF('Prop Drill Pipe Inp Report'!BA1443="X",1,0))))))))))))</f>
        <v>0</v>
      </c>
    </row>
    <row r="1437" spans="9:10" x14ac:dyDescent="0.25">
      <c r="I1437">
        <f>IF('Prop Drill Pipe Inp Report'!V1444="X",1,IF('Prop Drill Pipe Inp Report'!W1444="X",1,IF('Prop Drill Pipe Inp Report'!X1444="X",1,IF('Prop Drill Pipe Inp Report'!Y1444="X",1,IF('Prop Drill Pipe Inp Report'!Z1444="X",1,IF('Prop Drill Pipe Inp Report'!AA1444="X",1,IF('Prop Drill Pipe Inp Report'!AB1444="X",1,IF('Prop Drill Pipe Inp Report'!AC1444="X",1,IF('Prop Drill Pipe Inp Report'!AD1444="X",1,IF('Prop Drill Pipe Inp Report'!AE1444="X",1,IF('Prop Drill Pipe Inp Report'!AF1444="X",1,IF('Prop Drill Pipe Inp Report'!AG1444="X",1,IF('Prop Drill Pipe Inp Report'!AH1444="X",1, IF('Prop Drill Pipe Inp Report'!AI1444="X",1,0))))))))))))))</f>
        <v>0</v>
      </c>
      <c r="J1437">
        <f>IF('Prop Drill Pipe Inp Report'!AP1444="X",1,IF('Prop Drill Pipe Inp Report'!AQ1444="X",1,IF('Prop Drill Pipe Inp Report'!AR1444="X",1,IF('Prop Drill Pipe Inp Report'!AS1444="X",1,IF('Prop Drill Pipe Inp Report'!AT1444="X",1,IF('Prop Drill Pipe Inp Report'!AU1444="X",1,IF('Prop Drill Pipe Inp Report'!AV1444="X",1,IF('Prop Drill Pipe Inp Report'!AW1444="X",1,IF('Prop Drill Pipe Inp Report'!AX1444="X",1,IF('Prop Drill Pipe Inp Report'!AY1444="X",1,IF('Prop Drill Pipe Inp Report'!AZ1444="X",1,IF('Prop Drill Pipe Inp Report'!BA1444="X",1,0))))))))))))</f>
        <v>0</v>
      </c>
    </row>
    <row r="1438" spans="9:10" x14ac:dyDescent="0.25">
      <c r="I1438">
        <f>IF('Prop Drill Pipe Inp Report'!V1445="X",1,IF('Prop Drill Pipe Inp Report'!W1445="X",1,IF('Prop Drill Pipe Inp Report'!X1445="X",1,IF('Prop Drill Pipe Inp Report'!Y1445="X",1,IF('Prop Drill Pipe Inp Report'!Z1445="X",1,IF('Prop Drill Pipe Inp Report'!AA1445="X",1,IF('Prop Drill Pipe Inp Report'!AB1445="X",1,IF('Prop Drill Pipe Inp Report'!AC1445="X",1,IF('Prop Drill Pipe Inp Report'!AD1445="X",1,IF('Prop Drill Pipe Inp Report'!AE1445="X",1,IF('Prop Drill Pipe Inp Report'!AF1445="X",1,IF('Prop Drill Pipe Inp Report'!AG1445="X",1,IF('Prop Drill Pipe Inp Report'!AH1445="X",1, IF('Prop Drill Pipe Inp Report'!AI1445="X",1,0))))))))))))))</f>
        <v>0</v>
      </c>
      <c r="J1438">
        <f>IF('Prop Drill Pipe Inp Report'!AP1445="X",1,IF('Prop Drill Pipe Inp Report'!AQ1445="X",1,IF('Prop Drill Pipe Inp Report'!AR1445="X",1,IF('Prop Drill Pipe Inp Report'!AS1445="X",1,IF('Prop Drill Pipe Inp Report'!AT1445="X",1,IF('Prop Drill Pipe Inp Report'!AU1445="X",1,IF('Prop Drill Pipe Inp Report'!AV1445="X",1,IF('Prop Drill Pipe Inp Report'!AW1445="X",1,IF('Prop Drill Pipe Inp Report'!AX1445="X",1,IF('Prop Drill Pipe Inp Report'!AY1445="X",1,IF('Prop Drill Pipe Inp Report'!AZ1445="X",1,IF('Prop Drill Pipe Inp Report'!BA1445="X",1,0))))))))))))</f>
        <v>0</v>
      </c>
    </row>
    <row r="1439" spans="9:10" x14ac:dyDescent="0.25">
      <c r="I1439">
        <f>IF('Prop Drill Pipe Inp Report'!V1446="X",1,IF('Prop Drill Pipe Inp Report'!W1446="X",1,IF('Prop Drill Pipe Inp Report'!X1446="X",1,IF('Prop Drill Pipe Inp Report'!Y1446="X",1,IF('Prop Drill Pipe Inp Report'!Z1446="X",1,IF('Prop Drill Pipe Inp Report'!AA1446="X",1,IF('Prop Drill Pipe Inp Report'!AB1446="X",1,IF('Prop Drill Pipe Inp Report'!AC1446="X",1,IF('Prop Drill Pipe Inp Report'!AD1446="X",1,IF('Prop Drill Pipe Inp Report'!AE1446="X",1,IF('Prop Drill Pipe Inp Report'!AF1446="X",1,IF('Prop Drill Pipe Inp Report'!AG1446="X",1,IF('Prop Drill Pipe Inp Report'!AH1446="X",1, IF('Prop Drill Pipe Inp Report'!AI1446="X",1,0))))))))))))))</f>
        <v>0</v>
      </c>
      <c r="J1439">
        <f>IF('Prop Drill Pipe Inp Report'!AP1446="X",1,IF('Prop Drill Pipe Inp Report'!AQ1446="X",1,IF('Prop Drill Pipe Inp Report'!AR1446="X",1,IF('Prop Drill Pipe Inp Report'!AS1446="X",1,IF('Prop Drill Pipe Inp Report'!AT1446="X",1,IF('Prop Drill Pipe Inp Report'!AU1446="X",1,IF('Prop Drill Pipe Inp Report'!AV1446="X",1,IF('Prop Drill Pipe Inp Report'!AW1446="X",1,IF('Prop Drill Pipe Inp Report'!AX1446="X",1,IF('Prop Drill Pipe Inp Report'!AY1446="X",1,IF('Prop Drill Pipe Inp Report'!AZ1446="X",1,IF('Prop Drill Pipe Inp Report'!BA1446="X",1,0))))))))))))</f>
        <v>0</v>
      </c>
    </row>
    <row r="1440" spans="9:10" x14ac:dyDescent="0.25">
      <c r="I1440">
        <f>IF('Prop Drill Pipe Inp Report'!V1447="X",1,IF('Prop Drill Pipe Inp Report'!W1447="X",1,IF('Prop Drill Pipe Inp Report'!X1447="X",1,IF('Prop Drill Pipe Inp Report'!Y1447="X",1,IF('Prop Drill Pipe Inp Report'!Z1447="X",1,IF('Prop Drill Pipe Inp Report'!AA1447="X",1,IF('Prop Drill Pipe Inp Report'!AB1447="X",1,IF('Prop Drill Pipe Inp Report'!AC1447="X",1,IF('Prop Drill Pipe Inp Report'!AD1447="X",1,IF('Prop Drill Pipe Inp Report'!AE1447="X",1,IF('Prop Drill Pipe Inp Report'!AF1447="X",1,IF('Prop Drill Pipe Inp Report'!AG1447="X",1,IF('Prop Drill Pipe Inp Report'!AH1447="X",1, IF('Prop Drill Pipe Inp Report'!AI1447="X",1,0))))))))))))))</f>
        <v>0</v>
      </c>
      <c r="J1440">
        <f>IF('Prop Drill Pipe Inp Report'!AP1447="X",1,IF('Prop Drill Pipe Inp Report'!AQ1447="X",1,IF('Prop Drill Pipe Inp Report'!AR1447="X",1,IF('Prop Drill Pipe Inp Report'!AS1447="X",1,IF('Prop Drill Pipe Inp Report'!AT1447="X",1,IF('Prop Drill Pipe Inp Report'!AU1447="X",1,IF('Prop Drill Pipe Inp Report'!AV1447="X",1,IF('Prop Drill Pipe Inp Report'!AW1447="X",1,IF('Prop Drill Pipe Inp Report'!AX1447="X",1,IF('Prop Drill Pipe Inp Report'!AY1447="X",1,IF('Prop Drill Pipe Inp Report'!AZ1447="X",1,IF('Prop Drill Pipe Inp Report'!BA1447="X",1,0))))))))))))</f>
        <v>0</v>
      </c>
    </row>
    <row r="1441" spans="9:10" x14ac:dyDescent="0.25">
      <c r="I1441">
        <f>IF('Prop Drill Pipe Inp Report'!V1448="X",1,IF('Prop Drill Pipe Inp Report'!W1448="X",1,IF('Prop Drill Pipe Inp Report'!X1448="X",1,IF('Prop Drill Pipe Inp Report'!Y1448="X",1,IF('Prop Drill Pipe Inp Report'!Z1448="X",1,IF('Prop Drill Pipe Inp Report'!AA1448="X",1,IF('Prop Drill Pipe Inp Report'!AB1448="X",1,IF('Prop Drill Pipe Inp Report'!AC1448="X",1,IF('Prop Drill Pipe Inp Report'!AD1448="X",1,IF('Prop Drill Pipe Inp Report'!AE1448="X",1,IF('Prop Drill Pipe Inp Report'!AF1448="X",1,IF('Prop Drill Pipe Inp Report'!AG1448="X",1,IF('Prop Drill Pipe Inp Report'!AH1448="X",1, IF('Prop Drill Pipe Inp Report'!AI1448="X",1,0))))))))))))))</f>
        <v>0</v>
      </c>
      <c r="J1441">
        <f>IF('Prop Drill Pipe Inp Report'!AP1448="X",1,IF('Prop Drill Pipe Inp Report'!AQ1448="X",1,IF('Prop Drill Pipe Inp Report'!AR1448="X",1,IF('Prop Drill Pipe Inp Report'!AS1448="X",1,IF('Prop Drill Pipe Inp Report'!AT1448="X",1,IF('Prop Drill Pipe Inp Report'!AU1448="X",1,IF('Prop Drill Pipe Inp Report'!AV1448="X",1,IF('Prop Drill Pipe Inp Report'!AW1448="X",1,IF('Prop Drill Pipe Inp Report'!AX1448="X",1,IF('Prop Drill Pipe Inp Report'!AY1448="X",1,IF('Prop Drill Pipe Inp Report'!AZ1448="X",1,IF('Prop Drill Pipe Inp Report'!BA1448="X",1,0))))))))))))</f>
        <v>0</v>
      </c>
    </row>
    <row r="1442" spans="9:10" x14ac:dyDescent="0.25">
      <c r="I1442">
        <f>IF('Prop Drill Pipe Inp Report'!V1449="X",1,IF('Prop Drill Pipe Inp Report'!W1449="X",1,IF('Prop Drill Pipe Inp Report'!X1449="X",1,IF('Prop Drill Pipe Inp Report'!Y1449="X",1,IF('Prop Drill Pipe Inp Report'!Z1449="X",1,IF('Prop Drill Pipe Inp Report'!AA1449="X",1,IF('Prop Drill Pipe Inp Report'!AB1449="X",1,IF('Prop Drill Pipe Inp Report'!AC1449="X",1,IF('Prop Drill Pipe Inp Report'!AD1449="X",1,IF('Prop Drill Pipe Inp Report'!AE1449="X",1,IF('Prop Drill Pipe Inp Report'!AF1449="X",1,IF('Prop Drill Pipe Inp Report'!AG1449="X",1,IF('Prop Drill Pipe Inp Report'!AH1449="X",1, IF('Prop Drill Pipe Inp Report'!AI1449="X",1,0))))))))))))))</f>
        <v>0</v>
      </c>
      <c r="J1442">
        <f>IF('Prop Drill Pipe Inp Report'!AP1449="X",1,IF('Prop Drill Pipe Inp Report'!AQ1449="X",1,IF('Prop Drill Pipe Inp Report'!AR1449="X",1,IF('Prop Drill Pipe Inp Report'!AS1449="X",1,IF('Prop Drill Pipe Inp Report'!AT1449="X",1,IF('Prop Drill Pipe Inp Report'!AU1449="X",1,IF('Prop Drill Pipe Inp Report'!AV1449="X",1,IF('Prop Drill Pipe Inp Report'!AW1449="X",1,IF('Prop Drill Pipe Inp Report'!AX1449="X",1,IF('Prop Drill Pipe Inp Report'!AY1449="X",1,IF('Prop Drill Pipe Inp Report'!AZ1449="X",1,IF('Prop Drill Pipe Inp Report'!BA1449="X",1,0))))))))))))</f>
        <v>0</v>
      </c>
    </row>
    <row r="1443" spans="9:10" x14ac:dyDescent="0.25">
      <c r="I1443">
        <f>IF('Prop Drill Pipe Inp Report'!V1450="X",1,IF('Prop Drill Pipe Inp Report'!W1450="X",1,IF('Prop Drill Pipe Inp Report'!X1450="X",1,IF('Prop Drill Pipe Inp Report'!Y1450="X",1,IF('Prop Drill Pipe Inp Report'!Z1450="X",1,IF('Prop Drill Pipe Inp Report'!AA1450="X",1,IF('Prop Drill Pipe Inp Report'!AB1450="X",1,IF('Prop Drill Pipe Inp Report'!AC1450="X",1,IF('Prop Drill Pipe Inp Report'!AD1450="X",1,IF('Prop Drill Pipe Inp Report'!AE1450="X",1,IF('Prop Drill Pipe Inp Report'!AF1450="X",1,IF('Prop Drill Pipe Inp Report'!AG1450="X",1,IF('Prop Drill Pipe Inp Report'!AH1450="X",1, IF('Prop Drill Pipe Inp Report'!AI1450="X",1,0))))))))))))))</f>
        <v>0</v>
      </c>
      <c r="J1443">
        <f>IF('Prop Drill Pipe Inp Report'!AP1450="X",1,IF('Prop Drill Pipe Inp Report'!AQ1450="X",1,IF('Prop Drill Pipe Inp Report'!AR1450="X",1,IF('Prop Drill Pipe Inp Report'!AS1450="X",1,IF('Prop Drill Pipe Inp Report'!AT1450="X",1,IF('Prop Drill Pipe Inp Report'!AU1450="X",1,IF('Prop Drill Pipe Inp Report'!AV1450="X",1,IF('Prop Drill Pipe Inp Report'!AW1450="X",1,IF('Prop Drill Pipe Inp Report'!AX1450="X",1,IF('Prop Drill Pipe Inp Report'!AY1450="X",1,IF('Prop Drill Pipe Inp Report'!AZ1450="X",1,IF('Prop Drill Pipe Inp Report'!BA1450="X",1,0))))))))))))</f>
        <v>0</v>
      </c>
    </row>
    <row r="1444" spans="9:10" x14ac:dyDescent="0.25">
      <c r="I1444">
        <f>IF('Prop Drill Pipe Inp Report'!V1451="X",1,IF('Prop Drill Pipe Inp Report'!W1451="X",1,IF('Prop Drill Pipe Inp Report'!X1451="X",1,IF('Prop Drill Pipe Inp Report'!Y1451="X",1,IF('Prop Drill Pipe Inp Report'!Z1451="X",1,IF('Prop Drill Pipe Inp Report'!AA1451="X",1,IF('Prop Drill Pipe Inp Report'!AB1451="X",1,IF('Prop Drill Pipe Inp Report'!AC1451="X",1,IF('Prop Drill Pipe Inp Report'!AD1451="X",1,IF('Prop Drill Pipe Inp Report'!AE1451="X",1,IF('Prop Drill Pipe Inp Report'!AF1451="X",1,IF('Prop Drill Pipe Inp Report'!AG1451="X",1,IF('Prop Drill Pipe Inp Report'!AH1451="X",1, IF('Prop Drill Pipe Inp Report'!AI1451="X",1,0))))))))))))))</f>
        <v>0</v>
      </c>
      <c r="J1444">
        <f>IF('Prop Drill Pipe Inp Report'!AP1451="X",1,IF('Prop Drill Pipe Inp Report'!AQ1451="X",1,IF('Prop Drill Pipe Inp Report'!AR1451="X",1,IF('Prop Drill Pipe Inp Report'!AS1451="X",1,IF('Prop Drill Pipe Inp Report'!AT1451="X",1,IF('Prop Drill Pipe Inp Report'!AU1451="X",1,IF('Prop Drill Pipe Inp Report'!AV1451="X",1,IF('Prop Drill Pipe Inp Report'!AW1451="X",1,IF('Prop Drill Pipe Inp Report'!AX1451="X",1,IF('Prop Drill Pipe Inp Report'!AY1451="X",1,IF('Prop Drill Pipe Inp Report'!AZ1451="X",1,IF('Prop Drill Pipe Inp Report'!BA1451="X",1,0))))))))))))</f>
        <v>0</v>
      </c>
    </row>
    <row r="1445" spans="9:10" x14ac:dyDescent="0.25">
      <c r="I1445">
        <f>IF('Prop Drill Pipe Inp Report'!V1452="X",1,IF('Prop Drill Pipe Inp Report'!W1452="X",1,IF('Prop Drill Pipe Inp Report'!X1452="X",1,IF('Prop Drill Pipe Inp Report'!Y1452="X",1,IF('Prop Drill Pipe Inp Report'!Z1452="X",1,IF('Prop Drill Pipe Inp Report'!AA1452="X",1,IF('Prop Drill Pipe Inp Report'!AB1452="X",1,IF('Prop Drill Pipe Inp Report'!AC1452="X",1,IF('Prop Drill Pipe Inp Report'!AD1452="X",1,IF('Prop Drill Pipe Inp Report'!AE1452="X",1,IF('Prop Drill Pipe Inp Report'!AF1452="X",1,IF('Prop Drill Pipe Inp Report'!AG1452="X",1,IF('Prop Drill Pipe Inp Report'!AH1452="X",1, IF('Prop Drill Pipe Inp Report'!AI1452="X",1,0))))))))))))))</f>
        <v>0</v>
      </c>
      <c r="J1445">
        <f>IF('Prop Drill Pipe Inp Report'!AP1452="X",1,IF('Prop Drill Pipe Inp Report'!AQ1452="X",1,IF('Prop Drill Pipe Inp Report'!AR1452="X",1,IF('Prop Drill Pipe Inp Report'!AS1452="X",1,IF('Prop Drill Pipe Inp Report'!AT1452="X",1,IF('Prop Drill Pipe Inp Report'!AU1452="X",1,IF('Prop Drill Pipe Inp Report'!AV1452="X",1,IF('Prop Drill Pipe Inp Report'!AW1452="X",1,IF('Prop Drill Pipe Inp Report'!AX1452="X",1,IF('Prop Drill Pipe Inp Report'!AY1452="X",1,IF('Prop Drill Pipe Inp Report'!AZ1452="X",1,IF('Prop Drill Pipe Inp Report'!BA1452="X",1,0))))))))))))</f>
        <v>0</v>
      </c>
    </row>
    <row r="1446" spans="9:10" x14ac:dyDescent="0.25">
      <c r="I1446">
        <f>IF('Prop Drill Pipe Inp Report'!V1453="X",1,IF('Prop Drill Pipe Inp Report'!W1453="X",1,IF('Prop Drill Pipe Inp Report'!X1453="X",1,IF('Prop Drill Pipe Inp Report'!Y1453="X",1,IF('Prop Drill Pipe Inp Report'!Z1453="X",1,IF('Prop Drill Pipe Inp Report'!AA1453="X",1,IF('Prop Drill Pipe Inp Report'!AB1453="X",1,IF('Prop Drill Pipe Inp Report'!AC1453="X",1,IF('Prop Drill Pipe Inp Report'!AD1453="X",1,IF('Prop Drill Pipe Inp Report'!AE1453="X",1,IF('Prop Drill Pipe Inp Report'!AF1453="X",1,IF('Prop Drill Pipe Inp Report'!AG1453="X",1,IF('Prop Drill Pipe Inp Report'!AH1453="X",1, IF('Prop Drill Pipe Inp Report'!AI1453="X",1,0))))))))))))))</f>
        <v>0</v>
      </c>
      <c r="J1446">
        <f>IF('Prop Drill Pipe Inp Report'!AP1453="X",1,IF('Prop Drill Pipe Inp Report'!AQ1453="X",1,IF('Prop Drill Pipe Inp Report'!AR1453="X",1,IF('Prop Drill Pipe Inp Report'!AS1453="X",1,IF('Prop Drill Pipe Inp Report'!AT1453="X",1,IF('Prop Drill Pipe Inp Report'!AU1453="X",1,IF('Prop Drill Pipe Inp Report'!AV1453="X",1,IF('Prop Drill Pipe Inp Report'!AW1453="X",1,IF('Prop Drill Pipe Inp Report'!AX1453="X",1,IF('Prop Drill Pipe Inp Report'!AY1453="X",1,IF('Prop Drill Pipe Inp Report'!AZ1453="X",1,IF('Prop Drill Pipe Inp Report'!BA1453="X",1,0))))))))))))</f>
        <v>0</v>
      </c>
    </row>
    <row r="1447" spans="9:10" x14ac:dyDescent="0.25">
      <c r="I1447">
        <f>IF('Prop Drill Pipe Inp Report'!V1454="X",1,IF('Prop Drill Pipe Inp Report'!W1454="X",1,IF('Prop Drill Pipe Inp Report'!X1454="X",1,IF('Prop Drill Pipe Inp Report'!Y1454="X",1,IF('Prop Drill Pipe Inp Report'!Z1454="X",1,IF('Prop Drill Pipe Inp Report'!AA1454="X",1,IF('Prop Drill Pipe Inp Report'!AB1454="X",1,IF('Prop Drill Pipe Inp Report'!AC1454="X",1,IF('Prop Drill Pipe Inp Report'!AD1454="X",1,IF('Prop Drill Pipe Inp Report'!AE1454="X",1,IF('Prop Drill Pipe Inp Report'!AF1454="X",1,IF('Prop Drill Pipe Inp Report'!AG1454="X",1,IF('Prop Drill Pipe Inp Report'!AH1454="X",1, IF('Prop Drill Pipe Inp Report'!AI1454="X",1,0))))))))))))))</f>
        <v>0</v>
      </c>
      <c r="J1447">
        <f>IF('Prop Drill Pipe Inp Report'!AP1454="X",1,IF('Prop Drill Pipe Inp Report'!AQ1454="X",1,IF('Prop Drill Pipe Inp Report'!AR1454="X",1,IF('Prop Drill Pipe Inp Report'!AS1454="X",1,IF('Prop Drill Pipe Inp Report'!AT1454="X",1,IF('Prop Drill Pipe Inp Report'!AU1454="X",1,IF('Prop Drill Pipe Inp Report'!AV1454="X",1,IF('Prop Drill Pipe Inp Report'!AW1454="X",1,IF('Prop Drill Pipe Inp Report'!AX1454="X",1,IF('Prop Drill Pipe Inp Report'!AY1454="X",1,IF('Prop Drill Pipe Inp Report'!AZ1454="X",1,IF('Prop Drill Pipe Inp Report'!BA1454="X",1,0))))))))))))</f>
        <v>0</v>
      </c>
    </row>
    <row r="1448" spans="9:10" x14ac:dyDescent="0.25">
      <c r="I1448">
        <f>IF('Prop Drill Pipe Inp Report'!V1455="X",1,IF('Prop Drill Pipe Inp Report'!W1455="X",1,IF('Prop Drill Pipe Inp Report'!X1455="X",1,IF('Prop Drill Pipe Inp Report'!Y1455="X",1,IF('Prop Drill Pipe Inp Report'!Z1455="X",1,IF('Prop Drill Pipe Inp Report'!AA1455="X",1,IF('Prop Drill Pipe Inp Report'!AB1455="X",1,IF('Prop Drill Pipe Inp Report'!AC1455="X",1,IF('Prop Drill Pipe Inp Report'!AD1455="X",1,IF('Prop Drill Pipe Inp Report'!AE1455="X",1,IF('Prop Drill Pipe Inp Report'!AF1455="X",1,IF('Prop Drill Pipe Inp Report'!AG1455="X",1,IF('Prop Drill Pipe Inp Report'!AH1455="X",1, IF('Prop Drill Pipe Inp Report'!AI1455="X",1,0))))))))))))))</f>
        <v>0</v>
      </c>
      <c r="J1448">
        <f>IF('Prop Drill Pipe Inp Report'!AP1455="X",1,IF('Prop Drill Pipe Inp Report'!AQ1455="X",1,IF('Prop Drill Pipe Inp Report'!AR1455="X",1,IF('Prop Drill Pipe Inp Report'!AS1455="X",1,IF('Prop Drill Pipe Inp Report'!AT1455="X",1,IF('Prop Drill Pipe Inp Report'!AU1455="X",1,IF('Prop Drill Pipe Inp Report'!AV1455="X",1,IF('Prop Drill Pipe Inp Report'!AW1455="X",1,IF('Prop Drill Pipe Inp Report'!AX1455="X",1,IF('Prop Drill Pipe Inp Report'!AY1455="X",1,IF('Prop Drill Pipe Inp Report'!AZ1455="X",1,IF('Prop Drill Pipe Inp Report'!BA1455="X",1,0))))))))))))</f>
        <v>0</v>
      </c>
    </row>
    <row r="1449" spans="9:10" x14ac:dyDescent="0.25">
      <c r="I1449">
        <f>IF('Prop Drill Pipe Inp Report'!V1456="X",1,IF('Prop Drill Pipe Inp Report'!W1456="X",1,IF('Prop Drill Pipe Inp Report'!X1456="X",1,IF('Prop Drill Pipe Inp Report'!Y1456="X",1,IF('Prop Drill Pipe Inp Report'!Z1456="X",1,IF('Prop Drill Pipe Inp Report'!AA1456="X",1,IF('Prop Drill Pipe Inp Report'!AB1456="X",1,IF('Prop Drill Pipe Inp Report'!AC1456="X",1,IF('Prop Drill Pipe Inp Report'!AD1456="X",1,IF('Prop Drill Pipe Inp Report'!AE1456="X",1,IF('Prop Drill Pipe Inp Report'!AF1456="X",1,IF('Prop Drill Pipe Inp Report'!AG1456="X",1,IF('Prop Drill Pipe Inp Report'!AH1456="X",1, IF('Prop Drill Pipe Inp Report'!AI1456="X",1,0))))))))))))))</f>
        <v>0</v>
      </c>
      <c r="J1449">
        <f>IF('Prop Drill Pipe Inp Report'!AP1456="X",1,IF('Prop Drill Pipe Inp Report'!AQ1456="X",1,IF('Prop Drill Pipe Inp Report'!AR1456="X",1,IF('Prop Drill Pipe Inp Report'!AS1456="X",1,IF('Prop Drill Pipe Inp Report'!AT1456="X",1,IF('Prop Drill Pipe Inp Report'!AU1456="X",1,IF('Prop Drill Pipe Inp Report'!AV1456="X",1,IF('Prop Drill Pipe Inp Report'!AW1456="X",1,IF('Prop Drill Pipe Inp Report'!AX1456="X",1,IF('Prop Drill Pipe Inp Report'!AY1456="X",1,IF('Prop Drill Pipe Inp Report'!AZ1456="X",1,IF('Prop Drill Pipe Inp Report'!BA1456="X",1,0))))))))))))</f>
        <v>0</v>
      </c>
    </row>
    <row r="1450" spans="9:10" x14ac:dyDescent="0.25">
      <c r="I1450">
        <f>IF('Prop Drill Pipe Inp Report'!V1457="X",1,IF('Prop Drill Pipe Inp Report'!W1457="X",1,IF('Prop Drill Pipe Inp Report'!X1457="X",1,IF('Prop Drill Pipe Inp Report'!Y1457="X",1,IF('Prop Drill Pipe Inp Report'!Z1457="X",1,IF('Prop Drill Pipe Inp Report'!AA1457="X",1,IF('Prop Drill Pipe Inp Report'!AB1457="X",1,IF('Prop Drill Pipe Inp Report'!AC1457="X",1,IF('Prop Drill Pipe Inp Report'!AD1457="X",1,IF('Prop Drill Pipe Inp Report'!AE1457="X",1,IF('Prop Drill Pipe Inp Report'!AF1457="X",1,IF('Prop Drill Pipe Inp Report'!AG1457="X",1,IF('Prop Drill Pipe Inp Report'!AH1457="X",1, IF('Prop Drill Pipe Inp Report'!AI1457="X",1,0))))))))))))))</f>
        <v>0</v>
      </c>
      <c r="J1450">
        <f>IF('Prop Drill Pipe Inp Report'!AP1457="X",1,IF('Prop Drill Pipe Inp Report'!AQ1457="X",1,IF('Prop Drill Pipe Inp Report'!AR1457="X",1,IF('Prop Drill Pipe Inp Report'!AS1457="X",1,IF('Prop Drill Pipe Inp Report'!AT1457="X",1,IF('Prop Drill Pipe Inp Report'!AU1457="X",1,IF('Prop Drill Pipe Inp Report'!AV1457="X",1,IF('Prop Drill Pipe Inp Report'!AW1457="X",1,IF('Prop Drill Pipe Inp Report'!AX1457="X",1,IF('Prop Drill Pipe Inp Report'!AY1457="X",1,IF('Prop Drill Pipe Inp Report'!AZ1457="X",1,IF('Prop Drill Pipe Inp Report'!BA1457="X",1,0))))))))))))</f>
        <v>0</v>
      </c>
    </row>
    <row r="1451" spans="9:10" x14ac:dyDescent="0.25">
      <c r="I1451">
        <f>IF('Prop Drill Pipe Inp Report'!V1458="X",1,IF('Prop Drill Pipe Inp Report'!W1458="X",1,IF('Prop Drill Pipe Inp Report'!X1458="X",1,IF('Prop Drill Pipe Inp Report'!Y1458="X",1,IF('Prop Drill Pipe Inp Report'!Z1458="X",1,IF('Prop Drill Pipe Inp Report'!AA1458="X",1,IF('Prop Drill Pipe Inp Report'!AB1458="X",1,IF('Prop Drill Pipe Inp Report'!AC1458="X",1,IF('Prop Drill Pipe Inp Report'!AD1458="X",1,IF('Prop Drill Pipe Inp Report'!AE1458="X",1,IF('Prop Drill Pipe Inp Report'!AF1458="X",1,IF('Prop Drill Pipe Inp Report'!AG1458="X",1,IF('Prop Drill Pipe Inp Report'!AH1458="X",1, IF('Prop Drill Pipe Inp Report'!AI1458="X",1,0))))))))))))))</f>
        <v>0</v>
      </c>
      <c r="J1451">
        <f>IF('Prop Drill Pipe Inp Report'!AP1458="X",1,IF('Prop Drill Pipe Inp Report'!AQ1458="X",1,IF('Prop Drill Pipe Inp Report'!AR1458="X",1,IF('Prop Drill Pipe Inp Report'!AS1458="X",1,IF('Prop Drill Pipe Inp Report'!AT1458="X",1,IF('Prop Drill Pipe Inp Report'!AU1458="X",1,IF('Prop Drill Pipe Inp Report'!AV1458="X",1,IF('Prop Drill Pipe Inp Report'!AW1458="X",1,IF('Prop Drill Pipe Inp Report'!AX1458="X",1,IF('Prop Drill Pipe Inp Report'!AY1458="X",1,IF('Prop Drill Pipe Inp Report'!AZ1458="X",1,IF('Prop Drill Pipe Inp Report'!BA1458="X",1,0))))))))))))</f>
        <v>0</v>
      </c>
    </row>
    <row r="1452" spans="9:10" x14ac:dyDescent="0.25">
      <c r="I1452">
        <f>IF('Prop Drill Pipe Inp Report'!V1459="X",1,IF('Prop Drill Pipe Inp Report'!W1459="X",1,IF('Prop Drill Pipe Inp Report'!X1459="X",1,IF('Prop Drill Pipe Inp Report'!Y1459="X",1,IF('Prop Drill Pipe Inp Report'!Z1459="X",1,IF('Prop Drill Pipe Inp Report'!AA1459="X",1,IF('Prop Drill Pipe Inp Report'!AB1459="X",1,IF('Prop Drill Pipe Inp Report'!AC1459="X",1,IF('Prop Drill Pipe Inp Report'!AD1459="X",1,IF('Prop Drill Pipe Inp Report'!AE1459="X",1,IF('Prop Drill Pipe Inp Report'!AF1459="X",1,IF('Prop Drill Pipe Inp Report'!AG1459="X",1,IF('Prop Drill Pipe Inp Report'!AH1459="X",1, IF('Prop Drill Pipe Inp Report'!AI1459="X",1,0))))))))))))))</f>
        <v>0</v>
      </c>
      <c r="J1452">
        <f>IF('Prop Drill Pipe Inp Report'!AP1459="X",1,IF('Prop Drill Pipe Inp Report'!AQ1459="X",1,IF('Prop Drill Pipe Inp Report'!AR1459="X",1,IF('Prop Drill Pipe Inp Report'!AS1459="X",1,IF('Prop Drill Pipe Inp Report'!AT1459="X",1,IF('Prop Drill Pipe Inp Report'!AU1459="X",1,IF('Prop Drill Pipe Inp Report'!AV1459="X",1,IF('Prop Drill Pipe Inp Report'!AW1459="X",1,IF('Prop Drill Pipe Inp Report'!AX1459="X",1,IF('Prop Drill Pipe Inp Report'!AY1459="X",1,IF('Prop Drill Pipe Inp Report'!AZ1459="X",1,IF('Prop Drill Pipe Inp Report'!BA1459="X",1,0))))))))))))</f>
        <v>0</v>
      </c>
    </row>
    <row r="1453" spans="9:10" x14ac:dyDescent="0.25">
      <c r="I1453">
        <f>IF('Prop Drill Pipe Inp Report'!V1460="X",1,IF('Prop Drill Pipe Inp Report'!W1460="X",1,IF('Prop Drill Pipe Inp Report'!X1460="X",1,IF('Prop Drill Pipe Inp Report'!Y1460="X",1,IF('Prop Drill Pipe Inp Report'!Z1460="X",1,IF('Prop Drill Pipe Inp Report'!AA1460="X",1,IF('Prop Drill Pipe Inp Report'!AB1460="X",1,IF('Prop Drill Pipe Inp Report'!AC1460="X",1,IF('Prop Drill Pipe Inp Report'!AD1460="X",1,IF('Prop Drill Pipe Inp Report'!AE1460="X",1,IF('Prop Drill Pipe Inp Report'!AF1460="X",1,IF('Prop Drill Pipe Inp Report'!AG1460="X",1,IF('Prop Drill Pipe Inp Report'!AH1460="X",1, IF('Prop Drill Pipe Inp Report'!AI1460="X",1,0))))))))))))))</f>
        <v>0</v>
      </c>
      <c r="J1453">
        <f>IF('Prop Drill Pipe Inp Report'!AP1460="X",1,IF('Prop Drill Pipe Inp Report'!AQ1460="X",1,IF('Prop Drill Pipe Inp Report'!AR1460="X",1,IF('Prop Drill Pipe Inp Report'!AS1460="X",1,IF('Prop Drill Pipe Inp Report'!AT1460="X",1,IF('Prop Drill Pipe Inp Report'!AU1460="X",1,IF('Prop Drill Pipe Inp Report'!AV1460="X",1,IF('Prop Drill Pipe Inp Report'!AW1460="X",1,IF('Prop Drill Pipe Inp Report'!AX1460="X",1,IF('Prop Drill Pipe Inp Report'!AY1460="X",1,IF('Prop Drill Pipe Inp Report'!AZ1460="X",1,IF('Prop Drill Pipe Inp Report'!BA1460="X",1,0))))))))))))</f>
        <v>0</v>
      </c>
    </row>
    <row r="1454" spans="9:10" x14ac:dyDescent="0.25">
      <c r="I1454">
        <f>IF('Prop Drill Pipe Inp Report'!V1461="X",1,IF('Prop Drill Pipe Inp Report'!W1461="X",1,IF('Prop Drill Pipe Inp Report'!X1461="X",1,IF('Prop Drill Pipe Inp Report'!Y1461="X",1,IF('Prop Drill Pipe Inp Report'!Z1461="X",1,IF('Prop Drill Pipe Inp Report'!AA1461="X",1,IF('Prop Drill Pipe Inp Report'!AB1461="X",1,IF('Prop Drill Pipe Inp Report'!AC1461="X",1,IF('Prop Drill Pipe Inp Report'!AD1461="X",1,IF('Prop Drill Pipe Inp Report'!AE1461="X",1,IF('Prop Drill Pipe Inp Report'!AF1461="X",1,IF('Prop Drill Pipe Inp Report'!AG1461="X",1,IF('Prop Drill Pipe Inp Report'!AH1461="X",1, IF('Prop Drill Pipe Inp Report'!AI1461="X",1,0))))))))))))))</f>
        <v>0</v>
      </c>
      <c r="J1454">
        <f>IF('Prop Drill Pipe Inp Report'!AP1461="X",1,IF('Prop Drill Pipe Inp Report'!AQ1461="X",1,IF('Prop Drill Pipe Inp Report'!AR1461="X",1,IF('Prop Drill Pipe Inp Report'!AS1461="X",1,IF('Prop Drill Pipe Inp Report'!AT1461="X",1,IF('Prop Drill Pipe Inp Report'!AU1461="X",1,IF('Prop Drill Pipe Inp Report'!AV1461="X",1,IF('Prop Drill Pipe Inp Report'!AW1461="X",1,IF('Prop Drill Pipe Inp Report'!AX1461="X",1,IF('Prop Drill Pipe Inp Report'!AY1461="X",1,IF('Prop Drill Pipe Inp Report'!AZ1461="X",1,IF('Prop Drill Pipe Inp Report'!BA1461="X",1,0))))))))))))</f>
        <v>0</v>
      </c>
    </row>
    <row r="1455" spans="9:10" x14ac:dyDescent="0.25">
      <c r="I1455">
        <f>IF('Prop Drill Pipe Inp Report'!V1462="X",1,IF('Prop Drill Pipe Inp Report'!W1462="X",1,IF('Prop Drill Pipe Inp Report'!X1462="X",1,IF('Prop Drill Pipe Inp Report'!Y1462="X",1,IF('Prop Drill Pipe Inp Report'!Z1462="X",1,IF('Prop Drill Pipe Inp Report'!AA1462="X",1,IF('Prop Drill Pipe Inp Report'!AB1462="X",1,IF('Prop Drill Pipe Inp Report'!AC1462="X",1,IF('Prop Drill Pipe Inp Report'!AD1462="X",1,IF('Prop Drill Pipe Inp Report'!AE1462="X",1,IF('Prop Drill Pipe Inp Report'!AF1462="X",1,IF('Prop Drill Pipe Inp Report'!AG1462="X",1,IF('Prop Drill Pipe Inp Report'!AH1462="X",1, IF('Prop Drill Pipe Inp Report'!AI1462="X",1,0))))))))))))))</f>
        <v>0</v>
      </c>
      <c r="J1455">
        <f>IF('Prop Drill Pipe Inp Report'!AP1462="X",1,IF('Prop Drill Pipe Inp Report'!AQ1462="X",1,IF('Prop Drill Pipe Inp Report'!AR1462="X",1,IF('Prop Drill Pipe Inp Report'!AS1462="X",1,IF('Prop Drill Pipe Inp Report'!AT1462="X",1,IF('Prop Drill Pipe Inp Report'!AU1462="X",1,IF('Prop Drill Pipe Inp Report'!AV1462="X",1,IF('Prop Drill Pipe Inp Report'!AW1462="X",1,IF('Prop Drill Pipe Inp Report'!AX1462="X",1,IF('Prop Drill Pipe Inp Report'!AY1462="X",1,IF('Prop Drill Pipe Inp Report'!AZ1462="X",1,IF('Prop Drill Pipe Inp Report'!BA1462="X",1,0))))))))))))</f>
        <v>0</v>
      </c>
    </row>
    <row r="1456" spans="9:10" x14ac:dyDescent="0.25">
      <c r="I1456">
        <f>IF('Prop Drill Pipe Inp Report'!V1463="X",1,IF('Prop Drill Pipe Inp Report'!W1463="X",1,IF('Prop Drill Pipe Inp Report'!X1463="X",1,IF('Prop Drill Pipe Inp Report'!Y1463="X",1,IF('Prop Drill Pipe Inp Report'!Z1463="X",1,IF('Prop Drill Pipe Inp Report'!AA1463="X",1,IF('Prop Drill Pipe Inp Report'!AB1463="X",1,IF('Prop Drill Pipe Inp Report'!AC1463="X",1,IF('Prop Drill Pipe Inp Report'!AD1463="X",1,IF('Prop Drill Pipe Inp Report'!AE1463="X",1,IF('Prop Drill Pipe Inp Report'!AF1463="X",1,IF('Prop Drill Pipe Inp Report'!AG1463="X",1,IF('Prop Drill Pipe Inp Report'!AH1463="X",1, IF('Prop Drill Pipe Inp Report'!AI1463="X",1,0))))))))))))))</f>
        <v>0</v>
      </c>
      <c r="J1456">
        <f>IF('Prop Drill Pipe Inp Report'!AP1463="X",1,IF('Prop Drill Pipe Inp Report'!AQ1463="X",1,IF('Prop Drill Pipe Inp Report'!AR1463="X",1,IF('Prop Drill Pipe Inp Report'!AS1463="X",1,IF('Prop Drill Pipe Inp Report'!AT1463="X",1,IF('Prop Drill Pipe Inp Report'!AU1463="X",1,IF('Prop Drill Pipe Inp Report'!AV1463="X",1,IF('Prop Drill Pipe Inp Report'!AW1463="X",1,IF('Prop Drill Pipe Inp Report'!AX1463="X",1,IF('Prop Drill Pipe Inp Report'!AY1463="X",1,IF('Prop Drill Pipe Inp Report'!AZ1463="X",1,IF('Prop Drill Pipe Inp Report'!BA1463="X",1,0))))))))))))</f>
        <v>0</v>
      </c>
    </row>
    <row r="1457" spans="9:10" x14ac:dyDescent="0.25">
      <c r="I1457">
        <f>IF('Prop Drill Pipe Inp Report'!V1464="X",1,IF('Prop Drill Pipe Inp Report'!W1464="X",1,IF('Prop Drill Pipe Inp Report'!X1464="X",1,IF('Prop Drill Pipe Inp Report'!Y1464="X",1,IF('Prop Drill Pipe Inp Report'!Z1464="X",1,IF('Prop Drill Pipe Inp Report'!AA1464="X",1,IF('Prop Drill Pipe Inp Report'!AB1464="X",1,IF('Prop Drill Pipe Inp Report'!AC1464="X",1,IF('Prop Drill Pipe Inp Report'!AD1464="X",1,IF('Prop Drill Pipe Inp Report'!AE1464="X",1,IF('Prop Drill Pipe Inp Report'!AF1464="X",1,IF('Prop Drill Pipe Inp Report'!AG1464="X",1,IF('Prop Drill Pipe Inp Report'!AH1464="X",1, IF('Prop Drill Pipe Inp Report'!AI1464="X",1,0))))))))))))))</f>
        <v>0</v>
      </c>
      <c r="J1457">
        <f>IF('Prop Drill Pipe Inp Report'!AP1464="X",1,IF('Prop Drill Pipe Inp Report'!AQ1464="X",1,IF('Prop Drill Pipe Inp Report'!AR1464="X",1,IF('Prop Drill Pipe Inp Report'!AS1464="X",1,IF('Prop Drill Pipe Inp Report'!AT1464="X",1,IF('Prop Drill Pipe Inp Report'!AU1464="X",1,IF('Prop Drill Pipe Inp Report'!AV1464="X",1,IF('Prop Drill Pipe Inp Report'!AW1464="X",1,IF('Prop Drill Pipe Inp Report'!AX1464="X",1,IF('Prop Drill Pipe Inp Report'!AY1464="X",1,IF('Prop Drill Pipe Inp Report'!AZ1464="X",1,IF('Prop Drill Pipe Inp Report'!BA1464="X",1,0))))))))))))</f>
        <v>0</v>
      </c>
    </row>
    <row r="1458" spans="9:10" x14ac:dyDescent="0.25">
      <c r="I1458">
        <f>IF('Prop Drill Pipe Inp Report'!V1465="X",1,IF('Prop Drill Pipe Inp Report'!W1465="X",1,IF('Prop Drill Pipe Inp Report'!X1465="X",1,IF('Prop Drill Pipe Inp Report'!Y1465="X",1,IF('Prop Drill Pipe Inp Report'!Z1465="X",1,IF('Prop Drill Pipe Inp Report'!AA1465="X",1,IF('Prop Drill Pipe Inp Report'!AB1465="X",1,IF('Prop Drill Pipe Inp Report'!AC1465="X",1,IF('Prop Drill Pipe Inp Report'!AD1465="X",1,IF('Prop Drill Pipe Inp Report'!AE1465="X",1,IF('Prop Drill Pipe Inp Report'!AF1465="X",1,IF('Prop Drill Pipe Inp Report'!AG1465="X",1,IF('Prop Drill Pipe Inp Report'!AH1465="X",1, IF('Prop Drill Pipe Inp Report'!AI1465="X",1,0))))))))))))))</f>
        <v>0</v>
      </c>
      <c r="J1458">
        <f>IF('Prop Drill Pipe Inp Report'!AP1465="X",1,IF('Prop Drill Pipe Inp Report'!AQ1465="X",1,IF('Prop Drill Pipe Inp Report'!AR1465="X",1,IF('Prop Drill Pipe Inp Report'!AS1465="X",1,IF('Prop Drill Pipe Inp Report'!AT1465="X",1,IF('Prop Drill Pipe Inp Report'!AU1465="X",1,IF('Prop Drill Pipe Inp Report'!AV1465="X",1,IF('Prop Drill Pipe Inp Report'!AW1465="X",1,IF('Prop Drill Pipe Inp Report'!AX1465="X",1,IF('Prop Drill Pipe Inp Report'!AY1465="X",1,IF('Prop Drill Pipe Inp Report'!AZ1465="X",1,IF('Prop Drill Pipe Inp Report'!BA1465="X",1,0))))))))))))</f>
        <v>0</v>
      </c>
    </row>
    <row r="1459" spans="9:10" x14ac:dyDescent="0.25">
      <c r="I1459">
        <f>IF('Prop Drill Pipe Inp Report'!V1466="X",1,IF('Prop Drill Pipe Inp Report'!W1466="X",1,IF('Prop Drill Pipe Inp Report'!X1466="X",1,IF('Prop Drill Pipe Inp Report'!Y1466="X",1,IF('Prop Drill Pipe Inp Report'!Z1466="X",1,IF('Prop Drill Pipe Inp Report'!AA1466="X",1,IF('Prop Drill Pipe Inp Report'!AB1466="X",1,IF('Prop Drill Pipe Inp Report'!AC1466="X",1,IF('Prop Drill Pipe Inp Report'!AD1466="X",1,IF('Prop Drill Pipe Inp Report'!AE1466="X",1,IF('Prop Drill Pipe Inp Report'!AF1466="X",1,IF('Prop Drill Pipe Inp Report'!AG1466="X",1,IF('Prop Drill Pipe Inp Report'!AH1466="X",1, IF('Prop Drill Pipe Inp Report'!AI1466="X",1,0))))))))))))))</f>
        <v>0</v>
      </c>
      <c r="J1459">
        <f>IF('Prop Drill Pipe Inp Report'!AP1466="X",1,IF('Prop Drill Pipe Inp Report'!AQ1466="X",1,IF('Prop Drill Pipe Inp Report'!AR1466="X",1,IF('Prop Drill Pipe Inp Report'!AS1466="X",1,IF('Prop Drill Pipe Inp Report'!AT1466="X",1,IF('Prop Drill Pipe Inp Report'!AU1466="X",1,IF('Prop Drill Pipe Inp Report'!AV1466="X",1,IF('Prop Drill Pipe Inp Report'!AW1466="X",1,IF('Prop Drill Pipe Inp Report'!AX1466="X",1,IF('Prop Drill Pipe Inp Report'!AY1466="X",1,IF('Prop Drill Pipe Inp Report'!AZ1466="X",1,IF('Prop Drill Pipe Inp Report'!BA1466="X",1,0))))))))))))</f>
        <v>0</v>
      </c>
    </row>
    <row r="1460" spans="9:10" x14ac:dyDescent="0.25">
      <c r="I1460">
        <f>IF('Prop Drill Pipe Inp Report'!V1467="X",1,IF('Prop Drill Pipe Inp Report'!W1467="X",1,IF('Prop Drill Pipe Inp Report'!X1467="X",1,IF('Prop Drill Pipe Inp Report'!Y1467="X",1,IF('Prop Drill Pipe Inp Report'!Z1467="X",1,IF('Prop Drill Pipe Inp Report'!AA1467="X",1,IF('Prop Drill Pipe Inp Report'!AB1467="X",1,IF('Prop Drill Pipe Inp Report'!AC1467="X",1,IF('Prop Drill Pipe Inp Report'!AD1467="X",1,IF('Prop Drill Pipe Inp Report'!AE1467="X",1,IF('Prop Drill Pipe Inp Report'!AF1467="X",1,IF('Prop Drill Pipe Inp Report'!AG1467="X",1,IF('Prop Drill Pipe Inp Report'!AH1467="X",1, IF('Prop Drill Pipe Inp Report'!AI1467="X",1,0))))))))))))))</f>
        <v>0</v>
      </c>
      <c r="J1460">
        <f>IF('Prop Drill Pipe Inp Report'!AP1467="X",1,IF('Prop Drill Pipe Inp Report'!AQ1467="X",1,IF('Prop Drill Pipe Inp Report'!AR1467="X",1,IF('Prop Drill Pipe Inp Report'!AS1467="X",1,IF('Prop Drill Pipe Inp Report'!AT1467="X",1,IF('Prop Drill Pipe Inp Report'!AU1467="X",1,IF('Prop Drill Pipe Inp Report'!AV1467="X",1,IF('Prop Drill Pipe Inp Report'!AW1467="X",1,IF('Prop Drill Pipe Inp Report'!AX1467="X",1,IF('Prop Drill Pipe Inp Report'!AY1467="X",1,IF('Prop Drill Pipe Inp Report'!AZ1467="X",1,IF('Prop Drill Pipe Inp Report'!BA1467="X",1,0))))))))))))</f>
        <v>0</v>
      </c>
    </row>
    <row r="1461" spans="9:10" x14ac:dyDescent="0.25">
      <c r="I1461">
        <f>IF('Prop Drill Pipe Inp Report'!V1468="X",1,IF('Prop Drill Pipe Inp Report'!W1468="X",1,IF('Prop Drill Pipe Inp Report'!X1468="X",1,IF('Prop Drill Pipe Inp Report'!Y1468="X",1,IF('Prop Drill Pipe Inp Report'!Z1468="X",1,IF('Prop Drill Pipe Inp Report'!AA1468="X",1,IF('Prop Drill Pipe Inp Report'!AB1468="X",1,IF('Prop Drill Pipe Inp Report'!AC1468="X",1,IF('Prop Drill Pipe Inp Report'!AD1468="X",1,IF('Prop Drill Pipe Inp Report'!AE1468="X",1,IF('Prop Drill Pipe Inp Report'!AF1468="X",1,IF('Prop Drill Pipe Inp Report'!AG1468="X",1,IF('Prop Drill Pipe Inp Report'!AH1468="X",1, IF('Prop Drill Pipe Inp Report'!AI1468="X",1,0))))))))))))))</f>
        <v>0</v>
      </c>
      <c r="J1461">
        <f>IF('Prop Drill Pipe Inp Report'!AP1468="X",1,IF('Prop Drill Pipe Inp Report'!AQ1468="X",1,IF('Prop Drill Pipe Inp Report'!AR1468="X",1,IF('Prop Drill Pipe Inp Report'!AS1468="X",1,IF('Prop Drill Pipe Inp Report'!AT1468="X",1,IF('Prop Drill Pipe Inp Report'!AU1468="X",1,IF('Prop Drill Pipe Inp Report'!AV1468="X",1,IF('Prop Drill Pipe Inp Report'!AW1468="X",1,IF('Prop Drill Pipe Inp Report'!AX1468="X",1,IF('Prop Drill Pipe Inp Report'!AY1468="X",1,IF('Prop Drill Pipe Inp Report'!AZ1468="X",1,IF('Prop Drill Pipe Inp Report'!BA1468="X",1,0))))))))))))</f>
        <v>0</v>
      </c>
    </row>
    <row r="1462" spans="9:10" x14ac:dyDescent="0.25">
      <c r="I1462">
        <f>IF('Prop Drill Pipe Inp Report'!V1469="X",1,IF('Prop Drill Pipe Inp Report'!W1469="X",1,IF('Prop Drill Pipe Inp Report'!X1469="X",1,IF('Prop Drill Pipe Inp Report'!Y1469="X",1,IF('Prop Drill Pipe Inp Report'!Z1469="X",1,IF('Prop Drill Pipe Inp Report'!AA1469="X",1,IF('Prop Drill Pipe Inp Report'!AB1469="X",1,IF('Prop Drill Pipe Inp Report'!AC1469="X",1,IF('Prop Drill Pipe Inp Report'!AD1469="X",1,IF('Prop Drill Pipe Inp Report'!AE1469="X",1,IF('Prop Drill Pipe Inp Report'!AF1469="X",1,IF('Prop Drill Pipe Inp Report'!AG1469="X",1,IF('Prop Drill Pipe Inp Report'!AH1469="X",1, IF('Prop Drill Pipe Inp Report'!AI1469="X",1,0))))))))))))))</f>
        <v>0</v>
      </c>
      <c r="J1462">
        <f>IF('Prop Drill Pipe Inp Report'!AP1469="X",1,IF('Prop Drill Pipe Inp Report'!AQ1469="X",1,IF('Prop Drill Pipe Inp Report'!AR1469="X",1,IF('Prop Drill Pipe Inp Report'!AS1469="X",1,IF('Prop Drill Pipe Inp Report'!AT1469="X",1,IF('Prop Drill Pipe Inp Report'!AU1469="X",1,IF('Prop Drill Pipe Inp Report'!AV1469="X",1,IF('Prop Drill Pipe Inp Report'!AW1469="X",1,IF('Prop Drill Pipe Inp Report'!AX1469="X",1,IF('Prop Drill Pipe Inp Report'!AY1469="X",1,IF('Prop Drill Pipe Inp Report'!AZ1469="X",1,IF('Prop Drill Pipe Inp Report'!BA1469="X",1,0))))))))))))</f>
        <v>0</v>
      </c>
    </row>
    <row r="1463" spans="9:10" x14ac:dyDescent="0.25">
      <c r="I1463">
        <f>IF('Prop Drill Pipe Inp Report'!V1470="X",1,IF('Prop Drill Pipe Inp Report'!W1470="X",1,IF('Prop Drill Pipe Inp Report'!X1470="X",1,IF('Prop Drill Pipe Inp Report'!Y1470="X",1,IF('Prop Drill Pipe Inp Report'!Z1470="X",1,IF('Prop Drill Pipe Inp Report'!AA1470="X",1,IF('Prop Drill Pipe Inp Report'!AB1470="X",1,IF('Prop Drill Pipe Inp Report'!AC1470="X",1,IF('Prop Drill Pipe Inp Report'!AD1470="X",1,IF('Prop Drill Pipe Inp Report'!AE1470="X",1,IF('Prop Drill Pipe Inp Report'!AF1470="X",1,IF('Prop Drill Pipe Inp Report'!AG1470="X",1,IF('Prop Drill Pipe Inp Report'!AH1470="X",1, IF('Prop Drill Pipe Inp Report'!AI1470="X",1,0))))))))))))))</f>
        <v>0</v>
      </c>
      <c r="J1463">
        <f>IF('Prop Drill Pipe Inp Report'!AP1470="X",1,IF('Prop Drill Pipe Inp Report'!AQ1470="X",1,IF('Prop Drill Pipe Inp Report'!AR1470="X",1,IF('Prop Drill Pipe Inp Report'!AS1470="X",1,IF('Prop Drill Pipe Inp Report'!AT1470="X",1,IF('Prop Drill Pipe Inp Report'!AU1470="X",1,IF('Prop Drill Pipe Inp Report'!AV1470="X",1,IF('Prop Drill Pipe Inp Report'!AW1470="X",1,IF('Prop Drill Pipe Inp Report'!AX1470="X",1,IF('Prop Drill Pipe Inp Report'!AY1470="X",1,IF('Prop Drill Pipe Inp Report'!AZ1470="X",1,IF('Prop Drill Pipe Inp Report'!BA1470="X",1,0))))))))))))</f>
        <v>0</v>
      </c>
    </row>
    <row r="1464" spans="9:10" x14ac:dyDescent="0.25">
      <c r="I1464">
        <f>IF('Prop Drill Pipe Inp Report'!V1471="X",1,IF('Prop Drill Pipe Inp Report'!W1471="X",1,IF('Prop Drill Pipe Inp Report'!X1471="X",1,IF('Prop Drill Pipe Inp Report'!Y1471="X",1,IF('Prop Drill Pipe Inp Report'!Z1471="X",1,IF('Prop Drill Pipe Inp Report'!AA1471="X",1,IF('Prop Drill Pipe Inp Report'!AB1471="X",1,IF('Prop Drill Pipe Inp Report'!AC1471="X",1,IF('Prop Drill Pipe Inp Report'!AD1471="X",1,IF('Prop Drill Pipe Inp Report'!AE1471="X",1,IF('Prop Drill Pipe Inp Report'!AF1471="X",1,IF('Prop Drill Pipe Inp Report'!AG1471="X",1,IF('Prop Drill Pipe Inp Report'!AH1471="X",1, IF('Prop Drill Pipe Inp Report'!AI1471="X",1,0))))))))))))))</f>
        <v>0</v>
      </c>
      <c r="J1464">
        <f>IF('Prop Drill Pipe Inp Report'!AP1471="X",1,IF('Prop Drill Pipe Inp Report'!AQ1471="X",1,IF('Prop Drill Pipe Inp Report'!AR1471="X",1,IF('Prop Drill Pipe Inp Report'!AS1471="X",1,IF('Prop Drill Pipe Inp Report'!AT1471="X",1,IF('Prop Drill Pipe Inp Report'!AU1471="X",1,IF('Prop Drill Pipe Inp Report'!AV1471="X",1,IF('Prop Drill Pipe Inp Report'!AW1471="X",1,IF('Prop Drill Pipe Inp Report'!AX1471="X",1,IF('Prop Drill Pipe Inp Report'!AY1471="X",1,IF('Prop Drill Pipe Inp Report'!AZ1471="X",1,IF('Prop Drill Pipe Inp Report'!BA1471="X",1,0))))))))))))</f>
        <v>0</v>
      </c>
    </row>
    <row r="1465" spans="9:10" x14ac:dyDescent="0.25">
      <c r="I1465">
        <f>IF('Prop Drill Pipe Inp Report'!V1472="X",1,IF('Prop Drill Pipe Inp Report'!W1472="X",1,IF('Prop Drill Pipe Inp Report'!X1472="X",1,IF('Prop Drill Pipe Inp Report'!Y1472="X",1,IF('Prop Drill Pipe Inp Report'!Z1472="X",1,IF('Prop Drill Pipe Inp Report'!AA1472="X",1,IF('Prop Drill Pipe Inp Report'!AB1472="X",1,IF('Prop Drill Pipe Inp Report'!AC1472="X",1,IF('Prop Drill Pipe Inp Report'!AD1472="X",1,IF('Prop Drill Pipe Inp Report'!AE1472="X",1,IF('Prop Drill Pipe Inp Report'!AF1472="X",1,IF('Prop Drill Pipe Inp Report'!AG1472="X",1,IF('Prop Drill Pipe Inp Report'!AH1472="X",1, IF('Prop Drill Pipe Inp Report'!AI1472="X",1,0))))))))))))))</f>
        <v>0</v>
      </c>
      <c r="J1465">
        <f>IF('Prop Drill Pipe Inp Report'!AP1472="X",1,IF('Prop Drill Pipe Inp Report'!AQ1472="X",1,IF('Prop Drill Pipe Inp Report'!AR1472="X",1,IF('Prop Drill Pipe Inp Report'!AS1472="X",1,IF('Prop Drill Pipe Inp Report'!AT1472="X",1,IF('Prop Drill Pipe Inp Report'!AU1472="X",1,IF('Prop Drill Pipe Inp Report'!AV1472="X",1,IF('Prop Drill Pipe Inp Report'!AW1472="X",1,IF('Prop Drill Pipe Inp Report'!AX1472="X",1,IF('Prop Drill Pipe Inp Report'!AY1472="X",1,IF('Prop Drill Pipe Inp Report'!AZ1472="X",1,IF('Prop Drill Pipe Inp Report'!BA1472="X",1,0))))))))))))</f>
        <v>0</v>
      </c>
    </row>
    <row r="1466" spans="9:10" x14ac:dyDescent="0.25">
      <c r="I1466">
        <f>IF('Prop Drill Pipe Inp Report'!V1473="X",1,IF('Prop Drill Pipe Inp Report'!W1473="X",1,IF('Prop Drill Pipe Inp Report'!X1473="X",1,IF('Prop Drill Pipe Inp Report'!Y1473="X",1,IF('Prop Drill Pipe Inp Report'!Z1473="X",1,IF('Prop Drill Pipe Inp Report'!AA1473="X",1,IF('Prop Drill Pipe Inp Report'!AB1473="X",1,IF('Prop Drill Pipe Inp Report'!AC1473="X",1,IF('Prop Drill Pipe Inp Report'!AD1473="X",1,IF('Prop Drill Pipe Inp Report'!AE1473="X",1,IF('Prop Drill Pipe Inp Report'!AF1473="X",1,IF('Prop Drill Pipe Inp Report'!AG1473="X",1,IF('Prop Drill Pipe Inp Report'!AH1473="X",1, IF('Prop Drill Pipe Inp Report'!AI1473="X",1,0))))))))))))))</f>
        <v>0</v>
      </c>
      <c r="J1466">
        <f>IF('Prop Drill Pipe Inp Report'!AP1473="X",1,IF('Prop Drill Pipe Inp Report'!AQ1473="X",1,IF('Prop Drill Pipe Inp Report'!AR1473="X",1,IF('Prop Drill Pipe Inp Report'!AS1473="X",1,IF('Prop Drill Pipe Inp Report'!AT1473="X",1,IF('Prop Drill Pipe Inp Report'!AU1473="X",1,IF('Prop Drill Pipe Inp Report'!AV1473="X",1,IF('Prop Drill Pipe Inp Report'!AW1473="X",1,IF('Prop Drill Pipe Inp Report'!AX1473="X",1,IF('Prop Drill Pipe Inp Report'!AY1473="X",1,IF('Prop Drill Pipe Inp Report'!AZ1473="X",1,IF('Prop Drill Pipe Inp Report'!BA1473="X",1,0))))))))))))</f>
        <v>0</v>
      </c>
    </row>
    <row r="1467" spans="9:10" x14ac:dyDescent="0.25">
      <c r="I1467">
        <f>IF('Prop Drill Pipe Inp Report'!V1474="X",1,IF('Prop Drill Pipe Inp Report'!W1474="X",1,IF('Prop Drill Pipe Inp Report'!X1474="X",1,IF('Prop Drill Pipe Inp Report'!Y1474="X",1,IF('Prop Drill Pipe Inp Report'!Z1474="X",1,IF('Prop Drill Pipe Inp Report'!AA1474="X",1,IF('Prop Drill Pipe Inp Report'!AB1474="X",1,IF('Prop Drill Pipe Inp Report'!AC1474="X",1,IF('Prop Drill Pipe Inp Report'!AD1474="X",1,IF('Prop Drill Pipe Inp Report'!AE1474="X",1,IF('Prop Drill Pipe Inp Report'!AF1474="X",1,IF('Prop Drill Pipe Inp Report'!AG1474="X",1,IF('Prop Drill Pipe Inp Report'!AH1474="X",1, IF('Prop Drill Pipe Inp Report'!AI1474="X",1,0))))))))))))))</f>
        <v>0</v>
      </c>
      <c r="J1467">
        <f>IF('Prop Drill Pipe Inp Report'!AP1474="X",1,IF('Prop Drill Pipe Inp Report'!AQ1474="X",1,IF('Prop Drill Pipe Inp Report'!AR1474="X",1,IF('Prop Drill Pipe Inp Report'!AS1474="X",1,IF('Prop Drill Pipe Inp Report'!AT1474="X",1,IF('Prop Drill Pipe Inp Report'!AU1474="X",1,IF('Prop Drill Pipe Inp Report'!AV1474="X",1,IF('Prop Drill Pipe Inp Report'!AW1474="X",1,IF('Prop Drill Pipe Inp Report'!AX1474="X",1,IF('Prop Drill Pipe Inp Report'!AY1474="X",1,IF('Prop Drill Pipe Inp Report'!AZ1474="X",1,IF('Prop Drill Pipe Inp Report'!BA1474="X",1,0))))))))))))</f>
        <v>0</v>
      </c>
    </row>
    <row r="1468" spans="9:10" x14ac:dyDescent="0.25">
      <c r="I1468">
        <f>IF('Prop Drill Pipe Inp Report'!V1475="X",1,IF('Prop Drill Pipe Inp Report'!W1475="X",1,IF('Prop Drill Pipe Inp Report'!X1475="X",1,IF('Prop Drill Pipe Inp Report'!Y1475="X",1,IF('Prop Drill Pipe Inp Report'!Z1475="X",1,IF('Prop Drill Pipe Inp Report'!AA1475="X",1,IF('Prop Drill Pipe Inp Report'!AB1475="X",1,IF('Prop Drill Pipe Inp Report'!AC1475="X",1,IF('Prop Drill Pipe Inp Report'!AD1475="X",1,IF('Prop Drill Pipe Inp Report'!AE1475="X",1,IF('Prop Drill Pipe Inp Report'!AF1475="X",1,IF('Prop Drill Pipe Inp Report'!AG1475="X",1,IF('Prop Drill Pipe Inp Report'!AH1475="X",1, IF('Prop Drill Pipe Inp Report'!AI1475="X",1,0))))))))))))))</f>
        <v>0</v>
      </c>
      <c r="J1468">
        <f>IF('Prop Drill Pipe Inp Report'!AP1475="X",1,IF('Prop Drill Pipe Inp Report'!AQ1475="X",1,IF('Prop Drill Pipe Inp Report'!AR1475="X",1,IF('Prop Drill Pipe Inp Report'!AS1475="X",1,IF('Prop Drill Pipe Inp Report'!AT1475="X",1,IF('Prop Drill Pipe Inp Report'!AU1475="X",1,IF('Prop Drill Pipe Inp Report'!AV1475="X",1,IF('Prop Drill Pipe Inp Report'!AW1475="X",1,IF('Prop Drill Pipe Inp Report'!AX1475="X",1,IF('Prop Drill Pipe Inp Report'!AY1475="X",1,IF('Prop Drill Pipe Inp Report'!AZ1475="X",1,IF('Prop Drill Pipe Inp Report'!BA1475="X",1,0))))))))))))</f>
        <v>0</v>
      </c>
    </row>
    <row r="1469" spans="9:10" x14ac:dyDescent="0.25">
      <c r="I1469">
        <f>IF('Prop Drill Pipe Inp Report'!V1476="X",1,IF('Prop Drill Pipe Inp Report'!W1476="X",1,IF('Prop Drill Pipe Inp Report'!X1476="X",1,IF('Prop Drill Pipe Inp Report'!Y1476="X",1,IF('Prop Drill Pipe Inp Report'!Z1476="X",1,IF('Prop Drill Pipe Inp Report'!AA1476="X",1,IF('Prop Drill Pipe Inp Report'!AB1476="X",1,IF('Prop Drill Pipe Inp Report'!AC1476="X",1,IF('Prop Drill Pipe Inp Report'!AD1476="X",1,IF('Prop Drill Pipe Inp Report'!AE1476="X",1,IF('Prop Drill Pipe Inp Report'!AF1476="X",1,IF('Prop Drill Pipe Inp Report'!AG1476="X",1,IF('Prop Drill Pipe Inp Report'!AH1476="X",1, IF('Prop Drill Pipe Inp Report'!AI1476="X",1,0))))))))))))))</f>
        <v>0</v>
      </c>
      <c r="J1469">
        <f>IF('Prop Drill Pipe Inp Report'!AP1476="X",1,IF('Prop Drill Pipe Inp Report'!AQ1476="X",1,IF('Prop Drill Pipe Inp Report'!AR1476="X",1,IF('Prop Drill Pipe Inp Report'!AS1476="X",1,IF('Prop Drill Pipe Inp Report'!AT1476="X",1,IF('Prop Drill Pipe Inp Report'!AU1476="X",1,IF('Prop Drill Pipe Inp Report'!AV1476="X",1,IF('Prop Drill Pipe Inp Report'!AW1476="X",1,IF('Prop Drill Pipe Inp Report'!AX1476="X",1,IF('Prop Drill Pipe Inp Report'!AY1476="X",1,IF('Prop Drill Pipe Inp Report'!AZ1476="X",1,IF('Prop Drill Pipe Inp Report'!BA1476="X",1,0))))))))))))</f>
        <v>0</v>
      </c>
    </row>
    <row r="1470" spans="9:10" x14ac:dyDescent="0.25">
      <c r="I1470">
        <f>IF('Prop Drill Pipe Inp Report'!V1477="X",1,IF('Prop Drill Pipe Inp Report'!W1477="X",1,IF('Prop Drill Pipe Inp Report'!X1477="X",1,IF('Prop Drill Pipe Inp Report'!Y1477="X",1,IF('Prop Drill Pipe Inp Report'!Z1477="X",1,IF('Prop Drill Pipe Inp Report'!AA1477="X",1,IF('Prop Drill Pipe Inp Report'!AB1477="X",1,IF('Prop Drill Pipe Inp Report'!AC1477="X",1,IF('Prop Drill Pipe Inp Report'!AD1477="X",1,IF('Prop Drill Pipe Inp Report'!AE1477="X",1,IF('Prop Drill Pipe Inp Report'!AF1477="X",1,IF('Prop Drill Pipe Inp Report'!AG1477="X",1,IF('Prop Drill Pipe Inp Report'!AH1477="X",1, IF('Prop Drill Pipe Inp Report'!AI1477="X",1,0))))))))))))))</f>
        <v>0</v>
      </c>
      <c r="J1470">
        <f>IF('Prop Drill Pipe Inp Report'!AP1477="X",1,IF('Prop Drill Pipe Inp Report'!AQ1477="X",1,IF('Prop Drill Pipe Inp Report'!AR1477="X",1,IF('Prop Drill Pipe Inp Report'!AS1477="X",1,IF('Prop Drill Pipe Inp Report'!AT1477="X",1,IF('Prop Drill Pipe Inp Report'!AU1477="X",1,IF('Prop Drill Pipe Inp Report'!AV1477="X",1,IF('Prop Drill Pipe Inp Report'!AW1477="X",1,IF('Prop Drill Pipe Inp Report'!AX1477="X",1,IF('Prop Drill Pipe Inp Report'!AY1477="X",1,IF('Prop Drill Pipe Inp Report'!AZ1477="X",1,IF('Prop Drill Pipe Inp Report'!BA1477="X",1,0))))))))))))</f>
        <v>0</v>
      </c>
    </row>
    <row r="1471" spans="9:10" x14ac:dyDescent="0.25">
      <c r="I1471">
        <f>IF('Prop Drill Pipe Inp Report'!V1478="X",1,IF('Prop Drill Pipe Inp Report'!W1478="X",1,IF('Prop Drill Pipe Inp Report'!X1478="X",1,IF('Prop Drill Pipe Inp Report'!Y1478="X",1,IF('Prop Drill Pipe Inp Report'!Z1478="X",1,IF('Prop Drill Pipe Inp Report'!AA1478="X",1,IF('Prop Drill Pipe Inp Report'!AB1478="X",1,IF('Prop Drill Pipe Inp Report'!AC1478="X",1,IF('Prop Drill Pipe Inp Report'!AD1478="X",1,IF('Prop Drill Pipe Inp Report'!AE1478="X",1,IF('Prop Drill Pipe Inp Report'!AF1478="X",1,IF('Prop Drill Pipe Inp Report'!AG1478="X",1,IF('Prop Drill Pipe Inp Report'!AH1478="X",1, IF('Prop Drill Pipe Inp Report'!AI1478="X",1,0))))))))))))))</f>
        <v>0</v>
      </c>
      <c r="J1471">
        <f>IF('Prop Drill Pipe Inp Report'!AP1478="X",1,IF('Prop Drill Pipe Inp Report'!AQ1478="X",1,IF('Prop Drill Pipe Inp Report'!AR1478="X",1,IF('Prop Drill Pipe Inp Report'!AS1478="X",1,IF('Prop Drill Pipe Inp Report'!AT1478="X",1,IF('Prop Drill Pipe Inp Report'!AU1478="X",1,IF('Prop Drill Pipe Inp Report'!AV1478="X",1,IF('Prop Drill Pipe Inp Report'!AW1478="X",1,IF('Prop Drill Pipe Inp Report'!AX1478="X",1,IF('Prop Drill Pipe Inp Report'!AY1478="X",1,IF('Prop Drill Pipe Inp Report'!AZ1478="X",1,IF('Prop Drill Pipe Inp Report'!BA1478="X",1,0))))))))))))</f>
        <v>0</v>
      </c>
    </row>
    <row r="1472" spans="9:10" x14ac:dyDescent="0.25">
      <c r="I1472">
        <f>IF('Prop Drill Pipe Inp Report'!V1479="X",1,IF('Prop Drill Pipe Inp Report'!W1479="X",1,IF('Prop Drill Pipe Inp Report'!X1479="X",1,IF('Prop Drill Pipe Inp Report'!Y1479="X",1,IF('Prop Drill Pipe Inp Report'!Z1479="X",1,IF('Prop Drill Pipe Inp Report'!AA1479="X",1,IF('Prop Drill Pipe Inp Report'!AB1479="X",1,IF('Prop Drill Pipe Inp Report'!AC1479="X",1,IF('Prop Drill Pipe Inp Report'!AD1479="X",1,IF('Prop Drill Pipe Inp Report'!AE1479="X",1,IF('Prop Drill Pipe Inp Report'!AF1479="X",1,IF('Prop Drill Pipe Inp Report'!AG1479="X",1,IF('Prop Drill Pipe Inp Report'!AH1479="X",1, IF('Prop Drill Pipe Inp Report'!AI1479="X",1,0))))))))))))))</f>
        <v>0</v>
      </c>
      <c r="J1472">
        <f>IF('Prop Drill Pipe Inp Report'!AP1479="X",1,IF('Prop Drill Pipe Inp Report'!AQ1479="X",1,IF('Prop Drill Pipe Inp Report'!AR1479="X",1,IF('Prop Drill Pipe Inp Report'!AS1479="X",1,IF('Prop Drill Pipe Inp Report'!AT1479="X",1,IF('Prop Drill Pipe Inp Report'!AU1479="X",1,IF('Prop Drill Pipe Inp Report'!AV1479="X",1,IF('Prop Drill Pipe Inp Report'!AW1479="X",1,IF('Prop Drill Pipe Inp Report'!AX1479="X",1,IF('Prop Drill Pipe Inp Report'!AY1479="X",1,IF('Prop Drill Pipe Inp Report'!AZ1479="X",1,IF('Prop Drill Pipe Inp Report'!BA1479="X",1,0))))))))))))</f>
        <v>0</v>
      </c>
    </row>
    <row r="1473" spans="9:10" x14ac:dyDescent="0.25">
      <c r="I1473">
        <f>IF('Prop Drill Pipe Inp Report'!V1480="X",1,IF('Prop Drill Pipe Inp Report'!W1480="X",1,IF('Prop Drill Pipe Inp Report'!X1480="X",1,IF('Prop Drill Pipe Inp Report'!Y1480="X",1,IF('Prop Drill Pipe Inp Report'!Z1480="X",1,IF('Prop Drill Pipe Inp Report'!AA1480="X",1,IF('Prop Drill Pipe Inp Report'!AB1480="X",1,IF('Prop Drill Pipe Inp Report'!AC1480="X",1,IF('Prop Drill Pipe Inp Report'!AD1480="X",1,IF('Prop Drill Pipe Inp Report'!AE1480="X",1,IF('Prop Drill Pipe Inp Report'!AF1480="X",1,IF('Prop Drill Pipe Inp Report'!AG1480="X",1,IF('Prop Drill Pipe Inp Report'!AH1480="X",1, IF('Prop Drill Pipe Inp Report'!AI1480="X",1,0))))))))))))))</f>
        <v>0</v>
      </c>
      <c r="J1473">
        <f>IF('Prop Drill Pipe Inp Report'!AP1480="X",1,IF('Prop Drill Pipe Inp Report'!AQ1480="X",1,IF('Prop Drill Pipe Inp Report'!AR1480="X",1,IF('Prop Drill Pipe Inp Report'!AS1480="X",1,IF('Prop Drill Pipe Inp Report'!AT1480="X",1,IF('Prop Drill Pipe Inp Report'!AU1480="X",1,IF('Prop Drill Pipe Inp Report'!AV1480="X",1,IF('Prop Drill Pipe Inp Report'!AW1480="X",1,IF('Prop Drill Pipe Inp Report'!AX1480="X",1,IF('Prop Drill Pipe Inp Report'!AY1480="X",1,IF('Prop Drill Pipe Inp Report'!AZ1480="X",1,IF('Prop Drill Pipe Inp Report'!BA1480="X",1,0))))))))))))</f>
        <v>0</v>
      </c>
    </row>
    <row r="1474" spans="9:10" x14ac:dyDescent="0.25">
      <c r="I1474">
        <f>IF('Prop Drill Pipe Inp Report'!V1481="X",1,IF('Prop Drill Pipe Inp Report'!W1481="X",1,IF('Prop Drill Pipe Inp Report'!X1481="X",1,IF('Prop Drill Pipe Inp Report'!Y1481="X",1,IF('Prop Drill Pipe Inp Report'!Z1481="X",1,IF('Prop Drill Pipe Inp Report'!AA1481="X",1,IF('Prop Drill Pipe Inp Report'!AB1481="X",1,IF('Prop Drill Pipe Inp Report'!AC1481="X",1,IF('Prop Drill Pipe Inp Report'!AD1481="X",1,IF('Prop Drill Pipe Inp Report'!AE1481="X",1,IF('Prop Drill Pipe Inp Report'!AF1481="X",1,IF('Prop Drill Pipe Inp Report'!AG1481="X",1,IF('Prop Drill Pipe Inp Report'!AH1481="X",1, IF('Prop Drill Pipe Inp Report'!AI1481="X",1,0))))))))))))))</f>
        <v>0</v>
      </c>
      <c r="J1474">
        <f>IF('Prop Drill Pipe Inp Report'!AP1481="X",1,IF('Prop Drill Pipe Inp Report'!AQ1481="X",1,IF('Prop Drill Pipe Inp Report'!AR1481="X",1,IF('Prop Drill Pipe Inp Report'!AS1481="X",1,IF('Prop Drill Pipe Inp Report'!AT1481="X",1,IF('Prop Drill Pipe Inp Report'!AU1481="X",1,IF('Prop Drill Pipe Inp Report'!AV1481="X",1,IF('Prop Drill Pipe Inp Report'!AW1481="X",1,IF('Prop Drill Pipe Inp Report'!AX1481="X",1,IF('Prop Drill Pipe Inp Report'!AY1481="X",1,IF('Prop Drill Pipe Inp Report'!AZ1481="X",1,IF('Prop Drill Pipe Inp Report'!BA1481="X",1,0))))))))))))</f>
        <v>0</v>
      </c>
    </row>
    <row r="1475" spans="9:10" x14ac:dyDescent="0.25">
      <c r="I1475">
        <f>IF('Prop Drill Pipe Inp Report'!V1482="X",1,IF('Prop Drill Pipe Inp Report'!W1482="X",1,IF('Prop Drill Pipe Inp Report'!X1482="X",1,IF('Prop Drill Pipe Inp Report'!Y1482="X",1,IF('Prop Drill Pipe Inp Report'!Z1482="X",1,IF('Prop Drill Pipe Inp Report'!AA1482="X",1,IF('Prop Drill Pipe Inp Report'!AB1482="X",1,IF('Prop Drill Pipe Inp Report'!AC1482="X",1,IF('Prop Drill Pipe Inp Report'!AD1482="X",1,IF('Prop Drill Pipe Inp Report'!AE1482="X",1,IF('Prop Drill Pipe Inp Report'!AF1482="X",1,IF('Prop Drill Pipe Inp Report'!AG1482="X",1,IF('Prop Drill Pipe Inp Report'!AH1482="X",1, IF('Prop Drill Pipe Inp Report'!AI1482="X",1,0))))))))))))))</f>
        <v>0</v>
      </c>
      <c r="J1475">
        <f>IF('Prop Drill Pipe Inp Report'!AP1482="X",1,IF('Prop Drill Pipe Inp Report'!AQ1482="X",1,IF('Prop Drill Pipe Inp Report'!AR1482="X",1,IF('Prop Drill Pipe Inp Report'!AS1482="X",1,IF('Prop Drill Pipe Inp Report'!AT1482="X",1,IF('Prop Drill Pipe Inp Report'!AU1482="X",1,IF('Prop Drill Pipe Inp Report'!AV1482="X",1,IF('Prop Drill Pipe Inp Report'!AW1482="X",1,IF('Prop Drill Pipe Inp Report'!AX1482="X",1,IF('Prop Drill Pipe Inp Report'!AY1482="X",1,IF('Prop Drill Pipe Inp Report'!AZ1482="X",1,IF('Prop Drill Pipe Inp Report'!BA1482="X",1,0))))))))))))</f>
        <v>0</v>
      </c>
    </row>
    <row r="1476" spans="9:10" x14ac:dyDescent="0.25">
      <c r="I1476">
        <f>IF('Prop Drill Pipe Inp Report'!V1483="X",1,IF('Prop Drill Pipe Inp Report'!W1483="X",1,IF('Prop Drill Pipe Inp Report'!X1483="X",1,IF('Prop Drill Pipe Inp Report'!Y1483="X",1,IF('Prop Drill Pipe Inp Report'!Z1483="X",1,IF('Prop Drill Pipe Inp Report'!AA1483="X",1,IF('Prop Drill Pipe Inp Report'!AB1483="X",1,IF('Prop Drill Pipe Inp Report'!AC1483="X",1,IF('Prop Drill Pipe Inp Report'!AD1483="X",1,IF('Prop Drill Pipe Inp Report'!AE1483="X",1,IF('Prop Drill Pipe Inp Report'!AF1483="X",1,IF('Prop Drill Pipe Inp Report'!AG1483="X",1,IF('Prop Drill Pipe Inp Report'!AH1483="X",1, IF('Prop Drill Pipe Inp Report'!AI1483="X",1,0))))))))))))))</f>
        <v>0</v>
      </c>
      <c r="J1476">
        <f>IF('Prop Drill Pipe Inp Report'!AP1483="X",1,IF('Prop Drill Pipe Inp Report'!AQ1483="X",1,IF('Prop Drill Pipe Inp Report'!AR1483="X",1,IF('Prop Drill Pipe Inp Report'!AS1483="X",1,IF('Prop Drill Pipe Inp Report'!AT1483="X",1,IF('Prop Drill Pipe Inp Report'!AU1483="X",1,IF('Prop Drill Pipe Inp Report'!AV1483="X",1,IF('Prop Drill Pipe Inp Report'!AW1483="X",1,IF('Prop Drill Pipe Inp Report'!AX1483="X",1,IF('Prop Drill Pipe Inp Report'!AY1483="X",1,IF('Prop Drill Pipe Inp Report'!AZ1483="X",1,IF('Prop Drill Pipe Inp Report'!BA1483="X",1,0))))))))))))</f>
        <v>0</v>
      </c>
    </row>
    <row r="1477" spans="9:10" x14ac:dyDescent="0.25">
      <c r="I1477">
        <f>IF('Prop Drill Pipe Inp Report'!V1484="X",1,IF('Prop Drill Pipe Inp Report'!W1484="X",1,IF('Prop Drill Pipe Inp Report'!X1484="X",1,IF('Prop Drill Pipe Inp Report'!Y1484="X",1,IF('Prop Drill Pipe Inp Report'!Z1484="X",1,IF('Prop Drill Pipe Inp Report'!AA1484="X",1,IF('Prop Drill Pipe Inp Report'!AB1484="X",1,IF('Prop Drill Pipe Inp Report'!AC1484="X",1,IF('Prop Drill Pipe Inp Report'!AD1484="X",1,IF('Prop Drill Pipe Inp Report'!AE1484="X",1,IF('Prop Drill Pipe Inp Report'!AF1484="X",1,IF('Prop Drill Pipe Inp Report'!AG1484="X",1,IF('Prop Drill Pipe Inp Report'!AH1484="X",1, IF('Prop Drill Pipe Inp Report'!AI1484="X",1,0))))))))))))))</f>
        <v>0</v>
      </c>
      <c r="J1477">
        <f>IF('Prop Drill Pipe Inp Report'!AP1484="X",1,IF('Prop Drill Pipe Inp Report'!AQ1484="X",1,IF('Prop Drill Pipe Inp Report'!AR1484="X",1,IF('Prop Drill Pipe Inp Report'!AS1484="X",1,IF('Prop Drill Pipe Inp Report'!AT1484="X",1,IF('Prop Drill Pipe Inp Report'!AU1484="X",1,IF('Prop Drill Pipe Inp Report'!AV1484="X",1,IF('Prop Drill Pipe Inp Report'!AW1484="X",1,IF('Prop Drill Pipe Inp Report'!AX1484="X",1,IF('Prop Drill Pipe Inp Report'!AY1484="X",1,IF('Prop Drill Pipe Inp Report'!AZ1484="X",1,IF('Prop Drill Pipe Inp Report'!BA1484="X",1,0))))))))))))</f>
        <v>0</v>
      </c>
    </row>
    <row r="1478" spans="9:10" x14ac:dyDescent="0.25">
      <c r="I1478">
        <f>IF('Prop Drill Pipe Inp Report'!V1485="X",1,IF('Prop Drill Pipe Inp Report'!W1485="X",1,IF('Prop Drill Pipe Inp Report'!X1485="X",1,IF('Prop Drill Pipe Inp Report'!Y1485="X",1,IF('Prop Drill Pipe Inp Report'!Z1485="X",1,IF('Prop Drill Pipe Inp Report'!AA1485="X",1,IF('Prop Drill Pipe Inp Report'!AB1485="X",1,IF('Prop Drill Pipe Inp Report'!AC1485="X",1,IF('Prop Drill Pipe Inp Report'!AD1485="X",1,IF('Prop Drill Pipe Inp Report'!AE1485="X",1,IF('Prop Drill Pipe Inp Report'!AF1485="X",1,IF('Prop Drill Pipe Inp Report'!AG1485="X",1,IF('Prop Drill Pipe Inp Report'!AH1485="X",1, IF('Prop Drill Pipe Inp Report'!AI1485="X",1,0))))))))))))))</f>
        <v>0</v>
      </c>
      <c r="J1478">
        <f>IF('Prop Drill Pipe Inp Report'!AP1485="X",1,IF('Prop Drill Pipe Inp Report'!AQ1485="X",1,IF('Prop Drill Pipe Inp Report'!AR1485="X",1,IF('Prop Drill Pipe Inp Report'!AS1485="X",1,IF('Prop Drill Pipe Inp Report'!AT1485="X",1,IF('Prop Drill Pipe Inp Report'!AU1485="X",1,IF('Prop Drill Pipe Inp Report'!AV1485="X",1,IF('Prop Drill Pipe Inp Report'!AW1485="X",1,IF('Prop Drill Pipe Inp Report'!AX1485="X",1,IF('Prop Drill Pipe Inp Report'!AY1485="X",1,IF('Prop Drill Pipe Inp Report'!AZ1485="X",1,IF('Prop Drill Pipe Inp Report'!BA1485="X",1,0))))))))))))</f>
        <v>0</v>
      </c>
    </row>
    <row r="1479" spans="9:10" x14ac:dyDescent="0.25">
      <c r="I1479">
        <f>IF('Prop Drill Pipe Inp Report'!V1486="X",1,IF('Prop Drill Pipe Inp Report'!W1486="X",1,IF('Prop Drill Pipe Inp Report'!X1486="X",1,IF('Prop Drill Pipe Inp Report'!Y1486="X",1,IF('Prop Drill Pipe Inp Report'!Z1486="X",1,IF('Prop Drill Pipe Inp Report'!AA1486="X",1,IF('Prop Drill Pipe Inp Report'!AB1486="X",1,IF('Prop Drill Pipe Inp Report'!AC1486="X",1,IF('Prop Drill Pipe Inp Report'!AD1486="X",1,IF('Prop Drill Pipe Inp Report'!AE1486="X",1,IF('Prop Drill Pipe Inp Report'!AF1486="X",1,IF('Prop Drill Pipe Inp Report'!AG1486="X",1,IF('Prop Drill Pipe Inp Report'!AH1486="X",1, IF('Prop Drill Pipe Inp Report'!AI1486="X",1,0))))))))))))))</f>
        <v>0</v>
      </c>
      <c r="J1479">
        <f>IF('Prop Drill Pipe Inp Report'!AP1486="X",1,IF('Prop Drill Pipe Inp Report'!AQ1486="X",1,IF('Prop Drill Pipe Inp Report'!AR1486="X",1,IF('Prop Drill Pipe Inp Report'!AS1486="X",1,IF('Prop Drill Pipe Inp Report'!AT1486="X",1,IF('Prop Drill Pipe Inp Report'!AU1486="X",1,IF('Prop Drill Pipe Inp Report'!AV1486="X",1,IF('Prop Drill Pipe Inp Report'!AW1486="X",1,IF('Prop Drill Pipe Inp Report'!AX1486="X",1,IF('Prop Drill Pipe Inp Report'!AY1486="X",1,IF('Prop Drill Pipe Inp Report'!AZ1486="X",1,IF('Prop Drill Pipe Inp Report'!BA1486="X",1,0))))))))))))</f>
        <v>0</v>
      </c>
    </row>
    <row r="1480" spans="9:10" x14ac:dyDescent="0.25">
      <c r="I1480">
        <f>IF('Prop Drill Pipe Inp Report'!V1487="X",1,IF('Prop Drill Pipe Inp Report'!W1487="X",1,IF('Prop Drill Pipe Inp Report'!X1487="X",1,IF('Prop Drill Pipe Inp Report'!Y1487="X",1,IF('Prop Drill Pipe Inp Report'!Z1487="X",1,IF('Prop Drill Pipe Inp Report'!AA1487="X",1,IF('Prop Drill Pipe Inp Report'!AB1487="X",1,IF('Prop Drill Pipe Inp Report'!AC1487="X",1,IF('Prop Drill Pipe Inp Report'!AD1487="X",1,IF('Prop Drill Pipe Inp Report'!AE1487="X",1,IF('Prop Drill Pipe Inp Report'!AF1487="X",1,IF('Prop Drill Pipe Inp Report'!AG1487="X",1,IF('Prop Drill Pipe Inp Report'!AH1487="X",1, IF('Prop Drill Pipe Inp Report'!AI1487="X",1,0))))))))))))))</f>
        <v>0</v>
      </c>
      <c r="J1480">
        <f>IF('Prop Drill Pipe Inp Report'!AP1487="X",1,IF('Prop Drill Pipe Inp Report'!AQ1487="X",1,IF('Prop Drill Pipe Inp Report'!AR1487="X",1,IF('Prop Drill Pipe Inp Report'!AS1487="X",1,IF('Prop Drill Pipe Inp Report'!AT1487="X",1,IF('Prop Drill Pipe Inp Report'!AU1487="X",1,IF('Prop Drill Pipe Inp Report'!AV1487="X",1,IF('Prop Drill Pipe Inp Report'!AW1487="X",1,IF('Prop Drill Pipe Inp Report'!AX1487="X",1,IF('Prop Drill Pipe Inp Report'!AY1487="X",1,IF('Prop Drill Pipe Inp Report'!AZ1487="X",1,IF('Prop Drill Pipe Inp Report'!BA1487="X",1,0))))))))))))</f>
        <v>0</v>
      </c>
    </row>
    <row r="1481" spans="9:10" x14ac:dyDescent="0.25">
      <c r="I1481">
        <f>IF('Prop Drill Pipe Inp Report'!V1488="X",1,IF('Prop Drill Pipe Inp Report'!W1488="X",1,IF('Prop Drill Pipe Inp Report'!X1488="X",1,IF('Prop Drill Pipe Inp Report'!Y1488="X",1,IF('Prop Drill Pipe Inp Report'!Z1488="X",1,IF('Prop Drill Pipe Inp Report'!AA1488="X",1,IF('Prop Drill Pipe Inp Report'!AB1488="X",1,IF('Prop Drill Pipe Inp Report'!AC1488="X",1,IF('Prop Drill Pipe Inp Report'!AD1488="X",1,IF('Prop Drill Pipe Inp Report'!AE1488="X",1,IF('Prop Drill Pipe Inp Report'!AF1488="X",1,IF('Prop Drill Pipe Inp Report'!AG1488="X",1,IF('Prop Drill Pipe Inp Report'!AH1488="X",1, IF('Prop Drill Pipe Inp Report'!AI1488="X",1,0))))))))))))))</f>
        <v>0</v>
      </c>
      <c r="J1481">
        <f>IF('Prop Drill Pipe Inp Report'!AP1488="X",1,IF('Prop Drill Pipe Inp Report'!AQ1488="X",1,IF('Prop Drill Pipe Inp Report'!AR1488="X",1,IF('Prop Drill Pipe Inp Report'!AS1488="X",1,IF('Prop Drill Pipe Inp Report'!AT1488="X",1,IF('Prop Drill Pipe Inp Report'!AU1488="X",1,IF('Prop Drill Pipe Inp Report'!AV1488="X",1,IF('Prop Drill Pipe Inp Report'!AW1488="X",1,IF('Prop Drill Pipe Inp Report'!AX1488="X",1,IF('Prop Drill Pipe Inp Report'!AY1488="X",1,IF('Prop Drill Pipe Inp Report'!AZ1488="X",1,IF('Prop Drill Pipe Inp Report'!BA1488="X",1,0))))))))))))</f>
        <v>0</v>
      </c>
    </row>
    <row r="1482" spans="9:10" x14ac:dyDescent="0.25">
      <c r="I1482">
        <f>IF('Prop Drill Pipe Inp Report'!V1489="X",1,IF('Prop Drill Pipe Inp Report'!W1489="X",1,IF('Prop Drill Pipe Inp Report'!X1489="X",1,IF('Prop Drill Pipe Inp Report'!Y1489="X",1,IF('Prop Drill Pipe Inp Report'!Z1489="X",1,IF('Prop Drill Pipe Inp Report'!AA1489="X",1,IF('Prop Drill Pipe Inp Report'!AB1489="X",1,IF('Prop Drill Pipe Inp Report'!AC1489="X",1,IF('Prop Drill Pipe Inp Report'!AD1489="X",1,IF('Prop Drill Pipe Inp Report'!AE1489="X",1,IF('Prop Drill Pipe Inp Report'!AF1489="X",1,IF('Prop Drill Pipe Inp Report'!AG1489="X",1,IF('Prop Drill Pipe Inp Report'!AH1489="X",1, IF('Prop Drill Pipe Inp Report'!AI1489="X",1,0))))))))))))))</f>
        <v>0</v>
      </c>
      <c r="J1482">
        <f>IF('Prop Drill Pipe Inp Report'!AP1489="X",1,IF('Prop Drill Pipe Inp Report'!AQ1489="X",1,IF('Prop Drill Pipe Inp Report'!AR1489="X",1,IF('Prop Drill Pipe Inp Report'!AS1489="X",1,IF('Prop Drill Pipe Inp Report'!AT1489="X",1,IF('Prop Drill Pipe Inp Report'!AU1489="X",1,IF('Prop Drill Pipe Inp Report'!AV1489="X",1,IF('Prop Drill Pipe Inp Report'!AW1489="X",1,IF('Prop Drill Pipe Inp Report'!AX1489="X",1,IF('Prop Drill Pipe Inp Report'!AY1489="X",1,IF('Prop Drill Pipe Inp Report'!AZ1489="X",1,IF('Prop Drill Pipe Inp Report'!BA1489="X",1,0))))))))))))</f>
        <v>0</v>
      </c>
    </row>
    <row r="1483" spans="9:10" x14ac:dyDescent="0.25">
      <c r="I1483">
        <f>IF('Prop Drill Pipe Inp Report'!V1490="X",1,IF('Prop Drill Pipe Inp Report'!W1490="X",1,IF('Prop Drill Pipe Inp Report'!X1490="X",1,IF('Prop Drill Pipe Inp Report'!Y1490="X",1,IF('Prop Drill Pipe Inp Report'!Z1490="X",1,IF('Prop Drill Pipe Inp Report'!AA1490="X",1,IF('Prop Drill Pipe Inp Report'!AB1490="X",1,IF('Prop Drill Pipe Inp Report'!AC1490="X",1,IF('Prop Drill Pipe Inp Report'!AD1490="X",1,IF('Prop Drill Pipe Inp Report'!AE1490="X",1,IF('Prop Drill Pipe Inp Report'!AF1490="X",1,IF('Prop Drill Pipe Inp Report'!AG1490="X",1,IF('Prop Drill Pipe Inp Report'!AH1490="X",1, IF('Prop Drill Pipe Inp Report'!AI1490="X",1,0))))))))))))))</f>
        <v>0</v>
      </c>
      <c r="J1483">
        <f>IF('Prop Drill Pipe Inp Report'!AP1490="X",1,IF('Prop Drill Pipe Inp Report'!AQ1490="X",1,IF('Prop Drill Pipe Inp Report'!AR1490="X",1,IF('Prop Drill Pipe Inp Report'!AS1490="X",1,IF('Prop Drill Pipe Inp Report'!AT1490="X",1,IF('Prop Drill Pipe Inp Report'!AU1490="X",1,IF('Prop Drill Pipe Inp Report'!AV1490="X",1,IF('Prop Drill Pipe Inp Report'!AW1490="X",1,IF('Prop Drill Pipe Inp Report'!AX1490="X",1,IF('Prop Drill Pipe Inp Report'!AY1490="X",1,IF('Prop Drill Pipe Inp Report'!AZ1490="X",1,IF('Prop Drill Pipe Inp Report'!BA1490="X",1,0))))))))))))</f>
        <v>0</v>
      </c>
    </row>
    <row r="1484" spans="9:10" x14ac:dyDescent="0.25">
      <c r="I1484">
        <f>IF('Prop Drill Pipe Inp Report'!V1491="X",1,IF('Prop Drill Pipe Inp Report'!W1491="X",1,IF('Prop Drill Pipe Inp Report'!X1491="X",1,IF('Prop Drill Pipe Inp Report'!Y1491="X",1,IF('Prop Drill Pipe Inp Report'!Z1491="X",1,IF('Prop Drill Pipe Inp Report'!AA1491="X",1,IF('Prop Drill Pipe Inp Report'!AB1491="X",1,IF('Prop Drill Pipe Inp Report'!AC1491="X",1,IF('Prop Drill Pipe Inp Report'!AD1491="X",1,IF('Prop Drill Pipe Inp Report'!AE1491="X",1,IF('Prop Drill Pipe Inp Report'!AF1491="X",1,IF('Prop Drill Pipe Inp Report'!AG1491="X",1,IF('Prop Drill Pipe Inp Report'!AH1491="X",1, IF('Prop Drill Pipe Inp Report'!AI1491="X",1,0))))))))))))))</f>
        <v>0</v>
      </c>
      <c r="J1484">
        <f>IF('Prop Drill Pipe Inp Report'!AP1491="X",1,IF('Prop Drill Pipe Inp Report'!AQ1491="X",1,IF('Prop Drill Pipe Inp Report'!AR1491="X",1,IF('Prop Drill Pipe Inp Report'!AS1491="X",1,IF('Prop Drill Pipe Inp Report'!AT1491="X",1,IF('Prop Drill Pipe Inp Report'!AU1491="X",1,IF('Prop Drill Pipe Inp Report'!AV1491="X",1,IF('Prop Drill Pipe Inp Report'!AW1491="X",1,IF('Prop Drill Pipe Inp Report'!AX1491="X",1,IF('Prop Drill Pipe Inp Report'!AY1491="X",1,IF('Prop Drill Pipe Inp Report'!AZ1491="X",1,IF('Prop Drill Pipe Inp Report'!BA1491="X",1,0))))))))))))</f>
        <v>0</v>
      </c>
    </row>
    <row r="1485" spans="9:10" x14ac:dyDescent="0.25">
      <c r="I1485">
        <f>IF('Prop Drill Pipe Inp Report'!V1492="X",1,IF('Prop Drill Pipe Inp Report'!W1492="X",1,IF('Prop Drill Pipe Inp Report'!X1492="X",1,IF('Prop Drill Pipe Inp Report'!Y1492="X",1,IF('Prop Drill Pipe Inp Report'!Z1492="X",1,IF('Prop Drill Pipe Inp Report'!AA1492="X",1,IF('Prop Drill Pipe Inp Report'!AB1492="X",1,IF('Prop Drill Pipe Inp Report'!AC1492="X",1,IF('Prop Drill Pipe Inp Report'!AD1492="X",1,IF('Prop Drill Pipe Inp Report'!AE1492="X",1,IF('Prop Drill Pipe Inp Report'!AF1492="X",1,IF('Prop Drill Pipe Inp Report'!AG1492="X",1,IF('Prop Drill Pipe Inp Report'!AH1492="X",1, IF('Prop Drill Pipe Inp Report'!AI1492="X",1,0))))))))))))))</f>
        <v>0</v>
      </c>
      <c r="J1485">
        <f>IF('Prop Drill Pipe Inp Report'!AP1492="X",1,IF('Prop Drill Pipe Inp Report'!AQ1492="X",1,IF('Prop Drill Pipe Inp Report'!AR1492="X",1,IF('Prop Drill Pipe Inp Report'!AS1492="X",1,IF('Prop Drill Pipe Inp Report'!AT1492="X",1,IF('Prop Drill Pipe Inp Report'!AU1492="X",1,IF('Prop Drill Pipe Inp Report'!AV1492="X",1,IF('Prop Drill Pipe Inp Report'!AW1492="X",1,IF('Prop Drill Pipe Inp Report'!AX1492="X",1,IF('Prop Drill Pipe Inp Report'!AY1492="X",1,IF('Prop Drill Pipe Inp Report'!AZ1492="X",1,IF('Prop Drill Pipe Inp Report'!BA1492="X",1,0))))))))))))</f>
        <v>0</v>
      </c>
    </row>
    <row r="1486" spans="9:10" x14ac:dyDescent="0.25">
      <c r="I1486">
        <f>IF('Prop Drill Pipe Inp Report'!V1493="X",1,IF('Prop Drill Pipe Inp Report'!W1493="X",1,IF('Prop Drill Pipe Inp Report'!X1493="X",1,IF('Prop Drill Pipe Inp Report'!Y1493="X",1,IF('Prop Drill Pipe Inp Report'!Z1493="X",1,IF('Prop Drill Pipe Inp Report'!AA1493="X",1,IF('Prop Drill Pipe Inp Report'!AB1493="X",1,IF('Prop Drill Pipe Inp Report'!AC1493="X",1,IF('Prop Drill Pipe Inp Report'!AD1493="X",1,IF('Prop Drill Pipe Inp Report'!AE1493="X",1,IF('Prop Drill Pipe Inp Report'!AF1493="X",1,IF('Prop Drill Pipe Inp Report'!AG1493="X",1,IF('Prop Drill Pipe Inp Report'!AH1493="X",1, IF('Prop Drill Pipe Inp Report'!AI1493="X",1,0))))))))))))))</f>
        <v>0</v>
      </c>
      <c r="J1486">
        <f>IF('Prop Drill Pipe Inp Report'!AP1493="X",1,IF('Prop Drill Pipe Inp Report'!AQ1493="X",1,IF('Prop Drill Pipe Inp Report'!AR1493="X",1,IF('Prop Drill Pipe Inp Report'!AS1493="X",1,IF('Prop Drill Pipe Inp Report'!AT1493="X",1,IF('Prop Drill Pipe Inp Report'!AU1493="X",1,IF('Prop Drill Pipe Inp Report'!AV1493="X",1,IF('Prop Drill Pipe Inp Report'!AW1493="X",1,IF('Prop Drill Pipe Inp Report'!AX1493="X",1,IF('Prop Drill Pipe Inp Report'!AY1493="X",1,IF('Prop Drill Pipe Inp Report'!AZ1493="X",1,IF('Prop Drill Pipe Inp Report'!BA1493="X",1,0))))))))))))</f>
        <v>0</v>
      </c>
    </row>
    <row r="1487" spans="9:10" x14ac:dyDescent="0.25">
      <c r="I1487">
        <f>IF('Prop Drill Pipe Inp Report'!V1494="X",1,IF('Prop Drill Pipe Inp Report'!W1494="X",1,IF('Prop Drill Pipe Inp Report'!X1494="X",1,IF('Prop Drill Pipe Inp Report'!Y1494="X",1,IF('Prop Drill Pipe Inp Report'!Z1494="X",1,IF('Prop Drill Pipe Inp Report'!AA1494="X",1,IF('Prop Drill Pipe Inp Report'!AB1494="X",1,IF('Prop Drill Pipe Inp Report'!AC1494="X",1,IF('Prop Drill Pipe Inp Report'!AD1494="X",1,IF('Prop Drill Pipe Inp Report'!AE1494="X",1,IF('Prop Drill Pipe Inp Report'!AF1494="X",1,IF('Prop Drill Pipe Inp Report'!AG1494="X",1,IF('Prop Drill Pipe Inp Report'!AH1494="X",1, IF('Prop Drill Pipe Inp Report'!AI1494="X",1,0))))))))))))))</f>
        <v>0</v>
      </c>
      <c r="J1487">
        <f>IF('Prop Drill Pipe Inp Report'!AP1494="X",1,IF('Prop Drill Pipe Inp Report'!AQ1494="X",1,IF('Prop Drill Pipe Inp Report'!AR1494="X",1,IF('Prop Drill Pipe Inp Report'!AS1494="X",1,IF('Prop Drill Pipe Inp Report'!AT1494="X",1,IF('Prop Drill Pipe Inp Report'!AU1494="X",1,IF('Prop Drill Pipe Inp Report'!AV1494="X",1,IF('Prop Drill Pipe Inp Report'!AW1494="X",1,IF('Prop Drill Pipe Inp Report'!AX1494="X",1,IF('Prop Drill Pipe Inp Report'!AY1494="X",1,IF('Prop Drill Pipe Inp Report'!AZ1494="X",1,IF('Prop Drill Pipe Inp Report'!BA1494="X",1,0))))))))))))</f>
        <v>0</v>
      </c>
    </row>
    <row r="1488" spans="9:10" x14ac:dyDescent="0.25">
      <c r="I1488">
        <f>IF('Prop Drill Pipe Inp Report'!V1495="X",1,IF('Prop Drill Pipe Inp Report'!W1495="X",1,IF('Prop Drill Pipe Inp Report'!X1495="X",1,IF('Prop Drill Pipe Inp Report'!Y1495="X",1,IF('Prop Drill Pipe Inp Report'!Z1495="X",1,IF('Prop Drill Pipe Inp Report'!AA1495="X",1,IF('Prop Drill Pipe Inp Report'!AB1495="X",1,IF('Prop Drill Pipe Inp Report'!AC1495="X",1,IF('Prop Drill Pipe Inp Report'!AD1495="X",1,IF('Prop Drill Pipe Inp Report'!AE1495="X",1,IF('Prop Drill Pipe Inp Report'!AF1495="X",1,IF('Prop Drill Pipe Inp Report'!AG1495="X",1,IF('Prop Drill Pipe Inp Report'!AH1495="X",1, IF('Prop Drill Pipe Inp Report'!AI1495="X",1,0))))))))))))))</f>
        <v>0</v>
      </c>
      <c r="J1488">
        <f>IF('Prop Drill Pipe Inp Report'!AP1495="X",1,IF('Prop Drill Pipe Inp Report'!AQ1495="X",1,IF('Prop Drill Pipe Inp Report'!AR1495="X",1,IF('Prop Drill Pipe Inp Report'!AS1495="X",1,IF('Prop Drill Pipe Inp Report'!AT1495="X",1,IF('Prop Drill Pipe Inp Report'!AU1495="X",1,IF('Prop Drill Pipe Inp Report'!AV1495="X",1,IF('Prop Drill Pipe Inp Report'!AW1495="X",1,IF('Prop Drill Pipe Inp Report'!AX1495="X",1,IF('Prop Drill Pipe Inp Report'!AY1495="X",1,IF('Prop Drill Pipe Inp Report'!AZ1495="X",1,IF('Prop Drill Pipe Inp Report'!BA1495="X",1,0))))))))))))</f>
        <v>0</v>
      </c>
    </row>
    <row r="1489" spans="9:10" x14ac:dyDescent="0.25">
      <c r="I1489">
        <f>IF('Prop Drill Pipe Inp Report'!V1496="X",1,IF('Prop Drill Pipe Inp Report'!W1496="X",1,IF('Prop Drill Pipe Inp Report'!X1496="X",1,IF('Prop Drill Pipe Inp Report'!Y1496="X",1,IF('Prop Drill Pipe Inp Report'!Z1496="X",1,IF('Prop Drill Pipe Inp Report'!AA1496="X",1,IF('Prop Drill Pipe Inp Report'!AB1496="X",1,IF('Prop Drill Pipe Inp Report'!AC1496="X",1,IF('Prop Drill Pipe Inp Report'!AD1496="X",1,IF('Prop Drill Pipe Inp Report'!AE1496="X",1,IF('Prop Drill Pipe Inp Report'!AF1496="X",1,IF('Prop Drill Pipe Inp Report'!AG1496="X",1,IF('Prop Drill Pipe Inp Report'!AH1496="X",1, IF('Prop Drill Pipe Inp Report'!AI1496="X",1,0))))))))))))))</f>
        <v>0</v>
      </c>
      <c r="J1489">
        <f>IF('Prop Drill Pipe Inp Report'!AP1496="X",1,IF('Prop Drill Pipe Inp Report'!AQ1496="X",1,IF('Prop Drill Pipe Inp Report'!AR1496="X",1,IF('Prop Drill Pipe Inp Report'!AS1496="X",1,IF('Prop Drill Pipe Inp Report'!AT1496="X",1,IF('Prop Drill Pipe Inp Report'!AU1496="X",1,IF('Prop Drill Pipe Inp Report'!AV1496="X",1,IF('Prop Drill Pipe Inp Report'!AW1496="X",1,IF('Prop Drill Pipe Inp Report'!AX1496="X",1,IF('Prop Drill Pipe Inp Report'!AY1496="X",1,IF('Prop Drill Pipe Inp Report'!AZ1496="X",1,IF('Prop Drill Pipe Inp Report'!BA1496="X",1,0))))))))))))</f>
        <v>0</v>
      </c>
    </row>
    <row r="1490" spans="9:10" x14ac:dyDescent="0.25">
      <c r="I1490">
        <f>IF('Prop Drill Pipe Inp Report'!V1497="X",1,IF('Prop Drill Pipe Inp Report'!W1497="X",1,IF('Prop Drill Pipe Inp Report'!X1497="X",1,IF('Prop Drill Pipe Inp Report'!Y1497="X",1,IF('Prop Drill Pipe Inp Report'!Z1497="X",1,IF('Prop Drill Pipe Inp Report'!AA1497="X",1,IF('Prop Drill Pipe Inp Report'!AB1497="X",1,IF('Prop Drill Pipe Inp Report'!AC1497="X",1,IF('Prop Drill Pipe Inp Report'!AD1497="X",1,IF('Prop Drill Pipe Inp Report'!AE1497="X",1,IF('Prop Drill Pipe Inp Report'!AF1497="X",1,IF('Prop Drill Pipe Inp Report'!AG1497="X",1,IF('Prop Drill Pipe Inp Report'!AH1497="X",1, IF('Prop Drill Pipe Inp Report'!AI1497="X",1,0))))))))))))))</f>
        <v>0</v>
      </c>
      <c r="J1490">
        <f>IF('Prop Drill Pipe Inp Report'!AP1497="X",1,IF('Prop Drill Pipe Inp Report'!AQ1497="X",1,IF('Prop Drill Pipe Inp Report'!AR1497="X",1,IF('Prop Drill Pipe Inp Report'!AS1497="X",1,IF('Prop Drill Pipe Inp Report'!AT1497="X",1,IF('Prop Drill Pipe Inp Report'!AU1497="X",1,IF('Prop Drill Pipe Inp Report'!AV1497="X",1,IF('Prop Drill Pipe Inp Report'!AW1497="X",1,IF('Prop Drill Pipe Inp Report'!AX1497="X",1,IF('Prop Drill Pipe Inp Report'!AY1497="X",1,IF('Prop Drill Pipe Inp Report'!AZ1497="X",1,IF('Prop Drill Pipe Inp Report'!BA1497="X",1,0))))))))))))</f>
        <v>0</v>
      </c>
    </row>
    <row r="1491" spans="9:10" x14ac:dyDescent="0.25">
      <c r="I1491">
        <f>IF('Prop Drill Pipe Inp Report'!V1498="X",1,IF('Prop Drill Pipe Inp Report'!W1498="X",1,IF('Prop Drill Pipe Inp Report'!X1498="X",1,IF('Prop Drill Pipe Inp Report'!Y1498="X",1,IF('Prop Drill Pipe Inp Report'!Z1498="X",1,IF('Prop Drill Pipe Inp Report'!AA1498="X",1,IF('Prop Drill Pipe Inp Report'!AB1498="X",1,IF('Prop Drill Pipe Inp Report'!AC1498="X",1,IF('Prop Drill Pipe Inp Report'!AD1498="X",1,IF('Prop Drill Pipe Inp Report'!AE1498="X",1,IF('Prop Drill Pipe Inp Report'!AF1498="X",1,IF('Prop Drill Pipe Inp Report'!AG1498="X",1,IF('Prop Drill Pipe Inp Report'!AH1498="X",1, IF('Prop Drill Pipe Inp Report'!AI1498="X",1,0))))))))))))))</f>
        <v>0</v>
      </c>
      <c r="J1491">
        <f>IF('Prop Drill Pipe Inp Report'!AP1498="X",1,IF('Prop Drill Pipe Inp Report'!AQ1498="X",1,IF('Prop Drill Pipe Inp Report'!AR1498="X",1,IF('Prop Drill Pipe Inp Report'!AS1498="X",1,IF('Prop Drill Pipe Inp Report'!AT1498="X",1,IF('Prop Drill Pipe Inp Report'!AU1498="X",1,IF('Prop Drill Pipe Inp Report'!AV1498="X",1,IF('Prop Drill Pipe Inp Report'!AW1498="X",1,IF('Prop Drill Pipe Inp Report'!AX1498="X",1,IF('Prop Drill Pipe Inp Report'!AY1498="X",1,IF('Prop Drill Pipe Inp Report'!AZ1498="X",1,IF('Prop Drill Pipe Inp Report'!BA1498="X",1,0))))))))))))</f>
        <v>0</v>
      </c>
    </row>
    <row r="1492" spans="9:10" x14ac:dyDescent="0.25">
      <c r="I1492">
        <f>IF('Prop Drill Pipe Inp Report'!V1499="X",1,IF('Prop Drill Pipe Inp Report'!W1499="X",1,IF('Prop Drill Pipe Inp Report'!X1499="X",1,IF('Prop Drill Pipe Inp Report'!Y1499="X",1,IF('Prop Drill Pipe Inp Report'!Z1499="X",1,IF('Prop Drill Pipe Inp Report'!AA1499="X",1,IF('Prop Drill Pipe Inp Report'!AB1499="X",1,IF('Prop Drill Pipe Inp Report'!AC1499="X",1,IF('Prop Drill Pipe Inp Report'!AD1499="X",1,IF('Prop Drill Pipe Inp Report'!AE1499="X",1,IF('Prop Drill Pipe Inp Report'!AF1499="X",1,IF('Prop Drill Pipe Inp Report'!AG1499="X",1,IF('Prop Drill Pipe Inp Report'!AH1499="X",1, IF('Prop Drill Pipe Inp Report'!AI1499="X",1,0))))))))))))))</f>
        <v>0</v>
      </c>
      <c r="J1492">
        <f>IF('Prop Drill Pipe Inp Report'!AP1499="X",1,IF('Prop Drill Pipe Inp Report'!AQ1499="X",1,IF('Prop Drill Pipe Inp Report'!AR1499="X",1,IF('Prop Drill Pipe Inp Report'!AS1499="X",1,IF('Prop Drill Pipe Inp Report'!AT1499="X",1,IF('Prop Drill Pipe Inp Report'!AU1499="X",1,IF('Prop Drill Pipe Inp Report'!AV1499="X",1,IF('Prop Drill Pipe Inp Report'!AW1499="X",1,IF('Prop Drill Pipe Inp Report'!AX1499="X",1,IF('Prop Drill Pipe Inp Report'!AY1499="X",1,IF('Prop Drill Pipe Inp Report'!AZ1499="X",1,IF('Prop Drill Pipe Inp Report'!BA1499="X",1,0))))))))))))</f>
        <v>0</v>
      </c>
    </row>
    <row r="1493" spans="9:10" x14ac:dyDescent="0.25">
      <c r="I1493">
        <f>IF('Prop Drill Pipe Inp Report'!V1500="X",1,IF('Prop Drill Pipe Inp Report'!W1500="X",1,IF('Prop Drill Pipe Inp Report'!X1500="X",1,IF('Prop Drill Pipe Inp Report'!Y1500="X",1,IF('Prop Drill Pipe Inp Report'!Z1500="X",1,IF('Prop Drill Pipe Inp Report'!AA1500="X",1,IF('Prop Drill Pipe Inp Report'!AB1500="X",1,IF('Prop Drill Pipe Inp Report'!AC1500="X",1,IF('Prop Drill Pipe Inp Report'!AD1500="X",1,IF('Prop Drill Pipe Inp Report'!AE1500="X",1,IF('Prop Drill Pipe Inp Report'!AF1500="X",1,IF('Prop Drill Pipe Inp Report'!AG1500="X",1,IF('Prop Drill Pipe Inp Report'!AH1500="X",1, IF('Prop Drill Pipe Inp Report'!AI1500="X",1,0))))))))))))))</f>
        <v>0</v>
      </c>
      <c r="J1493">
        <f>IF('Prop Drill Pipe Inp Report'!AP1500="X",1,IF('Prop Drill Pipe Inp Report'!AQ1500="X",1,IF('Prop Drill Pipe Inp Report'!AR1500="X",1,IF('Prop Drill Pipe Inp Report'!AS1500="X",1,IF('Prop Drill Pipe Inp Report'!AT1500="X",1,IF('Prop Drill Pipe Inp Report'!AU1500="X",1,IF('Prop Drill Pipe Inp Report'!AV1500="X",1,IF('Prop Drill Pipe Inp Report'!AW1500="X",1,IF('Prop Drill Pipe Inp Report'!AX1500="X",1,IF('Prop Drill Pipe Inp Report'!AY1500="X",1,IF('Prop Drill Pipe Inp Report'!AZ1500="X",1,IF('Prop Drill Pipe Inp Report'!BA1500="X",1,0))))))))))))</f>
        <v>0</v>
      </c>
    </row>
    <row r="1494" spans="9:10" x14ac:dyDescent="0.25">
      <c r="I1494">
        <f>IF('Prop Drill Pipe Inp Report'!V1501="X",1,IF('Prop Drill Pipe Inp Report'!W1501="X",1,IF('Prop Drill Pipe Inp Report'!X1501="X",1,IF('Prop Drill Pipe Inp Report'!Y1501="X",1,IF('Prop Drill Pipe Inp Report'!Z1501="X",1,IF('Prop Drill Pipe Inp Report'!AA1501="X",1,IF('Prop Drill Pipe Inp Report'!AB1501="X",1,IF('Prop Drill Pipe Inp Report'!AC1501="X",1,IF('Prop Drill Pipe Inp Report'!AD1501="X",1,IF('Prop Drill Pipe Inp Report'!AE1501="X",1,IF('Prop Drill Pipe Inp Report'!AF1501="X",1,IF('Prop Drill Pipe Inp Report'!AG1501="X",1,IF('Prop Drill Pipe Inp Report'!AH1501="X",1, IF('Prop Drill Pipe Inp Report'!AI1501="X",1,0))))))))))))))</f>
        <v>0</v>
      </c>
      <c r="J1494">
        <f>IF('Prop Drill Pipe Inp Report'!AP1501="X",1,IF('Prop Drill Pipe Inp Report'!AQ1501="X",1,IF('Prop Drill Pipe Inp Report'!AR1501="X",1,IF('Prop Drill Pipe Inp Report'!AS1501="X",1,IF('Prop Drill Pipe Inp Report'!AT1501="X",1,IF('Prop Drill Pipe Inp Report'!AU1501="X",1,IF('Prop Drill Pipe Inp Report'!AV1501="X",1,IF('Prop Drill Pipe Inp Report'!AW1501="X",1,IF('Prop Drill Pipe Inp Report'!AX1501="X",1,IF('Prop Drill Pipe Inp Report'!AY1501="X",1,IF('Prop Drill Pipe Inp Report'!AZ1501="X",1,IF('Prop Drill Pipe Inp Report'!BA1501="X",1,0))))))))))))</f>
        <v>0</v>
      </c>
    </row>
    <row r="1495" spans="9:10" x14ac:dyDescent="0.25">
      <c r="I1495">
        <f>IF('Prop Drill Pipe Inp Report'!V1502="X",1,IF('Prop Drill Pipe Inp Report'!W1502="X",1,IF('Prop Drill Pipe Inp Report'!X1502="X",1,IF('Prop Drill Pipe Inp Report'!Y1502="X",1,IF('Prop Drill Pipe Inp Report'!Z1502="X",1,IF('Prop Drill Pipe Inp Report'!AA1502="X",1,IF('Prop Drill Pipe Inp Report'!AB1502="X",1,IF('Prop Drill Pipe Inp Report'!AC1502="X",1,IF('Prop Drill Pipe Inp Report'!AD1502="X",1,IF('Prop Drill Pipe Inp Report'!AE1502="X",1,IF('Prop Drill Pipe Inp Report'!AF1502="X",1,IF('Prop Drill Pipe Inp Report'!AG1502="X",1,IF('Prop Drill Pipe Inp Report'!AH1502="X",1, IF('Prop Drill Pipe Inp Report'!AI1502="X",1,0))))))))))))))</f>
        <v>0</v>
      </c>
      <c r="J1495">
        <f>IF('Prop Drill Pipe Inp Report'!AP1502="X",1,IF('Prop Drill Pipe Inp Report'!AQ1502="X",1,IF('Prop Drill Pipe Inp Report'!AR1502="X",1,IF('Prop Drill Pipe Inp Report'!AS1502="X",1,IF('Prop Drill Pipe Inp Report'!AT1502="X",1,IF('Prop Drill Pipe Inp Report'!AU1502="X",1,IF('Prop Drill Pipe Inp Report'!AV1502="X",1,IF('Prop Drill Pipe Inp Report'!AW1502="X",1,IF('Prop Drill Pipe Inp Report'!AX1502="X",1,IF('Prop Drill Pipe Inp Report'!AY1502="X",1,IF('Prop Drill Pipe Inp Report'!AZ1502="X",1,IF('Prop Drill Pipe Inp Report'!BA1502="X",1,0))))))))))))</f>
        <v>0</v>
      </c>
    </row>
    <row r="1496" spans="9:10" x14ac:dyDescent="0.25">
      <c r="I1496">
        <f>IF('Prop Drill Pipe Inp Report'!V1503="X",1,IF('Prop Drill Pipe Inp Report'!W1503="X",1,IF('Prop Drill Pipe Inp Report'!X1503="X",1,IF('Prop Drill Pipe Inp Report'!Y1503="X",1,IF('Prop Drill Pipe Inp Report'!Z1503="X",1,IF('Prop Drill Pipe Inp Report'!AA1503="X",1,IF('Prop Drill Pipe Inp Report'!AB1503="X",1,IF('Prop Drill Pipe Inp Report'!AC1503="X",1,IF('Prop Drill Pipe Inp Report'!AD1503="X",1,IF('Prop Drill Pipe Inp Report'!AE1503="X",1,IF('Prop Drill Pipe Inp Report'!AF1503="X",1,IF('Prop Drill Pipe Inp Report'!AG1503="X",1,IF('Prop Drill Pipe Inp Report'!AH1503="X",1, IF('Prop Drill Pipe Inp Report'!AI1503="X",1,0))))))))))))))</f>
        <v>0</v>
      </c>
      <c r="J1496">
        <f>IF('Prop Drill Pipe Inp Report'!AP1503="X",1,IF('Prop Drill Pipe Inp Report'!AQ1503="X",1,IF('Prop Drill Pipe Inp Report'!AR1503="X",1,IF('Prop Drill Pipe Inp Report'!AS1503="X",1,IF('Prop Drill Pipe Inp Report'!AT1503="X",1,IF('Prop Drill Pipe Inp Report'!AU1503="X",1,IF('Prop Drill Pipe Inp Report'!AV1503="X",1,IF('Prop Drill Pipe Inp Report'!AW1503="X",1,IF('Prop Drill Pipe Inp Report'!AX1503="X",1,IF('Prop Drill Pipe Inp Report'!AY1503="X",1,IF('Prop Drill Pipe Inp Report'!AZ1503="X",1,IF('Prop Drill Pipe Inp Report'!BA1503="X",1,0))))))))))))</f>
        <v>0</v>
      </c>
    </row>
    <row r="1497" spans="9:10" x14ac:dyDescent="0.25">
      <c r="I1497">
        <f>IF('Prop Drill Pipe Inp Report'!V1504="X",1,IF('Prop Drill Pipe Inp Report'!W1504="X",1,IF('Prop Drill Pipe Inp Report'!X1504="X",1,IF('Prop Drill Pipe Inp Report'!Y1504="X",1,IF('Prop Drill Pipe Inp Report'!Z1504="X",1,IF('Prop Drill Pipe Inp Report'!AA1504="X",1,IF('Prop Drill Pipe Inp Report'!AB1504="X",1,IF('Prop Drill Pipe Inp Report'!AC1504="X",1,IF('Prop Drill Pipe Inp Report'!AD1504="X",1,IF('Prop Drill Pipe Inp Report'!AE1504="X",1,IF('Prop Drill Pipe Inp Report'!AF1504="X",1,IF('Prop Drill Pipe Inp Report'!AG1504="X",1,IF('Prop Drill Pipe Inp Report'!AH1504="X",1, IF('Prop Drill Pipe Inp Report'!AI1504="X",1,0))))))))))))))</f>
        <v>0</v>
      </c>
      <c r="J1497">
        <f>IF('Prop Drill Pipe Inp Report'!AP1504="X",1,IF('Prop Drill Pipe Inp Report'!AQ1504="X",1,IF('Prop Drill Pipe Inp Report'!AR1504="X",1,IF('Prop Drill Pipe Inp Report'!AS1504="X",1,IF('Prop Drill Pipe Inp Report'!AT1504="X",1,IF('Prop Drill Pipe Inp Report'!AU1504="X",1,IF('Prop Drill Pipe Inp Report'!AV1504="X",1,IF('Prop Drill Pipe Inp Report'!AW1504="X",1,IF('Prop Drill Pipe Inp Report'!AX1504="X",1,IF('Prop Drill Pipe Inp Report'!AY1504="X",1,IF('Prop Drill Pipe Inp Report'!AZ1504="X",1,IF('Prop Drill Pipe Inp Report'!BA1504="X",1,0))))))))))))</f>
        <v>0</v>
      </c>
    </row>
    <row r="1498" spans="9:10" x14ac:dyDescent="0.25">
      <c r="I1498">
        <f>IF('Prop Drill Pipe Inp Report'!V1505="X",1,IF('Prop Drill Pipe Inp Report'!W1505="X",1,IF('Prop Drill Pipe Inp Report'!X1505="X",1,IF('Prop Drill Pipe Inp Report'!Y1505="X",1,IF('Prop Drill Pipe Inp Report'!Z1505="X",1,IF('Prop Drill Pipe Inp Report'!AA1505="X",1,IF('Prop Drill Pipe Inp Report'!AB1505="X",1,IF('Prop Drill Pipe Inp Report'!AC1505="X",1,IF('Prop Drill Pipe Inp Report'!AD1505="X",1,IF('Prop Drill Pipe Inp Report'!AE1505="X",1,IF('Prop Drill Pipe Inp Report'!AF1505="X",1,IF('Prop Drill Pipe Inp Report'!AG1505="X",1,IF('Prop Drill Pipe Inp Report'!AH1505="X",1, IF('Prop Drill Pipe Inp Report'!AI1505="X",1,0))))))))))))))</f>
        <v>0</v>
      </c>
      <c r="J1498">
        <f>IF('Prop Drill Pipe Inp Report'!AP1505="X",1,IF('Prop Drill Pipe Inp Report'!AQ1505="X",1,IF('Prop Drill Pipe Inp Report'!AR1505="X",1,IF('Prop Drill Pipe Inp Report'!AS1505="X",1,IF('Prop Drill Pipe Inp Report'!AT1505="X",1,IF('Prop Drill Pipe Inp Report'!AU1505="X",1,IF('Prop Drill Pipe Inp Report'!AV1505="X",1,IF('Prop Drill Pipe Inp Report'!AW1505="X",1,IF('Prop Drill Pipe Inp Report'!AX1505="X",1,IF('Prop Drill Pipe Inp Report'!AY1505="X",1,IF('Prop Drill Pipe Inp Report'!AZ1505="X",1,IF('Prop Drill Pipe Inp Report'!BA1505="X",1,0))))))))))))</f>
        <v>0</v>
      </c>
    </row>
    <row r="1499" spans="9:10" x14ac:dyDescent="0.25">
      <c r="I1499">
        <f>IF('Prop Drill Pipe Inp Report'!V1506="X",1,IF('Prop Drill Pipe Inp Report'!W1506="X",1,IF('Prop Drill Pipe Inp Report'!X1506="X",1,IF('Prop Drill Pipe Inp Report'!Y1506="X",1,IF('Prop Drill Pipe Inp Report'!Z1506="X",1,IF('Prop Drill Pipe Inp Report'!AA1506="X",1,IF('Prop Drill Pipe Inp Report'!AB1506="X",1,IF('Prop Drill Pipe Inp Report'!AC1506="X",1,IF('Prop Drill Pipe Inp Report'!AD1506="X",1,IF('Prop Drill Pipe Inp Report'!AE1506="X",1,IF('Prop Drill Pipe Inp Report'!AF1506="X",1,IF('Prop Drill Pipe Inp Report'!AG1506="X",1,IF('Prop Drill Pipe Inp Report'!AH1506="X",1, IF('Prop Drill Pipe Inp Report'!AI1506="X",1,0))))))))))))))</f>
        <v>0</v>
      </c>
      <c r="J1499">
        <f>IF('Prop Drill Pipe Inp Report'!AP1506="X",1,IF('Prop Drill Pipe Inp Report'!AQ1506="X",1,IF('Prop Drill Pipe Inp Report'!AR1506="X",1,IF('Prop Drill Pipe Inp Report'!AS1506="X",1,IF('Prop Drill Pipe Inp Report'!AT1506="X",1,IF('Prop Drill Pipe Inp Report'!AU1506="X",1,IF('Prop Drill Pipe Inp Report'!AV1506="X",1,IF('Prop Drill Pipe Inp Report'!AW1506="X",1,IF('Prop Drill Pipe Inp Report'!AX1506="X",1,IF('Prop Drill Pipe Inp Report'!AY1506="X",1,IF('Prop Drill Pipe Inp Report'!AZ1506="X",1,IF('Prop Drill Pipe Inp Report'!BA1506="X",1,0))))))))))))</f>
        <v>0</v>
      </c>
    </row>
    <row r="1500" spans="9:10" x14ac:dyDescent="0.25">
      <c r="I1500">
        <f>IF('Prop Drill Pipe Inp Report'!V1507="X",1,IF('Prop Drill Pipe Inp Report'!W1507="X",1,IF('Prop Drill Pipe Inp Report'!X1507="X",1,IF('Prop Drill Pipe Inp Report'!Y1507="X",1,IF('Prop Drill Pipe Inp Report'!Z1507="X",1,IF('Prop Drill Pipe Inp Report'!AA1507="X",1,IF('Prop Drill Pipe Inp Report'!AB1507="X",1,IF('Prop Drill Pipe Inp Report'!AC1507="X",1,IF('Prop Drill Pipe Inp Report'!AD1507="X",1,IF('Prop Drill Pipe Inp Report'!AE1507="X",1,IF('Prop Drill Pipe Inp Report'!AF1507="X",1,IF('Prop Drill Pipe Inp Report'!AG1507="X",1,IF('Prop Drill Pipe Inp Report'!AH1507="X",1, IF('Prop Drill Pipe Inp Report'!AI1507="X",1,0))))))))))))))</f>
        <v>0</v>
      </c>
      <c r="J1500">
        <f>IF('Prop Drill Pipe Inp Report'!AP1507="X",1,IF('Prop Drill Pipe Inp Report'!AQ1507="X",1,IF('Prop Drill Pipe Inp Report'!AR1507="X",1,IF('Prop Drill Pipe Inp Report'!AS1507="X",1,IF('Prop Drill Pipe Inp Report'!AT1507="X",1,IF('Prop Drill Pipe Inp Report'!AU1507="X",1,IF('Prop Drill Pipe Inp Report'!AV1507="X",1,IF('Prop Drill Pipe Inp Report'!AW1507="X",1,IF('Prop Drill Pipe Inp Report'!AX1507="X",1,IF('Prop Drill Pipe Inp Report'!AY1507="X",1,IF('Prop Drill Pipe Inp Report'!AZ1507="X",1,IF('Prop Drill Pipe Inp Report'!BA1507="X",1,0))))))))))))</f>
        <v>0</v>
      </c>
    </row>
    <row r="1501" spans="9:10" x14ac:dyDescent="0.25">
      <c r="I1501">
        <f>IF('Prop Drill Pipe Inp Report'!V1508="X",1,IF('Prop Drill Pipe Inp Report'!W1508="X",1,IF('Prop Drill Pipe Inp Report'!X1508="X",1,IF('Prop Drill Pipe Inp Report'!Y1508="X",1,IF('Prop Drill Pipe Inp Report'!Z1508="X",1,IF('Prop Drill Pipe Inp Report'!AA1508="X",1,IF('Prop Drill Pipe Inp Report'!AB1508="X",1,IF('Prop Drill Pipe Inp Report'!AC1508="X",1,IF('Prop Drill Pipe Inp Report'!AD1508="X",1,IF('Prop Drill Pipe Inp Report'!AE1508="X",1,IF('Prop Drill Pipe Inp Report'!AF1508="X",1,IF('Prop Drill Pipe Inp Report'!AG1508="X",1,IF('Prop Drill Pipe Inp Report'!AH1508="X",1, IF('Prop Drill Pipe Inp Report'!AI1508="X",1,0))))))))))))))</f>
        <v>0</v>
      </c>
      <c r="J1501">
        <f>IF('Prop Drill Pipe Inp Report'!AP1508="X",1,IF('Prop Drill Pipe Inp Report'!AQ1508="X",1,IF('Prop Drill Pipe Inp Report'!AR1508="X",1,IF('Prop Drill Pipe Inp Report'!AS1508="X",1,IF('Prop Drill Pipe Inp Report'!AT1508="X",1,IF('Prop Drill Pipe Inp Report'!AU1508="X",1,IF('Prop Drill Pipe Inp Report'!AV1508="X",1,IF('Prop Drill Pipe Inp Report'!AW1508="X",1,IF('Prop Drill Pipe Inp Report'!AX1508="X",1,IF('Prop Drill Pipe Inp Report'!AY1508="X",1,IF('Prop Drill Pipe Inp Report'!AZ1508="X",1,IF('Prop Drill Pipe Inp Report'!BA1508="X",1,0))))))))))))</f>
        <v>0</v>
      </c>
    </row>
    <row r="1502" spans="9:10" x14ac:dyDescent="0.25">
      <c r="I1502">
        <f>IF('Prop Drill Pipe Inp Report'!V1509="X",1,IF('Prop Drill Pipe Inp Report'!W1509="X",1,IF('Prop Drill Pipe Inp Report'!X1509="X",1,IF('Prop Drill Pipe Inp Report'!Y1509="X",1,IF('Prop Drill Pipe Inp Report'!Z1509="X",1,IF('Prop Drill Pipe Inp Report'!AA1509="X",1,IF('Prop Drill Pipe Inp Report'!AB1509="X",1,IF('Prop Drill Pipe Inp Report'!AC1509="X",1,IF('Prop Drill Pipe Inp Report'!AD1509="X",1,IF('Prop Drill Pipe Inp Report'!AE1509="X",1,IF('Prop Drill Pipe Inp Report'!AF1509="X",1,IF('Prop Drill Pipe Inp Report'!AG1509="X",1,IF('Prop Drill Pipe Inp Report'!AH1509="X",1, IF('Prop Drill Pipe Inp Report'!AI1509="X",1,0))))))))))))))</f>
        <v>0</v>
      </c>
      <c r="J1502">
        <f>IF('Prop Drill Pipe Inp Report'!AP1509="X",1,IF('Prop Drill Pipe Inp Report'!AQ1509="X",1,IF('Prop Drill Pipe Inp Report'!AR1509="X",1,IF('Prop Drill Pipe Inp Report'!AS1509="X",1,IF('Prop Drill Pipe Inp Report'!AT1509="X",1,IF('Prop Drill Pipe Inp Report'!AU1509="X",1,IF('Prop Drill Pipe Inp Report'!AV1509="X",1,IF('Prop Drill Pipe Inp Report'!AW1509="X",1,IF('Prop Drill Pipe Inp Report'!AX1509="X",1,IF('Prop Drill Pipe Inp Report'!AY1509="X",1,IF('Prop Drill Pipe Inp Report'!AZ1509="X",1,IF('Prop Drill Pipe Inp Report'!BA1509="X",1,0))))))))))))</f>
        <v>0</v>
      </c>
    </row>
    <row r="1503" spans="9:10" x14ac:dyDescent="0.25">
      <c r="I1503">
        <f>IF('Prop Drill Pipe Inp Report'!V1510="X",1,IF('Prop Drill Pipe Inp Report'!W1510="X",1,IF('Prop Drill Pipe Inp Report'!X1510="X",1,IF('Prop Drill Pipe Inp Report'!Y1510="X",1,IF('Prop Drill Pipe Inp Report'!Z1510="X",1,IF('Prop Drill Pipe Inp Report'!AA1510="X",1,IF('Prop Drill Pipe Inp Report'!AB1510="X",1,IF('Prop Drill Pipe Inp Report'!AC1510="X",1,IF('Prop Drill Pipe Inp Report'!AD1510="X",1,IF('Prop Drill Pipe Inp Report'!AE1510="X",1,IF('Prop Drill Pipe Inp Report'!AF1510="X",1,IF('Prop Drill Pipe Inp Report'!AG1510="X",1,IF('Prop Drill Pipe Inp Report'!AH1510="X",1, IF('Prop Drill Pipe Inp Report'!AI1510="X",1,0))))))))))))))</f>
        <v>0</v>
      </c>
      <c r="J1503">
        <f>IF('Prop Drill Pipe Inp Report'!AP1510="X",1,IF('Prop Drill Pipe Inp Report'!AQ1510="X",1,IF('Prop Drill Pipe Inp Report'!AR1510="X",1,IF('Prop Drill Pipe Inp Report'!AS1510="X",1,IF('Prop Drill Pipe Inp Report'!AT1510="X",1,IF('Prop Drill Pipe Inp Report'!AU1510="X",1,IF('Prop Drill Pipe Inp Report'!AV1510="X",1,IF('Prop Drill Pipe Inp Report'!AW1510="X",1,IF('Prop Drill Pipe Inp Report'!AX1510="X",1,IF('Prop Drill Pipe Inp Report'!AY1510="X",1,IF('Prop Drill Pipe Inp Report'!AZ1510="X",1,IF('Prop Drill Pipe Inp Report'!BA1510="X",1,0))))))))))))</f>
        <v>0</v>
      </c>
    </row>
    <row r="1504" spans="9:10" x14ac:dyDescent="0.25">
      <c r="I1504">
        <f>IF('Prop Drill Pipe Inp Report'!V1511="X",1,IF('Prop Drill Pipe Inp Report'!W1511="X",1,IF('Prop Drill Pipe Inp Report'!X1511="X",1,IF('Prop Drill Pipe Inp Report'!Y1511="X",1,IF('Prop Drill Pipe Inp Report'!Z1511="X",1,IF('Prop Drill Pipe Inp Report'!AA1511="X",1,IF('Prop Drill Pipe Inp Report'!AB1511="X",1,IF('Prop Drill Pipe Inp Report'!AC1511="X",1,IF('Prop Drill Pipe Inp Report'!AD1511="X",1,IF('Prop Drill Pipe Inp Report'!AE1511="X",1,IF('Prop Drill Pipe Inp Report'!AF1511="X",1,IF('Prop Drill Pipe Inp Report'!AG1511="X",1,IF('Prop Drill Pipe Inp Report'!AH1511="X",1, IF('Prop Drill Pipe Inp Report'!AI1511="X",1,0))))))))))))))</f>
        <v>0</v>
      </c>
      <c r="J1504">
        <f>IF('Prop Drill Pipe Inp Report'!AP1511="X",1,IF('Prop Drill Pipe Inp Report'!AQ1511="X",1,IF('Prop Drill Pipe Inp Report'!AR1511="X",1,IF('Prop Drill Pipe Inp Report'!AS1511="X",1,IF('Prop Drill Pipe Inp Report'!AT1511="X",1,IF('Prop Drill Pipe Inp Report'!AU1511="X",1,IF('Prop Drill Pipe Inp Report'!AV1511="X",1,IF('Prop Drill Pipe Inp Report'!AW1511="X",1,IF('Prop Drill Pipe Inp Report'!AX1511="X",1,IF('Prop Drill Pipe Inp Report'!AY1511="X",1,IF('Prop Drill Pipe Inp Report'!AZ1511="X",1,IF('Prop Drill Pipe Inp Report'!BA1511="X",1,0))))))))))))</f>
        <v>0</v>
      </c>
    </row>
    <row r="1505" spans="9:10" x14ac:dyDescent="0.25">
      <c r="I1505">
        <f>IF('Prop Drill Pipe Inp Report'!V1512="X",1,IF('Prop Drill Pipe Inp Report'!W1512="X",1,IF('Prop Drill Pipe Inp Report'!X1512="X",1,IF('Prop Drill Pipe Inp Report'!Y1512="X",1,IF('Prop Drill Pipe Inp Report'!Z1512="X",1,IF('Prop Drill Pipe Inp Report'!AA1512="X",1,IF('Prop Drill Pipe Inp Report'!AB1512="X",1,IF('Prop Drill Pipe Inp Report'!AC1512="X",1,IF('Prop Drill Pipe Inp Report'!AD1512="X",1,IF('Prop Drill Pipe Inp Report'!AE1512="X",1,IF('Prop Drill Pipe Inp Report'!AF1512="X",1,IF('Prop Drill Pipe Inp Report'!AG1512="X",1,IF('Prop Drill Pipe Inp Report'!AH1512="X",1, IF('Prop Drill Pipe Inp Report'!AI1512="X",1,0))))))))))))))</f>
        <v>0</v>
      </c>
      <c r="J1505">
        <f>IF('Prop Drill Pipe Inp Report'!AP1512="X",1,IF('Prop Drill Pipe Inp Report'!AQ1512="X",1,IF('Prop Drill Pipe Inp Report'!AR1512="X",1,IF('Prop Drill Pipe Inp Report'!AS1512="X",1,IF('Prop Drill Pipe Inp Report'!AT1512="X",1,IF('Prop Drill Pipe Inp Report'!AU1512="X",1,IF('Prop Drill Pipe Inp Report'!AV1512="X",1,IF('Prop Drill Pipe Inp Report'!AW1512="X",1,IF('Prop Drill Pipe Inp Report'!AX1512="X",1,IF('Prop Drill Pipe Inp Report'!AY1512="X",1,IF('Prop Drill Pipe Inp Report'!AZ1512="X",1,IF('Prop Drill Pipe Inp Report'!BA1512="X",1,0))))))))))))</f>
        <v>0</v>
      </c>
    </row>
    <row r="1506" spans="9:10" x14ac:dyDescent="0.25">
      <c r="I1506">
        <f>IF('Prop Drill Pipe Inp Report'!V1513="X",1,IF('Prop Drill Pipe Inp Report'!W1513="X",1,IF('Prop Drill Pipe Inp Report'!X1513="X",1,IF('Prop Drill Pipe Inp Report'!Y1513="X",1,IF('Prop Drill Pipe Inp Report'!Z1513="X",1,IF('Prop Drill Pipe Inp Report'!AA1513="X",1,IF('Prop Drill Pipe Inp Report'!AB1513="X",1,IF('Prop Drill Pipe Inp Report'!AC1513="X",1,IF('Prop Drill Pipe Inp Report'!AD1513="X",1,IF('Prop Drill Pipe Inp Report'!AE1513="X",1,IF('Prop Drill Pipe Inp Report'!AF1513="X",1,IF('Prop Drill Pipe Inp Report'!AG1513="X",1,IF('Prop Drill Pipe Inp Report'!AH1513="X",1, IF('Prop Drill Pipe Inp Report'!AI1513="X",1,0))))))))))))))</f>
        <v>0</v>
      </c>
      <c r="J1506">
        <f>IF('Prop Drill Pipe Inp Report'!AP1513="X",1,IF('Prop Drill Pipe Inp Report'!AQ1513="X",1,IF('Prop Drill Pipe Inp Report'!AR1513="X",1,IF('Prop Drill Pipe Inp Report'!AS1513="X",1,IF('Prop Drill Pipe Inp Report'!AT1513="X",1,IF('Prop Drill Pipe Inp Report'!AU1513="X",1,IF('Prop Drill Pipe Inp Report'!AV1513="X",1,IF('Prop Drill Pipe Inp Report'!AW1513="X",1,IF('Prop Drill Pipe Inp Report'!AX1513="X",1,IF('Prop Drill Pipe Inp Report'!AY1513="X",1,IF('Prop Drill Pipe Inp Report'!AZ1513="X",1,IF('Prop Drill Pipe Inp Report'!BA1513="X",1,0))))))))))))</f>
        <v>0</v>
      </c>
    </row>
    <row r="1507" spans="9:10" x14ac:dyDescent="0.25">
      <c r="I1507">
        <f>IF('Prop Drill Pipe Inp Report'!V1514="X",1,IF('Prop Drill Pipe Inp Report'!W1514="X",1,IF('Prop Drill Pipe Inp Report'!X1514="X",1,IF('Prop Drill Pipe Inp Report'!Y1514="X",1,IF('Prop Drill Pipe Inp Report'!Z1514="X",1,IF('Prop Drill Pipe Inp Report'!AA1514="X",1,IF('Prop Drill Pipe Inp Report'!AB1514="X",1,IF('Prop Drill Pipe Inp Report'!AC1514="X",1,IF('Prop Drill Pipe Inp Report'!AD1514="X",1,IF('Prop Drill Pipe Inp Report'!AE1514="X",1,IF('Prop Drill Pipe Inp Report'!AF1514="X",1,IF('Prop Drill Pipe Inp Report'!AG1514="X",1,IF('Prop Drill Pipe Inp Report'!AH1514="X",1, IF('Prop Drill Pipe Inp Report'!AI1514="X",1,0))))))))))))))</f>
        <v>0</v>
      </c>
      <c r="J1507">
        <f>IF('Prop Drill Pipe Inp Report'!AP1514="X",1,IF('Prop Drill Pipe Inp Report'!AQ1514="X",1,IF('Prop Drill Pipe Inp Report'!AR1514="X",1,IF('Prop Drill Pipe Inp Report'!AS1514="X",1,IF('Prop Drill Pipe Inp Report'!AT1514="X",1,IF('Prop Drill Pipe Inp Report'!AU1514="X",1,IF('Prop Drill Pipe Inp Report'!AV1514="X",1,IF('Prop Drill Pipe Inp Report'!AW1514="X",1,IF('Prop Drill Pipe Inp Report'!AX1514="X",1,IF('Prop Drill Pipe Inp Report'!AY1514="X",1,IF('Prop Drill Pipe Inp Report'!AZ1514="X",1,IF('Prop Drill Pipe Inp Report'!BA1514="X",1,0))))))))))))</f>
        <v>0</v>
      </c>
    </row>
    <row r="1508" spans="9:10" x14ac:dyDescent="0.25">
      <c r="I1508">
        <f>IF('Prop Drill Pipe Inp Report'!V1515="X",1,IF('Prop Drill Pipe Inp Report'!W1515="X",1,IF('Prop Drill Pipe Inp Report'!X1515="X",1,IF('Prop Drill Pipe Inp Report'!Y1515="X",1,IF('Prop Drill Pipe Inp Report'!Z1515="X",1,IF('Prop Drill Pipe Inp Report'!AA1515="X",1,IF('Prop Drill Pipe Inp Report'!AB1515="X",1,IF('Prop Drill Pipe Inp Report'!AC1515="X",1,IF('Prop Drill Pipe Inp Report'!AD1515="X",1,IF('Prop Drill Pipe Inp Report'!AE1515="X",1,IF('Prop Drill Pipe Inp Report'!AF1515="X",1,IF('Prop Drill Pipe Inp Report'!AG1515="X",1,IF('Prop Drill Pipe Inp Report'!AH1515="X",1, IF('Prop Drill Pipe Inp Report'!AI1515="X",1,0))))))))))))))</f>
        <v>0</v>
      </c>
      <c r="J1508">
        <f>IF('Prop Drill Pipe Inp Report'!AP1515="X",1,IF('Prop Drill Pipe Inp Report'!AQ1515="X",1,IF('Prop Drill Pipe Inp Report'!AR1515="X",1,IF('Prop Drill Pipe Inp Report'!AS1515="X",1,IF('Prop Drill Pipe Inp Report'!AT1515="X",1,IF('Prop Drill Pipe Inp Report'!AU1515="X",1,IF('Prop Drill Pipe Inp Report'!AV1515="X",1,IF('Prop Drill Pipe Inp Report'!AW1515="X",1,IF('Prop Drill Pipe Inp Report'!AX1515="X",1,IF('Prop Drill Pipe Inp Report'!AY1515="X",1,IF('Prop Drill Pipe Inp Report'!AZ1515="X",1,IF('Prop Drill Pipe Inp Report'!BA1515="X",1,0))))))))))))</f>
        <v>0</v>
      </c>
    </row>
    <row r="1509" spans="9:10" x14ac:dyDescent="0.25">
      <c r="I1509">
        <f>IF('Prop Drill Pipe Inp Report'!V1516="X",1,IF('Prop Drill Pipe Inp Report'!W1516="X",1,IF('Prop Drill Pipe Inp Report'!X1516="X",1,IF('Prop Drill Pipe Inp Report'!Y1516="X",1,IF('Prop Drill Pipe Inp Report'!Z1516="X",1,IF('Prop Drill Pipe Inp Report'!AA1516="X",1,IF('Prop Drill Pipe Inp Report'!AB1516="X",1,IF('Prop Drill Pipe Inp Report'!AC1516="X",1,IF('Prop Drill Pipe Inp Report'!AD1516="X",1,IF('Prop Drill Pipe Inp Report'!AE1516="X",1,IF('Prop Drill Pipe Inp Report'!AF1516="X",1,IF('Prop Drill Pipe Inp Report'!AG1516="X",1,IF('Prop Drill Pipe Inp Report'!AH1516="X",1, IF('Prop Drill Pipe Inp Report'!AI1516="X",1,0))))))))))))))</f>
        <v>0</v>
      </c>
      <c r="J1509">
        <f>IF('Prop Drill Pipe Inp Report'!AP1516="X",1,IF('Prop Drill Pipe Inp Report'!AQ1516="X",1,IF('Prop Drill Pipe Inp Report'!AR1516="X",1,IF('Prop Drill Pipe Inp Report'!AS1516="X",1,IF('Prop Drill Pipe Inp Report'!AT1516="X",1,IF('Prop Drill Pipe Inp Report'!AU1516="X",1,IF('Prop Drill Pipe Inp Report'!AV1516="X",1,IF('Prop Drill Pipe Inp Report'!AW1516="X",1,IF('Prop Drill Pipe Inp Report'!AX1516="X",1,IF('Prop Drill Pipe Inp Report'!AY1516="X",1,IF('Prop Drill Pipe Inp Report'!AZ1516="X",1,IF('Prop Drill Pipe Inp Report'!BA1516="X",1,0))))))))))))</f>
        <v>0</v>
      </c>
    </row>
    <row r="1510" spans="9:10" x14ac:dyDescent="0.25">
      <c r="I1510">
        <f>IF('Prop Drill Pipe Inp Report'!V1517="X",1,IF('Prop Drill Pipe Inp Report'!W1517="X",1,IF('Prop Drill Pipe Inp Report'!X1517="X",1,IF('Prop Drill Pipe Inp Report'!Y1517="X",1,IF('Prop Drill Pipe Inp Report'!Z1517="X",1,IF('Prop Drill Pipe Inp Report'!AA1517="X",1,IF('Prop Drill Pipe Inp Report'!AB1517="X",1,IF('Prop Drill Pipe Inp Report'!AC1517="X",1,IF('Prop Drill Pipe Inp Report'!AD1517="X",1,IF('Prop Drill Pipe Inp Report'!AE1517="X",1,IF('Prop Drill Pipe Inp Report'!AF1517="X",1,IF('Prop Drill Pipe Inp Report'!AG1517="X",1,IF('Prop Drill Pipe Inp Report'!AH1517="X",1, IF('Prop Drill Pipe Inp Report'!AI1517="X",1,0))))))))))))))</f>
        <v>0</v>
      </c>
      <c r="J1510">
        <f>IF('Prop Drill Pipe Inp Report'!AP1517="X",1,IF('Prop Drill Pipe Inp Report'!AQ1517="X",1,IF('Prop Drill Pipe Inp Report'!AR1517="X",1,IF('Prop Drill Pipe Inp Report'!AS1517="X",1,IF('Prop Drill Pipe Inp Report'!AT1517="X",1,IF('Prop Drill Pipe Inp Report'!AU1517="X",1,IF('Prop Drill Pipe Inp Report'!AV1517="X",1,IF('Prop Drill Pipe Inp Report'!AW1517="X",1,IF('Prop Drill Pipe Inp Report'!AX1517="X",1,IF('Prop Drill Pipe Inp Report'!AY1517="X",1,IF('Prop Drill Pipe Inp Report'!AZ1517="X",1,IF('Prop Drill Pipe Inp Report'!BA1517="X",1,0))))))))))))</f>
        <v>0</v>
      </c>
    </row>
    <row r="1511" spans="9:10" x14ac:dyDescent="0.25">
      <c r="I1511">
        <f>IF('Prop Drill Pipe Inp Report'!V1518="X",1,IF('Prop Drill Pipe Inp Report'!W1518="X",1,IF('Prop Drill Pipe Inp Report'!X1518="X",1,IF('Prop Drill Pipe Inp Report'!Y1518="X",1,IF('Prop Drill Pipe Inp Report'!Z1518="X",1,IF('Prop Drill Pipe Inp Report'!AA1518="X",1,IF('Prop Drill Pipe Inp Report'!AB1518="X",1,IF('Prop Drill Pipe Inp Report'!AC1518="X",1,IF('Prop Drill Pipe Inp Report'!AD1518="X",1,IF('Prop Drill Pipe Inp Report'!AE1518="X",1,IF('Prop Drill Pipe Inp Report'!AF1518="X",1,IF('Prop Drill Pipe Inp Report'!AG1518="X",1,IF('Prop Drill Pipe Inp Report'!AH1518="X",1, IF('Prop Drill Pipe Inp Report'!AI1518="X",1,0))))))))))))))</f>
        <v>0</v>
      </c>
      <c r="J1511">
        <f>IF('Prop Drill Pipe Inp Report'!AP1518="X",1,IF('Prop Drill Pipe Inp Report'!AQ1518="X",1,IF('Prop Drill Pipe Inp Report'!AR1518="X",1,IF('Prop Drill Pipe Inp Report'!AS1518="X",1,IF('Prop Drill Pipe Inp Report'!AT1518="X",1,IF('Prop Drill Pipe Inp Report'!AU1518="X",1,IF('Prop Drill Pipe Inp Report'!AV1518="X",1,IF('Prop Drill Pipe Inp Report'!AW1518="X",1,IF('Prop Drill Pipe Inp Report'!AX1518="X",1,IF('Prop Drill Pipe Inp Report'!AY1518="X",1,IF('Prop Drill Pipe Inp Report'!AZ1518="X",1,IF('Prop Drill Pipe Inp Report'!BA1518="X",1,0))))))))))))</f>
        <v>0</v>
      </c>
    </row>
    <row r="1512" spans="9:10" x14ac:dyDescent="0.25">
      <c r="I1512">
        <f>IF('Prop Drill Pipe Inp Report'!V1519="X",1,IF('Prop Drill Pipe Inp Report'!W1519="X",1,IF('Prop Drill Pipe Inp Report'!X1519="X",1,IF('Prop Drill Pipe Inp Report'!Y1519="X",1,IF('Prop Drill Pipe Inp Report'!Z1519="X",1,IF('Prop Drill Pipe Inp Report'!AA1519="X",1,IF('Prop Drill Pipe Inp Report'!AB1519="X",1,IF('Prop Drill Pipe Inp Report'!AC1519="X",1,IF('Prop Drill Pipe Inp Report'!AD1519="X",1,IF('Prop Drill Pipe Inp Report'!AE1519="X",1,IF('Prop Drill Pipe Inp Report'!AF1519="X",1,IF('Prop Drill Pipe Inp Report'!AG1519="X",1,IF('Prop Drill Pipe Inp Report'!AH1519="X",1, IF('Prop Drill Pipe Inp Report'!AI1519="X",1,0))))))))))))))</f>
        <v>0</v>
      </c>
      <c r="J1512">
        <f>IF('Prop Drill Pipe Inp Report'!AP1519="X",1,IF('Prop Drill Pipe Inp Report'!AQ1519="X",1,IF('Prop Drill Pipe Inp Report'!AR1519="X",1,IF('Prop Drill Pipe Inp Report'!AS1519="X",1,IF('Prop Drill Pipe Inp Report'!AT1519="X",1,IF('Prop Drill Pipe Inp Report'!AU1519="X",1,IF('Prop Drill Pipe Inp Report'!AV1519="X",1,IF('Prop Drill Pipe Inp Report'!AW1519="X",1,IF('Prop Drill Pipe Inp Report'!AX1519="X",1,IF('Prop Drill Pipe Inp Report'!AY1519="X",1,IF('Prop Drill Pipe Inp Report'!AZ1519="X",1,IF('Prop Drill Pipe Inp Report'!BA1519="X",1,0))))))))))))</f>
        <v>0</v>
      </c>
    </row>
    <row r="1513" spans="9:10" x14ac:dyDescent="0.25">
      <c r="I1513">
        <f>IF('Prop Drill Pipe Inp Report'!V1520="X",1,IF('Prop Drill Pipe Inp Report'!W1520="X",1,IF('Prop Drill Pipe Inp Report'!X1520="X",1,IF('Prop Drill Pipe Inp Report'!Y1520="X",1,IF('Prop Drill Pipe Inp Report'!Z1520="X",1,IF('Prop Drill Pipe Inp Report'!AA1520="X",1,IF('Prop Drill Pipe Inp Report'!AB1520="X",1,IF('Prop Drill Pipe Inp Report'!AC1520="X",1,IF('Prop Drill Pipe Inp Report'!AD1520="X",1,IF('Prop Drill Pipe Inp Report'!AE1520="X",1,IF('Prop Drill Pipe Inp Report'!AF1520="X",1,IF('Prop Drill Pipe Inp Report'!AG1520="X",1,IF('Prop Drill Pipe Inp Report'!AH1520="X",1, IF('Prop Drill Pipe Inp Report'!AI1520="X",1,0))))))))))))))</f>
        <v>0</v>
      </c>
      <c r="J1513">
        <f>IF('Prop Drill Pipe Inp Report'!AP1520="X",1,IF('Prop Drill Pipe Inp Report'!AQ1520="X",1,IF('Prop Drill Pipe Inp Report'!AR1520="X",1,IF('Prop Drill Pipe Inp Report'!AS1520="X",1,IF('Prop Drill Pipe Inp Report'!AT1520="X",1,IF('Prop Drill Pipe Inp Report'!AU1520="X",1,IF('Prop Drill Pipe Inp Report'!AV1520="X",1,IF('Prop Drill Pipe Inp Report'!AW1520="X",1,IF('Prop Drill Pipe Inp Report'!AX1520="X",1,IF('Prop Drill Pipe Inp Report'!AY1520="X",1,IF('Prop Drill Pipe Inp Report'!AZ1520="X",1,IF('Prop Drill Pipe Inp Report'!BA1520="X",1,0))))))))))))</f>
        <v>0</v>
      </c>
    </row>
    <row r="1514" spans="9:10" x14ac:dyDescent="0.25">
      <c r="I1514">
        <f>IF('Prop Drill Pipe Inp Report'!V1521="X",1,IF('Prop Drill Pipe Inp Report'!W1521="X",1,IF('Prop Drill Pipe Inp Report'!X1521="X",1,IF('Prop Drill Pipe Inp Report'!Y1521="X",1,IF('Prop Drill Pipe Inp Report'!Z1521="X",1,IF('Prop Drill Pipe Inp Report'!AA1521="X",1,IF('Prop Drill Pipe Inp Report'!AB1521="X",1,IF('Prop Drill Pipe Inp Report'!AC1521="X",1,IF('Prop Drill Pipe Inp Report'!AD1521="X",1,IF('Prop Drill Pipe Inp Report'!AE1521="X",1,IF('Prop Drill Pipe Inp Report'!AF1521="X",1,IF('Prop Drill Pipe Inp Report'!AG1521="X",1,IF('Prop Drill Pipe Inp Report'!AH1521="X",1, IF('Prop Drill Pipe Inp Report'!AI1521="X",1,0))))))))))))))</f>
        <v>0</v>
      </c>
      <c r="J1514">
        <f>IF('Prop Drill Pipe Inp Report'!AP1521="X",1,IF('Prop Drill Pipe Inp Report'!AQ1521="X",1,IF('Prop Drill Pipe Inp Report'!AR1521="X",1,IF('Prop Drill Pipe Inp Report'!AS1521="X",1,IF('Prop Drill Pipe Inp Report'!AT1521="X",1,IF('Prop Drill Pipe Inp Report'!AU1521="X",1,IF('Prop Drill Pipe Inp Report'!AV1521="X",1,IF('Prop Drill Pipe Inp Report'!AW1521="X",1,IF('Prop Drill Pipe Inp Report'!AX1521="X",1,IF('Prop Drill Pipe Inp Report'!AY1521="X",1,IF('Prop Drill Pipe Inp Report'!AZ1521="X",1,IF('Prop Drill Pipe Inp Report'!BA1521="X",1,0))))))))))))</f>
        <v>0</v>
      </c>
    </row>
    <row r="1515" spans="9:10" x14ac:dyDescent="0.25">
      <c r="I1515">
        <f>IF('Prop Drill Pipe Inp Report'!V1522="X",1,IF('Prop Drill Pipe Inp Report'!W1522="X",1,IF('Prop Drill Pipe Inp Report'!X1522="X",1,IF('Prop Drill Pipe Inp Report'!Y1522="X",1,IF('Prop Drill Pipe Inp Report'!Z1522="X",1,IF('Prop Drill Pipe Inp Report'!AA1522="X",1,IF('Prop Drill Pipe Inp Report'!AB1522="X",1,IF('Prop Drill Pipe Inp Report'!AC1522="X",1,IF('Prop Drill Pipe Inp Report'!AD1522="X",1,IF('Prop Drill Pipe Inp Report'!AE1522="X",1,IF('Prop Drill Pipe Inp Report'!AF1522="X",1,IF('Prop Drill Pipe Inp Report'!AG1522="X",1,IF('Prop Drill Pipe Inp Report'!AH1522="X",1, IF('Prop Drill Pipe Inp Report'!AI1522="X",1,0))))))))))))))</f>
        <v>0</v>
      </c>
      <c r="J1515">
        <f>IF('Prop Drill Pipe Inp Report'!AP1522="X",1,IF('Prop Drill Pipe Inp Report'!AQ1522="X",1,IF('Prop Drill Pipe Inp Report'!AR1522="X",1,IF('Prop Drill Pipe Inp Report'!AS1522="X",1,IF('Prop Drill Pipe Inp Report'!AT1522="X",1,IF('Prop Drill Pipe Inp Report'!AU1522="X",1,IF('Prop Drill Pipe Inp Report'!AV1522="X",1,IF('Prop Drill Pipe Inp Report'!AW1522="X",1,IF('Prop Drill Pipe Inp Report'!AX1522="X",1,IF('Prop Drill Pipe Inp Report'!AY1522="X",1,IF('Prop Drill Pipe Inp Report'!AZ1522="X",1,IF('Prop Drill Pipe Inp Report'!BA1522="X",1,0))))))))))))</f>
        <v>0</v>
      </c>
    </row>
    <row r="1516" spans="9:10" x14ac:dyDescent="0.25">
      <c r="I1516">
        <f>IF('Prop Drill Pipe Inp Report'!V1523="X",1,IF('Prop Drill Pipe Inp Report'!W1523="X",1,IF('Prop Drill Pipe Inp Report'!X1523="X",1,IF('Prop Drill Pipe Inp Report'!Y1523="X",1,IF('Prop Drill Pipe Inp Report'!Z1523="X",1,IF('Prop Drill Pipe Inp Report'!AA1523="X",1,IF('Prop Drill Pipe Inp Report'!AB1523="X",1,IF('Prop Drill Pipe Inp Report'!AC1523="X",1,IF('Prop Drill Pipe Inp Report'!AD1523="X",1,IF('Prop Drill Pipe Inp Report'!AE1523="X",1,IF('Prop Drill Pipe Inp Report'!AF1523="X",1,IF('Prop Drill Pipe Inp Report'!AG1523="X",1,IF('Prop Drill Pipe Inp Report'!AH1523="X",1, IF('Prop Drill Pipe Inp Report'!AI1523="X",1,0))))))))))))))</f>
        <v>0</v>
      </c>
      <c r="J1516">
        <f>IF('Prop Drill Pipe Inp Report'!AP1523="X",1,IF('Prop Drill Pipe Inp Report'!AQ1523="X",1,IF('Prop Drill Pipe Inp Report'!AR1523="X",1,IF('Prop Drill Pipe Inp Report'!AS1523="X",1,IF('Prop Drill Pipe Inp Report'!AT1523="X",1,IF('Prop Drill Pipe Inp Report'!AU1523="X",1,IF('Prop Drill Pipe Inp Report'!AV1523="X",1,IF('Prop Drill Pipe Inp Report'!AW1523="X",1,IF('Prop Drill Pipe Inp Report'!AX1523="X",1,IF('Prop Drill Pipe Inp Report'!AY1523="X",1,IF('Prop Drill Pipe Inp Report'!AZ1523="X",1,IF('Prop Drill Pipe Inp Report'!BA1523="X",1,0))))))))))))</f>
        <v>0</v>
      </c>
    </row>
    <row r="1517" spans="9:10" x14ac:dyDescent="0.25">
      <c r="I1517">
        <f>IF('Prop Drill Pipe Inp Report'!V1524="X",1,IF('Prop Drill Pipe Inp Report'!W1524="X",1,IF('Prop Drill Pipe Inp Report'!X1524="X",1,IF('Prop Drill Pipe Inp Report'!Y1524="X",1,IF('Prop Drill Pipe Inp Report'!Z1524="X",1,IF('Prop Drill Pipe Inp Report'!AA1524="X",1,IF('Prop Drill Pipe Inp Report'!AB1524="X",1,IF('Prop Drill Pipe Inp Report'!AC1524="X",1,IF('Prop Drill Pipe Inp Report'!AD1524="X",1,IF('Prop Drill Pipe Inp Report'!AE1524="X",1,IF('Prop Drill Pipe Inp Report'!AF1524="X",1,IF('Prop Drill Pipe Inp Report'!AG1524="X",1,IF('Prop Drill Pipe Inp Report'!AH1524="X",1, IF('Prop Drill Pipe Inp Report'!AI1524="X",1,0))))))))))))))</f>
        <v>0</v>
      </c>
      <c r="J1517">
        <f>IF('Prop Drill Pipe Inp Report'!AP1524="X",1,IF('Prop Drill Pipe Inp Report'!AQ1524="X",1,IF('Prop Drill Pipe Inp Report'!AR1524="X",1,IF('Prop Drill Pipe Inp Report'!AS1524="X",1,IF('Prop Drill Pipe Inp Report'!AT1524="X",1,IF('Prop Drill Pipe Inp Report'!AU1524="X",1,IF('Prop Drill Pipe Inp Report'!AV1524="X",1,IF('Prop Drill Pipe Inp Report'!AW1524="X",1,IF('Prop Drill Pipe Inp Report'!AX1524="X",1,IF('Prop Drill Pipe Inp Report'!AY1524="X",1,IF('Prop Drill Pipe Inp Report'!AZ1524="X",1,IF('Prop Drill Pipe Inp Report'!BA1524="X",1,0))))))))))))</f>
        <v>0</v>
      </c>
    </row>
    <row r="1518" spans="9:10" x14ac:dyDescent="0.25">
      <c r="I1518">
        <f>IF('Prop Drill Pipe Inp Report'!V1525="X",1,IF('Prop Drill Pipe Inp Report'!W1525="X",1,IF('Prop Drill Pipe Inp Report'!X1525="X",1,IF('Prop Drill Pipe Inp Report'!Y1525="X",1,IF('Prop Drill Pipe Inp Report'!Z1525="X",1,IF('Prop Drill Pipe Inp Report'!AA1525="X",1,IF('Prop Drill Pipe Inp Report'!AB1525="X",1,IF('Prop Drill Pipe Inp Report'!AC1525="X",1,IF('Prop Drill Pipe Inp Report'!AD1525="X",1,IF('Prop Drill Pipe Inp Report'!AE1525="X",1,IF('Prop Drill Pipe Inp Report'!AF1525="X",1,IF('Prop Drill Pipe Inp Report'!AG1525="X",1,IF('Prop Drill Pipe Inp Report'!AH1525="X",1, IF('Prop Drill Pipe Inp Report'!AI1525="X",1,0))))))))))))))</f>
        <v>0</v>
      </c>
      <c r="J1518">
        <f>IF('Prop Drill Pipe Inp Report'!AP1525="X",1,IF('Prop Drill Pipe Inp Report'!AQ1525="X",1,IF('Prop Drill Pipe Inp Report'!AR1525="X",1,IF('Prop Drill Pipe Inp Report'!AS1525="X",1,IF('Prop Drill Pipe Inp Report'!AT1525="X",1,IF('Prop Drill Pipe Inp Report'!AU1525="X",1,IF('Prop Drill Pipe Inp Report'!AV1525="X",1,IF('Prop Drill Pipe Inp Report'!AW1525="X",1,IF('Prop Drill Pipe Inp Report'!AX1525="X",1,IF('Prop Drill Pipe Inp Report'!AY1525="X",1,IF('Prop Drill Pipe Inp Report'!AZ1525="X",1,IF('Prop Drill Pipe Inp Report'!BA1525="X",1,0))))))))))))</f>
        <v>0</v>
      </c>
    </row>
    <row r="1519" spans="9:10" x14ac:dyDescent="0.25">
      <c r="I1519">
        <f>IF('Prop Drill Pipe Inp Report'!V1526="X",1,IF('Prop Drill Pipe Inp Report'!W1526="X",1,IF('Prop Drill Pipe Inp Report'!X1526="X",1,IF('Prop Drill Pipe Inp Report'!Y1526="X",1,IF('Prop Drill Pipe Inp Report'!Z1526="X",1,IF('Prop Drill Pipe Inp Report'!AA1526="X",1,IF('Prop Drill Pipe Inp Report'!AB1526="X",1,IF('Prop Drill Pipe Inp Report'!AC1526="X",1,IF('Prop Drill Pipe Inp Report'!AD1526="X",1,IF('Prop Drill Pipe Inp Report'!AE1526="X",1,IF('Prop Drill Pipe Inp Report'!AF1526="X",1,IF('Prop Drill Pipe Inp Report'!AG1526="X",1,IF('Prop Drill Pipe Inp Report'!AH1526="X",1, IF('Prop Drill Pipe Inp Report'!AI1526="X",1,0))))))))))))))</f>
        <v>0</v>
      </c>
      <c r="J1519">
        <f>IF('Prop Drill Pipe Inp Report'!AP1526="X",1,IF('Prop Drill Pipe Inp Report'!AQ1526="X",1,IF('Prop Drill Pipe Inp Report'!AR1526="X",1,IF('Prop Drill Pipe Inp Report'!AS1526="X",1,IF('Prop Drill Pipe Inp Report'!AT1526="X",1,IF('Prop Drill Pipe Inp Report'!AU1526="X",1,IF('Prop Drill Pipe Inp Report'!AV1526="X",1,IF('Prop Drill Pipe Inp Report'!AW1526="X",1,IF('Prop Drill Pipe Inp Report'!AX1526="X",1,IF('Prop Drill Pipe Inp Report'!AY1526="X",1,IF('Prop Drill Pipe Inp Report'!AZ1526="X",1,IF('Prop Drill Pipe Inp Report'!BA1526="X",1,0))))))))))))</f>
        <v>0</v>
      </c>
    </row>
    <row r="1520" spans="9:10" x14ac:dyDescent="0.25">
      <c r="I1520">
        <f>IF('Prop Drill Pipe Inp Report'!V1527="X",1,IF('Prop Drill Pipe Inp Report'!W1527="X",1,IF('Prop Drill Pipe Inp Report'!X1527="X",1,IF('Prop Drill Pipe Inp Report'!Y1527="X",1,IF('Prop Drill Pipe Inp Report'!Z1527="X",1,IF('Prop Drill Pipe Inp Report'!AA1527="X",1,IF('Prop Drill Pipe Inp Report'!AB1527="X",1,IF('Prop Drill Pipe Inp Report'!AC1527="X",1,IF('Prop Drill Pipe Inp Report'!AD1527="X",1,IF('Prop Drill Pipe Inp Report'!AE1527="X",1,IF('Prop Drill Pipe Inp Report'!AF1527="X",1,IF('Prop Drill Pipe Inp Report'!AG1527="X",1,IF('Prop Drill Pipe Inp Report'!AH1527="X",1, IF('Prop Drill Pipe Inp Report'!AI1527="X",1,0))))))))))))))</f>
        <v>0</v>
      </c>
      <c r="J1520">
        <f>IF('Prop Drill Pipe Inp Report'!AP1527="X",1,IF('Prop Drill Pipe Inp Report'!AQ1527="X",1,IF('Prop Drill Pipe Inp Report'!AR1527="X",1,IF('Prop Drill Pipe Inp Report'!AS1527="X",1,IF('Prop Drill Pipe Inp Report'!AT1527="X",1,IF('Prop Drill Pipe Inp Report'!AU1527="X",1,IF('Prop Drill Pipe Inp Report'!AV1527="X",1,IF('Prop Drill Pipe Inp Report'!AW1527="X",1,IF('Prop Drill Pipe Inp Report'!AX1527="X",1,IF('Prop Drill Pipe Inp Report'!AY1527="X",1,IF('Prop Drill Pipe Inp Report'!AZ1527="X",1,IF('Prop Drill Pipe Inp Report'!BA1527="X",1,0))))))))))))</f>
        <v>0</v>
      </c>
    </row>
    <row r="1521" spans="9:10" x14ac:dyDescent="0.25">
      <c r="I1521">
        <f>IF('Prop Drill Pipe Inp Report'!V1528="X",1,IF('Prop Drill Pipe Inp Report'!W1528="X",1,IF('Prop Drill Pipe Inp Report'!X1528="X",1,IF('Prop Drill Pipe Inp Report'!Y1528="X",1,IF('Prop Drill Pipe Inp Report'!Z1528="X",1,IF('Prop Drill Pipe Inp Report'!AA1528="X",1,IF('Prop Drill Pipe Inp Report'!AB1528="X",1,IF('Prop Drill Pipe Inp Report'!AC1528="X",1,IF('Prop Drill Pipe Inp Report'!AD1528="X",1,IF('Prop Drill Pipe Inp Report'!AE1528="X",1,IF('Prop Drill Pipe Inp Report'!AF1528="X",1,IF('Prop Drill Pipe Inp Report'!AG1528="X",1,IF('Prop Drill Pipe Inp Report'!AH1528="X",1, IF('Prop Drill Pipe Inp Report'!AI1528="X",1,0))))))))))))))</f>
        <v>0</v>
      </c>
      <c r="J1521">
        <f>IF('Prop Drill Pipe Inp Report'!AP1528="X",1,IF('Prop Drill Pipe Inp Report'!AQ1528="X",1,IF('Prop Drill Pipe Inp Report'!AR1528="X",1,IF('Prop Drill Pipe Inp Report'!AS1528="X",1,IF('Prop Drill Pipe Inp Report'!AT1528="X",1,IF('Prop Drill Pipe Inp Report'!AU1528="X",1,IF('Prop Drill Pipe Inp Report'!AV1528="X",1,IF('Prop Drill Pipe Inp Report'!AW1528="X",1,IF('Prop Drill Pipe Inp Report'!AX1528="X",1,IF('Prop Drill Pipe Inp Report'!AY1528="X",1,IF('Prop Drill Pipe Inp Report'!AZ1528="X",1,IF('Prop Drill Pipe Inp Report'!BA1528="X",1,0))))))))))))</f>
        <v>0</v>
      </c>
    </row>
    <row r="1522" spans="9:10" x14ac:dyDescent="0.25">
      <c r="I1522">
        <f>IF('Prop Drill Pipe Inp Report'!V1529="X",1,IF('Prop Drill Pipe Inp Report'!W1529="X",1,IF('Prop Drill Pipe Inp Report'!X1529="X",1,IF('Prop Drill Pipe Inp Report'!Y1529="X",1,IF('Prop Drill Pipe Inp Report'!Z1529="X",1,IF('Prop Drill Pipe Inp Report'!AA1529="X",1,IF('Prop Drill Pipe Inp Report'!AB1529="X",1,IF('Prop Drill Pipe Inp Report'!AC1529="X",1,IF('Prop Drill Pipe Inp Report'!AD1529="X",1,IF('Prop Drill Pipe Inp Report'!AE1529="X",1,IF('Prop Drill Pipe Inp Report'!AF1529="X",1,IF('Prop Drill Pipe Inp Report'!AG1529="X",1,IF('Prop Drill Pipe Inp Report'!AH1529="X",1, IF('Prop Drill Pipe Inp Report'!AI1529="X",1,0))))))))))))))</f>
        <v>0</v>
      </c>
      <c r="J1522">
        <f>IF('Prop Drill Pipe Inp Report'!AP1529="X",1,IF('Prop Drill Pipe Inp Report'!AQ1529="X",1,IF('Prop Drill Pipe Inp Report'!AR1529="X",1,IF('Prop Drill Pipe Inp Report'!AS1529="X",1,IF('Prop Drill Pipe Inp Report'!AT1529="X",1,IF('Prop Drill Pipe Inp Report'!AU1529="X",1,IF('Prop Drill Pipe Inp Report'!AV1529="X",1,IF('Prop Drill Pipe Inp Report'!AW1529="X",1,IF('Prop Drill Pipe Inp Report'!AX1529="X",1,IF('Prop Drill Pipe Inp Report'!AY1529="X",1,IF('Prop Drill Pipe Inp Report'!AZ1529="X",1,IF('Prop Drill Pipe Inp Report'!BA1529="X",1,0))))))))))))</f>
        <v>0</v>
      </c>
    </row>
    <row r="1523" spans="9:10" x14ac:dyDescent="0.25">
      <c r="I1523">
        <f>IF('Prop Drill Pipe Inp Report'!V1530="X",1,IF('Prop Drill Pipe Inp Report'!W1530="X",1,IF('Prop Drill Pipe Inp Report'!X1530="X",1,IF('Prop Drill Pipe Inp Report'!Y1530="X",1,IF('Prop Drill Pipe Inp Report'!Z1530="X",1,IF('Prop Drill Pipe Inp Report'!AA1530="X",1,IF('Prop Drill Pipe Inp Report'!AB1530="X",1,IF('Prop Drill Pipe Inp Report'!AC1530="X",1,IF('Prop Drill Pipe Inp Report'!AD1530="X",1,IF('Prop Drill Pipe Inp Report'!AE1530="X",1,IF('Prop Drill Pipe Inp Report'!AF1530="X",1,IF('Prop Drill Pipe Inp Report'!AG1530="X",1,IF('Prop Drill Pipe Inp Report'!AH1530="X",1, IF('Prop Drill Pipe Inp Report'!AI1530="X",1,0))))))))))))))</f>
        <v>0</v>
      </c>
      <c r="J1523">
        <f>IF('Prop Drill Pipe Inp Report'!AP1530="X",1,IF('Prop Drill Pipe Inp Report'!AQ1530="X",1,IF('Prop Drill Pipe Inp Report'!AR1530="X",1,IF('Prop Drill Pipe Inp Report'!AS1530="X",1,IF('Prop Drill Pipe Inp Report'!AT1530="X",1,IF('Prop Drill Pipe Inp Report'!AU1530="X",1,IF('Prop Drill Pipe Inp Report'!AV1530="X",1,IF('Prop Drill Pipe Inp Report'!AW1530="X",1,IF('Prop Drill Pipe Inp Report'!AX1530="X",1,IF('Prop Drill Pipe Inp Report'!AY1530="X",1,IF('Prop Drill Pipe Inp Report'!AZ1530="X",1,IF('Prop Drill Pipe Inp Report'!BA1530="X",1,0))))))))))))</f>
        <v>0</v>
      </c>
    </row>
    <row r="1524" spans="9:10" x14ac:dyDescent="0.25">
      <c r="I1524">
        <f>IF('Prop Drill Pipe Inp Report'!V1531="X",1,IF('Prop Drill Pipe Inp Report'!W1531="X",1,IF('Prop Drill Pipe Inp Report'!X1531="X",1,IF('Prop Drill Pipe Inp Report'!Y1531="X",1,IF('Prop Drill Pipe Inp Report'!Z1531="X",1,IF('Prop Drill Pipe Inp Report'!AA1531="X",1,IF('Prop Drill Pipe Inp Report'!AB1531="X",1,IF('Prop Drill Pipe Inp Report'!AC1531="X",1,IF('Prop Drill Pipe Inp Report'!AD1531="X",1,IF('Prop Drill Pipe Inp Report'!AE1531="X",1,IF('Prop Drill Pipe Inp Report'!AF1531="X",1,IF('Prop Drill Pipe Inp Report'!AG1531="X",1,IF('Prop Drill Pipe Inp Report'!AH1531="X",1, IF('Prop Drill Pipe Inp Report'!AI1531="X",1,0))))))))))))))</f>
        <v>0</v>
      </c>
      <c r="J1524">
        <f>IF('Prop Drill Pipe Inp Report'!AP1531="X",1,IF('Prop Drill Pipe Inp Report'!AQ1531="X",1,IF('Prop Drill Pipe Inp Report'!AR1531="X",1,IF('Prop Drill Pipe Inp Report'!AS1531="X",1,IF('Prop Drill Pipe Inp Report'!AT1531="X",1,IF('Prop Drill Pipe Inp Report'!AU1531="X",1,IF('Prop Drill Pipe Inp Report'!AV1531="X",1,IF('Prop Drill Pipe Inp Report'!AW1531="X",1,IF('Prop Drill Pipe Inp Report'!AX1531="X",1,IF('Prop Drill Pipe Inp Report'!AY1531="X",1,IF('Prop Drill Pipe Inp Report'!AZ1531="X",1,IF('Prop Drill Pipe Inp Report'!BA1531="X",1,0))))))))))))</f>
        <v>0</v>
      </c>
    </row>
    <row r="1525" spans="9:10" x14ac:dyDescent="0.25">
      <c r="I1525">
        <f>IF('Prop Drill Pipe Inp Report'!V1532="X",1,IF('Prop Drill Pipe Inp Report'!W1532="X",1,IF('Prop Drill Pipe Inp Report'!X1532="X",1,IF('Prop Drill Pipe Inp Report'!Y1532="X",1,IF('Prop Drill Pipe Inp Report'!Z1532="X",1,IF('Prop Drill Pipe Inp Report'!AA1532="X",1,IF('Prop Drill Pipe Inp Report'!AB1532="X",1,IF('Prop Drill Pipe Inp Report'!AC1532="X",1,IF('Prop Drill Pipe Inp Report'!AD1532="X",1,IF('Prop Drill Pipe Inp Report'!AE1532="X",1,IF('Prop Drill Pipe Inp Report'!AF1532="X",1,IF('Prop Drill Pipe Inp Report'!AG1532="X",1,IF('Prop Drill Pipe Inp Report'!AH1532="X",1, IF('Prop Drill Pipe Inp Report'!AI1532="X",1,0))))))))))))))</f>
        <v>0</v>
      </c>
      <c r="J1525">
        <f>IF('Prop Drill Pipe Inp Report'!AP1532="X",1,IF('Prop Drill Pipe Inp Report'!AQ1532="X",1,IF('Prop Drill Pipe Inp Report'!AR1532="X",1,IF('Prop Drill Pipe Inp Report'!AS1532="X",1,IF('Prop Drill Pipe Inp Report'!AT1532="X",1,IF('Prop Drill Pipe Inp Report'!AU1532="X",1,IF('Prop Drill Pipe Inp Report'!AV1532="X",1,IF('Prop Drill Pipe Inp Report'!AW1532="X",1,IF('Prop Drill Pipe Inp Report'!AX1532="X",1,IF('Prop Drill Pipe Inp Report'!AY1532="X",1,IF('Prop Drill Pipe Inp Report'!AZ1532="X",1,IF('Prop Drill Pipe Inp Report'!BA1532="X",1,0))))))))))))</f>
        <v>0</v>
      </c>
    </row>
    <row r="1526" spans="9:10" x14ac:dyDescent="0.25">
      <c r="I1526">
        <f>IF('Prop Drill Pipe Inp Report'!V1533="X",1,IF('Prop Drill Pipe Inp Report'!W1533="X",1,IF('Prop Drill Pipe Inp Report'!X1533="X",1,IF('Prop Drill Pipe Inp Report'!Y1533="X",1,IF('Prop Drill Pipe Inp Report'!Z1533="X",1,IF('Prop Drill Pipe Inp Report'!AA1533="X",1,IF('Prop Drill Pipe Inp Report'!AB1533="X",1,IF('Prop Drill Pipe Inp Report'!AC1533="X",1,IF('Prop Drill Pipe Inp Report'!AD1533="X",1,IF('Prop Drill Pipe Inp Report'!AE1533="X",1,IF('Prop Drill Pipe Inp Report'!AF1533="X",1,IF('Prop Drill Pipe Inp Report'!AG1533="X",1,IF('Prop Drill Pipe Inp Report'!AH1533="X",1, IF('Prop Drill Pipe Inp Report'!AI1533="X",1,0))))))))))))))</f>
        <v>0</v>
      </c>
      <c r="J1526">
        <f>IF('Prop Drill Pipe Inp Report'!AP1533="X",1,IF('Prop Drill Pipe Inp Report'!AQ1533="X",1,IF('Prop Drill Pipe Inp Report'!AR1533="X",1,IF('Prop Drill Pipe Inp Report'!AS1533="X",1,IF('Prop Drill Pipe Inp Report'!AT1533="X",1,IF('Prop Drill Pipe Inp Report'!AU1533="X",1,IF('Prop Drill Pipe Inp Report'!AV1533="X",1,IF('Prop Drill Pipe Inp Report'!AW1533="X",1,IF('Prop Drill Pipe Inp Report'!AX1533="X",1,IF('Prop Drill Pipe Inp Report'!AY1533="X",1,IF('Prop Drill Pipe Inp Report'!AZ1533="X",1,IF('Prop Drill Pipe Inp Report'!BA1533="X",1,0))))))))))))</f>
        <v>0</v>
      </c>
    </row>
    <row r="1527" spans="9:10" x14ac:dyDescent="0.25">
      <c r="I1527">
        <f>IF('Prop Drill Pipe Inp Report'!V1534="X",1,IF('Prop Drill Pipe Inp Report'!W1534="X",1,IF('Prop Drill Pipe Inp Report'!X1534="X",1,IF('Prop Drill Pipe Inp Report'!Y1534="X",1,IF('Prop Drill Pipe Inp Report'!Z1534="X",1,IF('Prop Drill Pipe Inp Report'!AA1534="X",1,IF('Prop Drill Pipe Inp Report'!AB1534="X",1,IF('Prop Drill Pipe Inp Report'!AC1534="X",1,IF('Prop Drill Pipe Inp Report'!AD1534="X",1,IF('Prop Drill Pipe Inp Report'!AE1534="X",1,IF('Prop Drill Pipe Inp Report'!AF1534="X",1,IF('Prop Drill Pipe Inp Report'!AG1534="X",1,IF('Prop Drill Pipe Inp Report'!AH1534="X",1, IF('Prop Drill Pipe Inp Report'!AI1534="X",1,0))))))))))))))</f>
        <v>0</v>
      </c>
      <c r="J1527">
        <f>IF('Prop Drill Pipe Inp Report'!AP1534="X",1,IF('Prop Drill Pipe Inp Report'!AQ1534="X",1,IF('Prop Drill Pipe Inp Report'!AR1534="X",1,IF('Prop Drill Pipe Inp Report'!AS1534="X",1,IF('Prop Drill Pipe Inp Report'!AT1534="X",1,IF('Prop Drill Pipe Inp Report'!AU1534="X",1,IF('Prop Drill Pipe Inp Report'!AV1534="X",1,IF('Prop Drill Pipe Inp Report'!AW1534="X",1,IF('Prop Drill Pipe Inp Report'!AX1534="X",1,IF('Prop Drill Pipe Inp Report'!AY1534="X",1,IF('Prop Drill Pipe Inp Report'!AZ1534="X",1,IF('Prop Drill Pipe Inp Report'!BA1534="X",1,0))))))))))))</f>
        <v>0</v>
      </c>
    </row>
    <row r="1528" spans="9:10" x14ac:dyDescent="0.25">
      <c r="I1528">
        <f>IF('Prop Drill Pipe Inp Report'!V1535="X",1,IF('Prop Drill Pipe Inp Report'!W1535="X",1,IF('Prop Drill Pipe Inp Report'!X1535="X",1,IF('Prop Drill Pipe Inp Report'!Y1535="X",1,IF('Prop Drill Pipe Inp Report'!Z1535="X",1,IF('Prop Drill Pipe Inp Report'!AA1535="X",1,IF('Prop Drill Pipe Inp Report'!AB1535="X",1,IF('Prop Drill Pipe Inp Report'!AC1535="X",1,IF('Prop Drill Pipe Inp Report'!AD1535="X",1,IF('Prop Drill Pipe Inp Report'!AE1535="X",1,IF('Prop Drill Pipe Inp Report'!AF1535="X",1,IF('Prop Drill Pipe Inp Report'!AG1535="X",1,IF('Prop Drill Pipe Inp Report'!AH1535="X",1, IF('Prop Drill Pipe Inp Report'!AI1535="X",1,0))))))))))))))</f>
        <v>0</v>
      </c>
      <c r="J1528">
        <f>IF('Prop Drill Pipe Inp Report'!AP1535="X",1,IF('Prop Drill Pipe Inp Report'!AQ1535="X",1,IF('Prop Drill Pipe Inp Report'!AR1535="X",1,IF('Prop Drill Pipe Inp Report'!AS1535="X",1,IF('Prop Drill Pipe Inp Report'!AT1535="X",1,IF('Prop Drill Pipe Inp Report'!AU1535="X",1,IF('Prop Drill Pipe Inp Report'!AV1535="X",1,IF('Prop Drill Pipe Inp Report'!AW1535="X",1,IF('Prop Drill Pipe Inp Report'!AX1535="X",1,IF('Prop Drill Pipe Inp Report'!AY1535="X",1,IF('Prop Drill Pipe Inp Report'!AZ1535="X",1,IF('Prop Drill Pipe Inp Report'!BA1535="X",1,0))))))))))))</f>
        <v>0</v>
      </c>
    </row>
    <row r="1529" spans="9:10" x14ac:dyDescent="0.25">
      <c r="I1529">
        <f>IF('Prop Drill Pipe Inp Report'!V1536="X",1,IF('Prop Drill Pipe Inp Report'!W1536="X",1,IF('Prop Drill Pipe Inp Report'!X1536="X",1,IF('Prop Drill Pipe Inp Report'!Y1536="X",1,IF('Prop Drill Pipe Inp Report'!Z1536="X",1,IF('Prop Drill Pipe Inp Report'!AA1536="X",1,IF('Prop Drill Pipe Inp Report'!AB1536="X",1,IF('Prop Drill Pipe Inp Report'!AC1536="X",1,IF('Prop Drill Pipe Inp Report'!AD1536="X",1,IF('Prop Drill Pipe Inp Report'!AE1536="X",1,IF('Prop Drill Pipe Inp Report'!AF1536="X",1,IF('Prop Drill Pipe Inp Report'!AG1536="X",1,IF('Prop Drill Pipe Inp Report'!AH1536="X",1, IF('Prop Drill Pipe Inp Report'!AI1536="X",1,0))))))))))))))</f>
        <v>0</v>
      </c>
      <c r="J1529">
        <f>IF('Prop Drill Pipe Inp Report'!AP1536="X",1,IF('Prop Drill Pipe Inp Report'!AQ1536="X",1,IF('Prop Drill Pipe Inp Report'!AR1536="X",1,IF('Prop Drill Pipe Inp Report'!AS1536="X",1,IF('Prop Drill Pipe Inp Report'!AT1536="X",1,IF('Prop Drill Pipe Inp Report'!AU1536="X",1,IF('Prop Drill Pipe Inp Report'!AV1536="X",1,IF('Prop Drill Pipe Inp Report'!AW1536="X",1,IF('Prop Drill Pipe Inp Report'!AX1536="X",1,IF('Prop Drill Pipe Inp Report'!AY1536="X",1,IF('Prop Drill Pipe Inp Report'!AZ1536="X",1,IF('Prop Drill Pipe Inp Report'!BA1536="X",1,0))))))))))))</f>
        <v>0</v>
      </c>
    </row>
    <row r="1530" spans="9:10" x14ac:dyDescent="0.25">
      <c r="I1530">
        <f>IF('Prop Drill Pipe Inp Report'!V1537="X",1,IF('Prop Drill Pipe Inp Report'!W1537="X",1,IF('Prop Drill Pipe Inp Report'!X1537="X",1,IF('Prop Drill Pipe Inp Report'!Y1537="X",1,IF('Prop Drill Pipe Inp Report'!Z1537="X",1,IF('Prop Drill Pipe Inp Report'!AA1537="X",1,IF('Prop Drill Pipe Inp Report'!AB1537="X",1,IF('Prop Drill Pipe Inp Report'!AC1537="X",1,IF('Prop Drill Pipe Inp Report'!AD1537="X",1,IF('Prop Drill Pipe Inp Report'!AE1537="X",1,IF('Prop Drill Pipe Inp Report'!AF1537="X",1,IF('Prop Drill Pipe Inp Report'!AG1537="X",1,IF('Prop Drill Pipe Inp Report'!AH1537="X",1, IF('Prop Drill Pipe Inp Report'!AI1537="X",1,0))))))))))))))</f>
        <v>0</v>
      </c>
      <c r="J1530">
        <f>IF('Prop Drill Pipe Inp Report'!AP1537="X",1,IF('Prop Drill Pipe Inp Report'!AQ1537="X",1,IF('Prop Drill Pipe Inp Report'!AR1537="X",1,IF('Prop Drill Pipe Inp Report'!AS1537="X",1,IF('Prop Drill Pipe Inp Report'!AT1537="X",1,IF('Prop Drill Pipe Inp Report'!AU1537="X",1,IF('Prop Drill Pipe Inp Report'!AV1537="X",1,IF('Prop Drill Pipe Inp Report'!AW1537="X",1,IF('Prop Drill Pipe Inp Report'!AX1537="X",1,IF('Prop Drill Pipe Inp Report'!AY1537="X",1,IF('Prop Drill Pipe Inp Report'!AZ1537="X",1,IF('Prop Drill Pipe Inp Report'!BA1537="X",1,0))))))))))))</f>
        <v>0</v>
      </c>
    </row>
    <row r="1531" spans="9:10" x14ac:dyDescent="0.25">
      <c r="I1531">
        <f>IF('Prop Drill Pipe Inp Report'!V1538="X",1,IF('Prop Drill Pipe Inp Report'!W1538="X",1,IF('Prop Drill Pipe Inp Report'!X1538="X",1,IF('Prop Drill Pipe Inp Report'!Y1538="X",1,IF('Prop Drill Pipe Inp Report'!Z1538="X",1,IF('Prop Drill Pipe Inp Report'!AA1538="X",1,IF('Prop Drill Pipe Inp Report'!AB1538="X",1,IF('Prop Drill Pipe Inp Report'!AC1538="X",1,IF('Prop Drill Pipe Inp Report'!AD1538="X",1,IF('Prop Drill Pipe Inp Report'!AE1538="X",1,IF('Prop Drill Pipe Inp Report'!AF1538="X",1,IF('Prop Drill Pipe Inp Report'!AG1538="X",1,IF('Prop Drill Pipe Inp Report'!AH1538="X",1, IF('Prop Drill Pipe Inp Report'!AI1538="X",1,0))))))))))))))</f>
        <v>0</v>
      </c>
      <c r="J1531">
        <f>IF('Prop Drill Pipe Inp Report'!AP1538="X",1,IF('Prop Drill Pipe Inp Report'!AQ1538="X",1,IF('Prop Drill Pipe Inp Report'!AR1538="X",1,IF('Prop Drill Pipe Inp Report'!AS1538="X",1,IF('Prop Drill Pipe Inp Report'!AT1538="X",1,IF('Prop Drill Pipe Inp Report'!AU1538="X",1,IF('Prop Drill Pipe Inp Report'!AV1538="X",1,IF('Prop Drill Pipe Inp Report'!AW1538="X",1,IF('Prop Drill Pipe Inp Report'!AX1538="X",1,IF('Prop Drill Pipe Inp Report'!AY1538="X",1,IF('Prop Drill Pipe Inp Report'!AZ1538="X",1,IF('Prop Drill Pipe Inp Report'!BA1538="X",1,0))))))))))))</f>
        <v>0</v>
      </c>
    </row>
    <row r="1532" spans="9:10" x14ac:dyDescent="0.25">
      <c r="I1532">
        <f>IF('Prop Drill Pipe Inp Report'!V1539="X",1,IF('Prop Drill Pipe Inp Report'!W1539="X",1,IF('Prop Drill Pipe Inp Report'!X1539="X",1,IF('Prop Drill Pipe Inp Report'!Y1539="X",1,IF('Prop Drill Pipe Inp Report'!Z1539="X",1,IF('Prop Drill Pipe Inp Report'!AA1539="X",1,IF('Prop Drill Pipe Inp Report'!AB1539="X",1,IF('Prop Drill Pipe Inp Report'!AC1539="X",1,IF('Prop Drill Pipe Inp Report'!AD1539="X",1,IF('Prop Drill Pipe Inp Report'!AE1539="X",1,IF('Prop Drill Pipe Inp Report'!AF1539="X",1,IF('Prop Drill Pipe Inp Report'!AG1539="X",1,IF('Prop Drill Pipe Inp Report'!AH1539="X",1, IF('Prop Drill Pipe Inp Report'!AI1539="X",1,0))))))))))))))</f>
        <v>0</v>
      </c>
      <c r="J1532">
        <f>IF('Prop Drill Pipe Inp Report'!AP1539="X",1,IF('Prop Drill Pipe Inp Report'!AQ1539="X",1,IF('Prop Drill Pipe Inp Report'!AR1539="X",1,IF('Prop Drill Pipe Inp Report'!AS1539="X",1,IF('Prop Drill Pipe Inp Report'!AT1539="X",1,IF('Prop Drill Pipe Inp Report'!AU1539="X",1,IF('Prop Drill Pipe Inp Report'!AV1539="X",1,IF('Prop Drill Pipe Inp Report'!AW1539="X",1,IF('Prop Drill Pipe Inp Report'!AX1539="X",1,IF('Prop Drill Pipe Inp Report'!AY1539="X",1,IF('Prop Drill Pipe Inp Report'!AZ1539="X",1,IF('Prop Drill Pipe Inp Report'!BA1539="X",1,0))))))))))))</f>
        <v>0</v>
      </c>
    </row>
    <row r="1533" spans="9:10" x14ac:dyDescent="0.25">
      <c r="I1533">
        <f>IF('Prop Drill Pipe Inp Report'!V1540="X",1,IF('Prop Drill Pipe Inp Report'!W1540="X",1,IF('Prop Drill Pipe Inp Report'!X1540="X",1,IF('Prop Drill Pipe Inp Report'!Y1540="X",1,IF('Prop Drill Pipe Inp Report'!Z1540="X",1,IF('Prop Drill Pipe Inp Report'!AA1540="X",1,IF('Prop Drill Pipe Inp Report'!AB1540="X",1,IF('Prop Drill Pipe Inp Report'!AC1540="X",1,IF('Prop Drill Pipe Inp Report'!AD1540="X",1,IF('Prop Drill Pipe Inp Report'!AE1540="X",1,IF('Prop Drill Pipe Inp Report'!AF1540="X",1,IF('Prop Drill Pipe Inp Report'!AG1540="X",1,IF('Prop Drill Pipe Inp Report'!AH1540="X",1, IF('Prop Drill Pipe Inp Report'!AI1540="X",1,0))))))))))))))</f>
        <v>0</v>
      </c>
      <c r="J1533">
        <f>IF('Prop Drill Pipe Inp Report'!AP1540="X",1,IF('Prop Drill Pipe Inp Report'!AQ1540="X",1,IF('Prop Drill Pipe Inp Report'!AR1540="X",1,IF('Prop Drill Pipe Inp Report'!AS1540="X",1,IF('Prop Drill Pipe Inp Report'!AT1540="X",1,IF('Prop Drill Pipe Inp Report'!AU1540="X",1,IF('Prop Drill Pipe Inp Report'!AV1540="X",1,IF('Prop Drill Pipe Inp Report'!AW1540="X",1,IF('Prop Drill Pipe Inp Report'!AX1540="X",1,IF('Prop Drill Pipe Inp Report'!AY1540="X",1,IF('Prop Drill Pipe Inp Report'!AZ1540="X",1,IF('Prop Drill Pipe Inp Report'!BA1540="X",1,0))))))))))))</f>
        <v>0</v>
      </c>
    </row>
    <row r="1534" spans="9:10" x14ac:dyDescent="0.25">
      <c r="I1534">
        <f>IF('Prop Drill Pipe Inp Report'!V1541="X",1,IF('Prop Drill Pipe Inp Report'!W1541="X",1,IF('Prop Drill Pipe Inp Report'!X1541="X",1,IF('Prop Drill Pipe Inp Report'!Y1541="X",1,IF('Prop Drill Pipe Inp Report'!Z1541="X",1,IF('Prop Drill Pipe Inp Report'!AA1541="X",1,IF('Prop Drill Pipe Inp Report'!AB1541="X",1,IF('Prop Drill Pipe Inp Report'!AC1541="X",1,IF('Prop Drill Pipe Inp Report'!AD1541="X",1,IF('Prop Drill Pipe Inp Report'!AE1541="X",1,IF('Prop Drill Pipe Inp Report'!AF1541="X",1,IF('Prop Drill Pipe Inp Report'!AG1541="X",1,IF('Prop Drill Pipe Inp Report'!AH1541="X",1, IF('Prop Drill Pipe Inp Report'!AI1541="X",1,0))))))))))))))</f>
        <v>0</v>
      </c>
      <c r="J1534">
        <f>IF('Prop Drill Pipe Inp Report'!AP1541="X",1,IF('Prop Drill Pipe Inp Report'!AQ1541="X",1,IF('Prop Drill Pipe Inp Report'!AR1541="X",1,IF('Prop Drill Pipe Inp Report'!AS1541="X",1,IF('Prop Drill Pipe Inp Report'!AT1541="X",1,IF('Prop Drill Pipe Inp Report'!AU1541="X",1,IF('Prop Drill Pipe Inp Report'!AV1541="X",1,IF('Prop Drill Pipe Inp Report'!AW1541="X",1,IF('Prop Drill Pipe Inp Report'!AX1541="X",1,IF('Prop Drill Pipe Inp Report'!AY1541="X",1,IF('Prop Drill Pipe Inp Report'!AZ1541="X",1,IF('Prop Drill Pipe Inp Report'!BA1541="X",1,0))))))))))))</f>
        <v>0</v>
      </c>
    </row>
    <row r="1535" spans="9:10" x14ac:dyDescent="0.25">
      <c r="I1535">
        <f>IF('Prop Drill Pipe Inp Report'!V1542="X",1,IF('Prop Drill Pipe Inp Report'!W1542="X",1,IF('Prop Drill Pipe Inp Report'!X1542="X",1,IF('Prop Drill Pipe Inp Report'!Y1542="X",1,IF('Prop Drill Pipe Inp Report'!Z1542="X",1,IF('Prop Drill Pipe Inp Report'!AA1542="X",1,IF('Prop Drill Pipe Inp Report'!AB1542="X",1,IF('Prop Drill Pipe Inp Report'!AC1542="X",1,IF('Prop Drill Pipe Inp Report'!AD1542="X",1,IF('Prop Drill Pipe Inp Report'!AE1542="X",1,IF('Prop Drill Pipe Inp Report'!AF1542="X",1,IF('Prop Drill Pipe Inp Report'!AG1542="X",1,IF('Prop Drill Pipe Inp Report'!AH1542="X",1, IF('Prop Drill Pipe Inp Report'!AI1542="X",1,0))))))))))))))</f>
        <v>0</v>
      </c>
      <c r="J1535">
        <f>IF('Prop Drill Pipe Inp Report'!AP1542="X",1,IF('Prop Drill Pipe Inp Report'!AQ1542="X",1,IF('Prop Drill Pipe Inp Report'!AR1542="X",1,IF('Prop Drill Pipe Inp Report'!AS1542="X",1,IF('Prop Drill Pipe Inp Report'!AT1542="X",1,IF('Prop Drill Pipe Inp Report'!AU1542="X",1,IF('Prop Drill Pipe Inp Report'!AV1542="X",1,IF('Prop Drill Pipe Inp Report'!AW1542="X",1,IF('Prop Drill Pipe Inp Report'!AX1542="X",1,IF('Prop Drill Pipe Inp Report'!AY1542="X",1,IF('Prop Drill Pipe Inp Report'!AZ1542="X",1,IF('Prop Drill Pipe Inp Report'!BA1542="X",1,0))))))))))))</f>
        <v>0</v>
      </c>
    </row>
    <row r="1536" spans="9:10" x14ac:dyDescent="0.25">
      <c r="I1536">
        <f>IF('Prop Drill Pipe Inp Report'!V1543="X",1,IF('Prop Drill Pipe Inp Report'!W1543="X",1,IF('Prop Drill Pipe Inp Report'!X1543="X",1,IF('Prop Drill Pipe Inp Report'!Y1543="X",1,IF('Prop Drill Pipe Inp Report'!Z1543="X",1,IF('Prop Drill Pipe Inp Report'!AA1543="X",1,IF('Prop Drill Pipe Inp Report'!AB1543="X",1,IF('Prop Drill Pipe Inp Report'!AC1543="X",1,IF('Prop Drill Pipe Inp Report'!AD1543="X",1,IF('Prop Drill Pipe Inp Report'!AE1543="X",1,IF('Prop Drill Pipe Inp Report'!AF1543="X",1,IF('Prop Drill Pipe Inp Report'!AG1543="X",1,IF('Prop Drill Pipe Inp Report'!AH1543="X",1, IF('Prop Drill Pipe Inp Report'!AI1543="X",1,0))))))))))))))</f>
        <v>0</v>
      </c>
      <c r="J1536">
        <f>IF('Prop Drill Pipe Inp Report'!AP1543="X",1,IF('Prop Drill Pipe Inp Report'!AQ1543="X",1,IF('Prop Drill Pipe Inp Report'!AR1543="X",1,IF('Prop Drill Pipe Inp Report'!AS1543="X",1,IF('Prop Drill Pipe Inp Report'!AT1543="X",1,IF('Prop Drill Pipe Inp Report'!AU1543="X",1,IF('Prop Drill Pipe Inp Report'!AV1543="X",1,IF('Prop Drill Pipe Inp Report'!AW1543="X",1,IF('Prop Drill Pipe Inp Report'!AX1543="X",1,IF('Prop Drill Pipe Inp Report'!AY1543="X",1,IF('Prop Drill Pipe Inp Report'!AZ1543="X",1,IF('Prop Drill Pipe Inp Report'!BA1543="X",1,0))))))))))))</f>
        <v>0</v>
      </c>
    </row>
    <row r="1537" spans="9:10" x14ac:dyDescent="0.25">
      <c r="I1537">
        <f>IF('Prop Drill Pipe Inp Report'!V1544="X",1,IF('Prop Drill Pipe Inp Report'!W1544="X",1,IF('Prop Drill Pipe Inp Report'!X1544="X",1,IF('Prop Drill Pipe Inp Report'!Y1544="X",1,IF('Prop Drill Pipe Inp Report'!Z1544="X",1,IF('Prop Drill Pipe Inp Report'!AA1544="X",1,IF('Prop Drill Pipe Inp Report'!AB1544="X",1,IF('Prop Drill Pipe Inp Report'!AC1544="X",1,IF('Prop Drill Pipe Inp Report'!AD1544="X",1,IF('Prop Drill Pipe Inp Report'!AE1544="X",1,IF('Prop Drill Pipe Inp Report'!AF1544="X",1,IF('Prop Drill Pipe Inp Report'!AG1544="X",1,IF('Prop Drill Pipe Inp Report'!AH1544="X",1, IF('Prop Drill Pipe Inp Report'!AI1544="X",1,0))))))))))))))</f>
        <v>0</v>
      </c>
      <c r="J1537">
        <f>IF('Prop Drill Pipe Inp Report'!AP1544="X",1,IF('Prop Drill Pipe Inp Report'!AQ1544="X",1,IF('Prop Drill Pipe Inp Report'!AR1544="X",1,IF('Prop Drill Pipe Inp Report'!AS1544="X",1,IF('Prop Drill Pipe Inp Report'!AT1544="X",1,IF('Prop Drill Pipe Inp Report'!AU1544="X",1,IF('Prop Drill Pipe Inp Report'!AV1544="X",1,IF('Prop Drill Pipe Inp Report'!AW1544="X",1,IF('Prop Drill Pipe Inp Report'!AX1544="X",1,IF('Prop Drill Pipe Inp Report'!AY1544="X",1,IF('Prop Drill Pipe Inp Report'!AZ1544="X",1,IF('Prop Drill Pipe Inp Report'!BA1544="X",1,0))))))))))))</f>
        <v>0</v>
      </c>
    </row>
    <row r="1538" spans="9:10" x14ac:dyDescent="0.25">
      <c r="I1538">
        <f>IF('Prop Drill Pipe Inp Report'!V1545="X",1,IF('Prop Drill Pipe Inp Report'!W1545="X",1,IF('Prop Drill Pipe Inp Report'!X1545="X",1,IF('Prop Drill Pipe Inp Report'!Y1545="X",1,IF('Prop Drill Pipe Inp Report'!Z1545="X",1,IF('Prop Drill Pipe Inp Report'!AA1545="X",1,IF('Prop Drill Pipe Inp Report'!AB1545="X",1,IF('Prop Drill Pipe Inp Report'!AC1545="X",1,IF('Prop Drill Pipe Inp Report'!AD1545="X",1,IF('Prop Drill Pipe Inp Report'!AE1545="X",1,IF('Prop Drill Pipe Inp Report'!AF1545="X",1,IF('Prop Drill Pipe Inp Report'!AG1545="X",1,IF('Prop Drill Pipe Inp Report'!AH1545="X",1, IF('Prop Drill Pipe Inp Report'!AI1545="X",1,0))))))))))))))</f>
        <v>0</v>
      </c>
      <c r="J1538">
        <f>IF('Prop Drill Pipe Inp Report'!AP1545="X",1,IF('Prop Drill Pipe Inp Report'!AQ1545="X",1,IF('Prop Drill Pipe Inp Report'!AR1545="X",1,IF('Prop Drill Pipe Inp Report'!AS1545="X",1,IF('Prop Drill Pipe Inp Report'!AT1545="X",1,IF('Prop Drill Pipe Inp Report'!AU1545="X",1,IF('Prop Drill Pipe Inp Report'!AV1545="X",1,IF('Prop Drill Pipe Inp Report'!AW1545="X",1,IF('Prop Drill Pipe Inp Report'!AX1545="X",1,IF('Prop Drill Pipe Inp Report'!AY1545="X",1,IF('Prop Drill Pipe Inp Report'!AZ1545="X",1,IF('Prop Drill Pipe Inp Report'!BA1545="X",1,0))))))))))))</f>
        <v>0</v>
      </c>
    </row>
    <row r="1539" spans="9:10" x14ac:dyDescent="0.25">
      <c r="I1539">
        <f>IF('Prop Drill Pipe Inp Report'!V1546="X",1,IF('Prop Drill Pipe Inp Report'!W1546="X",1,IF('Prop Drill Pipe Inp Report'!X1546="X",1,IF('Prop Drill Pipe Inp Report'!Y1546="X",1,IF('Prop Drill Pipe Inp Report'!Z1546="X",1,IF('Prop Drill Pipe Inp Report'!AA1546="X",1,IF('Prop Drill Pipe Inp Report'!AB1546="X",1,IF('Prop Drill Pipe Inp Report'!AC1546="X",1,IF('Prop Drill Pipe Inp Report'!AD1546="X",1,IF('Prop Drill Pipe Inp Report'!AE1546="X",1,IF('Prop Drill Pipe Inp Report'!AF1546="X",1,IF('Prop Drill Pipe Inp Report'!AG1546="X",1,IF('Prop Drill Pipe Inp Report'!AH1546="X",1, IF('Prop Drill Pipe Inp Report'!AI1546="X",1,0))))))))))))))</f>
        <v>0</v>
      </c>
      <c r="J1539">
        <f>IF('Prop Drill Pipe Inp Report'!AP1546="X",1,IF('Prop Drill Pipe Inp Report'!AQ1546="X",1,IF('Prop Drill Pipe Inp Report'!AR1546="X",1,IF('Prop Drill Pipe Inp Report'!AS1546="X",1,IF('Prop Drill Pipe Inp Report'!AT1546="X",1,IF('Prop Drill Pipe Inp Report'!AU1546="X",1,IF('Prop Drill Pipe Inp Report'!AV1546="X",1,IF('Prop Drill Pipe Inp Report'!AW1546="X",1,IF('Prop Drill Pipe Inp Report'!AX1546="X",1,IF('Prop Drill Pipe Inp Report'!AY1546="X",1,IF('Prop Drill Pipe Inp Report'!AZ1546="X",1,IF('Prop Drill Pipe Inp Report'!BA1546="X",1,0))))))))))))</f>
        <v>0</v>
      </c>
    </row>
    <row r="1540" spans="9:10" x14ac:dyDescent="0.25">
      <c r="I1540">
        <f>IF('Prop Drill Pipe Inp Report'!V1547="X",1,IF('Prop Drill Pipe Inp Report'!W1547="X",1,IF('Prop Drill Pipe Inp Report'!X1547="X",1,IF('Prop Drill Pipe Inp Report'!Y1547="X",1,IF('Prop Drill Pipe Inp Report'!Z1547="X",1,IF('Prop Drill Pipe Inp Report'!AA1547="X",1,IF('Prop Drill Pipe Inp Report'!AB1547="X",1,IF('Prop Drill Pipe Inp Report'!AC1547="X",1,IF('Prop Drill Pipe Inp Report'!AD1547="X",1,IF('Prop Drill Pipe Inp Report'!AE1547="X",1,IF('Prop Drill Pipe Inp Report'!AF1547="X",1,IF('Prop Drill Pipe Inp Report'!AG1547="X",1,IF('Prop Drill Pipe Inp Report'!AH1547="X",1, IF('Prop Drill Pipe Inp Report'!AI1547="X",1,0))))))))))))))</f>
        <v>0</v>
      </c>
      <c r="J1540">
        <f>IF('Prop Drill Pipe Inp Report'!AP1547="X",1,IF('Prop Drill Pipe Inp Report'!AQ1547="X",1,IF('Prop Drill Pipe Inp Report'!AR1547="X",1,IF('Prop Drill Pipe Inp Report'!AS1547="X",1,IF('Prop Drill Pipe Inp Report'!AT1547="X",1,IF('Prop Drill Pipe Inp Report'!AU1547="X",1,IF('Prop Drill Pipe Inp Report'!AV1547="X",1,IF('Prop Drill Pipe Inp Report'!AW1547="X",1,IF('Prop Drill Pipe Inp Report'!AX1547="X",1,IF('Prop Drill Pipe Inp Report'!AY1547="X",1,IF('Prop Drill Pipe Inp Report'!AZ1547="X",1,IF('Prop Drill Pipe Inp Report'!BA1547="X",1,0))))))))))))</f>
        <v>0</v>
      </c>
    </row>
    <row r="1541" spans="9:10" x14ac:dyDescent="0.25">
      <c r="I1541">
        <f>IF('Prop Drill Pipe Inp Report'!V1548="X",1,IF('Prop Drill Pipe Inp Report'!W1548="X",1,IF('Prop Drill Pipe Inp Report'!X1548="X",1,IF('Prop Drill Pipe Inp Report'!Y1548="X",1,IF('Prop Drill Pipe Inp Report'!Z1548="X",1,IF('Prop Drill Pipe Inp Report'!AA1548="X",1,IF('Prop Drill Pipe Inp Report'!AB1548="X",1,IF('Prop Drill Pipe Inp Report'!AC1548="X",1,IF('Prop Drill Pipe Inp Report'!AD1548="X",1,IF('Prop Drill Pipe Inp Report'!AE1548="X",1,IF('Prop Drill Pipe Inp Report'!AF1548="X",1,IF('Prop Drill Pipe Inp Report'!AG1548="X",1,IF('Prop Drill Pipe Inp Report'!AH1548="X",1, IF('Prop Drill Pipe Inp Report'!AI1548="X",1,0))))))))))))))</f>
        <v>0</v>
      </c>
      <c r="J1541">
        <f>IF('Prop Drill Pipe Inp Report'!AP1548="X",1,IF('Prop Drill Pipe Inp Report'!AQ1548="X",1,IF('Prop Drill Pipe Inp Report'!AR1548="X",1,IF('Prop Drill Pipe Inp Report'!AS1548="X",1,IF('Prop Drill Pipe Inp Report'!AT1548="X",1,IF('Prop Drill Pipe Inp Report'!AU1548="X",1,IF('Prop Drill Pipe Inp Report'!AV1548="X",1,IF('Prop Drill Pipe Inp Report'!AW1548="X",1,IF('Prop Drill Pipe Inp Report'!AX1548="X",1,IF('Prop Drill Pipe Inp Report'!AY1548="X",1,IF('Prop Drill Pipe Inp Report'!AZ1548="X",1,IF('Prop Drill Pipe Inp Report'!BA1548="X",1,0))))))))))))</f>
        <v>0</v>
      </c>
    </row>
    <row r="1542" spans="9:10" x14ac:dyDescent="0.25">
      <c r="I1542">
        <f>IF('Prop Drill Pipe Inp Report'!V1549="X",1,IF('Prop Drill Pipe Inp Report'!W1549="X",1,IF('Prop Drill Pipe Inp Report'!X1549="X",1,IF('Prop Drill Pipe Inp Report'!Y1549="X",1,IF('Prop Drill Pipe Inp Report'!Z1549="X",1,IF('Prop Drill Pipe Inp Report'!AA1549="X",1,IF('Prop Drill Pipe Inp Report'!AB1549="X",1,IF('Prop Drill Pipe Inp Report'!AC1549="X",1,IF('Prop Drill Pipe Inp Report'!AD1549="X",1,IF('Prop Drill Pipe Inp Report'!AE1549="X",1,IF('Prop Drill Pipe Inp Report'!AF1549="X",1,IF('Prop Drill Pipe Inp Report'!AG1549="X",1,IF('Prop Drill Pipe Inp Report'!AH1549="X",1, IF('Prop Drill Pipe Inp Report'!AI1549="X",1,0))))))))))))))</f>
        <v>0</v>
      </c>
      <c r="J1542">
        <f>IF('Prop Drill Pipe Inp Report'!AP1549="X",1,IF('Prop Drill Pipe Inp Report'!AQ1549="X",1,IF('Prop Drill Pipe Inp Report'!AR1549="X",1,IF('Prop Drill Pipe Inp Report'!AS1549="X",1,IF('Prop Drill Pipe Inp Report'!AT1549="X",1,IF('Prop Drill Pipe Inp Report'!AU1549="X",1,IF('Prop Drill Pipe Inp Report'!AV1549="X",1,IF('Prop Drill Pipe Inp Report'!AW1549="X",1,IF('Prop Drill Pipe Inp Report'!AX1549="X",1,IF('Prop Drill Pipe Inp Report'!AY1549="X",1,IF('Prop Drill Pipe Inp Report'!AZ1549="X",1,IF('Prop Drill Pipe Inp Report'!BA1549="X",1,0))))))))))))</f>
        <v>0</v>
      </c>
    </row>
    <row r="1543" spans="9:10" x14ac:dyDescent="0.25">
      <c r="I1543">
        <f>IF('Prop Drill Pipe Inp Report'!V1550="X",1,IF('Prop Drill Pipe Inp Report'!W1550="X",1,IF('Prop Drill Pipe Inp Report'!X1550="X",1,IF('Prop Drill Pipe Inp Report'!Y1550="X",1,IF('Prop Drill Pipe Inp Report'!Z1550="X",1,IF('Prop Drill Pipe Inp Report'!AA1550="X",1,IF('Prop Drill Pipe Inp Report'!AB1550="X",1,IF('Prop Drill Pipe Inp Report'!AC1550="X",1,IF('Prop Drill Pipe Inp Report'!AD1550="X",1,IF('Prop Drill Pipe Inp Report'!AE1550="X",1,IF('Prop Drill Pipe Inp Report'!AF1550="X",1,IF('Prop Drill Pipe Inp Report'!AG1550="X",1,IF('Prop Drill Pipe Inp Report'!AH1550="X",1, IF('Prop Drill Pipe Inp Report'!AI1550="X",1,0))))))))))))))</f>
        <v>0</v>
      </c>
      <c r="J1543">
        <f>IF('Prop Drill Pipe Inp Report'!AP1550="X",1,IF('Prop Drill Pipe Inp Report'!AQ1550="X",1,IF('Prop Drill Pipe Inp Report'!AR1550="X",1,IF('Prop Drill Pipe Inp Report'!AS1550="X",1,IF('Prop Drill Pipe Inp Report'!AT1550="X",1,IF('Prop Drill Pipe Inp Report'!AU1550="X",1,IF('Prop Drill Pipe Inp Report'!AV1550="X",1,IF('Prop Drill Pipe Inp Report'!AW1550="X",1,IF('Prop Drill Pipe Inp Report'!AX1550="X",1,IF('Prop Drill Pipe Inp Report'!AY1550="X",1,IF('Prop Drill Pipe Inp Report'!AZ1550="X",1,IF('Prop Drill Pipe Inp Report'!BA1550="X",1,0))))))))))))</f>
        <v>0</v>
      </c>
    </row>
    <row r="1544" spans="9:10" x14ac:dyDescent="0.25">
      <c r="I1544">
        <f>IF('Prop Drill Pipe Inp Report'!V1551="X",1,IF('Prop Drill Pipe Inp Report'!W1551="X",1,IF('Prop Drill Pipe Inp Report'!X1551="X",1,IF('Prop Drill Pipe Inp Report'!Y1551="X",1,IF('Prop Drill Pipe Inp Report'!Z1551="X",1,IF('Prop Drill Pipe Inp Report'!AA1551="X",1,IF('Prop Drill Pipe Inp Report'!AB1551="X",1,IF('Prop Drill Pipe Inp Report'!AC1551="X",1,IF('Prop Drill Pipe Inp Report'!AD1551="X",1,IF('Prop Drill Pipe Inp Report'!AE1551="X",1,IF('Prop Drill Pipe Inp Report'!AF1551="X",1,IF('Prop Drill Pipe Inp Report'!AG1551="X",1,IF('Prop Drill Pipe Inp Report'!AH1551="X",1, IF('Prop Drill Pipe Inp Report'!AI1551="X",1,0))))))))))))))</f>
        <v>0</v>
      </c>
      <c r="J1544">
        <f>IF('Prop Drill Pipe Inp Report'!AP1551="X",1,IF('Prop Drill Pipe Inp Report'!AQ1551="X",1,IF('Prop Drill Pipe Inp Report'!AR1551="X",1,IF('Prop Drill Pipe Inp Report'!AS1551="X",1,IF('Prop Drill Pipe Inp Report'!AT1551="X",1,IF('Prop Drill Pipe Inp Report'!AU1551="X",1,IF('Prop Drill Pipe Inp Report'!AV1551="X",1,IF('Prop Drill Pipe Inp Report'!AW1551="X",1,IF('Prop Drill Pipe Inp Report'!AX1551="X",1,IF('Prop Drill Pipe Inp Report'!AY1551="X",1,IF('Prop Drill Pipe Inp Report'!AZ1551="X",1,IF('Prop Drill Pipe Inp Report'!BA1551="X",1,0))))))))))))</f>
        <v>0</v>
      </c>
    </row>
    <row r="1545" spans="9:10" x14ac:dyDescent="0.25">
      <c r="I1545">
        <f>IF('Prop Drill Pipe Inp Report'!V1552="X",1,IF('Prop Drill Pipe Inp Report'!W1552="X",1,IF('Prop Drill Pipe Inp Report'!X1552="X",1,IF('Prop Drill Pipe Inp Report'!Y1552="X",1,IF('Prop Drill Pipe Inp Report'!Z1552="X",1,IF('Prop Drill Pipe Inp Report'!AA1552="X",1,IF('Prop Drill Pipe Inp Report'!AB1552="X",1,IF('Prop Drill Pipe Inp Report'!AC1552="X",1,IF('Prop Drill Pipe Inp Report'!AD1552="X",1,IF('Prop Drill Pipe Inp Report'!AE1552="X",1,IF('Prop Drill Pipe Inp Report'!AF1552="X",1,IF('Prop Drill Pipe Inp Report'!AG1552="X",1,IF('Prop Drill Pipe Inp Report'!AH1552="X",1, IF('Prop Drill Pipe Inp Report'!AI1552="X",1,0))))))))))))))</f>
        <v>0</v>
      </c>
      <c r="J1545">
        <f>IF('Prop Drill Pipe Inp Report'!AP1552="X",1,IF('Prop Drill Pipe Inp Report'!AQ1552="X",1,IF('Prop Drill Pipe Inp Report'!AR1552="X",1,IF('Prop Drill Pipe Inp Report'!AS1552="X",1,IF('Prop Drill Pipe Inp Report'!AT1552="X",1,IF('Prop Drill Pipe Inp Report'!AU1552="X",1,IF('Prop Drill Pipe Inp Report'!AV1552="X",1,IF('Prop Drill Pipe Inp Report'!AW1552="X",1,IF('Prop Drill Pipe Inp Report'!AX1552="X",1,IF('Prop Drill Pipe Inp Report'!AY1552="X",1,IF('Prop Drill Pipe Inp Report'!AZ1552="X",1,IF('Prop Drill Pipe Inp Report'!BA1552="X",1,0))))))))))))</f>
        <v>0</v>
      </c>
    </row>
    <row r="1546" spans="9:10" x14ac:dyDescent="0.25">
      <c r="I1546">
        <f>IF('Prop Drill Pipe Inp Report'!V1553="X",1,IF('Prop Drill Pipe Inp Report'!W1553="X",1,IF('Prop Drill Pipe Inp Report'!X1553="X",1,IF('Prop Drill Pipe Inp Report'!Y1553="X",1,IF('Prop Drill Pipe Inp Report'!Z1553="X",1,IF('Prop Drill Pipe Inp Report'!AA1553="X",1,IF('Prop Drill Pipe Inp Report'!AB1553="X",1,IF('Prop Drill Pipe Inp Report'!AC1553="X",1,IF('Prop Drill Pipe Inp Report'!AD1553="X",1,IF('Prop Drill Pipe Inp Report'!AE1553="X",1,IF('Prop Drill Pipe Inp Report'!AF1553="X",1,IF('Prop Drill Pipe Inp Report'!AG1553="X",1,IF('Prop Drill Pipe Inp Report'!AH1553="X",1, IF('Prop Drill Pipe Inp Report'!AI1553="X",1,0))))))))))))))</f>
        <v>0</v>
      </c>
      <c r="J1546">
        <f>IF('Prop Drill Pipe Inp Report'!AP1553="X",1,IF('Prop Drill Pipe Inp Report'!AQ1553="X",1,IF('Prop Drill Pipe Inp Report'!AR1553="X",1,IF('Prop Drill Pipe Inp Report'!AS1553="X",1,IF('Prop Drill Pipe Inp Report'!AT1553="X",1,IF('Prop Drill Pipe Inp Report'!AU1553="X",1,IF('Prop Drill Pipe Inp Report'!AV1553="X",1,IF('Prop Drill Pipe Inp Report'!AW1553="X",1,IF('Prop Drill Pipe Inp Report'!AX1553="X",1,IF('Prop Drill Pipe Inp Report'!AY1553="X",1,IF('Prop Drill Pipe Inp Report'!AZ1553="X",1,IF('Prop Drill Pipe Inp Report'!BA1553="X",1,0))))))))))))</f>
        <v>0</v>
      </c>
    </row>
    <row r="1547" spans="9:10" x14ac:dyDescent="0.25">
      <c r="I1547">
        <f>IF('Prop Drill Pipe Inp Report'!V1554="X",1,IF('Prop Drill Pipe Inp Report'!W1554="X",1,IF('Prop Drill Pipe Inp Report'!X1554="X",1,IF('Prop Drill Pipe Inp Report'!Y1554="X",1,IF('Prop Drill Pipe Inp Report'!Z1554="X",1,IF('Prop Drill Pipe Inp Report'!AA1554="X",1,IF('Prop Drill Pipe Inp Report'!AB1554="X",1,IF('Prop Drill Pipe Inp Report'!AC1554="X",1,IF('Prop Drill Pipe Inp Report'!AD1554="X",1,IF('Prop Drill Pipe Inp Report'!AE1554="X",1,IF('Prop Drill Pipe Inp Report'!AF1554="X",1,IF('Prop Drill Pipe Inp Report'!AG1554="X",1,IF('Prop Drill Pipe Inp Report'!AH1554="X",1, IF('Prop Drill Pipe Inp Report'!AI1554="X",1,0))))))))))))))</f>
        <v>0</v>
      </c>
      <c r="J1547">
        <f>IF('Prop Drill Pipe Inp Report'!AP1554="X",1,IF('Prop Drill Pipe Inp Report'!AQ1554="X",1,IF('Prop Drill Pipe Inp Report'!AR1554="X",1,IF('Prop Drill Pipe Inp Report'!AS1554="X",1,IF('Prop Drill Pipe Inp Report'!AT1554="X",1,IF('Prop Drill Pipe Inp Report'!AU1554="X",1,IF('Prop Drill Pipe Inp Report'!AV1554="X",1,IF('Prop Drill Pipe Inp Report'!AW1554="X",1,IF('Prop Drill Pipe Inp Report'!AX1554="X",1,IF('Prop Drill Pipe Inp Report'!AY1554="X",1,IF('Prop Drill Pipe Inp Report'!AZ1554="X",1,IF('Prop Drill Pipe Inp Report'!BA1554="X",1,0))))))))))))</f>
        <v>0</v>
      </c>
    </row>
    <row r="1548" spans="9:10" x14ac:dyDescent="0.25">
      <c r="I1548">
        <f>IF('Prop Drill Pipe Inp Report'!V1555="X",1,IF('Prop Drill Pipe Inp Report'!W1555="X",1,IF('Prop Drill Pipe Inp Report'!X1555="X",1,IF('Prop Drill Pipe Inp Report'!Y1555="X",1,IF('Prop Drill Pipe Inp Report'!Z1555="X",1,IF('Prop Drill Pipe Inp Report'!AA1555="X",1,IF('Prop Drill Pipe Inp Report'!AB1555="X",1,IF('Prop Drill Pipe Inp Report'!AC1555="X",1,IF('Prop Drill Pipe Inp Report'!AD1555="X",1,IF('Prop Drill Pipe Inp Report'!AE1555="X",1,IF('Prop Drill Pipe Inp Report'!AF1555="X",1,IF('Prop Drill Pipe Inp Report'!AG1555="X",1,IF('Prop Drill Pipe Inp Report'!AH1555="X",1, IF('Prop Drill Pipe Inp Report'!AI1555="X",1,0))))))))))))))</f>
        <v>0</v>
      </c>
      <c r="J1548">
        <f>IF('Prop Drill Pipe Inp Report'!AP1555="X",1,IF('Prop Drill Pipe Inp Report'!AQ1555="X",1,IF('Prop Drill Pipe Inp Report'!AR1555="X",1,IF('Prop Drill Pipe Inp Report'!AS1555="X",1,IF('Prop Drill Pipe Inp Report'!AT1555="X",1,IF('Prop Drill Pipe Inp Report'!AU1555="X",1,IF('Prop Drill Pipe Inp Report'!AV1555="X",1,IF('Prop Drill Pipe Inp Report'!AW1555="X",1,IF('Prop Drill Pipe Inp Report'!AX1555="X",1,IF('Prop Drill Pipe Inp Report'!AY1555="X",1,IF('Prop Drill Pipe Inp Report'!AZ1555="X",1,IF('Prop Drill Pipe Inp Report'!BA1555="X",1,0))))))))))))</f>
        <v>0</v>
      </c>
    </row>
    <row r="1549" spans="9:10" x14ac:dyDescent="0.25">
      <c r="I1549">
        <f>IF('Prop Drill Pipe Inp Report'!V1556="X",1,IF('Prop Drill Pipe Inp Report'!W1556="X",1,IF('Prop Drill Pipe Inp Report'!X1556="X",1,IF('Prop Drill Pipe Inp Report'!Y1556="X",1,IF('Prop Drill Pipe Inp Report'!Z1556="X",1,IF('Prop Drill Pipe Inp Report'!AA1556="X",1,IF('Prop Drill Pipe Inp Report'!AB1556="X",1,IF('Prop Drill Pipe Inp Report'!AC1556="X",1,IF('Prop Drill Pipe Inp Report'!AD1556="X",1,IF('Prop Drill Pipe Inp Report'!AE1556="X",1,IF('Prop Drill Pipe Inp Report'!AF1556="X",1,IF('Prop Drill Pipe Inp Report'!AG1556="X",1,IF('Prop Drill Pipe Inp Report'!AH1556="X",1, IF('Prop Drill Pipe Inp Report'!AI1556="X",1,0))))))))))))))</f>
        <v>0</v>
      </c>
      <c r="J1549">
        <f>IF('Prop Drill Pipe Inp Report'!AP1556="X",1,IF('Prop Drill Pipe Inp Report'!AQ1556="X",1,IF('Prop Drill Pipe Inp Report'!AR1556="X",1,IF('Prop Drill Pipe Inp Report'!AS1556="X",1,IF('Prop Drill Pipe Inp Report'!AT1556="X",1,IF('Prop Drill Pipe Inp Report'!AU1556="X",1,IF('Prop Drill Pipe Inp Report'!AV1556="X",1,IF('Prop Drill Pipe Inp Report'!AW1556="X",1,IF('Prop Drill Pipe Inp Report'!AX1556="X",1,IF('Prop Drill Pipe Inp Report'!AY1556="X",1,IF('Prop Drill Pipe Inp Report'!AZ1556="X",1,IF('Prop Drill Pipe Inp Report'!BA1556="X",1,0))))))))))))</f>
        <v>0</v>
      </c>
    </row>
    <row r="1550" spans="9:10" x14ac:dyDescent="0.25">
      <c r="I1550">
        <f>IF('Prop Drill Pipe Inp Report'!V1557="X",1,IF('Prop Drill Pipe Inp Report'!W1557="X",1,IF('Prop Drill Pipe Inp Report'!X1557="X",1,IF('Prop Drill Pipe Inp Report'!Y1557="X",1,IF('Prop Drill Pipe Inp Report'!Z1557="X",1,IF('Prop Drill Pipe Inp Report'!AA1557="X",1,IF('Prop Drill Pipe Inp Report'!AB1557="X",1,IF('Prop Drill Pipe Inp Report'!AC1557="X",1,IF('Prop Drill Pipe Inp Report'!AD1557="X",1,IF('Prop Drill Pipe Inp Report'!AE1557="X",1,IF('Prop Drill Pipe Inp Report'!AF1557="X",1,IF('Prop Drill Pipe Inp Report'!AG1557="X",1,IF('Prop Drill Pipe Inp Report'!AH1557="X",1, IF('Prop Drill Pipe Inp Report'!AI1557="X",1,0))))))))))))))</f>
        <v>0</v>
      </c>
      <c r="J1550">
        <f>IF('Prop Drill Pipe Inp Report'!AP1557="X",1,IF('Prop Drill Pipe Inp Report'!AQ1557="X",1,IF('Prop Drill Pipe Inp Report'!AR1557="X",1,IF('Prop Drill Pipe Inp Report'!AS1557="X",1,IF('Prop Drill Pipe Inp Report'!AT1557="X",1,IF('Prop Drill Pipe Inp Report'!AU1557="X",1,IF('Prop Drill Pipe Inp Report'!AV1557="X",1,IF('Prop Drill Pipe Inp Report'!AW1557="X",1,IF('Prop Drill Pipe Inp Report'!AX1557="X",1,IF('Prop Drill Pipe Inp Report'!AY1557="X",1,IF('Prop Drill Pipe Inp Report'!AZ1557="X",1,IF('Prop Drill Pipe Inp Report'!BA1557="X",1,0))))))))))))</f>
        <v>0</v>
      </c>
    </row>
    <row r="1551" spans="9:10" x14ac:dyDescent="0.25">
      <c r="I1551">
        <f>IF('Prop Drill Pipe Inp Report'!V1558="X",1,IF('Prop Drill Pipe Inp Report'!W1558="X",1,IF('Prop Drill Pipe Inp Report'!X1558="X",1,IF('Prop Drill Pipe Inp Report'!Y1558="X",1,IF('Prop Drill Pipe Inp Report'!Z1558="X",1,IF('Prop Drill Pipe Inp Report'!AA1558="X",1,IF('Prop Drill Pipe Inp Report'!AB1558="X",1,IF('Prop Drill Pipe Inp Report'!AC1558="X",1,IF('Prop Drill Pipe Inp Report'!AD1558="X",1,IF('Prop Drill Pipe Inp Report'!AE1558="X",1,IF('Prop Drill Pipe Inp Report'!AF1558="X",1,IF('Prop Drill Pipe Inp Report'!AG1558="X",1,IF('Prop Drill Pipe Inp Report'!AH1558="X",1, IF('Prop Drill Pipe Inp Report'!AI1558="X",1,0))))))))))))))</f>
        <v>0</v>
      </c>
      <c r="J1551">
        <f>IF('Prop Drill Pipe Inp Report'!AP1558="X",1,IF('Prop Drill Pipe Inp Report'!AQ1558="X",1,IF('Prop Drill Pipe Inp Report'!AR1558="X",1,IF('Prop Drill Pipe Inp Report'!AS1558="X",1,IF('Prop Drill Pipe Inp Report'!AT1558="X",1,IF('Prop Drill Pipe Inp Report'!AU1558="X",1,IF('Prop Drill Pipe Inp Report'!AV1558="X",1,IF('Prop Drill Pipe Inp Report'!AW1558="X",1,IF('Prop Drill Pipe Inp Report'!AX1558="X",1,IF('Prop Drill Pipe Inp Report'!AY1558="X",1,IF('Prop Drill Pipe Inp Report'!AZ1558="X",1,IF('Prop Drill Pipe Inp Report'!BA1558="X",1,0))))))))))))</f>
        <v>0</v>
      </c>
    </row>
    <row r="1552" spans="9:10" x14ac:dyDescent="0.25">
      <c r="I1552">
        <f>IF('Prop Drill Pipe Inp Report'!V1559="X",1,IF('Prop Drill Pipe Inp Report'!W1559="X",1,IF('Prop Drill Pipe Inp Report'!X1559="X",1,IF('Prop Drill Pipe Inp Report'!Y1559="X",1,IF('Prop Drill Pipe Inp Report'!Z1559="X",1,IF('Prop Drill Pipe Inp Report'!AA1559="X",1,IF('Prop Drill Pipe Inp Report'!AB1559="X",1,IF('Prop Drill Pipe Inp Report'!AC1559="X",1,IF('Prop Drill Pipe Inp Report'!AD1559="X",1,IF('Prop Drill Pipe Inp Report'!AE1559="X",1,IF('Prop Drill Pipe Inp Report'!AF1559="X",1,IF('Prop Drill Pipe Inp Report'!AG1559="X",1,IF('Prop Drill Pipe Inp Report'!AH1559="X",1, IF('Prop Drill Pipe Inp Report'!AI1559="X",1,0))))))))))))))</f>
        <v>0</v>
      </c>
      <c r="J1552">
        <f>IF('Prop Drill Pipe Inp Report'!AP1559="X",1,IF('Prop Drill Pipe Inp Report'!AQ1559="X",1,IF('Prop Drill Pipe Inp Report'!AR1559="X",1,IF('Prop Drill Pipe Inp Report'!AS1559="X",1,IF('Prop Drill Pipe Inp Report'!AT1559="X",1,IF('Prop Drill Pipe Inp Report'!AU1559="X",1,IF('Prop Drill Pipe Inp Report'!AV1559="X",1,IF('Prop Drill Pipe Inp Report'!AW1559="X",1,IF('Prop Drill Pipe Inp Report'!AX1559="X",1,IF('Prop Drill Pipe Inp Report'!AY1559="X",1,IF('Prop Drill Pipe Inp Report'!AZ1559="X",1,IF('Prop Drill Pipe Inp Report'!BA1559="X",1,0))))))))))))</f>
        <v>0</v>
      </c>
    </row>
    <row r="1553" spans="9:10" x14ac:dyDescent="0.25">
      <c r="I1553">
        <f>IF('Prop Drill Pipe Inp Report'!V1560="X",1,IF('Prop Drill Pipe Inp Report'!W1560="X",1,IF('Prop Drill Pipe Inp Report'!X1560="X",1,IF('Prop Drill Pipe Inp Report'!Y1560="X",1,IF('Prop Drill Pipe Inp Report'!Z1560="X",1,IF('Prop Drill Pipe Inp Report'!AA1560="X",1,IF('Prop Drill Pipe Inp Report'!AB1560="X",1,IF('Prop Drill Pipe Inp Report'!AC1560="X",1,IF('Prop Drill Pipe Inp Report'!AD1560="X",1,IF('Prop Drill Pipe Inp Report'!AE1560="X",1,IF('Prop Drill Pipe Inp Report'!AF1560="X",1,IF('Prop Drill Pipe Inp Report'!AG1560="X",1,IF('Prop Drill Pipe Inp Report'!AH1560="X",1, IF('Prop Drill Pipe Inp Report'!AI1560="X",1,0))))))))))))))</f>
        <v>0</v>
      </c>
      <c r="J1553">
        <f>IF('Prop Drill Pipe Inp Report'!AP1560="X",1,IF('Prop Drill Pipe Inp Report'!AQ1560="X",1,IF('Prop Drill Pipe Inp Report'!AR1560="X",1,IF('Prop Drill Pipe Inp Report'!AS1560="X",1,IF('Prop Drill Pipe Inp Report'!AT1560="X",1,IF('Prop Drill Pipe Inp Report'!AU1560="X",1,IF('Prop Drill Pipe Inp Report'!AV1560="X",1,IF('Prop Drill Pipe Inp Report'!AW1560="X",1,IF('Prop Drill Pipe Inp Report'!AX1560="X",1,IF('Prop Drill Pipe Inp Report'!AY1560="X",1,IF('Prop Drill Pipe Inp Report'!AZ1560="X",1,IF('Prop Drill Pipe Inp Report'!BA1560="X",1,0))))))))))))</f>
        <v>0</v>
      </c>
    </row>
    <row r="1554" spans="9:10" x14ac:dyDescent="0.25">
      <c r="I1554">
        <f>IF('Prop Drill Pipe Inp Report'!V1561="X",1,IF('Prop Drill Pipe Inp Report'!W1561="X",1,IF('Prop Drill Pipe Inp Report'!X1561="X",1,IF('Prop Drill Pipe Inp Report'!Y1561="X",1,IF('Prop Drill Pipe Inp Report'!Z1561="X",1,IF('Prop Drill Pipe Inp Report'!AA1561="X",1,IF('Prop Drill Pipe Inp Report'!AB1561="X",1,IF('Prop Drill Pipe Inp Report'!AC1561="X",1,IF('Prop Drill Pipe Inp Report'!AD1561="X",1,IF('Prop Drill Pipe Inp Report'!AE1561="X",1,IF('Prop Drill Pipe Inp Report'!AF1561="X",1,IF('Prop Drill Pipe Inp Report'!AG1561="X",1,IF('Prop Drill Pipe Inp Report'!AH1561="X",1, IF('Prop Drill Pipe Inp Report'!AI1561="X",1,0))))))))))))))</f>
        <v>0</v>
      </c>
      <c r="J1554">
        <f>IF('Prop Drill Pipe Inp Report'!AP1561="X",1,IF('Prop Drill Pipe Inp Report'!AQ1561="X",1,IF('Prop Drill Pipe Inp Report'!AR1561="X",1,IF('Prop Drill Pipe Inp Report'!AS1561="X",1,IF('Prop Drill Pipe Inp Report'!AT1561="X",1,IF('Prop Drill Pipe Inp Report'!AU1561="X",1,IF('Prop Drill Pipe Inp Report'!AV1561="X",1,IF('Prop Drill Pipe Inp Report'!AW1561="X",1,IF('Prop Drill Pipe Inp Report'!AX1561="X",1,IF('Prop Drill Pipe Inp Report'!AY1561="X",1,IF('Prop Drill Pipe Inp Report'!AZ1561="X",1,IF('Prop Drill Pipe Inp Report'!BA1561="X",1,0))))))))))))</f>
        <v>0</v>
      </c>
    </row>
    <row r="1555" spans="9:10" x14ac:dyDescent="0.25">
      <c r="I1555">
        <f>IF('Prop Drill Pipe Inp Report'!V1562="X",1,IF('Prop Drill Pipe Inp Report'!W1562="X",1,IF('Prop Drill Pipe Inp Report'!X1562="X",1,IF('Prop Drill Pipe Inp Report'!Y1562="X",1,IF('Prop Drill Pipe Inp Report'!Z1562="X",1,IF('Prop Drill Pipe Inp Report'!AA1562="X",1,IF('Prop Drill Pipe Inp Report'!AB1562="X",1,IF('Prop Drill Pipe Inp Report'!AC1562="X",1,IF('Prop Drill Pipe Inp Report'!AD1562="X",1,IF('Prop Drill Pipe Inp Report'!AE1562="X",1,IF('Prop Drill Pipe Inp Report'!AF1562="X",1,IF('Prop Drill Pipe Inp Report'!AG1562="X",1,IF('Prop Drill Pipe Inp Report'!AH1562="X",1, IF('Prop Drill Pipe Inp Report'!AI1562="X",1,0))))))))))))))</f>
        <v>0</v>
      </c>
      <c r="J1555">
        <f>IF('Prop Drill Pipe Inp Report'!AP1562="X",1,IF('Prop Drill Pipe Inp Report'!AQ1562="X",1,IF('Prop Drill Pipe Inp Report'!AR1562="X",1,IF('Prop Drill Pipe Inp Report'!AS1562="X",1,IF('Prop Drill Pipe Inp Report'!AT1562="X",1,IF('Prop Drill Pipe Inp Report'!AU1562="X",1,IF('Prop Drill Pipe Inp Report'!AV1562="X",1,IF('Prop Drill Pipe Inp Report'!AW1562="X",1,IF('Prop Drill Pipe Inp Report'!AX1562="X",1,IF('Prop Drill Pipe Inp Report'!AY1562="X",1,IF('Prop Drill Pipe Inp Report'!AZ1562="X",1,IF('Prop Drill Pipe Inp Report'!BA1562="X",1,0))))))))))))</f>
        <v>0</v>
      </c>
    </row>
    <row r="1556" spans="9:10" x14ac:dyDescent="0.25">
      <c r="I1556">
        <f>IF('Prop Drill Pipe Inp Report'!V1563="X",1,IF('Prop Drill Pipe Inp Report'!W1563="X",1,IF('Prop Drill Pipe Inp Report'!X1563="X",1,IF('Prop Drill Pipe Inp Report'!Y1563="X",1,IF('Prop Drill Pipe Inp Report'!Z1563="X",1,IF('Prop Drill Pipe Inp Report'!AA1563="X",1,IF('Prop Drill Pipe Inp Report'!AB1563="X",1,IF('Prop Drill Pipe Inp Report'!AC1563="X",1,IF('Prop Drill Pipe Inp Report'!AD1563="X",1,IF('Prop Drill Pipe Inp Report'!AE1563="X",1,IF('Prop Drill Pipe Inp Report'!AF1563="X",1,IF('Prop Drill Pipe Inp Report'!AG1563="X",1,IF('Prop Drill Pipe Inp Report'!AH1563="X",1, IF('Prop Drill Pipe Inp Report'!AI1563="X",1,0))))))))))))))</f>
        <v>0</v>
      </c>
      <c r="J1556">
        <f>IF('Prop Drill Pipe Inp Report'!AP1563="X",1,IF('Prop Drill Pipe Inp Report'!AQ1563="X",1,IF('Prop Drill Pipe Inp Report'!AR1563="X",1,IF('Prop Drill Pipe Inp Report'!AS1563="X",1,IF('Prop Drill Pipe Inp Report'!AT1563="X",1,IF('Prop Drill Pipe Inp Report'!AU1563="X",1,IF('Prop Drill Pipe Inp Report'!AV1563="X",1,IF('Prop Drill Pipe Inp Report'!AW1563="X",1,IF('Prop Drill Pipe Inp Report'!AX1563="X",1,IF('Prop Drill Pipe Inp Report'!AY1563="X",1,IF('Prop Drill Pipe Inp Report'!AZ1563="X",1,IF('Prop Drill Pipe Inp Report'!BA1563="X",1,0))))))))))))</f>
        <v>0</v>
      </c>
    </row>
    <row r="1557" spans="9:10" x14ac:dyDescent="0.25">
      <c r="I1557">
        <f>IF('Prop Drill Pipe Inp Report'!V1564="X",1,IF('Prop Drill Pipe Inp Report'!W1564="X",1,IF('Prop Drill Pipe Inp Report'!X1564="X",1,IF('Prop Drill Pipe Inp Report'!Y1564="X",1,IF('Prop Drill Pipe Inp Report'!Z1564="X",1,IF('Prop Drill Pipe Inp Report'!AA1564="X",1,IF('Prop Drill Pipe Inp Report'!AB1564="X",1,IF('Prop Drill Pipe Inp Report'!AC1564="X",1,IF('Prop Drill Pipe Inp Report'!AD1564="X",1,IF('Prop Drill Pipe Inp Report'!AE1564="X",1,IF('Prop Drill Pipe Inp Report'!AF1564="X",1,IF('Prop Drill Pipe Inp Report'!AG1564="X",1,IF('Prop Drill Pipe Inp Report'!AH1564="X",1, IF('Prop Drill Pipe Inp Report'!AI1564="X",1,0))))))))))))))</f>
        <v>0</v>
      </c>
      <c r="J1557">
        <f>IF('Prop Drill Pipe Inp Report'!AP1564="X",1,IF('Prop Drill Pipe Inp Report'!AQ1564="X",1,IF('Prop Drill Pipe Inp Report'!AR1564="X",1,IF('Prop Drill Pipe Inp Report'!AS1564="X",1,IF('Prop Drill Pipe Inp Report'!AT1564="X",1,IF('Prop Drill Pipe Inp Report'!AU1564="X",1,IF('Prop Drill Pipe Inp Report'!AV1564="X",1,IF('Prop Drill Pipe Inp Report'!AW1564="X",1,IF('Prop Drill Pipe Inp Report'!AX1564="X",1,IF('Prop Drill Pipe Inp Report'!AY1564="X",1,IF('Prop Drill Pipe Inp Report'!AZ1564="X",1,IF('Prop Drill Pipe Inp Report'!BA1564="X",1,0))))))))))))</f>
        <v>0</v>
      </c>
    </row>
    <row r="1558" spans="9:10" x14ac:dyDescent="0.25">
      <c r="I1558">
        <f>IF('Prop Drill Pipe Inp Report'!V1565="X",1,IF('Prop Drill Pipe Inp Report'!W1565="X",1,IF('Prop Drill Pipe Inp Report'!X1565="X",1,IF('Prop Drill Pipe Inp Report'!Y1565="X",1,IF('Prop Drill Pipe Inp Report'!Z1565="X",1,IF('Prop Drill Pipe Inp Report'!AA1565="X",1,IF('Prop Drill Pipe Inp Report'!AB1565="X",1,IF('Prop Drill Pipe Inp Report'!AC1565="X",1,IF('Prop Drill Pipe Inp Report'!AD1565="X",1,IF('Prop Drill Pipe Inp Report'!AE1565="X",1,IF('Prop Drill Pipe Inp Report'!AF1565="X",1,IF('Prop Drill Pipe Inp Report'!AG1565="X",1,IF('Prop Drill Pipe Inp Report'!AH1565="X",1, IF('Prop Drill Pipe Inp Report'!AI1565="X",1,0))))))))))))))</f>
        <v>0</v>
      </c>
      <c r="J1558">
        <f>IF('Prop Drill Pipe Inp Report'!AP1565="X",1,IF('Prop Drill Pipe Inp Report'!AQ1565="X",1,IF('Prop Drill Pipe Inp Report'!AR1565="X",1,IF('Prop Drill Pipe Inp Report'!AS1565="X",1,IF('Prop Drill Pipe Inp Report'!AT1565="X",1,IF('Prop Drill Pipe Inp Report'!AU1565="X",1,IF('Prop Drill Pipe Inp Report'!AV1565="X",1,IF('Prop Drill Pipe Inp Report'!AW1565="X",1,IF('Prop Drill Pipe Inp Report'!AX1565="X",1,IF('Prop Drill Pipe Inp Report'!AY1565="X",1,IF('Prop Drill Pipe Inp Report'!AZ1565="X",1,IF('Prop Drill Pipe Inp Report'!BA1565="X",1,0))))))))))))</f>
        <v>0</v>
      </c>
    </row>
    <row r="1559" spans="9:10" x14ac:dyDescent="0.25">
      <c r="I1559">
        <f>IF('Prop Drill Pipe Inp Report'!V1566="X",1,IF('Prop Drill Pipe Inp Report'!W1566="X",1,IF('Prop Drill Pipe Inp Report'!X1566="X",1,IF('Prop Drill Pipe Inp Report'!Y1566="X",1,IF('Prop Drill Pipe Inp Report'!Z1566="X",1,IF('Prop Drill Pipe Inp Report'!AA1566="X",1,IF('Prop Drill Pipe Inp Report'!AB1566="X",1,IF('Prop Drill Pipe Inp Report'!AC1566="X",1,IF('Prop Drill Pipe Inp Report'!AD1566="X",1,IF('Prop Drill Pipe Inp Report'!AE1566="X",1,IF('Prop Drill Pipe Inp Report'!AF1566="X",1,IF('Prop Drill Pipe Inp Report'!AG1566="X",1,IF('Prop Drill Pipe Inp Report'!AH1566="X",1, IF('Prop Drill Pipe Inp Report'!AI1566="X",1,0))))))))))))))</f>
        <v>0</v>
      </c>
      <c r="J1559">
        <f>IF('Prop Drill Pipe Inp Report'!AP1566="X",1,IF('Prop Drill Pipe Inp Report'!AQ1566="X",1,IF('Prop Drill Pipe Inp Report'!AR1566="X",1,IF('Prop Drill Pipe Inp Report'!AS1566="X",1,IF('Prop Drill Pipe Inp Report'!AT1566="X",1,IF('Prop Drill Pipe Inp Report'!AU1566="X",1,IF('Prop Drill Pipe Inp Report'!AV1566="X",1,IF('Prop Drill Pipe Inp Report'!AW1566="X",1,IF('Prop Drill Pipe Inp Report'!AX1566="X",1,IF('Prop Drill Pipe Inp Report'!AY1566="X",1,IF('Prop Drill Pipe Inp Report'!AZ1566="X",1,IF('Prop Drill Pipe Inp Report'!BA1566="X",1,0))))))))))))</f>
        <v>0</v>
      </c>
    </row>
    <row r="1560" spans="9:10" x14ac:dyDescent="0.25">
      <c r="I1560">
        <f>IF('Prop Drill Pipe Inp Report'!V1567="X",1,IF('Prop Drill Pipe Inp Report'!W1567="X",1,IF('Prop Drill Pipe Inp Report'!X1567="X",1,IF('Prop Drill Pipe Inp Report'!Y1567="X",1,IF('Prop Drill Pipe Inp Report'!Z1567="X",1,IF('Prop Drill Pipe Inp Report'!AA1567="X",1,IF('Prop Drill Pipe Inp Report'!AB1567="X",1,IF('Prop Drill Pipe Inp Report'!AC1567="X",1,IF('Prop Drill Pipe Inp Report'!AD1567="X",1,IF('Prop Drill Pipe Inp Report'!AE1567="X",1,IF('Prop Drill Pipe Inp Report'!AF1567="X",1,IF('Prop Drill Pipe Inp Report'!AG1567="X",1,IF('Prop Drill Pipe Inp Report'!AH1567="X",1, IF('Prop Drill Pipe Inp Report'!AI1567="X",1,0))))))))))))))</f>
        <v>0</v>
      </c>
      <c r="J1560">
        <f>IF('Prop Drill Pipe Inp Report'!AP1567="X",1,IF('Prop Drill Pipe Inp Report'!AQ1567="X",1,IF('Prop Drill Pipe Inp Report'!AR1567="X",1,IF('Prop Drill Pipe Inp Report'!AS1567="X",1,IF('Prop Drill Pipe Inp Report'!AT1567="X",1,IF('Prop Drill Pipe Inp Report'!AU1567="X",1,IF('Prop Drill Pipe Inp Report'!AV1567="X",1,IF('Prop Drill Pipe Inp Report'!AW1567="X",1,IF('Prop Drill Pipe Inp Report'!AX1567="X",1,IF('Prop Drill Pipe Inp Report'!AY1567="X",1,IF('Prop Drill Pipe Inp Report'!AZ1567="X",1,IF('Prop Drill Pipe Inp Report'!BA1567="X",1,0))))))))))))</f>
        <v>0</v>
      </c>
    </row>
    <row r="1561" spans="9:10" x14ac:dyDescent="0.25">
      <c r="I1561">
        <f>IF('Prop Drill Pipe Inp Report'!V1568="X",1,IF('Prop Drill Pipe Inp Report'!W1568="X",1,IF('Prop Drill Pipe Inp Report'!X1568="X",1,IF('Prop Drill Pipe Inp Report'!Y1568="X",1,IF('Prop Drill Pipe Inp Report'!Z1568="X",1,IF('Prop Drill Pipe Inp Report'!AA1568="X",1,IF('Prop Drill Pipe Inp Report'!AB1568="X",1,IF('Prop Drill Pipe Inp Report'!AC1568="X",1,IF('Prop Drill Pipe Inp Report'!AD1568="X",1,IF('Prop Drill Pipe Inp Report'!AE1568="X",1,IF('Prop Drill Pipe Inp Report'!AF1568="X",1,IF('Prop Drill Pipe Inp Report'!AG1568="X",1,IF('Prop Drill Pipe Inp Report'!AH1568="X",1, IF('Prop Drill Pipe Inp Report'!AI1568="X",1,0))))))))))))))</f>
        <v>0</v>
      </c>
      <c r="J1561">
        <f>IF('Prop Drill Pipe Inp Report'!AP1568="X",1,IF('Prop Drill Pipe Inp Report'!AQ1568="X",1,IF('Prop Drill Pipe Inp Report'!AR1568="X",1,IF('Prop Drill Pipe Inp Report'!AS1568="X",1,IF('Prop Drill Pipe Inp Report'!AT1568="X",1,IF('Prop Drill Pipe Inp Report'!AU1568="X",1,IF('Prop Drill Pipe Inp Report'!AV1568="X",1,IF('Prop Drill Pipe Inp Report'!AW1568="X",1,IF('Prop Drill Pipe Inp Report'!AX1568="X",1,IF('Prop Drill Pipe Inp Report'!AY1568="X",1,IF('Prop Drill Pipe Inp Report'!AZ1568="X",1,IF('Prop Drill Pipe Inp Report'!BA1568="X",1,0))))))))))))</f>
        <v>0</v>
      </c>
    </row>
    <row r="1562" spans="9:10" x14ac:dyDescent="0.25">
      <c r="I1562">
        <f>IF('Prop Drill Pipe Inp Report'!V1569="X",1,IF('Prop Drill Pipe Inp Report'!W1569="X",1,IF('Prop Drill Pipe Inp Report'!X1569="X",1,IF('Prop Drill Pipe Inp Report'!Y1569="X",1,IF('Prop Drill Pipe Inp Report'!Z1569="X",1,IF('Prop Drill Pipe Inp Report'!AA1569="X",1,IF('Prop Drill Pipe Inp Report'!AB1569="X",1,IF('Prop Drill Pipe Inp Report'!AC1569="X",1,IF('Prop Drill Pipe Inp Report'!AD1569="X",1,IF('Prop Drill Pipe Inp Report'!AE1569="X",1,IF('Prop Drill Pipe Inp Report'!AF1569="X",1,IF('Prop Drill Pipe Inp Report'!AG1569="X",1,IF('Prop Drill Pipe Inp Report'!AH1569="X",1, IF('Prop Drill Pipe Inp Report'!AI1569="X",1,0))))))))))))))</f>
        <v>0</v>
      </c>
      <c r="J1562">
        <f>IF('Prop Drill Pipe Inp Report'!AP1569="X",1,IF('Prop Drill Pipe Inp Report'!AQ1569="X",1,IF('Prop Drill Pipe Inp Report'!AR1569="X",1,IF('Prop Drill Pipe Inp Report'!AS1569="X",1,IF('Prop Drill Pipe Inp Report'!AT1569="X",1,IF('Prop Drill Pipe Inp Report'!AU1569="X",1,IF('Prop Drill Pipe Inp Report'!AV1569="X",1,IF('Prop Drill Pipe Inp Report'!AW1569="X",1,IF('Prop Drill Pipe Inp Report'!AX1569="X",1,IF('Prop Drill Pipe Inp Report'!AY1569="X",1,IF('Prop Drill Pipe Inp Report'!AZ1569="X",1,IF('Prop Drill Pipe Inp Report'!BA1569="X",1,0))))))))))))</f>
        <v>0</v>
      </c>
    </row>
    <row r="1563" spans="9:10" x14ac:dyDescent="0.25">
      <c r="I1563">
        <f>IF('Prop Drill Pipe Inp Report'!V1570="X",1,IF('Prop Drill Pipe Inp Report'!W1570="X",1,IF('Prop Drill Pipe Inp Report'!X1570="X",1,IF('Prop Drill Pipe Inp Report'!Y1570="X",1,IF('Prop Drill Pipe Inp Report'!Z1570="X",1,IF('Prop Drill Pipe Inp Report'!AA1570="X",1,IF('Prop Drill Pipe Inp Report'!AB1570="X",1,IF('Prop Drill Pipe Inp Report'!AC1570="X",1,IF('Prop Drill Pipe Inp Report'!AD1570="X",1,IF('Prop Drill Pipe Inp Report'!AE1570="X",1,IF('Prop Drill Pipe Inp Report'!AF1570="X",1,IF('Prop Drill Pipe Inp Report'!AG1570="X",1,IF('Prop Drill Pipe Inp Report'!AH1570="X",1, IF('Prop Drill Pipe Inp Report'!AI1570="X",1,0))))))))))))))</f>
        <v>0</v>
      </c>
      <c r="J1563">
        <f>IF('Prop Drill Pipe Inp Report'!AP1570="X",1,IF('Prop Drill Pipe Inp Report'!AQ1570="X",1,IF('Prop Drill Pipe Inp Report'!AR1570="X",1,IF('Prop Drill Pipe Inp Report'!AS1570="X",1,IF('Prop Drill Pipe Inp Report'!AT1570="X",1,IF('Prop Drill Pipe Inp Report'!AU1570="X",1,IF('Prop Drill Pipe Inp Report'!AV1570="X",1,IF('Prop Drill Pipe Inp Report'!AW1570="X",1,IF('Prop Drill Pipe Inp Report'!AX1570="X",1,IF('Prop Drill Pipe Inp Report'!AY1570="X",1,IF('Prop Drill Pipe Inp Report'!AZ1570="X",1,IF('Prop Drill Pipe Inp Report'!BA1570="X",1,0))))))))))))</f>
        <v>0</v>
      </c>
    </row>
    <row r="1564" spans="9:10" x14ac:dyDescent="0.25">
      <c r="I1564">
        <f>IF('Prop Drill Pipe Inp Report'!V1571="X",1,IF('Prop Drill Pipe Inp Report'!W1571="X",1,IF('Prop Drill Pipe Inp Report'!X1571="X",1,IF('Prop Drill Pipe Inp Report'!Y1571="X",1,IF('Prop Drill Pipe Inp Report'!Z1571="X",1,IF('Prop Drill Pipe Inp Report'!AA1571="X",1,IF('Prop Drill Pipe Inp Report'!AB1571="X",1,IF('Prop Drill Pipe Inp Report'!AC1571="X",1,IF('Prop Drill Pipe Inp Report'!AD1571="X",1,IF('Prop Drill Pipe Inp Report'!AE1571="X",1,IF('Prop Drill Pipe Inp Report'!AF1571="X",1,IF('Prop Drill Pipe Inp Report'!AG1571="X",1,IF('Prop Drill Pipe Inp Report'!AH1571="X",1, IF('Prop Drill Pipe Inp Report'!AI1571="X",1,0))))))))))))))</f>
        <v>0</v>
      </c>
      <c r="J1564">
        <f>IF('Prop Drill Pipe Inp Report'!AP1571="X",1,IF('Prop Drill Pipe Inp Report'!AQ1571="X",1,IF('Prop Drill Pipe Inp Report'!AR1571="X",1,IF('Prop Drill Pipe Inp Report'!AS1571="X",1,IF('Prop Drill Pipe Inp Report'!AT1571="X",1,IF('Prop Drill Pipe Inp Report'!AU1571="X",1,IF('Prop Drill Pipe Inp Report'!AV1571="X",1,IF('Prop Drill Pipe Inp Report'!AW1571="X",1,IF('Prop Drill Pipe Inp Report'!AX1571="X",1,IF('Prop Drill Pipe Inp Report'!AY1571="X",1,IF('Prop Drill Pipe Inp Report'!AZ1571="X",1,IF('Prop Drill Pipe Inp Report'!BA1571="X",1,0))))))))))))</f>
        <v>0</v>
      </c>
    </row>
    <row r="1565" spans="9:10" x14ac:dyDescent="0.25">
      <c r="I1565">
        <f>IF('Prop Drill Pipe Inp Report'!V1572="X",1,IF('Prop Drill Pipe Inp Report'!W1572="X",1,IF('Prop Drill Pipe Inp Report'!X1572="X",1,IF('Prop Drill Pipe Inp Report'!Y1572="X",1,IF('Prop Drill Pipe Inp Report'!Z1572="X",1,IF('Prop Drill Pipe Inp Report'!AA1572="X",1,IF('Prop Drill Pipe Inp Report'!AB1572="X",1,IF('Prop Drill Pipe Inp Report'!AC1572="X",1,IF('Prop Drill Pipe Inp Report'!AD1572="X",1,IF('Prop Drill Pipe Inp Report'!AE1572="X",1,IF('Prop Drill Pipe Inp Report'!AF1572="X",1,IF('Prop Drill Pipe Inp Report'!AG1572="X",1,IF('Prop Drill Pipe Inp Report'!AH1572="X",1, IF('Prop Drill Pipe Inp Report'!AI1572="X",1,0))))))))))))))</f>
        <v>0</v>
      </c>
      <c r="J1565">
        <f>IF('Prop Drill Pipe Inp Report'!AP1572="X",1,IF('Prop Drill Pipe Inp Report'!AQ1572="X",1,IF('Prop Drill Pipe Inp Report'!AR1572="X",1,IF('Prop Drill Pipe Inp Report'!AS1572="X",1,IF('Prop Drill Pipe Inp Report'!AT1572="X",1,IF('Prop Drill Pipe Inp Report'!AU1572="X",1,IF('Prop Drill Pipe Inp Report'!AV1572="X",1,IF('Prop Drill Pipe Inp Report'!AW1572="X",1,IF('Prop Drill Pipe Inp Report'!AX1572="X",1,IF('Prop Drill Pipe Inp Report'!AY1572="X",1,IF('Prop Drill Pipe Inp Report'!AZ1572="X",1,IF('Prop Drill Pipe Inp Report'!BA1572="X",1,0))))))))))))</f>
        <v>0</v>
      </c>
    </row>
    <row r="1566" spans="9:10" x14ac:dyDescent="0.25">
      <c r="I1566">
        <f>IF('Prop Drill Pipe Inp Report'!V1573="X",1,IF('Prop Drill Pipe Inp Report'!W1573="X",1,IF('Prop Drill Pipe Inp Report'!X1573="X",1,IF('Prop Drill Pipe Inp Report'!Y1573="X",1,IF('Prop Drill Pipe Inp Report'!Z1573="X",1,IF('Prop Drill Pipe Inp Report'!AA1573="X",1,IF('Prop Drill Pipe Inp Report'!AB1573="X",1,IF('Prop Drill Pipe Inp Report'!AC1573="X",1,IF('Prop Drill Pipe Inp Report'!AD1573="X",1,IF('Prop Drill Pipe Inp Report'!AE1573="X",1,IF('Prop Drill Pipe Inp Report'!AF1573="X",1,IF('Prop Drill Pipe Inp Report'!AG1573="X",1,IF('Prop Drill Pipe Inp Report'!AH1573="X",1, IF('Prop Drill Pipe Inp Report'!AI1573="X",1,0))))))))))))))</f>
        <v>0</v>
      </c>
      <c r="J1566">
        <f>IF('Prop Drill Pipe Inp Report'!AP1573="X",1,IF('Prop Drill Pipe Inp Report'!AQ1573="X",1,IF('Prop Drill Pipe Inp Report'!AR1573="X",1,IF('Prop Drill Pipe Inp Report'!AS1573="X",1,IF('Prop Drill Pipe Inp Report'!AT1573="X",1,IF('Prop Drill Pipe Inp Report'!AU1573="X",1,IF('Prop Drill Pipe Inp Report'!AV1573="X",1,IF('Prop Drill Pipe Inp Report'!AW1573="X",1,IF('Prop Drill Pipe Inp Report'!AX1573="X",1,IF('Prop Drill Pipe Inp Report'!AY1573="X",1,IF('Prop Drill Pipe Inp Report'!AZ1573="X",1,IF('Prop Drill Pipe Inp Report'!BA1573="X",1,0))))))))))))</f>
        <v>0</v>
      </c>
    </row>
    <row r="1567" spans="9:10" x14ac:dyDescent="0.25">
      <c r="I1567">
        <f>IF('Prop Drill Pipe Inp Report'!V1574="X",1,IF('Prop Drill Pipe Inp Report'!W1574="X",1,IF('Prop Drill Pipe Inp Report'!X1574="X",1,IF('Prop Drill Pipe Inp Report'!Y1574="X",1,IF('Prop Drill Pipe Inp Report'!Z1574="X",1,IF('Prop Drill Pipe Inp Report'!AA1574="X",1,IF('Prop Drill Pipe Inp Report'!AB1574="X",1,IF('Prop Drill Pipe Inp Report'!AC1574="X",1,IF('Prop Drill Pipe Inp Report'!AD1574="X",1,IF('Prop Drill Pipe Inp Report'!AE1574="X",1,IF('Prop Drill Pipe Inp Report'!AF1574="X",1,IF('Prop Drill Pipe Inp Report'!AG1574="X",1,IF('Prop Drill Pipe Inp Report'!AH1574="X",1, IF('Prop Drill Pipe Inp Report'!AI1574="X",1,0))))))))))))))</f>
        <v>0</v>
      </c>
      <c r="J1567">
        <f>IF('Prop Drill Pipe Inp Report'!AP1574="X",1,IF('Prop Drill Pipe Inp Report'!AQ1574="X",1,IF('Prop Drill Pipe Inp Report'!AR1574="X",1,IF('Prop Drill Pipe Inp Report'!AS1574="X",1,IF('Prop Drill Pipe Inp Report'!AT1574="X",1,IF('Prop Drill Pipe Inp Report'!AU1574="X",1,IF('Prop Drill Pipe Inp Report'!AV1574="X",1,IF('Prop Drill Pipe Inp Report'!AW1574="X",1,IF('Prop Drill Pipe Inp Report'!AX1574="X",1,IF('Prop Drill Pipe Inp Report'!AY1574="X",1,IF('Prop Drill Pipe Inp Report'!AZ1574="X",1,IF('Prop Drill Pipe Inp Report'!BA1574="X",1,0))))))))))))</f>
        <v>0</v>
      </c>
    </row>
    <row r="1568" spans="9:10" x14ac:dyDescent="0.25">
      <c r="I1568">
        <f>IF('Prop Drill Pipe Inp Report'!V1575="X",1,IF('Prop Drill Pipe Inp Report'!W1575="X",1,IF('Prop Drill Pipe Inp Report'!X1575="X",1,IF('Prop Drill Pipe Inp Report'!Y1575="X",1,IF('Prop Drill Pipe Inp Report'!Z1575="X",1,IF('Prop Drill Pipe Inp Report'!AA1575="X",1,IF('Prop Drill Pipe Inp Report'!AB1575="X",1,IF('Prop Drill Pipe Inp Report'!AC1575="X",1,IF('Prop Drill Pipe Inp Report'!AD1575="X",1,IF('Prop Drill Pipe Inp Report'!AE1575="X",1,IF('Prop Drill Pipe Inp Report'!AF1575="X",1,IF('Prop Drill Pipe Inp Report'!AG1575="X",1,IF('Prop Drill Pipe Inp Report'!AH1575="X",1, IF('Prop Drill Pipe Inp Report'!AI1575="X",1,0))))))))))))))</f>
        <v>0</v>
      </c>
      <c r="J1568">
        <f>IF('Prop Drill Pipe Inp Report'!AP1575="X",1,IF('Prop Drill Pipe Inp Report'!AQ1575="X",1,IF('Prop Drill Pipe Inp Report'!AR1575="X",1,IF('Prop Drill Pipe Inp Report'!AS1575="X",1,IF('Prop Drill Pipe Inp Report'!AT1575="X",1,IF('Prop Drill Pipe Inp Report'!AU1575="X",1,IF('Prop Drill Pipe Inp Report'!AV1575="X",1,IF('Prop Drill Pipe Inp Report'!AW1575="X",1,IF('Prop Drill Pipe Inp Report'!AX1575="X",1,IF('Prop Drill Pipe Inp Report'!AY1575="X",1,IF('Prop Drill Pipe Inp Report'!AZ1575="X",1,IF('Prop Drill Pipe Inp Report'!BA1575="X",1,0))))))))))))</f>
        <v>0</v>
      </c>
    </row>
    <row r="1569" spans="9:10" x14ac:dyDescent="0.25">
      <c r="I1569">
        <f>IF('Prop Drill Pipe Inp Report'!V1576="X",1,IF('Prop Drill Pipe Inp Report'!W1576="X",1,IF('Prop Drill Pipe Inp Report'!X1576="X",1,IF('Prop Drill Pipe Inp Report'!Y1576="X",1,IF('Prop Drill Pipe Inp Report'!Z1576="X",1,IF('Prop Drill Pipe Inp Report'!AA1576="X",1,IF('Prop Drill Pipe Inp Report'!AB1576="X",1,IF('Prop Drill Pipe Inp Report'!AC1576="X",1,IF('Prop Drill Pipe Inp Report'!AD1576="X",1,IF('Prop Drill Pipe Inp Report'!AE1576="X",1,IF('Prop Drill Pipe Inp Report'!AF1576="X",1,IF('Prop Drill Pipe Inp Report'!AG1576="X",1,IF('Prop Drill Pipe Inp Report'!AH1576="X",1, IF('Prop Drill Pipe Inp Report'!AI1576="X",1,0))))))))))))))</f>
        <v>0</v>
      </c>
      <c r="J1569">
        <f>IF('Prop Drill Pipe Inp Report'!AP1576="X",1,IF('Prop Drill Pipe Inp Report'!AQ1576="X",1,IF('Prop Drill Pipe Inp Report'!AR1576="X",1,IF('Prop Drill Pipe Inp Report'!AS1576="X",1,IF('Prop Drill Pipe Inp Report'!AT1576="X",1,IF('Prop Drill Pipe Inp Report'!AU1576="X",1,IF('Prop Drill Pipe Inp Report'!AV1576="X",1,IF('Prop Drill Pipe Inp Report'!AW1576="X",1,IF('Prop Drill Pipe Inp Report'!AX1576="X",1,IF('Prop Drill Pipe Inp Report'!AY1576="X",1,IF('Prop Drill Pipe Inp Report'!AZ1576="X",1,IF('Prop Drill Pipe Inp Report'!BA1576="X",1,0))))))))))))</f>
        <v>0</v>
      </c>
    </row>
    <row r="1570" spans="9:10" x14ac:dyDescent="0.25">
      <c r="I1570">
        <f>IF('Prop Drill Pipe Inp Report'!V1577="X",1,IF('Prop Drill Pipe Inp Report'!W1577="X",1,IF('Prop Drill Pipe Inp Report'!X1577="X",1,IF('Prop Drill Pipe Inp Report'!Y1577="X",1,IF('Prop Drill Pipe Inp Report'!Z1577="X",1,IF('Prop Drill Pipe Inp Report'!AA1577="X",1,IF('Prop Drill Pipe Inp Report'!AB1577="X",1,IF('Prop Drill Pipe Inp Report'!AC1577="X",1,IF('Prop Drill Pipe Inp Report'!AD1577="X",1,IF('Prop Drill Pipe Inp Report'!AE1577="X",1,IF('Prop Drill Pipe Inp Report'!AF1577="X",1,IF('Prop Drill Pipe Inp Report'!AG1577="X",1,IF('Prop Drill Pipe Inp Report'!AH1577="X",1, IF('Prop Drill Pipe Inp Report'!AI1577="X",1,0))))))))))))))</f>
        <v>0</v>
      </c>
      <c r="J1570">
        <f>IF('Prop Drill Pipe Inp Report'!AP1577="X",1,IF('Prop Drill Pipe Inp Report'!AQ1577="X",1,IF('Prop Drill Pipe Inp Report'!AR1577="X",1,IF('Prop Drill Pipe Inp Report'!AS1577="X",1,IF('Prop Drill Pipe Inp Report'!AT1577="X",1,IF('Prop Drill Pipe Inp Report'!AU1577="X",1,IF('Prop Drill Pipe Inp Report'!AV1577="X",1,IF('Prop Drill Pipe Inp Report'!AW1577="X",1,IF('Prop Drill Pipe Inp Report'!AX1577="X",1,IF('Prop Drill Pipe Inp Report'!AY1577="X",1,IF('Prop Drill Pipe Inp Report'!AZ1577="X",1,IF('Prop Drill Pipe Inp Report'!BA1577="X",1,0))))))))))))</f>
        <v>0</v>
      </c>
    </row>
    <row r="1571" spans="9:10" x14ac:dyDescent="0.25">
      <c r="I1571">
        <f>IF('Prop Drill Pipe Inp Report'!V1578="X",1,IF('Prop Drill Pipe Inp Report'!W1578="X",1,IF('Prop Drill Pipe Inp Report'!X1578="X",1,IF('Prop Drill Pipe Inp Report'!Y1578="X",1,IF('Prop Drill Pipe Inp Report'!Z1578="X",1,IF('Prop Drill Pipe Inp Report'!AA1578="X",1,IF('Prop Drill Pipe Inp Report'!AB1578="X",1,IF('Prop Drill Pipe Inp Report'!AC1578="X",1,IF('Prop Drill Pipe Inp Report'!AD1578="X",1,IF('Prop Drill Pipe Inp Report'!AE1578="X",1,IF('Prop Drill Pipe Inp Report'!AF1578="X",1,IF('Prop Drill Pipe Inp Report'!AG1578="X",1,IF('Prop Drill Pipe Inp Report'!AH1578="X",1, IF('Prop Drill Pipe Inp Report'!AI1578="X",1,0))))))))))))))</f>
        <v>0</v>
      </c>
      <c r="J1571">
        <f>IF('Prop Drill Pipe Inp Report'!AP1578="X",1,IF('Prop Drill Pipe Inp Report'!AQ1578="X",1,IF('Prop Drill Pipe Inp Report'!AR1578="X",1,IF('Prop Drill Pipe Inp Report'!AS1578="X",1,IF('Prop Drill Pipe Inp Report'!AT1578="X",1,IF('Prop Drill Pipe Inp Report'!AU1578="X",1,IF('Prop Drill Pipe Inp Report'!AV1578="X",1,IF('Prop Drill Pipe Inp Report'!AW1578="X",1,IF('Prop Drill Pipe Inp Report'!AX1578="X",1,IF('Prop Drill Pipe Inp Report'!AY1578="X",1,IF('Prop Drill Pipe Inp Report'!AZ1578="X",1,IF('Prop Drill Pipe Inp Report'!BA1578="X",1,0))))))))))))</f>
        <v>0</v>
      </c>
    </row>
    <row r="1572" spans="9:10" x14ac:dyDescent="0.25">
      <c r="I1572">
        <f>IF('Prop Drill Pipe Inp Report'!V1579="X",1,IF('Prop Drill Pipe Inp Report'!W1579="X",1,IF('Prop Drill Pipe Inp Report'!X1579="X",1,IF('Prop Drill Pipe Inp Report'!Y1579="X",1,IF('Prop Drill Pipe Inp Report'!Z1579="X",1,IF('Prop Drill Pipe Inp Report'!AA1579="X",1,IF('Prop Drill Pipe Inp Report'!AB1579="X",1,IF('Prop Drill Pipe Inp Report'!AC1579="X",1,IF('Prop Drill Pipe Inp Report'!AD1579="X",1,IF('Prop Drill Pipe Inp Report'!AE1579="X",1,IF('Prop Drill Pipe Inp Report'!AF1579="X",1,IF('Prop Drill Pipe Inp Report'!AG1579="X",1,IF('Prop Drill Pipe Inp Report'!AH1579="X",1, IF('Prop Drill Pipe Inp Report'!AI1579="X",1,0))))))))))))))</f>
        <v>0</v>
      </c>
      <c r="J1572">
        <f>IF('Prop Drill Pipe Inp Report'!AP1579="X",1,IF('Prop Drill Pipe Inp Report'!AQ1579="X",1,IF('Prop Drill Pipe Inp Report'!AR1579="X",1,IF('Prop Drill Pipe Inp Report'!AS1579="X",1,IF('Prop Drill Pipe Inp Report'!AT1579="X",1,IF('Prop Drill Pipe Inp Report'!AU1579="X",1,IF('Prop Drill Pipe Inp Report'!AV1579="X",1,IF('Prop Drill Pipe Inp Report'!AW1579="X",1,IF('Prop Drill Pipe Inp Report'!AX1579="X",1,IF('Prop Drill Pipe Inp Report'!AY1579="X",1,IF('Prop Drill Pipe Inp Report'!AZ1579="X",1,IF('Prop Drill Pipe Inp Report'!BA1579="X",1,0))))))))))))</f>
        <v>0</v>
      </c>
    </row>
    <row r="1573" spans="9:10" x14ac:dyDescent="0.25">
      <c r="I1573">
        <f>IF('Prop Drill Pipe Inp Report'!V1580="X",1,IF('Prop Drill Pipe Inp Report'!W1580="X",1,IF('Prop Drill Pipe Inp Report'!X1580="X",1,IF('Prop Drill Pipe Inp Report'!Y1580="X",1,IF('Prop Drill Pipe Inp Report'!Z1580="X",1,IF('Prop Drill Pipe Inp Report'!AA1580="X",1,IF('Prop Drill Pipe Inp Report'!AB1580="X",1,IF('Prop Drill Pipe Inp Report'!AC1580="X",1,IF('Prop Drill Pipe Inp Report'!AD1580="X",1,IF('Prop Drill Pipe Inp Report'!AE1580="X",1,IF('Prop Drill Pipe Inp Report'!AF1580="X",1,IF('Prop Drill Pipe Inp Report'!AG1580="X",1,IF('Prop Drill Pipe Inp Report'!AH1580="X",1, IF('Prop Drill Pipe Inp Report'!AI1580="X",1,0))))))))))))))</f>
        <v>0</v>
      </c>
      <c r="J1573">
        <f>IF('Prop Drill Pipe Inp Report'!AP1580="X",1,IF('Prop Drill Pipe Inp Report'!AQ1580="X",1,IF('Prop Drill Pipe Inp Report'!AR1580="X",1,IF('Prop Drill Pipe Inp Report'!AS1580="X",1,IF('Prop Drill Pipe Inp Report'!AT1580="X",1,IF('Prop Drill Pipe Inp Report'!AU1580="X",1,IF('Prop Drill Pipe Inp Report'!AV1580="X",1,IF('Prop Drill Pipe Inp Report'!AW1580="X",1,IF('Prop Drill Pipe Inp Report'!AX1580="X",1,IF('Prop Drill Pipe Inp Report'!AY1580="X",1,IF('Prop Drill Pipe Inp Report'!AZ1580="X",1,IF('Prop Drill Pipe Inp Report'!BA1580="X",1,0))))))))))))</f>
        <v>0</v>
      </c>
    </row>
    <row r="1574" spans="9:10" x14ac:dyDescent="0.25">
      <c r="I1574">
        <f>IF('Prop Drill Pipe Inp Report'!V1581="X",1,IF('Prop Drill Pipe Inp Report'!W1581="X",1,IF('Prop Drill Pipe Inp Report'!X1581="X",1,IF('Prop Drill Pipe Inp Report'!Y1581="X",1,IF('Prop Drill Pipe Inp Report'!Z1581="X",1,IF('Prop Drill Pipe Inp Report'!AA1581="X",1,IF('Prop Drill Pipe Inp Report'!AB1581="X",1,IF('Prop Drill Pipe Inp Report'!AC1581="X",1,IF('Prop Drill Pipe Inp Report'!AD1581="X",1,IF('Prop Drill Pipe Inp Report'!AE1581="X",1,IF('Prop Drill Pipe Inp Report'!AF1581="X",1,IF('Prop Drill Pipe Inp Report'!AG1581="X",1,IF('Prop Drill Pipe Inp Report'!AH1581="X",1, IF('Prop Drill Pipe Inp Report'!AI1581="X",1,0))))))))))))))</f>
        <v>0</v>
      </c>
      <c r="J1574">
        <f>IF('Prop Drill Pipe Inp Report'!AP1581="X",1,IF('Prop Drill Pipe Inp Report'!AQ1581="X",1,IF('Prop Drill Pipe Inp Report'!AR1581="X",1,IF('Prop Drill Pipe Inp Report'!AS1581="X",1,IF('Prop Drill Pipe Inp Report'!AT1581="X",1,IF('Prop Drill Pipe Inp Report'!AU1581="X",1,IF('Prop Drill Pipe Inp Report'!AV1581="X",1,IF('Prop Drill Pipe Inp Report'!AW1581="X",1,IF('Prop Drill Pipe Inp Report'!AX1581="X",1,IF('Prop Drill Pipe Inp Report'!AY1581="X",1,IF('Prop Drill Pipe Inp Report'!AZ1581="X",1,IF('Prop Drill Pipe Inp Report'!BA1581="X",1,0))))))))))))</f>
        <v>0</v>
      </c>
    </row>
    <row r="1575" spans="9:10" x14ac:dyDescent="0.25">
      <c r="I1575">
        <f>IF('Prop Drill Pipe Inp Report'!V1582="X",1,IF('Prop Drill Pipe Inp Report'!W1582="X",1,IF('Prop Drill Pipe Inp Report'!X1582="X",1,IF('Prop Drill Pipe Inp Report'!Y1582="X",1,IF('Prop Drill Pipe Inp Report'!Z1582="X",1,IF('Prop Drill Pipe Inp Report'!AA1582="X",1,IF('Prop Drill Pipe Inp Report'!AB1582="X",1,IF('Prop Drill Pipe Inp Report'!AC1582="X",1,IF('Prop Drill Pipe Inp Report'!AD1582="X",1,IF('Prop Drill Pipe Inp Report'!AE1582="X",1,IF('Prop Drill Pipe Inp Report'!AF1582="X",1,IF('Prop Drill Pipe Inp Report'!AG1582="X",1,IF('Prop Drill Pipe Inp Report'!AH1582="X",1, IF('Prop Drill Pipe Inp Report'!AI1582="X",1,0))))))))))))))</f>
        <v>0</v>
      </c>
      <c r="J1575">
        <f>IF('Prop Drill Pipe Inp Report'!AP1582="X",1,IF('Prop Drill Pipe Inp Report'!AQ1582="X",1,IF('Prop Drill Pipe Inp Report'!AR1582="X",1,IF('Prop Drill Pipe Inp Report'!AS1582="X",1,IF('Prop Drill Pipe Inp Report'!AT1582="X",1,IF('Prop Drill Pipe Inp Report'!AU1582="X",1,IF('Prop Drill Pipe Inp Report'!AV1582="X",1,IF('Prop Drill Pipe Inp Report'!AW1582="X",1,IF('Prop Drill Pipe Inp Report'!AX1582="X",1,IF('Prop Drill Pipe Inp Report'!AY1582="X",1,IF('Prop Drill Pipe Inp Report'!AZ1582="X",1,IF('Prop Drill Pipe Inp Report'!BA1582="X",1,0))))))))))))</f>
        <v>0</v>
      </c>
    </row>
    <row r="1576" spans="9:10" x14ac:dyDescent="0.25">
      <c r="I1576">
        <f>IF('Prop Drill Pipe Inp Report'!V1583="X",1,IF('Prop Drill Pipe Inp Report'!W1583="X",1,IF('Prop Drill Pipe Inp Report'!X1583="X",1,IF('Prop Drill Pipe Inp Report'!Y1583="X",1,IF('Prop Drill Pipe Inp Report'!Z1583="X",1,IF('Prop Drill Pipe Inp Report'!AA1583="X",1,IF('Prop Drill Pipe Inp Report'!AB1583="X",1,IF('Prop Drill Pipe Inp Report'!AC1583="X",1,IF('Prop Drill Pipe Inp Report'!AD1583="X",1,IF('Prop Drill Pipe Inp Report'!AE1583="X",1,IF('Prop Drill Pipe Inp Report'!AF1583="X",1,IF('Prop Drill Pipe Inp Report'!AG1583="X",1,IF('Prop Drill Pipe Inp Report'!AH1583="X",1, IF('Prop Drill Pipe Inp Report'!AI1583="X",1,0))))))))))))))</f>
        <v>0</v>
      </c>
      <c r="J1576">
        <f>IF('Prop Drill Pipe Inp Report'!AP1583="X",1,IF('Prop Drill Pipe Inp Report'!AQ1583="X",1,IF('Prop Drill Pipe Inp Report'!AR1583="X",1,IF('Prop Drill Pipe Inp Report'!AS1583="X",1,IF('Prop Drill Pipe Inp Report'!AT1583="X",1,IF('Prop Drill Pipe Inp Report'!AU1583="X",1,IF('Prop Drill Pipe Inp Report'!AV1583="X",1,IF('Prop Drill Pipe Inp Report'!AW1583="X",1,IF('Prop Drill Pipe Inp Report'!AX1583="X",1,IF('Prop Drill Pipe Inp Report'!AY1583="X",1,IF('Prop Drill Pipe Inp Report'!AZ1583="X",1,IF('Prop Drill Pipe Inp Report'!BA1583="X",1,0))))))))))))</f>
        <v>0</v>
      </c>
    </row>
    <row r="1577" spans="9:10" x14ac:dyDescent="0.25">
      <c r="I1577">
        <f>IF('Prop Drill Pipe Inp Report'!V1584="X",1,IF('Prop Drill Pipe Inp Report'!W1584="X",1,IF('Prop Drill Pipe Inp Report'!X1584="X",1,IF('Prop Drill Pipe Inp Report'!Y1584="X",1,IF('Prop Drill Pipe Inp Report'!Z1584="X",1,IF('Prop Drill Pipe Inp Report'!AA1584="X",1,IF('Prop Drill Pipe Inp Report'!AB1584="X",1,IF('Prop Drill Pipe Inp Report'!AC1584="X",1,IF('Prop Drill Pipe Inp Report'!AD1584="X",1,IF('Prop Drill Pipe Inp Report'!AE1584="X",1,IF('Prop Drill Pipe Inp Report'!AF1584="X",1,IF('Prop Drill Pipe Inp Report'!AG1584="X",1,IF('Prop Drill Pipe Inp Report'!AH1584="X",1, IF('Prop Drill Pipe Inp Report'!AI1584="X",1,0))))))))))))))</f>
        <v>0</v>
      </c>
      <c r="J1577">
        <f>IF('Prop Drill Pipe Inp Report'!AP1584="X",1,IF('Prop Drill Pipe Inp Report'!AQ1584="X",1,IF('Prop Drill Pipe Inp Report'!AR1584="X",1,IF('Prop Drill Pipe Inp Report'!AS1584="X",1,IF('Prop Drill Pipe Inp Report'!AT1584="X",1,IF('Prop Drill Pipe Inp Report'!AU1584="X",1,IF('Prop Drill Pipe Inp Report'!AV1584="X",1,IF('Prop Drill Pipe Inp Report'!AW1584="X",1,IF('Prop Drill Pipe Inp Report'!AX1584="X",1,IF('Prop Drill Pipe Inp Report'!AY1584="X",1,IF('Prop Drill Pipe Inp Report'!AZ1584="X",1,IF('Prop Drill Pipe Inp Report'!BA1584="X",1,0))))))))))))</f>
        <v>0</v>
      </c>
    </row>
    <row r="1578" spans="9:10" x14ac:dyDescent="0.25">
      <c r="I1578">
        <f>IF('Prop Drill Pipe Inp Report'!V1585="X",1,IF('Prop Drill Pipe Inp Report'!W1585="X",1,IF('Prop Drill Pipe Inp Report'!X1585="X",1,IF('Prop Drill Pipe Inp Report'!Y1585="X",1,IF('Prop Drill Pipe Inp Report'!Z1585="X",1,IF('Prop Drill Pipe Inp Report'!AA1585="X",1,IF('Prop Drill Pipe Inp Report'!AB1585="X",1,IF('Prop Drill Pipe Inp Report'!AC1585="X",1,IF('Prop Drill Pipe Inp Report'!AD1585="X",1,IF('Prop Drill Pipe Inp Report'!AE1585="X",1,IF('Prop Drill Pipe Inp Report'!AF1585="X",1,IF('Prop Drill Pipe Inp Report'!AG1585="X",1,IF('Prop Drill Pipe Inp Report'!AH1585="X",1, IF('Prop Drill Pipe Inp Report'!AI1585="X",1,0))))))))))))))</f>
        <v>0</v>
      </c>
      <c r="J1578">
        <f>IF('Prop Drill Pipe Inp Report'!AP1585="X",1,IF('Prop Drill Pipe Inp Report'!AQ1585="X",1,IF('Prop Drill Pipe Inp Report'!AR1585="X",1,IF('Prop Drill Pipe Inp Report'!AS1585="X",1,IF('Prop Drill Pipe Inp Report'!AT1585="X",1,IF('Prop Drill Pipe Inp Report'!AU1585="X",1,IF('Prop Drill Pipe Inp Report'!AV1585="X",1,IF('Prop Drill Pipe Inp Report'!AW1585="X",1,IF('Prop Drill Pipe Inp Report'!AX1585="X",1,IF('Prop Drill Pipe Inp Report'!AY1585="X",1,IF('Prop Drill Pipe Inp Report'!AZ1585="X",1,IF('Prop Drill Pipe Inp Report'!BA1585="X",1,0))))))))))))</f>
        <v>0</v>
      </c>
    </row>
    <row r="1579" spans="9:10" x14ac:dyDescent="0.25">
      <c r="I1579">
        <f>IF('Prop Drill Pipe Inp Report'!V1586="X",1,IF('Prop Drill Pipe Inp Report'!W1586="X",1,IF('Prop Drill Pipe Inp Report'!X1586="X",1,IF('Prop Drill Pipe Inp Report'!Y1586="X",1,IF('Prop Drill Pipe Inp Report'!Z1586="X",1,IF('Prop Drill Pipe Inp Report'!AA1586="X",1,IF('Prop Drill Pipe Inp Report'!AB1586="X",1,IF('Prop Drill Pipe Inp Report'!AC1586="X",1,IF('Prop Drill Pipe Inp Report'!AD1586="X",1,IF('Prop Drill Pipe Inp Report'!AE1586="X",1,IF('Prop Drill Pipe Inp Report'!AF1586="X",1,IF('Prop Drill Pipe Inp Report'!AG1586="X",1,IF('Prop Drill Pipe Inp Report'!AH1586="X",1, IF('Prop Drill Pipe Inp Report'!AI1586="X",1,0))))))))))))))</f>
        <v>0</v>
      </c>
      <c r="J1579">
        <f>IF('Prop Drill Pipe Inp Report'!AP1586="X",1,IF('Prop Drill Pipe Inp Report'!AQ1586="X",1,IF('Prop Drill Pipe Inp Report'!AR1586="X",1,IF('Prop Drill Pipe Inp Report'!AS1586="X",1,IF('Prop Drill Pipe Inp Report'!AT1586="X",1,IF('Prop Drill Pipe Inp Report'!AU1586="X",1,IF('Prop Drill Pipe Inp Report'!AV1586="X",1,IF('Prop Drill Pipe Inp Report'!AW1586="X",1,IF('Prop Drill Pipe Inp Report'!AX1586="X",1,IF('Prop Drill Pipe Inp Report'!AY1586="X",1,IF('Prop Drill Pipe Inp Report'!AZ1586="X",1,IF('Prop Drill Pipe Inp Report'!BA1586="X",1,0))))))))))))</f>
        <v>0</v>
      </c>
    </row>
    <row r="1580" spans="9:10" x14ac:dyDescent="0.25">
      <c r="I1580">
        <f>IF('Prop Drill Pipe Inp Report'!V1587="X",1,IF('Prop Drill Pipe Inp Report'!W1587="X",1,IF('Prop Drill Pipe Inp Report'!X1587="X",1,IF('Prop Drill Pipe Inp Report'!Y1587="X",1,IF('Prop Drill Pipe Inp Report'!Z1587="X",1,IF('Prop Drill Pipe Inp Report'!AA1587="X",1,IF('Prop Drill Pipe Inp Report'!AB1587="X",1,IF('Prop Drill Pipe Inp Report'!AC1587="X",1,IF('Prop Drill Pipe Inp Report'!AD1587="X",1,IF('Prop Drill Pipe Inp Report'!AE1587="X",1,IF('Prop Drill Pipe Inp Report'!AF1587="X",1,IF('Prop Drill Pipe Inp Report'!AG1587="X",1,IF('Prop Drill Pipe Inp Report'!AH1587="X",1, IF('Prop Drill Pipe Inp Report'!AI1587="X",1,0))))))))))))))</f>
        <v>0</v>
      </c>
      <c r="J1580">
        <f>IF('Prop Drill Pipe Inp Report'!AP1587="X",1,IF('Prop Drill Pipe Inp Report'!AQ1587="X",1,IF('Prop Drill Pipe Inp Report'!AR1587="X",1,IF('Prop Drill Pipe Inp Report'!AS1587="X",1,IF('Prop Drill Pipe Inp Report'!AT1587="X",1,IF('Prop Drill Pipe Inp Report'!AU1587="X",1,IF('Prop Drill Pipe Inp Report'!AV1587="X",1,IF('Prop Drill Pipe Inp Report'!AW1587="X",1,IF('Prop Drill Pipe Inp Report'!AX1587="X",1,IF('Prop Drill Pipe Inp Report'!AY1587="X",1,IF('Prop Drill Pipe Inp Report'!AZ1587="X",1,IF('Prop Drill Pipe Inp Report'!BA1587="X",1,0))))))))))))</f>
        <v>0</v>
      </c>
    </row>
    <row r="1581" spans="9:10" x14ac:dyDescent="0.25">
      <c r="I1581">
        <f>IF('Prop Drill Pipe Inp Report'!V1588="X",1,IF('Prop Drill Pipe Inp Report'!W1588="X",1,IF('Prop Drill Pipe Inp Report'!X1588="X",1,IF('Prop Drill Pipe Inp Report'!Y1588="X",1,IF('Prop Drill Pipe Inp Report'!Z1588="X",1,IF('Prop Drill Pipe Inp Report'!AA1588="X",1,IF('Prop Drill Pipe Inp Report'!AB1588="X",1,IF('Prop Drill Pipe Inp Report'!AC1588="X",1,IF('Prop Drill Pipe Inp Report'!AD1588="X",1,IF('Prop Drill Pipe Inp Report'!AE1588="X",1,IF('Prop Drill Pipe Inp Report'!AF1588="X",1,IF('Prop Drill Pipe Inp Report'!AG1588="X",1,IF('Prop Drill Pipe Inp Report'!AH1588="X",1, IF('Prop Drill Pipe Inp Report'!AI1588="X",1,0))))))))))))))</f>
        <v>0</v>
      </c>
      <c r="J1581">
        <f>IF('Prop Drill Pipe Inp Report'!AP1588="X",1,IF('Prop Drill Pipe Inp Report'!AQ1588="X",1,IF('Prop Drill Pipe Inp Report'!AR1588="X",1,IF('Prop Drill Pipe Inp Report'!AS1588="X",1,IF('Prop Drill Pipe Inp Report'!AT1588="X",1,IF('Prop Drill Pipe Inp Report'!AU1588="X",1,IF('Prop Drill Pipe Inp Report'!AV1588="X",1,IF('Prop Drill Pipe Inp Report'!AW1588="X",1,IF('Prop Drill Pipe Inp Report'!AX1588="X",1,IF('Prop Drill Pipe Inp Report'!AY1588="X",1,IF('Prop Drill Pipe Inp Report'!AZ1588="X",1,IF('Prop Drill Pipe Inp Report'!BA1588="X",1,0))))))))))))</f>
        <v>0</v>
      </c>
    </row>
    <row r="1582" spans="9:10" x14ac:dyDescent="0.25">
      <c r="I1582">
        <f>IF('Prop Drill Pipe Inp Report'!V1589="X",1,IF('Prop Drill Pipe Inp Report'!W1589="X",1,IF('Prop Drill Pipe Inp Report'!X1589="X",1,IF('Prop Drill Pipe Inp Report'!Y1589="X",1,IF('Prop Drill Pipe Inp Report'!Z1589="X",1,IF('Prop Drill Pipe Inp Report'!AA1589="X",1,IF('Prop Drill Pipe Inp Report'!AB1589="X",1,IF('Prop Drill Pipe Inp Report'!AC1589="X",1,IF('Prop Drill Pipe Inp Report'!AD1589="X",1,IF('Prop Drill Pipe Inp Report'!AE1589="X",1,IF('Prop Drill Pipe Inp Report'!AF1589="X",1,IF('Prop Drill Pipe Inp Report'!AG1589="X",1,IF('Prop Drill Pipe Inp Report'!AH1589="X",1, IF('Prop Drill Pipe Inp Report'!AI1589="X",1,0))))))))))))))</f>
        <v>0</v>
      </c>
      <c r="J1582">
        <f>IF('Prop Drill Pipe Inp Report'!AP1589="X",1,IF('Prop Drill Pipe Inp Report'!AQ1589="X",1,IF('Prop Drill Pipe Inp Report'!AR1589="X",1,IF('Prop Drill Pipe Inp Report'!AS1589="X",1,IF('Prop Drill Pipe Inp Report'!AT1589="X",1,IF('Prop Drill Pipe Inp Report'!AU1589="X",1,IF('Prop Drill Pipe Inp Report'!AV1589="X",1,IF('Prop Drill Pipe Inp Report'!AW1589="X",1,IF('Prop Drill Pipe Inp Report'!AX1589="X",1,IF('Prop Drill Pipe Inp Report'!AY1589="X",1,IF('Prop Drill Pipe Inp Report'!AZ1589="X",1,IF('Prop Drill Pipe Inp Report'!BA1589="X",1,0))))))))))))</f>
        <v>0</v>
      </c>
    </row>
    <row r="1583" spans="9:10" x14ac:dyDescent="0.25">
      <c r="I1583">
        <f>IF('Prop Drill Pipe Inp Report'!V1590="X",1,IF('Prop Drill Pipe Inp Report'!W1590="X",1,IF('Prop Drill Pipe Inp Report'!X1590="X",1,IF('Prop Drill Pipe Inp Report'!Y1590="X",1,IF('Prop Drill Pipe Inp Report'!Z1590="X",1,IF('Prop Drill Pipe Inp Report'!AA1590="X",1,IF('Prop Drill Pipe Inp Report'!AB1590="X",1,IF('Prop Drill Pipe Inp Report'!AC1590="X",1,IF('Prop Drill Pipe Inp Report'!AD1590="X",1,IF('Prop Drill Pipe Inp Report'!AE1590="X",1,IF('Prop Drill Pipe Inp Report'!AF1590="X",1,IF('Prop Drill Pipe Inp Report'!AG1590="X",1,IF('Prop Drill Pipe Inp Report'!AH1590="X",1, IF('Prop Drill Pipe Inp Report'!AI1590="X",1,0))))))))))))))</f>
        <v>0</v>
      </c>
      <c r="J1583">
        <f>IF('Prop Drill Pipe Inp Report'!AP1590="X",1,IF('Prop Drill Pipe Inp Report'!AQ1590="X",1,IF('Prop Drill Pipe Inp Report'!AR1590="X",1,IF('Prop Drill Pipe Inp Report'!AS1590="X",1,IF('Prop Drill Pipe Inp Report'!AT1590="X",1,IF('Prop Drill Pipe Inp Report'!AU1590="X",1,IF('Prop Drill Pipe Inp Report'!AV1590="X",1,IF('Prop Drill Pipe Inp Report'!AW1590="X",1,IF('Prop Drill Pipe Inp Report'!AX1590="X",1,IF('Prop Drill Pipe Inp Report'!AY1590="X",1,IF('Prop Drill Pipe Inp Report'!AZ1590="X",1,IF('Prop Drill Pipe Inp Report'!BA1590="X",1,0))))))))))))</f>
        <v>0</v>
      </c>
    </row>
    <row r="1584" spans="9:10" x14ac:dyDescent="0.25">
      <c r="I1584">
        <f>IF('Prop Drill Pipe Inp Report'!V1591="X",1,IF('Prop Drill Pipe Inp Report'!W1591="X",1,IF('Prop Drill Pipe Inp Report'!X1591="X",1,IF('Prop Drill Pipe Inp Report'!Y1591="X",1,IF('Prop Drill Pipe Inp Report'!Z1591="X",1,IF('Prop Drill Pipe Inp Report'!AA1591="X",1,IF('Prop Drill Pipe Inp Report'!AB1591="X",1,IF('Prop Drill Pipe Inp Report'!AC1591="X",1,IF('Prop Drill Pipe Inp Report'!AD1591="X",1,IF('Prop Drill Pipe Inp Report'!AE1591="X",1,IF('Prop Drill Pipe Inp Report'!AF1591="X",1,IF('Prop Drill Pipe Inp Report'!AG1591="X",1,IF('Prop Drill Pipe Inp Report'!AH1591="X",1, IF('Prop Drill Pipe Inp Report'!AI1591="X",1,0))))))))))))))</f>
        <v>0</v>
      </c>
      <c r="J1584">
        <f>IF('Prop Drill Pipe Inp Report'!AP1591="X",1,IF('Prop Drill Pipe Inp Report'!AQ1591="X",1,IF('Prop Drill Pipe Inp Report'!AR1591="X",1,IF('Prop Drill Pipe Inp Report'!AS1591="X",1,IF('Prop Drill Pipe Inp Report'!AT1591="X",1,IF('Prop Drill Pipe Inp Report'!AU1591="X",1,IF('Prop Drill Pipe Inp Report'!AV1591="X",1,IF('Prop Drill Pipe Inp Report'!AW1591="X",1,IF('Prop Drill Pipe Inp Report'!AX1591="X",1,IF('Prop Drill Pipe Inp Report'!AY1591="X",1,IF('Prop Drill Pipe Inp Report'!AZ1591="X",1,IF('Prop Drill Pipe Inp Report'!BA1591="X",1,0))))))))))))</f>
        <v>0</v>
      </c>
    </row>
    <row r="1585" spans="9:10" x14ac:dyDescent="0.25">
      <c r="I1585">
        <f>IF('Prop Drill Pipe Inp Report'!V1592="X",1,IF('Prop Drill Pipe Inp Report'!W1592="X",1,IF('Prop Drill Pipe Inp Report'!X1592="X",1,IF('Prop Drill Pipe Inp Report'!Y1592="X",1,IF('Prop Drill Pipe Inp Report'!Z1592="X",1,IF('Prop Drill Pipe Inp Report'!AA1592="X",1,IF('Prop Drill Pipe Inp Report'!AB1592="X",1,IF('Prop Drill Pipe Inp Report'!AC1592="X",1,IF('Prop Drill Pipe Inp Report'!AD1592="X",1,IF('Prop Drill Pipe Inp Report'!AE1592="X",1,IF('Prop Drill Pipe Inp Report'!AF1592="X",1,IF('Prop Drill Pipe Inp Report'!AG1592="X",1,IF('Prop Drill Pipe Inp Report'!AH1592="X",1, IF('Prop Drill Pipe Inp Report'!AI1592="X",1,0))))))))))))))</f>
        <v>0</v>
      </c>
      <c r="J1585">
        <f>IF('Prop Drill Pipe Inp Report'!AP1592="X",1,IF('Prop Drill Pipe Inp Report'!AQ1592="X",1,IF('Prop Drill Pipe Inp Report'!AR1592="X",1,IF('Prop Drill Pipe Inp Report'!AS1592="X",1,IF('Prop Drill Pipe Inp Report'!AT1592="X",1,IF('Prop Drill Pipe Inp Report'!AU1592="X",1,IF('Prop Drill Pipe Inp Report'!AV1592="X",1,IF('Prop Drill Pipe Inp Report'!AW1592="X",1,IF('Prop Drill Pipe Inp Report'!AX1592="X",1,IF('Prop Drill Pipe Inp Report'!AY1592="X",1,IF('Prop Drill Pipe Inp Report'!AZ1592="X",1,IF('Prop Drill Pipe Inp Report'!BA1592="X",1,0))))))))))))</f>
        <v>0</v>
      </c>
    </row>
    <row r="1586" spans="9:10" x14ac:dyDescent="0.25">
      <c r="I1586">
        <f>IF('Prop Drill Pipe Inp Report'!V1593="X",1,IF('Prop Drill Pipe Inp Report'!W1593="X",1,IF('Prop Drill Pipe Inp Report'!X1593="X",1,IF('Prop Drill Pipe Inp Report'!Y1593="X",1,IF('Prop Drill Pipe Inp Report'!Z1593="X",1,IF('Prop Drill Pipe Inp Report'!AA1593="X",1,IF('Prop Drill Pipe Inp Report'!AB1593="X",1,IF('Prop Drill Pipe Inp Report'!AC1593="X",1,IF('Prop Drill Pipe Inp Report'!AD1593="X",1,IF('Prop Drill Pipe Inp Report'!AE1593="X",1,IF('Prop Drill Pipe Inp Report'!AF1593="X",1,IF('Prop Drill Pipe Inp Report'!AG1593="X",1,IF('Prop Drill Pipe Inp Report'!AH1593="X",1, IF('Prop Drill Pipe Inp Report'!AI1593="X",1,0))))))))))))))</f>
        <v>0</v>
      </c>
      <c r="J1586">
        <f>IF('Prop Drill Pipe Inp Report'!AP1593="X",1,IF('Prop Drill Pipe Inp Report'!AQ1593="X",1,IF('Prop Drill Pipe Inp Report'!AR1593="X",1,IF('Prop Drill Pipe Inp Report'!AS1593="X",1,IF('Prop Drill Pipe Inp Report'!AT1593="X",1,IF('Prop Drill Pipe Inp Report'!AU1593="X",1,IF('Prop Drill Pipe Inp Report'!AV1593="X",1,IF('Prop Drill Pipe Inp Report'!AW1593="X",1,IF('Prop Drill Pipe Inp Report'!AX1593="X",1,IF('Prop Drill Pipe Inp Report'!AY1593="X",1,IF('Prop Drill Pipe Inp Report'!AZ1593="X",1,IF('Prop Drill Pipe Inp Report'!BA1593="X",1,0))))))))))))</f>
        <v>0</v>
      </c>
    </row>
    <row r="1587" spans="9:10" x14ac:dyDescent="0.25">
      <c r="I1587">
        <f>IF('Prop Drill Pipe Inp Report'!V1594="X",1,IF('Prop Drill Pipe Inp Report'!W1594="X",1,IF('Prop Drill Pipe Inp Report'!X1594="X",1,IF('Prop Drill Pipe Inp Report'!Y1594="X",1,IF('Prop Drill Pipe Inp Report'!Z1594="X",1,IF('Prop Drill Pipe Inp Report'!AA1594="X",1,IF('Prop Drill Pipe Inp Report'!AB1594="X",1,IF('Prop Drill Pipe Inp Report'!AC1594="X",1,IF('Prop Drill Pipe Inp Report'!AD1594="X",1,IF('Prop Drill Pipe Inp Report'!AE1594="X",1,IF('Prop Drill Pipe Inp Report'!AF1594="X",1,IF('Prop Drill Pipe Inp Report'!AG1594="X",1,IF('Prop Drill Pipe Inp Report'!AH1594="X",1, IF('Prop Drill Pipe Inp Report'!AI1594="X",1,0))))))))))))))</f>
        <v>0</v>
      </c>
      <c r="J1587">
        <f>IF('Prop Drill Pipe Inp Report'!AP1594="X",1,IF('Prop Drill Pipe Inp Report'!AQ1594="X",1,IF('Prop Drill Pipe Inp Report'!AR1594="X",1,IF('Prop Drill Pipe Inp Report'!AS1594="X",1,IF('Prop Drill Pipe Inp Report'!AT1594="X",1,IF('Prop Drill Pipe Inp Report'!AU1594="X",1,IF('Prop Drill Pipe Inp Report'!AV1594="X",1,IF('Prop Drill Pipe Inp Report'!AW1594="X",1,IF('Prop Drill Pipe Inp Report'!AX1594="X",1,IF('Prop Drill Pipe Inp Report'!AY1594="X",1,IF('Prop Drill Pipe Inp Report'!AZ1594="X",1,IF('Prop Drill Pipe Inp Report'!BA1594="X",1,0))))))))))))</f>
        <v>0</v>
      </c>
    </row>
    <row r="1588" spans="9:10" x14ac:dyDescent="0.25">
      <c r="I1588">
        <f>IF('Prop Drill Pipe Inp Report'!V1595="X",1,IF('Prop Drill Pipe Inp Report'!W1595="X",1,IF('Prop Drill Pipe Inp Report'!X1595="X",1,IF('Prop Drill Pipe Inp Report'!Y1595="X",1,IF('Prop Drill Pipe Inp Report'!Z1595="X",1,IF('Prop Drill Pipe Inp Report'!AA1595="X",1,IF('Prop Drill Pipe Inp Report'!AB1595="X",1,IF('Prop Drill Pipe Inp Report'!AC1595="X",1,IF('Prop Drill Pipe Inp Report'!AD1595="X",1,IF('Prop Drill Pipe Inp Report'!AE1595="X",1,IF('Prop Drill Pipe Inp Report'!AF1595="X",1,IF('Prop Drill Pipe Inp Report'!AG1595="X",1,IF('Prop Drill Pipe Inp Report'!AH1595="X",1, IF('Prop Drill Pipe Inp Report'!AI1595="X",1,0))))))))))))))</f>
        <v>0</v>
      </c>
      <c r="J1588">
        <f>IF('Prop Drill Pipe Inp Report'!AP1595="X",1,IF('Prop Drill Pipe Inp Report'!AQ1595="X",1,IF('Prop Drill Pipe Inp Report'!AR1595="X",1,IF('Prop Drill Pipe Inp Report'!AS1595="X",1,IF('Prop Drill Pipe Inp Report'!AT1595="X",1,IF('Prop Drill Pipe Inp Report'!AU1595="X",1,IF('Prop Drill Pipe Inp Report'!AV1595="X",1,IF('Prop Drill Pipe Inp Report'!AW1595="X",1,IF('Prop Drill Pipe Inp Report'!AX1595="X",1,IF('Prop Drill Pipe Inp Report'!AY1595="X",1,IF('Prop Drill Pipe Inp Report'!AZ1595="X",1,IF('Prop Drill Pipe Inp Report'!BA1595="X",1,0))))))))))))</f>
        <v>0</v>
      </c>
    </row>
    <row r="1589" spans="9:10" x14ac:dyDescent="0.25">
      <c r="I1589">
        <f>IF('Prop Drill Pipe Inp Report'!V1596="X",1,IF('Prop Drill Pipe Inp Report'!W1596="X",1,IF('Prop Drill Pipe Inp Report'!X1596="X",1,IF('Prop Drill Pipe Inp Report'!Y1596="X",1,IF('Prop Drill Pipe Inp Report'!Z1596="X",1,IF('Prop Drill Pipe Inp Report'!AA1596="X",1,IF('Prop Drill Pipe Inp Report'!AB1596="X",1,IF('Prop Drill Pipe Inp Report'!AC1596="X",1,IF('Prop Drill Pipe Inp Report'!AD1596="X",1,IF('Prop Drill Pipe Inp Report'!AE1596="X",1,IF('Prop Drill Pipe Inp Report'!AF1596="X",1,IF('Prop Drill Pipe Inp Report'!AG1596="X",1,IF('Prop Drill Pipe Inp Report'!AH1596="X",1, IF('Prop Drill Pipe Inp Report'!AI1596="X",1,0))))))))))))))</f>
        <v>0</v>
      </c>
      <c r="J1589">
        <f>IF('Prop Drill Pipe Inp Report'!AP1596="X",1,IF('Prop Drill Pipe Inp Report'!AQ1596="X",1,IF('Prop Drill Pipe Inp Report'!AR1596="X",1,IF('Prop Drill Pipe Inp Report'!AS1596="X",1,IF('Prop Drill Pipe Inp Report'!AT1596="X",1,IF('Prop Drill Pipe Inp Report'!AU1596="X",1,IF('Prop Drill Pipe Inp Report'!AV1596="X",1,IF('Prop Drill Pipe Inp Report'!AW1596="X",1,IF('Prop Drill Pipe Inp Report'!AX1596="X",1,IF('Prop Drill Pipe Inp Report'!AY1596="X",1,IF('Prop Drill Pipe Inp Report'!AZ1596="X",1,IF('Prop Drill Pipe Inp Report'!BA1596="X",1,0))))))))))))</f>
        <v>0</v>
      </c>
    </row>
    <row r="1590" spans="9:10" x14ac:dyDescent="0.25">
      <c r="I1590">
        <f>IF('Prop Drill Pipe Inp Report'!V1597="X",1,IF('Prop Drill Pipe Inp Report'!W1597="X",1,IF('Prop Drill Pipe Inp Report'!X1597="X",1,IF('Prop Drill Pipe Inp Report'!Y1597="X",1,IF('Prop Drill Pipe Inp Report'!Z1597="X",1,IF('Prop Drill Pipe Inp Report'!AA1597="X",1,IF('Prop Drill Pipe Inp Report'!AB1597="X",1,IF('Prop Drill Pipe Inp Report'!AC1597="X",1,IF('Prop Drill Pipe Inp Report'!AD1597="X",1,IF('Prop Drill Pipe Inp Report'!AE1597="X",1,IF('Prop Drill Pipe Inp Report'!AF1597="X",1,IF('Prop Drill Pipe Inp Report'!AG1597="X",1,IF('Prop Drill Pipe Inp Report'!AH1597="X",1, IF('Prop Drill Pipe Inp Report'!AI1597="X",1,0))))))))))))))</f>
        <v>0</v>
      </c>
      <c r="J1590">
        <f>IF('Prop Drill Pipe Inp Report'!AP1597="X",1,IF('Prop Drill Pipe Inp Report'!AQ1597="X",1,IF('Prop Drill Pipe Inp Report'!AR1597="X",1,IF('Prop Drill Pipe Inp Report'!AS1597="X",1,IF('Prop Drill Pipe Inp Report'!AT1597="X",1,IF('Prop Drill Pipe Inp Report'!AU1597="X",1,IF('Prop Drill Pipe Inp Report'!AV1597="X",1,IF('Prop Drill Pipe Inp Report'!AW1597="X",1,IF('Prop Drill Pipe Inp Report'!AX1597="X",1,IF('Prop Drill Pipe Inp Report'!AY1597="X",1,IF('Prop Drill Pipe Inp Report'!AZ1597="X",1,IF('Prop Drill Pipe Inp Report'!BA1597="X",1,0))))))))))))</f>
        <v>0</v>
      </c>
    </row>
    <row r="1591" spans="9:10" x14ac:dyDescent="0.25">
      <c r="I1591">
        <f>IF('Prop Drill Pipe Inp Report'!V1598="X",1,IF('Prop Drill Pipe Inp Report'!W1598="X",1,IF('Prop Drill Pipe Inp Report'!X1598="X",1,IF('Prop Drill Pipe Inp Report'!Y1598="X",1,IF('Prop Drill Pipe Inp Report'!Z1598="X",1,IF('Prop Drill Pipe Inp Report'!AA1598="X",1,IF('Prop Drill Pipe Inp Report'!AB1598="X",1,IF('Prop Drill Pipe Inp Report'!AC1598="X",1,IF('Prop Drill Pipe Inp Report'!AD1598="X",1,IF('Prop Drill Pipe Inp Report'!AE1598="X",1,IF('Prop Drill Pipe Inp Report'!AF1598="X",1,IF('Prop Drill Pipe Inp Report'!AG1598="X",1,IF('Prop Drill Pipe Inp Report'!AH1598="X",1, IF('Prop Drill Pipe Inp Report'!AI1598="X",1,0))))))))))))))</f>
        <v>0</v>
      </c>
      <c r="J1591">
        <f>IF('Prop Drill Pipe Inp Report'!AP1598="X",1,IF('Prop Drill Pipe Inp Report'!AQ1598="X",1,IF('Prop Drill Pipe Inp Report'!AR1598="X",1,IF('Prop Drill Pipe Inp Report'!AS1598="X",1,IF('Prop Drill Pipe Inp Report'!AT1598="X",1,IF('Prop Drill Pipe Inp Report'!AU1598="X",1,IF('Prop Drill Pipe Inp Report'!AV1598="X",1,IF('Prop Drill Pipe Inp Report'!AW1598="X",1,IF('Prop Drill Pipe Inp Report'!AX1598="X",1,IF('Prop Drill Pipe Inp Report'!AY1598="X",1,IF('Prop Drill Pipe Inp Report'!AZ1598="X",1,IF('Prop Drill Pipe Inp Report'!BA1598="X",1,0))))))))))))</f>
        <v>0</v>
      </c>
    </row>
    <row r="1592" spans="9:10" x14ac:dyDescent="0.25">
      <c r="I1592">
        <f>IF('Prop Drill Pipe Inp Report'!V1599="X",1,IF('Prop Drill Pipe Inp Report'!W1599="X",1,IF('Prop Drill Pipe Inp Report'!X1599="X",1,IF('Prop Drill Pipe Inp Report'!Y1599="X",1,IF('Prop Drill Pipe Inp Report'!Z1599="X",1,IF('Prop Drill Pipe Inp Report'!AA1599="X",1,IF('Prop Drill Pipe Inp Report'!AB1599="X",1,IF('Prop Drill Pipe Inp Report'!AC1599="X",1,IF('Prop Drill Pipe Inp Report'!AD1599="X",1,IF('Prop Drill Pipe Inp Report'!AE1599="X",1,IF('Prop Drill Pipe Inp Report'!AF1599="X",1,IF('Prop Drill Pipe Inp Report'!AG1599="X",1,IF('Prop Drill Pipe Inp Report'!AH1599="X",1, IF('Prop Drill Pipe Inp Report'!AI1599="X",1,0))))))))))))))</f>
        <v>0</v>
      </c>
      <c r="J1592">
        <f>IF('Prop Drill Pipe Inp Report'!AP1599="X",1,IF('Prop Drill Pipe Inp Report'!AQ1599="X",1,IF('Prop Drill Pipe Inp Report'!AR1599="X",1,IF('Prop Drill Pipe Inp Report'!AS1599="X",1,IF('Prop Drill Pipe Inp Report'!AT1599="X",1,IF('Prop Drill Pipe Inp Report'!AU1599="X",1,IF('Prop Drill Pipe Inp Report'!AV1599="X",1,IF('Prop Drill Pipe Inp Report'!AW1599="X",1,IF('Prop Drill Pipe Inp Report'!AX1599="X",1,IF('Prop Drill Pipe Inp Report'!AY1599="X",1,IF('Prop Drill Pipe Inp Report'!AZ1599="X",1,IF('Prop Drill Pipe Inp Report'!BA1599="X",1,0))))))))))))</f>
        <v>0</v>
      </c>
    </row>
    <row r="1593" spans="9:10" x14ac:dyDescent="0.25">
      <c r="I1593">
        <f>IF('Prop Drill Pipe Inp Report'!V1600="X",1,IF('Prop Drill Pipe Inp Report'!W1600="X",1,IF('Prop Drill Pipe Inp Report'!X1600="X",1,IF('Prop Drill Pipe Inp Report'!Y1600="X",1,IF('Prop Drill Pipe Inp Report'!Z1600="X",1,IF('Prop Drill Pipe Inp Report'!AA1600="X",1,IF('Prop Drill Pipe Inp Report'!AB1600="X",1,IF('Prop Drill Pipe Inp Report'!AC1600="X",1,IF('Prop Drill Pipe Inp Report'!AD1600="X",1,IF('Prop Drill Pipe Inp Report'!AE1600="X",1,IF('Prop Drill Pipe Inp Report'!AF1600="X",1,IF('Prop Drill Pipe Inp Report'!AG1600="X",1,IF('Prop Drill Pipe Inp Report'!AH1600="X",1, IF('Prop Drill Pipe Inp Report'!AI1600="X",1,0))))))))))))))</f>
        <v>0</v>
      </c>
      <c r="J1593">
        <f>IF('Prop Drill Pipe Inp Report'!AP1600="X",1,IF('Prop Drill Pipe Inp Report'!AQ1600="X",1,IF('Prop Drill Pipe Inp Report'!AR1600="X",1,IF('Prop Drill Pipe Inp Report'!AS1600="X",1,IF('Prop Drill Pipe Inp Report'!AT1600="X",1,IF('Prop Drill Pipe Inp Report'!AU1600="X",1,IF('Prop Drill Pipe Inp Report'!AV1600="X",1,IF('Prop Drill Pipe Inp Report'!AW1600="X",1,IF('Prop Drill Pipe Inp Report'!AX1600="X",1,IF('Prop Drill Pipe Inp Report'!AY1600="X",1,IF('Prop Drill Pipe Inp Report'!AZ1600="X",1,IF('Prop Drill Pipe Inp Report'!BA1600="X",1,0))))))))))))</f>
        <v>0</v>
      </c>
    </row>
    <row r="1594" spans="9:10" x14ac:dyDescent="0.25">
      <c r="I1594">
        <f>IF('Prop Drill Pipe Inp Report'!V1601="X",1,IF('Prop Drill Pipe Inp Report'!W1601="X",1,IF('Prop Drill Pipe Inp Report'!X1601="X",1,IF('Prop Drill Pipe Inp Report'!Y1601="X",1,IF('Prop Drill Pipe Inp Report'!Z1601="X",1,IF('Prop Drill Pipe Inp Report'!AA1601="X",1,IF('Prop Drill Pipe Inp Report'!AB1601="X",1,IF('Prop Drill Pipe Inp Report'!AC1601="X",1,IF('Prop Drill Pipe Inp Report'!AD1601="X",1,IF('Prop Drill Pipe Inp Report'!AE1601="X",1,IF('Prop Drill Pipe Inp Report'!AF1601="X",1,IF('Prop Drill Pipe Inp Report'!AG1601="X",1,IF('Prop Drill Pipe Inp Report'!AH1601="X",1, IF('Prop Drill Pipe Inp Report'!AI1601="X",1,0))))))))))))))</f>
        <v>0</v>
      </c>
      <c r="J1594">
        <f>IF('Prop Drill Pipe Inp Report'!AP1601="X",1,IF('Prop Drill Pipe Inp Report'!AQ1601="X",1,IF('Prop Drill Pipe Inp Report'!AR1601="X",1,IF('Prop Drill Pipe Inp Report'!AS1601="X",1,IF('Prop Drill Pipe Inp Report'!AT1601="X",1,IF('Prop Drill Pipe Inp Report'!AU1601="X",1,IF('Prop Drill Pipe Inp Report'!AV1601="X",1,IF('Prop Drill Pipe Inp Report'!AW1601="X",1,IF('Prop Drill Pipe Inp Report'!AX1601="X",1,IF('Prop Drill Pipe Inp Report'!AY1601="X",1,IF('Prop Drill Pipe Inp Report'!AZ1601="X",1,IF('Prop Drill Pipe Inp Report'!BA1601="X",1,0))))))))))))</f>
        <v>0</v>
      </c>
    </row>
    <row r="1595" spans="9:10" x14ac:dyDescent="0.25">
      <c r="I1595">
        <f>IF('Prop Drill Pipe Inp Report'!V1602="X",1,IF('Prop Drill Pipe Inp Report'!W1602="X",1,IF('Prop Drill Pipe Inp Report'!X1602="X",1,IF('Prop Drill Pipe Inp Report'!Y1602="X",1,IF('Prop Drill Pipe Inp Report'!Z1602="X",1,IF('Prop Drill Pipe Inp Report'!AA1602="X",1,IF('Prop Drill Pipe Inp Report'!AB1602="X",1,IF('Prop Drill Pipe Inp Report'!AC1602="X",1,IF('Prop Drill Pipe Inp Report'!AD1602="X",1,IF('Prop Drill Pipe Inp Report'!AE1602="X",1,IF('Prop Drill Pipe Inp Report'!AF1602="X",1,IF('Prop Drill Pipe Inp Report'!AG1602="X",1,IF('Prop Drill Pipe Inp Report'!AH1602="X",1, IF('Prop Drill Pipe Inp Report'!AI1602="X",1,0))))))))))))))</f>
        <v>0</v>
      </c>
      <c r="J1595">
        <f>IF('Prop Drill Pipe Inp Report'!AP1602="X",1,IF('Prop Drill Pipe Inp Report'!AQ1602="X",1,IF('Prop Drill Pipe Inp Report'!AR1602="X",1,IF('Prop Drill Pipe Inp Report'!AS1602="X",1,IF('Prop Drill Pipe Inp Report'!AT1602="X",1,IF('Prop Drill Pipe Inp Report'!AU1602="X",1,IF('Prop Drill Pipe Inp Report'!AV1602="X",1,IF('Prop Drill Pipe Inp Report'!AW1602="X",1,IF('Prop Drill Pipe Inp Report'!AX1602="X",1,IF('Prop Drill Pipe Inp Report'!AY1602="X",1,IF('Prop Drill Pipe Inp Report'!AZ1602="X",1,IF('Prop Drill Pipe Inp Report'!BA1602="X",1,0))))))))))))</f>
        <v>0</v>
      </c>
    </row>
    <row r="1596" spans="9:10" x14ac:dyDescent="0.25">
      <c r="I1596">
        <f>IF('Prop Drill Pipe Inp Report'!V1603="X",1,IF('Prop Drill Pipe Inp Report'!W1603="X",1,IF('Prop Drill Pipe Inp Report'!X1603="X",1,IF('Prop Drill Pipe Inp Report'!Y1603="X",1,IF('Prop Drill Pipe Inp Report'!Z1603="X",1,IF('Prop Drill Pipe Inp Report'!AA1603="X",1,IF('Prop Drill Pipe Inp Report'!AB1603="X",1,IF('Prop Drill Pipe Inp Report'!AC1603="X",1,IF('Prop Drill Pipe Inp Report'!AD1603="X",1,IF('Prop Drill Pipe Inp Report'!AE1603="X",1,IF('Prop Drill Pipe Inp Report'!AF1603="X",1,IF('Prop Drill Pipe Inp Report'!AG1603="X",1,IF('Prop Drill Pipe Inp Report'!AH1603="X",1, IF('Prop Drill Pipe Inp Report'!AI1603="X",1,0))))))))))))))</f>
        <v>0</v>
      </c>
      <c r="J1596">
        <f>IF('Prop Drill Pipe Inp Report'!AP1603="X",1,IF('Prop Drill Pipe Inp Report'!AQ1603="X",1,IF('Prop Drill Pipe Inp Report'!AR1603="X",1,IF('Prop Drill Pipe Inp Report'!AS1603="X",1,IF('Prop Drill Pipe Inp Report'!AT1603="X",1,IF('Prop Drill Pipe Inp Report'!AU1603="X",1,IF('Prop Drill Pipe Inp Report'!AV1603="X",1,IF('Prop Drill Pipe Inp Report'!AW1603="X",1,IF('Prop Drill Pipe Inp Report'!AX1603="X",1,IF('Prop Drill Pipe Inp Report'!AY1603="X",1,IF('Prop Drill Pipe Inp Report'!AZ1603="X",1,IF('Prop Drill Pipe Inp Report'!BA1603="X",1,0))))))))))))</f>
        <v>0</v>
      </c>
    </row>
    <row r="1597" spans="9:10" x14ac:dyDescent="0.25">
      <c r="I1597">
        <f>IF('Prop Drill Pipe Inp Report'!V1604="X",1,IF('Prop Drill Pipe Inp Report'!W1604="X",1,IF('Prop Drill Pipe Inp Report'!X1604="X",1,IF('Prop Drill Pipe Inp Report'!Y1604="X",1,IF('Prop Drill Pipe Inp Report'!Z1604="X",1,IF('Prop Drill Pipe Inp Report'!AA1604="X",1,IF('Prop Drill Pipe Inp Report'!AB1604="X",1,IF('Prop Drill Pipe Inp Report'!AC1604="X",1,IF('Prop Drill Pipe Inp Report'!AD1604="X",1,IF('Prop Drill Pipe Inp Report'!AE1604="X",1,IF('Prop Drill Pipe Inp Report'!AF1604="X",1,IF('Prop Drill Pipe Inp Report'!AG1604="X",1,IF('Prop Drill Pipe Inp Report'!AH1604="X",1, IF('Prop Drill Pipe Inp Report'!AI1604="X",1,0))))))))))))))</f>
        <v>0</v>
      </c>
      <c r="J1597">
        <f>IF('Prop Drill Pipe Inp Report'!AP1604="X",1,IF('Prop Drill Pipe Inp Report'!AQ1604="X",1,IF('Prop Drill Pipe Inp Report'!AR1604="X",1,IF('Prop Drill Pipe Inp Report'!AS1604="X",1,IF('Prop Drill Pipe Inp Report'!AT1604="X",1,IF('Prop Drill Pipe Inp Report'!AU1604="X",1,IF('Prop Drill Pipe Inp Report'!AV1604="X",1,IF('Prop Drill Pipe Inp Report'!AW1604="X",1,IF('Prop Drill Pipe Inp Report'!AX1604="X",1,IF('Prop Drill Pipe Inp Report'!AY1604="X",1,IF('Prop Drill Pipe Inp Report'!AZ1604="X",1,IF('Prop Drill Pipe Inp Report'!BA1604="X",1,0))))))))))))</f>
        <v>0</v>
      </c>
    </row>
    <row r="1598" spans="9:10" x14ac:dyDescent="0.25">
      <c r="I1598">
        <f>IF('Prop Drill Pipe Inp Report'!V1605="X",1,IF('Prop Drill Pipe Inp Report'!W1605="X",1,IF('Prop Drill Pipe Inp Report'!X1605="X",1,IF('Prop Drill Pipe Inp Report'!Y1605="X",1,IF('Prop Drill Pipe Inp Report'!Z1605="X",1,IF('Prop Drill Pipe Inp Report'!AA1605="X",1,IF('Prop Drill Pipe Inp Report'!AB1605="X",1,IF('Prop Drill Pipe Inp Report'!AC1605="X",1,IF('Prop Drill Pipe Inp Report'!AD1605="X",1,IF('Prop Drill Pipe Inp Report'!AE1605="X",1,IF('Prop Drill Pipe Inp Report'!AF1605="X",1,IF('Prop Drill Pipe Inp Report'!AG1605="X",1,IF('Prop Drill Pipe Inp Report'!AH1605="X",1, IF('Prop Drill Pipe Inp Report'!AI1605="X",1,0))))))))))))))</f>
        <v>0</v>
      </c>
      <c r="J1598">
        <f>IF('Prop Drill Pipe Inp Report'!AP1605="X",1,IF('Prop Drill Pipe Inp Report'!AQ1605="X",1,IF('Prop Drill Pipe Inp Report'!AR1605="X",1,IF('Prop Drill Pipe Inp Report'!AS1605="X",1,IF('Prop Drill Pipe Inp Report'!AT1605="X",1,IF('Prop Drill Pipe Inp Report'!AU1605="X",1,IF('Prop Drill Pipe Inp Report'!AV1605="X",1,IF('Prop Drill Pipe Inp Report'!AW1605="X",1,IF('Prop Drill Pipe Inp Report'!AX1605="X",1,IF('Prop Drill Pipe Inp Report'!AY1605="X",1,IF('Prop Drill Pipe Inp Report'!AZ1605="X",1,IF('Prop Drill Pipe Inp Report'!BA1605="X",1,0))))))))))))</f>
        <v>0</v>
      </c>
    </row>
    <row r="1599" spans="9:10" x14ac:dyDescent="0.25">
      <c r="I1599">
        <f>IF('Prop Drill Pipe Inp Report'!V1606="X",1,IF('Prop Drill Pipe Inp Report'!W1606="X",1,IF('Prop Drill Pipe Inp Report'!X1606="X",1,IF('Prop Drill Pipe Inp Report'!Y1606="X",1,IF('Prop Drill Pipe Inp Report'!Z1606="X",1,IF('Prop Drill Pipe Inp Report'!AA1606="X",1,IF('Prop Drill Pipe Inp Report'!AB1606="X",1,IF('Prop Drill Pipe Inp Report'!AC1606="X",1,IF('Prop Drill Pipe Inp Report'!AD1606="X",1,IF('Prop Drill Pipe Inp Report'!AE1606="X",1,IF('Prop Drill Pipe Inp Report'!AF1606="X",1,IF('Prop Drill Pipe Inp Report'!AG1606="X",1,IF('Prop Drill Pipe Inp Report'!AH1606="X",1, IF('Prop Drill Pipe Inp Report'!AI1606="X",1,0))))))))))))))</f>
        <v>0</v>
      </c>
      <c r="J1599">
        <f>IF('Prop Drill Pipe Inp Report'!AP1606="X",1,IF('Prop Drill Pipe Inp Report'!AQ1606="X",1,IF('Prop Drill Pipe Inp Report'!AR1606="X",1,IF('Prop Drill Pipe Inp Report'!AS1606="X",1,IF('Prop Drill Pipe Inp Report'!AT1606="X",1,IF('Prop Drill Pipe Inp Report'!AU1606="X",1,IF('Prop Drill Pipe Inp Report'!AV1606="X",1,IF('Prop Drill Pipe Inp Report'!AW1606="X",1,IF('Prop Drill Pipe Inp Report'!AX1606="X",1,IF('Prop Drill Pipe Inp Report'!AY1606="X",1,IF('Prop Drill Pipe Inp Report'!AZ1606="X",1,IF('Prop Drill Pipe Inp Report'!BA1606="X",1,0))))))))))))</f>
        <v>0</v>
      </c>
    </row>
    <row r="1600" spans="9:10" x14ac:dyDescent="0.25">
      <c r="I1600">
        <f>IF('Prop Drill Pipe Inp Report'!V1607="X",1,IF('Prop Drill Pipe Inp Report'!W1607="X",1,IF('Prop Drill Pipe Inp Report'!X1607="X",1,IF('Prop Drill Pipe Inp Report'!Y1607="X",1,IF('Prop Drill Pipe Inp Report'!Z1607="X",1,IF('Prop Drill Pipe Inp Report'!AA1607="X",1,IF('Prop Drill Pipe Inp Report'!AB1607="X",1,IF('Prop Drill Pipe Inp Report'!AC1607="X",1,IF('Prop Drill Pipe Inp Report'!AD1607="X",1,IF('Prop Drill Pipe Inp Report'!AE1607="X",1,IF('Prop Drill Pipe Inp Report'!AF1607="X",1,IF('Prop Drill Pipe Inp Report'!AG1607="X",1,IF('Prop Drill Pipe Inp Report'!AH1607="X",1, IF('Prop Drill Pipe Inp Report'!AI1607="X",1,0))))))))))))))</f>
        <v>0</v>
      </c>
      <c r="J1600">
        <f>IF('Prop Drill Pipe Inp Report'!AP1607="X",1,IF('Prop Drill Pipe Inp Report'!AQ1607="X",1,IF('Prop Drill Pipe Inp Report'!AR1607="X",1,IF('Prop Drill Pipe Inp Report'!AS1607="X",1,IF('Prop Drill Pipe Inp Report'!AT1607="X",1,IF('Prop Drill Pipe Inp Report'!AU1607="X",1,IF('Prop Drill Pipe Inp Report'!AV1607="X",1,IF('Prop Drill Pipe Inp Report'!AW1607="X",1,IF('Prop Drill Pipe Inp Report'!AX1607="X",1,IF('Prop Drill Pipe Inp Report'!AY1607="X",1,IF('Prop Drill Pipe Inp Report'!AZ1607="X",1,IF('Prop Drill Pipe Inp Report'!BA1607="X",1,0))))))))))))</f>
        <v>0</v>
      </c>
    </row>
    <row r="1601" spans="9:10" x14ac:dyDescent="0.25">
      <c r="I1601">
        <f>IF('Prop Drill Pipe Inp Report'!V1608="X",1,IF('Prop Drill Pipe Inp Report'!W1608="X",1,IF('Prop Drill Pipe Inp Report'!X1608="X",1,IF('Prop Drill Pipe Inp Report'!Y1608="X",1,IF('Prop Drill Pipe Inp Report'!Z1608="X",1,IF('Prop Drill Pipe Inp Report'!AA1608="X",1,IF('Prop Drill Pipe Inp Report'!AB1608="X",1,IF('Prop Drill Pipe Inp Report'!AC1608="X",1,IF('Prop Drill Pipe Inp Report'!AD1608="X",1,IF('Prop Drill Pipe Inp Report'!AE1608="X",1,IF('Prop Drill Pipe Inp Report'!AF1608="X",1,IF('Prop Drill Pipe Inp Report'!AG1608="X",1,IF('Prop Drill Pipe Inp Report'!AH1608="X",1, IF('Prop Drill Pipe Inp Report'!AI1608="X",1,0))))))))))))))</f>
        <v>0</v>
      </c>
      <c r="J1601">
        <f>IF('Prop Drill Pipe Inp Report'!AP1608="X",1,IF('Prop Drill Pipe Inp Report'!AQ1608="X",1,IF('Prop Drill Pipe Inp Report'!AR1608="X",1,IF('Prop Drill Pipe Inp Report'!AS1608="X",1,IF('Prop Drill Pipe Inp Report'!AT1608="X",1,IF('Prop Drill Pipe Inp Report'!AU1608="X",1,IF('Prop Drill Pipe Inp Report'!AV1608="X",1,IF('Prop Drill Pipe Inp Report'!AW1608="X",1,IF('Prop Drill Pipe Inp Report'!AX1608="X",1,IF('Prop Drill Pipe Inp Report'!AY1608="X",1,IF('Prop Drill Pipe Inp Report'!AZ1608="X",1,IF('Prop Drill Pipe Inp Report'!BA1608="X",1,0))))))))))))</f>
        <v>0</v>
      </c>
    </row>
    <row r="1602" spans="9:10" x14ac:dyDescent="0.25">
      <c r="I1602">
        <f>IF('Prop Drill Pipe Inp Report'!V1609="X",1,IF('Prop Drill Pipe Inp Report'!W1609="X",1,IF('Prop Drill Pipe Inp Report'!X1609="X",1,IF('Prop Drill Pipe Inp Report'!Y1609="X",1,IF('Prop Drill Pipe Inp Report'!Z1609="X",1,IF('Prop Drill Pipe Inp Report'!AA1609="X",1,IF('Prop Drill Pipe Inp Report'!AB1609="X",1,IF('Prop Drill Pipe Inp Report'!AC1609="X",1,IF('Prop Drill Pipe Inp Report'!AD1609="X",1,IF('Prop Drill Pipe Inp Report'!AE1609="X",1,IF('Prop Drill Pipe Inp Report'!AF1609="X",1,IF('Prop Drill Pipe Inp Report'!AG1609="X",1,IF('Prop Drill Pipe Inp Report'!AH1609="X",1, IF('Prop Drill Pipe Inp Report'!AI1609="X",1,0))))))))))))))</f>
        <v>0</v>
      </c>
      <c r="J1602">
        <f>IF('Prop Drill Pipe Inp Report'!AP1609="X",1,IF('Prop Drill Pipe Inp Report'!AQ1609="X",1,IF('Prop Drill Pipe Inp Report'!AR1609="X",1,IF('Prop Drill Pipe Inp Report'!AS1609="X",1,IF('Prop Drill Pipe Inp Report'!AT1609="X",1,IF('Prop Drill Pipe Inp Report'!AU1609="X",1,IF('Prop Drill Pipe Inp Report'!AV1609="X",1,IF('Prop Drill Pipe Inp Report'!AW1609="X",1,IF('Prop Drill Pipe Inp Report'!AX1609="X",1,IF('Prop Drill Pipe Inp Report'!AY1609="X",1,IF('Prop Drill Pipe Inp Report'!AZ1609="X",1,IF('Prop Drill Pipe Inp Report'!BA1609="X",1,0))))))))))))</f>
        <v>0</v>
      </c>
    </row>
    <row r="1603" spans="9:10" x14ac:dyDescent="0.25">
      <c r="I1603">
        <f>IF('Prop Drill Pipe Inp Report'!V1610="X",1,IF('Prop Drill Pipe Inp Report'!W1610="X",1,IF('Prop Drill Pipe Inp Report'!X1610="X",1,IF('Prop Drill Pipe Inp Report'!Y1610="X",1,IF('Prop Drill Pipe Inp Report'!Z1610="X",1,IF('Prop Drill Pipe Inp Report'!AA1610="X",1,IF('Prop Drill Pipe Inp Report'!AB1610="X",1,IF('Prop Drill Pipe Inp Report'!AC1610="X",1,IF('Prop Drill Pipe Inp Report'!AD1610="X",1,IF('Prop Drill Pipe Inp Report'!AE1610="X",1,IF('Prop Drill Pipe Inp Report'!AF1610="X",1,IF('Prop Drill Pipe Inp Report'!AG1610="X",1,IF('Prop Drill Pipe Inp Report'!AH1610="X",1, IF('Prop Drill Pipe Inp Report'!AI1610="X",1,0))))))))))))))</f>
        <v>0</v>
      </c>
      <c r="J1603">
        <f>IF('Prop Drill Pipe Inp Report'!AP1610="X",1,IF('Prop Drill Pipe Inp Report'!AQ1610="X",1,IF('Prop Drill Pipe Inp Report'!AR1610="X",1,IF('Prop Drill Pipe Inp Report'!AS1610="X",1,IF('Prop Drill Pipe Inp Report'!AT1610="X",1,IF('Prop Drill Pipe Inp Report'!AU1610="X",1,IF('Prop Drill Pipe Inp Report'!AV1610="X",1,IF('Prop Drill Pipe Inp Report'!AW1610="X",1,IF('Prop Drill Pipe Inp Report'!AX1610="X",1,IF('Prop Drill Pipe Inp Report'!AY1610="X",1,IF('Prop Drill Pipe Inp Report'!AZ1610="X",1,IF('Prop Drill Pipe Inp Report'!BA1610="X",1,0))))))))))))</f>
        <v>0</v>
      </c>
    </row>
    <row r="1604" spans="9:10" x14ac:dyDescent="0.25">
      <c r="I1604">
        <f>IF('Prop Drill Pipe Inp Report'!V1611="X",1,IF('Prop Drill Pipe Inp Report'!W1611="X",1,IF('Prop Drill Pipe Inp Report'!X1611="X",1,IF('Prop Drill Pipe Inp Report'!Y1611="X",1,IF('Prop Drill Pipe Inp Report'!Z1611="X",1,IF('Prop Drill Pipe Inp Report'!AA1611="X",1,IF('Prop Drill Pipe Inp Report'!AB1611="X",1,IF('Prop Drill Pipe Inp Report'!AC1611="X",1,IF('Prop Drill Pipe Inp Report'!AD1611="X",1,IF('Prop Drill Pipe Inp Report'!AE1611="X",1,IF('Prop Drill Pipe Inp Report'!AF1611="X",1,IF('Prop Drill Pipe Inp Report'!AG1611="X",1,IF('Prop Drill Pipe Inp Report'!AH1611="X",1, IF('Prop Drill Pipe Inp Report'!AI1611="X",1,0))))))))))))))</f>
        <v>0</v>
      </c>
      <c r="J1604">
        <f>IF('Prop Drill Pipe Inp Report'!AP1611="X",1,IF('Prop Drill Pipe Inp Report'!AQ1611="X",1,IF('Prop Drill Pipe Inp Report'!AR1611="X",1,IF('Prop Drill Pipe Inp Report'!AS1611="X",1,IF('Prop Drill Pipe Inp Report'!AT1611="X",1,IF('Prop Drill Pipe Inp Report'!AU1611="X",1,IF('Prop Drill Pipe Inp Report'!AV1611="X",1,IF('Prop Drill Pipe Inp Report'!AW1611="X",1,IF('Prop Drill Pipe Inp Report'!AX1611="X",1,IF('Prop Drill Pipe Inp Report'!AY1611="X",1,IF('Prop Drill Pipe Inp Report'!AZ1611="X",1,IF('Prop Drill Pipe Inp Report'!BA1611="X",1,0))))))))))))</f>
        <v>0</v>
      </c>
    </row>
    <row r="1605" spans="9:10" x14ac:dyDescent="0.25">
      <c r="I1605">
        <f>IF('Prop Drill Pipe Inp Report'!V1612="X",1,IF('Prop Drill Pipe Inp Report'!W1612="X",1,IF('Prop Drill Pipe Inp Report'!X1612="X",1,IF('Prop Drill Pipe Inp Report'!Y1612="X",1,IF('Prop Drill Pipe Inp Report'!Z1612="X",1,IF('Prop Drill Pipe Inp Report'!AA1612="X",1,IF('Prop Drill Pipe Inp Report'!AB1612="X",1,IF('Prop Drill Pipe Inp Report'!AC1612="X",1,IF('Prop Drill Pipe Inp Report'!AD1612="X",1,IF('Prop Drill Pipe Inp Report'!AE1612="X",1,IF('Prop Drill Pipe Inp Report'!AF1612="X",1,IF('Prop Drill Pipe Inp Report'!AG1612="X",1,IF('Prop Drill Pipe Inp Report'!AH1612="X",1, IF('Prop Drill Pipe Inp Report'!AI1612="X",1,0))))))))))))))</f>
        <v>0</v>
      </c>
      <c r="J1605">
        <f>IF('Prop Drill Pipe Inp Report'!AP1612="X",1,IF('Prop Drill Pipe Inp Report'!AQ1612="X",1,IF('Prop Drill Pipe Inp Report'!AR1612="X",1,IF('Prop Drill Pipe Inp Report'!AS1612="X",1,IF('Prop Drill Pipe Inp Report'!AT1612="X",1,IF('Prop Drill Pipe Inp Report'!AU1612="X",1,IF('Prop Drill Pipe Inp Report'!AV1612="X",1,IF('Prop Drill Pipe Inp Report'!AW1612="X",1,IF('Prop Drill Pipe Inp Report'!AX1612="X",1,IF('Prop Drill Pipe Inp Report'!AY1612="X",1,IF('Prop Drill Pipe Inp Report'!AZ1612="X",1,IF('Prop Drill Pipe Inp Report'!BA1612="X",1,0))))))))))))</f>
        <v>0</v>
      </c>
    </row>
    <row r="1606" spans="9:10" x14ac:dyDescent="0.25">
      <c r="I1606">
        <f>IF('Prop Drill Pipe Inp Report'!V1613="X",1,IF('Prop Drill Pipe Inp Report'!W1613="X",1,IF('Prop Drill Pipe Inp Report'!X1613="X",1,IF('Prop Drill Pipe Inp Report'!Y1613="X",1,IF('Prop Drill Pipe Inp Report'!Z1613="X",1,IF('Prop Drill Pipe Inp Report'!AA1613="X",1,IF('Prop Drill Pipe Inp Report'!AB1613="X",1,IF('Prop Drill Pipe Inp Report'!AC1613="X",1,IF('Prop Drill Pipe Inp Report'!AD1613="X",1,IF('Prop Drill Pipe Inp Report'!AE1613="X",1,IF('Prop Drill Pipe Inp Report'!AF1613="X",1,IF('Prop Drill Pipe Inp Report'!AG1613="X",1,IF('Prop Drill Pipe Inp Report'!AH1613="X",1, IF('Prop Drill Pipe Inp Report'!AI1613="X",1,0))))))))))))))</f>
        <v>0</v>
      </c>
      <c r="J1606">
        <f>IF('Prop Drill Pipe Inp Report'!AP1613="X",1,IF('Prop Drill Pipe Inp Report'!AQ1613="X",1,IF('Prop Drill Pipe Inp Report'!AR1613="X",1,IF('Prop Drill Pipe Inp Report'!AS1613="X",1,IF('Prop Drill Pipe Inp Report'!AT1613="X",1,IF('Prop Drill Pipe Inp Report'!AU1613="X",1,IF('Prop Drill Pipe Inp Report'!AV1613="X",1,IF('Prop Drill Pipe Inp Report'!AW1613="X",1,IF('Prop Drill Pipe Inp Report'!AX1613="X",1,IF('Prop Drill Pipe Inp Report'!AY1613="X",1,IF('Prop Drill Pipe Inp Report'!AZ1613="X",1,IF('Prop Drill Pipe Inp Report'!BA1613="X",1,0))))))))))))</f>
        <v>0</v>
      </c>
    </row>
    <row r="1607" spans="9:10" x14ac:dyDescent="0.25">
      <c r="I1607">
        <f>IF('Prop Drill Pipe Inp Report'!V1614="X",1,IF('Prop Drill Pipe Inp Report'!W1614="X",1,IF('Prop Drill Pipe Inp Report'!X1614="X",1,IF('Prop Drill Pipe Inp Report'!Y1614="X",1,IF('Prop Drill Pipe Inp Report'!Z1614="X",1,IF('Prop Drill Pipe Inp Report'!AA1614="X",1,IF('Prop Drill Pipe Inp Report'!AB1614="X",1,IF('Prop Drill Pipe Inp Report'!AC1614="X",1,IF('Prop Drill Pipe Inp Report'!AD1614="X",1,IF('Prop Drill Pipe Inp Report'!AE1614="X",1,IF('Prop Drill Pipe Inp Report'!AF1614="X",1,IF('Prop Drill Pipe Inp Report'!AG1614="X",1,IF('Prop Drill Pipe Inp Report'!AH1614="X",1, IF('Prop Drill Pipe Inp Report'!AI1614="X",1,0))))))))))))))</f>
        <v>0</v>
      </c>
      <c r="J1607">
        <f>IF('Prop Drill Pipe Inp Report'!AP1614="X",1,IF('Prop Drill Pipe Inp Report'!AQ1614="X",1,IF('Prop Drill Pipe Inp Report'!AR1614="X",1,IF('Prop Drill Pipe Inp Report'!AS1614="X",1,IF('Prop Drill Pipe Inp Report'!AT1614="X",1,IF('Prop Drill Pipe Inp Report'!AU1614="X",1,IF('Prop Drill Pipe Inp Report'!AV1614="X",1,IF('Prop Drill Pipe Inp Report'!AW1614="X",1,IF('Prop Drill Pipe Inp Report'!AX1614="X",1,IF('Prop Drill Pipe Inp Report'!AY1614="X",1,IF('Prop Drill Pipe Inp Report'!AZ1614="X",1,IF('Prop Drill Pipe Inp Report'!BA1614="X",1,0))))))))))))</f>
        <v>0</v>
      </c>
    </row>
    <row r="1608" spans="9:10" x14ac:dyDescent="0.25">
      <c r="I1608">
        <f>IF('Prop Drill Pipe Inp Report'!V1615="X",1,IF('Prop Drill Pipe Inp Report'!W1615="X",1,IF('Prop Drill Pipe Inp Report'!X1615="X",1,IF('Prop Drill Pipe Inp Report'!Y1615="X",1,IF('Prop Drill Pipe Inp Report'!Z1615="X",1,IF('Prop Drill Pipe Inp Report'!AA1615="X",1,IF('Prop Drill Pipe Inp Report'!AB1615="X",1,IF('Prop Drill Pipe Inp Report'!AC1615="X",1,IF('Prop Drill Pipe Inp Report'!AD1615="X",1,IF('Prop Drill Pipe Inp Report'!AE1615="X",1,IF('Prop Drill Pipe Inp Report'!AF1615="X",1,IF('Prop Drill Pipe Inp Report'!AG1615="X",1,IF('Prop Drill Pipe Inp Report'!AH1615="X",1, IF('Prop Drill Pipe Inp Report'!AI1615="X",1,0))))))))))))))</f>
        <v>0</v>
      </c>
      <c r="J1608">
        <f>IF('Prop Drill Pipe Inp Report'!AP1615="X",1,IF('Prop Drill Pipe Inp Report'!AQ1615="X",1,IF('Prop Drill Pipe Inp Report'!AR1615="X",1,IF('Prop Drill Pipe Inp Report'!AS1615="X",1,IF('Prop Drill Pipe Inp Report'!AT1615="X",1,IF('Prop Drill Pipe Inp Report'!AU1615="X",1,IF('Prop Drill Pipe Inp Report'!AV1615="X",1,IF('Prop Drill Pipe Inp Report'!AW1615="X",1,IF('Prop Drill Pipe Inp Report'!AX1615="X",1,IF('Prop Drill Pipe Inp Report'!AY1615="X",1,IF('Prop Drill Pipe Inp Report'!AZ1615="X",1,IF('Prop Drill Pipe Inp Report'!BA1615="X",1,0))))))))))))</f>
        <v>0</v>
      </c>
    </row>
    <row r="1609" spans="9:10" x14ac:dyDescent="0.25">
      <c r="I1609">
        <f>IF('Prop Drill Pipe Inp Report'!V1616="X",1,IF('Prop Drill Pipe Inp Report'!W1616="X",1,IF('Prop Drill Pipe Inp Report'!X1616="X",1,IF('Prop Drill Pipe Inp Report'!Y1616="X",1,IF('Prop Drill Pipe Inp Report'!Z1616="X",1,IF('Prop Drill Pipe Inp Report'!AA1616="X",1,IF('Prop Drill Pipe Inp Report'!AB1616="X",1,IF('Prop Drill Pipe Inp Report'!AC1616="X",1,IF('Prop Drill Pipe Inp Report'!AD1616="X",1,IF('Prop Drill Pipe Inp Report'!AE1616="X",1,IF('Prop Drill Pipe Inp Report'!AF1616="X",1,IF('Prop Drill Pipe Inp Report'!AG1616="X",1,IF('Prop Drill Pipe Inp Report'!AH1616="X",1, IF('Prop Drill Pipe Inp Report'!AI1616="X",1,0))))))))))))))</f>
        <v>0</v>
      </c>
      <c r="J1609">
        <f>IF('Prop Drill Pipe Inp Report'!AP1616="X",1,IF('Prop Drill Pipe Inp Report'!AQ1616="X",1,IF('Prop Drill Pipe Inp Report'!AR1616="X",1,IF('Prop Drill Pipe Inp Report'!AS1616="X",1,IF('Prop Drill Pipe Inp Report'!AT1616="X",1,IF('Prop Drill Pipe Inp Report'!AU1616="X",1,IF('Prop Drill Pipe Inp Report'!AV1616="X",1,IF('Prop Drill Pipe Inp Report'!AW1616="X",1,IF('Prop Drill Pipe Inp Report'!AX1616="X",1,IF('Prop Drill Pipe Inp Report'!AY1616="X",1,IF('Prop Drill Pipe Inp Report'!AZ1616="X",1,IF('Prop Drill Pipe Inp Report'!BA1616="X",1,0))))))))))))</f>
        <v>0</v>
      </c>
    </row>
    <row r="1610" spans="9:10" x14ac:dyDescent="0.25">
      <c r="I1610">
        <f>IF('Prop Drill Pipe Inp Report'!V1617="X",1,IF('Prop Drill Pipe Inp Report'!W1617="X",1,IF('Prop Drill Pipe Inp Report'!X1617="X",1,IF('Prop Drill Pipe Inp Report'!Y1617="X",1,IF('Prop Drill Pipe Inp Report'!Z1617="X",1,IF('Prop Drill Pipe Inp Report'!AA1617="X",1,IF('Prop Drill Pipe Inp Report'!AB1617="X",1,IF('Prop Drill Pipe Inp Report'!AC1617="X",1,IF('Prop Drill Pipe Inp Report'!AD1617="X",1,IF('Prop Drill Pipe Inp Report'!AE1617="X",1,IF('Prop Drill Pipe Inp Report'!AF1617="X",1,IF('Prop Drill Pipe Inp Report'!AG1617="X",1,IF('Prop Drill Pipe Inp Report'!AH1617="X",1, IF('Prop Drill Pipe Inp Report'!AI1617="X",1,0))))))))))))))</f>
        <v>0</v>
      </c>
      <c r="J1610">
        <f>IF('Prop Drill Pipe Inp Report'!AP1617="X",1,IF('Prop Drill Pipe Inp Report'!AQ1617="X",1,IF('Prop Drill Pipe Inp Report'!AR1617="X",1,IF('Prop Drill Pipe Inp Report'!AS1617="X",1,IF('Prop Drill Pipe Inp Report'!AT1617="X",1,IF('Prop Drill Pipe Inp Report'!AU1617="X",1,IF('Prop Drill Pipe Inp Report'!AV1617="X",1,IF('Prop Drill Pipe Inp Report'!AW1617="X",1,IF('Prop Drill Pipe Inp Report'!AX1617="X",1,IF('Prop Drill Pipe Inp Report'!AY1617="X",1,IF('Prop Drill Pipe Inp Report'!AZ1617="X",1,IF('Prop Drill Pipe Inp Report'!BA1617="X",1,0))))))))))))</f>
        <v>0</v>
      </c>
    </row>
    <row r="1611" spans="9:10" x14ac:dyDescent="0.25">
      <c r="I1611">
        <f>IF('Prop Drill Pipe Inp Report'!V1618="X",1,IF('Prop Drill Pipe Inp Report'!W1618="X",1,IF('Prop Drill Pipe Inp Report'!X1618="X",1,IF('Prop Drill Pipe Inp Report'!Y1618="X",1,IF('Prop Drill Pipe Inp Report'!Z1618="X",1,IF('Prop Drill Pipe Inp Report'!AA1618="X",1,IF('Prop Drill Pipe Inp Report'!AB1618="X",1,IF('Prop Drill Pipe Inp Report'!AC1618="X",1,IF('Prop Drill Pipe Inp Report'!AD1618="X",1,IF('Prop Drill Pipe Inp Report'!AE1618="X",1,IF('Prop Drill Pipe Inp Report'!AF1618="X",1,IF('Prop Drill Pipe Inp Report'!AG1618="X",1,IF('Prop Drill Pipe Inp Report'!AH1618="X",1, IF('Prop Drill Pipe Inp Report'!AI1618="X",1,0))))))))))))))</f>
        <v>0</v>
      </c>
      <c r="J1611">
        <f>IF('Prop Drill Pipe Inp Report'!AP1618="X",1,IF('Prop Drill Pipe Inp Report'!AQ1618="X",1,IF('Prop Drill Pipe Inp Report'!AR1618="X",1,IF('Prop Drill Pipe Inp Report'!AS1618="X",1,IF('Prop Drill Pipe Inp Report'!AT1618="X",1,IF('Prop Drill Pipe Inp Report'!AU1618="X",1,IF('Prop Drill Pipe Inp Report'!AV1618="X",1,IF('Prop Drill Pipe Inp Report'!AW1618="X",1,IF('Prop Drill Pipe Inp Report'!AX1618="X",1,IF('Prop Drill Pipe Inp Report'!AY1618="X",1,IF('Prop Drill Pipe Inp Report'!AZ1618="X",1,IF('Prop Drill Pipe Inp Report'!BA1618="X",1,0))))))))))))</f>
        <v>0</v>
      </c>
    </row>
    <row r="1612" spans="9:10" x14ac:dyDescent="0.25">
      <c r="I1612">
        <f>IF('Prop Drill Pipe Inp Report'!V1619="X",1,IF('Prop Drill Pipe Inp Report'!W1619="X",1,IF('Prop Drill Pipe Inp Report'!X1619="X",1,IF('Prop Drill Pipe Inp Report'!Y1619="X",1,IF('Prop Drill Pipe Inp Report'!Z1619="X",1,IF('Prop Drill Pipe Inp Report'!AA1619="X",1,IF('Prop Drill Pipe Inp Report'!AB1619="X",1,IF('Prop Drill Pipe Inp Report'!AC1619="X",1,IF('Prop Drill Pipe Inp Report'!AD1619="X",1,IF('Prop Drill Pipe Inp Report'!AE1619="X",1,IF('Prop Drill Pipe Inp Report'!AF1619="X",1,IF('Prop Drill Pipe Inp Report'!AG1619="X",1,IF('Prop Drill Pipe Inp Report'!AH1619="X",1, IF('Prop Drill Pipe Inp Report'!AI1619="X",1,0))))))))))))))</f>
        <v>0</v>
      </c>
      <c r="J1612">
        <f>IF('Prop Drill Pipe Inp Report'!AP1619="X",1,IF('Prop Drill Pipe Inp Report'!AQ1619="X",1,IF('Prop Drill Pipe Inp Report'!AR1619="X",1,IF('Prop Drill Pipe Inp Report'!AS1619="X",1,IF('Prop Drill Pipe Inp Report'!AT1619="X",1,IF('Prop Drill Pipe Inp Report'!AU1619="X",1,IF('Prop Drill Pipe Inp Report'!AV1619="X",1,IF('Prop Drill Pipe Inp Report'!AW1619="X",1,IF('Prop Drill Pipe Inp Report'!AX1619="X",1,IF('Prop Drill Pipe Inp Report'!AY1619="X",1,IF('Prop Drill Pipe Inp Report'!AZ1619="X",1,IF('Prop Drill Pipe Inp Report'!BA1619="X",1,0))))))))))))</f>
        <v>0</v>
      </c>
    </row>
    <row r="1613" spans="9:10" x14ac:dyDescent="0.25">
      <c r="I1613">
        <f>IF('Prop Drill Pipe Inp Report'!V1620="X",1,IF('Prop Drill Pipe Inp Report'!W1620="X",1,IF('Prop Drill Pipe Inp Report'!X1620="X",1,IF('Prop Drill Pipe Inp Report'!Y1620="X",1,IF('Prop Drill Pipe Inp Report'!Z1620="X",1,IF('Prop Drill Pipe Inp Report'!AA1620="X",1,IF('Prop Drill Pipe Inp Report'!AB1620="X",1,IF('Prop Drill Pipe Inp Report'!AC1620="X",1,IF('Prop Drill Pipe Inp Report'!AD1620="X",1,IF('Prop Drill Pipe Inp Report'!AE1620="X",1,IF('Prop Drill Pipe Inp Report'!AF1620="X",1,IF('Prop Drill Pipe Inp Report'!AG1620="X",1,IF('Prop Drill Pipe Inp Report'!AH1620="X",1, IF('Prop Drill Pipe Inp Report'!AI1620="X",1,0))))))))))))))</f>
        <v>0</v>
      </c>
      <c r="J1613">
        <f>IF('Prop Drill Pipe Inp Report'!AP1620="X",1,IF('Prop Drill Pipe Inp Report'!AQ1620="X",1,IF('Prop Drill Pipe Inp Report'!AR1620="X",1,IF('Prop Drill Pipe Inp Report'!AS1620="X",1,IF('Prop Drill Pipe Inp Report'!AT1620="X",1,IF('Prop Drill Pipe Inp Report'!AU1620="X",1,IF('Prop Drill Pipe Inp Report'!AV1620="X",1,IF('Prop Drill Pipe Inp Report'!AW1620="X",1,IF('Prop Drill Pipe Inp Report'!AX1620="X",1,IF('Prop Drill Pipe Inp Report'!AY1620="X",1,IF('Prop Drill Pipe Inp Report'!AZ1620="X",1,IF('Prop Drill Pipe Inp Report'!BA1620="X",1,0))))))))))))</f>
        <v>0</v>
      </c>
    </row>
    <row r="1614" spans="9:10" x14ac:dyDescent="0.25">
      <c r="I1614">
        <f>IF('Prop Drill Pipe Inp Report'!V1621="X",1,IF('Prop Drill Pipe Inp Report'!W1621="X",1,IF('Prop Drill Pipe Inp Report'!X1621="X",1,IF('Prop Drill Pipe Inp Report'!Y1621="X",1,IF('Prop Drill Pipe Inp Report'!Z1621="X",1,IF('Prop Drill Pipe Inp Report'!AA1621="X",1,IF('Prop Drill Pipe Inp Report'!AB1621="X",1,IF('Prop Drill Pipe Inp Report'!AC1621="X",1,IF('Prop Drill Pipe Inp Report'!AD1621="X",1,IF('Prop Drill Pipe Inp Report'!AE1621="X",1,IF('Prop Drill Pipe Inp Report'!AF1621="X",1,IF('Prop Drill Pipe Inp Report'!AG1621="X",1,IF('Prop Drill Pipe Inp Report'!AH1621="X",1, IF('Prop Drill Pipe Inp Report'!AI1621="X",1,0))))))))))))))</f>
        <v>0</v>
      </c>
      <c r="J1614">
        <f>IF('Prop Drill Pipe Inp Report'!AP1621="X",1,IF('Prop Drill Pipe Inp Report'!AQ1621="X",1,IF('Prop Drill Pipe Inp Report'!AR1621="X",1,IF('Prop Drill Pipe Inp Report'!AS1621="X",1,IF('Prop Drill Pipe Inp Report'!AT1621="X",1,IF('Prop Drill Pipe Inp Report'!AU1621="X",1,IF('Prop Drill Pipe Inp Report'!AV1621="X",1,IF('Prop Drill Pipe Inp Report'!AW1621="X",1,IF('Prop Drill Pipe Inp Report'!AX1621="X",1,IF('Prop Drill Pipe Inp Report'!AY1621="X",1,IF('Prop Drill Pipe Inp Report'!AZ1621="X",1,IF('Prop Drill Pipe Inp Report'!BA1621="X",1,0))))))))))))</f>
        <v>0</v>
      </c>
    </row>
    <row r="1615" spans="9:10" x14ac:dyDescent="0.25">
      <c r="I1615">
        <f>IF('Prop Drill Pipe Inp Report'!V1622="X",1,IF('Prop Drill Pipe Inp Report'!W1622="X",1,IF('Prop Drill Pipe Inp Report'!X1622="X",1,IF('Prop Drill Pipe Inp Report'!Y1622="X",1,IF('Prop Drill Pipe Inp Report'!Z1622="X",1,IF('Prop Drill Pipe Inp Report'!AA1622="X",1,IF('Prop Drill Pipe Inp Report'!AB1622="X",1,IF('Prop Drill Pipe Inp Report'!AC1622="X",1,IF('Prop Drill Pipe Inp Report'!AD1622="X",1,IF('Prop Drill Pipe Inp Report'!AE1622="X",1,IF('Prop Drill Pipe Inp Report'!AF1622="X",1,IF('Prop Drill Pipe Inp Report'!AG1622="X",1,IF('Prop Drill Pipe Inp Report'!AH1622="X",1, IF('Prop Drill Pipe Inp Report'!AI1622="X",1,0))))))))))))))</f>
        <v>0</v>
      </c>
      <c r="J1615">
        <f>IF('Prop Drill Pipe Inp Report'!AP1622="X",1,IF('Prop Drill Pipe Inp Report'!AQ1622="X",1,IF('Prop Drill Pipe Inp Report'!AR1622="X",1,IF('Prop Drill Pipe Inp Report'!AS1622="X",1,IF('Prop Drill Pipe Inp Report'!AT1622="X",1,IF('Prop Drill Pipe Inp Report'!AU1622="X",1,IF('Prop Drill Pipe Inp Report'!AV1622="X",1,IF('Prop Drill Pipe Inp Report'!AW1622="X",1,IF('Prop Drill Pipe Inp Report'!AX1622="X",1,IF('Prop Drill Pipe Inp Report'!AY1622="X",1,IF('Prop Drill Pipe Inp Report'!AZ1622="X",1,IF('Prop Drill Pipe Inp Report'!BA1622="X",1,0))))))))))))</f>
        <v>0</v>
      </c>
    </row>
    <row r="1616" spans="9:10" x14ac:dyDescent="0.25">
      <c r="I1616">
        <f>IF('Prop Drill Pipe Inp Report'!V1623="X",1,IF('Prop Drill Pipe Inp Report'!W1623="X",1,IF('Prop Drill Pipe Inp Report'!X1623="X",1,IF('Prop Drill Pipe Inp Report'!Y1623="X",1,IF('Prop Drill Pipe Inp Report'!Z1623="X",1,IF('Prop Drill Pipe Inp Report'!AA1623="X",1,IF('Prop Drill Pipe Inp Report'!AB1623="X",1,IF('Prop Drill Pipe Inp Report'!AC1623="X",1,IF('Prop Drill Pipe Inp Report'!AD1623="X",1,IF('Prop Drill Pipe Inp Report'!AE1623="X",1,IF('Prop Drill Pipe Inp Report'!AF1623="X",1,IF('Prop Drill Pipe Inp Report'!AG1623="X",1,IF('Prop Drill Pipe Inp Report'!AH1623="X",1, IF('Prop Drill Pipe Inp Report'!AI1623="X",1,0))))))))))))))</f>
        <v>0</v>
      </c>
      <c r="J1616">
        <f>IF('Prop Drill Pipe Inp Report'!AP1623="X",1,IF('Prop Drill Pipe Inp Report'!AQ1623="X",1,IF('Prop Drill Pipe Inp Report'!AR1623="X",1,IF('Prop Drill Pipe Inp Report'!AS1623="X",1,IF('Prop Drill Pipe Inp Report'!AT1623="X",1,IF('Prop Drill Pipe Inp Report'!AU1623="X",1,IF('Prop Drill Pipe Inp Report'!AV1623="X",1,IF('Prop Drill Pipe Inp Report'!AW1623="X",1,IF('Prop Drill Pipe Inp Report'!AX1623="X",1,IF('Prop Drill Pipe Inp Report'!AY1623="X",1,IF('Prop Drill Pipe Inp Report'!AZ1623="X",1,IF('Prop Drill Pipe Inp Report'!BA1623="X",1,0))))))))))))</f>
        <v>0</v>
      </c>
    </row>
    <row r="1617" spans="9:10" x14ac:dyDescent="0.25">
      <c r="I1617">
        <f>IF('Prop Drill Pipe Inp Report'!V1624="X",1,IF('Prop Drill Pipe Inp Report'!W1624="X",1,IF('Prop Drill Pipe Inp Report'!X1624="X",1,IF('Prop Drill Pipe Inp Report'!Y1624="X",1,IF('Prop Drill Pipe Inp Report'!Z1624="X",1,IF('Prop Drill Pipe Inp Report'!AA1624="X",1,IF('Prop Drill Pipe Inp Report'!AB1624="X",1,IF('Prop Drill Pipe Inp Report'!AC1624="X",1,IF('Prop Drill Pipe Inp Report'!AD1624="X",1,IF('Prop Drill Pipe Inp Report'!AE1624="X",1,IF('Prop Drill Pipe Inp Report'!AF1624="X",1,IF('Prop Drill Pipe Inp Report'!AG1624="X",1,IF('Prop Drill Pipe Inp Report'!AH1624="X",1, IF('Prop Drill Pipe Inp Report'!AI1624="X",1,0))))))))))))))</f>
        <v>0</v>
      </c>
      <c r="J1617">
        <f>IF('Prop Drill Pipe Inp Report'!AP1624="X",1,IF('Prop Drill Pipe Inp Report'!AQ1624="X",1,IF('Prop Drill Pipe Inp Report'!AR1624="X",1,IF('Prop Drill Pipe Inp Report'!AS1624="X",1,IF('Prop Drill Pipe Inp Report'!AT1624="X",1,IF('Prop Drill Pipe Inp Report'!AU1624="X",1,IF('Prop Drill Pipe Inp Report'!AV1624="X",1,IF('Prop Drill Pipe Inp Report'!AW1624="X",1,IF('Prop Drill Pipe Inp Report'!AX1624="X",1,IF('Prop Drill Pipe Inp Report'!AY1624="X",1,IF('Prop Drill Pipe Inp Report'!AZ1624="X",1,IF('Prop Drill Pipe Inp Report'!BA1624="X",1,0))))))))))))</f>
        <v>0</v>
      </c>
    </row>
    <row r="1618" spans="9:10" x14ac:dyDescent="0.25">
      <c r="I1618">
        <f>IF('Prop Drill Pipe Inp Report'!V1625="X",1,IF('Prop Drill Pipe Inp Report'!W1625="X",1,IF('Prop Drill Pipe Inp Report'!X1625="X",1,IF('Prop Drill Pipe Inp Report'!Y1625="X",1,IF('Prop Drill Pipe Inp Report'!Z1625="X",1,IF('Prop Drill Pipe Inp Report'!AA1625="X",1,IF('Prop Drill Pipe Inp Report'!AB1625="X",1,IF('Prop Drill Pipe Inp Report'!AC1625="X",1,IF('Prop Drill Pipe Inp Report'!AD1625="X",1,IF('Prop Drill Pipe Inp Report'!AE1625="X",1,IF('Prop Drill Pipe Inp Report'!AF1625="X",1,IF('Prop Drill Pipe Inp Report'!AG1625="X",1,IF('Prop Drill Pipe Inp Report'!AH1625="X",1, IF('Prop Drill Pipe Inp Report'!AI1625="X",1,0))))))))))))))</f>
        <v>0</v>
      </c>
      <c r="J1618">
        <f>IF('Prop Drill Pipe Inp Report'!AP1625="X",1,IF('Prop Drill Pipe Inp Report'!AQ1625="X",1,IF('Prop Drill Pipe Inp Report'!AR1625="X",1,IF('Prop Drill Pipe Inp Report'!AS1625="X",1,IF('Prop Drill Pipe Inp Report'!AT1625="X",1,IF('Prop Drill Pipe Inp Report'!AU1625="X",1,IF('Prop Drill Pipe Inp Report'!AV1625="X",1,IF('Prop Drill Pipe Inp Report'!AW1625="X",1,IF('Prop Drill Pipe Inp Report'!AX1625="X",1,IF('Prop Drill Pipe Inp Report'!AY1625="X",1,IF('Prop Drill Pipe Inp Report'!AZ1625="X",1,IF('Prop Drill Pipe Inp Report'!BA1625="X",1,0))))))))))))</f>
        <v>0</v>
      </c>
    </row>
    <row r="1619" spans="9:10" x14ac:dyDescent="0.25">
      <c r="I1619">
        <f>IF('Prop Drill Pipe Inp Report'!V1626="X",1,IF('Prop Drill Pipe Inp Report'!W1626="X",1,IF('Prop Drill Pipe Inp Report'!X1626="X",1,IF('Prop Drill Pipe Inp Report'!Y1626="X",1,IF('Prop Drill Pipe Inp Report'!Z1626="X",1,IF('Prop Drill Pipe Inp Report'!AA1626="X",1,IF('Prop Drill Pipe Inp Report'!AB1626="X",1,IF('Prop Drill Pipe Inp Report'!AC1626="X",1,IF('Prop Drill Pipe Inp Report'!AD1626="X",1,IF('Prop Drill Pipe Inp Report'!AE1626="X",1,IF('Prop Drill Pipe Inp Report'!AF1626="X",1,IF('Prop Drill Pipe Inp Report'!AG1626="X",1,IF('Prop Drill Pipe Inp Report'!AH1626="X",1, IF('Prop Drill Pipe Inp Report'!AI1626="X",1,0))))))))))))))</f>
        <v>0</v>
      </c>
      <c r="J1619">
        <f>IF('Prop Drill Pipe Inp Report'!AP1626="X",1,IF('Prop Drill Pipe Inp Report'!AQ1626="X",1,IF('Prop Drill Pipe Inp Report'!AR1626="X",1,IF('Prop Drill Pipe Inp Report'!AS1626="X",1,IF('Prop Drill Pipe Inp Report'!AT1626="X",1,IF('Prop Drill Pipe Inp Report'!AU1626="X",1,IF('Prop Drill Pipe Inp Report'!AV1626="X",1,IF('Prop Drill Pipe Inp Report'!AW1626="X",1,IF('Prop Drill Pipe Inp Report'!AX1626="X",1,IF('Prop Drill Pipe Inp Report'!AY1626="X",1,IF('Prop Drill Pipe Inp Report'!AZ1626="X",1,IF('Prop Drill Pipe Inp Report'!BA1626="X",1,0))))))))))))</f>
        <v>0</v>
      </c>
    </row>
    <row r="1620" spans="9:10" x14ac:dyDescent="0.25">
      <c r="I1620">
        <f>IF('Prop Drill Pipe Inp Report'!V1627="X",1,IF('Prop Drill Pipe Inp Report'!W1627="X",1,IF('Prop Drill Pipe Inp Report'!X1627="X",1,IF('Prop Drill Pipe Inp Report'!Y1627="X",1,IF('Prop Drill Pipe Inp Report'!Z1627="X",1,IF('Prop Drill Pipe Inp Report'!AA1627="X",1,IF('Prop Drill Pipe Inp Report'!AB1627="X",1,IF('Prop Drill Pipe Inp Report'!AC1627="X",1,IF('Prop Drill Pipe Inp Report'!AD1627="X",1,IF('Prop Drill Pipe Inp Report'!AE1627="X",1,IF('Prop Drill Pipe Inp Report'!AF1627="X",1,IF('Prop Drill Pipe Inp Report'!AG1627="X",1,IF('Prop Drill Pipe Inp Report'!AH1627="X",1, IF('Prop Drill Pipe Inp Report'!AI1627="X",1,0))))))))))))))</f>
        <v>0</v>
      </c>
      <c r="J1620">
        <f>IF('Prop Drill Pipe Inp Report'!AP1627="X",1,IF('Prop Drill Pipe Inp Report'!AQ1627="X",1,IF('Prop Drill Pipe Inp Report'!AR1627="X",1,IF('Prop Drill Pipe Inp Report'!AS1627="X",1,IF('Prop Drill Pipe Inp Report'!AT1627="X",1,IF('Prop Drill Pipe Inp Report'!AU1627="X",1,IF('Prop Drill Pipe Inp Report'!AV1627="X",1,IF('Prop Drill Pipe Inp Report'!AW1627="X",1,IF('Prop Drill Pipe Inp Report'!AX1627="X",1,IF('Prop Drill Pipe Inp Report'!AY1627="X",1,IF('Prop Drill Pipe Inp Report'!AZ1627="X",1,IF('Prop Drill Pipe Inp Report'!BA1627="X",1,0))))))))))))</f>
        <v>0</v>
      </c>
    </row>
    <row r="1621" spans="9:10" x14ac:dyDescent="0.25">
      <c r="I1621">
        <f>IF('Prop Drill Pipe Inp Report'!V1628="X",1,IF('Prop Drill Pipe Inp Report'!W1628="X",1,IF('Prop Drill Pipe Inp Report'!X1628="X",1,IF('Prop Drill Pipe Inp Report'!Y1628="X",1,IF('Prop Drill Pipe Inp Report'!Z1628="X",1,IF('Prop Drill Pipe Inp Report'!AA1628="X",1,IF('Prop Drill Pipe Inp Report'!AB1628="X",1,IF('Prop Drill Pipe Inp Report'!AC1628="X",1,IF('Prop Drill Pipe Inp Report'!AD1628="X",1,IF('Prop Drill Pipe Inp Report'!AE1628="X",1,IF('Prop Drill Pipe Inp Report'!AF1628="X",1,IF('Prop Drill Pipe Inp Report'!AG1628="X",1,IF('Prop Drill Pipe Inp Report'!AH1628="X",1, IF('Prop Drill Pipe Inp Report'!AI1628="X",1,0))))))))))))))</f>
        <v>0</v>
      </c>
      <c r="J1621">
        <f>IF('Prop Drill Pipe Inp Report'!AP1628="X",1,IF('Prop Drill Pipe Inp Report'!AQ1628="X",1,IF('Prop Drill Pipe Inp Report'!AR1628="X",1,IF('Prop Drill Pipe Inp Report'!AS1628="X",1,IF('Prop Drill Pipe Inp Report'!AT1628="X",1,IF('Prop Drill Pipe Inp Report'!AU1628="X",1,IF('Prop Drill Pipe Inp Report'!AV1628="X",1,IF('Prop Drill Pipe Inp Report'!AW1628="X",1,IF('Prop Drill Pipe Inp Report'!AX1628="X",1,IF('Prop Drill Pipe Inp Report'!AY1628="X",1,IF('Prop Drill Pipe Inp Report'!AZ1628="X",1,IF('Prop Drill Pipe Inp Report'!BA1628="X",1,0))))))))))))</f>
        <v>0</v>
      </c>
    </row>
    <row r="1622" spans="9:10" x14ac:dyDescent="0.25">
      <c r="I1622">
        <f>IF('Prop Drill Pipe Inp Report'!V1629="X",1,IF('Prop Drill Pipe Inp Report'!W1629="X",1,IF('Prop Drill Pipe Inp Report'!X1629="X",1,IF('Prop Drill Pipe Inp Report'!Y1629="X",1,IF('Prop Drill Pipe Inp Report'!Z1629="X",1,IF('Prop Drill Pipe Inp Report'!AA1629="X",1,IF('Prop Drill Pipe Inp Report'!AB1629="X",1,IF('Prop Drill Pipe Inp Report'!AC1629="X",1,IF('Prop Drill Pipe Inp Report'!AD1629="X",1,IF('Prop Drill Pipe Inp Report'!AE1629="X",1,IF('Prop Drill Pipe Inp Report'!AF1629="X",1,IF('Prop Drill Pipe Inp Report'!AG1629="X",1,IF('Prop Drill Pipe Inp Report'!AH1629="X",1, IF('Prop Drill Pipe Inp Report'!AI1629="X",1,0))))))))))))))</f>
        <v>0</v>
      </c>
      <c r="J1622">
        <f>IF('Prop Drill Pipe Inp Report'!AP1629="X",1,IF('Prop Drill Pipe Inp Report'!AQ1629="X",1,IF('Prop Drill Pipe Inp Report'!AR1629="X",1,IF('Prop Drill Pipe Inp Report'!AS1629="X",1,IF('Prop Drill Pipe Inp Report'!AT1629="X",1,IF('Prop Drill Pipe Inp Report'!AU1629="X",1,IF('Prop Drill Pipe Inp Report'!AV1629="X",1,IF('Prop Drill Pipe Inp Report'!AW1629="X",1,IF('Prop Drill Pipe Inp Report'!AX1629="X",1,IF('Prop Drill Pipe Inp Report'!AY1629="X",1,IF('Prop Drill Pipe Inp Report'!AZ1629="X",1,IF('Prop Drill Pipe Inp Report'!BA1629="X",1,0))))))))))))</f>
        <v>0</v>
      </c>
    </row>
    <row r="1623" spans="9:10" x14ac:dyDescent="0.25">
      <c r="I1623">
        <f>IF('Prop Drill Pipe Inp Report'!V1630="X",1,IF('Prop Drill Pipe Inp Report'!W1630="X",1,IF('Prop Drill Pipe Inp Report'!X1630="X",1,IF('Prop Drill Pipe Inp Report'!Y1630="X",1,IF('Prop Drill Pipe Inp Report'!Z1630="X",1,IF('Prop Drill Pipe Inp Report'!AA1630="X",1,IF('Prop Drill Pipe Inp Report'!AB1630="X",1,IF('Prop Drill Pipe Inp Report'!AC1630="X",1,IF('Prop Drill Pipe Inp Report'!AD1630="X",1,IF('Prop Drill Pipe Inp Report'!AE1630="X",1,IF('Prop Drill Pipe Inp Report'!AF1630="X",1,IF('Prop Drill Pipe Inp Report'!AG1630="X",1,IF('Prop Drill Pipe Inp Report'!AH1630="X",1, IF('Prop Drill Pipe Inp Report'!AI1630="X",1,0))))))))))))))</f>
        <v>0</v>
      </c>
      <c r="J1623">
        <f>IF('Prop Drill Pipe Inp Report'!AP1630="X",1,IF('Prop Drill Pipe Inp Report'!AQ1630="X",1,IF('Prop Drill Pipe Inp Report'!AR1630="X",1,IF('Prop Drill Pipe Inp Report'!AS1630="X",1,IF('Prop Drill Pipe Inp Report'!AT1630="X",1,IF('Prop Drill Pipe Inp Report'!AU1630="X",1,IF('Prop Drill Pipe Inp Report'!AV1630="X",1,IF('Prop Drill Pipe Inp Report'!AW1630="X",1,IF('Prop Drill Pipe Inp Report'!AX1630="X",1,IF('Prop Drill Pipe Inp Report'!AY1630="X",1,IF('Prop Drill Pipe Inp Report'!AZ1630="X",1,IF('Prop Drill Pipe Inp Report'!BA1630="X",1,0))))))))))))</f>
        <v>0</v>
      </c>
    </row>
    <row r="1624" spans="9:10" x14ac:dyDescent="0.25">
      <c r="I1624">
        <f>IF('Prop Drill Pipe Inp Report'!V1631="X",1,IF('Prop Drill Pipe Inp Report'!W1631="X",1,IF('Prop Drill Pipe Inp Report'!X1631="X",1,IF('Prop Drill Pipe Inp Report'!Y1631="X",1,IF('Prop Drill Pipe Inp Report'!Z1631="X",1,IF('Prop Drill Pipe Inp Report'!AA1631="X",1,IF('Prop Drill Pipe Inp Report'!AB1631="X",1,IF('Prop Drill Pipe Inp Report'!AC1631="X",1,IF('Prop Drill Pipe Inp Report'!AD1631="X",1,IF('Prop Drill Pipe Inp Report'!AE1631="X",1,IF('Prop Drill Pipe Inp Report'!AF1631="X",1,IF('Prop Drill Pipe Inp Report'!AG1631="X",1,IF('Prop Drill Pipe Inp Report'!AH1631="X",1, IF('Prop Drill Pipe Inp Report'!AI1631="X",1,0))))))))))))))</f>
        <v>0</v>
      </c>
      <c r="J1624">
        <f>IF('Prop Drill Pipe Inp Report'!AP1631="X",1,IF('Prop Drill Pipe Inp Report'!AQ1631="X",1,IF('Prop Drill Pipe Inp Report'!AR1631="X",1,IF('Prop Drill Pipe Inp Report'!AS1631="X",1,IF('Prop Drill Pipe Inp Report'!AT1631="X",1,IF('Prop Drill Pipe Inp Report'!AU1631="X",1,IF('Prop Drill Pipe Inp Report'!AV1631="X",1,IF('Prop Drill Pipe Inp Report'!AW1631="X",1,IF('Prop Drill Pipe Inp Report'!AX1631="X",1,IF('Prop Drill Pipe Inp Report'!AY1631="X",1,IF('Prop Drill Pipe Inp Report'!AZ1631="X",1,IF('Prop Drill Pipe Inp Report'!BA1631="X",1,0))))))))))))</f>
        <v>0</v>
      </c>
    </row>
    <row r="1625" spans="9:10" x14ac:dyDescent="0.25">
      <c r="I1625">
        <f>IF('Prop Drill Pipe Inp Report'!V1632="X",1,IF('Prop Drill Pipe Inp Report'!W1632="X",1,IF('Prop Drill Pipe Inp Report'!X1632="X",1,IF('Prop Drill Pipe Inp Report'!Y1632="X",1,IF('Prop Drill Pipe Inp Report'!Z1632="X",1,IF('Prop Drill Pipe Inp Report'!AA1632="X",1,IF('Prop Drill Pipe Inp Report'!AB1632="X",1,IF('Prop Drill Pipe Inp Report'!AC1632="X",1,IF('Prop Drill Pipe Inp Report'!AD1632="X",1,IF('Prop Drill Pipe Inp Report'!AE1632="X",1,IF('Prop Drill Pipe Inp Report'!AF1632="X",1,IF('Prop Drill Pipe Inp Report'!AG1632="X",1,IF('Prop Drill Pipe Inp Report'!AH1632="X",1, IF('Prop Drill Pipe Inp Report'!AI1632="X",1,0))))))))))))))</f>
        <v>0</v>
      </c>
      <c r="J1625">
        <f>IF('Prop Drill Pipe Inp Report'!AP1632="X",1,IF('Prop Drill Pipe Inp Report'!AQ1632="X",1,IF('Prop Drill Pipe Inp Report'!AR1632="X",1,IF('Prop Drill Pipe Inp Report'!AS1632="X",1,IF('Prop Drill Pipe Inp Report'!AT1632="X",1,IF('Prop Drill Pipe Inp Report'!AU1632="X",1,IF('Prop Drill Pipe Inp Report'!AV1632="X",1,IF('Prop Drill Pipe Inp Report'!AW1632="X",1,IF('Prop Drill Pipe Inp Report'!AX1632="X",1,IF('Prop Drill Pipe Inp Report'!AY1632="X",1,IF('Prop Drill Pipe Inp Report'!AZ1632="X",1,IF('Prop Drill Pipe Inp Report'!BA1632="X",1,0))))))))))))</f>
        <v>0</v>
      </c>
    </row>
    <row r="1626" spans="9:10" x14ac:dyDescent="0.25">
      <c r="I1626">
        <f>IF('Prop Drill Pipe Inp Report'!V1633="X",1,IF('Prop Drill Pipe Inp Report'!W1633="X",1,IF('Prop Drill Pipe Inp Report'!X1633="X",1,IF('Prop Drill Pipe Inp Report'!Y1633="X",1,IF('Prop Drill Pipe Inp Report'!Z1633="X",1,IF('Prop Drill Pipe Inp Report'!AA1633="X",1,IF('Prop Drill Pipe Inp Report'!AB1633="X",1,IF('Prop Drill Pipe Inp Report'!AC1633="X",1,IF('Prop Drill Pipe Inp Report'!AD1633="X",1,IF('Prop Drill Pipe Inp Report'!AE1633="X",1,IF('Prop Drill Pipe Inp Report'!AF1633="X",1,IF('Prop Drill Pipe Inp Report'!AG1633="X",1,IF('Prop Drill Pipe Inp Report'!AH1633="X",1, IF('Prop Drill Pipe Inp Report'!AI1633="X",1,0))))))))))))))</f>
        <v>0</v>
      </c>
      <c r="J1626">
        <f>IF('Prop Drill Pipe Inp Report'!AP1633="X",1,IF('Prop Drill Pipe Inp Report'!AQ1633="X",1,IF('Prop Drill Pipe Inp Report'!AR1633="X",1,IF('Prop Drill Pipe Inp Report'!AS1633="X",1,IF('Prop Drill Pipe Inp Report'!AT1633="X",1,IF('Prop Drill Pipe Inp Report'!AU1633="X",1,IF('Prop Drill Pipe Inp Report'!AV1633="X",1,IF('Prop Drill Pipe Inp Report'!AW1633="X",1,IF('Prop Drill Pipe Inp Report'!AX1633="X",1,IF('Prop Drill Pipe Inp Report'!AY1633="X",1,IF('Prop Drill Pipe Inp Report'!AZ1633="X",1,IF('Prop Drill Pipe Inp Report'!BA1633="X",1,0))))))))))))</f>
        <v>0</v>
      </c>
    </row>
    <row r="1627" spans="9:10" x14ac:dyDescent="0.25">
      <c r="I1627">
        <f>IF('Prop Drill Pipe Inp Report'!V1634="X",1,IF('Prop Drill Pipe Inp Report'!W1634="X",1,IF('Prop Drill Pipe Inp Report'!X1634="X",1,IF('Prop Drill Pipe Inp Report'!Y1634="X",1,IF('Prop Drill Pipe Inp Report'!Z1634="X",1,IF('Prop Drill Pipe Inp Report'!AA1634="X",1,IF('Prop Drill Pipe Inp Report'!AB1634="X",1,IF('Prop Drill Pipe Inp Report'!AC1634="X",1,IF('Prop Drill Pipe Inp Report'!AD1634="X",1,IF('Prop Drill Pipe Inp Report'!AE1634="X",1,IF('Prop Drill Pipe Inp Report'!AF1634="X",1,IF('Prop Drill Pipe Inp Report'!AG1634="X",1,IF('Prop Drill Pipe Inp Report'!AH1634="X",1, IF('Prop Drill Pipe Inp Report'!AI1634="X",1,0))))))))))))))</f>
        <v>0</v>
      </c>
      <c r="J1627">
        <f>IF('Prop Drill Pipe Inp Report'!AP1634="X",1,IF('Prop Drill Pipe Inp Report'!AQ1634="X",1,IF('Prop Drill Pipe Inp Report'!AR1634="X",1,IF('Prop Drill Pipe Inp Report'!AS1634="X",1,IF('Prop Drill Pipe Inp Report'!AT1634="X",1,IF('Prop Drill Pipe Inp Report'!AU1634="X",1,IF('Prop Drill Pipe Inp Report'!AV1634="X",1,IF('Prop Drill Pipe Inp Report'!AW1634="X",1,IF('Prop Drill Pipe Inp Report'!AX1634="X",1,IF('Prop Drill Pipe Inp Report'!AY1634="X",1,IF('Prop Drill Pipe Inp Report'!AZ1634="X",1,IF('Prop Drill Pipe Inp Report'!BA1634="X",1,0))))))))))))</f>
        <v>0</v>
      </c>
    </row>
    <row r="1628" spans="9:10" x14ac:dyDescent="0.25">
      <c r="I1628">
        <f>IF('Prop Drill Pipe Inp Report'!V1635="X",1,IF('Prop Drill Pipe Inp Report'!W1635="X",1,IF('Prop Drill Pipe Inp Report'!X1635="X",1,IF('Prop Drill Pipe Inp Report'!Y1635="X",1,IF('Prop Drill Pipe Inp Report'!Z1635="X",1,IF('Prop Drill Pipe Inp Report'!AA1635="X",1,IF('Prop Drill Pipe Inp Report'!AB1635="X",1,IF('Prop Drill Pipe Inp Report'!AC1635="X",1,IF('Prop Drill Pipe Inp Report'!AD1635="X",1,IF('Prop Drill Pipe Inp Report'!AE1635="X",1,IF('Prop Drill Pipe Inp Report'!AF1635="X",1,IF('Prop Drill Pipe Inp Report'!AG1635="X",1,IF('Prop Drill Pipe Inp Report'!AH1635="X",1, IF('Prop Drill Pipe Inp Report'!AI1635="X",1,0))))))))))))))</f>
        <v>0</v>
      </c>
      <c r="J1628">
        <f>IF('Prop Drill Pipe Inp Report'!AP1635="X",1,IF('Prop Drill Pipe Inp Report'!AQ1635="X",1,IF('Prop Drill Pipe Inp Report'!AR1635="X",1,IF('Prop Drill Pipe Inp Report'!AS1635="X",1,IF('Prop Drill Pipe Inp Report'!AT1635="X",1,IF('Prop Drill Pipe Inp Report'!AU1635="X",1,IF('Prop Drill Pipe Inp Report'!AV1635="X",1,IF('Prop Drill Pipe Inp Report'!AW1635="X",1,IF('Prop Drill Pipe Inp Report'!AX1635="X",1,IF('Prop Drill Pipe Inp Report'!AY1635="X",1,IF('Prop Drill Pipe Inp Report'!AZ1635="X",1,IF('Prop Drill Pipe Inp Report'!BA1635="X",1,0))))))))))))</f>
        <v>0</v>
      </c>
    </row>
    <row r="1629" spans="9:10" x14ac:dyDescent="0.25">
      <c r="I1629">
        <f>IF('Prop Drill Pipe Inp Report'!V1636="X",1,IF('Prop Drill Pipe Inp Report'!W1636="X",1,IF('Prop Drill Pipe Inp Report'!X1636="X",1,IF('Prop Drill Pipe Inp Report'!Y1636="X",1,IF('Prop Drill Pipe Inp Report'!Z1636="X",1,IF('Prop Drill Pipe Inp Report'!AA1636="X",1,IF('Prop Drill Pipe Inp Report'!AB1636="X",1,IF('Prop Drill Pipe Inp Report'!AC1636="X",1,IF('Prop Drill Pipe Inp Report'!AD1636="X",1,IF('Prop Drill Pipe Inp Report'!AE1636="X",1,IF('Prop Drill Pipe Inp Report'!AF1636="X",1,IF('Prop Drill Pipe Inp Report'!AG1636="X",1,IF('Prop Drill Pipe Inp Report'!AH1636="X",1, IF('Prop Drill Pipe Inp Report'!AI1636="X",1,0))))))))))))))</f>
        <v>0</v>
      </c>
      <c r="J1629">
        <f>IF('Prop Drill Pipe Inp Report'!AP1636="X",1,IF('Prop Drill Pipe Inp Report'!AQ1636="X",1,IF('Prop Drill Pipe Inp Report'!AR1636="X",1,IF('Prop Drill Pipe Inp Report'!AS1636="X",1,IF('Prop Drill Pipe Inp Report'!AT1636="X",1,IF('Prop Drill Pipe Inp Report'!AU1636="X",1,IF('Prop Drill Pipe Inp Report'!AV1636="X",1,IF('Prop Drill Pipe Inp Report'!AW1636="X",1,IF('Prop Drill Pipe Inp Report'!AX1636="X",1,IF('Prop Drill Pipe Inp Report'!AY1636="X",1,IF('Prop Drill Pipe Inp Report'!AZ1636="X",1,IF('Prop Drill Pipe Inp Report'!BA1636="X",1,0))))))))))))</f>
        <v>0</v>
      </c>
    </row>
    <row r="1630" spans="9:10" x14ac:dyDescent="0.25">
      <c r="I1630">
        <f>IF('Prop Drill Pipe Inp Report'!V1637="X",1,IF('Prop Drill Pipe Inp Report'!W1637="X",1,IF('Prop Drill Pipe Inp Report'!X1637="X",1,IF('Prop Drill Pipe Inp Report'!Y1637="X",1,IF('Prop Drill Pipe Inp Report'!Z1637="X",1,IF('Prop Drill Pipe Inp Report'!AA1637="X",1,IF('Prop Drill Pipe Inp Report'!AB1637="X",1,IF('Prop Drill Pipe Inp Report'!AC1637="X",1,IF('Prop Drill Pipe Inp Report'!AD1637="X",1,IF('Prop Drill Pipe Inp Report'!AE1637="X",1,IF('Prop Drill Pipe Inp Report'!AF1637="X",1,IF('Prop Drill Pipe Inp Report'!AG1637="X",1,IF('Prop Drill Pipe Inp Report'!AH1637="X",1, IF('Prop Drill Pipe Inp Report'!AI1637="X",1,0))))))))))))))</f>
        <v>0</v>
      </c>
      <c r="J1630">
        <f>IF('Prop Drill Pipe Inp Report'!AP1637="X",1,IF('Prop Drill Pipe Inp Report'!AQ1637="X",1,IF('Prop Drill Pipe Inp Report'!AR1637="X",1,IF('Prop Drill Pipe Inp Report'!AS1637="X",1,IF('Prop Drill Pipe Inp Report'!AT1637="X",1,IF('Prop Drill Pipe Inp Report'!AU1637="X",1,IF('Prop Drill Pipe Inp Report'!AV1637="X",1,IF('Prop Drill Pipe Inp Report'!AW1637="X",1,IF('Prop Drill Pipe Inp Report'!AX1637="X",1,IF('Prop Drill Pipe Inp Report'!AY1637="X",1,IF('Prop Drill Pipe Inp Report'!AZ1637="X",1,IF('Prop Drill Pipe Inp Report'!BA1637="X",1,0))))))))))))</f>
        <v>0</v>
      </c>
    </row>
    <row r="1631" spans="9:10" x14ac:dyDescent="0.25">
      <c r="I1631">
        <f>IF('Prop Drill Pipe Inp Report'!V1638="X",1,IF('Prop Drill Pipe Inp Report'!W1638="X",1,IF('Prop Drill Pipe Inp Report'!X1638="X",1,IF('Prop Drill Pipe Inp Report'!Y1638="X",1,IF('Prop Drill Pipe Inp Report'!Z1638="X",1,IF('Prop Drill Pipe Inp Report'!AA1638="X",1,IF('Prop Drill Pipe Inp Report'!AB1638="X",1,IF('Prop Drill Pipe Inp Report'!AC1638="X",1,IF('Prop Drill Pipe Inp Report'!AD1638="X",1,IF('Prop Drill Pipe Inp Report'!AE1638="X",1,IF('Prop Drill Pipe Inp Report'!AF1638="X",1,IF('Prop Drill Pipe Inp Report'!AG1638="X",1,IF('Prop Drill Pipe Inp Report'!AH1638="X",1, IF('Prop Drill Pipe Inp Report'!AI1638="X",1,0))))))))))))))</f>
        <v>0</v>
      </c>
      <c r="J1631">
        <f>IF('Prop Drill Pipe Inp Report'!AP1638="X",1,IF('Prop Drill Pipe Inp Report'!AQ1638="X",1,IF('Prop Drill Pipe Inp Report'!AR1638="X",1,IF('Prop Drill Pipe Inp Report'!AS1638="X",1,IF('Prop Drill Pipe Inp Report'!AT1638="X",1,IF('Prop Drill Pipe Inp Report'!AU1638="X",1,IF('Prop Drill Pipe Inp Report'!AV1638="X",1,IF('Prop Drill Pipe Inp Report'!AW1638="X",1,IF('Prop Drill Pipe Inp Report'!AX1638="X",1,IF('Prop Drill Pipe Inp Report'!AY1638="X",1,IF('Prop Drill Pipe Inp Report'!AZ1638="X",1,IF('Prop Drill Pipe Inp Report'!BA1638="X",1,0))))))))))))</f>
        <v>0</v>
      </c>
    </row>
    <row r="1632" spans="9:10" x14ac:dyDescent="0.25">
      <c r="I1632">
        <f>IF('Prop Drill Pipe Inp Report'!V1639="X",1,IF('Prop Drill Pipe Inp Report'!W1639="X",1,IF('Prop Drill Pipe Inp Report'!X1639="X",1,IF('Prop Drill Pipe Inp Report'!Y1639="X",1,IF('Prop Drill Pipe Inp Report'!Z1639="X",1,IF('Prop Drill Pipe Inp Report'!AA1639="X",1,IF('Prop Drill Pipe Inp Report'!AB1639="X",1,IF('Prop Drill Pipe Inp Report'!AC1639="X",1,IF('Prop Drill Pipe Inp Report'!AD1639="X",1,IF('Prop Drill Pipe Inp Report'!AE1639="X",1,IF('Prop Drill Pipe Inp Report'!AF1639="X",1,IF('Prop Drill Pipe Inp Report'!AG1639="X",1,IF('Prop Drill Pipe Inp Report'!AH1639="X",1, IF('Prop Drill Pipe Inp Report'!AI1639="X",1,0))))))))))))))</f>
        <v>0</v>
      </c>
      <c r="J1632">
        <f>IF('Prop Drill Pipe Inp Report'!AP1639="X",1,IF('Prop Drill Pipe Inp Report'!AQ1639="X",1,IF('Prop Drill Pipe Inp Report'!AR1639="X",1,IF('Prop Drill Pipe Inp Report'!AS1639="X",1,IF('Prop Drill Pipe Inp Report'!AT1639="X",1,IF('Prop Drill Pipe Inp Report'!AU1639="X",1,IF('Prop Drill Pipe Inp Report'!AV1639="X",1,IF('Prop Drill Pipe Inp Report'!AW1639="X",1,IF('Prop Drill Pipe Inp Report'!AX1639="X",1,IF('Prop Drill Pipe Inp Report'!AY1639="X",1,IF('Prop Drill Pipe Inp Report'!AZ1639="X",1,IF('Prop Drill Pipe Inp Report'!BA1639="X",1,0))))))))))))</f>
        <v>0</v>
      </c>
    </row>
    <row r="1633" spans="9:10" x14ac:dyDescent="0.25">
      <c r="I1633">
        <f>IF('Prop Drill Pipe Inp Report'!V1640="X",1,IF('Prop Drill Pipe Inp Report'!W1640="X",1,IF('Prop Drill Pipe Inp Report'!X1640="X",1,IF('Prop Drill Pipe Inp Report'!Y1640="X",1,IF('Prop Drill Pipe Inp Report'!Z1640="X",1,IF('Prop Drill Pipe Inp Report'!AA1640="X",1,IF('Prop Drill Pipe Inp Report'!AB1640="X",1,IF('Prop Drill Pipe Inp Report'!AC1640="X",1,IF('Prop Drill Pipe Inp Report'!AD1640="X",1,IF('Prop Drill Pipe Inp Report'!AE1640="X",1,IF('Prop Drill Pipe Inp Report'!AF1640="X",1,IF('Prop Drill Pipe Inp Report'!AG1640="X",1,IF('Prop Drill Pipe Inp Report'!AH1640="X",1, IF('Prop Drill Pipe Inp Report'!AI1640="X",1,0))))))))))))))</f>
        <v>0</v>
      </c>
      <c r="J1633">
        <f>IF('Prop Drill Pipe Inp Report'!AP1640="X",1,IF('Prop Drill Pipe Inp Report'!AQ1640="X",1,IF('Prop Drill Pipe Inp Report'!AR1640="X",1,IF('Prop Drill Pipe Inp Report'!AS1640="X",1,IF('Prop Drill Pipe Inp Report'!AT1640="X",1,IF('Prop Drill Pipe Inp Report'!AU1640="X",1,IF('Prop Drill Pipe Inp Report'!AV1640="X",1,IF('Prop Drill Pipe Inp Report'!AW1640="X",1,IF('Prop Drill Pipe Inp Report'!AX1640="X",1,IF('Prop Drill Pipe Inp Report'!AY1640="X",1,IF('Prop Drill Pipe Inp Report'!AZ1640="X",1,IF('Prop Drill Pipe Inp Report'!BA1640="X",1,0))))))))))))</f>
        <v>0</v>
      </c>
    </row>
    <row r="1634" spans="9:10" x14ac:dyDescent="0.25">
      <c r="I1634">
        <f>IF('Prop Drill Pipe Inp Report'!V1641="X",1,IF('Prop Drill Pipe Inp Report'!W1641="X",1,IF('Prop Drill Pipe Inp Report'!X1641="X",1,IF('Prop Drill Pipe Inp Report'!Y1641="X",1,IF('Prop Drill Pipe Inp Report'!Z1641="X",1,IF('Prop Drill Pipe Inp Report'!AA1641="X",1,IF('Prop Drill Pipe Inp Report'!AB1641="X",1,IF('Prop Drill Pipe Inp Report'!AC1641="X",1,IF('Prop Drill Pipe Inp Report'!AD1641="X",1,IF('Prop Drill Pipe Inp Report'!AE1641="X",1,IF('Prop Drill Pipe Inp Report'!AF1641="X",1,IF('Prop Drill Pipe Inp Report'!AG1641="X",1,IF('Prop Drill Pipe Inp Report'!AH1641="X",1, IF('Prop Drill Pipe Inp Report'!AI1641="X",1,0))))))))))))))</f>
        <v>0</v>
      </c>
      <c r="J1634">
        <f>IF('Prop Drill Pipe Inp Report'!AP1641="X",1,IF('Prop Drill Pipe Inp Report'!AQ1641="X",1,IF('Prop Drill Pipe Inp Report'!AR1641="X",1,IF('Prop Drill Pipe Inp Report'!AS1641="X",1,IF('Prop Drill Pipe Inp Report'!AT1641="X",1,IF('Prop Drill Pipe Inp Report'!AU1641="X",1,IF('Prop Drill Pipe Inp Report'!AV1641="X",1,IF('Prop Drill Pipe Inp Report'!AW1641="X",1,IF('Prop Drill Pipe Inp Report'!AX1641="X",1,IF('Prop Drill Pipe Inp Report'!AY1641="X",1,IF('Prop Drill Pipe Inp Report'!AZ1641="X",1,IF('Prop Drill Pipe Inp Report'!BA1641="X",1,0))))))))))))</f>
        <v>0</v>
      </c>
    </row>
    <row r="1635" spans="9:10" x14ac:dyDescent="0.25">
      <c r="I1635">
        <f>IF('Prop Drill Pipe Inp Report'!V1642="X",1,IF('Prop Drill Pipe Inp Report'!W1642="X",1,IF('Prop Drill Pipe Inp Report'!X1642="X",1,IF('Prop Drill Pipe Inp Report'!Y1642="X",1,IF('Prop Drill Pipe Inp Report'!Z1642="X",1,IF('Prop Drill Pipe Inp Report'!AA1642="X",1,IF('Prop Drill Pipe Inp Report'!AB1642="X",1,IF('Prop Drill Pipe Inp Report'!AC1642="X",1,IF('Prop Drill Pipe Inp Report'!AD1642="X",1,IF('Prop Drill Pipe Inp Report'!AE1642="X",1,IF('Prop Drill Pipe Inp Report'!AF1642="X",1,IF('Prop Drill Pipe Inp Report'!AG1642="X",1,IF('Prop Drill Pipe Inp Report'!AH1642="X",1, IF('Prop Drill Pipe Inp Report'!AI1642="X",1,0))))))))))))))</f>
        <v>0</v>
      </c>
      <c r="J1635">
        <f>IF('Prop Drill Pipe Inp Report'!AP1642="X",1,IF('Prop Drill Pipe Inp Report'!AQ1642="X",1,IF('Prop Drill Pipe Inp Report'!AR1642="X",1,IF('Prop Drill Pipe Inp Report'!AS1642="X",1,IF('Prop Drill Pipe Inp Report'!AT1642="X",1,IF('Prop Drill Pipe Inp Report'!AU1642="X",1,IF('Prop Drill Pipe Inp Report'!AV1642="X",1,IF('Prop Drill Pipe Inp Report'!AW1642="X",1,IF('Prop Drill Pipe Inp Report'!AX1642="X",1,IF('Prop Drill Pipe Inp Report'!AY1642="X",1,IF('Prop Drill Pipe Inp Report'!AZ1642="X",1,IF('Prop Drill Pipe Inp Report'!BA1642="X",1,0))))))))))))</f>
        <v>0</v>
      </c>
    </row>
    <row r="1636" spans="9:10" x14ac:dyDescent="0.25">
      <c r="I1636">
        <f>IF('Prop Drill Pipe Inp Report'!V1643="X",1,IF('Prop Drill Pipe Inp Report'!W1643="X",1,IF('Prop Drill Pipe Inp Report'!X1643="X",1,IF('Prop Drill Pipe Inp Report'!Y1643="X",1,IF('Prop Drill Pipe Inp Report'!Z1643="X",1,IF('Prop Drill Pipe Inp Report'!AA1643="X",1,IF('Prop Drill Pipe Inp Report'!AB1643="X",1,IF('Prop Drill Pipe Inp Report'!AC1643="X",1,IF('Prop Drill Pipe Inp Report'!AD1643="X",1,IF('Prop Drill Pipe Inp Report'!AE1643="X",1,IF('Prop Drill Pipe Inp Report'!AF1643="X",1,IF('Prop Drill Pipe Inp Report'!AG1643="X",1,IF('Prop Drill Pipe Inp Report'!AH1643="X",1, IF('Prop Drill Pipe Inp Report'!AI1643="X",1,0))))))))))))))</f>
        <v>0</v>
      </c>
      <c r="J1636">
        <f>IF('Prop Drill Pipe Inp Report'!AP1643="X",1,IF('Prop Drill Pipe Inp Report'!AQ1643="X",1,IF('Prop Drill Pipe Inp Report'!AR1643="X",1,IF('Prop Drill Pipe Inp Report'!AS1643="X",1,IF('Prop Drill Pipe Inp Report'!AT1643="X",1,IF('Prop Drill Pipe Inp Report'!AU1643="X",1,IF('Prop Drill Pipe Inp Report'!AV1643="X",1,IF('Prop Drill Pipe Inp Report'!AW1643="X",1,IF('Prop Drill Pipe Inp Report'!AX1643="X",1,IF('Prop Drill Pipe Inp Report'!AY1643="X",1,IF('Prop Drill Pipe Inp Report'!AZ1643="X",1,IF('Prop Drill Pipe Inp Report'!BA1643="X",1,0))))))))))))</f>
        <v>0</v>
      </c>
    </row>
    <row r="1637" spans="9:10" x14ac:dyDescent="0.25">
      <c r="I1637">
        <f>IF('Prop Drill Pipe Inp Report'!V1644="X",1,IF('Prop Drill Pipe Inp Report'!W1644="X",1,IF('Prop Drill Pipe Inp Report'!X1644="X",1,IF('Prop Drill Pipe Inp Report'!Y1644="X",1,IF('Prop Drill Pipe Inp Report'!Z1644="X",1,IF('Prop Drill Pipe Inp Report'!AA1644="X",1,IF('Prop Drill Pipe Inp Report'!AB1644="X",1,IF('Prop Drill Pipe Inp Report'!AC1644="X",1,IF('Prop Drill Pipe Inp Report'!AD1644="X",1,IF('Prop Drill Pipe Inp Report'!AE1644="X",1,IF('Prop Drill Pipe Inp Report'!AF1644="X",1,IF('Prop Drill Pipe Inp Report'!AG1644="X",1,IF('Prop Drill Pipe Inp Report'!AH1644="X",1, IF('Prop Drill Pipe Inp Report'!AI1644="X",1,0))))))))))))))</f>
        <v>0</v>
      </c>
      <c r="J1637">
        <f>IF('Prop Drill Pipe Inp Report'!AP1644="X",1,IF('Prop Drill Pipe Inp Report'!AQ1644="X",1,IF('Prop Drill Pipe Inp Report'!AR1644="X",1,IF('Prop Drill Pipe Inp Report'!AS1644="X",1,IF('Prop Drill Pipe Inp Report'!AT1644="X",1,IF('Prop Drill Pipe Inp Report'!AU1644="X",1,IF('Prop Drill Pipe Inp Report'!AV1644="X",1,IF('Prop Drill Pipe Inp Report'!AW1644="X",1,IF('Prop Drill Pipe Inp Report'!AX1644="X",1,IF('Prop Drill Pipe Inp Report'!AY1644="X",1,IF('Prop Drill Pipe Inp Report'!AZ1644="X",1,IF('Prop Drill Pipe Inp Report'!BA1644="X",1,0))))))))))))</f>
        <v>0</v>
      </c>
    </row>
    <row r="1638" spans="9:10" x14ac:dyDescent="0.25">
      <c r="I1638">
        <f>IF('Prop Drill Pipe Inp Report'!V1645="X",1,IF('Prop Drill Pipe Inp Report'!W1645="X",1,IF('Prop Drill Pipe Inp Report'!X1645="X",1,IF('Prop Drill Pipe Inp Report'!Y1645="X",1,IF('Prop Drill Pipe Inp Report'!Z1645="X",1,IF('Prop Drill Pipe Inp Report'!AA1645="X",1,IF('Prop Drill Pipe Inp Report'!AB1645="X",1,IF('Prop Drill Pipe Inp Report'!AC1645="X",1,IF('Prop Drill Pipe Inp Report'!AD1645="X",1,IF('Prop Drill Pipe Inp Report'!AE1645="X",1,IF('Prop Drill Pipe Inp Report'!AF1645="X",1,IF('Prop Drill Pipe Inp Report'!AG1645="X",1,IF('Prop Drill Pipe Inp Report'!AH1645="X",1, IF('Prop Drill Pipe Inp Report'!AI1645="X",1,0))))))))))))))</f>
        <v>0</v>
      </c>
      <c r="J1638">
        <f>IF('Prop Drill Pipe Inp Report'!AP1645="X",1,IF('Prop Drill Pipe Inp Report'!AQ1645="X",1,IF('Prop Drill Pipe Inp Report'!AR1645="X",1,IF('Prop Drill Pipe Inp Report'!AS1645="X",1,IF('Prop Drill Pipe Inp Report'!AT1645="X",1,IF('Prop Drill Pipe Inp Report'!AU1645="X",1,IF('Prop Drill Pipe Inp Report'!AV1645="X",1,IF('Prop Drill Pipe Inp Report'!AW1645="X",1,IF('Prop Drill Pipe Inp Report'!AX1645="X",1,IF('Prop Drill Pipe Inp Report'!AY1645="X",1,IF('Prop Drill Pipe Inp Report'!AZ1645="X",1,IF('Prop Drill Pipe Inp Report'!BA1645="X",1,0))))))))))))</f>
        <v>0</v>
      </c>
    </row>
    <row r="1639" spans="9:10" x14ac:dyDescent="0.25">
      <c r="I1639">
        <f>IF('Prop Drill Pipe Inp Report'!V1646="X",1,IF('Prop Drill Pipe Inp Report'!W1646="X",1,IF('Prop Drill Pipe Inp Report'!X1646="X",1,IF('Prop Drill Pipe Inp Report'!Y1646="X",1,IF('Prop Drill Pipe Inp Report'!Z1646="X",1,IF('Prop Drill Pipe Inp Report'!AA1646="X",1,IF('Prop Drill Pipe Inp Report'!AB1646="X",1,IF('Prop Drill Pipe Inp Report'!AC1646="X",1,IF('Prop Drill Pipe Inp Report'!AD1646="X",1,IF('Prop Drill Pipe Inp Report'!AE1646="X",1,IF('Prop Drill Pipe Inp Report'!AF1646="X",1,IF('Prop Drill Pipe Inp Report'!AG1646="X",1,IF('Prop Drill Pipe Inp Report'!AH1646="X",1, IF('Prop Drill Pipe Inp Report'!AI1646="X",1,0))))))))))))))</f>
        <v>0</v>
      </c>
      <c r="J1639">
        <f>IF('Prop Drill Pipe Inp Report'!AP1646="X",1,IF('Prop Drill Pipe Inp Report'!AQ1646="X",1,IF('Prop Drill Pipe Inp Report'!AR1646="X",1,IF('Prop Drill Pipe Inp Report'!AS1646="X",1,IF('Prop Drill Pipe Inp Report'!AT1646="X",1,IF('Prop Drill Pipe Inp Report'!AU1646="X",1,IF('Prop Drill Pipe Inp Report'!AV1646="X",1,IF('Prop Drill Pipe Inp Report'!AW1646="X",1,IF('Prop Drill Pipe Inp Report'!AX1646="X",1,IF('Prop Drill Pipe Inp Report'!AY1646="X",1,IF('Prop Drill Pipe Inp Report'!AZ1646="X",1,IF('Prop Drill Pipe Inp Report'!BA1646="X",1,0))))))))))))</f>
        <v>0</v>
      </c>
    </row>
    <row r="1640" spans="9:10" x14ac:dyDescent="0.25">
      <c r="I1640">
        <f>IF('Prop Drill Pipe Inp Report'!V1647="X",1,IF('Prop Drill Pipe Inp Report'!W1647="X",1,IF('Prop Drill Pipe Inp Report'!X1647="X",1,IF('Prop Drill Pipe Inp Report'!Y1647="X",1,IF('Prop Drill Pipe Inp Report'!Z1647="X",1,IF('Prop Drill Pipe Inp Report'!AA1647="X",1,IF('Prop Drill Pipe Inp Report'!AB1647="X",1,IF('Prop Drill Pipe Inp Report'!AC1647="X",1,IF('Prop Drill Pipe Inp Report'!AD1647="X",1,IF('Prop Drill Pipe Inp Report'!AE1647="X",1,IF('Prop Drill Pipe Inp Report'!AF1647="X",1,IF('Prop Drill Pipe Inp Report'!AG1647="X",1,IF('Prop Drill Pipe Inp Report'!AH1647="X",1, IF('Prop Drill Pipe Inp Report'!AI1647="X",1,0))))))))))))))</f>
        <v>0</v>
      </c>
      <c r="J1640">
        <f>IF('Prop Drill Pipe Inp Report'!AP1647="X",1,IF('Prop Drill Pipe Inp Report'!AQ1647="X",1,IF('Prop Drill Pipe Inp Report'!AR1647="X",1,IF('Prop Drill Pipe Inp Report'!AS1647="X",1,IF('Prop Drill Pipe Inp Report'!AT1647="X",1,IF('Prop Drill Pipe Inp Report'!AU1647="X",1,IF('Prop Drill Pipe Inp Report'!AV1647="X",1,IF('Prop Drill Pipe Inp Report'!AW1647="X",1,IF('Prop Drill Pipe Inp Report'!AX1647="X",1,IF('Prop Drill Pipe Inp Report'!AY1647="X",1,IF('Prop Drill Pipe Inp Report'!AZ1647="X",1,IF('Prop Drill Pipe Inp Report'!BA1647="X",1,0))))))))))))</f>
        <v>0</v>
      </c>
    </row>
    <row r="1641" spans="9:10" x14ac:dyDescent="0.25">
      <c r="I1641">
        <f>IF('Prop Drill Pipe Inp Report'!V1648="X",1,IF('Prop Drill Pipe Inp Report'!W1648="X",1,IF('Prop Drill Pipe Inp Report'!X1648="X",1,IF('Prop Drill Pipe Inp Report'!Y1648="X",1,IF('Prop Drill Pipe Inp Report'!Z1648="X",1,IF('Prop Drill Pipe Inp Report'!AA1648="X",1,IF('Prop Drill Pipe Inp Report'!AB1648="X",1,IF('Prop Drill Pipe Inp Report'!AC1648="X",1,IF('Prop Drill Pipe Inp Report'!AD1648="X",1,IF('Prop Drill Pipe Inp Report'!AE1648="X",1,IF('Prop Drill Pipe Inp Report'!AF1648="X",1,IF('Prop Drill Pipe Inp Report'!AG1648="X",1,IF('Prop Drill Pipe Inp Report'!AH1648="X",1, IF('Prop Drill Pipe Inp Report'!AI1648="X",1,0))))))))))))))</f>
        <v>0</v>
      </c>
      <c r="J1641">
        <f>IF('Prop Drill Pipe Inp Report'!AP1648="X",1,IF('Prop Drill Pipe Inp Report'!AQ1648="X",1,IF('Prop Drill Pipe Inp Report'!AR1648="X",1,IF('Prop Drill Pipe Inp Report'!AS1648="X",1,IF('Prop Drill Pipe Inp Report'!AT1648="X",1,IF('Prop Drill Pipe Inp Report'!AU1648="X",1,IF('Prop Drill Pipe Inp Report'!AV1648="X",1,IF('Prop Drill Pipe Inp Report'!AW1648="X",1,IF('Prop Drill Pipe Inp Report'!AX1648="X",1,IF('Prop Drill Pipe Inp Report'!AY1648="X",1,IF('Prop Drill Pipe Inp Report'!AZ1648="X",1,IF('Prop Drill Pipe Inp Report'!BA1648="X",1,0))))))))))))</f>
        <v>0</v>
      </c>
    </row>
    <row r="1642" spans="9:10" x14ac:dyDescent="0.25">
      <c r="I1642">
        <f>IF('Prop Drill Pipe Inp Report'!V1649="X",1,IF('Prop Drill Pipe Inp Report'!W1649="X",1,IF('Prop Drill Pipe Inp Report'!X1649="X",1,IF('Prop Drill Pipe Inp Report'!Y1649="X",1,IF('Prop Drill Pipe Inp Report'!Z1649="X",1,IF('Prop Drill Pipe Inp Report'!AA1649="X",1,IF('Prop Drill Pipe Inp Report'!AB1649="X",1,IF('Prop Drill Pipe Inp Report'!AC1649="X",1,IF('Prop Drill Pipe Inp Report'!AD1649="X",1,IF('Prop Drill Pipe Inp Report'!AE1649="X",1,IF('Prop Drill Pipe Inp Report'!AF1649="X",1,IF('Prop Drill Pipe Inp Report'!AG1649="X",1,IF('Prop Drill Pipe Inp Report'!AH1649="X",1, IF('Prop Drill Pipe Inp Report'!AI1649="X",1,0))))))))))))))</f>
        <v>0</v>
      </c>
      <c r="J1642">
        <f>IF('Prop Drill Pipe Inp Report'!AP1649="X",1,IF('Prop Drill Pipe Inp Report'!AQ1649="X",1,IF('Prop Drill Pipe Inp Report'!AR1649="X",1,IF('Prop Drill Pipe Inp Report'!AS1649="X",1,IF('Prop Drill Pipe Inp Report'!AT1649="X",1,IF('Prop Drill Pipe Inp Report'!AU1649="X",1,IF('Prop Drill Pipe Inp Report'!AV1649="X",1,IF('Prop Drill Pipe Inp Report'!AW1649="X",1,IF('Prop Drill Pipe Inp Report'!AX1649="X",1,IF('Prop Drill Pipe Inp Report'!AY1649="X",1,IF('Prop Drill Pipe Inp Report'!AZ1649="X",1,IF('Prop Drill Pipe Inp Report'!BA1649="X",1,0))))))))))))</f>
        <v>0</v>
      </c>
    </row>
    <row r="1643" spans="9:10" x14ac:dyDescent="0.25">
      <c r="I1643">
        <f>IF('Prop Drill Pipe Inp Report'!V1650="X",1,IF('Prop Drill Pipe Inp Report'!W1650="X",1,IF('Prop Drill Pipe Inp Report'!X1650="X",1,IF('Prop Drill Pipe Inp Report'!Y1650="X",1,IF('Prop Drill Pipe Inp Report'!Z1650="X",1,IF('Prop Drill Pipe Inp Report'!AA1650="X",1,IF('Prop Drill Pipe Inp Report'!AB1650="X",1,IF('Prop Drill Pipe Inp Report'!AC1650="X",1,IF('Prop Drill Pipe Inp Report'!AD1650="X",1,IF('Prop Drill Pipe Inp Report'!AE1650="X",1,IF('Prop Drill Pipe Inp Report'!AF1650="X",1,IF('Prop Drill Pipe Inp Report'!AG1650="X",1,IF('Prop Drill Pipe Inp Report'!AH1650="X",1, IF('Prop Drill Pipe Inp Report'!AI1650="X",1,0))))))))))))))</f>
        <v>0</v>
      </c>
      <c r="J1643">
        <f>IF('Prop Drill Pipe Inp Report'!AP1650="X",1,IF('Prop Drill Pipe Inp Report'!AQ1650="X",1,IF('Prop Drill Pipe Inp Report'!AR1650="X",1,IF('Prop Drill Pipe Inp Report'!AS1650="X",1,IF('Prop Drill Pipe Inp Report'!AT1650="X",1,IF('Prop Drill Pipe Inp Report'!AU1650="X",1,IF('Prop Drill Pipe Inp Report'!AV1650="X",1,IF('Prop Drill Pipe Inp Report'!AW1650="X",1,IF('Prop Drill Pipe Inp Report'!AX1650="X",1,IF('Prop Drill Pipe Inp Report'!AY1650="X",1,IF('Prop Drill Pipe Inp Report'!AZ1650="X",1,IF('Prop Drill Pipe Inp Report'!BA1650="X",1,0))))))))))))</f>
        <v>0</v>
      </c>
    </row>
    <row r="1644" spans="9:10" x14ac:dyDescent="0.25">
      <c r="I1644">
        <f>IF('Prop Drill Pipe Inp Report'!V1651="X",1,IF('Prop Drill Pipe Inp Report'!W1651="X",1,IF('Prop Drill Pipe Inp Report'!X1651="X",1,IF('Prop Drill Pipe Inp Report'!Y1651="X",1,IF('Prop Drill Pipe Inp Report'!Z1651="X",1,IF('Prop Drill Pipe Inp Report'!AA1651="X",1,IF('Prop Drill Pipe Inp Report'!AB1651="X",1,IF('Prop Drill Pipe Inp Report'!AC1651="X",1,IF('Prop Drill Pipe Inp Report'!AD1651="X",1,IF('Prop Drill Pipe Inp Report'!AE1651="X",1,IF('Prop Drill Pipe Inp Report'!AF1651="X",1,IF('Prop Drill Pipe Inp Report'!AG1651="X",1,IF('Prop Drill Pipe Inp Report'!AH1651="X",1, IF('Prop Drill Pipe Inp Report'!AI1651="X",1,0))))))))))))))</f>
        <v>0</v>
      </c>
      <c r="J1644">
        <f>IF('Prop Drill Pipe Inp Report'!AP1651="X",1,IF('Prop Drill Pipe Inp Report'!AQ1651="X",1,IF('Prop Drill Pipe Inp Report'!AR1651="X",1,IF('Prop Drill Pipe Inp Report'!AS1651="X",1,IF('Prop Drill Pipe Inp Report'!AT1651="X",1,IF('Prop Drill Pipe Inp Report'!AU1651="X",1,IF('Prop Drill Pipe Inp Report'!AV1651="X",1,IF('Prop Drill Pipe Inp Report'!AW1651="X",1,IF('Prop Drill Pipe Inp Report'!AX1651="X",1,IF('Prop Drill Pipe Inp Report'!AY1651="X",1,IF('Prop Drill Pipe Inp Report'!AZ1651="X",1,IF('Prop Drill Pipe Inp Report'!BA1651="X",1,0))))))))))))</f>
        <v>0</v>
      </c>
    </row>
    <row r="1645" spans="9:10" x14ac:dyDescent="0.25">
      <c r="I1645">
        <f>IF('Prop Drill Pipe Inp Report'!V1652="X",1,IF('Prop Drill Pipe Inp Report'!W1652="X",1,IF('Prop Drill Pipe Inp Report'!X1652="X",1,IF('Prop Drill Pipe Inp Report'!Y1652="X",1,IF('Prop Drill Pipe Inp Report'!Z1652="X",1,IF('Prop Drill Pipe Inp Report'!AA1652="X",1,IF('Prop Drill Pipe Inp Report'!AB1652="X",1,IF('Prop Drill Pipe Inp Report'!AC1652="X",1,IF('Prop Drill Pipe Inp Report'!AD1652="X",1,IF('Prop Drill Pipe Inp Report'!AE1652="X",1,IF('Prop Drill Pipe Inp Report'!AF1652="X",1,IF('Prop Drill Pipe Inp Report'!AG1652="X",1,IF('Prop Drill Pipe Inp Report'!AH1652="X",1, IF('Prop Drill Pipe Inp Report'!AI1652="X",1,0))))))))))))))</f>
        <v>0</v>
      </c>
      <c r="J1645">
        <f>IF('Prop Drill Pipe Inp Report'!AP1652="X",1,IF('Prop Drill Pipe Inp Report'!AQ1652="X",1,IF('Prop Drill Pipe Inp Report'!AR1652="X",1,IF('Prop Drill Pipe Inp Report'!AS1652="X",1,IF('Prop Drill Pipe Inp Report'!AT1652="X",1,IF('Prop Drill Pipe Inp Report'!AU1652="X",1,IF('Prop Drill Pipe Inp Report'!AV1652="X",1,IF('Prop Drill Pipe Inp Report'!AW1652="X",1,IF('Prop Drill Pipe Inp Report'!AX1652="X",1,IF('Prop Drill Pipe Inp Report'!AY1652="X",1,IF('Prop Drill Pipe Inp Report'!AZ1652="X",1,IF('Prop Drill Pipe Inp Report'!BA1652="X",1,0))))))))))))</f>
        <v>0</v>
      </c>
    </row>
    <row r="1646" spans="9:10" x14ac:dyDescent="0.25">
      <c r="I1646">
        <f>IF('Prop Drill Pipe Inp Report'!V1653="X",1,IF('Prop Drill Pipe Inp Report'!W1653="X",1,IF('Prop Drill Pipe Inp Report'!X1653="X",1,IF('Prop Drill Pipe Inp Report'!Y1653="X",1,IF('Prop Drill Pipe Inp Report'!Z1653="X",1,IF('Prop Drill Pipe Inp Report'!AA1653="X",1,IF('Prop Drill Pipe Inp Report'!AB1653="X",1,IF('Prop Drill Pipe Inp Report'!AC1653="X",1,IF('Prop Drill Pipe Inp Report'!AD1653="X",1,IF('Prop Drill Pipe Inp Report'!AE1653="X",1,IF('Prop Drill Pipe Inp Report'!AF1653="X",1,IF('Prop Drill Pipe Inp Report'!AG1653="X",1,IF('Prop Drill Pipe Inp Report'!AH1653="X",1, IF('Prop Drill Pipe Inp Report'!AI1653="X",1,0))))))))))))))</f>
        <v>0</v>
      </c>
      <c r="J1646">
        <f>IF('Prop Drill Pipe Inp Report'!AP1653="X",1,IF('Prop Drill Pipe Inp Report'!AQ1653="X",1,IF('Prop Drill Pipe Inp Report'!AR1653="X",1,IF('Prop Drill Pipe Inp Report'!AS1653="X",1,IF('Prop Drill Pipe Inp Report'!AT1653="X",1,IF('Prop Drill Pipe Inp Report'!AU1653="X",1,IF('Prop Drill Pipe Inp Report'!AV1653="X",1,IF('Prop Drill Pipe Inp Report'!AW1653="X",1,IF('Prop Drill Pipe Inp Report'!AX1653="X",1,IF('Prop Drill Pipe Inp Report'!AY1653="X",1,IF('Prop Drill Pipe Inp Report'!AZ1653="X",1,IF('Prop Drill Pipe Inp Report'!BA1653="X",1,0))))))))))))</f>
        <v>0</v>
      </c>
    </row>
    <row r="1647" spans="9:10" x14ac:dyDescent="0.25">
      <c r="I1647">
        <f>IF('Prop Drill Pipe Inp Report'!V1654="X",1,IF('Prop Drill Pipe Inp Report'!W1654="X",1,IF('Prop Drill Pipe Inp Report'!X1654="X",1,IF('Prop Drill Pipe Inp Report'!Y1654="X",1,IF('Prop Drill Pipe Inp Report'!Z1654="X",1,IF('Prop Drill Pipe Inp Report'!AA1654="X",1,IF('Prop Drill Pipe Inp Report'!AB1654="X",1,IF('Prop Drill Pipe Inp Report'!AC1654="X",1,IF('Prop Drill Pipe Inp Report'!AD1654="X",1,IF('Prop Drill Pipe Inp Report'!AE1654="X",1,IF('Prop Drill Pipe Inp Report'!AF1654="X",1,IF('Prop Drill Pipe Inp Report'!AG1654="X",1,IF('Prop Drill Pipe Inp Report'!AH1654="X",1, IF('Prop Drill Pipe Inp Report'!AI1654="X",1,0))))))))))))))</f>
        <v>0</v>
      </c>
      <c r="J1647">
        <f>IF('Prop Drill Pipe Inp Report'!AP1654="X",1,IF('Prop Drill Pipe Inp Report'!AQ1654="X",1,IF('Prop Drill Pipe Inp Report'!AR1654="X",1,IF('Prop Drill Pipe Inp Report'!AS1654="X",1,IF('Prop Drill Pipe Inp Report'!AT1654="X",1,IF('Prop Drill Pipe Inp Report'!AU1654="X",1,IF('Prop Drill Pipe Inp Report'!AV1654="X",1,IF('Prop Drill Pipe Inp Report'!AW1654="X",1,IF('Prop Drill Pipe Inp Report'!AX1654="X",1,IF('Prop Drill Pipe Inp Report'!AY1654="X",1,IF('Prop Drill Pipe Inp Report'!AZ1654="X",1,IF('Prop Drill Pipe Inp Report'!BA1654="X",1,0))))))))))))</f>
        <v>0</v>
      </c>
    </row>
    <row r="1648" spans="9:10" x14ac:dyDescent="0.25">
      <c r="I1648">
        <f>IF('Prop Drill Pipe Inp Report'!V1655="X",1,IF('Prop Drill Pipe Inp Report'!W1655="X",1,IF('Prop Drill Pipe Inp Report'!X1655="X",1,IF('Prop Drill Pipe Inp Report'!Y1655="X",1,IF('Prop Drill Pipe Inp Report'!Z1655="X",1,IF('Prop Drill Pipe Inp Report'!AA1655="X",1,IF('Prop Drill Pipe Inp Report'!AB1655="X",1,IF('Prop Drill Pipe Inp Report'!AC1655="X",1,IF('Prop Drill Pipe Inp Report'!AD1655="X",1,IF('Prop Drill Pipe Inp Report'!AE1655="X",1,IF('Prop Drill Pipe Inp Report'!AF1655="X",1,IF('Prop Drill Pipe Inp Report'!AG1655="X",1,IF('Prop Drill Pipe Inp Report'!AH1655="X",1, IF('Prop Drill Pipe Inp Report'!AI1655="X",1,0))))))))))))))</f>
        <v>0</v>
      </c>
      <c r="J1648">
        <f>IF('Prop Drill Pipe Inp Report'!AP1655="X",1,IF('Prop Drill Pipe Inp Report'!AQ1655="X",1,IF('Prop Drill Pipe Inp Report'!AR1655="X",1,IF('Prop Drill Pipe Inp Report'!AS1655="X",1,IF('Prop Drill Pipe Inp Report'!AT1655="X",1,IF('Prop Drill Pipe Inp Report'!AU1655="X",1,IF('Prop Drill Pipe Inp Report'!AV1655="X",1,IF('Prop Drill Pipe Inp Report'!AW1655="X",1,IF('Prop Drill Pipe Inp Report'!AX1655="X",1,IF('Prop Drill Pipe Inp Report'!AY1655="X",1,IF('Prop Drill Pipe Inp Report'!AZ1655="X",1,IF('Prop Drill Pipe Inp Report'!BA1655="X",1,0))))))))))))</f>
        <v>0</v>
      </c>
    </row>
    <row r="1649" spans="9:10" x14ac:dyDescent="0.25">
      <c r="I1649">
        <f>IF('Prop Drill Pipe Inp Report'!V1656="X",1,IF('Prop Drill Pipe Inp Report'!W1656="X",1,IF('Prop Drill Pipe Inp Report'!X1656="X",1,IF('Prop Drill Pipe Inp Report'!Y1656="X",1,IF('Prop Drill Pipe Inp Report'!Z1656="X",1,IF('Prop Drill Pipe Inp Report'!AA1656="X",1,IF('Prop Drill Pipe Inp Report'!AB1656="X",1,IF('Prop Drill Pipe Inp Report'!AC1656="X",1,IF('Prop Drill Pipe Inp Report'!AD1656="X",1,IF('Prop Drill Pipe Inp Report'!AE1656="X",1,IF('Prop Drill Pipe Inp Report'!AF1656="X",1,IF('Prop Drill Pipe Inp Report'!AG1656="X",1,IF('Prop Drill Pipe Inp Report'!AH1656="X",1, IF('Prop Drill Pipe Inp Report'!AI1656="X",1,0))))))))))))))</f>
        <v>0</v>
      </c>
      <c r="J1649">
        <f>IF('Prop Drill Pipe Inp Report'!AP1656="X",1,IF('Prop Drill Pipe Inp Report'!AQ1656="X",1,IF('Prop Drill Pipe Inp Report'!AR1656="X",1,IF('Prop Drill Pipe Inp Report'!AS1656="X",1,IF('Prop Drill Pipe Inp Report'!AT1656="X",1,IF('Prop Drill Pipe Inp Report'!AU1656="X",1,IF('Prop Drill Pipe Inp Report'!AV1656="X",1,IF('Prop Drill Pipe Inp Report'!AW1656="X",1,IF('Prop Drill Pipe Inp Report'!AX1656="X",1,IF('Prop Drill Pipe Inp Report'!AY1656="X",1,IF('Prop Drill Pipe Inp Report'!AZ1656="X",1,IF('Prop Drill Pipe Inp Report'!BA1656="X",1,0))))))))))))</f>
        <v>0</v>
      </c>
    </row>
    <row r="1650" spans="9:10" x14ac:dyDescent="0.25">
      <c r="I1650">
        <f>IF('Prop Drill Pipe Inp Report'!V1657="X",1,IF('Prop Drill Pipe Inp Report'!W1657="X",1,IF('Prop Drill Pipe Inp Report'!X1657="X",1,IF('Prop Drill Pipe Inp Report'!Y1657="X",1,IF('Prop Drill Pipe Inp Report'!Z1657="X",1,IF('Prop Drill Pipe Inp Report'!AA1657="X",1,IF('Prop Drill Pipe Inp Report'!AB1657="X",1,IF('Prop Drill Pipe Inp Report'!AC1657="X",1,IF('Prop Drill Pipe Inp Report'!AD1657="X",1,IF('Prop Drill Pipe Inp Report'!AE1657="X",1,IF('Prop Drill Pipe Inp Report'!AF1657="X",1,IF('Prop Drill Pipe Inp Report'!AG1657="X",1,IF('Prop Drill Pipe Inp Report'!AH1657="X",1, IF('Prop Drill Pipe Inp Report'!AI1657="X",1,0))))))))))))))</f>
        <v>0</v>
      </c>
      <c r="J1650">
        <f>IF('Prop Drill Pipe Inp Report'!AP1657="X",1,IF('Prop Drill Pipe Inp Report'!AQ1657="X",1,IF('Prop Drill Pipe Inp Report'!AR1657="X",1,IF('Prop Drill Pipe Inp Report'!AS1657="X",1,IF('Prop Drill Pipe Inp Report'!AT1657="X",1,IF('Prop Drill Pipe Inp Report'!AU1657="X",1,IF('Prop Drill Pipe Inp Report'!AV1657="X",1,IF('Prop Drill Pipe Inp Report'!AW1657="X",1,IF('Prop Drill Pipe Inp Report'!AX1657="X",1,IF('Prop Drill Pipe Inp Report'!AY1657="X",1,IF('Prop Drill Pipe Inp Report'!AZ1657="X",1,IF('Prop Drill Pipe Inp Report'!BA1657="X",1,0))))))))))))</f>
        <v>0</v>
      </c>
    </row>
    <row r="1651" spans="9:10" x14ac:dyDescent="0.25">
      <c r="I1651">
        <f>IF('Prop Drill Pipe Inp Report'!V1658="X",1,IF('Prop Drill Pipe Inp Report'!W1658="X",1,IF('Prop Drill Pipe Inp Report'!X1658="X",1,IF('Prop Drill Pipe Inp Report'!Y1658="X",1,IF('Prop Drill Pipe Inp Report'!Z1658="X",1,IF('Prop Drill Pipe Inp Report'!AA1658="X",1,IF('Prop Drill Pipe Inp Report'!AB1658="X",1,IF('Prop Drill Pipe Inp Report'!AC1658="X",1,IF('Prop Drill Pipe Inp Report'!AD1658="X",1,IF('Prop Drill Pipe Inp Report'!AE1658="X",1,IF('Prop Drill Pipe Inp Report'!AF1658="X",1,IF('Prop Drill Pipe Inp Report'!AG1658="X",1,IF('Prop Drill Pipe Inp Report'!AH1658="X",1, IF('Prop Drill Pipe Inp Report'!AI1658="X",1,0))))))))))))))</f>
        <v>0</v>
      </c>
      <c r="J1651">
        <f>IF('Prop Drill Pipe Inp Report'!AP1658="X",1,IF('Prop Drill Pipe Inp Report'!AQ1658="X",1,IF('Prop Drill Pipe Inp Report'!AR1658="X",1,IF('Prop Drill Pipe Inp Report'!AS1658="X",1,IF('Prop Drill Pipe Inp Report'!AT1658="X",1,IF('Prop Drill Pipe Inp Report'!AU1658="X",1,IF('Prop Drill Pipe Inp Report'!AV1658="X",1,IF('Prop Drill Pipe Inp Report'!AW1658="X",1,IF('Prop Drill Pipe Inp Report'!AX1658="X",1,IF('Prop Drill Pipe Inp Report'!AY1658="X",1,IF('Prop Drill Pipe Inp Report'!AZ1658="X",1,IF('Prop Drill Pipe Inp Report'!BA1658="X",1,0))))))))))))</f>
        <v>0</v>
      </c>
    </row>
    <row r="1652" spans="9:10" x14ac:dyDescent="0.25">
      <c r="I1652">
        <f>IF('Prop Drill Pipe Inp Report'!V1659="X",1,IF('Prop Drill Pipe Inp Report'!W1659="X",1,IF('Prop Drill Pipe Inp Report'!X1659="X",1,IF('Prop Drill Pipe Inp Report'!Y1659="X",1,IF('Prop Drill Pipe Inp Report'!Z1659="X",1,IF('Prop Drill Pipe Inp Report'!AA1659="X",1,IF('Prop Drill Pipe Inp Report'!AB1659="X",1,IF('Prop Drill Pipe Inp Report'!AC1659="X",1,IF('Prop Drill Pipe Inp Report'!AD1659="X",1,IF('Prop Drill Pipe Inp Report'!AE1659="X",1,IF('Prop Drill Pipe Inp Report'!AF1659="X",1,IF('Prop Drill Pipe Inp Report'!AG1659="X",1,IF('Prop Drill Pipe Inp Report'!AH1659="X",1, IF('Prop Drill Pipe Inp Report'!AI1659="X",1,0))))))))))))))</f>
        <v>0</v>
      </c>
      <c r="J1652">
        <f>IF('Prop Drill Pipe Inp Report'!AP1659="X",1,IF('Prop Drill Pipe Inp Report'!AQ1659="X",1,IF('Prop Drill Pipe Inp Report'!AR1659="X",1,IF('Prop Drill Pipe Inp Report'!AS1659="X",1,IF('Prop Drill Pipe Inp Report'!AT1659="X",1,IF('Prop Drill Pipe Inp Report'!AU1659="X",1,IF('Prop Drill Pipe Inp Report'!AV1659="X",1,IF('Prop Drill Pipe Inp Report'!AW1659="X",1,IF('Prop Drill Pipe Inp Report'!AX1659="X",1,IF('Prop Drill Pipe Inp Report'!AY1659="X",1,IF('Prop Drill Pipe Inp Report'!AZ1659="X",1,IF('Prop Drill Pipe Inp Report'!BA1659="X",1,0))))))))))))</f>
        <v>0</v>
      </c>
    </row>
    <row r="1653" spans="9:10" x14ac:dyDescent="0.25">
      <c r="I1653">
        <f>IF('Prop Drill Pipe Inp Report'!V1660="X",1,IF('Prop Drill Pipe Inp Report'!W1660="X",1,IF('Prop Drill Pipe Inp Report'!X1660="X",1,IF('Prop Drill Pipe Inp Report'!Y1660="X",1,IF('Prop Drill Pipe Inp Report'!Z1660="X",1,IF('Prop Drill Pipe Inp Report'!AA1660="X",1,IF('Prop Drill Pipe Inp Report'!AB1660="X",1,IF('Prop Drill Pipe Inp Report'!AC1660="X",1,IF('Prop Drill Pipe Inp Report'!AD1660="X",1,IF('Prop Drill Pipe Inp Report'!AE1660="X",1,IF('Prop Drill Pipe Inp Report'!AF1660="X",1,IF('Prop Drill Pipe Inp Report'!AG1660="X",1,IF('Prop Drill Pipe Inp Report'!AH1660="X",1, IF('Prop Drill Pipe Inp Report'!AI1660="X",1,0))))))))))))))</f>
        <v>0</v>
      </c>
      <c r="J1653">
        <f>IF('Prop Drill Pipe Inp Report'!AP1660="X",1,IF('Prop Drill Pipe Inp Report'!AQ1660="X",1,IF('Prop Drill Pipe Inp Report'!AR1660="X",1,IF('Prop Drill Pipe Inp Report'!AS1660="X",1,IF('Prop Drill Pipe Inp Report'!AT1660="X",1,IF('Prop Drill Pipe Inp Report'!AU1660="X",1,IF('Prop Drill Pipe Inp Report'!AV1660="X",1,IF('Prop Drill Pipe Inp Report'!AW1660="X",1,IF('Prop Drill Pipe Inp Report'!AX1660="X",1,IF('Prop Drill Pipe Inp Report'!AY1660="X",1,IF('Prop Drill Pipe Inp Report'!AZ1660="X",1,IF('Prop Drill Pipe Inp Report'!BA1660="X",1,0))))))))))))</f>
        <v>0</v>
      </c>
    </row>
    <row r="1654" spans="9:10" x14ac:dyDescent="0.25">
      <c r="I1654">
        <f>IF('Prop Drill Pipe Inp Report'!V1661="X",1,IF('Prop Drill Pipe Inp Report'!W1661="X",1,IF('Prop Drill Pipe Inp Report'!X1661="X",1,IF('Prop Drill Pipe Inp Report'!Y1661="X",1,IF('Prop Drill Pipe Inp Report'!Z1661="X",1,IF('Prop Drill Pipe Inp Report'!AA1661="X",1,IF('Prop Drill Pipe Inp Report'!AB1661="X",1,IF('Prop Drill Pipe Inp Report'!AC1661="X",1,IF('Prop Drill Pipe Inp Report'!AD1661="X",1,IF('Prop Drill Pipe Inp Report'!AE1661="X",1,IF('Prop Drill Pipe Inp Report'!AF1661="X",1,IF('Prop Drill Pipe Inp Report'!AG1661="X",1,IF('Prop Drill Pipe Inp Report'!AH1661="X",1, IF('Prop Drill Pipe Inp Report'!AI1661="X",1,0))))))))))))))</f>
        <v>0</v>
      </c>
      <c r="J1654">
        <f>IF('Prop Drill Pipe Inp Report'!AP1661="X",1,IF('Prop Drill Pipe Inp Report'!AQ1661="X",1,IF('Prop Drill Pipe Inp Report'!AR1661="X",1,IF('Prop Drill Pipe Inp Report'!AS1661="X",1,IF('Prop Drill Pipe Inp Report'!AT1661="X",1,IF('Prop Drill Pipe Inp Report'!AU1661="X",1,IF('Prop Drill Pipe Inp Report'!AV1661="X",1,IF('Prop Drill Pipe Inp Report'!AW1661="X",1,IF('Prop Drill Pipe Inp Report'!AX1661="X",1,IF('Prop Drill Pipe Inp Report'!AY1661="X",1,IF('Prop Drill Pipe Inp Report'!AZ1661="X",1,IF('Prop Drill Pipe Inp Report'!BA1661="X",1,0))))))))))))</f>
        <v>0</v>
      </c>
    </row>
    <row r="1655" spans="9:10" x14ac:dyDescent="0.25">
      <c r="I1655">
        <f>IF('Prop Drill Pipe Inp Report'!V1662="X",1,IF('Prop Drill Pipe Inp Report'!W1662="X",1,IF('Prop Drill Pipe Inp Report'!X1662="X",1,IF('Prop Drill Pipe Inp Report'!Y1662="X",1,IF('Prop Drill Pipe Inp Report'!Z1662="X",1,IF('Prop Drill Pipe Inp Report'!AA1662="X",1,IF('Prop Drill Pipe Inp Report'!AB1662="X",1,IF('Prop Drill Pipe Inp Report'!AC1662="X",1,IF('Prop Drill Pipe Inp Report'!AD1662="X",1,IF('Prop Drill Pipe Inp Report'!AE1662="X",1,IF('Prop Drill Pipe Inp Report'!AF1662="X",1,IF('Prop Drill Pipe Inp Report'!AG1662="X",1,IF('Prop Drill Pipe Inp Report'!AH1662="X",1, IF('Prop Drill Pipe Inp Report'!AI1662="X",1,0))))))))))))))</f>
        <v>0</v>
      </c>
      <c r="J1655">
        <f>IF('Prop Drill Pipe Inp Report'!AP1662="X",1,IF('Prop Drill Pipe Inp Report'!AQ1662="X",1,IF('Prop Drill Pipe Inp Report'!AR1662="X",1,IF('Prop Drill Pipe Inp Report'!AS1662="X",1,IF('Prop Drill Pipe Inp Report'!AT1662="X",1,IF('Prop Drill Pipe Inp Report'!AU1662="X",1,IF('Prop Drill Pipe Inp Report'!AV1662="X",1,IF('Prop Drill Pipe Inp Report'!AW1662="X",1,IF('Prop Drill Pipe Inp Report'!AX1662="X",1,IF('Prop Drill Pipe Inp Report'!AY1662="X",1,IF('Prop Drill Pipe Inp Report'!AZ1662="X",1,IF('Prop Drill Pipe Inp Report'!BA1662="X",1,0))))))))))))</f>
        <v>0</v>
      </c>
    </row>
    <row r="1656" spans="9:10" x14ac:dyDescent="0.25">
      <c r="I1656">
        <f>IF('Prop Drill Pipe Inp Report'!V1663="X",1,IF('Prop Drill Pipe Inp Report'!W1663="X",1,IF('Prop Drill Pipe Inp Report'!X1663="X",1,IF('Prop Drill Pipe Inp Report'!Y1663="X",1,IF('Prop Drill Pipe Inp Report'!Z1663="X",1,IF('Prop Drill Pipe Inp Report'!AA1663="X",1,IF('Prop Drill Pipe Inp Report'!AB1663="X",1,IF('Prop Drill Pipe Inp Report'!AC1663="X",1,IF('Prop Drill Pipe Inp Report'!AD1663="X",1,IF('Prop Drill Pipe Inp Report'!AE1663="X",1,IF('Prop Drill Pipe Inp Report'!AF1663="X",1,IF('Prop Drill Pipe Inp Report'!AG1663="X",1,IF('Prop Drill Pipe Inp Report'!AH1663="X",1, IF('Prop Drill Pipe Inp Report'!AI1663="X",1,0))))))))))))))</f>
        <v>0</v>
      </c>
      <c r="J1656">
        <f>IF('Prop Drill Pipe Inp Report'!AP1663="X",1,IF('Prop Drill Pipe Inp Report'!AQ1663="X",1,IF('Prop Drill Pipe Inp Report'!AR1663="X",1,IF('Prop Drill Pipe Inp Report'!AS1663="X",1,IF('Prop Drill Pipe Inp Report'!AT1663="X",1,IF('Prop Drill Pipe Inp Report'!AU1663="X",1,IF('Prop Drill Pipe Inp Report'!AV1663="X",1,IF('Prop Drill Pipe Inp Report'!AW1663="X",1,IF('Prop Drill Pipe Inp Report'!AX1663="X",1,IF('Prop Drill Pipe Inp Report'!AY1663="X",1,IF('Prop Drill Pipe Inp Report'!AZ1663="X",1,IF('Prop Drill Pipe Inp Report'!BA1663="X",1,0))))))))))))</f>
        <v>0</v>
      </c>
    </row>
    <row r="1657" spans="9:10" x14ac:dyDescent="0.25">
      <c r="I1657">
        <f>IF('Prop Drill Pipe Inp Report'!V1664="X",1,IF('Prop Drill Pipe Inp Report'!W1664="X",1,IF('Prop Drill Pipe Inp Report'!X1664="X",1,IF('Prop Drill Pipe Inp Report'!Y1664="X",1,IF('Prop Drill Pipe Inp Report'!Z1664="X",1,IF('Prop Drill Pipe Inp Report'!AA1664="X",1,IF('Prop Drill Pipe Inp Report'!AB1664="X",1,IF('Prop Drill Pipe Inp Report'!AC1664="X",1,IF('Prop Drill Pipe Inp Report'!AD1664="X",1,IF('Prop Drill Pipe Inp Report'!AE1664="X",1,IF('Prop Drill Pipe Inp Report'!AF1664="X",1,IF('Prop Drill Pipe Inp Report'!AG1664="X",1,IF('Prop Drill Pipe Inp Report'!AH1664="X",1, IF('Prop Drill Pipe Inp Report'!AI1664="X",1,0))))))))))))))</f>
        <v>0</v>
      </c>
      <c r="J1657">
        <f>IF('Prop Drill Pipe Inp Report'!AP1664="X",1,IF('Prop Drill Pipe Inp Report'!AQ1664="X",1,IF('Prop Drill Pipe Inp Report'!AR1664="X",1,IF('Prop Drill Pipe Inp Report'!AS1664="X",1,IF('Prop Drill Pipe Inp Report'!AT1664="X",1,IF('Prop Drill Pipe Inp Report'!AU1664="X",1,IF('Prop Drill Pipe Inp Report'!AV1664="X",1,IF('Prop Drill Pipe Inp Report'!AW1664="X",1,IF('Prop Drill Pipe Inp Report'!AX1664="X",1,IF('Prop Drill Pipe Inp Report'!AY1664="X",1,IF('Prop Drill Pipe Inp Report'!AZ1664="X",1,IF('Prop Drill Pipe Inp Report'!BA1664="X",1,0))))))))))))</f>
        <v>0</v>
      </c>
    </row>
    <row r="1658" spans="9:10" x14ac:dyDescent="0.25">
      <c r="I1658">
        <f>IF('Prop Drill Pipe Inp Report'!V1665="X",1,IF('Prop Drill Pipe Inp Report'!W1665="X",1,IF('Prop Drill Pipe Inp Report'!X1665="X",1,IF('Prop Drill Pipe Inp Report'!Y1665="X",1,IF('Prop Drill Pipe Inp Report'!Z1665="X",1,IF('Prop Drill Pipe Inp Report'!AA1665="X",1,IF('Prop Drill Pipe Inp Report'!AB1665="X",1,IF('Prop Drill Pipe Inp Report'!AC1665="X",1,IF('Prop Drill Pipe Inp Report'!AD1665="X",1,IF('Prop Drill Pipe Inp Report'!AE1665="X",1,IF('Prop Drill Pipe Inp Report'!AF1665="X",1,IF('Prop Drill Pipe Inp Report'!AG1665="X",1,IF('Prop Drill Pipe Inp Report'!AH1665="X",1, IF('Prop Drill Pipe Inp Report'!AI1665="X",1,0))))))))))))))</f>
        <v>0</v>
      </c>
      <c r="J1658">
        <f>IF('Prop Drill Pipe Inp Report'!AP1665="X",1,IF('Prop Drill Pipe Inp Report'!AQ1665="X",1,IF('Prop Drill Pipe Inp Report'!AR1665="X",1,IF('Prop Drill Pipe Inp Report'!AS1665="X",1,IF('Prop Drill Pipe Inp Report'!AT1665="X",1,IF('Prop Drill Pipe Inp Report'!AU1665="X",1,IF('Prop Drill Pipe Inp Report'!AV1665="X",1,IF('Prop Drill Pipe Inp Report'!AW1665="X",1,IF('Prop Drill Pipe Inp Report'!AX1665="X",1,IF('Prop Drill Pipe Inp Report'!AY1665="X",1,IF('Prop Drill Pipe Inp Report'!AZ1665="X",1,IF('Prop Drill Pipe Inp Report'!BA1665="X",1,0))))))))))))</f>
        <v>0</v>
      </c>
    </row>
    <row r="1659" spans="9:10" x14ac:dyDescent="0.25">
      <c r="I1659">
        <f>IF('Prop Drill Pipe Inp Report'!V1666="X",1,IF('Prop Drill Pipe Inp Report'!W1666="X",1,IF('Prop Drill Pipe Inp Report'!X1666="X",1,IF('Prop Drill Pipe Inp Report'!Y1666="X",1,IF('Prop Drill Pipe Inp Report'!Z1666="X",1,IF('Prop Drill Pipe Inp Report'!AA1666="X",1,IF('Prop Drill Pipe Inp Report'!AB1666="X",1,IF('Prop Drill Pipe Inp Report'!AC1666="X",1,IF('Prop Drill Pipe Inp Report'!AD1666="X",1,IF('Prop Drill Pipe Inp Report'!AE1666="X",1,IF('Prop Drill Pipe Inp Report'!AF1666="X",1,IF('Prop Drill Pipe Inp Report'!AG1666="X",1,IF('Prop Drill Pipe Inp Report'!AH1666="X",1, IF('Prop Drill Pipe Inp Report'!AI1666="X",1,0))))))))))))))</f>
        <v>0</v>
      </c>
      <c r="J1659">
        <f>IF('Prop Drill Pipe Inp Report'!AP1666="X",1,IF('Prop Drill Pipe Inp Report'!AQ1666="X",1,IF('Prop Drill Pipe Inp Report'!AR1666="X",1,IF('Prop Drill Pipe Inp Report'!AS1666="X",1,IF('Prop Drill Pipe Inp Report'!AT1666="X",1,IF('Prop Drill Pipe Inp Report'!AU1666="X",1,IF('Prop Drill Pipe Inp Report'!AV1666="X",1,IF('Prop Drill Pipe Inp Report'!AW1666="X",1,IF('Prop Drill Pipe Inp Report'!AX1666="X",1,IF('Prop Drill Pipe Inp Report'!AY1666="X",1,IF('Prop Drill Pipe Inp Report'!AZ1666="X",1,IF('Prop Drill Pipe Inp Report'!BA1666="X",1,0))))))))))))</f>
        <v>0</v>
      </c>
    </row>
    <row r="1660" spans="9:10" x14ac:dyDescent="0.25">
      <c r="I1660">
        <f>IF('Prop Drill Pipe Inp Report'!V1667="X",1,IF('Prop Drill Pipe Inp Report'!W1667="X",1,IF('Prop Drill Pipe Inp Report'!X1667="X",1,IF('Prop Drill Pipe Inp Report'!Y1667="X",1,IF('Prop Drill Pipe Inp Report'!Z1667="X",1,IF('Prop Drill Pipe Inp Report'!AA1667="X",1,IF('Prop Drill Pipe Inp Report'!AB1667="X",1,IF('Prop Drill Pipe Inp Report'!AC1667="X",1,IF('Prop Drill Pipe Inp Report'!AD1667="X",1,IF('Prop Drill Pipe Inp Report'!AE1667="X",1,IF('Prop Drill Pipe Inp Report'!AF1667="X",1,IF('Prop Drill Pipe Inp Report'!AG1667="X",1,IF('Prop Drill Pipe Inp Report'!AH1667="X",1, IF('Prop Drill Pipe Inp Report'!AI1667="X",1,0))))))))))))))</f>
        <v>0</v>
      </c>
      <c r="J1660">
        <f>IF('Prop Drill Pipe Inp Report'!AP1667="X",1,IF('Prop Drill Pipe Inp Report'!AQ1667="X",1,IF('Prop Drill Pipe Inp Report'!AR1667="X",1,IF('Prop Drill Pipe Inp Report'!AS1667="X",1,IF('Prop Drill Pipe Inp Report'!AT1667="X",1,IF('Prop Drill Pipe Inp Report'!AU1667="X",1,IF('Prop Drill Pipe Inp Report'!AV1667="X",1,IF('Prop Drill Pipe Inp Report'!AW1667="X",1,IF('Prop Drill Pipe Inp Report'!AX1667="X",1,IF('Prop Drill Pipe Inp Report'!AY1667="X",1,IF('Prop Drill Pipe Inp Report'!AZ1667="X",1,IF('Prop Drill Pipe Inp Report'!BA1667="X",1,0))))))))))))</f>
        <v>0</v>
      </c>
    </row>
    <row r="1661" spans="9:10" x14ac:dyDescent="0.25">
      <c r="I1661">
        <f>IF('Prop Drill Pipe Inp Report'!V1668="X",1,IF('Prop Drill Pipe Inp Report'!W1668="X",1,IF('Prop Drill Pipe Inp Report'!X1668="X",1,IF('Prop Drill Pipe Inp Report'!Y1668="X",1,IF('Prop Drill Pipe Inp Report'!Z1668="X",1,IF('Prop Drill Pipe Inp Report'!AA1668="X",1,IF('Prop Drill Pipe Inp Report'!AB1668="X",1,IF('Prop Drill Pipe Inp Report'!AC1668="X",1,IF('Prop Drill Pipe Inp Report'!AD1668="X",1,IF('Prop Drill Pipe Inp Report'!AE1668="X",1,IF('Prop Drill Pipe Inp Report'!AF1668="X",1,IF('Prop Drill Pipe Inp Report'!AG1668="X",1,IF('Prop Drill Pipe Inp Report'!AH1668="X",1, IF('Prop Drill Pipe Inp Report'!AI1668="X",1,0))))))))))))))</f>
        <v>0</v>
      </c>
      <c r="J1661">
        <f>IF('Prop Drill Pipe Inp Report'!AP1668="X",1,IF('Prop Drill Pipe Inp Report'!AQ1668="X",1,IF('Prop Drill Pipe Inp Report'!AR1668="X",1,IF('Prop Drill Pipe Inp Report'!AS1668="X",1,IF('Prop Drill Pipe Inp Report'!AT1668="X",1,IF('Prop Drill Pipe Inp Report'!AU1668="X",1,IF('Prop Drill Pipe Inp Report'!AV1668="X",1,IF('Prop Drill Pipe Inp Report'!AW1668="X",1,IF('Prop Drill Pipe Inp Report'!AX1668="X",1,IF('Prop Drill Pipe Inp Report'!AY1668="X",1,IF('Prop Drill Pipe Inp Report'!AZ1668="X",1,IF('Prop Drill Pipe Inp Report'!BA1668="X",1,0))))))))))))</f>
        <v>0</v>
      </c>
    </row>
    <row r="1662" spans="9:10" x14ac:dyDescent="0.25">
      <c r="I1662">
        <f>IF('Prop Drill Pipe Inp Report'!V1669="X",1,IF('Prop Drill Pipe Inp Report'!W1669="X",1,IF('Prop Drill Pipe Inp Report'!X1669="X",1,IF('Prop Drill Pipe Inp Report'!Y1669="X",1,IF('Prop Drill Pipe Inp Report'!Z1669="X",1,IF('Prop Drill Pipe Inp Report'!AA1669="X",1,IF('Prop Drill Pipe Inp Report'!AB1669="X",1,IF('Prop Drill Pipe Inp Report'!AC1669="X",1,IF('Prop Drill Pipe Inp Report'!AD1669="X",1,IF('Prop Drill Pipe Inp Report'!AE1669="X",1,IF('Prop Drill Pipe Inp Report'!AF1669="X",1,IF('Prop Drill Pipe Inp Report'!AG1669="X",1,IF('Prop Drill Pipe Inp Report'!AH1669="X",1, IF('Prop Drill Pipe Inp Report'!AI1669="X",1,0))))))))))))))</f>
        <v>0</v>
      </c>
      <c r="J1662">
        <f>IF('Prop Drill Pipe Inp Report'!AP1669="X",1,IF('Prop Drill Pipe Inp Report'!AQ1669="X",1,IF('Prop Drill Pipe Inp Report'!AR1669="X",1,IF('Prop Drill Pipe Inp Report'!AS1669="X",1,IF('Prop Drill Pipe Inp Report'!AT1669="X",1,IF('Prop Drill Pipe Inp Report'!AU1669="X",1,IF('Prop Drill Pipe Inp Report'!AV1669="X",1,IF('Prop Drill Pipe Inp Report'!AW1669="X",1,IF('Prop Drill Pipe Inp Report'!AX1669="X",1,IF('Prop Drill Pipe Inp Report'!AY1669="X",1,IF('Prop Drill Pipe Inp Report'!AZ1669="X",1,IF('Prop Drill Pipe Inp Report'!BA1669="X",1,0))))))))))))</f>
        <v>0</v>
      </c>
    </row>
    <row r="1663" spans="9:10" x14ac:dyDescent="0.25">
      <c r="I1663">
        <f>IF('Prop Drill Pipe Inp Report'!V1670="X",1,IF('Prop Drill Pipe Inp Report'!W1670="X",1,IF('Prop Drill Pipe Inp Report'!X1670="X",1,IF('Prop Drill Pipe Inp Report'!Y1670="X",1,IF('Prop Drill Pipe Inp Report'!Z1670="X",1,IF('Prop Drill Pipe Inp Report'!AA1670="X",1,IF('Prop Drill Pipe Inp Report'!AB1670="X",1,IF('Prop Drill Pipe Inp Report'!AC1670="X",1,IF('Prop Drill Pipe Inp Report'!AD1670="X",1,IF('Prop Drill Pipe Inp Report'!AE1670="X",1,IF('Prop Drill Pipe Inp Report'!AF1670="X",1,IF('Prop Drill Pipe Inp Report'!AG1670="X",1,IF('Prop Drill Pipe Inp Report'!AH1670="X",1, IF('Prop Drill Pipe Inp Report'!AI1670="X",1,0))))))))))))))</f>
        <v>0</v>
      </c>
      <c r="J1663">
        <f>IF('Prop Drill Pipe Inp Report'!AP1670="X",1,IF('Prop Drill Pipe Inp Report'!AQ1670="X",1,IF('Prop Drill Pipe Inp Report'!AR1670="X",1,IF('Prop Drill Pipe Inp Report'!AS1670="X",1,IF('Prop Drill Pipe Inp Report'!AT1670="X",1,IF('Prop Drill Pipe Inp Report'!AU1670="X",1,IF('Prop Drill Pipe Inp Report'!AV1670="X",1,IF('Prop Drill Pipe Inp Report'!AW1670="X",1,IF('Prop Drill Pipe Inp Report'!AX1670="X",1,IF('Prop Drill Pipe Inp Report'!AY1670="X",1,IF('Prop Drill Pipe Inp Report'!AZ1670="X",1,IF('Prop Drill Pipe Inp Report'!BA1670="X",1,0))))))))))))</f>
        <v>0</v>
      </c>
    </row>
    <row r="1664" spans="9:10" x14ac:dyDescent="0.25">
      <c r="I1664">
        <f>IF('Prop Drill Pipe Inp Report'!V1671="X",1,IF('Prop Drill Pipe Inp Report'!W1671="X",1,IF('Prop Drill Pipe Inp Report'!X1671="X",1,IF('Prop Drill Pipe Inp Report'!Y1671="X",1,IF('Prop Drill Pipe Inp Report'!Z1671="X",1,IF('Prop Drill Pipe Inp Report'!AA1671="X",1,IF('Prop Drill Pipe Inp Report'!AB1671="X",1,IF('Prop Drill Pipe Inp Report'!AC1671="X",1,IF('Prop Drill Pipe Inp Report'!AD1671="X",1,IF('Prop Drill Pipe Inp Report'!AE1671="X",1,IF('Prop Drill Pipe Inp Report'!AF1671="X",1,IF('Prop Drill Pipe Inp Report'!AG1671="X",1,IF('Prop Drill Pipe Inp Report'!AH1671="X",1, IF('Prop Drill Pipe Inp Report'!AI1671="X",1,0))))))))))))))</f>
        <v>0</v>
      </c>
      <c r="J1664">
        <f>IF('Prop Drill Pipe Inp Report'!AP1671="X",1,IF('Prop Drill Pipe Inp Report'!AQ1671="X",1,IF('Prop Drill Pipe Inp Report'!AR1671="X",1,IF('Prop Drill Pipe Inp Report'!AS1671="X",1,IF('Prop Drill Pipe Inp Report'!AT1671="X",1,IF('Prop Drill Pipe Inp Report'!AU1671="X",1,IF('Prop Drill Pipe Inp Report'!AV1671="X",1,IF('Prop Drill Pipe Inp Report'!AW1671="X",1,IF('Prop Drill Pipe Inp Report'!AX1671="X",1,IF('Prop Drill Pipe Inp Report'!AY1671="X",1,IF('Prop Drill Pipe Inp Report'!AZ1671="X",1,IF('Prop Drill Pipe Inp Report'!BA1671="X",1,0))))))))))))</f>
        <v>0</v>
      </c>
    </row>
    <row r="1665" spans="9:10" x14ac:dyDescent="0.25">
      <c r="I1665">
        <f>IF('Prop Drill Pipe Inp Report'!V1672="X",1,IF('Prop Drill Pipe Inp Report'!W1672="X",1,IF('Prop Drill Pipe Inp Report'!X1672="X",1,IF('Prop Drill Pipe Inp Report'!Y1672="X",1,IF('Prop Drill Pipe Inp Report'!Z1672="X",1,IF('Prop Drill Pipe Inp Report'!AA1672="X",1,IF('Prop Drill Pipe Inp Report'!AB1672="X",1,IF('Prop Drill Pipe Inp Report'!AC1672="X",1,IF('Prop Drill Pipe Inp Report'!AD1672="X",1,IF('Prop Drill Pipe Inp Report'!AE1672="X",1,IF('Prop Drill Pipe Inp Report'!AF1672="X",1,IF('Prop Drill Pipe Inp Report'!AG1672="X",1,IF('Prop Drill Pipe Inp Report'!AH1672="X",1, IF('Prop Drill Pipe Inp Report'!AI1672="X",1,0))))))))))))))</f>
        <v>0</v>
      </c>
      <c r="J1665">
        <f>IF('Prop Drill Pipe Inp Report'!AP1672="X",1,IF('Prop Drill Pipe Inp Report'!AQ1672="X",1,IF('Prop Drill Pipe Inp Report'!AR1672="X",1,IF('Prop Drill Pipe Inp Report'!AS1672="X",1,IF('Prop Drill Pipe Inp Report'!AT1672="X",1,IF('Prop Drill Pipe Inp Report'!AU1672="X",1,IF('Prop Drill Pipe Inp Report'!AV1672="X",1,IF('Prop Drill Pipe Inp Report'!AW1672="X",1,IF('Prop Drill Pipe Inp Report'!AX1672="X",1,IF('Prop Drill Pipe Inp Report'!AY1672="X",1,IF('Prop Drill Pipe Inp Report'!AZ1672="X",1,IF('Prop Drill Pipe Inp Report'!BA1672="X",1,0))))))))))))</f>
        <v>0</v>
      </c>
    </row>
    <row r="1666" spans="9:10" x14ac:dyDescent="0.25">
      <c r="I1666">
        <f>IF('Prop Drill Pipe Inp Report'!V1673="X",1,IF('Prop Drill Pipe Inp Report'!W1673="X",1,IF('Prop Drill Pipe Inp Report'!X1673="X",1,IF('Prop Drill Pipe Inp Report'!Y1673="X",1,IF('Prop Drill Pipe Inp Report'!Z1673="X",1,IF('Prop Drill Pipe Inp Report'!AA1673="X",1,IF('Prop Drill Pipe Inp Report'!AB1673="X",1,IF('Prop Drill Pipe Inp Report'!AC1673="X",1,IF('Prop Drill Pipe Inp Report'!AD1673="X",1,IF('Prop Drill Pipe Inp Report'!AE1673="X",1,IF('Prop Drill Pipe Inp Report'!AF1673="X",1,IF('Prop Drill Pipe Inp Report'!AG1673="X",1,IF('Prop Drill Pipe Inp Report'!AH1673="X",1, IF('Prop Drill Pipe Inp Report'!AI1673="X",1,0))))))))))))))</f>
        <v>0</v>
      </c>
      <c r="J1666">
        <f>IF('Prop Drill Pipe Inp Report'!AP1673="X",1,IF('Prop Drill Pipe Inp Report'!AQ1673="X",1,IF('Prop Drill Pipe Inp Report'!AR1673="X",1,IF('Prop Drill Pipe Inp Report'!AS1673="X",1,IF('Prop Drill Pipe Inp Report'!AT1673="X",1,IF('Prop Drill Pipe Inp Report'!AU1673="X",1,IF('Prop Drill Pipe Inp Report'!AV1673="X",1,IF('Prop Drill Pipe Inp Report'!AW1673="X",1,IF('Prop Drill Pipe Inp Report'!AX1673="X",1,IF('Prop Drill Pipe Inp Report'!AY1673="X",1,IF('Prop Drill Pipe Inp Report'!AZ1673="X",1,IF('Prop Drill Pipe Inp Report'!BA1673="X",1,0))))))))))))</f>
        <v>0</v>
      </c>
    </row>
    <row r="1667" spans="9:10" x14ac:dyDescent="0.25">
      <c r="I1667">
        <f>IF('Prop Drill Pipe Inp Report'!V1674="X",1,IF('Prop Drill Pipe Inp Report'!W1674="X",1,IF('Prop Drill Pipe Inp Report'!X1674="X",1,IF('Prop Drill Pipe Inp Report'!Y1674="X",1,IF('Prop Drill Pipe Inp Report'!Z1674="X",1,IF('Prop Drill Pipe Inp Report'!AA1674="X",1,IF('Prop Drill Pipe Inp Report'!AB1674="X",1,IF('Prop Drill Pipe Inp Report'!AC1674="X",1,IF('Prop Drill Pipe Inp Report'!AD1674="X",1,IF('Prop Drill Pipe Inp Report'!AE1674="X",1,IF('Prop Drill Pipe Inp Report'!AF1674="X",1,IF('Prop Drill Pipe Inp Report'!AG1674="X",1,IF('Prop Drill Pipe Inp Report'!AH1674="X",1, IF('Prop Drill Pipe Inp Report'!AI1674="X",1,0))))))))))))))</f>
        <v>0</v>
      </c>
      <c r="J1667">
        <f>IF('Prop Drill Pipe Inp Report'!AP1674="X",1,IF('Prop Drill Pipe Inp Report'!AQ1674="X",1,IF('Prop Drill Pipe Inp Report'!AR1674="X",1,IF('Prop Drill Pipe Inp Report'!AS1674="X",1,IF('Prop Drill Pipe Inp Report'!AT1674="X",1,IF('Prop Drill Pipe Inp Report'!AU1674="X",1,IF('Prop Drill Pipe Inp Report'!AV1674="X",1,IF('Prop Drill Pipe Inp Report'!AW1674="X",1,IF('Prop Drill Pipe Inp Report'!AX1674="X",1,IF('Prop Drill Pipe Inp Report'!AY1674="X",1,IF('Prop Drill Pipe Inp Report'!AZ1674="X",1,IF('Prop Drill Pipe Inp Report'!BA1674="X",1,0))))))))))))</f>
        <v>0</v>
      </c>
    </row>
    <row r="1668" spans="9:10" x14ac:dyDescent="0.25">
      <c r="I1668">
        <f>IF('Prop Drill Pipe Inp Report'!V1675="X",1,IF('Prop Drill Pipe Inp Report'!W1675="X",1,IF('Prop Drill Pipe Inp Report'!X1675="X",1,IF('Prop Drill Pipe Inp Report'!Y1675="X",1,IF('Prop Drill Pipe Inp Report'!Z1675="X",1,IF('Prop Drill Pipe Inp Report'!AA1675="X",1,IF('Prop Drill Pipe Inp Report'!AB1675="X",1,IF('Prop Drill Pipe Inp Report'!AC1675="X",1,IF('Prop Drill Pipe Inp Report'!AD1675="X",1,IF('Prop Drill Pipe Inp Report'!AE1675="X",1,IF('Prop Drill Pipe Inp Report'!AF1675="X",1,IF('Prop Drill Pipe Inp Report'!AG1675="X",1,IF('Prop Drill Pipe Inp Report'!AH1675="X",1, IF('Prop Drill Pipe Inp Report'!AI1675="X",1,0))))))))))))))</f>
        <v>0</v>
      </c>
      <c r="J1668">
        <f>IF('Prop Drill Pipe Inp Report'!AP1675="X",1,IF('Prop Drill Pipe Inp Report'!AQ1675="X",1,IF('Prop Drill Pipe Inp Report'!AR1675="X",1,IF('Prop Drill Pipe Inp Report'!AS1675="X",1,IF('Prop Drill Pipe Inp Report'!AT1675="X",1,IF('Prop Drill Pipe Inp Report'!AU1675="X",1,IF('Prop Drill Pipe Inp Report'!AV1675="X",1,IF('Prop Drill Pipe Inp Report'!AW1675="X",1,IF('Prop Drill Pipe Inp Report'!AX1675="X",1,IF('Prop Drill Pipe Inp Report'!AY1675="X",1,IF('Prop Drill Pipe Inp Report'!AZ1675="X",1,IF('Prop Drill Pipe Inp Report'!BA1675="X",1,0))))))))))))</f>
        <v>0</v>
      </c>
    </row>
    <row r="1669" spans="9:10" x14ac:dyDescent="0.25">
      <c r="I1669">
        <f>IF('Prop Drill Pipe Inp Report'!V1676="X",1,IF('Prop Drill Pipe Inp Report'!W1676="X",1,IF('Prop Drill Pipe Inp Report'!X1676="X",1,IF('Prop Drill Pipe Inp Report'!Y1676="X",1,IF('Prop Drill Pipe Inp Report'!Z1676="X",1,IF('Prop Drill Pipe Inp Report'!AA1676="X",1,IF('Prop Drill Pipe Inp Report'!AB1676="X",1,IF('Prop Drill Pipe Inp Report'!AC1676="X",1,IF('Prop Drill Pipe Inp Report'!AD1676="X",1,IF('Prop Drill Pipe Inp Report'!AE1676="X",1,IF('Prop Drill Pipe Inp Report'!AF1676="X",1,IF('Prop Drill Pipe Inp Report'!AG1676="X",1,IF('Prop Drill Pipe Inp Report'!AH1676="X",1, IF('Prop Drill Pipe Inp Report'!AI1676="X",1,0))))))))))))))</f>
        <v>0</v>
      </c>
      <c r="J1669">
        <f>IF('Prop Drill Pipe Inp Report'!AP1676="X",1,IF('Prop Drill Pipe Inp Report'!AQ1676="X",1,IF('Prop Drill Pipe Inp Report'!AR1676="X",1,IF('Prop Drill Pipe Inp Report'!AS1676="X",1,IF('Prop Drill Pipe Inp Report'!AT1676="X",1,IF('Prop Drill Pipe Inp Report'!AU1676="X",1,IF('Prop Drill Pipe Inp Report'!AV1676="X",1,IF('Prop Drill Pipe Inp Report'!AW1676="X",1,IF('Prop Drill Pipe Inp Report'!AX1676="X",1,IF('Prop Drill Pipe Inp Report'!AY1676="X",1,IF('Prop Drill Pipe Inp Report'!AZ1676="X",1,IF('Prop Drill Pipe Inp Report'!BA1676="X",1,0))))))))))))</f>
        <v>0</v>
      </c>
    </row>
    <row r="1670" spans="9:10" x14ac:dyDescent="0.25">
      <c r="I1670">
        <f>IF('Prop Drill Pipe Inp Report'!V1677="X",1,IF('Prop Drill Pipe Inp Report'!W1677="X",1,IF('Prop Drill Pipe Inp Report'!X1677="X",1,IF('Prop Drill Pipe Inp Report'!Y1677="X",1,IF('Prop Drill Pipe Inp Report'!Z1677="X",1,IF('Prop Drill Pipe Inp Report'!AA1677="X",1,IF('Prop Drill Pipe Inp Report'!AB1677="X",1,IF('Prop Drill Pipe Inp Report'!AC1677="X",1,IF('Prop Drill Pipe Inp Report'!AD1677="X",1,IF('Prop Drill Pipe Inp Report'!AE1677="X",1,IF('Prop Drill Pipe Inp Report'!AF1677="X",1,IF('Prop Drill Pipe Inp Report'!AG1677="X",1,IF('Prop Drill Pipe Inp Report'!AH1677="X",1, IF('Prop Drill Pipe Inp Report'!AI1677="X",1,0))))))))))))))</f>
        <v>0</v>
      </c>
      <c r="J1670">
        <f>IF('Prop Drill Pipe Inp Report'!AP1677="X",1,IF('Prop Drill Pipe Inp Report'!AQ1677="X",1,IF('Prop Drill Pipe Inp Report'!AR1677="X",1,IF('Prop Drill Pipe Inp Report'!AS1677="X",1,IF('Prop Drill Pipe Inp Report'!AT1677="X",1,IF('Prop Drill Pipe Inp Report'!AU1677="X",1,IF('Prop Drill Pipe Inp Report'!AV1677="X",1,IF('Prop Drill Pipe Inp Report'!AW1677="X",1,IF('Prop Drill Pipe Inp Report'!AX1677="X",1,IF('Prop Drill Pipe Inp Report'!AY1677="X",1,IF('Prop Drill Pipe Inp Report'!AZ1677="X",1,IF('Prop Drill Pipe Inp Report'!BA1677="X",1,0))))))))))))</f>
        <v>0</v>
      </c>
    </row>
    <row r="1671" spans="9:10" x14ac:dyDescent="0.25">
      <c r="I1671">
        <f>IF('Prop Drill Pipe Inp Report'!V1678="X",1,IF('Prop Drill Pipe Inp Report'!W1678="X",1,IF('Prop Drill Pipe Inp Report'!X1678="X",1,IF('Prop Drill Pipe Inp Report'!Y1678="X",1,IF('Prop Drill Pipe Inp Report'!Z1678="X",1,IF('Prop Drill Pipe Inp Report'!AA1678="X",1,IF('Prop Drill Pipe Inp Report'!AB1678="X",1,IF('Prop Drill Pipe Inp Report'!AC1678="X",1,IF('Prop Drill Pipe Inp Report'!AD1678="X",1,IF('Prop Drill Pipe Inp Report'!AE1678="X",1,IF('Prop Drill Pipe Inp Report'!AF1678="X",1,IF('Prop Drill Pipe Inp Report'!AG1678="X",1,IF('Prop Drill Pipe Inp Report'!AH1678="X",1, IF('Prop Drill Pipe Inp Report'!AI1678="X",1,0))))))))))))))</f>
        <v>0</v>
      </c>
      <c r="J1671">
        <f>IF('Prop Drill Pipe Inp Report'!AP1678="X",1,IF('Prop Drill Pipe Inp Report'!AQ1678="X",1,IF('Prop Drill Pipe Inp Report'!AR1678="X",1,IF('Prop Drill Pipe Inp Report'!AS1678="X",1,IF('Prop Drill Pipe Inp Report'!AT1678="X",1,IF('Prop Drill Pipe Inp Report'!AU1678="X",1,IF('Prop Drill Pipe Inp Report'!AV1678="X",1,IF('Prop Drill Pipe Inp Report'!AW1678="X",1,IF('Prop Drill Pipe Inp Report'!AX1678="X",1,IF('Prop Drill Pipe Inp Report'!AY1678="X",1,IF('Prop Drill Pipe Inp Report'!AZ1678="X",1,IF('Prop Drill Pipe Inp Report'!BA1678="X",1,0))))))))))))</f>
        <v>0</v>
      </c>
    </row>
    <row r="1672" spans="9:10" x14ac:dyDescent="0.25">
      <c r="I1672">
        <f>IF('Prop Drill Pipe Inp Report'!V1679="X",1,IF('Prop Drill Pipe Inp Report'!W1679="X",1,IF('Prop Drill Pipe Inp Report'!X1679="X",1,IF('Prop Drill Pipe Inp Report'!Y1679="X",1,IF('Prop Drill Pipe Inp Report'!Z1679="X",1,IF('Prop Drill Pipe Inp Report'!AA1679="X",1,IF('Prop Drill Pipe Inp Report'!AB1679="X",1,IF('Prop Drill Pipe Inp Report'!AC1679="X",1,IF('Prop Drill Pipe Inp Report'!AD1679="X",1,IF('Prop Drill Pipe Inp Report'!AE1679="X",1,IF('Prop Drill Pipe Inp Report'!AF1679="X",1,IF('Prop Drill Pipe Inp Report'!AG1679="X",1,IF('Prop Drill Pipe Inp Report'!AH1679="X",1, IF('Prop Drill Pipe Inp Report'!AI1679="X",1,0))))))))))))))</f>
        <v>0</v>
      </c>
      <c r="J1672">
        <f>IF('Prop Drill Pipe Inp Report'!AP1679="X",1,IF('Prop Drill Pipe Inp Report'!AQ1679="X",1,IF('Prop Drill Pipe Inp Report'!AR1679="X",1,IF('Prop Drill Pipe Inp Report'!AS1679="X",1,IF('Prop Drill Pipe Inp Report'!AT1679="X",1,IF('Prop Drill Pipe Inp Report'!AU1679="X",1,IF('Prop Drill Pipe Inp Report'!AV1679="X",1,IF('Prop Drill Pipe Inp Report'!AW1679="X",1,IF('Prop Drill Pipe Inp Report'!AX1679="X",1,IF('Prop Drill Pipe Inp Report'!AY1679="X",1,IF('Prop Drill Pipe Inp Report'!AZ1679="X",1,IF('Prop Drill Pipe Inp Report'!BA1679="X",1,0))))))))))))</f>
        <v>0</v>
      </c>
    </row>
    <row r="1673" spans="9:10" x14ac:dyDescent="0.25">
      <c r="I1673">
        <f>IF('Prop Drill Pipe Inp Report'!V1680="X",1,IF('Prop Drill Pipe Inp Report'!W1680="X",1,IF('Prop Drill Pipe Inp Report'!X1680="X",1,IF('Prop Drill Pipe Inp Report'!Y1680="X",1,IF('Prop Drill Pipe Inp Report'!Z1680="X",1,IF('Prop Drill Pipe Inp Report'!AA1680="X",1,IF('Prop Drill Pipe Inp Report'!AB1680="X",1,IF('Prop Drill Pipe Inp Report'!AC1680="X",1,IF('Prop Drill Pipe Inp Report'!AD1680="X",1,IF('Prop Drill Pipe Inp Report'!AE1680="X",1,IF('Prop Drill Pipe Inp Report'!AF1680="X",1,IF('Prop Drill Pipe Inp Report'!AG1680="X",1,IF('Prop Drill Pipe Inp Report'!AH1680="X",1, IF('Prop Drill Pipe Inp Report'!AI1680="X",1,0))))))))))))))</f>
        <v>0</v>
      </c>
      <c r="J1673">
        <f>IF('Prop Drill Pipe Inp Report'!AP1680="X",1,IF('Prop Drill Pipe Inp Report'!AQ1680="X",1,IF('Prop Drill Pipe Inp Report'!AR1680="X",1,IF('Prop Drill Pipe Inp Report'!AS1680="X",1,IF('Prop Drill Pipe Inp Report'!AT1680="X",1,IF('Prop Drill Pipe Inp Report'!AU1680="X",1,IF('Prop Drill Pipe Inp Report'!AV1680="X",1,IF('Prop Drill Pipe Inp Report'!AW1680="X",1,IF('Prop Drill Pipe Inp Report'!AX1680="X",1,IF('Prop Drill Pipe Inp Report'!AY1680="X",1,IF('Prop Drill Pipe Inp Report'!AZ1680="X",1,IF('Prop Drill Pipe Inp Report'!BA1680="X",1,0))))))))))))</f>
        <v>0</v>
      </c>
    </row>
    <row r="1674" spans="9:10" x14ac:dyDescent="0.25">
      <c r="I1674">
        <f>IF('Prop Drill Pipe Inp Report'!V1681="X",1,IF('Prop Drill Pipe Inp Report'!W1681="X",1,IF('Prop Drill Pipe Inp Report'!X1681="X",1,IF('Prop Drill Pipe Inp Report'!Y1681="X",1,IF('Prop Drill Pipe Inp Report'!Z1681="X",1,IF('Prop Drill Pipe Inp Report'!AA1681="X",1,IF('Prop Drill Pipe Inp Report'!AB1681="X",1,IF('Prop Drill Pipe Inp Report'!AC1681="X",1,IF('Prop Drill Pipe Inp Report'!AD1681="X",1,IF('Prop Drill Pipe Inp Report'!AE1681="X",1,IF('Prop Drill Pipe Inp Report'!AF1681="X",1,IF('Prop Drill Pipe Inp Report'!AG1681="X",1,IF('Prop Drill Pipe Inp Report'!AH1681="X",1, IF('Prop Drill Pipe Inp Report'!AI1681="X",1,0))))))))))))))</f>
        <v>0</v>
      </c>
      <c r="J1674">
        <f>IF('Prop Drill Pipe Inp Report'!AP1681="X",1,IF('Prop Drill Pipe Inp Report'!AQ1681="X",1,IF('Prop Drill Pipe Inp Report'!AR1681="X",1,IF('Prop Drill Pipe Inp Report'!AS1681="X",1,IF('Prop Drill Pipe Inp Report'!AT1681="X",1,IF('Prop Drill Pipe Inp Report'!AU1681="X",1,IF('Prop Drill Pipe Inp Report'!AV1681="X",1,IF('Prop Drill Pipe Inp Report'!AW1681="X",1,IF('Prop Drill Pipe Inp Report'!AX1681="X",1,IF('Prop Drill Pipe Inp Report'!AY1681="X",1,IF('Prop Drill Pipe Inp Report'!AZ1681="X",1,IF('Prop Drill Pipe Inp Report'!BA1681="X",1,0))))))))))))</f>
        <v>0</v>
      </c>
    </row>
    <row r="1675" spans="9:10" x14ac:dyDescent="0.25">
      <c r="I1675">
        <f>IF('Prop Drill Pipe Inp Report'!V1682="X",1,IF('Prop Drill Pipe Inp Report'!W1682="X",1,IF('Prop Drill Pipe Inp Report'!X1682="X",1,IF('Prop Drill Pipe Inp Report'!Y1682="X",1,IF('Prop Drill Pipe Inp Report'!Z1682="X",1,IF('Prop Drill Pipe Inp Report'!AA1682="X",1,IF('Prop Drill Pipe Inp Report'!AB1682="X",1,IF('Prop Drill Pipe Inp Report'!AC1682="X",1,IF('Prop Drill Pipe Inp Report'!AD1682="X",1,IF('Prop Drill Pipe Inp Report'!AE1682="X",1,IF('Prop Drill Pipe Inp Report'!AF1682="X",1,IF('Prop Drill Pipe Inp Report'!AG1682="X",1,IF('Prop Drill Pipe Inp Report'!AH1682="X",1, IF('Prop Drill Pipe Inp Report'!AI1682="X",1,0))))))))))))))</f>
        <v>0</v>
      </c>
      <c r="J1675">
        <f>IF('Prop Drill Pipe Inp Report'!AP1682="X",1,IF('Prop Drill Pipe Inp Report'!AQ1682="X",1,IF('Prop Drill Pipe Inp Report'!AR1682="X",1,IF('Prop Drill Pipe Inp Report'!AS1682="X",1,IF('Prop Drill Pipe Inp Report'!AT1682="X",1,IF('Prop Drill Pipe Inp Report'!AU1682="X",1,IF('Prop Drill Pipe Inp Report'!AV1682="X",1,IF('Prop Drill Pipe Inp Report'!AW1682="X",1,IF('Prop Drill Pipe Inp Report'!AX1682="X",1,IF('Prop Drill Pipe Inp Report'!AY1682="X",1,IF('Prop Drill Pipe Inp Report'!AZ1682="X",1,IF('Prop Drill Pipe Inp Report'!BA1682="X",1,0))))))))))))</f>
        <v>0</v>
      </c>
    </row>
    <row r="1676" spans="9:10" x14ac:dyDescent="0.25">
      <c r="I1676">
        <f>IF('Prop Drill Pipe Inp Report'!V1683="X",1,IF('Prop Drill Pipe Inp Report'!W1683="X",1,IF('Prop Drill Pipe Inp Report'!X1683="X",1,IF('Prop Drill Pipe Inp Report'!Y1683="X",1,IF('Prop Drill Pipe Inp Report'!Z1683="X",1,IF('Prop Drill Pipe Inp Report'!AA1683="X",1,IF('Prop Drill Pipe Inp Report'!AB1683="X",1,IF('Prop Drill Pipe Inp Report'!AC1683="X",1,IF('Prop Drill Pipe Inp Report'!AD1683="X",1,IF('Prop Drill Pipe Inp Report'!AE1683="X",1,IF('Prop Drill Pipe Inp Report'!AF1683="X",1,IF('Prop Drill Pipe Inp Report'!AG1683="X",1,IF('Prop Drill Pipe Inp Report'!AH1683="X",1, IF('Prop Drill Pipe Inp Report'!AI1683="X",1,0))))))))))))))</f>
        <v>0</v>
      </c>
      <c r="J1676">
        <f>IF('Prop Drill Pipe Inp Report'!AP1683="X",1,IF('Prop Drill Pipe Inp Report'!AQ1683="X",1,IF('Prop Drill Pipe Inp Report'!AR1683="X",1,IF('Prop Drill Pipe Inp Report'!AS1683="X",1,IF('Prop Drill Pipe Inp Report'!AT1683="X",1,IF('Prop Drill Pipe Inp Report'!AU1683="X",1,IF('Prop Drill Pipe Inp Report'!AV1683="X",1,IF('Prop Drill Pipe Inp Report'!AW1683="X",1,IF('Prop Drill Pipe Inp Report'!AX1683="X",1,IF('Prop Drill Pipe Inp Report'!AY1683="X",1,IF('Prop Drill Pipe Inp Report'!AZ1683="X",1,IF('Prop Drill Pipe Inp Report'!BA1683="X",1,0))))))))))))</f>
        <v>0</v>
      </c>
    </row>
    <row r="1677" spans="9:10" x14ac:dyDescent="0.25">
      <c r="I1677">
        <f>IF('Prop Drill Pipe Inp Report'!V1684="X",1,IF('Prop Drill Pipe Inp Report'!W1684="X",1,IF('Prop Drill Pipe Inp Report'!X1684="X",1,IF('Prop Drill Pipe Inp Report'!Y1684="X",1,IF('Prop Drill Pipe Inp Report'!Z1684="X",1,IF('Prop Drill Pipe Inp Report'!AA1684="X",1,IF('Prop Drill Pipe Inp Report'!AB1684="X",1,IF('Prop Drill Pipe Inp Report'!AC1684="X",1,IF('Prop Drill Pipe Inp Report'!AD1684="X",1,IF('Prop Drill Pipe Inp Report'!AE1684="X",1,IF('Prop Drill Pipe Inp Report'!AF1684="X",1,IF('Prop Drill Pipe Inp Report'!AG1684="X",1,IF('Prop Drill Pipe Inp Report'!AH1684="X",1, IF('Prop Drill Pipe Inp Report'!AI1684="X",1,0))))))))))))))</f>
        <v>0</v>
      </c>
      <c r="J1677">
        <f>IF('Prop Drill Pipe Inp Report'!AP1684="X",1,IF('Prop Drill Pipe Inp Report'!AQ1684="X",1,IF('Prop Drill Pipe Inp Report'!AR1684="X",1,IF('Prop Drill Pipe Inp Report'!AS1684="X",1,IF('Prop Drill Pipe Inp Report'!AT1684="X",1,IF('Prop Drill Pipe Inp Report'!AU1684="X",1,IF('Prop Drill Pipe Inp Report'!AV1684="X",1,IF('Prop Drill Pipe Inp Report'!AW1684="X",1,IF('Prop Drill Pipe Inp Report'!AX1684="X",1,IF('Prop Drill Pipe Inp Report'!AY1684="X",1,IF('Prop Drill Pipe Inp Report'!AZ1684="X",1,IF('Prop Drill Pipe Inp Report'!BA1684="X",1,0))))))))))))</f>
        <v>0</v>
      </c>
    </row>
    <row r="1678" spans="9:10" x14ac:dyDescent="0.25">
      <c r="I1678">
        <f>IF('Prop Drill Pipe Inp Report'!V1685="X",1,IF('Prop Drill Pipe Inp Report'!W1685="X",1,IF('Prop Drill Pipe Inp Report'!X1685="X",1,IF('Prop Drill Pipe Inp Report'!Y1685="X",1,IF('Prop Drill Pipe Inp Report'!Z1685="X",1,IF('Prop Drill Pipe Inp Report'!AA1685="X",1,IF('Prop Drill Pipe Inp Report'!AB1685="X",1,IF('Prop Drill Pipe Inp Report'!AC1685="X",1,IF('Prop Drill Pipe Inp Report'!AD1685="X",1,IF('Prop Drill Pipe Inp Report'!AE1685="X",1,IF('Prop Drill Pipe Inp Report'!AF1685="X",1,IF('Prop Drill Pipe Inp Report'!AG1685="X",1,IF('Prop Drill Pipe Inp Report'!AH1685="X",1, IF('Prop Drill Pipe Inp Report'!AI1685="X",1,0))))))))))))))</f>
        <v>0</v>
      </c>
      <c r="J1678">
        <f>IF('Prop Drill Pipe Inp Report'!AP1685="X",1,IF('Prop Drill Pipe Inp Report'!AQ1685="X",1,IF('Prop Drill Pipe Inp Report'!AR1685="X",1,IF('Prop Drill Pipe Inp Report'!AS1685="X",1,IF('Prop Drill Pipe Inp Report'!AT1685="X",1,IF('Prop Drill Pipe Inp Report'!AU1685="X",1,IF('Prop Drill Pipe Inp Report'!AV1685="X",1,IF('Prop Drill Pipe Inp Report'!AW1685="X",1,IF('Prop Drill Pipe Inp Report'!AX1685="X",1,IF('Prop Drill Pipe Inp Report'!AY1685="X",1,IF('Prop Drill Pipe Inp Report'!AZ1685="X",1,IF('Prop Drill Pipe Inp Report'!BA1685="X",1,0))))))))))))</f>
        <v>0</v>
      </c>
    </row>
    <row r="1679" spans="9:10" x14ac:dyDescent="0.25">
      <c r="I1679">
        <f>IF('Prop Drill Pipe Inp Report'!V1686="X",1,IF('Prop Drill Pipe Inp Report'!W1686="X",1,IF('Prop Drill Pipe Inp Report'!X1686="X",1,IF('Prop Drill Pipe Inp Report'!Y1686="X",1,IF('Prop Drill Pipe Inp Report'!Z1686="X",1,IF('Prop Drill Pipe Inp Report'!AA1686="X",1,IF('Prop Drill Pipe Inp Report'!AB1686="X",1,IF('Prop Drill Pipe Inp Report'!AC1686="X",1,IF('Prop Drill Pipe Inp Report'!AD1686="X",1,IF('Prop Drill Pipe Inp Report'!AE1686="X",1,IF('Prop Drill Pipe Inp Report'!AF1686="X",1,IF('Prop Drill Pipe Inp Report'!AG1686="X",1,IF('Prop Drill Pipe Inp Report'!AH1686="X",1, IF('Prop Drill Pipe Inp Report'!AI1686="X",1,0))))))))))))))</f>
        <v>0</v>
      </c>
      <c r="J1679">
        <f>IF('Prop Drill Pipe Inp Report'!AP1686="X",1,IF('Prop Drill Pipe Inp Report'!AQ1686="X",1,IF('Prop Drill Pipe Inp Report'!AR1686="X",1,IF('Prop Drill Pipe Inp Report'!AS1686="X",1,IF('Prop Drill Pipe Inp Report'!AT1686="X",1,IF('Prop Drill Pipe Inp Report'!AU1686="X",1,IF('Prop Drill Pipe Inp Report'!AV1686="X",1,IF('Prop Drill Pipe Inp Report'!AW1686="X",1,IF('Prop Drill Pipe Inp Report'!AX1686="X",1,IF('Prop Drill Pipe Inp Report'!AY1686="X",1,IF('Prop Drill Pipe Inp Report'!AZ1686="X",1,IF('Prop Drill Pipe Inp Report'!BA1686="X",1,0))))))))))))</f>
        <v>0</v>
      </c>
    </row>
    <row r="1680" spans="9:10" x14ac:dyDescent="0.25">
      <c r="I1680">
        <f>IF('Prop Drill Pipe Inp Report'!V1687="X",1,IF('Prop Drill Pipe Inp Report'!W1687="X",1,IF('Prop Drill Pipe Inp Report'!X1687="X",1,IF('Prop Drill Pipe Inp Report'!Y1687="X",1,IF('Prop Drill Pipe Inp Report'!Z1687="X",1,IF('Prop Drill Pipe Inp Report'!AA1687="X",1,IF('Prop Drill Pipe Inp Report'!AB1687="X",1,IF('Prop Drill Pipe Inp Report'!AC1687="X",1,IF('Prop Drill Pipe Inp Report'!AD1687="X",1,IF('Prop Drill Pipe Inp Report'!AE1687="X",1,IF('Prop Drill Pipe Inp Report'!AF1687="X",1,IF('Prop Drill Pipe Inp Report'!AG1687="X",1,IF('Prop Drill Pipe Inp Report'!AH1687="X",1, IF('Prop Drill Pipe Inp Report'!AI1687="X",1,0))))))))))))))</f>
        <v>0</v>
      </c>
      <c r="J1680">
        <f>IF('Prop Drill Pipe Inp Report'!AP1687="X",1,IF('Prop Drill Pipe Inp Report'!AQ1687="X",1,IF('Prop Drill Pipe Inp Report'!AR1687="X",1,IF('Prop Drill Pipe Inp Report'!AS1687="X",1,IF('Prop Drill Pipe Inp Report'!AT1687="X",1,IF('Prop Drill Pipe Inp Report'!AU1687="X",1,IF('Prop Drill Pipe Inp Report'!AV1687="X",1,IF('Prop Drill Pipe Inp Report'!AW1687="X",1,IF('Prop Drill Pipe Inp Report'!AX1687="X",1,IF('Prop Drill Pipe Inp Report'!AY1687="X",1,IF('Prop Drill Pipe Inp Report'!AZ1687="X",1,IF('Prop Drill Pipe Inp Report'!BA1687="X",1,0))))))))))))</f>
        <v>0</v>
      </c>
    </row>
    <row r="1681" spans="9:10" x14ac:dyDescent="0.25">
      <c r="I1681">
        <f>IF('Prop Drill Pipe Inp Report'!V1688="X",1,IF('Prop Drill Pipe Inp Report'!W1688="X",1,IF('Prop Drill Pipe Inp Report'!X1688="X",1,IF('Prop Drill Pipe Inp Report'!Y1688="X",1,IF('Prop Drill Pipe Inp Report'!Z1688="X",1,IF('Prop Drill Pipe Inp Report'!AA1688="X",1,IF('Prop Drill Pipe Inp Report'!AB1688="X",1,IF('Prop Drill Pipe Inp Report'!AC1688="X",1,IF('Prop Drill Pipe Inp Report'!AD1688="X",1,IF('Prop Drill Pipe Inp Report'!AE1688="X",1,IF('Prop Drill Pipe Inp Report'!AF1688="X",1,IF('Prop Drill Pipe Inp Report'!AG1688="X",1,IF('Prop Drill Pipe Inp Report'!AH1688="X",1, IF('Prop Drill Pipe Inp Report'!AI1688="X",1,0))))))))))))))</f>
        <v>0</v>
      </c>
      <c r="J1681">
        <f>IF('Prop Drill Pipe Inp Report'!AP1688="X",1,IF('Prop Drill Pipe Inp Report'!AQ1688="X",1,IF('Prop Drill Pipe Inp Report'!AR1688="X",1,IF('Prop Drill Pipe Inp Report'!AS1688="X",1,IF('Prop Drill Pipe Inp Report'!AT1688="X",1,IF('Prop Drill Pipe Inp Report'!AU1688="X",1,IF('Prop Drill Pipe Inp Report'!AV1688="X",1,IF('Prop Drill Pipe Inp Report'!AW1688="X",1,IF('Prop Drill Pipe Inp Report'!AX1688="X",1,IF('Prop Drill Pipe Inp Report'!AY1688="X",1,IF('Prop Drill Pipe Inp Report'!AZ1688="X",1,IF('Prop Drill Pipe Inp Report'!BA1688="X",1,0))))))))))))</f>
        <v>0</v>
      </c>
    </row>
    <row r="1682" spans="9:10" x14ac:dyDescent="0.25">
      <c r="I1682">
        <f>IF('Prop Drill Pipe Inp Report'!V1689="X",1,IF('Prop Drill Pipe Inp Report'!W1689="X",1,IF('Prop Drill Pipe Inp Report'!X1689="X",1,IF('Prop Drill Pipe Inp Report'!Y1689="X",1,IF('Prop Drill Pipe Inp Report'!Z1689="X",1,IF('Prop Drill Pipe Inp Report'!AA1689="X",1,IF('Prop Drill Pipe Inp Report'!AB1689="X",1,IF('Prop Drill Pipe Inp Report'!AC1689="X",1,IF('Prop Drill Pipe Inp Report'!AD1689="X",1,IF('Prop Drill Pipe Inp Report'!AE1689="X",1,IF('Prop Drill Pipe Inp Report'!AF1689="X",1,IF('Prop Drill Pipe Inp Report'!AG1689="X",1,IF('Prop Drill Pipe Inp Report'!AH1689="X",1, IF('Prop Drill Pipe Inp Report'!AI1689="X",1,0))))))))))))))</f>
        <v>0</v>
      </c>
      <c r="J1682">
        <f>IF('Prop Drill Pipe Inp Report'!AP1689="X",1,IF('Prop Drill Pipe Inp Report'!AQ1689="X",1,IF('Prop Drill Pipe Inp Report'!AR1689="X",1,IF('Prop Drill Pipe Inp Report'!AS1689="X",1,IF('Prop Drill Pipe Inp Report'!AT1689="X",1,IF('Prop Drill Pipe Inp Report'!AU1689="X",1,IF('Prop Drill Pipe Inp Report'!AV1689="X",1,IF('Prop Drill Pipe Inp Report'!AW1689="X",1,IF('Prop Drill Pipe Inp Report'!AX1689="X",1,IF('Prop Drill Pipe Inp Report'!AY1689="X",1,IF('Prop Drill Pipe Inp Report'!AZ1689="X",1,IF('Prop Drill Pipe Inp Report'!BA1689="X",1,0))))))))))))</f>
        <v>0</v>
      </c>
    </row>
    <row r="1683" spans="9:10" x14ac:dyDescent="0.25">
      <c r="I1683">
        <f>IF('Prop Drill Pipe Inp Report'!V1690="X",1,IF('Prop Drill Pipe Inp Report'!W1690="X",1,IF('Prop Drill Pipe Inp Report'!X1690="X",1,IF('Prop Drill Pipe Inp Report'!Y1690="X",1,IF('Prop Drill Pipe Inp Report'!Z1690="X",1,IF('Prop Drill Pipe Inp Report'!AA1690="X",1,IF('Prop Drill Pipe Inp Report'!AB1690="X",1,IF('Prop Drill Pipe Inp Report'!AC1690="X",1,IF('Prop Drill Pipe Inp Report'!AD1690="X",1,IF('Prop Drill Pipe Inp Report'!AE1690="X",1,IF('Prop Drill Pipe Inp Report'!AF1690="X",1,IF('Prop Drill Pipe Inp Report'!AG1690="X",1,IF('Prop Drill Pipe Inp Report'!AH1690="X",1, IF('Prop Drill Pipe Inp Report'!AI1690="X",1,0))))))))))))))</f>
        <v>0</v>
      </c>
      <c r="J1683">
        <f>IF('Prop Drill Pipe Inp Report'!AP1690="X",1,IF('Prop Drill Pipe Inp Report'!AQ1690="X",1,IF('Prop Drill Pipe Inp Report'!AR1690="X",1,IF('Prop Drill Pipe Inp Report'!AS1690="X",1,IF('Prop Drill Pipe Inp Report'!AT1690="X",1,IF('Prop Drill Pipe Inp Report'!AU1690="X",1,IF('Prop Drill Pipe Inp Report'!AV1690="X",1,IF('Prop Drill Pipe Inp Report'!AW1690="X",1,IF('Prop Drill Pipe Inp Report'!AX1690="X",1,IF('Prop Drill Pipe Inp Report'!AY1690="X",1,IF('Prop Drill Pipe Inp Report'!AZ1690="X",1,IF('Prop Drill Pipe Inp Report'!BA1690="X",1,0))))))))))))</f>
        <v>0</v>
      </c>
    </row>
    <row r="1684" spans="9:10" x14ac:dyDescent="0.25">
      <c r="I1684">
        <f>IF('Prop Drill Pipe Inp Report'!V1691="X",1,IF('Prop Drill Pipe Inp Report'!W1691="X",1,IF('Prop Drill Pipe Inp Report'!X1691="X",1,IF('Prop Drill Pipe Inp Report'!Y1691="X",1,IF('Prop Drill Pipe Inp Report'!Z1691="X",1,IF('Prop Drill Pipe Inp Report'!AA1691="X",1,IF('Prop Drill Pipe Inp Report'!AB1691="X",1,IF('Prop Drill Pipe Inp Report'!AC1691="X",1,IF('Prop Drill Pipe Inp Report'!AD1691="X",1,IF('Prop Drill Pipe Inp Report'!AE1691="X",1,IF('Prop Drill Pipe Inp Report'!AF1691="X",1,IF('Prop Drill Pipe Inp Report'!AG1691="X",1,IF('Prop Drill Pipe Inp Report'!AH1691="X",1, IF('Prop Drill Pipe Inp Report'!AI1691="X",1,0))))))))))))))</f>
        <v>0</v>
      </c>
      <c r="J1684">
        <f>IF('Prop Drill Pipe Inp Report'!AP1691="X",1,IF('Prop Drill Pipe Inp Report'!AQ1691="X",1,IF('Prop Drill Pipe Inp Report'!AR1691="X",1,IF('Prop Drill Pipe Inp Report'!AS1691="X",1,IF('Prop Drill Pipe Inp Report'!AT1691="X",1,IF('Prop Drill Pipe Inp Report'!AU1691="X",1,IF('Prop Drill Pipe Inp Report'!AV1691="X",1,IF('Prop Drill Pipe Inp Report'!AW1691="X",1,IF('Prop Drill Pipe Inp Report'!AX1691="X",1,IF('Prop Drill Pipe Inp Report'!AY1691="X",1,IF('Prop Drill Pipe Inp Report'!AZ1691="X",1,IF('Prop Drill Pipe Inp Report'!BA1691="X",1,0))))))))))))</f>
        <v>0</v>
      </c>
    </row>
    <row r="1685" spans="9:10" x14ac:dyDescent="0.25">
      <c r="I1685">
        <f>IF('Prop Drill Pipe Inp Report'!V1692="X",1,IF('Prop Drill Pipe Inp Report'!W1692="X",1,IF('Prop Drill Pipe Inp Report'!X1692="X",1,IF('Prop Drill Pipe Inp Report'!Y1692="X",1,IF('Prop Drill Pipe Inp Report'!Z1692="X",1,IF('Prop Drill Pipe Inp Report'!AA1692="X",1,IF('Prop Drill Pipe Inp Report'!AB1692="X",1,IF('Prop Drill Pipe Inp Report'!AC1692="X",1,IF('Prop Drill Pipe Inp Report'!AD1692="X",1,IF('Prop Drill Pipe Inp Report'!AE1692="X",1,IF('Prop Drill Pipe Inp Report'!AF1692="X",1,IF('Prop Drill Pipe Inp Report'!AG1692="X",1,IF('Prop Drill Pipe Inp Report'!AH1692="X",1, IF('Prop Drill Pipe Inp Report'!AI1692="X",1,0))))))))))))))</f>
        <v>0</v>
      </c>
      <c r="J1685">
        <f>IF('Prop Drill Pipe Inp Report'!AP1692="X",1,IF('Prop Drill Pipe Inp Report'!AQ1692="X",1,IF('Prop Drill Pipe Inp Report'!AR1692="X",1,IF('Prop Drill Pipe Inp Report'!AS1692="X",1,IF('Prop Drill Pipe Inp Report'!AT1692="X",1,IF('Prop Drill Pipe Inp Report'!AU1692="X",1,IF('Prop Drill Pipe Inp Report'!AV1692="X",1,IF('Prop Drill Pipe Inp Report'!AW1692="X",1,IF('Prop Drill Pipe Inp Report'!AX1692="X",1,IF('Prop Drill Pipe Inp Report'!AY1692="X",1,IF('Prop Drill Pipe Inp Report'!AZ1692="X",1,IF('Prop Drill Pipe Inp Report'!BA1692="X",1,0))))))))))))</f>
        <v>0</v>
      </c>
    </row>
    <row r="1686" spans="9:10" x14ac:dyDescent="0.25">
      <c r="I1686">
        <f>IF('Prop Drill Pipe Inp Report'!V1693="X",1,IF('Prop Drill Pipe Inp Report'!W1693="X",1,IF('Prop Drill Pipe Inp Report'!X1693="X",1,IF('Prop Drill Pipe Inp Report'!Y1693="X",1,IF('Prop Drill Pipe Inp Report'!Z1693="X",1,IF('Prop Drill Pipe Inp Report'!AA1693="X",1,IF('Prop Drill Pipe Inp Report'!AB1693="X",1,IF('Prop Drill Pipe Inp Report'!AC1693="X",1,IF('Prop Drill Pipe Inp Report'!AD1693="X",1,IF('Prop Drill Pipe Inp Report'!AE1693="X",1,IF('Prop Drill Pipe Inp Report'!AF1693="X",1,IF('Prop Drill Pipe Inp Report'!AG1693="X",1,IF('Prop Drill Pipe Inp Report'!AH1693="X",1, IF('Prop Drill Pipe Inp Report'!AI1693="X",1,0))))))))))))))</f>
        <v>0</v>
      </c>
      <c r="J1686">
        <f>IF('Prop Drill Pipe Inp Report'!AP1693="X",1,IF('Prop Drill Pipe Inp Report'!AQ1693="X",1,IF('Prop Drill Pipe Inp Report'!AR1693="X",1,IF('Prop Drill Pipe Inp Report'!AS1693="X",1,IF('Prop Drill Pipe Inp Report'!AT1693="X",1,IF('Prop Drill Pipe Inp Report'!AU1693="X",1,IF('Prop Drill Pipe Inp Report'!AV1693="X",1,IF('Prop Drill Pipe Inp Report'!AW1693="X",1,IF('Prop Drill Pipe Inp Report'!AX1693="X",1,IF('Prop Drill Pipe Inp Report'!AY1693="X",1,IF('Prop Drill Pipe Inp Report'!AZ1693="X",1,IF('Prop Drill Pipe Inp Report'!BA1693="X",1,0))))))))))))</f>
        <v>0</v>
      </c>
    </row>
    <row r="1687" spans="9:10" x14ac:dyDescent="0.25">
      <c r="I1687">
        <f>IF('Prop Drill Pipe Inp Report'!V1694="X",1,IF('Prop Drill Pipe Inp Report'!W1694="X",1,IF('Prop Drill Pipe Inp Report'!X1694="X",1,IF('Prop Drill Pipe Inp Report'!Y1694="X",1,IF('Prop Drill Pipe Inp Report'!Z1694="X",1,IF('Prop Drill Pipe Inp Report'!AA1694="X",1,IF('Prop Drill Pipe Inp Report'!AB1694="X",1,IF('Prop Drill Pipe Inp Report'!AC1694="X",1,IF('Prop Drill Pipe Inp Report'!AD1694="X",1,IF('Prop Drill Pipe Inp Report'!AE1694="X",1,IF('Prop Drill Pipe Inp Report'!AF1694="X",1,IF('Prop Drill Pipe Inp Report'!AG1694="X",1,IF('Prop Drill Pipe Inp Report'!AH1694="X",1, IF('Prop Drill Pipe Inp Report'!AI1694="X",1,0))))))))))))))</f>
        <v>0</v>
      </c>
      <c r="J1687">
        <f>IF('Prop Drill Pipe Inp Report'!AP1694="X",1,IF('Prop Drill Pipe Inp Report'!AQ1694="X",1,IF('Prop Drill Pipe Inp Report'!AR1694="X",1,IF('Prop Drill Pipe Inp Report'!AS1694="X",1,IF('Prop Drill Pipe Inp Report'!AT1694="X",1,IF('Prop Drill Pipe Inp Report'!AU1694="X",1,IF('Prop Drill Pipe Inp Report'!AV1694="X",1,IF('Prop Drill Pipe Inp Report'!AW1694="X",1,IF('Prop Drill Pipe Inp Report'!AX1694="X",1,IF('Prop Drill Pipe Inp Report'!AY1694="X",1,IF('Prop Drill Pipe Inp Report'!AZ1694="X",1,IF('Prop Drill Pipe Inp Report'!BA1694="X",1,0))))))))))))</f>
        <v>0</v>
      </c>
    </row>
    <row r="1688" spans="9:10" x14ac:dyDescent="0.25">
      <c r="I1688">
        <f>IF('Prop Drill Pipe Inp Report'!V1695="X",1,IF('Prop Drill Pipe Inp Report'!W1695="X",1,IF('Prop Drill Pipe Inp Report'!X1695="X",1,IF('Prop Drill Pipe Inp Report'!Y1695="X",1,IF('Prop Drill Pipe Inp Report'!Z1695="X",1,IF('Prop Drill Pipe Inp Report'!AA1695="X",1,IF('Prop Drill Pipe Inp Report'!AB1695="X",1,IF('Prop Drill Pipe Inp Report'!AC1695="X",1,IF('Prop Drill Pipe Inp Report'!AD1695="X",1,IF('Prop Drill Pipe Inp Report'!AE1695="X",1,IF('Prop Drill Pipe Inp Report'!AF1695="X",1,IF('Prop Drill Pipe Inp Report'!AG1695="X",1,IF('Prop Drill Pipe Inp Report'!AH1695="X",1, IF('Prop Drill Pipe Inp Report'!AI1695="X",1,0))))))))))))))</f>
        <v>0</v>
      </c>
      <c r="J1688">
        <f>IF('Prop Drill Pipe Inp Report'!AP1695="X",1,IF('Prop Drill Pipe Inp Report'!AQ1695="X",1,IF('Prop Drill Pipe Inp Report'!AR1695="X",1,IF('Prop Drill Pipe Inp Report'!AS1695="X",1,IF('Prop Drill Pipe Inp Report'!AT1695="X",1,IF('Prop Drill Pipe Inp Report'!AU1695="X",1,IF('Prop Drill Pipe Inp Report'!AV1695="X",1,IF('Prop Drill Pipe Inp Report'!AW1695="X",1,IF('Prop Drill Pipe Inp Report'!AX1695="X",1,IF('Prop Drill Pipe Inp Report'!AY1695="X",1,IF('Prop Drill Pipe Inp Report'!AZ1695="X",1,IF('Prop Drill Pipe Inp Report'!BA1695="X",1,0))))))))))))</f>
        <v>0</v>
      </c>
    </row>
    <row r="1689" spans="9:10" x14ac:dyDescent="0.25">
      <c r="I1689">
        <f>IF('Prop Drill Pipe Inp Report'!V1696="X",1,IF('Prop Drill Pipe Inp Report'!W1696="X",1,IF('Prop Drill Pipe Inp Report'!X1696="X",1,IF('Prop Drill Pipe Inp Report'!Y1696="X",1,IF('Prop Drill Pipe Inp Report'!Z1696="X",1,IF('Prop Drill Pipe Inp Report'!AA1696="X",1,IF('Prop Drill Pipe Inp Report'!AB1696="X",1,IF('Prop Drill Pipe Inp Report'!AC1696="X",1,IF('Prop Drill Pipe Inp Report'!AD1696="X",1,IF('Prop Drill Pipe Inp Report'!AE1696="X",1,IF('Prop Drill Pipe Inp Report'!AF1696="X",1,IF('Prop Drill Pipe Inp Report'!AG1696="X",1,IF('Prop Drill Pipe Inp Report'!AH1696="X",1, IF('Prop Drill Pipe Inp Report'!AI1696="X",1,0))))))))))))))</f>
        <v>0</v>
      </c>
      <c r="J1689">
        <f>IF('Prop Drill Pipe Inp Report'!AP1696="X",1,IF('Prop Drill Pipe Inp Report'!AQ1696="X",1,IF('Prop Drill Pipe Inp Report'!AR1696="X",1,IF('Prop Drill Pipe Inp Report'!AS1696="X",1,IF('Prop Drill Pipe Inp Report'!AT1696="X",1,IF('Prop Drill Pipe Inp Report'!AU1696="X",1,IF('Prop Drill Pipe Inp Report'!AV1696="X",1,IF('Prop Drill Pipe Inp Report'!AW1696="X",1,IF('Prop Drill Pipe Inp Report'!AX1696="X",1,IF('Prop Drill Pipe Inp Report'!AY1696="X",1,IF('Prop Drill Pipe Inp Report'!AZ1696="X",1,IF('Prop Drill Pipe Inp Report'!BA1696="X",1,0))))))))))))</f>
        <v>0</v>
      </c>
    </row>
    <row r="1690" spans="9:10" x14ac:dyDescent="0.25">
      <c r="I1690">
        <f>IF('Prop Drill Pipe Inp Report'!V1697="X",1,IF('Prop Drill Pipe Inp Report'!W1697="X",1,IF('Prop Drill Pipe Inp Report'!X1697="X",1,IF('Prop Drill Pipe Inp Report'!Y1697="X",1,IF('Prop Drill Pipe Inp Report'!Z1697="X",1,IF('Prop Drill Pipe Inp Report'!AA1697="X",1,IF('Prop Drill Pipe Inp Report'!AB1697="X",1,IF('Prop Drill Pipe Inp Report'!AC1697="X",1,IF('Prop Drill Pipe Inp Report'!AD1697="X",1,IF('Prop Drill Pipe Inp Report'!AE1697="X",1,IF('Prop Drill Pipe Inp Report'!AF1697="X",1,IF('Prop Drill Pipe Inp Report'!AG1697="X",1,IF('Prop Drill Pipe Inp Report'!AH1697="X",1, IF('Prop Drill Pipe Inp Report'!AI1697="X",1,0))))))))))))))</f>
        <v>0</v>
      </c>
      <c r="J1690">
        <f>IF('Prop Drill Pipe Inp Report'!AP1697="X",1,IF('Prop Drill Pipe Inp Report'!AQ1697="X",1,IF('Prop Drill Pipe Inp Report'!AR1697="X",1,IF('Prop Drill Pipe Inp Report'!AS1697="X",1,IF('Prop Drill Pipe Inp Report'!AT1697="X",1,IF('Prop Drill Pipe Inp Report'!AU1697="X",1,IF('Prop Drill Pipe Inp Report'!AV1697="X",1,IF('Prop Drill Pipe Inp Report'!AW1697="X",1,IF('Prop Drill Pipe Inp Report'!AX1697="X",1,IF('Prop Drill Pipe Inp Report'!AY1697="X",1,IF('Prop Drill Pipe Inp Report'!AZ1697="X",1,IF('Prop Drill Pipe Inp Report'!BA1697="X",1,0))))))))))))</f>
        <v>0</v>
      </c>
    </row>
    <row r="1691" spans="9:10" x14ac:dyDescent="0.25">
      <c r="I1691">
        <f>IF('Prop Drill Pipe Inp Report'!V1698="X",1,IF('Prop Drill Pipe Inp Report'!W1698="X",1,IF('Prop Drill Pipe Inp Report'!X1698="X",1,IF('Prop Drill Pipe Inp Report'!Y1698="X",1,IF('Prop Drill Pipe Inp Report'!Z1698="X",1,IF('Prop Drill Pipe Inp Report'!AA1698="X",1,IF('Prop Drill Pipe Inp Report'!AB1698="X",1,IF('Prop Drill Pipe Inp Report'!AC1698="X",1,IF('Prop Drill Pipe Inp Report'!AD1698="X",1,IF('Prop Drill Pipe Inp Report'!AE1698="X",1,IF('Prop Drill Pipe Inp Report'!AF1698="X",1,IF('Prop Drill Pipe Inp Report'!AG1698="X",1,IF('Prop Drill Pipe Inp Report'!AH1698="X",1, IF('Prop Drill Pipe Inp Report'!AI1698="X",1,0))))))))))))))</f>
        <v>0</v>
      </c>
      <c r="J1691">
        <f>IF('Prop Drill Pipe Inp Report'!AP1698="X",1,IF('Prop Drill Pipe Inp Report'!AQ1698="X",1,IF('Prop Drill Pipe Inp Report'!AR1698="X",1,IF('Prop Drill Pipe Inp Report'!AS1698="X",1,IF('Prop Drill Pipe Inp Report'!AT1698="X",1,IF('Prop Drill Pipe Inp Report'!AU1698="X",1,IF('Prop Drill Pipe Inp Report'!AV1698="X",1,IF('Prop Drill Pipe Inp Report'!AW1698="X",1,IF('Prop Drill Pipe Inp Report'!AX1698="X",1,IF('Prop Drill Pipe Inp Report'!AY1698="X",1,IF('Prop Drill Pipe Inp Report'!AZ1698="X",1,IF('Prop Drill Pipe Inp Report'!BA1698="X",1,0))))))))))))</f>
        <v>0</v>
      </c>
    </row>
    <row r="1692" spans="9:10" x14ac:dyDescent="0.25">
      <c r="I1692">
        <f>IF('Prop Drill Pipe Inp Report'!V1699="X",1,IF('Prop Drill Pipe Inp Report'!W1699="X",1,IF('Prop Drill Pipe Inp Report'!X1699="X",1,IF('Prop Drill Pipe Inp Report'!Y1699="X",1,IF('Prop Drill Pipe Inp Report'!Z1699="X",1,IF('Prop Drill Pipe Inp Report'!AA1699="X",1,IF('Prop Drill Pipe Inp Report'!AB1699="X",1,IF('Prop Drill Pipe Inp Report'!AC1699="X",1,IF('Prop Drill Pipe Inp Report'!AD1699="X",1,IF('Prop Drill Pipe Inp Report'!AE1699="X",1,IF('Prop Drill Pipe Inp Report'!AF1699="X",1,IF('Prop Drill Pipe Inp Report'!AG1699="X",1,IF('Prop Drill Pipe Inp Report'!AH1699="X",1, IF('Prop Drill Pipe Inp Report'!AI1699="X",1,0))))))))))))))</f>
        <v>0</v>
      </c>
      <c r="J1692">
        <f>IF('Prop Drill Pipe Inp Report'!AP1699="X",1,IF('Prop Drill Pipe Inp Report'!AQ1699="X",1,IF('Prop Drill Pipe Inp Report'!AR1699="X",1,IF('Prop Drill Pipe Inp Report'!AS1699="X",1,IF('Prop Drill Pipe Inp Report'!AT1699="X",1,IF('Prop Drill Pipe Inp Report'!AU1699="X",1,IF('Prop Drill Pipe Inp Report'!AV1699="X",1,IF('Prop Drill Pipe Inp Report'!AW1699="X",1,IF('Prop Drill Pipe Inp Report'!AX1699="X",1,IF('Prop Drill Pipe Inp Report'!AY1699="X",1,IF('Prop Drill Pipe Inp Report'!AZ1699="X",1,IF('Prop Drill Pipe Inp Report'!BA1699="X",1,0))))))))))))</f>
        <v>0</v>
      </c>
    </row>
    <row r="1693" spans="9:10" x14ac:dyDescent="0.25">
      <c r="I1693">
        <f>IF('Prop Drill Pipe Inp Report'!V1700="X",1,IF('Prop Drill Pipe Inp Report'!W1700="X",1,IF('Prop Drill Pipe Inp Report'!X1700="X",1,IF('Prop Drill Pipe Inp Report'!Y1700="X",1,IF('Prop Drill Pipe Inp Report'!Z1700="X",1,IF('Prop Drill Pipe Inp Report'!AA1700="X",1,IF('Prop Drill Pipe Inp Report'!AB1700="X",1,IF('Prop Drill Pipe Inp Report'!AC1700="X",1,IF('Prop Drill Pipe Inp Report'!AD1700="X",1,IF('Prop Drill Pipe Inp Report'!AE1700="X",1,IF('Prop Drill Pipe Inp Report'!AF1700="X",1,IF('Prop Drill Pipe Inp Report'!AG1700="X",1,IF('Prop Drill Pipe Inp Report'!AH1700="X",1, IF('Prop Drill Pipe Inp Report'!AI1700="X",1,0))))))))))))))</f>
        <v>0</v>
      </c>
      <c r="J1693">
        <f>IF('Prop Drill Pipe Inp Report'!AP1700="X",1,IF('Prop Drill Pipe Inp Report'!AQ1700="X",1,IF('Prop Drill Pipe Inp Report'!AR1700="X",1,IF('Prop Drill Pipe Inp Report'!AS1700="X",1,IF('Prop Drill Pipe Inp Report'!AT1700="X",1,IF('Prop Drill Pipe Inp Report'!AU1700="X",1,IF('Prop Drill Pipe Inp Report'!AV1700="X",1,IF('Prop Drill Pipe Inp Report'!AW1700="X",1,IF('Prop Drill Pipe Inp Report'!AX1700="X",1,IF('Prop Drill Pipe Inp Report'!AY1700="X",1,IF('Prop Drill Pipe Inp Report'!AZ1700="X",1,IF('Prop Drill Pipe Inp Report'!BA1700="X",1,0))))))))))))</f>
        <v>0</v>
      </c>
    </row>
    <row r="1694" spans="9:10" x14ac:dyDescent="0.25">
      <c r="I1694">
        <f>IF('Prop Drill Pipe Inp Report'!V1701="X",1,IF('Prop Drill Pipe Inp Report'!W1701="X",1,IF('Prop Drill Pipe Inp Report'!X1701="X",1,IF('Prop Drill Pipe Inp Report'!Y1701="X",1,IF('Prop Drill Pipe Inp Report'!Z1701="X",1,IF('Prop Drill Pipe Inp Report'!AA1701="X",1,IF('Prop Drill Pipe Inp Report'!AB1701="X",1,IF('Prop Drill Pipe Inp Report'!AC1701="X",1,IF('Prop Drill Pipe Inp Report'!AD1701="X",1,IF('Prop Drill Pipe Inp Report'!AE1701="X",1,IF('Prop Drill Pipe Inp Report'!AF1701="X",1,IF('Prop Drill Pipe Inp Report'!AG1701="X",1,IF('Prop Drill Pipe Inp Report'!AH1701="X",1, IF('Prop Drill Pipe Inp Report'!AI1701="X",1,0))))))))))))))</f>
        <v>0</v>
      </c>
      <c r="J1694">
        <f>IF('Prop Drill Pipe Inp Report'!AP1701="X",1,IF('Prop Drill Pipe Inp Report'!AQ1701="X",1,IF('Prop Drill Pipe Inp Report'!AR1701="X",1,IF('Prop Drill Pipe Inp Report'!AS1701="X",1,IF('Prop Drill Pipe Inp Report'!AT1701="X",1,IF('Prop Drill Pipe Inp Report'!AU1701="X",1,IF('Prop Drill Pipe Inp Report'!AV1701="X",1,IF('Prop Drill Pipe Inp Report'!AW1701="X",1,IF('Prop Drill Pipe Inp Report'!AX1701="X",1,IF('Prop Drill Pipe Inp Report'!AY1701="X",1,IF('Prop Drill Pipe Inp Report'!AZ1701="X",1,IF('Prop Drill Pipe Inp Report'!BA1701="X",1,0))))))))))))</f>
        <v>0</v>
      </c>
    </row>
    <row r="1695" spans="9:10" x14ac:dyDescent="0.25">
      <c r="I1695">
        <f>IF('Prop Drill Pipe Inp Report'!V1702="X",1,IF('Prop Drill Pipe Inp Report'!W1702="X",1,IF('Prop Drill Pipe Inp Report'!X1702="X",1,IF('Prop Drill Pipe Inp Report'!Y1702="X",1,IF('Prop Drill Pipe Inp Report'!Z1702="X",1,IF('Prop Drill Pipe Inp Report'!AA1702="X",1,IF('Prop Drill Pipe Inp Report'!AB1702="X",1,IF('Prop Drill Pipe Inp Report'!AC1702="X",1,IF('Prop Drill Pipe Inp Report'!AD1702="X",1,IF('Prop Drill Pipe Inp Report'!AE1702="X",1,IF('Prop Drill Pipe Inp Report'!AF1702="X",1,IF('Prop Drill Pipe Inp Report'!AG1702="X",1,IF('Prop Drill Pipe Inp Report'!AH1702="X",1, IF('Prop Drill Pipe Inp Report'!AI1702="X",1,0))))))))))))))</f>
        <v>0</v>
      </c>
      <c r="J1695">
        <f>IF('Prop Drill Pipe Inp Report'!AP1702="X",1,IF('Prop Drill Pipe Inp Report'!AQ1702="X",1,IF('Prop Drill Pipe Inp Report'!AR1702="X",1,IF('Prop Drill Pipe Inp Report'!AS1702="X",1,IF('Prop Drill Pipe Inp Report'!AT1702="X",1,IF('Prop Drill Pipe Inp Report'!AU1702="X",1,IF('Prop Drill Pipe Inp Report'!AV1702="X",1,IF('Prop Drill Pipe Inp Report'!AW1702="X",1,IF('Prop Drill Pipe Inp Report'!AX1702="X",1,IF('Prop Drill Pipe Inp Report'!AY1702="X",1,IF('Prop Drill Pipe Inp Report'!AZ1702="X",1,IF('Prop Drill Pipe Inp Report'!BA1702="X",1,0))))))))))))</f>
        <v>0</v>
      </c>
    </row>
    <row r="1696" spans="9:10" x14ac:dyDescent="0.25">
      <c r="I1696">
        <f>IF('Prop Drill Pipe Inp Report'!V1703="X",1,IF('Prop Drill Pipe Inp Report'!W1703="X",1,IF('Prop Drill Pipe Inp Report'!X1703="X",1,IF('Prop Drill Pipe Inp Report'!Y1703="X",1,IF('Prop Drill Pipe Inp Report'!Z1703="X",1,IF('Prop Drill Pipe Inp Report'!AA1703="X",1,IF('Prop Drill Pipe Inp Report'!AB1703="X",1,IF('Prop Drill Pipe Inp Report'!AC1703="X",1,IF('Prop Drill Pipe Inp Report'!AD1703="X",1,IF('Prop Drill Pipe Inp Report'!AE1703="X",1,IF('Prop Drill Pipe Inp Report'!AF1703="X",1,IF('Prop Drill Pipe Inp Report'!AG1703="X",1,IF('Prop Drill Pipe Inp Report'!AH1703="X",1, IF('Prop Drill Pipe Inp Report'!AI1703="X",1,0))))))))))))))</f>
        <v>0</v>
      </c>
      <c r="J1696">
        <f>IF('Prop Drill Pipe Inp Report'!AP1703="X",1,IF('Prop Drill Pipe Inp Report'!AQ1703="X",1,IF('Prop Drill Pipe Inp Report'!AR1703="X",1,IF('Prop Drill Pipe Inp Report'!AS1703="X",1,IF('Prop Drill Pipe Inp Report'!AT1703="X",1,IF('Prop Drill Pipe Inp Report'!AU1703="X",1,IF('Prop Drill Pipe Inp Report'!AV1703="X",1,IF('Prop Drill Pipe Inp Report'!AW1703="X",1,IF('Prop Drill Pipe Inp Report'!AX1703="X",1,IF('Prop Drill Pipe Inp Report'!AY1703="X",1,IF('Prop Drill Pipe Inp Report'!AZ1703="X",1,IF('Prop Drill Pipe Inp Report'!BA1703="X",1,0))))))))))))</f>
        <v>0</v>
      </c>
    </row>
    <row r="1697" spans="9:10" x14ac:dyDescent="0.25">
      <c r="I1697">
        <f>IF('Prop Drill Pipe Inp Report'!V1704="X",1,IF('Prop Drill Pipe Inp Report'!W1704="X",1,IF('Prop Drill Pipe Inp Report'!X1704="X",1,IF('Prop Drill Pipe Inp Report'!Y1704="X",1,IF('Prop Drill Pipe Inp Report'!Z1704="X",1,IF('Prop Drill Pipe Inp Report'!AA1704="X",1,IF('Prop Drill Pipe Inp Report'!AB1704="X",1,IF('Prop Drill Pipe Inp Report'!AC1704="X",1,IF('Prop Drill Pipe Inp Report'!AD1704="X",1,IF('Prop Drill Pipe Inp Report'!AE1704="X",1,IF('Prop Drill Pipe Inp Report'!AF1704="X",1,IF('Prop Drill Pipe Inp Report'!AG1704="X",1,IF('Prop Drill Pipe Inp Report'!AH1704="X",1, IF('Prop Drill Pipe Inp Report'!AI1704="X",1,0))))))))))))))</f>
        <v>0</v>
      </c>
      <c r="J1697">
        <f>IF('Prop Drill Pipe Inp Report'!AP1704="X",1,IF('Prop Drill Pipe Inp Report'!AQ1704="X",1,IF('Prop Drill Pipe Inp Report'!AR1704="X",1,IF('Prop Drill Pipe Inp Report'!AS1704="X",1,IF('Prop Drill Pipe Inp Report'!AT1704="X",1,IF('Prop Drill Pipe Inp Report'!AU1704="X",1,IF('Prop Drill Pipe Inp Report'!AV1704="X",1,IF('Prop Drill Pipe Inp Report'!AW1704="X",1,IF('Prop Drill Pipe Inp Report'!AX1704="X",1,IF('Prop Drill Pipe Inp Report'!AY1704="X",1,IF('Prop Drill Pipe Inp Report'!AZ1704="X",1,IF('Prop Drill Pipe Inp Report'!BA1704="X",1,0))))))))))))</f>
        <v>0</v>
      </c>
    </row>
    <row r="1698" spans="9:10" x14ac:dyDescent="0.25">
      <c r="I1698">
        <f>IF('Prop Drill Pipe Inp Report'!V1705="X",1,IF('Prop Drill Pipe Inp Report'!W1705="X",1,IF('Prop Drill Pipe Inp Report'!X1705="X",1,IF('Prop Drill Pipe Inp Report'!Y1705="X",1,IF('Prop Drill Pipe Inp Report'!Z1705="X",1,IF('Prop Drill Pipe Inp Report'!AA1705="X",1,IF('Prop Drill Pipe Inp Report'!AB1705="X",1,IF('Prop Drill Pipe Inp Report'!AC1705="X",1,IF('Prop Drill Pipe Inp Report'!AD1705="X",1,IF('Prop Drill Pipe Inp Report'!AE1705="X",1,IF('Prop Drill Pipe Inp Report'!AF1705="X",1,IF('Prop Drill Pipe Inp Report'!AG1705="X",1,IF('Prop Drill Pipe Inp Report'!AH1705="X",1, IF('Prop Drill Pipe Inp Report'!AI1705="X",1,0))))))))))))))</f>
        <v>0</v>
      </c>
      <c r="J1698">
        <f>IF('Prop Drill Pipe Inp Report'!AP1705="X",1,IF('Prop Drill Pipe Inp Report'!AQ1705="X",1,IF('Prop Drill Pipe Inp Report'!AR1705="X",1,IF('Prop Drill Pipe Inp Report'!AS1705="X",1,IF('Prop Drill Pipe Inp Report'!AT1705="X",1,IF('Prop Drill Pipe Inp Report'!AU1705="X",1,IF('Prop Drill Pipe Inp Report'!AV1705="X",1,IF('Prop Drill Pipe Inp Report'!AW1705="X",1,IF('Prop Drill Pipe Inp Report'!AX1705="X",1,IF('Prop Drill Pipe Inp Report'!AY1705="X",1,IF('Prop Drill Pipe Inp Report'!AZ1705="X",1,IF('Prop Drill Pipe Inp Report'!BA1705="X",1,0))))))))))))</f>
        <v>0</v>
      </c>
    </row>
    <row r="1699" spans="9:10" x14ac:dyDescent="0.25">
      <c r="I1699">
        <f>IF('Prop Drill Pipe Inp Report'!V1706="X",1,IF('Prop Drill Pipe Inp Report'!W1706="X",1,IF('Prop Drill Pipe Inp Report'!X1706="X",1,IF('Prop Drill Pipe Inp Report'!Y1706="X",1,IF('Prop Drill Pipe Inp Report'!Z1706="X",1,IF('Prop Drill Pipe Inp Report'!AA1706="X",1,IF('Prop Drill Pipe Inp Report'!AB1706="X",1,IF('Prop Drill Pipe Inp Report'!AC1706="X",1,IF('Prop Drill Pipe Inp Report'!AD1706="X",1,IF('Prop Drill Pipe Inp Report'!AE1706="X",1,IF('Prop Drill Pipe Inp Report'!AF1706="X",1,IF('Prop Drill Pipe Inp Report'!AG1706="X",1,IF('Prop Drill Pipe Inp Report'!AH1706="X",1, IF('Prop Drill Pipe Inp Report'!AI1706="X",1,0))))))))))))))</f>
        <v>0</v>
      </c>
      <c r="J1699">
        <f>IF('Prop Drill Pipe Inp Report'!AP1706="X",1,IF('Prop Drill Pipe Inp Report'!AQ1706="X",1,IF('Prop Drill Pipe Inp Report'!AR1706="X",1,IF('Prop Drill Pipe Inp Report'!AS1706="X",1,IF('Prop Drill Pipe Inp Report'!AT1706="X",1,IF('Prop Drill Pipe Inp Report'!AU1706="X",1,IF('Prop Drill Pipe Inp Report'!AV1706="X",1,IF('Prop Drill Pipe Inp Report'!AW1706="X",1,IF('Prop Drill Pipe Inp Report'!AX1706="X",1,IF('Prop Drill Pipe Inp Report'!AY1706="X",1,IF('Prop Drill Pipe Inp Report'!AZ1706="X",1,IF('Prop Drill Pipe Inp Report'!BA1706="X",1,0))))))))))))</f>
        <v>0</v>
      </c>
    </row>
    <row r="1700" spans="9:10" x14ac:dyDescent="0.25">
      <c r="I1700">
        <f>IF('Prop Drill Pipe Inp Report'!V1707="X",1,IF('Prop Drill Pipe Inp Report'!W1707="X",1,IF('Prop Drill Pipe Inp Report'!X1707="X",1,IF('Prop Drill Pipe Inp Report'!Y1707="X",1,IF('Prop Drill Pipe Inp Report'!Z1707="X",1,IF('Prop Drill Pipe Inp Report'!AA1707="X",1,IF('Prop Drill Pipe Inp Report'!AB1707="X",1,IF('Prop Drill Pipe Inp Report'!AC1707="X",1,IF('Prop Drill Pipe Inp Report'!AD1707="X",1,IF('Prop Drill Pipe Inp Report'!AE1707="X",1,IF('Prop Drill Pipe Inp Report'!AF1707="X",1,IF('Prop Drill Pipe Inp Report'!AG1707="X",1,IF('Prop Drill Pipe Inp Report'!AH1707="X",1, IF('Prop Drill Pipe Inp Report'!AI1707="X",1,0))))))))))))))</f>
        <v>0</v>
      </c>
      <c r="J1700">
        <f>IF('Prop Drill Pipe Inp Report'!AP1707="X",1,IF('Prop Drill Pipe Inp Report'!AQ1707="X",1,IF('Prop Drill Pipe Inp Report'!AR1707="X",1,IF('Prop Drill Pipe Inp Report'!AS1707="X",1,IF('Prop Drill Pipe Inp Report'!AT1707="X",1,IF('Prop Drill Pipe Inp Report'!AU1707="X",1,IF('Prop Drill Pipe Inp Report'!AV1707="X",1,IF('Prop Drill Pipe Inp Report'!AW1707="X",1,IF('Prop Drill Pipe Inp Report'!AX1707="X",1,IF('Prop Drill Pipe Inp Report'!AY1707="X",1,IF('Prop Drill Pipe Inp Report'!AZ1707="X",1,IF('Prop Drill Pipe Inp Report'!BA1707="X",1,0))))))))))))</f>
        <v>0</v>
      </c>
    </row>
    <row r="1701" spans="9:10" x14ac:dyDescent="0.25">
      <c r="I1701">
        <f>IF('Prop Drill Pipe Inp Report'!V1708="X",1,IF('Prop Drill Pipe Inp Report'!W1708="X",1,IF('Prop Drill Pipe Inp Report'!X1708="X",1,IF('Prop Drill Pipe Inp Report'!Y1708="X",1,IF('Prop Drill Pipe Inp Report'!Z1708="X",1,IF('Prop Drill Pipe Inp Report'!AA1708="X",1,IF('Prop Drill Pipe Inp Report'!AB1708="X",1,IF('Prop Drill Pipe Inp Report'!AC1708="X",1,IF('Prop Drill Pipe Inp Report'!AD1708="X",1,IF('Prop Drill Pipe Inp Report'!AE1708="X",1,IF('Prop Drill Pipe Inp Report'!AF1708="X",1,IF('Prop Drill Pipe Inp Report'!AG1708="X",1,IF('Prop Drill Pipe Inp Report'!AH1708="X",1, IF('Prop Drill Pipe Inp Report'!AI1708="X",1,0))))))))))))))</f>
        <v>0</v>
      </c>
      <c r="J1701">
        <f>IF('Prop Drill Pipe Inp Report'!AP1708="X",1,IF('Prop Drill Pipe Inp Report'!AQ1708="X",1,IF('Prop Drill Pipe Inp Report'!AR1708="X",1,IF('Prop Drill Pipe Inp Report'!AS1708="X",1,IF('Prop Drill Pipe Inp Report'!AT1708="X",1,IF('Prop Drill Pipe Inp Report'!AU1708="X",1,IF('Prop Drill Pipe Inp Report'!AV1708="X",1,IF('Prop Drill Pipe Inp Report'!AW1708="X",1,IF('Prop Drill Pipe Inp Report'!AX1708="X",1,IF('Prop Drill Pipe Inp Report'!AY1708="X",1,IF('Prop Drill Pipe Inp Report'!AZ1708="X",1,IF('Prop Drill Pipe Inp Report'!BA1708="X",1,0))))))))))))</f>
        <v>0</v>
      </c>
    </row>
    <row r="1702" spans="9:10" x14ac:dyDescent="0.25">
      <c r="I1702">
        <f>IF('Prop Drill Pipe Inp Report'!V1709="X",1,IF('Prop Drill Pipe Inp Report'!W1709="X",1,IF('Prop Drill Pipe Inp Report'!X1709="X",1,IF('Prop Drill Pipe Inp Report'!Y1709="X",1,IF('Prop Drill Pipe Inp Report'!Z1709="X",1,IF('Prop Drill Pipe Inp Report'!AA1709="X",1,IF('Prop Drill Pipe Inp Report'!AB1709="X",1,IF('Prop Drill Pipe Inp Report'!AC1709="X",1,IF('Prop Drill Pipe Inp Report'!AD1709="X",1,IF('Prop Drill Pipe Inp Report'!AE1709="X",1,IF('Prop Drill Pipe Inp Report'!AF1709="X",1,IF('Prop Drill Pipe Inp Report'!AG1709="X",1,IF('Prop Drill Pipe Inp Report'!AH1709="X",1, IF('Prop Drill Pipe Inp Report'!AI1709="X",1,0))))))))))))))</f>
        <v>0</v>
      </c>
      <c r="J1702">
        <f>IF('Prop Drill Pipe Inp Report'!AP1709="X",1,IF('Prop Drill Pipe Inp Report'!AQ1709="X",1,IF('Prop Drill Pipe Inp Report'!AR1709="X",1,IF('Prop Drill Pipe Inp Report'!AS1709="X",1,IF('Prop Drill Pipe Inp Report'!AT1709="X",1,IF('Prop Drill Pipe Inp Report'!AU1709="X",1,IF('Prop Drill Pipe Inp Report'!AV1709="X",1,IF('Prop Drill Pipe Inp Report'!AW1709="X",1,IF('Prop Drill Pipe Inp Report'!AX1709="X",1,IF('Prop Drill Pipe Inp Report'!AY1709="X",1,IF('Prop Drill Pipe Inp Report'!AZ1709="X",1,IF('Prop Drill Pipe Inp Report'!BA1709="X",1,0))))))))))))</f>
        <v>0</v>
      </c>
    </row>
    <row r="1703" spans="9:10" x14ac:dyDescent="0.25">
      <c r="I1703">
        <f>IF('Prop Drill Pipe Inp Report'!V1710="X",1,IF('Prop Drill Pipe Inp Report'!W1710="X",1,IF('Prop Drill Pipe Inp Report'!X1710="X",1,IF('Prop Drill Pipe Inp Report'!Y1710="X",1,IF('Prop Drill Pipe Inp Report'!Z1710="X",1,IF('Prop Drill Pipe Inp Report'!AA1710="X",1,IF('Prop Drill Pipe Inp Report'!AB1710="X",1,IF('Prop Drill Pipe Inp Report'!AC1710="X",1,IF('Prop Drill Pipe Inp Report'!AD1710="X",1,IF('Prop Drill Pipe Inp Report'!AE1710="X",1,IF('Prop Drill Pipe Inp Report'!AF1710="X",1,IF('Prop Drill Pipe Inp Report'!AG1710="X",1,IF('Prop Drill Pipe Inp Report'!AH1710="X",1, IF('Prop Drill Pipe Inp Report'!AI1710="X",1,0))))))))))))))</f>
        <v>0</v>
      </c>
      <c r="J1703">
        <f>IF('Prop Drill Pipe Inp Report'!AP1710="X",1,IF('Prop Drill Pipe Inp Report'!AQ1710="X",1,IF('Prop Drill Pipe Inp Report'!AR1710="X",1,IF('Prop Drill Pipe Inp Report'!AS1710="X",1,IF('Prop Drill Pipe Inp Report'!AT1710="X",1,IF('Prop Drill Pipe Inp Report'!AU1710="X",1,IF('Prop Drill Pipe Inp Report'!AV1710="X",1,IF('Prop Drill Pipe Inp Report'!AW1710="X",1,IF('Prop Drill Pipe Inp Report'!AX1710="X",1,IF('Prop Drill Pipe Inp Report'!AY1710="X",1,IF('Prop Drill Pipe Inp Report'!AZ1710="X",1,IF('Prop Drill Pipe Inp Report'!BA1710="X",1,0))))))))))))</f>
        <v>0</v>
      </c>
    </row>
    <row r="1704" spans="9:10" x14ac:dyDescent="0.25">
      <c r="I1704">
        <f>IF('Prop Drill Pipe Inp Report'!V1711="X",1,IF('Prop Drill Pipe Inp Report'!W1711="X",1,IF('Prop Drill Pipe Inp Report'!X1711="X",1,IF('Prop Drill Pipe Inp Report'!Y1711="X",1,IF('Prop Drill Pipe Inp Report'!Z1711="X",1,IF('Prop Drill Pipe Inp Report'!AA1711="X",1,IF('Prop Drill Pipe Inp Report'!AB1711="X",1,IF('Prop Drill Pipe Inp Report'!AC1711="X",1,IF('Prop Drill Pipe Inp Report'!AD1711="X",1,IF('Prop Drill Pipe Inp Report'!AE1711="X",1,IF('Prop Drill Pipe Inp Report'!AF1711="X",1,IF('Prop Drill Pipe Inp Report'!AG1711="X",1,IF('Prop Drill Pipe Inp Report'!AH1711="X",1, IF('Prop Drill Pipe Inp Report'!AI1711="X",1,0))))))))))))))</f>
        <v>0</v>
      </c>
      <c r="J1704">
        <f>IF('Prop Drill Pipe Inp Report'!AP1711="X",1,IF('Prop Drill Pipe Inp Report'!AQ1711="X",1,IF('Prop Drill Pipe Inp Report'!AR1711="X",1,IF('Prop Drill Pipe Inp Report'!AS1711="X",1,IF('Prop Drill Pipe Inp Report'!AT1711="X",1,IF('Prop Drill Pipe Inp Report'!AU1711="X",1,IF('Prop Drill Pipe Inp Report'!AV1711="X",1,IF('Prop Drill Pipe Inp Report'!AW1711="X",1,IF('Prop Drill Pipe Inp Report'!AX1711="X",1,IF('Prop Drill Pipe Inp Report'!AY1711="X",1,IF('Prop Drill Pipe Inp Report'!AZ1711="X",1,IF('Prop Drill Pipe Inp Report'!BA1711="X",1,0))))))))))))</f>
        <v>0</v>
      </c>
    </row>
    <row r="1705" spans="9:10" x14ac:dyDescent="0.25">
      <c r="I1705">
        <f>IF('Prop Drill Pipe Inp Report'!V1712="X",1,IF('Prop Drill Pipe Inp Report'!W1712="X",1,IF('Prop Drill Pipe Inp Report'!X1712="X",1,IF('Prop Drill Pipe Inp Report'!Y1712="X",1,IF('Prop Drill Pipe Inp Report'!Z1712="X",1,IF('Prop Drill Pipe Inp Report'!AA1712="X",1,IF('Prop Drill Pipe Inp Report'!AB1712="X",1,IF('Prop Drill Pipe Inp Report'!AC1712="X",1,IF('Prop Drill Pipe Inp Report'!AD1712="X",1,IF('Prop Drill Pipe Inp Report'!AE1712="X",1,IF('Prop Drill Pipe Inp Report'!AF1712="X",1,IF('Prop Drill Pipe Inp Report'!AG1712="X",1,IF('Prop Drill Pipe Inp Report'!AH1712="X",1, IF('Prop Drill Pipe Inp Report'!AI1712="X",1,0))))))))))))))</f>
        <v>0</v>
      </c>
      <c r="J1705">
        <f>IF('Prop Drill Pipe Inp Report'!AP1712="X",1,IF('Prop Drill Pipe Inp Report'!AQ1712="X",1,IF('Prop Drill Pipe Inp Report'!AR1712="X",1,IF('Prop Drill Pipe Inp Report'!AS1712="X",1,IF('Prop Drill Pipe Inp Report'!AT1712="X",1,IF('Prop Drill Pipe Inp Report'!AU1712="X",1,IF('Prop Drill Pipe Inp Report'!AV1712="X",1,IF('Prop Drill Pipe Inp Report'!AW1712="X",1,IF('Prop Drill Pipe Inp Report'!AX1712="X",1,IF('Prop Drill Pipe Inp Report'!AY1712="X",1,IF('Prop Drill Pipe Inp Report'!AZ1712="X",1,IF('Prop Drill Pipe Inp Report'!BA1712="X",1,0))))))))))))</f>
        <v>0</v>
      </c>
    </row>
    <row r="1706" spans="9:10" x14ac:dyDescent="0.25">
      <c r="I1706">
        <f>IF('Prop Drill Pipe Inp Report'!V1713="X",1,IF('Prop Drill Pipe Inp Report'!W1713="X",1,IF('Prop Drill Pipe Inp Report'!X1713="X",1,IF('Prop Drill Pipe Inp Report'!Y1713="X",1,IF('Prop Drill Pipe Inp Report'!Z1713="X",1,IF('Prop Drill Pipe Inp Report'!AA1713="X",1,IF('Prop Drill Pipe Inp Report'!AB1713="X",1,IF('Prop Drill Pipe Inp Report'!AC1713="X",1,IF('Prop Drill Pipe Inp Report'!AD1713="X",1,IF('Prop Drill Pipe Inp Report'!AE1713="X",1,IF('Prop Drill Pipe Inp Report'!AF1713="X",1,IF('Prop Drill Pipe Inp Report'!AG1713="X",1,IF('Prop Drill Pipe Inp Report'!AH1713="X",1, IF('Prop Drill Pipe Inp Report'!AI1713="X",1,0))))))))))))))</f>
        <v>0</v>
      </c>
      <c r="J1706">
        <f>IF('Prop Drill Pipe Inp Report'!AP1713="X",1,IF('Prop Drill Pipe Inp Report'!AQ1713="X",1,IF('Prop Drill Pipe Inp Report'!AR1713="X",1,IF('Prop Drill Pipe Inp Report'!AS1713="X",1,IF('Prop Drill Pipe Inp Report'!AT1713="X",1,IF('Prop Drill Pipe Inp Report'!AU1713="X",1,IF('Prop Drill Pipe Inp Report'!AV1713="X",1,IF('Prop Drill Pipe Inp Report'!AW1713="X",1,IF('Prop Drill Pipe Inp Report'!AX1713="X",1,IF('Prop Drill Pipe Inp Report'!AY1713="X",1,IF('Prop Drill Pipe Inp Report'!AZ1713="X",1,IF('Prop Drill Pipe Inp Report'!BA1713="X",1,0))))))))))))</f>
        <v>0</v>
      </c>
    </row>
    <row r="1707" spans="9:10" x14ac:dyDescent="0.25">
      <c r="I1707">
        <f>IF('Prop Drill Pipe Inp Report'!V1714="X",1,IF('Prop Drill Pipe Inp Report'!W1714="X",1,IF('Prop Drill Pipe Inp Report'!X1714="X",1,IF('Prop Drill Pipe Inp Report'!Y1714="X",1,IF('Prop Drill Pipe Inp Report'!Z1714="X",1,IF('Prop Drill Pipe Inp Report'!AA1714="X",1,IF('Prop Drill Pipe Inp Report'!AB1714="X",1,IF('Prop Drill Pipe Inp Report'!AC1714="X",1,IF('Prop Drill Pipe Inp Report'!AD1714="X",1,IF('Prop Drill Pipe Inp Report'!AE1714="X",1,IF('Prop Drill Pipe Inp Report'!AF1714="X",1,IF('Prop Drill Pipe Inp Report'!AG1714="X",1,IF('Prop Drill Pipe Inp Report'!AH1714="X",1, IF('Prop Drill Pipe Inp Report'!AI1714="X",1,0))))))))))))))</f>
        <v>0</v>
      </c>
      <c r="J1707">
        <f>IF('Prop Drill Pipe Inp Report'!AP1714="X",1,IF('Prop Drill Pipe Inp Report'!AQ1714="X",1,IF('Prop Drill Pipe Inp Report'!AR1714="X",1,IF('Prop Drill Pipe Inp Report'!AS1714="X",1,IF('Prop Drill Pipe Inp Report'!AT1714="X",1,IF('Prop Drill Pipe Inp Report'!AU1714="X",1,IF('Prop Drill Pipe Inp Report'!AV1714="X",1,IF('Prop Drill Pipe Inp Report'!AW1714="X",1,IF('Prop Drill Pipe Inp Report'!AX1714="X",1,IF('Prop Drill Pipe Inp Report'!AY1714="X",1,IF('Prop Drill Pipe Inp Report'!AZ1714="X",1,IF('Prop Drill Pipe Inp Report'!BA1714="X",1,0))))))))))))</f>
        <v>0</v>
      </c>
    </row>
    <row r="1708" spans="9:10" x14ac:dyDescent="0.25">
      <c r="I1708">
        <f>IF('Prop Drill Pipe Inp Report'!V1715="X",1,IF('Prop Drill Pipe Inp Report'!W1715="X",1,IF('Prop Drill Pipe Inp Report'!X1715="X",1,IF('Prop Drill Pipe Inp Report'!Y1715="X",1,IF('Prop Drill Pipe Inp Report'!Z1715="X",1,IF('Prop Drill Pipe Inp Report'!AA1715="X",1,IF('Prop Drill Pipe Inp Report'!AB1715="X",1,IF('Prop Drill Pipe Inp Report'!AC1715="X",1,IF('Prop Drill Pipe Inp Report'!AD1715="X",1,IF('Prop Drill Pipe Inp Report'!AE1715="X",1,IF('Prop Drill Pipe Inp Report'!AF1715="X",1,IF('Prop Drill Pipe Inp Report'!AG1715="X",1,IF('Prop Drill Pipe Inp Report'!AH1715="X",1, IF('Prop Drill Pipe Inp Report'!AI1715="X",1,0))))))))))))))</f>
        <v>0</v>
      </c>
      <c r="J1708">
        <f>IF('Prop Drill Pipe Inp Report'!AP1715="X",1,IF('Prop Drill Pipe Inp Report'!AQ1715="X",1,IF('Prop Drill Pipe Inp Report'!AR1715="X",1,IF('Prop Drill Pipe Inp Report'!AS1715="X",1,IF('Prop Drill Pipe Inp Report'!AT1715="X",1,IF('Prop Drill Pipe Inp Report'!AU1715="X",1,IF('Prop Drill Pipe Inp Report'!AV1715="X",1,IF('Prop Drill Pipe Inp Report'!AW1715="X",1,IF('Prop Drill Pipe Inp Report'!AX1715="X",1,IF('Prop Drill Pipe Inp Report'!AY1715="X",1,IF('Prop Drill Pipe Inp Report'!AZ1715="X",1,IF('Prop Drill Pipe Inp Report'!BA1715="X",1,0))))))))))))</f>
        <v>0</v>
      </c>
    </row>
    <row r="1709" spans="9:10" x14ac:dyDescent="0.25">
      <c r="I1709">
        <f>IF('Prop Drill Pipe Inp Report'!V1716="X",1,IF('Prop Drill Pipe Inp Report'!W1716="X",1,IF('Prop Drill Pipe Inp Report'!X1716="X",1,IF('Prop Drill Pipe Inp Report'!Y1716="X",1,IF('Prop Drill Pipe Inp Report'!Z1716="X",1,IF('Prop Drill Pipe Inp Report'!AA1716="X",1,IF('Prop Drill Pipe Inp Report'!AB1716="X",1,IF('Prop Drill Pipe Inp Report'!AC1716="X",1,IF('Prop Drill Pipe Inp Report'!AD1716="X",1,IF('Prop Drill Pipe Inp Report'!AE1716="X",1,IF('Prop Drill Pipe Inp Report'!AF1716="X",1,IF('Prop Drill Pipe Inp Report'!AG1716="X",1,IF('Prop Drill Pipe Inp Report'!AH1716="X",1, IF('Prop Drill Pipe Inp Report'!AI1716="X",1,0))))))))))))))</f>
        <v>0</v>
      </c>
      <c r="J1709">
        <f>IF('Prop Drill Pipe Inp Report'!AP1716="X",1,IF('Prop Drill Pipe Inp Report'!AQ1716="X",1,IF('Prop Drill Pipe Inp Report'!AR1716="X",1,IF('Prop Drill Pipe Inp Report'!AS1716="X",1,IF('Prop Drill Pipe Inp Report'!AT1716="X",1,IF('Prop Drill Pipe Inp Report'!AU1716="X",1,IF('Prop Drill Pipe Inp Report'!AV1716="X",1,IF('Prop Drill Pipe Inp Report'!AW1716="X",1,IF('Prop Drill Pipe Inp Report'!AX1716="X",1,IF('Prop Drill Pipe Inp Report'!AY1716="X",1,IF('Prop Drill Pipe Inp Report'!AZ1716="X",1,IF('Prop Drill Pipe Inp Report'!BA1716="X",1,0))))))))))))</f>
        <v>0</v>
      </c>
    </row>
    <row r="1710" spans="9:10" x14ac:dyDescent="0.25">
      <c r="I1710">
        <f>IF('Prop Drill Pipe Inp Report'!V1717="X",1,IF('Prop Drill Pipe Inp Report'!W1717="X",1,IF('Prop Drill Pipe Inp Report'!X1717="X",1,IF('Prop Drill Pipe Inp Report'!Y1717="X",1,IF('Prop Drill Pipe Inp Report'!Z1717="X",1,IF('Prop Drill Pipe Inp Report'!AA1717="X",1,IF('Prop Drill Pipe Inp Report'!AB1717="X",1,IF('Prop Drill Pipe Inp Report'!AC1717="X",1,IF('Prop Drill Pipe Inp Report'!AD1717="X",1,IF('Prop Drill Pipe Inp Report'!AE1717="X",1,IF('Prop Drill Pipe Inp Report'!AF1717="X",1,IF('Prop Drill Pipe Inp Report'!AG1717="X",1,IF('Prop Drill Pipe Inp Report'!AH1717="X",1, IF('Prop Drill Pipe Inp Report'!AI1717="X",1,0))))))))))))))</f>
        <v>0</v>
      </c>
      <c r="J1710">
        <f>IF('Prop Drill Pipe Inp Report'!AP1717="X",1,IF('Prop Drill Pipe Inp Report'!AQ1717="X",1,IF('Prop Drill Pipe Inp Report'!AR1717="X",1,IF('Prop Drill Pipe Inp Report'!AS1717="X",1,IF('Prop Drill Pipe Inp Report'!AT1717="X",1,IF('Prop Drill Pipe Inp Report'!AU1717="X",1,IF('Prop Drill Pipe Inp Report'!AV1717="X",1,IF('Prop Drill Pipe Inp Report'!AW1717="X",1,IF('Prop Drill Pipe Inp Report'!AX1717="X",1,IF('Prop Drill Pipe Inp Report'!AY1717="X",1,IF('Prop Drill Pipe Inp Report'!AZ1717="X",1,IF('Prop Drill Pipe Inp Report'!BA1717="X",1,0))))))))))))</f>
        <v>0</v>
      </c>
    </row>
    <row r="1711" spans="9:10" x14ac:dyDescent="0.25">
      <c r="I1711">
        <f>IF('Prop Drill Pipe Inp Report'!V1718="X",1,IF('Prop Drill Pipe Inp Report'!W1718="X",1,IF('Prop Drill Pipe Inp Report'!X1718="X",1,IF('Prop Drill Pipe Inp Report'!Y1718="X",1,IF('Prop Drill Pipe Inp Report'!Z1718="X",1,IF('Prop Drill Pipe Inp Report'!AA1718="X",1,IF('Prop Drill Pipe Inp Report'!AB1718="X",1,IF('Prop Drill Pipe Inp Report'!AC1718="X",1,IF('Prop Drill Pipe Inp Report'!AD1718="X",1,IF('Prop Drill Pipe Inp Report'!AE1718="X",1,IF('Prop Drill Pipe Inp Report'!AF1718="X",1,IF('Prop Drill Pipe Inp Report'!AG1718="X",1,IF('Prop Drill Pipe Inp Report'!AH1718="X",1, IF('Prop Drill Pipe Inp Report'!AI1718="X",1,0))))))))))))))</f>
        <v>0</v>
      </c>
      <c r="J1711">
        <f>IF('Prop Drill Pipe Inp Report'!AP1718="X",1,IF('Prop Drill Pipe Inp Report'!AQ1718="X",1,IF('Prop Drill Pipe Inp Report'!AR1718="X",1,IF('Prop Drill Pipe Inp Report'!AS1718="X",1,IF('Prop Drill Pipe Inp Report'!AT1718="X",1,IF('Prop Drill Pipe Inp Report'!AU1718="X",1,IF('Prop Drill Pipe Inp Report'!AV1718="X",1,IF('Prop Drill Pipe Inp Report'!AW1718="X",1,IF('Prop Drill Pipe Inp Report'!AX1718="X",1,IF('Prop Drill Pipe Inp Report'!AY1718="X",1,IF('Prop Drill Pipe Inp Report'!AZ1718="X",1,IF('Prop Drill Pipe Inp Report'!BA1718="X",1,0))))))))))))</f>
        <v>0</v>
      </c>
    </row>
    <row r="1712" spans="9:10" x14ac:dyDescent="0.25">
      <c r="I1712">
        <f>IF('Prop Drill Pipe Inp Report'!V1719="X",1,IF('Prop Drill Pipe Inp Report'!W1719="X",1,IF('Prop Drill Pipe Inp Report'!X1719="X",1,IF('Prop Drill Pipe Inp Report'!Y1719="X",1,IF('Prop Drill Pipe Inp Report'!Z1719="X",1,IF('Prop Drill Pipe Inp Report'!AA1719="X",1,IF('Prop Drill Pipe Inp Report'!AB1719="X",1,IF('Prop Drill Pipe Inp Report'!AC1719="X",1,IF('Prop Drill Pipe Inp Report'!AD1719="X",1,IF('Prop Drill Pipe Inp Report'!AE1719="X",1,IF('Prop Drill Pipe Inp Report'!AF1719="X",1,IF('Prop Drill Pipe Inp Report'!AG1719="X",1,IF('Prop Drill Pipe Inp Report'!AH1719="X",1, IF('Prop Drill Pipe Inp Report'!AI1719="X",1,0))))))))))))))</f>
        <v>0</v>
      </c>
      <c r="J1712">
        <f>IF('Prop Drill Pipe Inp Report'!AP1719="X",1,IF('Prop Drill Pipe Inp Report'!AQ1719="X",1,IF('Prop Drill Pipe Inp Report'!AR1719="X",1,IF('Prop Drill Pipe Inp Report'!AS1719="X",1,IF('Prop Drill Pipe Inp Report'!AT1719="X",1,IF('Prop Drill Pipe Inp Report'!AU1719="X",1,IF('Prop Drill Pipe Inp Report'!AV1719="X",1,IF('Prop Drill Pipe Inp Report'!AW1719="X",1,IF('Prop Drill Pipe Inp Report'!AX1719="X",1,IF('Prop Drill Pipe Inp Report'!AY1719="X",1,IF('Prop Drill Pipe Inp Report'!AZ1719="X",1,IF('Prop Drill Pipe Inp Report'!BA1719="X",1,0))))))))))))</f>
        <v>0</v>
      </c>
    </row>
    <row r="1713" spans="9:10" x14ac:dyDescent="0.25">
      <c r="I1713">
        <f>IF('Prop Drill Pipe Inp Report'!V1720="X",1,IF('Prop Drill Pipe Inp Report'!W1720="X",1,IF('Prop Drill Pipe Inp Report'!X1720="X",1,IF('Prop Drill Pipe Inp Report'!Y1720="X",1,IF('Prop Drill Pipe Inp Report'!Z1720="X",1,IF('Prop Drill Pipe Inp Report'!AA1720="X",1,IF('Prop Drill Pipe Inp Report'!AB1720="X",1,IF('Prop Drill Pipe Inp Report'!AC1720="X",1,IF('Prop Drill Pipe Inp Report'!AD1720="X",1,IF('Prop Drill Pipe Inp Report'!AE1720="X",1,IF('Prop Drill Pipe Inp Report'!AF1720="X",1,IF('Prop Drill Pipe Inp Report'!AG1720="X",1,IF('Prop Drill Pipe Inp Report'!AH1720="X",1, IF('Prop Drill Pipe Inp Report'!AI1720="X",1,0))))))))))))))</f>
        <v>0</v>
      </c>
      <c r="J1713">
        <f>IF('Prop Drill Pipe Inp Report'!AP1720="X",1,IF('Prop Drill Pipe Inp Report'!AQ1720="X",1,IF('Prop Drill Pipe Inp Report'!AR1720="X",1,IF('Prop Drill Pipe Inp Report'!AS1720="X",1,IF('Prop Drill Pipe Inp Report'!AT1720="X",1,IF('Prop Drill Pipe Inp Report'!AU1720="X",1,IF('Prop Drill Pipe Inp Report'!AV1720="X",1,IF('Prop Drill Pipe Inp Report'!AW1720="X",1,IF('Prop Drill Pipe Inp Report'!AX1720="X",1,IF('Prop Drill Pipe Inp Report'!AY1720="X",1,IF('Prop Drill Pipe Inp Report'!AZ1720="X",1,IF('Prop Drill Pipe Inp Report'!BA1720="X",1,0))))))))))))</f>
        <v>0</v>
      </c>
    </row>
    <row r="1714" spans="9:10" x14ac:dyDescent="0.25">
      <c r="I1714">
        <f>IF('Prop Drill Pipe Inp Report'!V1721="X",1,IF('Prop Drill Pipe Inp Report'!W1721="X",1,IF('Prop Drill Pipe Inp Report'!X1721="X",1,IF('Prop Drill Pipe Inp Report'!Y1721="X",1,IF('Prop Drill Pipe Inp Report'!Z1721="X",1,IF('Prop Drill Pipe Inp Report'!AA1721="X",1,IF('Prop Drill Pipe Inp Report'!AB1721="X",1,IF('Prop Drill Pipe Inp Report'!AC1721="X",1,IF('Prop Drill Pipe Inp Report'!AD1721="X",1,IF('Prop Drill Pipe Inp Report'!AE1721="X",1,IF('Prop Drill Pipe Inp Report'!AF1721="X",1,IF('Prop Drill Pipe Inp Report'!AG1721="X",1,IF('Prop Drill Pipe Inp Report'!AH1721="X",1, IF('Prop Drill Pipe Inp Report'!AI1721="X",1,0))))))))))))))</f>
        <v>0</v>
      </c>
      <c r="J1714">
        <f>IF('Prop Drill Pipe Inp Report'!AP1721="X",1,IF('Prop Drill Pipe Inp Report'!AQ1721="X",1,IF('Prop Drill Pipe Inp Report'!AR1721="X",1,IF('Prop Drill Pipe Inp Report'!AS1721="X",1,IF('Prop Drill Pipe Inp Report'!AT1721="X",1,IF('Prop Drill Pipe Inp Report'!AU1721="X",1,IF('Prop Drill Pipe Inp Report'!AV1721="X",1,IF('Prop Drill Pipe Inp Report'!AW1721="X",1,IF('Prop Drill Pipe Inp Report'!AX1721="X",1,IF('Prop Drill Pipe Inp Report'!AY1721="X",1,IF('Prop Drill Pipe Inp Report'!AZ1721="X",1,IF('Prop Drill Pipe Inp Report'!BA1721="X",1,0))))))))))))</f>
        <v>0</v>
      </c>
    </row>
    <row r="1715" spans="9:10" x14ac:dyDescent="0.25">
      <c r="I1715">
        <f>IF('Prop Drill Pipe Inp Report'!V1722="X",1,IF('Prop Drill Pipe Inp Report'!W1722="X",1,IF('Prop Drill Pipe Inp Report'!X1722="X",1,IF('Prop Drill Pipe Inp Report'!Y1722="X",1,IF('Prop Drill Pipe Inp Report'!Z1722="X",1,IF('Prop Drill Pipe Inp Report'!AA1722="X",1,IF('Prop Drill Pipe Inp Report'!AB1722="X",1,IF('Prop Drill Pipe Inp Report'!AC1722="X",1,IF('Prop Drill Pipe Inp Report'!AD1722="X",1,IF('Prop Drill Pipe Inp Report'!AE1722="X",1,IF('Prop Drill Pipe Inp Report'!AF1722="X",1,IF('Prop Drill Pipe Inp Report'!AG1722="X",1,IF('Prop Drill Pipe Inp Report'!AH1722="X",1, IF('Prop Drill Pipe Inp Report'!AI1722="X",1,0))))))))))))))</f>
        <v>0</v>
      </c>
      <c r="J1715">
        <f>IF('Prop Drill Pipe Inp Report'!AP1722="X",1,IF('Prop Drill Pipe Inp Report'!AQ1722="X",1,IF('Prop Drill Pipe Inp Report'!AR1722="X",1,IF('Prop Drill Pipe Inp Report'!AS1722="X",1,IF('Prop Drill Pipe Inp Report'!AT1722="X",1,IF('Prop Drill Pipe Inp Report'!AU1722="X",1,IF('Prop Drill Pipe Inp Report'!AV1722="X",1,IF('Prop Drill Pipe Inp Report'!AW1722="X",1,IF('Prop Drill Pipe Inp Report'!AX1722="X",1,IF('Prop Drill Pipe Inp Report'!AY1722="X",1,IF('Prop Drill Pipe Inp Report'!AZ1722="X",1,IF('Prop Drill Pipe Inp Report'!BA1722="X",1,0))))))))))))</f>
        <v>0</v>
      </c>
    </row>
    <row r="1716" spans="9:10" x14ac:dyDescent="0.25">
      <c r="I1716">
        <f>IF('Prop Drill Pipe Inp Report'!V1723="X",1,IF('Prop Drill Pipe Inp Report'!W1723="X",1,IF('Prop Drill Pipe Inp Report'!X1723="X",1,IF('Prop Drill Pipe Inp Report'!Y1723="X",1,IF('Prop Drill Pipe Inp Report'!Z1723="X",1,IF('Prop Drill Pipe Inp Report'!AA1723="X",1,IF('Prop Drill Pipe Inp Report'!AB1723="X",1,IF('Prop Drill Pipe Inp Report'!AC1723="X",1,IF('Prop Drill Pipe Inp Report'!AD1723="X",1,IF('Prop Drill Pipe Inp Report'!AE1723="X",1,IF('Prop Drill Pipe Inp Report'!AF1723="X",1,IF('Prop Drill Pipe Inp Report'!AG1723="X",1,IF('Prop Drill Pipe Inp Report'!AH1723="X",1, IF('Prop Drill Pipe Inp Report'!AI1723="X",1,0))))))))))))))</f>
        <v>0</v>
      </c>
      <c r="J1716">
        <f>IF('Prop Drill Pipe Inp Report'!AP1723="X",1,IF('Prop Drill Pipe Inp Report'!AQ1723="X",1,IF('Prop Drill Pipe Inp Report'!AR1723="X",1,IF('Prop Drill Pipe Inp Report'!AS1723="X",1,IF('Prop Drill Pipe Inp Report'!AT1723="X",1,IF('Prop Drill Pipe Inp Report'!AU1723="X",1,IF('Prop Drill Pipe Inp Report'!AV1723="X",1,IF('Prop Drill Pipe Inp Report'!AW1723="X",1,IF('Prop Drill Pipe Inp Report'!AX1723="X",1,IF('Prop Drill Pipe Inp Report'!AY1723="X",1,IF('Prop Drill Pipe Inp Report'!AZ1723="X",1,IF('Prop Drill Pipe Inp Report'!BA1723="X",1,0))))))))))))</f>
        <v>0</v>
      </c>
    </row>
    <row r="1717" spans="9:10" x14ac:dyDescent="0.25">
      <c r="I1717">
        <f>IF('Prop Drill Pipe Inp Report'!V1724="X",1,IF('Prop Drill Pipe Inp Report'!W1724="X",1,IF('Prop Drill Pipe Inp Report'!X1724="X",1,IF('Prop Drill Pipe Inp Report'!Y1724="X",1,IF('Prop Drill Pipe Inp Report'!Z1724="X",1,IF('Prop Drill Pipe Inp Report'!AA1724="X",1,IF('Prop Drill Pipe Inp Report'!AB1724="X",1,IF('Prop Drill Pipe Inp Report'!AC1724="X",1,IF('Prop Drill Pipe Inp Report'!AD1724="X",1,IF('Prop Drill Pipe Inp Report'!AE1724="X",1,IF('Prop Drill Pipe Inp Report'!AF1724="X",1,IF('Prop Drill Pipe Inp Report'!AG1724="X",1,IF('Prop Drill Pipe Inp Report'!AH1724="X",1, IF('Prop Drill Pipe Inp Report'!AI1724="X",1,0))))))))))))))</f>
        <v>0</v>
      </c>
      <c r="J1717">
        <f>IF('Prop Drill Pipe Inp Report'!AP1724="X",1,IF('Prop Drill Pipe Inp Report'!AQ1724="X",1,IF('Prop Drill Pipe Inp Report'!AR1724="X",1,IF('Prop Drill Pipe Inp Report'!AS1724="X",1,IF('Prop Drill Pipe Inp Report'!AT1724="X",1,IF('Prop Drill Pipe Inp Report'!AU1724="X",1,IF('Prop Drill Pipe Inp Report'!AV1724="X",1,IF('Prop Drill Pipe Inp Report'!AW1724="X",1,IF('Prop Drill Pipe Inp Report'!AX1724="X",1,IF('Prop Drill Pipe Inp Report'!AY1724="X",1,IF('Prop Drill Pipe Inp Report'!AZ1724="X",1,IF('Prop Drill Pipe Inp Report'!BA1724="X",1,0))))))))))))</f>
        <v>0</v>
      </c>
    </row>
    <row r="1718" spans="9:10" x14ac:dyDescent="0.25">
      <c r="I1718">
        <f>IF('Prop Drill Pipe Inp Report'!V1725="X",1,IF('Prop Drill Pipe Inp Report'!W1725="X",1,IF('Prop Drill Pipe Inp Report'!X1725="X",1,IF('Prop Drill Pipe Inp Report'!Y1725="X",1,IF('Prop Drill Pipe Inp Report'!Z1725="X",1,IF('Prop Drill Pipe Inp Report'!AA1725="X",1,IF('Prop Drill Pipe Inp Report'!AB1725="X",1,IF('Prop Drill Pipe Inp Report'!AC1725="X",1,IF('Prop Drill Pipe Inp Report'!AD1725="X",1,IF('Prop Drill Pipe Inp Report'!AE1725="X",1,IF('Prop Drill Pipe Inp Report'!AF1725="X",1,IF('Prop Drill Pipe Inp Report'!AG1725="X",1,IF('Prop Drill Pipe Inp Report'!AH1725="X",1, IF('Prop Drill Pipe Inp Report'!AI1725="X",1,0))))))))))))))</f>
        <v>0</v>
      </c>
      <c r="J1718">
        <f>IF('Prop Drill Pipe Inp Report'!AP1725="X",1,IF('Prop Drill Pipe Inp Report'!AQ1725="X",1,IF('Prop Drill Pipe Inp Report'!AR1725="X",1,IF('Prop Drill Pipe Inp Report'!AS1725="X",1,IF('Prop Drill Pipe Inp Report'!AT1725="X",1,IF('Prop Drill Pipe Inp Report'!AU1725="X",1,IF('Prop Drill Pipe Inp Report'!AV1725="X",1,IF('Prop Drill Pipe Inp Report'!AW1725="X",1,IF('Prop Drill Pipe Inp Report'!AX1725="X",1,IF('Prop Drill Pipe Inp Report'!AY1725="X",1,IF('Prop Drill Pipe Inp Report'!AZ1725="X",1,IF('Prop Drill Pipe Inp Report'!BA1725="X",1,0))))))))))))</f>
        <v>0</v>
      </c>
    </row>
    <row r="1719" spans="9:10" x14ac:dyDescent="0.25">
      <c r="I1719">
        <f>IF('Prop Drill Pipe Inp Report'!V1726="X",1,IF('Prop Drill Pipe Inp Report'!W1726="X",1,IF('Prop Drill Pipe Inp Report'!X1726="X",1,IF('Prop Drill Pipe Inp Report'!Y1726="X",1,IF('Prop Drill Pipe Inp Report'!Z1726="X",1,IF('Prop Drill Pipe Inp Report'!AA1726="X",1,IF('Prop Drill Pipe Inp Report'!AB1726="X",1,IF('Prop Drill Pipe Inp Report'!AC1726="X",1,IF('Prop Drill Pipe Inp Report'!AD1726="X",1,IF('Prop Drill Pipe Inp Report'!AE1726="X",1,IF('Prop Drill Pipe Inp Report'!AF1726="X",1,IF('Prop Drill Pipe Inp Report'!AG1726="X",1,IF('Prop Drill Pipe Inp Report'!AH1726="X",1, IF('Prop Drill Pipe Inp Report'!AI1726="X",1,0))))))))))))))</f>
        <v>0</v>
      </c>
      <c r="J1719">
        <f>IF('Prop Drill Pipe Inp Report'!AP1726="X",1,IF('Prop Drill Pipe Inp Report'!AQ1726="X",1,IF('Prop Drill Pipe Inp Report'!AR1726="X",1,IF('Prop Drill Pipe Inp Report'!AS1726="X",1,IF('Prop Drill Pipe Inp Report'!AT1726="X",1,IF('Prop Drill Pipe Inp Report'!AU1726="X",1,IF('Prop Drill Pipe Inp Report'!AV1726="X",1,IF('Prop Drill Pipe Inp Report'!AW1726="X",1,IF('Prop Drill Pipe Inp Report'!AX1726="X",1,IF('Prop Drill Pipe Inp Report'!AY1726="X",1,IF('Prop Drill Pipe Inp Report'!AZ1726="X",1,IF('Prop Drill Pipe Inp Report'!BA1726="X",1,0))))))))))))</f>
        <v>0</v>
      </c>
    </row>
    <row r="1720" spans="9:10" x14ac:dyDescent="0.25">
      <c r="I1720">
        <f>IF('Prop Drill Pipe Inp Report'!V1727="X",1,IF('Prop Drill Pipe Inp Report'!W1727="X",1,IF('Prop Drill Pipe Inp Report'!X1727="X",1,IF('Prop Drill Pipe Inp Report'!Y1727="X",1,IF('Prop Drill Pipe Inp Report'!Z1727="X",1,IF('Prop Drill Pipe Inp Report'!AA1727="X",1,IF('Prop Drill Pipe Inp Report'!AB1727="X",1,IF('Prop Drill Pipe Inp Report'!AC1727="X",1,IF('Prop Drill Pipe Inp Report'!AD1727="X",1,IF('Prop Drill Pipe Inp Report'!AE1727="X",1,IF('Prop Drill Pipe Inp Report'!AF1727="X",1,IF('Prop Drill Pipe Inp Report'!AG1727="X",1,IF('Prop Drill Pipe Inp Report'!AH1727="X",1, IF('Prop Drill Pipe Inp Report'!AI1727="X",1,0))))))))))))))</f>
        <v>0</v>
      </c>
      <c r="J1720">
        <f>IF('Prop Drill Pipe Inp Report'!AP1727="X",1,IF('Prop Drill Pipe Inp Report'!AQ1727="X",1,IF('Prop Drill Pipe Inp Report'!AR1727="X",1,IF('Prop Drill Pipe Inp Report'!AS1727="X",1,IF('Prop Drill Pipe Inp Report'!AT1727="X",1,IF('Prop Drill Pipe Inp Report'!AU1727="X",1,IF('Prop Drill Pipe Inp Report'!AV1727="X",1,IF('Prop Drill Pipe Inp Report'!AW1727="X",1,IF('Prop Drill Pipe Inp Report'!AX1727="X",1,IF('Prop Drill Pipe Inp Report'!AY1727="X",1,IF('Prop Drill Pipe Inp Report'!AZ1727="X",1,IF('Prop Drill Pipe Inp Report'!BA1727="X",1,0))))))))))))</f>
        <v>0</v>
      </c>
    </row>
    <row r="1721" spans="9:10" x14ac:dyDescent="0.25">
      <c r="I1721">
        <f>IF('Prop Drill Pipe Inp Report'!V1728="X",1,IF('Prop Drill Pipe Inp Report'!W1728="X",1,IF('Prop Drill Pipe Inp Report'!X1728="X",1,IF('Prop Drill Pipe Inp Report'!Y1728="X",1,IF('Prop Drill Pipe Inp Report'!Z1728="X",1,IF('Prop Drill Pipe Inp Report'!AA1728="X",1,IF('Prop Drill Pipe Inp Report'!AB1728="X",1,IF('Prop Drill Pipe Inp Report'!AC1728="X",1,IF('Prop Drill Pipe Inp Report'!AD1728="X",1,IF('Prop Drill Pipe Inp Report'!AE1728="X",1,IF('Prop Drill Pipe Inp Report'!AF1728="X",1,IF('Prop Drill Pipe Inp Report'!AG1728="X",1,IF('Prop Drill Pipe Inp Report'!AH1728="X",1, IF('Prop Drill Pipe Inp Report'!AI1728="X",1,0))))))))))))))</f>
        <v>0</v>
      </c>
      <c r="J1721">
        <f>IF('Prop Drill Pipe Inp Report'!AP1728="X",1,IF('Prop Drill Pipe Inp Report'!AQ1728="X",1,IF('Prop Drill Pipe Inp Report'!AR1728="X",1,IF('Prop Drill Pipe Inp Report'!AS1728="X",1,IF('Prop Drill Pipe Inp Report'!AT1728="X",1,IF('Prop Drill Pipe Inp Report'!AU1728="X",1,IF('Prop Drill Pipe Inp Report'!AV1728="X",1,IF('Prop Drill Pipe Inp Report'!AW1728="X",1,IF('Prop Drill Pipe Inp Report'!AX1728="X",1,IF('Prop Drill Pipe Inp Report'!AY1728="X",1,IF('Prop Drill Pipe Inp Report'!AZ1728="X",1,IF('Prop Drill Pipe Inp Report'!BA1728="X",1,0))))))))))))</f>
        <v>0</v>
      </c>
    </row>
    <row r="1722" spans="9:10" x14ac:dyDescent="0.25">
      <c r="I1722">
        <f>IF('Prop Drill Pipe Inp Report'!V1729="X",1,IF('Prop Drill Pipe Inp Report'!W1729="X",1,IF('Prop Drill Pipe Inp Report'!X1729="X",1,IF('Prop Drill Pipe Inp Report'!Y1729="X",1,IF('Prop Drill Pipe Inp Report'!Z1729="X",1,IF('Prop Drill Pipe Inp Report'!AA1729="X",1,IF('Prop Drill Pipe Inp Report'!AB1729="X",1,IF('Prop Drill Pipe Inp Report'!AC1729="X",1,IF('Prop Drill Pipe Inp Report'!AD1729="X",1,IF('Prop Drill Pipe Inp Report'!AE1729="X",1,IF('Prop Drill Pipe Inp Report'!AF1729="X",1,IF('Prop Drill Pipe Inp Report'!AG1729="X",1,IF('Prop Drill Pipe Inp Report'!AH1729="X",1, IF('Prop Drill Pipe Inp Report'!AI1729="X",1,0))))))))))))))</f>
        <v>0</v>
      </c>
      <c r="J1722">
        <f>IF('Prop Drill Pipe Inp Report'!AP1729="X",1,IF('Prop Drill Pipe Inp Report'!AQ1729="X",1,IF('Prop Drill Pipe Inp Report'!AR1729="X",1,IF('Prop Drill Pipe Inp Report'!AS1729="X",1,IF('Prop Drill Pipe Inp Report'!AT1729="X",1,IF('Prop Drill Pipe Inp Report'!AU1729="X",1,IF('Prop Drill Pipe Inp Report'!AV1729="X",1,IF('Prop Drill Pipe Inp Report'!AW1729="X",1,IF('Prop Drill Pipe Inp Report'!AX1729="X",1,IF('Prop Drill Pipe Inp Report'!AY1729="X",1,IF('Prop Drill Pipe Inp Report'!AZ1729="X",1,IF('Prop Drill Pipe Inp Report'!BA1729="X",1,0))))))))))))</f>
        <v>0</v>
      </c>
    </row>
    <row r="1723" spans="9:10" x14ac:dyDescent="0.25">
      <c r="I1723">
        <f>IF('Prop Drill Pipe Inp Report'!V1730="X",1,IF('Prop Drill Pipe Inp Report'!W1730="X",1,IF('Prop Drill Pipe Inp Report'!X1730="X",1,IF('Prop Drill Pipe Inp Report'!Y1730="X",1,IF('Prop Drill Pipe Inp Report'!Z1730="X",1,IF('Prop Drill Pipe Inp Report'!AA1730="X",1,IF('Prop Drill Pipe Inp Report'!AB1730="X",1,IF('Prop Drill Pipe Inp Report'!AC1730="X",1,IF('Prop Drill Pipe Inp Report'!AD1730="X",1,IF('Prop Drill Pipe Inp Report'!AE1730="X",1,IF('Prop Drill Pipe Inp Report'!AF1730="X",1,IF('Prop Drill Pipe Inp Report'!AG1730="X",1,IF('Prop Drill Pipe Inp Report'!AH1730="X",1, IF('Prop Drill Pipe Inp Report'!AI1730="X",1,0))))))))))))))</f>
        <v>0</v>
      </c>
      <c r="J1723">
        <f>IF('Prop Drill Pipe Inp Report'!AP1730="X",1,IF('Prop Drill Pipe Inp Report'!AQ1730="X",1,IF('Prop Drill Pipe Inp Report'!AR1730="X",1,IF('Prop Drill Pipe Inp Report'!AS1730="X",1,IF('Prop Drill Pipe Inp Report'!AT1730="X",1,IF('Prop Drill Pipe Inp Report'!AU1730="X",1,IF('Prop Drill Pipe Inp Report'!AV1730="X",1,IF('Prop Drill Pipe Inp Report'!AW1730="X",1,IF('Prop Drill Pipe Inp Report'!AX1730="X",1,IF('Prop Drill Pipe Inp Report'!AY1730="X",1,IF('Prop Drill Pipe Inp Report'!AZ1730="X",1,IF('Prop Drill Pipe Inp Report'!BA1730="X",1,0))))))))))))</f>
        <v>0</v>
      </c>
    </row>
    <row r="1724" spans="9:10" x14ac:dyDescent="0.25">
      <c r="I1724">
        <f>IF('Prop Drill Pipe Inp Report'!V1731="X",1,IF('Prop Drill Pipe Inp Report'!W1731="X",1,IF('Prop Drill Pipe Inp Report'!X1731="X",1,IF('Prop Drill Pipe Inp Report'!Y1731="X",1,IF('Prop Drill Pipe Inp Report'!Z1731="X",1,IF('Prop Drill Pipe Inp Report'!AA1731="X",1,IF('Prop Drill Pipe Inp Report'!AB1731="X",1,IF('Prop Drill Pipe Inp Report'!AC1731="X",1,IF('Prop Drill Pipe Inp Report'!AD1731="X",1,IF('Prop Drill Pipe Inp Report'!AE1731="X",1,IF('Prop Drill Pipe Inp Report'!AF1731="X",1,IF('Prop Drill Pipe Inp Report'!AG1731="X",1,IF('Prop Drill Pipe Inp Report'!AH1731="X",1, IF('Prop Drill Pipe Inp Report'!AI1731="X",1,0))))))))))))))</f>
        <v>0</v>
      </c>
      <c r="J1724">
        <f>IF('Prop Drill Pipe Inp Report'!AP1731="X",1,IF('Prop Drill Pipe Inp Report'!AQ1731="X",1,IF('Prop Drill Pipe Inp Report'!AR1731="X",1,IF('Prop Drill Pipe Inp Report'!AS1731="X",1,IF('Prop Drill Pipe Inp Report'!AT1731="X",1,IF('Prop Drill Pipe Inp Report'!AU1731="X",1,IF('Prop Drill Pipe Inp Report'!AV1731="X",1,IF('Prop Drill Pipe Inp Report'!AW1731="X",1,IF('Prop Drill Pipe Inp Report'!AX1731="X",1,IF('Prop Drill Pipe Inp Report'!AY1731="X",1,IF('Prop Drill Pipe Inp Report'!AZ1731="X",1,IF('Prop Drill Pipe Inp Report'!BA1731="X",1,0))))))))))))</f>
        <v>0</v>
      </c>
    </row>
    <row r="1725" spans="9:10" x14ac:dyDescent="0.25">
      <c r="I1725">
        <f>IF('Prop Drill Pipe Inp Report'!V1732="X",1,IF('Prop Drill Pipe Inp Report'!W1732="X",1,IF('Prop Drill Pipe Inp Report'!X1732="X",1,IF('Prop Drill Pipe Inp Report'!Y1732="X",1,IF('Prop Drill Pipe Inp Report'!Z1732="X",1,IF('Prop Drill Pipe Inp Report'!AA1732="X",1,IF('Prop Drill Pipe Inp Report'!AB1732="X",1,IF('Prop Drill Pipe Inp Report'!AC1732="X",1,IF('Prop Drill Pipe Inp Report'!AD1732="X",1,IF('Prop Drill Pipe Inp Report'!AE1732="X",1,IF('Prop Drill Pipe Inp Report'!AF1732="X",1,IF('Prop Drill Pipe Inp Report'!AG1732="X",1,IF('Prop Drill Pipe Inp Report'!AH1732="X",1, IF('Prop Drill Pipe Inp Report'!AI1732="X",1,0))))))))))))))</f>
        <v>0</v>
      </c>
      <c r="J1725">
        <f>IF('Prop Drill Pipe Inp Report'!AP1732="X",1,IF('Prop Drill Pipe Inp Report'!AQ1732="X",1,IF('Prop Drill Pipe Inp Report'!AR1732="X",1,IF('Prop Drill Pipe Inp Report'!AS1732="X",1,IF('Prop Drill Pipe Inp Report'!AT1732="X",1,IF('Prop Drill Pipe Inp Report'!AU1732="X",1,IF('Prop Drill Pipe Inp Report'!AV1732="X",1,IF('Prop Drill Pipe Inp Report'!AW1732="X",1,IF('Prop Drill Pipe Inp Report'!AX1732="X",1,IF('Prop Drill Pipe Inp Report'!AY1732="X",1,IF('Prop Drill Pipe Inp Report'!AZ1732="X",1,IF('Prop Drill Pipe Inp Report'!BA1732="X",1,0))))))))))))</f>
        <v>0</v>
      </c>
    </row>
    <row r="1726" spans="9:10" x14ac:dyDescent="0.25">
      <c r="I1726">
        <f>IF('Prop Drill Pipe Inp Report'!V1733="X",1,IF('Prop Drill Pipe Inp Report'!W1733="X",1,IF('Prop Drill Pipe Inp Report'!X1733="X",1,IF('Prop Drill Pipe Inp Report'!Y1733="X",1,IF('Prop Drill Pipe Inp Report'!Z1733="X",1,IF('Prop Drill Pipe Inp Report'!AA1733="X",1,IF('Prop Drill Pipe Inp Report'!AB1733="X",1,IF('Prop Drill Pipe Inp Report'!AC1733="X",1,IF('Prop Drill Pipe Inp Report'!AD1733="X",1,IF('Prop Drill Pipe Inp Report'!AE1733="X",1,IF('Prop Drill Pipe Inp Report'!AF1733="X",1,IF('Prop Drill Pipe Inp Report'!AG1733="X",1,IF('Prop Drill Pipe Inp Report'!AH1733="X",1, IF('Prop Drill Pipe Inp Report'!AI1733="X",1,0))))))))))))))</f>
        <v>0</v>
      </c>
      <c r="J1726">
        <f>IF('Prop Drill Pipe Inp Report'!AP1733="X",1,IF('Prop Drill Pipe Inp Report'!AQ1733="X",1,IF('Prop Drill Pipe Inp Report'!AR1733="X",1,IF('Prop Drill Pipe Inp Report'!AS1733="X",1,IF('Prop Drill Pipe Inp Report'!AT1733="X",1,IF('Prop Drill Pipe Inp Report'!AU1733="X",1,IF('Prop Drill Pipe Inp Report'!AV1733="X",1,IF('Prop Drill Pipe Inp Report'!AW1733="X",1,IF('Prop Drill Pipe Inp Report'!AX1733="X",1,IF('Prop Drill Pipe Inp Report'!AY1733="X",1,IF('Prop Drill Pipe Inp Report'!AZ1733="X",1,IF('Prop Drill Pipe Inp Report'!BA1733="X",1,0))))))))))))</f>
        <v>0</v>
      </c>
    </row>
    <row r="1727" spans="9:10" x14ac:dyDescent="0.25">
      <c r="I1727">
        <f>IF('Prop Drill Pipe Inp Report'!V1734="X",1,IF('Prop Drill Pipe Inp Report'!W1734="X",1,IF('Prop Drill Pipe Inp Report'!X1734="X",1,IF('Prop Drill Pipe Inp Report'!Y1734="X",1,IF('Prop Drill Pipe Inp Report'!Z1734="X",1,IF('Prop Drill Pipe Inp Report'!AA1734="X",1,IF('Prop Drill Pipe Inp Report'!AB1734="X",1,IF('Prop Drill Pipe Inp Report'!AC1734="X",1,IF('Prop Drill Pipe Inp Report'!AD1734="X",1,IF('Prop Drill Pipe Inp Report'!AE1734="X",1,IF('Prop Drill Pipe Inp Report'!AF1734="X",1,IF('Prop Drill Pipe Inp Report'!AG1734="X",1,IF('Prop Drill Pipe Inp Report'!AH1734="X",1, IF('Prop Drill Pipe Inp Report'!AI1734="X",1,0))))))))))))))</f>
        <v>0</v>
      </c>
      <c r="J1727">
        <f>IF('Prop Drill Pipe Inp Report'!AP1734="X",1,IF('Prop Drill Pipe Inp Report'!AQ1734="X",1,IF('Prop Drill Pipe Inp Report'!AR1734="X",1,IF('Prop Drill Pipe Inp Report'!AS1734="X",1,IF('Prop Drill Pipe Inp Report'!AT1734="X",1,IF('Prop Drill Pipe Inp Report'!AU1734="X",1,IF('Prop Drill Pipe Inp Report'!AV1734="X",1,IF('Prop Drill Pipe Inp Report'!AW1734="X",1,IF('Prop Drill Pipe Inp Report'!AX1734="X",1,IF('Prop Drill Pipe Inp Report'!AY1734="X",1,IF('Prop Drill Pipe Inp Report'!AZ1734="X",1,IF('Prop Drill Pipe Inp Report'!BA1734="X",1,0))))))))))))</f>
        <v>0</v>
      </c>
    </row>
    <row r="1728" spans="9:10" x14ac:dyDescent="0.25">
      <c r="I1728">
        <f>IF('Prop Drill Pipe Inp Report'!V1735="X",1,IF('Prop Drill Pipe Inp Report'!W1735="X",1,IF('Prop Drill Pipe Inp Report'!X1735="X",1,IF('Prop Drill Pipe Inp Report'!Y1735="X",1,IF('Prop Drill Pipe Inp Report'!Z1735="X",1,IF('Prop Drill Pipe Inp Report'!AA1735="X",1,IF('Prop Drill Pipe Inp Report'!AB1735="X",1,IF('Prop Drill Pipe Inp Report'!AC1735="X",1,IF('Prop Drill Pipe Inp Report'!AD1735="X",1,IF('Prop Drill Pipe Inp Report'!AE1735="X",1,IF('Prop Drill Pipe Inp Report'!AF1735="X",1,IF('Prop Drill Pipe Inp Report'!AG1735="X",1,IF('Prop Drill Pipe Inp Report'!AH1735="X",1, IF('Prop Drill Pipe Inp Report'!AI1735="X",1,0))))))))))))))</f>
        <v>0</v>
      </c>
      <c r="J1728">
        <f>IF('Prop Drill Pipe Inp Report'!AP1735="X",1,IF('Prop Drill Pipe Inp Report'!AQ1735="X",1,IF('Prop Drill Pipe Inp Report'!AR1735="X",1,IF('Prop Drill Pipe Inp Report'!AS1735="X",1,IF('Prop Drill Pipe Inp Report'!AT1735="X",1,IF('Prop Drill Pipe Inp Report'!AU1735="X",1,IF('Prop Drill Pipe Inp Report'!AV1735="X",1,IF('Prop Drill Pipe Inp Report'!AW1735="X",1,IF('Prop Drill Pipe Inp Report'!AX1735="X",1,IF('Prop Drill Pipe Inp Report'!AY1735="X",1,IF('Prop Drill Pipe Inp Report'!AZ1735="X",1,IF('Prop Drill Pipe Inp Report'!BA1735="X",1,0))))))))))))</f>
        <v>0</v>
      </c>
    </row>
    <row r="1729" spans="9:10" x14ac:dyDescent="0.25">
      <c r="I1729">
        <f>IF('Prop Drill Pipe Inp Report'!V1736="X",1,IF('Prop Drill Pipe Inp Report'!W1736="X",1,IF('Prop Drill Pipe Inp Report'!X1736="X",1,IF('Prop Drill Pipe Inp Report'!Y1736="X",1,IF('Prop Drill Pipe Inp Report'!Z1736="X",1,IF('Prop Drill Pipe Inp Report'!AA1736="X",1,IF('Prop Drill Pipe Inp Report'!AB1736="X",1,IF('Prop Drill Pipe Inp Report'!AC1736="X",1,IF('Prop Drill Pipe Inp Report'!AD1736="X",1,IF('Prop Drill Pipe Inp Report'!AE1736="X",1,IF('Prop Drill Pipe Inp Report'!AF1736="X",1,IF('Prop Drill Pipe Inp Report'!AG1736="X",1,IF('Prop Drill Pipe Inp Report'!AH1736="X",1, IF('Prop Drill Pipe Inp Report'!AI1736="X",1,0))))))))))))))</f>
        <v>0</v>
      </c>
      <c r="J1729">
        <f>IF('Prop Drill Pipe Inp Report'!AP1736="X",1,IF('Prop Drill Pipe Inp Report'!AQ1736="X",1,IF('Prop Drill Pipe Inp Report'!AR1736="X",1,IF('Prop Drill Pipe Inp Report'!AS1736="X",1,IF('Prop Drill Pipe Inp Report'!AT1736="X",1,IF('Prop Drill Pipe Inp Report'!AU1736="X",1,IF('Prop Drill Pipe Inp Report'!AV1736="X",1,IF('Prop Drill Pipe Inp Report'!AW1736="X",1,IF('Prop Drill Pipe Inp Report'!AX1736="X",1,IF('Prop Drill Pipe Inp Report'!AY1736="X",1,IF('Prop Drill Pipe Inp Report'!AZ1736="X",1,IF('Prop Drill Pipe Inp Report'!BA1736="X",1,0))))))))))))</f>
        <v>0</v>
      </c>
    </row>
    <row r="1730" spans="9:10" x14ac:dyDescent="0.25">
      <c r="I1730">
        <f>IF('Prop Drill Pipe Inp Report'!V1737="X",1,IF('Prop Drill Pipe Inp Report'!W1737="X",1,IF('Prop Drill Pipe Inp Report'!X1737="X",1,IF('Prop Drill Pipe Inp Report'!Y1737="X",1,IF('Prop Drill Pipe Inp Report'!Z1737="X",1,IF('Prop Drill Pipe Inp Report'!AA1737="X",1,IF('Prop Drill Pipe Inp Report'!AB1737="X",1,IF('Prop Drill Pipe Inp Report'!AC1737="X",1,IF('Prop Drill Pipe Inp Report'!AD1737="X",1,IF('Prop Drill Pipe Inp Report'!AE1737="X",1,IF('Prop Drill Pipe Inp Report'!AF1737="X",1,IF('Prop Drill Pipe Inp Report'!AG1737="X",1,IF('Prop Drill Pipe Inp Report'!AH1737="X",1, IF('Prop Drill Pipe Inp Report'!AI1737="X",1,0))))))))))))))</f>
        <v>0</v>
      </c>
      <c r="J1730">
        <f>IF('Prop Drill Pipe Inp Report'!AP1737="X",1,IF('Prop Drill Pipe Inp Report'!AQ1737="X",1,IF('Prop Drill Pipe Inp Report'!AR1737="X",1,IF('Prop Drill Pipe Inp Report'!AS1737="X",1,IF('Prop Drill Pipe Inp Report'!AT1737="X",1,IF('Prop Drill Pipe Inp Report'!AU1737="X",1,IF('Prop Drill Pipe Inp Report'!AV1737="X",1,IF('Prop Drill Pipe Inp Report'!AW1737="X",1,IF('Prop Drill Pipe Inp Report'!AX1737="X",1,IF('Prop Drill Pipe Inp Report'!AY1737="X",1,IF('Prop Drill Pipe Inp Report'!AZ1737="X",1,IF('Prop Drill Pipe Inp Report'!BA1737="X",1,0))))))))))))</f>
        <v>0</v>
      </c>
    </row>
    <row r="1731" spans="9:10" x14ac:dyDescent="0.25">
      <c r="I1731">
        <f>IF('Prop Drill Pipe Inp Report'!V1738="X",1,IF('Prop Drill Pipe Inp Report'!W1738="X",1,IF('Prop Drill Pipe Inp Report'!X1738="X",1,IF('Prop Drill Pipe Inp Report'!Y1738="X",1,IF('Prop Drill Pipe Inp Report'!Z1738="X",1,IF('Prop Drill Pipe Inp Report'!AA1738="X",1,IF('Prop Drill Pipe Inp Report'!AB1738="X",1,IF('Prop Drill Pipe Inp Report'!AC1738="X",1,IF('Prop Drill Pipe Inp Report'!AD1738="X",1,IF('Prop Drill Pipe Inp Report'!AE1738="X",1,IF('Prop Drill Pipe Inp Report'!AF1738="X",1,IF('Prop Drill Pipe Inp Report'!AG1738="X",1,IF('Prop Drill Pipe Inp Report'!AH1738="X",1, IF('Prop Drill Pipe Inp Report'!AI1738="X",1,0))))))))))))))</f>
        <v>0</v>
      </c>
      <c r="J1731">
        <f>IF('Prop Drill Pipe Inp Report'!AP1738="X",1,IF('Prop Drill Pipe Inp Report'!AQ1738="X",1,IF('Prop Drill Pipe Inp Report'!AR1738="X",1,IF('Prop Drill Pipe Inp Report'!AS1738="X",1,IF('Prop Drill Pipe Inp Report'!AT1738="X",1,IF('Prop Drill Pipe Inp Report'!AU1738="X",1,IF('Prop Drill Pipe Inp Report'!AV1738="X",1,IF('Prop Drill Pipe Inp Report'!AW1738="X",1,IF('Prop Drill Pipe Inp Report'!AX1738="X",1,IF('Prop Drill Pipe Inp Report'!AY1738="X",1,IF('Prop Drill Pipe Inp Report'!AZ1738="X",1,IF('Prop Drill Pipe Inp Report'!BA1738="X",1,0))))))))))))</f>
        <v>0</v>
      </c>
    </row>
    <row r="1732" spans="9:10" x14ac:dyDescent="0.25">
      <c r="I1732">
        <f>IF('Prop Drill Pipe Inp Report'!V1739="X",1,IF('Prop Drill Pipe Inp Report'!W1739="X",1,IF('Prop Drill Pipe Inp Report'!X1739="X",1,IF('Prop Drill Pipe Inp Report'!Y1739="X",1,IF('Prop Drill Pipe Inp Report'!Z1739="X",1,IF('Prop Drill Pipe Inp Report'!AA1739="X",1,IF('Prop Drill Pipe Inp Report'!AB1739="X",1,IF('Prop Drill Pipe Inp Report'!AC1739="X",1,IF('Prop Drill Pipe Inp Report'!AD1739="X",1,IF('Prop Drill Pipe Inp Report'!AE1739="X",1,IF('Prop Drill Pipe Inp Report'!AF1739="X",1,IF('Prop Drill Pipe Inp Report'!AG1739="X",1,IF('Prop Drill Pipe Inp Report'!AH1739="X",1, IF('Prop Drill Pipe Inp Report'!AI1739="X",1,0))))))))))))))</f>
        <v>0</v>
      </c>
      <c r="J1732">
        <f>IF('Prop Drill Pipe Inp Report'!AP1739="X",1,IF('Prop Drill Pipe Inp Report'!AQ1739="X",1,IF('Prop Drill Pipe Inp Report'!AR1739="X",1,IF('Prop Drill Pipe Inp Report'!AS1739="X",1,IF('Prop Drill Pipe Inp Report'!AT1739="X",1,IF('Prop Drill Pipe Inp Report'!AU1739="X",1,IF('Prop Drill Pipe Inp Report'!AV1739="X",1,IF('Prop Drill Pipe Inp Report'!AW1739="X",1,IF('Prop Drill Pipe Inp Report'!AX1739="X",1,IF('Prop Drill Pipe Inp Report'!AY1739="X",1,IF('Prop Drill Pipe Inp Report'!AZ1739="X",1,IF('Prop Drill Pipe Inp Report'!BA1739="X",1,0))))))))))))</f>
        <v>0</v>
      </c>
    </row>
    <row r="1733" spans="9:10" x14ac:dyDescent="0.25">
      <c r="I1733">
        <f>IF('Prop Drill Pipe Inp Report'!V1740="X",1,IF('Prop Drill Pipe Inp Report'!W1740="X",1,IF('Prop Drill Pipe Inp Report'!X1740="X",1,IF('Prop Drill Pipe Inp Report'!Y1740="X",1,IF('Prop Drill Pipe Inp Report'!Z1740="X",1,IF('Prop Drill Pipe Inp Report'!AA1740="X",1,IF('Prop Drill Pipe Inp Report'!AB1740="X",1,IF('Prop Drill Pipe Inp Report'!AC1740="X",1,IF('Prop Drill Pipe Inp Report'!AD1740="X",1,IF('Prop Drill Pipe Inp Report'!AE1740="X",1,IF('Prop Drill Pipe Inp Report'!AF1740="X",1,IF('Prop Drill Pipe Inp Report'!AG1740="X",1,IF('Prop Drill Pipe Inp Report'!AH1740="X",1, IF('Prop Drill Pipe Inp Report'!AI1740="X",1,0))))))))))))))</f>
        <v>0</v>
      </c>
      <c r="J1733">
        <f>IF('Prop Drill Pipe Inp Report'!AP1740="X",1,IF('Prop Drill Pipe Inp Report'!AQ1740="X",1,IF('Prop Drill Pipe Inp Report'!AR1740="X",1,IF('Prop Drill Pipe Inp Report'!AS1740="X",1,IF('Prop Drill Pipe Inp Report'!AT1740="X",1,IF('Prop Drill Pipe Inp Report'!AU1740="X",1,IF('Prop Drill Pipe Inp Report'!AV1740="X",1,IF('Prop Drill Pipe Inp Report'!AW1740="X",1,IF('Prop Drill Pipe Inp Report'!AX1740="X",1,IF('Prop Drill Pipe Inp Report'!AY1740="X",1,IF('Prop Drill Pipe Inp Report'!AZ1740="X",1,IF('Prop Drill Pipe Inp Report'!BA1740="X",1,0))))))))))))</f>
        <v>0</v>
      </c>
    </row>
    <row r="1734" spans="9:10" x14ac:dyDescent="0.25">
      <c r="I1734">
        <f>IF('Prop Drill Pipe Inp Report'!V1741="X",1,IF('Prop Drill Pipe Inp Report'!W1741="X",1,IF('Prop Drill Pipe Inp Report'!X1741="X",1,IF('Prop Drill Pipe Inp Report'!Y1741="X",1,IF('Prop Drill Pipe Inp Report'!Z1741="X",1,IF('Prop Drill Pipe Inp Report'!AA1741="X",1,IF('Prop Drill Pipe Inp Report'!AB1741="X",1,IF('Prop Drill Pipe Inp Report'!AC1741="X",1,IF('Prop Drill Pipe Inp Report'!AD1741="X",1,IF('Prop Drill Pipe Inp Report'!AE1741="X",1,IF('Prop Drill Pipe Inp Report'!AF1741="X",1,IF('Prop Drill Pipe Inp Report'!AG1741="X",1,IF('Prop Drill Pipe Inp Report'!AH1741="X",1, IF('Prop Drill Pipe Inp Report'!AI1741="X",1,0))))))))))))))</f>
        <v>0</v>
      </c>
      <c r="J1734">
        <f>IF('Prop Drill Pipe Inp Report'!AP1741="X",1,IF('Prop Drill Pipe Inp Report'!AQ1741="X",1,IF('Prop Drill Pipe Inp Report'!AR1741="X",1,IF('Prop Drill Pipe Inp Report'!AS1741="X",1,IF('Prop Drill Pipe Inp Report'!AT1741="X",1,IF('Prop Drill Pipe Inp Report'!AU1741="X",1,IF('Prop Drill Pipe Inp Report'!AV1741="X",1,IF('Prop Drill Pipe Inp Report'!AW1741="X",1,IF('Prop Drill Pipe Inp Report'!AX1741="X",1,IF('Prop Drill Pipe Inp Report'!AY1741="X",1,IF('Prop Drill Pipe Inp Report'!AZ1741="X",1,IF('Prop Drill Pipe Inp Report'!BA1741="X",1,0))))))))))))</f>
        <v>0</v>
      </c>
    </row>
    <row r="1735" spans="9:10" x14ac:dyDescent="0.25">
      <c r="I1735">
        <f>IF('Prop Drill Pipe Inp Report'!V1742="X",1,IF('Prop Drill Pipe Inp Report'!W1742="X",1,IF('Prop Drill Pipe Inp Report'!X1742="X",1,IF('Prop Drill Pipe Inp Report'!Y1742="X",1,IF('Prop Drill Pipe Inp Report'!Z1742="X",1,IF('Prop Drill Pipe Inp Report'!AA1742="X",1,IF('Prop Drill Pipe Inp Report'!AB1742="X",1,IF('Prop Drill Pipe Inp Report'!AC1742="X",1,IF('Prop Drill Pipe Inp Report'!AD1742="X",1,IF('Prop Drill Pipe Inp Report'!AE1742="X",1,IF('Prop Drill Pipe Inp Report'!AF1742="X",1,IF('Prop Drill Pipe Inp Report'!AG1742="X",1,IF('Prop Drill Pipe Inp Report'!AH1742="X",1, IF('Prop Drill Pipe Inp Report'!AI1742="X",1,0))))))))))))))</f>
        <v>0</v>
      </c>
      <c r="J1735">
        <f>IF('Prop Drill Pipe Inp Report'!AP1742="X",1,IF('Prop Drill Pipe Inp Report'!AQ1742="X",1,IF('Prop Drill Pipe Inp Report'!AR1742="X",1,IF('Prop Drill Pipe Inp Report'!AS1742="X",1,IF('Prop Drill Pipe Inp Report'!AT1742="X",1,IF('Prop Drill Pipe Inp Report'!AU1742="X",1,IF('Prop Drill Pipe Inp Report'!AV1742="X",1,IF('Prop Drill Pipe Inp Report'!AW1742="X",1,IF('Prop Drill Pipe Inp Report'!AX1742="X",1,IF('Prop Drill Pipe Inp Report'!AY1742="X",1,IF('Prop Drill Pipe Inp Report'!AZ1742="X",1,IF('Prop Drill Pipe Inp Report'!BA1742="X",1,0))))))))))))</f>
        <v>0</v>
      </c>
    </row>
    <row r="1736" spans="9:10" x14ac:dyDescent="0.25">
      <c r="I1736">
        <f>IF('Prop Drill Pipe Inp Report'!V1743="X",1,IF('Prop Drill Pipe Inp Report'!W1743="X",1,IF('Prop Drill Pipe Inp Report'!X1743="X",1,IF('Prop Drill Pipe Inp Report'!Y1743="X",1,IF('Prop Drill Pipe Inp Report'!Z1743="X",1,IF('Prop Drill Pipe Inp Report'!AA1743="X",1,IF('Prop Drill Pipe Inp Report'!AB1743="X",1,IF('Prop Drill Pipe Inp Report'!AC1743="X",1,IF('Prop Drill Pipe Inp Report'!AD1743="X",1,IF('Prop Drill Pipe Inp Report'!AE1743="X",1,IF('Prop Drill Pipe Inp Report'!AF1743="X",1,IF('Prop Drill Pipe Inp Report'!AG1743="X",1,IF('Prop Drill Pipe Inp Report'!AH1743="X",1, IF('Prop Drill Pipe Inp Report'!AI1743="X",1,0))))))))))))))</f>
        <v>0</v>
      </c>
      <c r="J1736">
        <f>IF('Prop Drill Pipe Inp Report'!AP1743="X",1,IF('Prop Drill Pipe Inp Report'!AQ1743="X",1,IF('Prop Drill Pipe Inp Report'!AR1743="X",1,IF('Prop Drill Pipe Inp Report'!AS1743="X",1,IF('Prop Drill Pipe Inp Report'!AT1743="X",1,IF('Prop Drill Pipe Inp Report'!AU1743="X",1,IF('Prop Drill Pipe Inp Report'!AV1743="X",1,IF('Prop Drill Pipe Inp Report'!AW1743="X",1,IF('Prop Drill Pipe Inp Report'!AX1743="X",1,IF('Prop Drill Pipe Inp Report'!AY1743="X",1,IF('Prop Drill Pipe Inp Report'!AZ1743="X",1,IF('Prop Drill Pipe Inp Report'!BA1743="X",1,0))))))))))))</f>
        <v>0</v>
      </c>
    </row>
    <row r="1737" spans="9:10" x14ac:dyDescent="0.25">
      <c r="I1737">
        <f>IF('Prop Drill Pipe Inp Report'!V1744="X",1,IF('Prop Drill Pipe Inp Report'!W1744="X",1,IF('Prop Drill Pipe Inp Report'!X1744="X",1,IF('Prop Drill Pipe Inp Report'!Y1744="X",1,IF('Prop Drill Pipe Inp Report'!Z1744="X",1,IF('Prop Drill Pipe Inp Report'!AA1744="X",1,IF('Prop Drill Pipe Inp Report'!AB1744="X",1,IF('Prop Drill Pipe Inp Report'!AC1744="X",1,IF('Prop Drill Pipe Inp Report'!AD1744="X",1,IF('Prop Drill Pipe Inp Report'!AE1744="X",1,IF('Prop Drill Pipe Inp Report'!AF1744="X",1,IF('Prop Drill Pipe Inp Report'!AG1744="X",1,IF('Prop Drill Pipe Inp Report'!AH1744="X",1, IF('Prop Drill Pipe Inp Report'!AI1744="X",1,0))))))))))))))</f>
        <v>0</v>
      </c>
      <c r="J1737">
        <f>IF('Prop Drill Pipe Inp Report'!AP1744="X",1,IF('Prop Drill Pipe Inp Report'!AQ1744="X",1,IF('Prop Drill Pipe Inp Report'!AR1744="X",1,IF('Prop Drill Pipe Inp Report'!AS1744="X",1,IF('Prop Drill Pipe Inp Report'!AT1744="X",1,IF('Prop Drill Pipe Inp Report'!AU1744="X",1,IF('Prop Drill Pipe Inp Report'!AV1744="X",1,IF('Prop Drill Pipe Inp Report'!AW1744="X",1,IF('Prop Drill Pipe Inp Report'!AX1744="X",1,IF('Prop Drill Pipe Inp Report'!AY1744="X",1,IF('Prop Drill Pipe Inp Report'!AZ1744="X",1,IF('Prop Drill Pipe Inp Report'!BA1744="X",1,0))))))))))))</f>
        <v>0</v>
      </c>
    </row>
    <row r="1738" spans="9:10" x14ac:dyDescent="0.25">
      <c r="I1738">
        <f>IF('Prop Drill Pipe Inp Report'!V1745="X",1,IF('Prop Drill Pipe Inp Report'!W1745="X",1,IF('Prop Drill Pipe Inp Report'!X1745="X",1,IF('Prop Drill Pipe Inp Report'!Y1745="X",1,IF('Prop Drill Pipe Inp Report'!Z1745="X",1,IF('Prop Drill Pipe Inp Report'!AA1745="X",1,IF('Prop Drill Pipe Inp Report'!AB1745="X",1,IF('Prop Drill Pipe Inp Report'!AC1745="X",1,IF('Prop Drill Pipe Inp Report'!AD1745="X",1,IF('Prop Drill Pipe Inp Report'!AE1745="X",1,IF('Prop Drill Pipe Inp Report'!AF1745="X",1,IF('Prop Drill Pipe Inp Report'!AG1745="X",1,IF('Prop Drill Pipe Inp Report'!AH1745="X",1, IF('Prop Drill Pipe Inp Report'!AI1745="X",1,0))))))))))))))</f>
        <v>0</v>
      </c>
      <c r="J1738">
        <f>IF('Prop Drill Pipe Inp Report'!AP1745="X",1,IF('Prop Drill Pipe Inp Report'!AQ1745="X",1,IF('Prop Drill Pipe Inp Report'!AR1745="X",1,IF('Prop Drill Pipe Inp Report'!AS1745="X",1,IF('Prop Drill Pipe Inp Report'!AT1745="X",1,IF('Prop Drill Pipe Inp Report'!AU1745="X",1,IF('Prop Drill Pipe Inp Report'!AV1745="X",1,IF('Prop Drill Pipe Inp Report'!AW1745="X",1,IF('Prop Drill Pipe Inp Report'!AX1745="X",1,IF('Prop Drill Pipe Inp Report'!AY1745="X",1,IF('Prop Drill Pipe Inp Report'!AZ1745="X",1,IF('Prop Drill Pipe Inp Report'!BA1745="X",1,0))))))))))))</f>
        <v>0</v>
      </c>
    </row>
    <row r="1739" spans="9:10" x14ac:dyDescent="0.25">
      <c r="I1739">
        <f>IF('Prop Drill Pipe Inp Report'!V1746="X",1,IF('Prop Drill Pipe Inp Report'!W1746="X",1,IF('Prop Drill Pipe Inp Report'!X1746="X",1,IF('Prop Drill Pipe Inp Report'!Y1746="X",1,IF('Prop Drill Pipe Inp Report'!Z1746="X",1,IF('Prop Drill Pipe Inp Report'!AA1746="X",1,IF('Prop Drill Pipe Inp Report'!AB1746="X",1,IF('Prop Drill Pipe Inp Report'!AC1746="X",1,IF('Prop Drill Pipe Inp Report'!AD1746="X",1,IF('Prop Drill Pipe Inp Report'!AE1746="X",1,IF('Prop Drill Pipe Inp Report'!AF1746="X",1,IF('Prop Drill Pipe Inp Report'!AG1746="X",1,IF('Prop Drill Pipe Inp Report'!AH1746="X",1, IF('Prop Drill Pipe Inp Report'!AI1746="X",1,0))))))))))))))</f>
        <v>0</v>
      </c>
      <c r="J1739">
        <f>IF('Prop Drill Pipe Inp Report'!AP1746="X",1,IF('Prop Drill Pipe Inp Report'!AQ1746="X",1,IF('Prop Drill Pipe Inp Report'!AR1746="X",1,IF('Prop Drill Pipe Inp Report'!AS1746="X",1,IF('Prop Drill Pipe Inp Report'!AT1746="X",1,IF('Prop Drill Pipe Inp Report'!AU1746="X",1,IF('Prop Drill Pipe Inp Report'!AV1746="X",1,IF('Prop Drill Pipe Inp Report'!AW1746="X",1,IF('Prop Drill Pipe Inp Report'!AX1746="X",1,IF('Prop Drill Pipe Inp Report'!AY1746="X",1,IF('Prop Drill Pipe Inp Report'!AZ1746="X",1,IF('Prop Drill Pipe Inp Report'!BA1746="X",1,0))))))))))))</f>
        <v>0</v>
      </c>
    </row>
    <row r="1740" spans="9:10" x14ac:dyDescent="0.25">
      <c r="I1740">
        <f>IF('Prop Drill Pipe Inp Report'!V1747="X",1,IF('Prop Drill Pipe Inp Report'!W1747="X",1,IF('Prop Drill Pipe Inp Report'!X1747="X",1,IF('Prop Drill Pipe Inp Report'!Y1747="X",1,IF('Prop Drill Pipe Inp Report'!Z1747="X",1,IF('Prop Drill Pipe Inp Report'!AA1747="X",1,IF('Prop Drill Pipe Inp Report'!AB1747="X",1,IF('Prop Drill Pipe Inp Report'!AC1747="X",1,IF('Prop Drill Pipe Inp Report'!AD1747="X",1,IF('Prop Drill Pipe Inp Report'!AE1747="X",1,IF('Prop Drill Pipe Inp Report'!AF1747="X",1,IF('Prop Drill Pipe Inp Report'!AG1747="X",1,IF('Prop Drill Pipe Inp Report'!AH1747="X",1, IF('Prop Drill Pipe Inp Report'!AI1747="X",1,0))))))))))))))</f>
        <v>0</v>
      </c>
      <c r="J1740">
        <f>IF('Prop Drill Pipe Inp Report'!AP1747="X",1,IF('Prop Drill Pipe Inp Report'!AQ1747="X",1,IF('Prop Drill Pipe Inp Report'!AR1747="X",1,IF('Prop Drill Pipe Inp Report'!AS1747="X",1,IF('Prop Drill Pipe Inp Report'!AT1747="X",1,IF('Prop Drill Pipe Inp Report'!AU1747="X",1,IF('Prop Drill Pipe Inp Report'!AV1747="X",1,IF('Prop Drill Pipe Inp Report'!AW1747="X",1,IF('Prop Drill Pipe Inp Report'!AX1747="X",1,IF('Prop Drill Pipe Inp Report'!AY1747="X",1,IF('Prop Drill Pipe Inp Report'!AZ1747="X",1,IF('Prop Drill Pipe Inp Report'!BA1747="X",1,0))))))))))))</f>
        <v>0</v>
      </c>
    </row>
    <row r="1741" spans="9:10" x14ac:dyDescent="0.25">
      <c r="I1741">
        <f>IF('Prop Drill Pipe Inp Report'!V1748="X",1,IF('Prop Drill Pipe Inp Report'!W1748="X",1,IF('Prop Drill Pipe Inp Report'!X1748="X",1,IF('Prop Drill Pipe Inp Report'!Y1748="X",1,IF('Prop Drill Pipe Inp Report'!Z1748="X",1,IF('Prop Drill Pipe Inp Report'!AA1748="X",1,IF('Prop Drill Pipe Inp Report'!AB1748="X",1,IF('Prop Drill Pipe Inp Report'!AC1748="X",1,IF('Prop Drill Pipe Inp Report'!AD1748="X",1,IF('Prop Drill Pipe Inp Report'!AE1748="X",1,IF('Prop Drill Pipe Inp Report'!AF1748="X",1,IF('Prop Drill Pipe Inp Report'!AG1748="X",1,IF('Prop Drill Pipe Inp Report'!AH1748="X",1, IF('Prop Drill Pipe Inp Report'!AI1748="X",1,0))))))))))))))</f>
        <v>0</v>
      </c>
      <c r="J1741">
        <f>IF('Prop Drill Pipe Inp Report'!AP1748="X",1,IF('Prop Drill Pipe Inp Report'!AQ1748="X",1,IF('Prop Drill Pipe Inp Report'!AR1748="X",1,IF('Prop Drill Pipe Inp Report'!AS1748="X",1,IF('Prop Drill Pipe Inp Report'!AT1748="X",1,IF('Prop Drill Pipe Inp Report'!AU1748="X",1,IF('Prop Drill Pipe Inp Report'!AV1748="X",1,IF('Prop Drill Pipe Inp Report'!AW1748="X",1,IF('Prop Drill Pipe Inp Report'!AX1748="X",1,IF('Prop Drill Pipe Inp Report'!AY1748="X",1,IF('Prop Drill Pipe Inp Report'!AZ1748="X",1,IF('Prop Drill Pipe Inp Report'!BA1748="X",1,0))))))))))))</f>
        <v>0</v>
      </c>
    </row>
    <row r="1742" spans="9:10" x14ac:dyDescent="0.25">
      <c r="I1742">
        <f>IF('Prop Drill Pipe Inp Report'!V1749="X",1,IF('Prop Drill Pipe Inp Report'!W1749="X",1,IF('Prop Drill Pipe Inp Report'!X1749="X",1,IF('Prop Drill Pipe Inp Report'!Y1749="X",1,IF('Prop Drill Pipe Inp Report'!Z1749="X",1,IF('Prop Drill Pipe Inp Report'!AA1749="X",1,IF('Prop Drill Pipe Inp Report'!AB1749="X",1,IF('Prop Drill Pipe Inp Report'!AC1749="X",1,IF('Prop Drill Pipe Inp Report'!AD1749="X",1,IF('Prop Drill Pipe Inp Report'!AE1749="X",1,IF('Prop Drill Pipe Inp Report'!AF1749="X",1,IF('Prop Drill Pipe Inp Report'!AG1749="X",1,IF('Prop Drill Pipe Inp Report'!AH1749="X",1, IF('Prop Drill Pipe Inp Report'!AI1749="X",1,0))))))))))))))</f>
        <v>0</v>
      </c>
      <c r="J1742">
        <f>IF('Prop Drill Pipe Inp Report'!AP1749="X",1,IF('Prop Drill Pipe Inp Report'!AQ1749="X",1,IF('Prop Drill Pipe Inp Report'!AR1749="X",1,IF('Prop Drill Pipe Inp Report'!AS1749="X",1,IF('Prop Drill Pipe Inp Report'!AT1749="X",1,IF('Prop Drill Pipe Inp Report'!AU1749="X",1,IF('Prop Drill Pipe Inp Report'!AV1749="X",1,IF('Prop Drill Pipe Inp Report'!AW1749="X",1,IF('Prop Drill Pipe Inp Report'!AX1749="X",1,IF('Prop Drill Pipe Inp Report'!AY1749="X",1,IF('Prop Drill Pipe Inp Report'!AZ1749="X",1,IF('Prop Drill Pipe Inp Report'!BA1749="X",1,0))))))))))))</f>
        <v>0</v>
      </c>
    </row>
    <row r="1743" spans="9:10" x14ac:dyDescent="0.25">
      <c r="I1743">
        <f>IF('Prop Drill Pipe Inp Report'!V1750="X",1,IF('Prop Drill Pipe Inp Report'!W1750="X",1,IF('Prop Drill Pipe Inp Report'!X1750="X",1,IF('Prop Drill Pipe Inp Report'!Y1750="X",1,IF('Prop Drill Pipe Inp Report'!Z1750="X",1,IF('Prop Drill Pipe Inp Report'!AA1750="X",1,IF('Prop Drill Pipe Inp Report'!AB1750="X",1,IF('Prop Drill Pipe Inp Report'!AC1750="X",1,IF('Prop Drill Pipe Inp Report'!AD1750="X",1,IF('Prop Drill Pipe Inp Report'!AE1750="X",1,IF('Prop Drill Pipe Inp Report'!AF1750="X",1,IF('Prop Drill Pipe Inp Report'!AG1750="X",1,IF('Prop Drill Pipe Inp Report'!AH1750="X",1, IF('Prop Drill Pipe Inp Report'!AI1750="X",1,0))))))))))))))</f>
        <v>0</v>
      </c>
      <c r="J1743">
        <f>IF('Prop Drill Pipe Inp Report'!AP1750="X",1,IF('Prop Drill Pipe Inp Report'!AQ1750="X",1,IF('Prop Drill Pipe Inp Report'!AR1750="X",1,IF('Prop Drill Pipe Inp Report'!AS1750="X",1,IF('Prop Drill Pipe Inp Report'!AT1750="X",1,IF('Prop Drill Pipe Inp Report'!AU1750="X",1,IF('Prop Drill Pipe Inp Report'!AV1750="X",1,IF('Prop Drill Pipe Inp Report'!AW1750="X",1,IF('Prop Drill Pipe Inp Report'!AX1750="X",1,IF('Prop Drill Pipe Inp Report'!AY1750="X",1,IF('Prop Drill Pipe Inp Report'!AZ1750="X",1,IF('Prop Drill Pipe Inp Report'!BA1750="X",1,0))))))))))))</f>
        <v>0</v>
      </c>
    </row>
    <row r="1744" spans="9:10" x14ac:dyDescent="0.25">
      <c r="I1744">
        <f>IF('Prop Drill Pipe Inp Report'!V1751="X",1,IF('Prop Drill Pipe Inp Report'!W1751="X",1,IF('Prop Drill Pipe Inp Report'!X1751="X",1,IF('Prop Drill Pipe Inp Report'!Y1751="X",1,IF('Prop Drill Pipe Inp Report'!Z1751="X",1,IF('Prop Drill Pipe Inp Report'!AA1751="X",1,IF('Prop Drill Pipe Inp Report'!AB1751="X",1,IF('Prop Drill Pipe Inp Report'!AC1751="X",1,IF('Prop Drill Pipe Inp Report'!AD1751="X",1,IF('Prop Drill Pipe Inp Report'!AE1751="X",1,IF('Prop Drill Pipe Inp Report'!AF1751="X",1,IF('Prop Drill Pipe Inp Report'!AG1751="X",1,IF('Prop Drill Pipe Inp Report'!AH1751="X",1, IF('Prop Drill Pipe Inp Report'!AI1751="X",1,0))))))))))))))</f>
        <v>0</v>
      </c>
      <c r="J1744">
        <f>IF('Prop Drill Pipe Inp Report'!AP1751="X",1,IF('Prop Drill Pipe Inp Report'!AQ1751="X",1,IF('Prop Drill Pipe Inp Report'!AR1751="X",1,IF('Prop Drill Pipe Inp Report'!AS1751="X",1,IF('Prop Drill Pipe Inp Report'!AT1751="X",1,IF('Prop Drill Pipe Inp Report'!AU1751="X",1,IF('Prop Drill Pipe Inp Report'!AV1751="X",1,IF('Prop Drill Pipe Inp Report'!AW1751="X",1,IF('Prop Drill Pipe Inp Report'!AX1751="X",1,IF('Prop Drill Pipe Inp Report'!AY1751="X",1,IF('Prop Drill Pipe Inp Report'!AZ1751="X",1,IF('Prop Drill Pipe Inp Report'!BA1751="X",1,0))))))))))))</f>
        <v>0</v>
      </c>
    </row>
    <row r="1745" spans="9:10" x14ac:dyDescent="0.25">
      <c r="I1745">
        <f>IF('Prop Drill Pipe Inp Report'!V1752="X",1,IF('Prop Drill Pipe Inp Report'!W1752="X",1,IF('Prop Drill Pipe Inp Report'!X1752="X",1,IF('Prop Drill Pipe Inp Report'!Y1752="X",1,IF('Prop Drill Pipe Inp Report'!Z1752="X",1,IF('Prop Drill Pipe Inp Report'!AA1752="X",1,IF('Prop Drill Pipe Inp Report'!AB1752="X",1,IF('Prop Drill Pipe Inp Report'!AC1752="X",1,IF('Prop Drill Pipe Inp Report'!AD1752="X",1,IF('Prop Drill Pipe Inp Report'!AE1752="X",1,IF('Prop Drill Pipe Inp Report'!AF1752="X",1,IF('Prop Drill Pipe Inp Report'!AG1752="X",1,IF('Prop Drill Pipe Inp Report'!AH1752="X",1, IF('Prop Drill Pipe Inp Report'!AI1752="X",1,0))))))))))))))</f>
        <v>0</v>
      </c>
      <c r="J1745">
        <f>IF('Prop Drill Pipe Inp Report'!AP1752="X",1,IF('Prop Drill Pipe Inp Report'!AQ1752="X",1,IF('Prop Drill Pipe Inp Report'!AR1752="X",1,IF('Prop Drill Pipe Inp Report'!AS1752="X",1,IF('Prop Drill Pipe Inp Report'!AT1752="X",1,IF('Prop Drill Pipe Inp Report'!AU1752="X",1,IF('Prop Drill Pipe Inp Report'!AV1752="X",1,IF('Prop Drill Pipe Inp Report'!AW1752="X",1,IF('Prop Drill Pipe Inp Report'!AX1752="X",1,IF('Prop Drill Pipe Inp Report'!AY1752="X",1,IF('Prop Drill Pipe Inp Report'!AZ1752="X",1,IF('Prop Drill Pipe Inp Report'!BA1752="X",1,0))))))))))))</f>
        <v>0</v>
      </c>
    </row>
    <row r="1746" spans="9:10" x14ac:dyDescent="0.25">
      <c r="I1746">
        <f>IF('Prop Drill Pipe Inp Report'!V1753="X",1,IF('Prop Drill Pipe Inp Report'!W1753="X",1,IF('Prop Drill Pipe Inp Report'!X1753="X",1,IF('Prop Drill Pipe Inp Report'!Y1753="X",1,IF('Prop Drill Pipe Inp Report'!Z1753="X",1,IF('Prop Drill Pipe Inp Report'!AA1753="X",1,IF('Prop Drill Pipe Inp Report'!AB1753="X",1,IF('Prop Drill Pipe Inp Report'!AC1753="X",1,IF('Prop Drill Pipe Inp Report'!AD1753="X",1,IF('Prop Drill Pipe Inp Report'!AE1753="X",1,IF('Prop Drill Pipe Inp Report'!AF1753="X",1,IF('Prop Drill Pipe Inp Report'!AG1753="X",1,IF('Prop Drill Pipe Inp Report'!AH1753="X",1, IF('Prop Drill Pipe Inp Report'!AI1753="X",1,0))))))))))))))</f>
        <v>0</v>
      </c>
      <c r="J1746">
        <f>IF('Prop Drill Pipe Inp Report'!AP1753="X",1,IF('Prop Drill Pipe Inp Report'!AQ1753="X",1,IF('Prop Drill Pipe Inp Report'!AR1753="X",1,IF('Prop Drill Pipe Inp Report'!AS1753="X",1,IF('Prop Drill Pipe Inp Report'!AT1753="X",1,IF('Prop Drill Pipe Inp Report'!AU1753="X",1,IF('Prop Drill Pipe Inp Report'!AV1753="X",1,IF('Prop Drill Pipe Inp Report'!AW1753="X",1,IF('Prop Drill Pipe Inp Report'!AX1753="X",1,IF('Prop Drill Pipe Inp Report'!AY1753="X",1,IF('Prop Drill Pipe Inp Report'!AZ1753="X",1,IF('Prop Drill Pipe Inp Report'!BA1753="X",1,0))))))))))))</f>
        <v>0</v>
      </c>
    </row>
    <row r="1747" spans="9:10" x14ac:dyDescent="0.25">
      <c r="I1747">
        <f>IF('Prop Drill Pipe Inp Report'!V1754="X",1,IF('Prop Drill Pipe Inp Report'!W1754="X",1,IF('Prop Drill Pipe Inp Report'!X1754="X",1,IF('Prop Drill Pipe Inp Report'!Y1754="X",1,IF('Prop Drill Pipe Inp Report'!Z1754="X",1,IF('Prop Drill Pipe Inp Report'!AA1754="X",1,IF('Prop Drill Pipe Inp Report'!AB1754="X",1,IF('Prop Drill Pipe Inp Report'!AC1754="X",1,IF('Prop Drill Pipe Inp Report'!AD1754="X",1,IF('Prop Drill Pipe Inp Report'!AE1754="X",1,IF('Prop Drill Pipe Inp Report'!AF1754="X",1,IF('Prop Drill Pipe Inp Report'!AG1754="X",1,IF('Prop Drill Pipe Inp Report'!AH1754="X",1, IF('Prop Drill Pipe Inp Report'!AI1754="X",1,0))))))))))))))</f>
        <v>0</v>
      </c>
      <c r="J1747">
        <f>IF('Prop Drill Pipe Inp Report'!AP1754="X",1,IF('Prop Drill Pipe Inp Report'!AQ1754="X",1,IF('Prop Drill Pipe Inp Report'!AR1754="X",1,IF('Prop Drill Pipe Inp Report'!AS1754="X",1,IF('Prop Drill Pipe Inp Report'!AT1754="X",1,IF('Prop Drill Pipe Inp Report'!AU1754="X",1,IF('Prop Drill Pipe Inp Report'!AV1754="X",1,IF('Prop Drill Pipe Inp Report'!AW1754="X",1,IF('Prop Drill Pipe Inp Report'!AX1754="X",1,IF('Prop Drill Pipe Inp Report'!AY1754="X",1,IF('Prop Drill Pipe Inp Report'!AZ1754="X",1,IF('Prop Drill Pipe Inp Report'!BA1754="X",1,0))))))))))))</f>
        <v>0</v>
      </c>
    </row>
    <row r="1748" spans="9:10" x14ac:dyDescent="0.25">
      <c r="I1748">
        <f>IF('Prop Drill Pipe Inp Report'!V1755="X",1,IF('Prop Drill Pipe Inp Report'!W1755="X",1,IF('Prop Drill Pipe Inp Report'!X1755="X",1,IF('Prop Drill Pipe Inp Report'!Y1755="X",1,IF('Prop Drill Pipe Inp Report'!Z1755="X",1,IF('Prop Drill Pipe Inp Report'!AA1755="X",1,IF('Prop Drill Pipe Inp Report'!AB1755="X",1,IF('Prop Drill Pipe Inp Report'!AC1755="X",1,IF('Prop Drill Pipe Inp Report'!AD1755="X",1,IF('Prop Drill Pipe Inp Report'!AE1755="X",1,IF('Prop Drill Pipe Inp Report'!AF1755="X",1,IF('Prop Drill Pipe Inp Report'!AG1755="X",1,IF('Prop Drill Pipe Inp Report'!AH1755="X",1, IF('Prop Drill Pipe Inp Report'!AI1755="X",1,0))))))))))))))</f>
        <v>0</v>
      </c>
      <c r="J1748">
        <f>IF('Prop Drill Pipe Inp Report'!AP1755="X",1,IF('Prop Drill Pipe Inp Report'!AQ1755="X",1,IF('Prop Drill Pipe Inp Report'!AR1755="X",1,IF('Prop Drill Pipe Inp Report'!AS1755="X",1,IF('Prop Drill Pipe Inp Report'!AT1755="X",1,IF('Prop Drill Pipe Inp Report'!AU1755="X",1,IF('Prop Drill Pipe Inp Report'!AV1755="X",1,IF('Prop Drill Pipe Inp Report'!AW1755="X",1,IF('Prop Drill Pipe Inp Report'!AX1755="X",1,IF('Prop Drill Pipe Inp Report'!AY1755="X",1,IF('Prop Drill Pipe Inp Report'!AZ1755="X",1,IF('Prop Drill Pipe Inp Report'!BA1755="X",1,0))))))))))))</f>
        <v>0</v>
      </c>
    </row>
    <row r="1749" spans="9:10" x14ac:dyDescent="0.25">
      <c r="I1749">
        <f>IF('Prop Drill Pipe Inp Report'!V1756="X",1,IF('Prop Drill Pipe Inp Report'!W1756="X",1,IF('Prop Drill Pipe Inp Report'!X1756="X",1,IF('Prop Drill Pipe Inp Report'!Y1756="X",1,IF('Prop Drill Pipe Inp Report'!Z1756="X",1,IF('Prop Drill Pipe Inp Report'!AA1756="X",1,IF('Prop Drill Pipe Inp Report'!AB1756="X",1,IF('Prop Drill Pipe Inp Report'!AC1756="X",1,IF('Prop Drill Pipe Inp Report'!AD1756="X",1,IF('Prop Drill Pipe Inp Report'!AE1756="X",1,IF('Prop Drill Pipe Inp Report'!AF1756="X",1,IF('Prop Drill Pipe Inp Report'!AG1756="X",1,IF('Prop Drill Pipe Inp Report'!AH1756="X",1, IF('Prop Drill Pipe Inp Report'!AI1756="X",1,0))))))))))))))</f>
        <v>0</v>
      </c>
      <c r="J1749">
        <f>IF('Prop Drill Pipe Inp Report'!AP1756="X",1,IF('Prop Drill Pipe Inp Report'!AQ1756="X",1,IF('Prop Drill Pipe Inp Report'!AR1756="X",1,IF('Prop Drill Pipe Inp Report'!AS1756="X",1,IF('Prop Drill Pipe Inp Report'!AT1756="X",1,IF('Prop Drill Pipe Inp Report'!AU1756="X",1,IF('Prop Drill Pipe Inp Report'!AV1756="X",1,IF('Prop Drill Pipe Inp Report'!AW1756="X",1,IF('Prop Drill Pipe Inp Report'!AX1756="X",1,IF('Prop Drill Pipe Inp Report'!AY1756="X",1,IF('Prop Drill Pipe Inp Report'!AZ1756="X",1,IF('Prop Drill Pipe Inp Report'!BA1756="X",1,0))))))))))))</f>
        <v>0</v>
      </c>
    </row>
    <row r="1750" spans="9:10" x14ac:dyDescent="0.25">
      <c r="I1750">
        <f>IF('Prop Drill Pipe Inp Report'!V1757="X",1,IF('Prop Drill Pipe Inp Report'!W1757="X",1,IF('Prop Drill Pipe Inp Report'!X1757="X",1,IF('Prop Drill Pipe Inp Report'!Y1757="X",1,IF('Prop Drill Pipe Inp Report'!Z1757="X",1,IF('Prop Drill Pipe Inp Report'!AA1757="X",1,IF('Prop Drill Pipe Inp Report'!AB1757="X",1,IF('Prop Drill Pipe Inp Report'!AC1757="X",1,IF('Prop Drill Pipe Inp Report'!AD1757="X",1,IF('Prop Drill Pipe Inp Report'!AE1757="X",1,IF('Prop Drill Pipe Inp Report'!AF1757="X",1,IF('Prop Drill Pipe Inp Report'!AG1757="X",1,IF('Prop Drill Pipe Inp Report'!AH1757="X",1, IF('Prop Drill Pipe Inp Report'!AI1757="X",1,0))))))))))))))</f>
        <v>0</v>
      </c>
      <c r="J1750">
        <f>IF('Prop Drill Pipe Inp Report'!AP1757="X",1,IF('Prop Drill Pipe Inp Report'!AQ1757="X",1,IF('Prop Drill Pipe Inp Report'!AR1757="X",1,IF('Prop Drill Pipe Inp Report'!AS1757="X",1,IF('Prop Drill Pipe Inp Report'!AT1757="X",1,IF('Prop Drill Pipe Inp Report'!AU1757="X",1,IF('Prop Drill Pipe Inp Report'!AV1757="X",1,IF('Prop Drill Pipe Inp Report'!AW1757="X",1,IF('Prop Drill Pipe Inp Report'!AX1757="X",1,IF('Prop Drill Pipe Inp Report'!AY1757="X",1,IF('Prop Drill Pipe Inp Report'!AZ1757="X",1,IF('Prop Drill Pipe Inp Report'!BA1757="X",1,0))))))))))))</f>
        <v>0</v>
      </c>
    </row>
    <row r="1751" spans="9:10" x14ac:dyDescent="0.25">
      <c r="I1751">
        <f>IF('Prop Drill Pipe Inp Report'!V1758="X",1,IF('Prop Drill Pipe Inp Report'!W1758="X",1,IF('Prop Drill Pipe Inp Report'!X1758="X",1,IF('Prop Drill Pipe Inp Report'!Y1758="X",1,IF('Prop Drill Pipe Inp Report'!Z1758="X",1,IF('Prop Drill Pipe Inp Report'!AA1758="X",1,IF('Prop Drill Pipe Inp Report'!AB1758="X",1,IF('Prop Drill Pipe Inp Report'!AC1758="X",1,IF('Prop Drill Pipe Inp Report'!AD1758="X",1,IF('Prop Drill Pipe Inp Report'!AE1758="X",1,IF('Prop Drill Pipe Inp Report'!AF1758="X",1,IF('Prop Drill Pipe Inp Report'!AG1758="X",1,IF('Prop Drill Pipe Inp Report'!AH1758="X",1, IF('Prop Drill Pipe Inp Report'!AI1758="X",1,0))))))))))))))</f>
        <v>0</v>
      </c>
      <c r="J1751">
        <f>IF('Prop Drill Pipe Inp Report'!AP1758="X",1,IF('Prop Drill Pipe Inp Report'!AQ1758="X",1,IF('Prop Drill Pipe Inp Report'!AR1758="X",1,IF('Prop Drill Pipe Inp Report'!AS1758="X",1,IF('Prop Drill Pipe Inp Report'!AT1758="X",1,IF('Prop Drill Pipe Inp Report'!AU1758="X",1,IF('Prop Drill Pipe Inp Report'!AV1758="X",1,IF('Prop Drill Pipe Inp Report'!AW1758="X",1,IF('Prop Drill Pipe Inp Report'!AX1758="X",1,IF('Prop Drill Pipe Inp Report'!AY1758="X",1,IF('Prop Drill Pipe Inp Report'!AZ1758="X",1,IF('Prop Drill Pipe Inp Report'!BA1758="X",1,0))))))))))))</f>
        <v>0</v>
      </c>
    </row>
    <row r="1752" spans="9:10" x14ac:dyDescent="0.25">
      <c r="I1752">
        <f>IF('Prop Drill Pipe Inp Report'!V1759="X",1,IF('Prop Drill Pipe Inp Report'!W1759="X",1,IF('Prop Drill Pipe Inp Report'!X1759="X",1,IF('Prop Drill Pipe Inp Report'!Y1759="X",1,IF('Prop Drill Pipe Inp Report'!Z1759="X",1,IF('Prop Drill Pipe Inp Report'!AA1759="X",1,IF('Prop Drill Pipe Inp Report'!AB1759="X",1,IF('Prop Drill Pipe Inp Report'!AC1759="X",1,IF('Prop Drill Pipe Inp Report'!AD1759="X",1,IF('Prop Drill Pipe Inp Report'!AE1759="X",1,IF('Prop Drill Pipe Inp Report'!AF1759="X",1,IF('Prop Drill Pipe Inp Report'!AG1759="X",1,IF('Prop Drill Pipe Inp Report'!AH1759="X",1, IF('Prop Drill Pipe Inp Report'!AI1759="X",1,0))))))))))))))</f>
        <v>0</v>
      </c>
      <c r="J1752">
        <f>IF('Prop Drill Pipe Inp Report'!AP1759="X",1,IF('Prop Drill Pipe Inp Report'!AQ1759="X",1,IF('Prop Drill Pipe Inp Report'!AR1759="X",1,IF('Prop Drill Pipe Inp Report'!AS1759="X",1,IF('Prop Drill Pipe Inp Report'!AT1759="X",1,IF('Prop Drill Pipe Inp Report'!AU1759="X",1,IF('Prop Drill Pipe Inp Report'!AV1759="X",1,IF('Prop Drill Pipe Inp Report'!AW1759="X",1,IF('Prop Drill Pipe Inp Report'!AX1759="X",1,IF('Prop Drill Pipe Inp Report'!AY1759="X",1,IF('Prop Drill Pipe Inp Report'!AZ1759="X",1,IF('Prop Drill Pipe Inp Report'!BA1759="X",1,0))))))))))))</f>
        <v>0</v>
      </c>
    </row>
    <row r="1753" spans="9:10" x14ac:dyDescent="0.25">
      <c r="I1753">
        <f>IF('Prop Drill Pipe Inp Report'!V1760="X",1,IF('Prop Drill Pipe Inp Report'!W1760="X",1,IF('Prop Drill Pipe Inp Report'!X1760="X",1,IF('Prop Drill Pipe Inp Report'!Y1760="X",1,IF('Prop Drill Pipe Inp Report'!Z1760="X",1,IF('Prop Drill Pipe Inp Report'!AA1760="X",1,IF('Prop Drill Pipe Inp Report'!AB1760="X",1,IF('Prop Drill Pipe Inp Report'!AC1760="X",1,IF('Prop Drill Pipe Inp Report'!AD1760="X",1,IF('Prop Drill Pipe Inp Report'!AE1760="X",1,IF('Prop Drill Pipe Inp Report'!AF1760="X",1,IF('Prop Drill Pipe Inp Report'!AG1760="X",1,IF('Prop Drill Pipe Inp Report'!AH1760="X",1, IF('Prop Drill Pipe Inp Report'!AI1760="X",1,0))))))))))))))</f>
        <v>0</v>
      </c>
      <c r="J1753">
        <f>IF('Prop Drill Pipe Inp Report'!AP1760="X",1,IF('Prop Drill Pipe Inp Report'!AQ1760="X",1,IF('Prop Drill Pipe Inp Report'!AR1760="X",1,IF('Prop Drill Pipe Inp Report'!AS1760="X",1,IF('Prop Drill Pipe Inp Report'!AT1760="X",1,IF('Prop Drill Pipe Inp Report'!AU1760="X",1,IF('Prop Drill Pipe Inp Report'!AV1760="X",1,IF('Prop Drill Pipe Inp Report'!AW1760="X",1,IF('Prop Drill Pipe Inp Report'!AX1760="X",1,IF('Prop Drill Pipe Inp Report'!AY1760="X",1,IF('Prop Drill Pipe Inp Report'!AZ1760="X",1,IF('Prop Drill Pipe Inp Report'!BA1760="X",1,0))))))))))))</f>
        <v>0</v>
      </c>
    </row>
    <row r="1754" spans="9:10" x14ac:dyDescent="0.25">
      <c r="I1754">
        <f>IF('Prop Drill Pipe Inp Report'!V1761="X",1,IF('Prop Drill Pipe Inp Report'!W1761="X",1,IF('Prop Drill Pipe Inp Report'!X1761="X",1,IF('Prop Drill Pipe Inp Report'!Y1761="X",1,IF('Prop Drill Pipe Inp Report'!Z1761="X",1,IF('Prop Drill Pipe Inp Report'!AA1761="X",1,IF('Prop Drill Pipe Inp Report'!AB1761="X",1,IF('Prop Drill Pipe Inp Report'!AC1761="X",1,IF('Prop Drill Pipe Inp Report'!AD1761="X",1,IF('Prop Drill Pipe Inp Report'!AE1761="X",1,IF('Prop Drill Pipe Inp Report'!AF1761="X",1,IF('Prop Drill Pipe Inp Report'!AG1761="X",1,IF('Prop Drill Pipe Inp Report'!AH1761="X",1, IF('Prop Drill Pipe Inp Report'!AI1761="X",1,0))))))))))))))</f>
        <v>0</v>
      </c>
      <c r="J1754">
        <f>IF('Prop Drill Pipe Inp Report'!AP1761="X",1,IF('Prop Drill Pipe Inp Report'!AQ1761="X",1,IF('Prop Drill Pipe Inp Report'!AR1761="X",1,IF('Prop Drill Pipe Inp Report'!AS1761="X",1,IF('Prop Drill Pipe Inp Report'!AT1761="X",1,IF('Prop Drill Pipe Inp Report'!AU1761="X",1,IF('Prop Drill Pipe Inp Report'!AV1761="X",1,IF('Prop Drill Pipe Inp Report'!AW1761="X",1,IF('Prop Drill Pipe Inp Report'!AX1761="X",1,IF('Prop Drill Pipe Inp Report'!AY1761="X",1,IF('Prop Drill Pipe Inp Report'!AZ1761="X",1,IF('Prop Drill Pipe Inp Report'!BA1761="X",1,0))))))))))))</f>
        <v>0</v>
      </c>
    </row>
    <row r="1755" spans="9:10" x14ac:dyDescent="0.25">
      <c r="I1755">
        <f>IF('Prop Drill Pipe Inp Report'!V1762="X",1,IF('Prop Drill Pipe Inp Report'!W1762="X",1,IF('Prop Drill Pipe Inp Report'!X1762="X",1,IF('Prop Drill Pipe Inp Report'!Y1762="X",1,IF('Prop Drill Pipe Inp Report'!Z1762="X",1,IF('Prop Drill Pipe Inp Report'!AA1762="X",1,IF('Prop Drill Pipe Inp Report'!AB1762="X",1,IF('Prop Drill Pipe Inp Report'!AC1762="X",1,IF('Prop Drill Pipe Inp Report'!AD1762="X",1,IF('Prop Drill Pipe Inp Report'!AE1762="X",1,IF('Prop Drill Pipe Inp Report'!AF1762="X",1,IF('Prop Drill Pipe Inp Report'!AG1762="X",1,IF('Prop Drill Pipe Inp Report'!AH1762="X",1, IF('Prop Drill Pipe Inp Report'!AI1762="X",1,0))))))))))))))</f>
        <v>0</v>
      </c>
      <c r="J1755">
        <f>IF('Prop Drill Pipe Inp Report'!AP1762="X",1,IF('Prop Drill Pipe Inp Report'!AQ1762="X",1,IF('Prop Drill Pipe Inp Report'!AR1762="X",1,IF('Prop Drill Pipe Inp Report'!AS1762="X",1,IF('Prop Drill Pipe Inp Report'!AT1762="X",1,IF('Prop Drill Pipe Inp Report'!AU1762="X",1,IF('Prop Drill Pipe Inp Report'!AV1762="X",1,IF('Prop Drill Pipe Inp Report'!AW1762="X",1,IF('Prop Drill Pipe Inp Report'!AX1762="X",1,IF('Prop Drill Pipe Inp Report'!AY1762="X",1,IF('Prop Drill Pipe Inp Report'!AZ1762="X",1,IF('Prop Drill Pipe Inp Report'!BA1762="X",1,0))))))))))))</f>
        <v>0</v>
      </c>
    </row>
    <row r="1756" spans="9:10" x14ac:dyDescent="0.25">
      <c r="I1756">
        <f>IF('Prop Drill Pipe Inp Report'!V1763="X",1,IF('Prop Drill Pipe Inp Report'!W1763="X",1,IF('Prop Drill Pipe Inp Report'!X1763="X",1,IF('Prop Drill Pipe Inp Report'!Y1763="X",1,IF('Prop Drill Pipe Inp Report'!Z1763="X",1,IF('Prop Drill Pipe Inp Report'!AA1763="X",1,IF('Prop Drill Pipe Inp Report'!AB1763="X",1,IF('Prop Drill Pipe Inp Report'!AC1763="X",1,IF('Prop Drill Pipe Inp Report'!AD1763="X",1,IF('Prop Drill Pipe Inp Report'!AE1763="X",1,IF('Prop Drill Pipe Inp Report'!AF1763="X",1,IF('Prop Drill Pipe Inp Report'!AG1763="X",1,IF('Prop Drill Pipe Inp Report'!AH1763="X",1, IF('Prop Drill Pipe Inp Report'!AI1763="X",1,0))))))))))))))</f>
        <v>0</v>
      </c>
      <c r="J1756">
        <f>IF('Prop Drill Pipe Inp Report'!AP1763="X",1,IF('Prop Drill Pipe Inp Report'!AQ1763="X",1,IF('Prop Drill Pipe Inp Report'!AR1763="X",1,IF('Prop Drill Pipe Inp Report'!AS1763="X",1,IF('Prop Drill Pipe Inp Report'!AT1763="X",1,IF('Prop Drill Pipe Inp Report'!AU1763="X",1,IF('Prop Drill Pipe Inp Report'!AV1763="X",1,IF('Prop Drill Pipe Inp Report'!AW1763="X",1,IF('Prop Drill Pipe Inp Report'!AX1763="X",1,IF('Prop Drill Pipe Inp Report'!AY1763="X",1,IF('Prop Drill Pipe Inp Report'!AZ1763="X",1,IF('Prop Drill Pipe Inp Report'!BA1763="X",1,0))))))))))))</f>
        <v>0</v>
      </c>
    </row>
    <row r="1757" spans="9:10" x14ac:dyDescent="0.25">
      <c r="I1757">
        <f>IF('Prop Drill Pipe Inp Report'!V1764="X",1,IF('Prop Drill Pipe Inp Report'!W1764="X",1,IF('Prop Drill Pipe Inp Report'!X1764="X",1,IF('Prop Drill Pipe Inp Report'!Y1764="X",1,IF('Prop Drill Pipe Inp Report'!Z1764="X",1,IF('Prop Drill Pipe Inp Report'!AA1764="X",1,IF('Prop Drill Pipe Inp Report'!AB1764="X",1,IF('Prop Drill Pipe Inp Report'!AC1764="X",1,IF('Prop Drill Pipe Inp Report'!AD1764="X",1,IF('Prop Drill Pipe Inp Report'!AE1764="X",1,IF('Prop Drill Pipe Inp Report'!AF1764="X",1,IF('Prop Drill Pipe Inp Report'!AG1764="X",1,IF('Prop Drill Pipe Inp Report'!AH1764="X",1, IF('Prop Drill Pipe Inp Report'!AI1764="X",1,0))))))))))))))</f>
        <v>0</v>
      </c>
      <c r="J1757">
        <f>IF('Prop Drill Pipe Inp Report'!AP1764="X",1,IF('Prop Drill Pipe Inp Report'!AQ1764="X",1,IF('Prop Drill Pipe Inp Report'!AR1764="X",1,IF('Prop Drill Pipe Inp Report'!AS1764="X",1,IF('Prop Drill Pipe Inp Report'!AT1764="X",1,IF('Prop Drill Pipe Inp Report'!AU1764="X",1,IF('Prop Drill Pipe Inp Report'!AV1764="X",1,IF('Prop Drill Pipe Inp Report'!AW1764="X",1,IF('Prop Drill Pipe Inp Report'!AX1764="X",1,IF('Prop Drill Pipe Inp Report'!AY1764="X",1,IF('Prop Drill Pipe Inp Report'!AZ1764="X",1,IF('Prop Drill Pipe Inp Report'!BA1764="X",1,0))))))))))))</f>
        <v>0</v>
      </c>
    </row>
    <row r="1758" spans="9:10" x14ac:dyDescent="0.25">
      <c r="I1758">
        <f>IF('Prop Drill Pipe Inp Report'!V1765="X",1,IF('Prop Drill Pipe Inp Report'!W1765="X",1,IF('Prop Drill Pipe Inp Report'!X1765="X",1,IF('Prop Drill Pipe Inp Report'!Y1765="X",1,IF('Prop Drill Pipe Inp Report'!Z1765="X",1,IF('Prop Drill Pipe Inp Report'!AA1765="X",1,IF('Prop Drill Pipe Inp Report'!AB1765="X",1,IF('Prop Drill Pipe Inp Report'!AC1765="X",1,IF('Prop Drill Pipe Inp Report'!AD1765="X",1,IF('Prop Drill Pipe Inp Report'!AE1765="X",1,IF('Prop Drill Pipe Inp Report'!AF1765="X",1,IF('Prop Drill Pipe Inp Report'!AG1765="X",1,IF('Prop Drill Pipe Inp Report'!AH1765="X",1, IF('Prop Drill Pipe Inp Report'!AI1765="X",1,0))))))))))))))</f>
        <v>0</v>
      </c>
      <c r="J1758">
        <f>IF('Prop Drill Pipe Inp Report'!AP1765="X",1,IF('Prop Drill Pipe Inp Report'!AQ1765="X",1,IF('Prop Drill Pipe Inp Report'!AR1765="X",1,IF('Prop Drill Pipe Inp Report'!AS1765="X",1,IF('Prop Drill Pipe Inp Report'!AT1765="X",1,IF('Prop Drill Pipe Inp Report'!AU1765="X",1,IF('Prop Drill Pipe Inp Report'!AV1765="X",1,IF('Prop Drill Pipe Inp Report'!AW1765="X",1,IF('Prop Drill Pipe Inp Report'!AX1765="X",1,IF('Prop Drill Pipe Inp Report'!AY1765="X",1,IF('Prop Drill Pipe Inp Report'!AZ1765="X",1,IF('Prop Drill Pipe Inp Report'!BA1765="X",1,0))))))))))))</f>
        <v>0</v>
      </c>
    </row>
    <row r="1759" spans="9:10" x14ac:dyDescent="0.25">
      <c r="I1759">
        <f>IF('Prop Drill Pipe Inp Report'!V1766="X",1,IF('Prop Drill Pipe Inp Report'!W1766="X",1,IF('Prop Drill Pipe Inp Report'!X1766="X",1,IF('Prop Drill Pipe Inp Report'!Y1766="X",1,IF('Prop Drill Pipe Inp Report'!Z1766="X",1,IF('Prop Drill Pipe Inp Report'!AA1766="X",1,IF('Prop Drill Pipe Inp Report'!AB1766="X",1,IF('Prop Drill Pipe Inp Report'!AC1766="X",1,IF('Prop Drill Pipe Inp Report'!AD1766="X",1,IF('Prop Drill Pipe Inp Report'!AE1766="X",1,IF('Prop Drill Pipe Inp Report'!AF1766="X",1,IF('Prop Drill Pipe Inp Report'!AG1766="X",1,IF('Prop Drill Pipe Inp Report'!AH1766="X",1, IF('Prop Drill Pipe Inp Report'!AI1766="X",1,0))))))))))))))</f>
        <v>0</v>
      </c>
      <c r="J1759">
        <f>IF('Prop Drill Pipe Inp Report'!AP1766="X",1,IF('Prop Drill Pipe Inp Report'!AQ1766="X",1,IF('Prop Drill Pipe Inp Report'!AR1766="X",1,IF('Prop Drill Pipe Inp Report'!AS1766="X",1,IF('Prop Drill Pipe Inp Report'!AT1766="X",1,IF('Prop Drill Pipe Inp Report'!AU1766="X",1,IF('Prop Drill Pipe Inp Report'!AV1766="X",1,IF('Prop Drill Pipe Inp Report'!AW1766="X",1,IF('Prop Drill Pipe Inp Report'!AX1766="X",1,IF('Prop Drill Pipe Inp Report'!AY1766="X",1,IF('Prop Drill Pipe Inp Report'!AZ1766="X",1,IF('Prop Drill Pipe Inp Report'!BA1766="X",1,0))))))))))))</f>
        <v>0</v>
      </c>
    </row>
    <row r="1760" spans="9:10" x14ac:dyDescent="0.25">
      <c r="I1760">
        <f>IF('Prop Drill Pipe Inp Report'!V1767="X",1,IF('Prop Drill Pipe Inp Report'!W1767="X",1,IF('Prop Drill Pipe Inp Report'!X1767="X",1,IF('Prop Drill Pipe Inp Report'!Y1767="X",1,IF('Prop Drill Pipe Inp Report'!Z1767="X",1,IF('Prop Drill Pipe Inp Report'!AA1767="X",1,IF('Prop Drill Pipe Inp Report'!AB1767="X",1,IF('Prop Drill Pipe Inp Report'!AC1767="X",1,IF('Prop Drill Pipe Inp Report'!AD1767="X",1,IF('Prop Drill Pipe Inp Report'!AE1767="X",1,IF('Prop Drill Pipe Inp Report'!AF1767="X",1,IF('Prop Drill Pipe Inp Report'!AG1767="X",1,IF('Prop Drill Pipe Inp Report'!AH1767="X",1, IF('Prop Drill Pipe Inp Report'!AI1767="X",1,0))))))))))))))</f>
        <v>0</v>
      </c>
      <c r="J1760">
        <f>IF('Prop Drill Pipe Inp Report'!AP1767="X",1,IF('Prop Drill Pipe Inp Report'!AQ1767="X",1,IF('Prop Drill Pipe Inp Report'!AR1767="X",1,IF('Prop Drill Pipe Inp Report'!AS1767="X",1,IF('Prop Drill Pipe Inp Report'!AT1767="X",1,IF('Prop Drill Pipe Inp Report'!AU1767="X",1,IF('Prop Drill Pipe Inp Report'!AV1767="X",1,IF('Prop Drill Pipe Inp Report'!AW1767="X",1,IF('Prop Drill Pipe Inp Report'!AX1767="X",1,IF('Prop Drill Pipe Inp Report'!AY1767="X",1,IF('Prop Drill Pipe Inp Report'!AZ1767="X",1,IF('Prop Drill Pipe Inp Report'!BA1767="X",1,0))))))))))))</f>
        <v>0</v>
      </c>
    </row>
    <row r="1761" spans="9:10" x14ac:dyDescent="0.25">
      <c r="I1761">
        <f>IF('Prop Drill Pipe Inp Report'!V1768="X",1,IF('Prop Drill Pipe Inp Report'!W1768="X",1,IF('Prop Drill Pipe Inp Report'!X1768="X",1,IF('Prop Drill Pipe Inp Report'!Y1768="X",1,IF('Prop Drill Pipe Inp Report'!Z1768="X",1,IF('Prop Drill Pipe Inp Report'!AA1768="X",1,IF('Prop Drill Pipe Inp Report'!AB1768="X",1,IF('Prop Drill Pipe Inp Report'!AC1768="X",1,IF('Prop Drill Pipe Inp Report'!AD1768="X",1,IF('Prop Drill Pipe Inp Report'!AE1768="X",1,IF('Prop Drill Pipe Inp Report'!AF1768="X",1,IF('Prop Drill Pipe Inp Report'!AG1768="X",1,IF('Prop Drill Pipe Inp Report'!AH1768="X",1, IF('Prop Drill Pipe Inp Report'!AI1768="X",1,0))))))))))))))</f>
        <v>0</v>
      </c>
      <c r="J1761">
        <f>IF('Prop Drill Pipe Inp Report'!AP1768="X",1,IF('Prop Drill Pipe Inp Report'!AQ1768="X",1,IF('Prop Drill Pipe Inp Report'!AR1768="X",1,IF('Prop Drill Pipe Inp Report'!AS1768="X",1,IF('Prop Drill Pipe Inp Report'!AT1768="X",1,IF('Prop Drill Pipe Inp Report'!AU1768="X",1,IF('Prop Drill Pipe Inp Report'!AV1768="X",1,IF('Prop Drill Pipe Inp Report'!AW1768="X",1,IF('Prop Drill Pipe Inp Report'!AX1768="X",1,IF('Prop Drill Pipe Inp Report'!AY1768="X",1,IF('Prop Drill Pipe Inp Report'!AZ1768="X",1,IF('Prop Drill Pipe Inp Report'!BA1768="X",1,0))))))))))))</f>
        <v>0</v>
      </c>
    </row>
    <row r="1762" spans="9:10" x14ac:dyDescent="0.25">
      <c r="I1762">
        <f>IF('Prop Drill Pipe Inp Report'!V1769="X",1,IF('Prop Drill Pipe Inp Report'!W1769="X",1,IF('Prop Drill Pipe Inp Report'!X1769="X",1,IF('Prop Drill Pipe Inp Report'!Y1769="X",1,IF('Prop Drill Pipe Inp Report'!Z1769="X",1,IF('Prop Drill Pipe Inp Report'!AA1769="X",1,IF('Prop Drill Pipe Inp Report'!AB1769="X",1,IF('Prop Drill Pipe Inp Report'!AC1769="X",1,IF('Prop Drill Pipe Inp Report'!AD1769="X",1,IF('Prop Drill Pipe Inp Report'!AE1769="X",1,IF('Prop Drill Pipe Inp Report'!AF1769="X",1,IF('Prop Drill Pipe Inp Report'!AG1769="X",1,IF('Prop Drill Pipe Inp Report'!AH1769="X",1, IF('Prop Drill Pipe Inp Report'!AI1769="X",1,0))))))))))))))</f>
        <v>0</v>
      </c>
      <c r="J1762">
        <f>IF('Prop Drill Pipe Inp Report'!AP1769="X",1,IF('Prop Drill Pipe Inp Report'!AQ1769="X",1,IF('Prop Drill Pipe Inp Report'!AR1769="X",1,IF('Prop Drill Pipe Inp Report'!AS1769="X",1,IF('Prop Drill Pipe Inp Report'!AT1769="X",1,IF('Prop Drill Pipe Inp Report'!AU1769="X",1,IF('Prop Drill Pipe Inp Report'!AV1769="X",1,IF('Prop Drill Pipe Inp Report'!AW1769="X",1,IF('Prop Drill Pipe Inp Report'!AX1769="X",1,IF('Prop Drill Pipe Inp Report'!AY1769="X",1,IF('Prop Drill Pipe Inp Report'!AZ1769="X",1,IF('Prop Drill Pipe Inp Report'!BA1769="X",1,0))))))))))))</f>
        <v>0</v>
      </c>
    </row>
    <row r="1763" spans="9:10" x14ac:dyDescent="0.25">
      <c r="I1763">
        <f>IF('Prop Drill Pipe Inp Report'!V1770="X",1,IF('Prop Drill Pipe Inp Report'!W1770="X",1,IF('Prop Drill Pipe Inp Report'!X1770="X",1,IF('Prop Drill Pipe Inp Report'!Y1770="X",1,IF('Prop Drill Pipe Inp Report'!Z1770="X",1,IF('Prop Drill Pipe Inp Report'!AA1770="X",1,IF('Prop Drill Pipe Inp Report'!AB1770="X",1,IF('Prop Drill Pipe Inp Report'!AC1770="X",1,IF('Prop Drill Pipe Inp Report'!AD1770="X",1,IF('Prop Drill Pipe Inp Report'!AE1770="X",1,IF('Prop Drill Pipe Inp Report'!AF1770="X",1,IF('Prop Drill Pipe Inp Report'!AG1770="X",1,IF('Prop Drill Pipe Inp Report'!AH1770="X",1, IF('Prop Drill Pipe Inp Report'!AI1770="X",1,0))))))))))))))</f>
        <v>0</v>
      </c>
      <c r="J1763">
        <f>IF('Prop Drill Pipe Inp Report'!AP1770="X",1,IF('Prop Drill Pipe Inp Report'!AQ1770="X",1,IF('Prop Drill Pipe Inp Report'!AR1770="X",1,IF('Prop Drill Pipe Inp Report'!AS1770="X",1,IF('Prop Drill Pipe Inp Report'!AT1770="X",1,IF('Prop Drill Pipe Inp Report'!AU1770="X",1,IF('Prop Drill Pipe Inp Report'!AV1770="X",1,IF('Prop Drill Pipe Inp Report'!AW1770="X",1,IF('Prop Drill Pipe Inp Report'!AX1770="X",1,IF('Prop Drill Pipe Inp Report'!AY1770="X",1,IF('Prop Drill Pipe Inp Report'!AZ1770="X",1,IF('Prop Drill Pipe Inp Report'!BA1770="X",1,0))))))))))))</f>
        <v>0</v>
      </c>
    </row>
    <row r="1764" spans="9:10" x14ac:dyDescent="0.25">
      <c r="I1764">
        <f>IF('Prop Drill Pipe Inp Report'!V1771="X",1,IF('Prop Drill Pipe Inp Report'!W1771="X",1,IF('Prop Drill Pipe Inp Report'!X1771="X",1,IF('Prop Drill Pipe Inp Report'!Y1771="X",1,IF('Prop Drill Pipe Inp Report'!Z1771="X",1,IF('Prop Drill Pipe Inp Report'!AA1771="X",1,IF('Prop Drill Pipe Inp Report'!AB1771="X",1,IF('Prop Drill Pipe Inp Report'!AC1771="X",1,IF('Prop Drill Pipe Inp Report'!AD1771="X",1,IF('Prop Drill Pipe Inp Report'!AE1771="X",1,IF('Prop Drill Pipe Inp Report'!AF1771="X",1,IF('Prop Drill Pipe Inp Report'!AG1771="X",1,IF('Prop Drill Pipe Inp Report'!AH1771="X",1, IF('Prop Drill Pipe Inp Report'!AI1771="X",1,0))))))))))))))</f>
        <v>0</v>
      </c>
      <c r="J1764">
        <f>IF('Prop Drill Pipe Inp Report'!AP1771="X",1,IF('Prop Drill Pipe Inp Report'!AQ1771="X",1,IF('Prop Drill Pipe Inp Report'!AR1771="X",1,IF('Prop Drill Pipe Inp Report'!AS1771="X",1,IF('Prop Drill Pipe Inp Report'!AT1771="X",1,IF('Prop Drill Pipe Inp Report'!AU1771="X",1,IF('Prop Drill Pipe Inp Report'!AV1771="X",1,IF('Prop Drill Pipe Inp Report'!AW1771="X",1,IF('Prop Drill Pipe Inp Report'!AX1771="X",1,IF('Prop Drill Pipe Inp Report'!AY1771="X",1,IF('Prop Drill Pipe Inp Report'!AZ1771="X",1,IF('Prop Drill Pipe Inp Report'!BA1771="X",1,0))))))))))))</f>
        <v>0</v>
      </c>
    </row>
    <row r="1765" spans="9:10" x14ac:dyDescent="0.25">
      <c r="I1765">
        <f>IF('Prop Drill Pipe Inp Report'!V1772="X",1,IF('Prop Drill Pipe Inp Report'!W1772="X",1,IF('Prop Drill Pipe Inp Report'!X1772="X",1,IF('Prop Drill Pipe Inp Report'!Y1772="X",1,IF('Prop Drill Pipe Inp Report'!Z1772="X",1,IF('Prop Drill Pipe Inp Report'!AA1772="X",1,IF('Prop Drill Pipe Inp Report'!AB1772="X",1,IF('Prop Drill Pipe Inp Report'!AC1772="X",1,IF('Prop Drill Pipe Inp Report'!AD1772="X",1,IF('Prop Drill Pipe Inp Report'!AE1772="X",1,IF('Prop Drill Pipe Inp Report'!AF1772="X",1,IF('Prop Drill Pipe Inp Report'!AG1772="X",1,IF('Prop Drill Pipe Inp Report'!AH1772="X",1, IF('Prop Drill Pipe Inp Report'!AI1772="X",1,0))))))))))))))</f>
        <v>0</v>
      </c>
      <c r="J1765">
        <f>IF('Prop Drill Pipe Inp Report'!AP1772="X",1,IF('Prop Drill Pipe Inp Report'!AQ1772="X",1,IF('Prop Drill Pipe Inp Report'!AR1772="X",1,IF('Prop Drill Pipe Inp Report'!AS1772="X",1,IF('Prop Drill Pipe Inp Report'!AT1772="X",1,IF('Prop Drill Pipe Inp Report'!AU1772="X",1,IF('Prop Drill Pipe Inp Report'!AV1772="X",1,IF('Prop Drill Pipe Inp Report'!AW1772="X",1,IF('Prop Drill Pipe Inp Report'!AX1772="X",1,IF('Prop Drill Pipe Inp Report'!AY1772="X",1,IF('Prop Drill Pipe Inp Report'!AZ1772="X",1,IF('Prop Drill Pipe Inp Report'!BA1772="X",1,0))))))))))))</f>
        <v>0</v>
      </c>
    </row>
    <row r="1766" spans="9:10" x14ac:dyDescent="0.25">
      <c r="I1766">
        <f>IF('Prop Drill Pipe Inp Report'!V1773="X",1,IF('Prop Drill Pipe Inp Report'!W1773="X",1,IF('Prop Drill Pipe Inp Report'!X1773="X",1,IF('Prop Drill Pipe Inp Report'!Y1773="X",1,IF('Prop Drill Pipe Inp Report'!Z1773="X",1,IF('Prop Drill Pipe Inp Report'!AA1773="X",1,IF('Prop Drill Pipe Inp Report'!AB1773="X",1,IF('Prop Drill Pipe Inp Report'!AC1773="X",1,IF('Prop Drill Pipe Inp Report'!AD1773="X",1,IF('Prop Drill Pipe Inp Report'!AE1773="X",1,IF('Prop Drill Pipe Inp Report'!AF1773="X",1,IF('Prop Drill Pipe Inp Report'!AG1773="X",1,IF('Prop Drill Pipe Inp Report'!AH1773="X",1, IF('Prop Drill Pipe Inp Report'!AI1773="X",1,0))))))))))))))</f>
        <v>0</v>
      </c>
      <c r="J1766">
        <f>IF('Prop Drill Pipe Inp Report'!AP1773="X",1,IF('Prop Drill Pipe Inp Report'!AQ1773="X",1,IF('Prop Drill Pipe Inp Report'!AR1773="X",1,IF('Prop Drill Pipe Inp Report'!AS1773="X",1,IF('Prop Drill Pipe Inp Report'!AT1773="X",1,IF('Prop Drill Pipe Inp Report'!AU1773="X",1,IF('Prop Drill Pipe Inp Report'!AV1773="X",1,IF('Prop Drill Pipe Inp Report'!AW1773="X",1,IF('Prop Drill Pipe Inp Report'!AX1773="X",1,IF('Prop Drill Pipe Inp Report'!AY1773="X",1,IF('Prop Drill Pipe Inp Report'!AZ1773="X",1,IF('Prop Drill Pipe Inp Report'!BA1773="X",1,0))))))))))))</f>
        <v>0</v>
      </c>
    </row>
    <row r="1767" spans="9:10" x14ac:dyDescent="0.25">
      <c r="I1767">
        <f>IF('Prop Drill Pipe Inp Report'!V1774="X",1,IF('Prop Drill Pipe Inp Report'!W1774="X",1,IF('Prop Drill Pipe Inp Report'!X1774="X",1,IF('Prop Drill Pipe Inp Report'!Y1774="X",1,IF('Prop Drill Pipe Inp Report'!Z1774="X",1,IF('Prop Drill Pipe Inp Report'!AA1774="X",1,IF('Prop Drill Pipe Inp Report'!AB1774="X",1,IF('Prop Drill Pipe Inp Report'!AC1774="X",1,IF('Prop Drill Pipe Inp Report'!AD1774="X",1,IF('Prop Drill Pipe Inp Report'!AE1774="X",1,IF('Prop Drill Pipe Inp Report'!AF1774="X",1,IF('Prop Drill Pipe Inp Report'!AG1774="X",1,IF('Prop Drill Pipe Inp Report'!AH1774="X",1, IF('Prop Drill Pipe Inp Report'!AI1774="X",1,0))))))))))))))</f>
        <v>0</v>
      </c>
      <c r="J1767">
        <f>IF('Prop Drill Pipe Inp Report'!AP1774="X",1,IF('Prop Drill Pipe Inp Report'!AQ1774="X",1,IF('Prop Drill Pipe Inp Report'!AR1774="X",1,IF('Prop Drill Pipe Inp Report'!AS1774="X",1,IF('Prop Drill Pipe Inp Report'!AT1774="X",1,IF('Prop Drill Pipe Inp Report'!AU1774="X",1,IF('Prop Drill Pipe Inp Report'!AV1774="X",1,IF('Prop Drill Pipe Inp Report'!AW1774="X",1,IF('Prop Drill Pipe Inp Report'!AX1774="X",1,IF('Prop Drill Pipe Inp Report'!AY1774="X",1,IF('Prop Drill Pipe Inp Report'!AZ1774="X",1,IF('Prop Drill Pipe Inp Report'!BA1774="X",1,0))))))))))))</f>
        <v>0</v>
      </c>
    </row>
    <row r="1768" spans="9:10" x14ac:dyDescent="0.25">
      <c r="I1768">
        <f>IF('Prop Drill Pipe Inp Report'!V1775="X",1,IF('Prop Drill Pipe Inp Report'!W1775="X",1,IF('Prop Drill Pipe Inp Report'!X1775="X",1,IF('Prop Drill Pipe Inp Report'!Y1775="X",1,IF('Prop Drill Pipe Inp Report'!Z1775="X",1,IF('Prop Drill Pipe Inp Report'!AA1775="X",1,IF('Prop Drill Pipe Inp Report'!AB1775="X",1,IF('Prop Drill Pipe Inp Report'!AC1775="X",1,IF('Prop Drill Pipe Inp Report'!AD1775="X",1,IF('Prop Drill Pipe Inp Report'!AE1775="X",1,IF('Prop Drill Pipe Inp Report'!AF1775="X",1,IF('Prop Drill Pipe Inp Report'!AG1775="X",1,IF('Prop Drill Pipe Inp Report'!AH1775="X",1, IF('Prop Drill Pipe Inp Report'!AI1775="X",1,0))))))))))))))</f>
        <v>0</v>
      </c>
      <c r="J1768">
        <f>IF('Prop Drill Pipe Inp Report'!AP1775="X",1,IF('Prop Drill Pipe Inp Report'!AQ1775="X",1,IF('Prop Drill Pipe Inp Report'!AR1775="X",1,IF('Prop Drill Pipe Inp Report'!AS1775="X",1,IF('Prop Drill Pipe Inp Report'!AT1775="X",1,IF('Prop Drill Pipe Inp Report'!AU1775="X",1,IF('Prop Drill Pipe Inp Report'!AV1775="X",1,IF('Prop Drill Pipe Inp Report'!AW1775="X",1,IF('Prop Drill Pipe Inp Report'!AX1775="X",1,IF('Prop Drill Pipe Inp Report'!AY1775="X",1,IF('Prop Drill Pipe Inp Report'!AZ1775="X",1,IF('Prop Drill Pipe Inp Report'!BA1775="X",1,0))))))))))))</f>
        <v>0</v>
      </c>
    </row>
    <row r="1769" spans="9:10" x14ac:dyDescent="0.25">
      <c r="I1769">
        <f>IF('Prop Drill Pipe Inp Report'!V1776="X",1,IF('Prop Drill Pipe Inp Report'!W1776="X",1,IF('Prop Drill Pipe Inp Report'!X1776="X",1,IF('Prop Drill Pipe Inp Report'!Y1776="X",1,IF('Prop Drill Pipe Inp Report'!Z1776="X",1,IF('Prop Drill Pipe Inp Report'!AA1776="X",1,IF('Prop Drill Pipe Inp Report'!AB1776="X",1,IF('Prop Drill Pipe Inp Report'!AC1776="X",1,IF('Prop Drill Pipe Inp Report'!AD1776="X",1,IF('Prop Drill Pipe Inp Report'!AE1776="X",1,IF('Prop Drill Pipe Inp Report'!AF1776="X",1,IF('Prop Drill Pipe Inp Report'!AG1776="X",1,IF('Prop Drill Pipe Inp Report'!AH1776="X",1, IF('Prop Drill Pipe Inp Report'!AI1776="X",1,0))))))))))))))</f>
        <v>0</v>
      </c>
      <c r="J1769">
        <f>IF('Prop Drill Pipe Inp Report'!AP1776="X",1,IF('Prop Drill Pipe Inp Report'!AQ1776="X",1,IF('Prop Drill Pipe Inp Report'!AR1776="X",1,IF('Prop Drill Pipe Inp Report'!AS1776="X",1,IF('Prop Drill Pipe Inp Report'!AT1776="X",1,IF('Prop Drill Pipe Inp Report'!AU1776="X",1,IF('Prop Drill Pipe Inp Report'!AV1776="X",1,IF('Prop Drill Pipe Inp Report'!AW1776="X",1,IF('Prop Drill Pipe Inp Report'!AX1776="X",1,IF('Prop Drill Pipe Inp Report'!AY1776="X",1,IF('Prop Drill Pipe Inp Report'!AZ1776="X",1,IF('Prop Drill Pipe Inp Report'!BA1776="X",1,0))))))))))))</f>
        <v>0</v>
      </c>
    </row>
    <row r="1770" spans="9:10" x14ac:dyDescent="0.25">
      <c r="I1770">
        <f>IF('Prop Drill Pipe Inp Report'!V1777="X",1,IF('Prop Drill Pipe Inp Report'!W1777="X",1,IF('Prop Drill Pipe Inp Report'!X1777="X",1,IF('Prop Drill Pipe Inp Report'!Y1777="X",1,IF('Prop Drill Pipe Inp Report'!Z1777="X",1,IF('Prop Drill Pipe Inp Report'!AA1777="X",1,IF('Prop Drill Pipe Inp Report'!AB1777="X",1,IF('Prop Drill Pipe Inp Report'!AC1777="X",1,IF('Prop Drill Pipe Inp Report'!AD1777="X",1,IF('Prop Drill Pipe Inp Report'!AE1777="X",1,IF('Prop Drill Pipe Inp Report'!AF1777="X",1,IF('Prop Drill Pipe Inp Report'!AG1777="X",1,IF('Prop Drill Pipe Inp Report'!AH1777="X",1, IF('Prop Drill Pipe Inp Report'!AI1777="X",1,0))))))))))))))</f>
        <v>0</v>
      </c>
      <c r="J1770">
        <f>IF('Prop Drill Pipe Inp Report'!AP1777="X",1,IF('Prop Drill Pipe Inp Report'!AQ1777="X",1,IF('Prop Drill Pipe Inp Report'!AR1777="X",1,IF('Prop Drill Pipe Inp Report'!AS1777="X",1,IF('Prop Drill Pipe Inp Report'!AT1777="X",1,IF('Prop Drill Pipe Inp Report'!AU1777="X",1,IF('Prop Drill Pipe Inp Report'!AV1777="X",1,IF('Prop Drill Pipe Inp Report'!AW1777="X",1,IF('Prop Drill Pipe Inp Report'!AX1777="X",1,IF('Prop Drill Pipe Inp Report'!AY1777="X",1,IF('Prop Drill Pipe Inp Report'!AZ1777="X",1,IF('Prop Drill Pipe Inp Report'!BA1777="X",1,0))))))))))))</f>
        <v>0</v>
      </c>
    </row>
    <row r="1771" spans="9:10" x14ac:dyDescent="0.25">
      <c r="I1771">
        <f>IF('Prop Drill Pipe Inp Report'!V1778="X",1,IF('Prop Drill Pipe Inp Report'!W1778="X",1,IF('Prop Drill Pipe Inp Report'!X1778="X",1,IF('Prop Drill Pipe Inp Report'!Y1778="X",1,IF('Prop Drill Pipe Inp Report'!Z1778="X",1,IF('Prop Drill Pipe Inp Report'!AA1778="X",1,IF('Prop Drill Pipe Inp Report'!AB1778="X",1,IF('Prop Drill Pipe Inp Report'!AC1778="X",1,IF('Prop Drill Pipe Inp Report'!AD1778="X",1,IF('Prop Drill Pipe Inp Report'!AE1778="X",1,IF('Prop Drill Pipe Inp Report'!AF1778="X",1,IF('Prop Drill Pipe Inp Report'!AG1778="X",1,IF('Prop Drill Pipe Inp Report'!AH1778="X",1, IF('Prop Drill Pipe Inp Report'!AI1778="X",1,0))))))))))))))</f>
        <v>0</v>
      </c>
      <c r="J1771">
        <f>IF('Prop Drill Pipe Inp Report'!AP1778="X",1,IF('Prop Drill Pipe Inp Report'!AQ1778="X",1,IF('Prop Drill Pipe Inp Report'!AR1778="X",1,IF('Prop Drill Pipe Inp Report'!AS1778="X",1,IF('Prop Drill Pipe Inp Report'!AT1778="X",1,IF('Prop Drill Pipe Inp Report'!AU1778="X",1,IF('Prop Drill Pipe Inp Report'!AV1778="X",1,IF('Prop Drill Pipe Inp Report'!AW1778="X",1,IF('Prop Drill Pipe Inp Report'!AX1778="X",1,IF('Prop Drill Pipe Inp Report'!AY1778="X",1,IF('Prop Drill Pipe Inp Report'!AZ1778="X",1,IF('Prop Drill Pipe Inp Report'!BA1778="X",1,0))))))))))))</f>
        <v>0</v>
      </c>
    </row>
    <row r="1772" spans="9:10" x14ac:dyDescent="0.25">
      <c r="I1772">
        <f>IF('Prop Drill Pipe Inp Report'!V1779="X",1,IF('Prop Drill Pipe Inp Report'!W1779="X",1,IF('Prop Drill Pipe Inp Report'!X1779="X",1,IF('Prop Drill Pipe Inp Report'!Y1779="X",1,IF('Prop Drill Pipe Inp Report'!Z1779="X",1,IF('Prop Drill Pipe Inp Report'!AA1779="X",1,IF('Prop Drill Pipe Inp Report'!AB1779="X",1,IF('Prop Drill Pipe Inp Report'!AC1779="X",1,IF('Prop Drill Pipe Inp Report'!AD1779="X",1,IF('Prop Drill Pipe Inp Report'!AE1779="X",1,IF('Prop Drill Pipe Inp Report'!AF1779="X",1,IF('Prop Drill Pipe Inp Report'!AG1779="X",1,IF('Prop Drill Pipe Inp Report'!AH1779="X",1, IF('Prop Drill Pipe Inp Report'!AI1779="X",1,0))))))))))))))</f>
        <v>0</v>
      </c>
      <c r="J1772">
        <f>IF('Prop Drill Pipe Inp Report'!AP1779="X",1,IF('Prop Drill Pipe Inp Report'!AQ1779="X",1,IF('Prop Drill Pipe Inp Report'!AR1779="X",1,IF('Prop Drill Pipe Inp Report'!AS1779="X",1,IF('Prop Drill Pipe Inp Report'!AT1779="X",1,IF('Prop Drill Pipe Inp Report'!AU1779="X",1,IF('Prop Drill Pipe Inp Report'!AV1779="X",1,IF('Prop Drill Pipe Inp Report'!AW1779="X",1,IF('Prop Drill Pipe Inp Report'!AX1779="X",1,IF('Prop Drill Pipe Inp Report'!AY1779="X",1,IF('Prop Drill Pipe Inp Report'!AZ1779="X",1,IF('Prop Drill Pipe Inp Report'!BA1779="X",1,0))))))))))))</f>
        <v>0</v>
      </c>
    </row>
    <row r="1773" spans="9:10" x14ac:dyDescent="0.25">
      <c r="I1773">
        <f>IF('Prop Drill Pipe Inp Report'!V1780="X",1,IF('Prop Drill Pipe Inp Report'!W1780="X",1,IF('Prop Drill Pipe Inp Report'!X1780="X",1,IF('Prop Drill Pipe Inp Report'!Y1780="X",1,IF('Prop Drill Pipe Inp Report'!Z1780="X",1,IF('Prop Drill Pipe Inp Report'!AA1780="X",1,IF('Prop Drill Pipe Inp Report'!AB1780="X",1,IF('Prop Drill Pipe Inp Report'!AC1780="X",1,IF('Prop Drill Pipe Inp Report'!AD1780="X",1,IF('Prop Drill Pipe Inp Report'!AE1780="X",1,IF('Prop Drill Pipe Inp Report'!AF1780="X",1,IF('Prop Drill Pipe Inp Report'!AG1780="X",1,IF('Prop Drill Pipe Inp Report'!AH1780="X",1, IF('Prop Drill Pipe Inp Report'!AI1780="X",1,0))))))))))))))</f>
        <v>0</v>
      </c>
      <c r="J1773">
        <f>IF('Prop Drill Pipe Inp Report'!AP1780="X",1,IF('Prop Drill Pipe Inp Report'!AQ1780="X",1,IF('Prop Drill Pipe Inp Report'!AR1780="X",1,IF('Prop Drill Pipe Inp Report'!AS1780="X",1,IF('Prop Drill Pipe Inp Report'!AT1780="X",1,IF('Prop Drill Pipe Inp Report'!AU1780="X",1,IF('Prop Drill Pipe Inp Report'!AV1780="X",1,IF('Prop Drill Pipe Inp Report'!AW1780="X",1,IF('Prop Drill Pipe Inp Report'!AX1780="X",1,IF('Prop Drill Pipe Inp Report'!AY1780="X",1,IF('Prop Drill Pipe Inp Report'!AZ1780="X",1,IF('Prop Drill Pipe Inp Report'!BA1780="X",1,0))))))))))))</f>
        <v>0</v>
      </c>
    </row>
    <row r="1774" spans="9:10" x14ac:dyDescent="0.25">
      <c r="I1774">
        <f>IF('Prop Drill Pipe Inp Report'!V1781="X",1,IF('Prop Drill Pipe Inp Report'!W1781="X",1,IF('Prop Drill Pipe Inp Report'!X1781="X",1,IF('Prop Drill Pipe Inp Report'!Y1781="X",1,IF('Prop Drill Pipe Inp Report'!Z1781="X",1,IF('Prop Drill Pipe Inp Report'!AA1781="X",1,IF('Prop Drill Pipe Inp Report'!AB1781="X",1,IF('Prop Drill Pipe Inp Report'!AC1781="X",1,IF('Prop Drill Pipe Inp Report'!AD1781="X",1,IF('Prop Drill Pipe Inp Report'!AE1781="X",1,IF('Prop Drill Pipe Inp Report'!AF1781="X",1,IF('Prop Drill Pipe Inp Report'!AG1781="X",1,IF('Prop Drill Pipe Inp Report'!AH1781="X",1, IF('Prop Drill Pipe Inp Report'!AI1781="X",1,0))))))))))))))</f>
        <v>0</v>
      </c>
      <c r="J1774">
        <f>IF('Prop Drill Pipe Inp Report'!AP1781="X",1,IF('Prop Drill Pipe Inp Report'!AQ1781="X",1,IF('Prop Drill Pipe Inp Report'!AR1781="X",1,IF('Prop Drill Pipe Inp Report'!AS1781="X",1,IF('Prop Drill Pipe Inp Report'!AT1781="X",1,IF('Prop Drill Pipe Inp Report'!AU1781="X",1,IF('Prop Drill Pipe Inp Report'!AV1781="X",1,IF('Prop Drill Pipe Inp Report'!AW1781="X",1,IF('Prop Drill Pipe Inp Report'!AX1781="X",1,IF('Prop Drill Pipe Inp Report'!AY1781="X",1,IF('Prop Drill Pipe Inp Report'!AZ1781="X",1,IF('Prop Drill Pipe Inp Report'!BA1781="X",1,0))))))))))))</f>
        <v>0</v>
      </c>
    </row>
    <row r="1775" spans="9:10" x14ac:dyDescent="0.25">
      <c r="I1775">
        <f>IF('Prop Drill Pipe Inp Report'!V1782="X",1,IF('Prop Drill Pipe Inp Report'!W1782="X",1,IF('Prop Drill Pipe Inp Report'!X1782="X",1,IF('Prop Drill Pipe Inp Report'!Y1782="X",1,IF('Prop Drill Pipe Inp Report'!Z1782="X",1,IF('Prop Drill Pipe Inp Report'!AA1782="X",1,IF('Prop Drill Pipe Inp Report'!AB1782="X",1,IF('Prop Drill Pipe Inp Report'!AC1782="X",1,IF('Prop Drill Pipe Inp Report'!AD1782="X",1,IF('Prop Drill Pipe Inp Report'!AE1782="X",1,IF('Prop Drill Pipe Inp Report'!AF1782="X",1,IF('Prop Drill Pipe Inp Report'!AG1782="X",1,IF('Prop Drill Pipe Inp Report'!AH1782="X",1, IF('Prop Drill Pipe Inp Report'!AI1782="X",1,0))))))))))))))</f>
        <v>0</v>
      </c>
      <c r="J1775">
        <f>IF('Prop Drill Pipe Inp Report'!AP1782="X",1,IF('Prop Drill Pipe Inp Report'!AQ1782="X",1,IF('Prop Drill Pipe Inp Report'!AR1782="X",1,IF('Prop Drill Pipe Inp Report'!AS1782="X",1,IF('Prop Drill Pipe Inp Report'!AT1782="X",1,IF('Prop Drill Pipe Inp Report'!AU1782="X",1,IF('Prop Drill Pipe Inp Report'!AV1782="X",1,IF('Prop Drill Pipe Inp Report'!AW1782="X",1,IF('Prop Drill Pipe Inp Report'!AX1782="X",1,IF('Prop Drill Pipe Inp Report'!AY1782="X",1,IF('Prop Drill Pipe Inp Report'!AZ1782="X",1,IF('Prop Drill Pipe Inp Report'!BA1782="X",1,0))))))))))))</f>
        <v>0</v>
      </c>
    </row>
    <row r="1776" spans="9:10" x14ac:dyDescent="0.25">
      <c r="I1776">
        <f>IF('Prop Drill Pipe Inp Report'!V1783="X",1,IF('Prop Drill Pipe Inp Report'!W1783="X",1,IF('Prop Drill Pipe Inp Report'!X1783="X",1,IF('Prop Drill Pipe Inp Report'!Y1783="X",1,IF('Prop Drill Pipe Inp Report'!Z1783="X",1,IF('Prop Drill Pipe Inp Report'!AA1783="X",1,IF('Prop Drill Pipe Inp Report'!AB1783="X",1,IF('Prop Drill Pipe Inp Report'!AC1783="X",1,IF('Prop Drill Pipe Inp Report'!AD1783="X",1,IF('Prop Drill Pipe Inp Report'!AE1783="X",1,IF('Prop Drill Pipe Inp Report'!AF1783="X",1,IF('Prop Drill Pipe Inp Report'!AG1783="X",1,IF('Prop Drill Pipe Inp Report'!AH1783="X",1, IF('Prop Drill Pipe Inp Report'!AI1783="X",1,0))))))))))))))</f>
        <v>0</v>
      </c>
      <c r="J1776">
        <f>IF('Prop Drill Pipe Inp Report'!AP1783="X",1,IF('Prop Drill Pipe Inp Report'!AQ1783="X",1,IF('Prop Drill Pipe Inp Report'!AR1783="X",1,IF('Prop Drill Pipe Inp Report'!AS1783="X",1,IF('Prop Drill Pipe Inp Report'!AT1783="X",1,IF('Prop Drill Pipe Inp Report'!AU1783="X",1,IF('Prop Drill Pipe Inp Report'!AV1783="X",1,IF('Prop Drill Pipe Inp Report'!AW1783="X",1,IF('Prop Drill Pipe Inp Report'!AX1783="X",1,IF('Prop Drill Pipe Inp Report'!AY1783="X",1,IF('Prop Drill Pipe Inp Report'!AZ1783="X",1,IF('Prop Drill Pipe Inp Report'!BA1783="X",1,0))))))))))))</f>
        <v>0</v>
      </c>
    </row>
    <row r="1777" spans="9:10" x14ac:dyDescent="0.25">
      <c r="I1777">
        <f>IF('Prop Drill Pipe Inp Report'!V1784="X",1,IF('Prop Drill Pipe Inp Report'!W1784="X",1,IF('Prop Drill Pipe Inp Report'!X1784="X",1,IF('Prop Drill Pipe Inp Report'!Y1784="X",1,IF('Prop Drill Pipe Inp Report'!Z1784="X",1,IF('Prop Drill Pipe Inp Report'!AA1784="X",1,IF('Prop Drill Pipe Inp Report'!AB1784="X",1,IF('Prop Drill Pipe Inp Report'!AC1784="X",1,IF('Prop Drill Pipe Inp Report'!AD1784="X",1,IF('Prop Drill Pipe Inp Report'!AE1784="X",1,IF('Prop Drill Pipe Inp Report'!AF1784="X",1,IF('Prop Drill Pipe Inp Report'!AG1784="X",1,IF('Prop Drill Pipe Inp Report'!AH1784="X",1, IF('Prop Drill Pipe Inp Report'!AI1784="X",1,0))))))))))))))</f>
        <v>0</v>
      </c>
      <c r="J1777">
        <f>IF('Prop Drill Pipe Inp Report'!AP1784="X",1,IF('Prop Drill Pipe Inp Report'!AQ1784="X",1,IF('Prop Drill Pipe Inp Report'!AR1784="X",1,IF('Prop Drill Pipe Inp Report'!AS1784="X",1,IF('Prop Drill Pipe Inp Report'!AT1784="X",1,IF('Prop Drill Pipe Inp Report'!AU1784="X",1,IF('Prop Drill Pipe Inp Report'!AV1784="X",1,IF('Prop Drill Pipe Inp Report'!AW1784="X",1,IF('Prop Drill Pipe Inp Report'!AX1784="X",1,IF('Prop Drill Pipe Inp Report'!AY1784="X",1,IF('Prop Drill Pipe Inp Report'!AZ1784="X",1,IF('Prop Drill Pipe Inp Report'!BA1784="X",1,0))))))))))))</f>
        <v>0</v>
      </c>
    </row>
    <row r="1778" spans="9:10" x14ac:dyDescent="0.25">
      <c r="I1778">
        <f>IF('Prop Drill Pipe Inp Report'!V1785="X",1,IF('Prop Drill Pipe Inp Report'!W1785="X",1,IF('Prop Drill Pipe Inp Report'!X1785="X",1,IF('Prop Drill Pipe Inp Report'!Y1785="X",1,IF('Prop Drill Pipe Inp Report'!Z1785="X",1,IF('Prop Drill Pipe Inp Report'!AA1785="X",1,IF('Prop Drill Pipe Inp Report'!AB1785="X",1,IF('Prop Drill Pipe Inp Report'!AC1785="X",1,IF('Prop Drill Pipe Inp Report'!AD1785="X",1,IF('Prop Drill Pipe Inp Report'!AE1785="X",1,IF('Prop Drill Pipe Inp Report'!AF1785="X",1,IF('Prop Drill Pipe Inp Report'!AG1785="X",1,IF('Prop Drill Pipe Inp Report'!AH1785="X",1, IF('Prop Drill Pipe Inp Report'!AI1785="X",1,0))))))))))))))</f>
        <v>0</v>
      </c>
      <c r="J1778">
        <f>IF('Prop Drill Pipe Inp Report'!AP1785="X",1,IF('Prop Drill Pipe Inp Report'!AQ1785="X",1,IF('Prop Drill Pipe Inp Report'!AR1785="X",1,IF('Prop Drill Pipe Inp Report'!AS1785="X",1,IF('Prop Drill Pipe Inp Report'!AT1785="X",1,IF('Prop Drill Pipe Inp Report'!AU1785="X",1,IF('Prop Drill Pipe Inp Report'!AV1785="X",1,IF('Prop Drill Pipe Inp Report'!AW1785="X",1,IF('Prop Drill Pipe Inp Report'!AX1785="X",1,IF('Prop Drill Pipe Inp Report'!AY1785="X",1,IF('Prop Drill Pipe Inp Report'!AZ1785="X",1,IF('Prop Drill Pipe Inp Report'!BA1785="X",1,0))))))))))))</f>
        <v>0</v>
      </c>
    </row>
    <row r="1779" spans="9:10" x14ac:dyDescent="0.25">
      <c r="I1779">
        <f>IF('Prop Drill Pipe Inp Report'!V1786="X",1,IF('Prop Drill Pipe Inp Report'!W1786="X",1,IF('Prop Drill Pipe Inp Report'!X1786="X",1,IF('Prop Drill Pipe Inp Report'!Y1786="X",1,IF('Prop Drill Pipe Inp Report'!Z1786="X",1,IF('Prop Drill Pipe Inp Report'!AA1786="X",1,IF('Prop Drill Pipe Inp Report'!AB1786="X",1,IF('Prop Drill Pipe Inp Report'!AC1786="X",1,IF('Prop Drill Pipe Inp Report'!AD1786="X",1,IF('Prop Drill Pipe Inp Report'!AE1786="X",1,IF('Prop Drill Pipe Inp Report'!AF1786="X",1,IF('Prop Drill Pipe Inp Report'!AG1786="X",1,IF('Prop Drill Pipe Inp Report'!AH1786="X",1, IF('Prop Drill Pipe Inp Report'!AI1786="X",1,0))))))))))))))</f>
        <v>0</v>
      </c>
      <c r="J1779">
        <f>IF('Prop Drill Pipe Inp Report'!AP1786="X",1,IF('Prop Drill Pipe Inp Report'!AQ1786="X",1,IF('Prop Drill Pipe Inp Report'!AR1786="X",1,IF('Prop Drill Pipe Inp Report'!AS1786="X",1,IF('Prop Drill Pipe Inp Report'!AT1786="X",1,IF('Prop Drill Pipe Inp Report'!AU1786="X",1,IF('Prop Drill Pipe Inp Report'!AV1786="X",1,IF('Prop Drill Pipe Inp Report'!AW1786="X",1,IF('Prop Drill Pipe Inp Report'!AX1786="X",1,IF('Prop Drill Pipe Inp Report'!AY1786="X",1,IF('Prop Drill Pipe Inp Report'!AZ1786="X",1,IF('Prop Drill Pipe Inp Report'!BA1786="X",1,0))))))))))))</f>
        <v>0</v>
      </c>
    </row>
    <row r="1780" spans="9:10" x14ac:dyDescent="0.25">
      <c r="I1780">
        <f>IF('Prop Drill Pipe Inp Report'!V1787="X",1,IF('Prop Drill Pipe Inp Report'!W1787="X",1,IF('Prop Drill Pipe Inp Report'!X1787="X",1,IF('Prop Drill Pipe Inp Report'!Y1787="X",1,IF('Prop Drill Pipe Inp Report'!Z1787="X",1,IF('Prop Drill Pipe Inp Report'!AA1787="X",1,IF('Prop Drill Pipe Inp Report'!AB1787="X",1,IF('Prop Drill Pipe Inp Report'!AC1787="X",1,IF('Prop Drill Pipe Inp Report'!AD1787="X",1,IF('Prop Drill Pipe Inp Report'!AE1787="X",1,IF('Prop Drill Pipe Inp Report'!AF1787="X",1,IF('Prop Drill Pipe Inp Report'!AG1787="X",1,IF('Prop Drill Pipe Inp Report'!AH1787="X",1, IF('Prop Drill Pipe Inp Report'!AI1787="X",1,0))))))))))))))</f>
        <v>0</v>
      </c>
      <c r="J1780">
        <f>IF('Prop Drill Pipe Inp Report'!AP1787="X",1,IF('Prop Drill Pipe Inp Report'!AQ1787="X",1,IF('Prop Drill Pipe Inp Report'!AR1787="X",1,IF('Prop Drill Pipe Inp Report'!AS1787="X",1,IF('Prop Drill Pipe Inp Report'!AT1787="X",1,IF('Prop Drill Pipe Inp Report'!AU1787="X",1,IF('Prop Drill Pipe Inp Report'!AV1787="X",1,IF('Prop Drill Pipe Inp Report'!AW1787="X",1,IF('Prop Drill Pipe Inp Report'!AX1787="X",1,IF('Prop Drill Pipe Inp Report'!AY1787="X",1,IF('Prop Drill Pipe Inp Report'!AZ1787="X",1,IF('Prop Drill Pipe Inp Report'!BA1787="X",1,0))))))))))))</f>
        <v>0</v>
      </c>
    </row>
    <row r="1781" spans="9:10" x14ac:dyDescent="0.25">
      <c r="I1781">
        <f>IF('Prop Drill Pipe Inp Report'!V1788="X",1,IF('Prop Drill Pipe Inp Report'!W1788="X",1,IF('Prop Drill Pipe Inp Report'!X1788="X",1,IF('Prop Drill Pipe Inp Report'!Y1788="X",1,IF('Prop Drill Pipe Inp Report'!Z1788="X",1,IF('Prop Drill Pipe Inp Report'!AA1788="X",1,IF('Prop Drill Pipe Inp Report'!AB1788="X",1,IF('Prop Drill Pipe Inp Report'!AC1788="X",1,IF('Prop Drill Pipe Inp Report'!AD1788="X",1,IF('Prop Drill Pipe Inp Report'!AE1788="X",1,IF('Prop Drill Pipe Inp Report'!AF1788="X",1,IF('Prop Drill Pipe Inp Report'!AG1788="X",1,IF('Prop Drill Pipe Inp Report'!AH1788="X",1, IF('Prop Drill Pipe Inp Report'!AI1788="X",1,0))))))))))))))</f>
        <v>0</v>
      </c>
      <c r="J1781">
        <f>IF('Prop Drill Pipe Inp Report'!AP1788="X",1,IF('Prop Drill Pipe Inp Report'!AQ1788="X",1,IF('Prop Drill Pipe Inp Report'!AR1788="X",1,IF('Prop Drill Pipe Inp Report'!AS1788="X",1,IF('Prop Drill Pipe Inp Report'!AT1788="X",1,IF('Prop Drill Pipe Inp Report'!AU1788="X",1,IF('Prop Drill Pipe Inp Report'!AV1788="X",1,IF('Prop Drill Pipe Inp Report'!AW1788="X",1,IF('Prop Drill Pipe Inp Report'!AX1788="X",1,IF('Prop Drill Pipe Inp Report'!AY1788="X",1,IF('Prop Drill Pipe Inp Report'!AZ1788="X",1,IF('Prop Drill Pipe Inp Report'!BA1788="X",1,0))))))))))))</f>
        <v>0</v>
      </c>
    </row>
    <row r="1782" spans="9:10" x14ac:dyDescent="0.25">
      <c r="I1782">
        <f>IF('Prop Drill Pipe Inp Report'!V1789="X",1,IF('Prop Drill Pipe Inp Report'!W1789="X",1,IF('Prop Drill Pipe Inp Report'!X1789="X",1,IF('Prop Drill Pipe Inp Report'!Y1789="X",1,IF('Prop Drill Pipe Inp Report'!Z1789="X",1,IF('Prop Drill Pipe Inp Report'!AA1789="X",1,IF('Prop Drill Pipe Inp Report'!AB1789="X",1,IF('Prop Drill Pipe Inp Report'!AC1789="X",1,IF('Prop Drill Pipe Inp Report'!AD1789="X",1,IF('Prop Drill Pipe Inp Report'!AE1789="X",1,IF('Prop Drill Pipe Inp Report'!AF1789="X",1,IF('Prop Drill Pipe Inp Report'!AG1789="X",1,IF('Prop Drill Pipe Inp Report'!AH1789="X",1, IF('Prop Drill Pipe Inp Report'!AI1789="X",1,0))))))))))))))</f>
        <v>0</v>
      </c>
      <c r="J1782">
        <f>IF('Prop Drill Pipe Inp Report'!AP1789="X",1,IF('Prop Drill Pipe Inp Report'!AQ1789="X",1,IF('Prop Drill Pipe Inp Report'!AR1789="X",1,IF('Prop Drill Pipe Inp Report'!AS1789="X",1,IF('Prop Drill Pipe Inp Report'!AT1789="X",1,IF('Prop Drill Pipe Inp Report'!AU1789="X",1,IF('Prop Drill Pipe Inp Report'!AV1789="X",1,IF('Prop Drill Pipe Inp Report'!AW1789="X",1,IF('Prop Drill Pipe Inp Report'!AX1789="X",1,IF('Prop Drill Pipe Inp Report'!AY1789="X",1,IF('Prop Drill Pipe Inp Report'!AZ1789="X",1,IF('Prop Drill Pipe Inp Report'!BA1789="X",1,0))))))))))))</f>
        <v>0</v>
      </c>
    </row>
    <row r="1783" spans="9:10" x14ac:dyDescent="0.25">
      <c r="I1783">
        <f>IF('Prop Drill Pipe Inp Report'!V1790="X",1,IF('Prop Drill Pipe Inp Report'!W1790="X",1,IF('Prop Drill Pipe Inp Report'!X1790="X",1,IF('Prop Drill Pipe Inp Report'!Y1790="X",1,IF('Prop Drill Pipe Inp Report'!Z1790="X",1,IF('Prop Drill Pipe Inp Report'!AA1790="X",1,IF('Prop Drill Pipe Inp Report'!AB1790="X",1,IF('Prop Drill Pipe Inp Report'!AC1790="X",1,IF('Prop Drill Pipe Inp Report'!AD1790="X",1,IF('Prop Drill Pipe Inp Report'!AE1790="X",1,IF('Prop Drill Pipe Inp Report'!AF1790="X",1,IF('Prop Drill Pipe Inp Report'!AG1790="X",1,IF('Prop Drill Pipe Inp Report'!AH1790="X",1, IF('Prop Drill Pipe Inp Report'!AI1790="X",1,0))))))))))))))</f>
        <v>0</v>
      </c>
      <c r="J1783">
        <f>IF('Prop Drill Pipe Inp Report'!AP1790="X",1,IF('Prop Drill Pipe Inp Report'!AQ1790="X",1,IF('Prop Drill Pipe Inp Report'!AR1790="X",1,IF('Prop Drill Pipe Inp Report'!AS1790="X",1,IF('Prop Drill Pipe Inp Report'!AT1790="X",1,IF('Prop Drill Pipe Inp Report'!AU1790="X",1,IF('Prop Drill Pipe Inp Report'!AV1790="X",1,IF('Prop Drill Pipe Inp Report'!AW1790="X",1,IF('Prop Drill Pipe Inp Report'!AX1790="X",1,IF('Prop Drill Pipe Inp Report'!AY1790="X",1,IF('Prop Drill Pipe Inp Report'!AZ1790="X",1,IF('Prop Drill Pipe Inp Report'!BA1790="X",1,0))))))))))))</f>
        <v>0</v>
      </c>
    </row>
    <row r="1784" spans="9:10" x14ac:dyDescent="0.25">
      <c r="I1784">
        <f>IF('Prop Drill Pipe Inp Report'!V1791="X",1,IF('Prop Drill Pipe Inp Report'!W1791="X",1,IF('Prop Drill Pipe Inp Report'!X1791="X",1,IF('Prop Drill Pipe Inp Report'!Y1791="X",1,IF('Prop Drill Pipe Inp Report'!Z1791="X",1,IF('Prop Drill Pipe Inp Report'!AA1791="X",1,IF('Prop Drill Pipe Inp Report'!AB1791="X",1,IF('Prop Drill Pipe Inp Report'!AC1791="X",1,IF('Prop Drill Pipe Inp Report'!AD1791="X",1,IF('Prop Drill Pipe Inp Report'!AE1791="X",1,IF('Prop Drill Pipe Inp Report'!AF1791="X",1,IF('Prop Drill Pipe Inp Report'!AG1791="X",1,IF('Prop Drill Pipe Inp Report'!AH1791="X",1, IF('Prop Drill Pipe Inp Report'!AI1791="X",1,0))))))))))))))</f>
        <v>0</v>
      </c>
      <c r="J1784">
        <f>IF('Prop Drill Pipe Inp Report'!AP1791="X",1,IF('Prop Drill Pipe Inp Report'!AQ1791="X",1,IF('Prop Drill Pipe Inp Report'!AR1791="X",1,IF('Prop Drill Pipe Inp Report'!AS1791="X",1,IF('Prop Drill Pipe Inp Report'!AT1791="X",1,IF('Prop Drill Pipe Inp Report'!AU1791="X",1,IF('Prop Drill Pipe Inp Report'!AV1791="X",1,IF('Prop Drill Pipe Inp Report'!AW1791="X",1,IF('Prop Drill Pipe Inp Report'!AX1791="X",1,IF('Prop Drill Pipe Inp Report'!AY1791="X",1,IF('Prop Drill Pipe Inp Report'!AZ1791="X",1,IF('Prop Drill Pipe Inp Report'!BA1791="X",1,0))))))))))))</f>
        <v>0</v>
      </c>
    </row>
    <row r="1785" spans="9:10" x14ac:dyDescent="0.25">
      <c r="I1785">
        <f>IF('Prop Drill Pipe Inp Report'!V1792="X",1,IF('Prop Drill Pipe Inp Report'!W1792="X",1,IF('Prop Drill Pipe Inp Report'!X1792="X",1,IF('Prop Drill Pipe Inp Report'!Y1792="X",1,IF('Prop Drill Pipe Inp Report'!Z1792="X",1,IF('Prop Drill Pipe Inp Report'!AA1792="X",1,IF('Prop Drill Pipe Inp Report'!AB1792="X",1,IF('Prop Drill Pipe Inp Report'!AC1792="X",1,IF('Prop Drill Pipe Inp Report'!AD1792="X",1,IF('Prop Drill Pipe Inp Report'!AE1792="X",1,IF('Prop Drill Pipe Inp Report'!AF1792="X",1,IF('Prop Drill Pipe Inp Report'!AG1792="X",1,IF('Prop Drill Pipe Inp Report'!AH1792="X",1, IF('Prop Drill Pipe Inp Report'!AI1792="X",1,0))))))))))))))</f>
        <v>0</v>
      </c>
      <c r="J1785">
        <f>IF('Prop Drill Pipe Inp Report'!AP1792="X",1,IF('Prop Drill Pipe Inp Report'!AQ1792="X",1,IF('Prop Drill Pipe Inp Report'!AR1792="X",1,IF('Prop Drill Pipe Inp Report'!AS1792="X",1,IF('Prop Drill Pipe Inp Report'!AT1792="X",1,IF('Prop Drill Pipe Inp Report'!AU1792="X",1,IF('Prop Drill Pipe Inp Report'!AV1792="X",1,IF('Prop Drill Pipe Inp Report'!AW1792="X",1,IF('Prop Drill Pipe Inp Report'!AX1792="X",1,IF('Prop Drill Pipe Inp Report'!AY1792="X",1,IF('Prop Drill Pipe Inp Report'!AZ1792="X",1,IF('Prop Drill Pipe Inp Report'!BA1792="X",1,0))))))))))))</f>
        <v>0</v>
      </c>
    </row>
    <row r="1786" spans="9:10" x14ac:dyDescent="0.25">
      <c r="I1786">
        <f>IF('Prop Drill Pipe Inp Report'!V1793="X",1,IF('Prop Drill Pipe Inp Report'!W1793="X",1,IF('Prop Drill Pipe Inp Report'!X1793="X",1,IF('Prop Drill Pipe Inp Report'!Y1793="X",1,IF('Prop Drill Pipe Inp Report'!Z1793="X",1,IF('Prop Drill Pipe Inp Report'!AA1793="X",1,IF('Prop Drill Pipe Inp Report'!AB1793="X",1,IF('Prop Drill Pipe Inp Report'!AC1793="X",1,IF('Prop Drill Pipe Inp Report'!AD1793="X",1,IF('Prop Drill Pipe Inp Report'!AE1793="X",1,IF('Prop Drill Pipe Inp Report'!AF1793="X",1,IF('Prop Drill Pipe Inp Report'!AG1793="X",1,IF('Prop Drill Pipe Inp Report'!AH1793="X",1, IF('Prop Drill Pipe Inp Report'!AI1793="X",1,0))))))))))))))</f>
        <v>0</v>
      </c>
      <c r="J1786">
        <f>IF('Prop Drill Pipe Inp Report'!AP1793="X",1,IF('Prop Drill Pipe Inp Report'!AQ1793="X",1,IF('Prop Drill Pipe Inp Report'!AR1793="X",1,IF('Prop Drill Pipe Inp Report'!AS1793="X",1,IF('Prop Drill Pipe Inp Report'!AT1793="X",1,IF('Prop Drill Pipe Inp Report'!AU1793="X",1,IF('Prop Drill Pipe Inp Report'!AV1793="X",1,IF('Prop Drill Pipe Inp Report'!AW1793="X",1,IF('Prop Drill Pipe Inp Report'!AX1793="X",1,IF('Prop Drill Pipe Inp Report'!AY1793="X",1,IF('Prop Drill Pipe Inp Report'!AZ1793="X",1,IF('Prop Drill Pipe Inp Report'!BA1793="X",1,0))))))))))))</f>
        <v>0</v>
      </c>
    </row>
    <row r="1787" spans="9:10" x14ac:dyDescent="0.25">
      <c r="I1787">
        <f>IF('Prop Drill Pipe Inp Report'!V1794="X",1,IF('Prop Drill Pipe Inp Report'!W1794="X",1,IF('Prop Drill Pipe Inp Report'!X1794="X",1,IF('Prop Drill Pipe Inp Report'!Y1794="X",1,IF('Prop Drill Pipe Inp Report'!Z1794="X",1,IF('Prop Drill Pipe Inp Report'!AA1794="X",1,IF('Prop Drill Pipe Inp Report'!AB1794="X",1,IF('Prop Drill Pipe Inp Report'!AC1794="X",1,IF('Prop Drill Pipe Inp Report'!AD1794="X",1,IF('Prop Drill Pipe Inp Report'!AE1794="X",1,IF('Prop Drill Pipe Inp Report'!AF1794="X",1,IF('Prop Drill Pipe Inp Report'!AG1794="X",1,IF('Prop Drill Pipe Inp Report'!AH1794="X",1, IF('Prop Drill Pipe Inp Report'!AI1794="X",1,0))))))))))))))</f>
        <v>0</v>
      </c>
      <c r="J1787">
        <f>IF('Prop Drill Pipe Inp Report'!AP1794="X",1,IF('Prop Drill Pipe Inp Report'!AQ1794="X",1,IF('Prop Drill Pipe Inp Report'!AR1794="X",1,IF('Prop Drill Pipe Inp Report'!AS1794="X",1,IF('Prop Drill Pipe Inp Report'!AT1794="X",1,IF('Prop Drill Pipe Inp Report'!AU1794="X",1,IF('Prop Drill Pipe Inp Report'!AV1794="X",1,IF('Prop Drill Pipe Inp Report'!AW1794="X",1,IF('Prop Drill Pipe Inp Report'!AX1794="X",1,IF('Prop Drill Pipe Inp Report'!AY1794="X",1,IF('Prop Drill Pipe Inp Report'!AZ1794="X",1,IF('Prop Drill Pipe Inp Report'!BA1794="X",1,0))))))))))))</f>
        <v>0</v>
      </c>
    </row>
    <row r="1788" spans="9:10" x14ac:dyDescent="0.25">
      <c r="I1788">
        <f>IF('Prop Drill Pipe Inp Report'!V1795="X",1,IF('Prop Drill Pipe Inp Report'!W1795="X",1,IF('Prop Drill Pipe Inp Report'!X1795="X",1,IF('Prop Drill Pipe Inp Report'!Y1795="X",1,IF('Prop Drill Pipe Inp Report'!Z1795="X",1,IF('Prop Drill Pipe Inp Report'!AA1795="X",1,IF('Prop Drill Pipe Inp Report'!AB1795="X",1,IF('Prop Drill Pipe Inp Report'!AC1795="X",1,IF('Prop Drill Pipe Inp Report'!AD1795="X",1,IF('Prop Drill Pipe Inp Report'!AE1795="X",1,IF('Prop Drill Pipe Inp Report'!AF1795="X",1,IF('Prop Drill Pipe Inp Report'!AG1795="X",1,IF('Prop Drill Pipe Inp Report'!AH1795="X",1, IF('Prop Drill Pipe Inp Report'!AI1795="X",1,0))))))))))))))</f>
        <v>0</v>
      </c>
      <c r="J1788">
        <f>IF('Prop Drill Pipe Inp Report'!AP1795="X",1,IF('Prop Drill Pipe Inp Report'!AQ1795="X",1,IF('Prop Drill Pipe Inp Report'!AR1795="X",1,IF('Prop Drill Pipe Inp Report'!AS1795="X",1,IF('Prop Drill Pipe Inp Report'!AT1795="X",1,IF('Prop Drill Pipe Inp Report'!AU1795="X",1,IF('Prop Drill Pipe Inp Report'!AV1795="X",1,IF('Prop Drill Pipe Inp Report'!AW1795="X",1,IF('Prop Drill Pipe Inp Report'!AX1795="X",1,IF('Prop Drill Pipe Inp Report'!AY1795="X",1,IF('Prop Drill Pipe Inp Report'!AZ1795="X",1,IF('Prop Drill Pipe Inp Report'!BA1795="X",1,0))))))))))))</f>
        <v>0</v>
      </c>
    </row>
    <row r="1789" spans="9:10" x14ac:dyDescent="0.25">
      <c r="I1789">
        <f>IF('Prop Drill Pipe Inp Report'!V1796="X",1,IF('Prop Drill Pipe Inp Report'!W1796="X",1,IF('Prop Drill Pipe Inp Report'!X1796="X",1,IF('Prop Drill Pipe Inp Report'!Y1796="X",1,IF('Prop Drill Pipe Inp Report'!Z1796="X",1,IF('Prop Drill Pipe Inp Report'!AA1796="X",1,IF('Prop Drill Pipe Inp Report'!AB1796="X",1,IF('Prop Drill Pipe Inp Report'!AC1796="X",1,IF('Prop Drill Pipe Inp Report'!AD1796="X",1,IF('Prop Drill Pipe Inp Report'!AE1796="X",1,IF('Prop Drill Pipe Inp Report'!AF1796="X",1,IF('Prop Drill Pipe Inp Report'!AG1796="X",1,IF('Prop Drill Pipe Inp Report'!AH1796="X",1, IF('Prop Drill Pipe Inp Report'!AI1796="X",1,0))))))))))))))</f>
        <v>0</v>
      </c>
      <c r="J1789">
        <f>IF('Prop Drill Pipe Inp Report'!AP1796="X",1,IF('Prop Drill Pipe Inp Report'!AQ1796="X",1,IF('Prop Drill Pipe Inp Report'!AR1796="X",1,IF('Prop Drill Pipe Inp Report'!AS1796="X",1,IF('Prop Drill Pipe Inp Report'!AT1796="X",1,IF('Prop Drill Pipe Inp Report'!AU1796="X",1,IF('Prop Drill Pipe Inp Report'!AV1796="X",1,IF('Prop Drill Pipe Inp Report'!AW1796="X",1,IF('Prop Drill Pipe Inp Report'!AX1796="X",1,IF('Prop Drill Pipe Inp Report'!AY1796="X",1,IF('Prop Drill Pipe Inp Report'!AZ1796="X",1,IF('Prop Drill Pipe Inp Report'!BA1796="X",1,0))))))))))))</f>
        <v>0</v>
      </c>
    </row>
    <row r="1790" spans="9:10" x14ac:dyDescent="0.25">
      <c r="I1790">
        <f>IF('Prop Drill Pipe Inp Report'!V1797="X",1,IF('Prop Drill Pipe Inp Report'!W1797="X",1,IF('Prop Drill Pipe Inp Report'!X1797="X",1,IF('Prop Drill Pipe Inp Report'!Y1797="X",1,IF('Prop Drill Pipe Inp Report'!Z1797="X",1,IF('Prop Drill Pipe Inp Report'!AA1797="X",1,IF('Prop Drill Pipe Inp Report'!AB1797="X",1,IF('Prop Drill Pipe Inp Report'!AC1797="X",1,IF('Prop Drill Pipe Inp Report'!AD1797="X",1,IF('Prop Drill Pipe Inp Report'!AE1797="X",1,IF('Prop Drill Pipe Inp Report'!AF1797="X",1,IF('Prop Drill Pipe Inp Report'!AG1797="X",1,IF('Prop Drill Pipe Inp Report'!AH1797="X",1, IF('Prop Drill Pipe Inp Report'!AI1797="X",1,0))))))))))))))</f>
        <v>0</v>
      </c>
      <c r="J1790">
        <f>IF('Prop Drill Pipe Inp Report'!AP1797="X",1,IF('Prop Drill Pipe Inp Report'!AQ1797="X",1,IF('Prop Drill Pipe Inp Report'!AR1797="X",1,IF('Prop Drill Pipe Inp Report'!AS1797="X",1,IF('Prop Drill Pipe Inp Report'!AT1797="X",1,IF('Prop Drill Pipe Inp Report'!AU1797="X",1,IF('Prop Drill Pipe Inp Report'!AV1797="X",1,IF('Prop Drill Pipe Inp Report'!AW1797="X",1,IF('Prop Drill Pipe Inp Report'!AX1797="X",1,IF('Prop Drill Pipe Inp Report'!AY1797="X",1,IF('Prop Drill Pipe Inp Report'!AZ1797="X",1,IF('Prop Drill Pipe Inp Report'!BA1797="X",1,0))))))))))))</f>
        <v>0</v>
      </c>
    </row>
    <row r="1791" spans="9:10" x14ac:dyDescent="0.25">
      <c r="I1791">
        <f>IF('Prop Drill Pipe Inp Report'!V1798="X",1,IF('Prop Drill Pipe Inp Report'!W1798="X",1,IF('Prop Drill Pipe Inp Report'!X1798="X",1,IF('Prop Drill Pipe Inp Report'!Y1798="X",1,IF('Prop Drill Pipe Inp Report'!Z1798="X",1,IF('Prop Drill Pipe Inp Report'!AA1798="X",1,IF('Prop Drill Pipe Inp Report'!AB1798="X",1,IF('Prop Drill Pipe Inp Report'!AC1798="X",1,IF('Prop Drill Pipe Inp Report'!AD1798="X",1,IF('Prop Drill Pipe Inp Report'!AE1798="X",1,IF('Prop Drill Pipe Inp Report'!AF1798="X",1,IF('Prop Drill Pipe Inp Report'!AG1798="X",1,IF('Prop Drill Pipe Inp Report'!AH1798="X",1, IF('Prop Drill Pipe Inp Report'!AI1798="X",1,0))))))))))))))</f>
        <v>0</v>
      </c>
      <c r="J1791">
        <f>IF('Prop Drill Pipe Inp Report'!AP1798="X",1,IF('Prop Drill Pipe Inp Report'!AQ1798="X",1,IF('Prop Drill Pipe Inp Report'!AR1798="X",1,IF('Prop Drill Pipe Inp Report'!AS1798="X",1,IF('Prop Drill Pipe Inp Report'!AT1798="X",1,IF('Prop Drill Pipe Inp Report'!AU1798="X",1,IF('Prop Drill Pipe Inp Report'!AV1798="X",1,IF('Prop Drill Pipe Inp Report'!AW1798="X",1,IF('Prop Drill Pipe Inp Report'!AX1798="X",1,IF('Prop Drill Pipe Inp Report'!AY1798="X",1,IF('Prop Drill Pipe Inp Report'!AZ1798="X",1,IF('Prop Drill Pipe Inp Report'!BA1798="X",1,0))))))))))))</f>
        <v>0</v>
      </c>
    </row>
    <row r="1792" spans="9:10" x14ac:dyDescent="0.25">
      <c r="I1792">
        <f>IF('Prop Drill Pipe Inp Report'!V1799="X",1,IF('Prop Drill Pipe Inp Report'!W1799="X",1,IF('Prop Drill Pipe Inp Report'!X1799="X",1,IF('Prop Drill Pipe Inp Report'!Y1799="X",1,IF('Prop Drill Pipe Inp Report'!Z1799="X",1,IF('Prop Drill Pipe Inp Report'!AA1799="X",1,IF('Prop Drill Pipe Inp Report'!AB1799="X",1,IF('Prop Drill Pipe Inp Report'!AC1799="X",1,IF('Prop Drill Pipe Inp Report'!AD1799="X",1,IF('Prop Drill Pipe Inp Report'!AE1799="X",1,IF('Prop Drill Pipe Inp Report'!AF1799="X",1,IF('Prop Drill Pipe Inp Report'!AG1799="X",1,IF('Prop Drill Pipe Inp Report'!AH1799="X",1, IF('Prop Drill Pipe Inp Report'!AI1799="X",1,0))))))))))))))</f>
        <v>0</v>
      </c>
      <c r="J1792">
        <f>IF('Prop Drill Pipe Inp Report'!AP1799="X",1,IF('Prop Drill Pipe Inp Report'!AQ1799="X",1,IF('Prop Drill Pipe Inp Report'!AR1799="X",1,IF('Prop Drill Pipe Inp Report'!AS1799="X",1,IF('Prop Drill Pipe Inp Report'!AT1799="X",1,IF('Prop Drill Pipe Inp Report'!AU1799="X",1,IF('Prop Drill Pipe Inp Report'!AV1799="X",1,IF('Prop Drill Pipe Inp Report'!AW1799="X",1,IF('Prop Drill Pipe Inp Report'!AX1799="X",1,IF('Prop Drill Pipe Inp Report'!AY1799="X",1,IF('Prop Drill Pipe Inp Report'!AZ1799="X",1,IF('Prop Drill Pipe Inp Report'!BA1799="X",1,0))))))))))))</f>
        <v>0</v>
      </c>
    </row>
    <row r="1793" spans="9:10" x14ac:dyDescent="0.25">
      <c r="I1793">
        <f>IF('Prop Drill Pipe Inp Report'!V1800="X",1,IF('Prop Drill Pipe Inp Report'!W1800="X",1,IF('Prop Drill Pipe Inp Report'!X1800="X",1,IF('Prop Drill Pipe Inp Report'!Y1800="X",1,IF('Prop Drill Pipe Inp Report'!Z1800="X",1,IF('Prop Drill Pipe Inp Report'!AA1800="X",1,IF('Prop Drill Pipe Inp Report'!AB1800="X",1,IF('Prop Drill Pipe Inp Report'!AC1800="X",1,IF('Prop Drill Pipe Inp Report'!AD1800="X",1,IF('Prop Drill Pipe Inp Report'!AE1800="X",1,IF('Prop Drill Pipe Inp Report'!AF1800="X",1,IF('Prop Drill Pipe Inp Report'!AG1800="X",1,IF('Prop Drill Pipe Inp Report'!AH1800="X",1, IF('Prop Drill Pipe Inp Report'!AI1800="X",1,0))))))))))))))</f>
        <v>0</v>
      </c>
      <c r="J1793">
        <f>IF('Prop Drill Pipe Inp Report'!AP1800="X",1,IF('Prop Drill Pipe Inp Report'!AQ1800="X",1,IF('Prop Drill Pipe Inp Report'!AR1800="X",1,IF('Prop Drill Pipe Inp Report'!AS1800="X",1,IF('Prop Drill Pipe Inp Report'!AT1800="X",1,IF('Prop Drill Pipe Inp Report'!AU1800="X",1,IF('Prop Drill Pipe Inp Report'!AV1800="X",1,IF('Prop Drill Pipe Inp Report'!AW1800="X",1,IF('Prop Drill Pipe Inp Report'!AX1800="X",1,IF('Prop Drill Pipe Inp Report'!AY1800="X",1,IF('Prop Drill Pipe Inp Report'!AZ1800="X",1,IF('Prop Drill Pipe Inp Report'!BA1800="X",1,0))))))))))))</f>
        <v>0</v>
      </c>
    </row>
    <row r="1794" spans="9:10" x14ac:dyDescent="0.25">
      <c r="I1794">
        <f>IF('Prop Drill Pipe Inp Report'!V1801="X",1,IF('Prop Drill Pipe Inp Report'!W1801="X",1,IF('Prop Drill Pipe Inp Report'!X1801="X",1,IF('Prop Drill Pipe Inp Report'!Y1801="X",1,IF('Prop Drill Pipe Inp Report'!Z1801="X",1,IF('Prop Drill Pipe Inp Report'!AA1801="X",1,IF('Prop Drill Pipe Inp Report'!AB1801="X",1,IF('Prop Drill Pipe Inp Report'!AC1801="X",1,IF('Prop Drill Pipe Inp Report'!AD1801="X",1,IF('Prop Drill Pipe Inp Report'!AE1801="X",1,IF('Prop Drill Pipe Inp Report'!AF1801="X",1,IF('Prop Drill Pipe Inp Report'!AG1801="X",1,IF('Prop Drill Pipe Inp Report'!AH1801="X",1, IF('Prop Drill Pipe Inp Report'!AI1801="X",1,0))))))))))))))</f>
        <v>0</v>
      </c>
      <c r="J1794">
        <f>IF('Prop Drill Pipe Inp Report'!AP1801="X",1,IF('Prop Drill Pipe Inp Report'!AQ1801="X",1,IF('Prop Drill Pipe Inp Report'!AR1801="X",1,IF('Prop Drill Pipe Inp Report'!AS1801="X",1,IF('Prop Drill Pipe Inp Report'!AT1801="X",1,IF('Prop Drill Pipe Inp Report'!AU1801="X",1,IF('Prop Drill Pipe Inp Report'!AV1801="X",1,IF('Prop Drill Pipe Inp Report'!AW1801="X",1,IF('Prop Drill Pipe Inp Report'!AX1801="X",1,IF('Prop Drill Pipe Inp Report'!AY1801="X",1,IF('Prop Drill Pipe Inp Report'!AZ1801="X",1,IF('Prop Drill Pipe Inp Report'!BA1801="X",1,0))))))))))))</f>
        <v>0</v>
      </c>
    </row>
    <row r="1795" spans="9:10" x14ac:dyDescent="0.25">
      <c r="I1795">
        <f>IF('Prop Drill Pipe Inp Report'!V1802="X",1,IF('Prop Drill Pipe Inp Report'!W1802="X",1,IF('Prop Drill Pipe Inp Report'!X1802="X",1,IF('Prop Drill Pipe Inp Report'!Y1802="X",1,IF('Prop Drill Pipe Inp Report'!Z1802="X",1,IF('Prop Drill Pipe Inp Report'!AA1802="X",1,IF('Prop Drill Pipe Inp Report'!AB1802="X",1,IF('Prop Drill Pipe Inp Report'!AC1802="X",1,IF('Prop Drill Pipe Inp Report'!AD1802="X",1,IF('Prop Drill Pipe Inp Report'!AE1802="X",1,IF('Prop Drill Pipe Inp Report'!AF1802="X",1,IF('Prop Drill Pipe Inp Report'!AG1802="X",1,IF('Prop Drill Pipe Inp Report'!AH1802="X",1, IF('Prop Drill Pipe Inp Report'!AI1802="X",1,0))))))))))))))</f>
        <v>0</v>
      </c>
      <c r="J1795">
        <f>IF('Prop Drill Pipe Inp Report'!AP1802="X",1,IF('Prop Drill Pipe Inp Report'!AQ1802="X",1,IF('Prop Drill Pipe Inp Report'!AR1802="X",1,IF('Prop Drill Pipe Inp Report'!AS1802="X",1,IF('Prop Drill Pipe Inp Report'!AT1802="X",1,IF('Prop Drill Pipe Inp Report'!AU1802="X",1,IF('Prop Drill Pipe Inp Report'!AV1802="X",1,IF('Prop Drill Pipe Inp Report'!AW1802="X",1,IF('Prop Drill Pipe Inp Report'!AX1802="X",1,IF('Prop Drill Pipe Inp Report'!AY1802="X",1,IF('Prop Drill Pipe Inp Report'!AZ1802="X",1,IF('Prop Drill Pipe Inp Report'!BA1802="X",1,0))))))))))))</f>
        <v>0</v>
      </c>
    </row>
    <row r="1796" spans="9:10" x14ac:dyDescent="0.25">
      <c r="I1796">
        <f>IF('Prop Drill Pipe Inp Report'!V1803="X",1,IF('Prop Drill Pipe Inp Report'!W1803="X",1,IF('Prop Drill Pipe Inp Report'!X1803="X",1,IF('Prop Drill Pipe Inp Report'!Y1803="X",1,IF('Prop Drill Pipe Inp Report'!Z1803="X",1,IF('Prop Drill Pipe Inp Report'!AA1803="X",1,IF('Prop Drill Pipe Inp Report'!AB1803="X",1,IF('Prop Drill Pipe Inp Report'!AC1803="X",1,IF('Prop Drill Pipe Inp Report'!AD1803="X",1,IF('Prop Drill Pipe Inp Report'!AE1803="X",1,IF('Prop Drill Pipe Inp Report'!AF1803="X",1,IF('Prop Drill Pipe Inp Report'!AG1803="X",1,IF('Prop Drill Pipe Inp Report'!AH1803="X",1, IF('Prop Drill Pipe Inp Report'!AI1803="X",1,0))))))))))))))</f>
        <v>0</v>
      </c>
      <c r="J1796">
        <f>IF('Prop Drill Pipe Inp Report'!AP1803="X",1,IF('Prop Drill Pipe Inp Report'!AQ1803="X",1,IF('Prop Drill Pipe Inp Report'!AR1803="X",1,IF('Prop Drill Pipe Inp Report'!AS1803="X",1,IF('Prop Drill Pipe Inp Report'!AT1803="X",1,IF('Prop Drill Pipe Inp Report'!AU1803="X",1,IF('Prop Drill Pipe Inp Report'!AV1803="X",1,IF('Prop Drill Pipe Inp Report'!AW1803="X",1,IF('Prop Drill Pipe Inp Report'!AX1803="X",1,IF('Prop Drill Pipe Inp Report'!AY1803="X",1,IF('Prop Drill Pipe Inp Report'!AZ1803="X",1,IF('Prop Drill Pipe Inp Report'!BA1803="X",1,0))))))))))))</f>
        <v>0</v>
      </c>
    </row>
    <row r="1797" spans="9:10" x14ac:dyDescent="0.25">
      <c r="I1797">
        <f>IF('Prop Drill Pipe Inp Report'!V1804="X",1,IF('Prop Drill Pipe Inp Report'!W1804="X",1,IF('Prop Drill Pipe Inp Report'!X1804="X",1,IF('Prop Drill Pipe Inp Report'!Y1804="X",1,IF('Prop Drill Pipe Inp Report'!Z1804="X",1,IF('Prop Drill Pipe Inp Report'!AA1804="X",1,IF('Prop Drill Pipe Inp Report'!AB1804="X",1,IF('Prop Drill Pipe Inp Report'!AC1804="X",1,IF('Prop Drill Pipe Inp Report'!AD1804="X",1,IF('Prop Drill Pipe Inp Report'!AE1804="X",1,IF('Prop Drill Pipe Inp Report'!AF1804="X",1,IF('Prop Drill Pipe Inp Report'!AG1804="X",1,IF('Prop Drill Pipe Inp Report'!AH1804="X",1, IF('Prop Drill Pipe Inp Report'!AI1804="X",1,0))))))))))))))</f>
        <v>0</v>
      </c>
      <c r="J1797">
        <f>IF('Prop Drill Pipe Inp Report'!AP1804="X",1,IF('Prop Drill Pipe Inp Report'!AQ1804="X",1,IF('Prop Drill Pipe Inp Report'!AR1804="X",1,IF('Prop Drill Pipe Inp Report'!AS1804="X",1,IF('Prop Drill Pipe Inp Report'!AT1804="X",1,IF('Prop Drill Pipe Inp Report'!AU1804="X",1,IF('Prop Drill Pipe Inp Report'!AV1804="X",1,IF('Prop Drill Pipe Inp Report'!AW1804="X",1,IF('Prop Drill Pipe Inp Report'!AX1804="X",1,IF('Prop Drill Pipe Inp Report'!AY1804="X",1,IF('Prop Drill Pipe Inp Report'!AZ1804="X",1,IF('Prop Drill Pipe Inp Report'!BA1804="X",1,0))))))))))))</f>
        <v>0</v>
      </c>
    </row>
    <row r="1798" spans="9:10" x14ac:dyDescent="0.25">
      <c r="I1798">
        <f>IF('Prop Drill Pipe Inp Report'!V1805="X",1,IF('Prop Drill Pipe Inp Report'!W1805="X",1,IF('Prop Drill Pipe Inp Report'!X1805="X",1,IF('Prop Drill Pipe Inp Report'!Y1805="X",1,IF('Prop Drill Pipe Inp Report'!Z1805="X",1,IF('Prop Drill Pipe Inp Report'!AA1805="X",1,IF('Prop Drill Pipe Inp Report'!AB1805="X",1,IF('Prop Drill Pipe Inp Report'!AC1805="X",1,IF('Prop Drill Pipe Inp Report'!AD1805="X",1,IF('Prop Drill Pipe Inp Report'!AE1805="X",1,IF('Prop Drill Pipe Inp Report'!AF1805="X",1,IF('Prop Drill Pipe Inp Report'!AG1805="X",1,IF('Prop Drill Pipe Inp Report'!AH1805="X",1, IF('Prop Drill Pipe Inp Report'!AI1805="X",1,0))))))))))))))</f>
        <v>0</v>
      </c>
      <c r="J1798">
        <f>IF('Prop Drill Pipe Inp Report'!AP1805="X",1,IF('Prop Drill Pipe Inp Report'!AQ1805="X",1,IF('Prop Drill Pipe Inp Report'!AR1805="X",1,IF('Prop Drill Pipe Inp Report'!AS1805="X",1,IF('Prop Drill Pipe Inp Report'!AT1805="X",1,IF('Prop Drill Pipe Inp Report'!AU1805="X",1,IF('Prop Drill Pipe Inp Report'!AV1805="X",1,IF('Prop Drill Pipe Inp Report'!AW1805="X",1,IF('Prop Drill Pipe Inp Report'!AX1805="X",1,IF('Prop Drill Pipe Inp Report'!AY1805="X",1,IF('Prop Drill Pipe Inp Report'!AZ1805="X",1,IF('Prop Drill Pipe Inp Report'!BA1805="X",1,0))))))))))))</f>
        <v>0</v>
      </c>
    </row>
    <row r="1799" spans="9:10" x14ac:dyDescent="0.25">
      <c r="I1799">
        <f>IF('Prop Drill Pipe Inp Report'!V1806="X",1,IF('Prop Drill Pipe Inp Report'!W1806="X",1,IF('Prop Drill Pipe Inp Report'!X1806="X",1,IF('Prop Drill Pipe Inp Report'!Y1806="X",1,IF('Prop Drill Pipe Inp Report'!Z1806="X",1,IF('Prop Drill Pipe Inp Report'!AA1806="X",1,IF('Prop Drill Pipe Inp Report'!AB1806="X",1,IF('Prop Drill Pipe Inp Report'!AC1806="X",1,IF('Prop Drill Pipe Inp Report'!AD1806="X",1,IF('Prop Drill Pipe Inp Report'!AE1806="X",1,IF('Prop Drill Pipe Inp Report'!AF1806="X",1,IF('Prop Drill Pipe Inp Report'!AG1806="X",1,IF('Prop Drill Pipe Inp Report'!AH1806="X",1, IF('Prop Drill Pipe Inp Report'!AI1806="X",1,0))))))))))))))</f>
        <v>0</v>
      </c>
      <c r="J1799">
        <f>IF('Prop Drill Pipe Inp Report'!AP1806="X",1,IF('Prop Drill Pipe Inp Report'!AQ1806="X",1,IF('Prop Drill Pipe Inp Report'!AR1806="X",1,IF('Prop Drill Pipe Inp Report'!AS1806="X",1,IF('Prop Drill Pipe Inp Report'!AT1806="X",1,IF('Prop Drill Pipe Inp Report'!AU1806="X",1,IF('Prop Drill Pipe Inp Report'!AV1806="X",1,IF('Prop Drill Pipe Inp Report'!AW1806="X",1,IF('Prop Drill Pipe Inp Report'!AX1806="X",1,IF('Prop Drill Pipe Inp Report'!AY1806="X",1,IF('Prop Drill Pipe Inp Report'!AZ1806="X",1,IF('Prop Drill Pipe Inp Report'!BA1806="X",1,0))))))))))))</f>
        <v>0</v>
      </c>
    </row>
    <row r="1800" spans="9:10" x14ac:dyDescent="0.25">
      <c r="I1800">
        <f>IF('Prop Drill Pipe Inp Report'!V1807="X",1,IF('Prop Drill Pipe Inp Report'!W1807="X",1,IF('Prop Drill Pipe Inp Report'!X1807="X",1,IF('Prop Drill Pipe Inp Report'!Y1807="X",1,IF('Prop Drill Pipe Inp Report'!Z1807="X",1,IF('Prop Drill Pipe Inp Report'!AA1807="X",1,IF('Prop Drill Pipe Inp Report'!AB1807="X",1,IF('Prop Drill Pipe Inp Report'!AC1807="X",1,IF('Prop Drill Pipe Inp Report'!AD1807="X",1,IF('Prop Drill Pipe Inp Report'!AE1807="X",1,IF('Prop Drill Pipe Inp Report'!AF1807="X",1,IF('Prop Drill Pipe Inp Report'!AG1807="X",1,IF('Prop Drill Pipe Inp Report'!AH1807="X",1, IF('Prop Drill Pipe Inp Report'!AI1807="X",1,0))))))))))))))</f>
        <v>0</v>
      </c>
      <c r="J1800">
        <f>IF('Prop Drill Pipe Inp Report'!AP1807="X",1,IF('Prop Drill Pipe Inp Report'!AQ1807="X",1,IF('Prop Drill Pipe Inp Report'!AR1807="X",1,IF('Prop Drill Pipe Inp Report'!AS1807="X",1,IF('Prop Drill Pipe Inp Report'!AT1807="X",1,IF('Prop Drill Pipe Inp Report'!AU1807="X",1,IF('Prop Drill Pipe Inp Report'!AV1807="X",1,IF('Prop Drill Pipe Inp Report'!AW1807="X",1,IF('Prop Drill Pipe Inp Report'!AX1807="X",1,IF('Prop Drill Pipe Inp Report'!AY1807="X",1,IF('Prop Drill Pipe Inp Report'!AZ1807="X",1,IF('Prop Drill Pipe Inp Report'!BA1807="X",1,0))))))))))))</f>
        <v>0</v>
      </c>
    </row>
    <row r="1801" spans="9:10" x14ac:dyDescent="0.25">
      <c r="I1801">
        <f>IF('Prop Drill Pipe Inp Report'!V1808="X",1,IF('Prop Drill Pipe Inp Report'!W1808="X",1,IF('Prop Drill Pipe Inp Report'!X1808="X",1,IF('Prop Drill Pipe Inp Report'!Y1808="X",1,IF('Prop Drill Pipe Inp Report'!Z1808="X",1,IF('Prop Drill Pipe Inp Report'!AA1808="X",1,IF('Prop Drill Pipe Inp Report'!AB1808="X",1,IF('Prop Drill Pipe Inp Report'!AC1808="X",1,IF('Prop Drill Pipe Inp Report'!AD1808="X",1,IF('Prop Drill Pipe Inp Report'!AE1808="X",1,IF('Prop Drill Pipe Inp Report'!AF1808="X",1,IF('Prop Drill Pipe Inp Report'!AG1808="X",1,IF('Prop Drill Pipe Inp Report'!AH1808="X",1, IF('Prop Drill Pipe Inp Report'!AI1808="X",1,0))))))))))))))</f>
        <v>0</v>
      </c>
      <c r="J1801">
        <f>IF('Prop Drill Pipe Inp Report'!AP1808="X",1,IF('Prop Drill Pipe Inp Report'!AQ1808="X",1,IF('Prop Drill Pipe Inp Report'!AR1808="X",1,IF('Prop Drill Pipe Inp Report'!AS1808="X",1,IF('Prop Drill Pipe Inp Report'!AT1808="X",1,IF('Prop Drill Pipe Inp Report'!AU1808="X",1,IF('Prop Drill Pipe Inp Report'!AV1808="X",1,IF('Prop Drill Pipe Inp Report'!AW1808="X",1,IF('Prop Drill Pipe Inp Report'!AX1808="X",1,IF('Prop Drill Pipe Inp Report'!AY1808="X",1,IF('Prop Drill Pipe Inp Report'!AZ1808="X",1,IF('Prop Drill Pipe Inp Report'!BA1808="X",1,0))))))))))))</f>
        <v>0</v>
      </c>
    </row>
    <row r="1802" spans="9:10" x14ac:dyDescent="0.25">
      <c r="I1802">
        <f>IF('Prop Drill Pipe Inp Report'!V1809="X",1,IF('Prop Drill Pipe Inp Report'!W1809="X",1,IF('Prop Drill Pipe Inp Report'!X1809="X",1,IF('Prop Drill Pipe Inp Report'!Y1809="X",1,IF('Prop Drill Pipe Inp Report'!Z1809="X",1,IF('Prop Drill Pipe Inp Report'!AA1809="X",1,IF('Prop Drill Pipe Inp Report'!AB1809="X",1,IF('Prop Drill Pipe Inp Report'!AC1809="X",1,IF('Prop Drill Pipe Inp Report'!AD1809="X",1,IF('Prop Drill Pipe Inp Report'!AE1809="X",1,IF('Prop Drill Pipe Inp Report'!AF1809="X",1,IF('Prop Drill Pipe Inp Report'!AG1809="X",1,IF('Prop Drill Pipe Inp Report'!AH1809="X",1, IF('Prop Drill Pipe Inp Report'!AI1809="X",1,0))))))))))))))</f>
        <v>0</v>
      </c>
      <c r="J1802">
        <f>IF('Prop Drill Pipe Inp Report'!AP1809="X",1,IF('Prop Drill Pipe Inp Report'!AQ1809="X",1,IF('Prop Drill Pipe Inp Report'!AR1809="X",1,IF('Prop Drill Pipe Inp Report'!AS1809="X",1,IF('Prop Drill Pipe Inp Report'!AT1809="X",1,IF('Prop Drill Pipe Inp Report'!AU1809="X",1,IF('Prop Drill Pipe Inp Report'!AV1809="X",1,IF('Prop Drill Pipe Inp Report'!AW1809="X",1,IF('Prop Drill Pipe Inp Report'!AX1809="X",1,IF('Prop Drill Pipe Inp Report'!AY1809="X",1,IF('Prop Drill Pipe Inp Report'!AZ1809="X",1,IF('Prop Drill Pipe Inp Report'!BA1809="X",1,0))))))))))))</f>
        <v>0</v>
      </c>
    </row>
    <row r="1803" spans="9:10" x14ac:dyDescent="0.25">
      <c r="I1803">
        <f>IF('Prop Drill Pipe Inp Report'!V1810="X",1,IF('Prop Drill Pipe Inp Report'!W1810="X",1,IF('Prop Drill Pipe Inp Report'!X1810="X",1,IF('Prop Drill Pipe Inp Report'!Y1810="X",1,IF('Prop Drill Pipe Inp Report'!Z1810="X",1,IF('Prop Drill Pipe Inp Report'!AA1810="X",1,IF('Prop Drill Pipe Inp Report'!AB1810="X",1,IF('Prop Drill Pipe Inp Report'!AC1810="X",1,IF('Prop Drill Pipe Inp Report'!AD1810="X",1,IF('Prop Drill Pipe Inp Report'!AE1810="X",1,IF('Prop Drill Pipe Inp Report'!AF1810="X",1,IF('Prop Drill Pipe Inp Report'!AG1810="X",1,IF('Prop Drill Pipe Inp Report'!AH1810="X",1, IF('Prop Drill Pipe Inp Report'!AI1810="X",1,0))))))))))))))</f>
        <v>0</v>
      </c>
      <c r="J1803">
        <f>IF('Prop Drill Pipe Inp Report'!AP1810="X",1,IF('Prop Drill Pipe Inp Report'!AQ1810="X",1,IF('Prop Drill Pipe Inp Report'!AR1810="X",1,IF('Prop Drill Pipe Inp Report'!AS1810="X",1,IF('Prop Drill Pipe Inp Report'!AT1810="X",1,IF('Prop Drill Pipe Inp Report'!AU1810="X",1,IF('Prop Drill Pipe Inp Report'!AV1810="X",1,IF('Prop Drill Pipe Inp Report'!AW1810="X",1,IF('Prop Drill Pipe Inp Report'!AX1810="X",1,IF('Prop Drill Pipe Inp Report'!AY1810="X",1,IF('Prop Drill Pipe Inp Report'!AZ1810="X",1,IF('Prop Drill Pipe Inp Report'!BA1810="X",1,0))))))))))))</f>
        <v>0</v>
      </c>
    </row>
    <row r="1804" spans="9:10" x14ac:dyDescent="0.25">
      <c r="I1804">
        <f>IF('Prop Drill Pipe Inp Report'!V1811="X",1,IF('Prop Drill Pipe Inp Report'!W1811="X",1,IF('Prop Drill Pipe Inp Report'!X1811="X",1,IF('Prop Drill Pipe Inp Report'!Y1811="X",1,IF('Prop Drill Pipe Inp Report'!Z1811="X",1,IF('Prop Drill Pipe Inp Report'!AA1811="X",1,IF('Prop Drill Pipe Inp Report'!AB1811="X",1,IF('Prop Drill Pipe Inp Report'!AC1811="X",1,IF('Prop Drill Pipe Inp Report'!AD1811="X",1,IF('Prop Drill Pipe Inp Report'!AE1811="X",1,IF('Prop Drill Pipe Inp Report'!AF1811="X",1,IF('Prop Drill Pipe Inp Report'!AG1811="X",1,IF('Prop Drill Pipe Inp Report'!AH1811="X",1, IF('Prop Drill Pipe Inp Report'!AI1811="X",1,0))))))))))))))</f>
        <v>0</v>
      </c>
      <c r="J1804">
        <f>IF('Prop Drill Pipe Inp Report'!AP1811="X",1,IF('Prop Drill Pipe Inp Report'!AQ1811="X",1,IF('Prop Drill Pipe Inp Report'!AR1811="X",1,IF('Prop Drill Pipe Inp Report'!AS1811="X",1,IF('Prop Drill Pipe Inp Report'!AT1811="X",1,IF('Prop Drill Pipe Inp Report'!AU1811="X",1,IF('Prop Drill Pipe Inp Report'!AV1811="X",1,IF('Prop Drill Pipe Inp Report'!AW1811="X",1,IF('Prop Drill Pipe Inp Report'!AX1811="X",1,IF('Prop Drill Pipe Inp Report'!AY1811="X",1,IF('Prop Drill Pipe Inp Report'!AZ1811="X",1,IF('Prop Drill Pipe Inp Report'!BA1811="X",1,0))))))))))))</f>
        <v>0</v>
      </c>
    </row>
    <row r="1805" spans="9:10" x14ac:dyDescent="0.25">
      <c r="I1805">
        <f>IF('Prop Drill Pipe Inp Report'!V1812="X",1,IF('Prop Drill Pipe Inp Report'!W1812="X",1,IF('Prop Drill Pipe Inp Report'!X1812="X",1,IF('Prop Drill Pipe Inp Report'!Y1812="X",1,IF('Prop Drill Pipe Inp Report'!Z1812="X",1,IF('Prop Drill Pipe Inp Report'!AA1812="X",1,IF('Prop Drill Pipe Inp Report'!AB1812="X",1,IF('Prop Drill Pipe Inp Report'!AC1812="X",1,IF('Prop Drill Pipe Inp Report'!AD1812="X",1,IF('Prop Drill Pipe Inp Report'!AE1812="X",1,IF('Prop Drill Pipe Inp Report'!AF1812="X",1,IF('Prop Drill Pipe Inp Report'!AG1812="X",1,IF('Prop Drill Pipe Inp Report'!AH1812="X",1, IF('Prop Drill Pipe Inp Report'!AI1812="X",1,0))))))))))))))</f>
        <v>0</v>
      </c>
      <c r="J1805">
        <f>IF('Prop Drill Pipe Inp Report'!AP1812="X",1,IF('Prop Drill Pipe Inp Report'!AQ1812="X",1,IF('Prop Drill Pipe Inp Report'!AR1812="X",1,IF('Prop Drill Pipe Inp Report'!AS1812="X",1,IF('Prop Drill Pipe Inp Report'!AT1812="X",1,IF('Prop Drill Pipe Inp Report'!AU1812="X",1,IF('Prop Drill Pipe Inp Report'!AV1812="X",1,IF('Prop Drill Pipe Inp Report'!AW1812="X",1,IF('Prop Drill Pipe Inp Report'!AX1812="X",1,IF('Prop Drill Pipe Inp Report'!AY1812="X",1,IF('Prop Drill Pipe Inp Report'!AZ1812="X",1,IF('Prop Drill Pipe Inp Report'!BA1812="X",1,0))))))))))))</f>
        <v>0</v>
      </c>
    </row>
    <row r="1806" spans="9:10" x14ac:dyDescent="0.25">
      <c r="I1806">
        <f>IF('Prop Drill Pipe Inp Report'!V1813="X",1,IF('Prop Drill Pipe Inp Report'!W1813="X",1,IF('Prop Drill Pipe Inp Report'!X1813="X",1,IF('Prop Drill Pipe Inp Report'!Y1813="X",1,IF('Prop Drill Pipe Inp Report'!Z1813="X",1,IF('Prop Drill Pipe Inp Report'!AA1813="X",1,IF('Prop Drill Pipe Inp Report'!AB1813="X",1,IF('Prop Drill Pipe Inp Report'!AC1813="X",1,IF('Prop Drill Pipe Inp Report'!AD1813="X",1,IF('Prop Drill Pipe Inp Report'!AE1813="X",1,IF('Prop Drill Pipe Inp Report'!AF1813="X",1,IF('Prop Drill Pipe Inp Report'!AG1813="X",1,IF('Prop Drill Pipe Inp Report'!AH1813="X",1, IF('Prop Drill Pipe Inp Report'!AI1813="X",1,0))))))))))))))</f>
        <v>0</v>
      </c>
      <c r="J1806">
        <f>IF('Prop Drill Pipe Inp Report'!AP1813="X",1,IF('Prop Drill Pipe Inp Report'!AQ1813="X",1,IF('Prop Drill Pipe Inp Report'!AR1813="X",1,IF('Prop Drill Pipe Inp Report'!AS1813="X",1,IF('Prop Drill Pipe Inp Report'!AT1813="X",1,IF('Prop Drill Pipe Inp Report'!AU1813="X",1,IF('Prop Drill Pipe Inp Report'!AV1813="X",1,IF('Prop Drill Pipe Inp Report'!AW1813="X",1,IF('Prop Drill Pipe Inp Report'!AX1813="X",1,IF('Prop Drill Pipe Inp Report'!AY1813="X",1,IF('Prop Drill Pipe Inp Report'!AZ1813="X",1,IF('Prop Drill Pipe Inp Report'!BA1813="X",1,0))))))))))))</f>
        <v>0</v>
      </c>
    </row>
    <row r="1807" spans="9:10" x14ac:dyDescent="0.25">
      <c r="I1807">
        <f>IF('Prop Drill Pipe Inp Report'!V1814="X",1,IF('Prop Drill Pipe Inp Report'!W1814="X",1,IF('Prop Drill Pipe Inp Report'!X1814="X",1,IF('Prop Drill Pipe Inp Report'!Y1814="X",1,IF('Prop Drill Pipe Inp Report'!Z1814="X",1,IF('Prop Drill Pipe Inp Report'!AA1814="X",1,IF('Prop Drill Pipe Inp Report'!AB1814="X",1,IF('Prop Drill Pipe Inp Report'!AC1814="X",1,IF('Prop Drill Pipe Inp Report'!AD1814="X",1,IF('Prop Drill Pipe Inp Report'!AE1814="X",1,IF('Prop Drill Pipe Inp Report'!AF1814="X",1,IF('Prop Drill Pipe Inp Report'!AG1814="X",1,IF('Prop Drill Pipe Inp Report'!AH1814="X",1, IF('Prop Drill Pipe Inp Report'!AI1814="X",1,0))))))))))))))</f>
        <v>0</v>
      </c>
      <c r="J1807">
        <f>IF('Prop Drill Pipe Inp Report'!AP1814="X",1,IF('Prop Drill Pipe Inp Report'!AQ1814="X",1,IF('Prop Drill Pipe Inp Report'!AR1814="X",1,IF('Prop Drill Pipe Inp Report'!AS1814="X",1,IF('Prop Drill Pipe Inp Report'!AT1814="X",1,IF('Prop Drill Pipe Inp Report'!AU1814="X",1,IF('Prop Drill Pipe Inp Report'!AV1814="X",1,IF('Prop Drill Pipe Inp Report'!AW1814="X",1,IF('Prop Drill Pipe Inp Report'!AX1814="X",1,IF('Prop Drill Pipe Inp Report'!AY1814="X",1,IF('Prop Drill Pipe Inp Report'!AZ1814="X",1,IF('Prop Drill Pipe Inp Report'!BA1814="X",1,0))))))))))))</f>
        <v>0</v>
      </c>
    </row>
    <row r="1808" spans="9:10" x14ac:dyDescent="0.25">
      <c r="I1808">
        <f>IF('Prop Drill Pipe Inp Report'!V1815="X",1,IF('Prop Drill Pipe Inp Report'!W1815="X",1,IF('Prop Drill Pipe Inp Report'!X1815="X",1,IF('Prop Drill Pipe Inp Report'!Y1815="X",1,IF('Prop Drill Pipe Inp Report'!Z1815="X",1,IF('Prop Drill Pipe Inp Report'!AA1815="X",1,IF('Prop Drill Pipe Inp Report'!AB1815="X",1,IF('Prop Drill Pipe Inp Report'!AC1815="X",1,IF('Prop Drill Pipe Inp Report'!AD1815="X",1,IF('Prop Drill Pipe Inp Report'!AE1815="X",1,IF('Prop Drill Pipe Inp Report'!AF1815="X",1,IF('Prop Drill Pipe Inp Report'!AG1815="X",1,IF('Prop Drill Pipe Inp Report'!AH1815="X",1, IF('Prop Drill Pipe Inp Report'!AI1815="X",1,0))))))))))))))</f>
        <v>0</v>
      </c>
      <c r="J1808">
        <f>IF('Prop Drill Pipe Inp Report'!AP1815="X",1,IF('Prop Drill Pipe Inp Report'!AQ1815="X",1,IF('Prop Drill Pipe Inp Report'!AR1815="X",1,IF('Prop Drill Pipe Inp Report'!AS1815="X",1,IF('Prop Drill Pipe Inp Report'!AT1815="X",1,IF('Prop Drill Pipe Inp Report'!AU1815="X",1,IF('Prop Drill Pipe Inp Report'!AV1815="X",1,IF('Prop Drill Pipe Inp Report'!AW1815="X",1,IF('Prop Drill Pipe Inp Report'!AX1815="X",1,IF('Prop Drill Pipe Inp Report'!AY1815="X",1,IF('Prop Drill Pipe Inp Report'!AZ1815="X",1,IF('Prop Drill Pipe Inp Report'!BA1815="X",1,0))))))))))))</f>
        <v>0</v>
      </c>
    </row>
    <row r="1809" spans="9:10" x14ac:dyDescent="0.25">
      <c r="I1809">
        <f>IF('Prop Drill Pipe Inp Report'!V1816="X",1,IF('Prop Drill Pipe Inp Report'!W1816="X",1,IF('Prop Drill Pipe Inp Report'!X1816="X",1,IF('Prop Drill Pipe Inp Report'!Y1816="X",1,IF('Prop Drill Pipe Inp Report'!Z1816="X",1,IF('Prop Drill Pipe Inp Report'!AA1816="X",1,IF('Prop Drill Pipe Inp Report'!AB1816="X",1,IF('Prop Drill Pipe Inp Report'!AC1816="X",1,IF('Prop Drill Pipe Inp Report'!AD1816="X",1,IF('Prop Drill Pipe Inp Report'!AE1816="X",1,IF('Prop Drill Pipe Inp Report'!AF1816="X",1,IF('Prop Drill Pipe Inp Report'!AG1816="X",1,IF('Prop Drill Pipe Inp Report'!AH1816="X",1, IF('Prop Drill Pipe Inp Report'!AI1816="X",1,0))))))))))))))</f>
        <v>0</v>
      </c>
      <c r="J1809">
        <f>IF('Prop Drill Pipe Inp Report'!AP1816="X",1,IF('Prop Drill Pipe Inp Report'!AQ1816="X",1,IF('Prop Drill Pipe Inp Report'!AR1816="X",1,IF('Prop Drill Pipe Inp Report'!AS1816="X",1,IF('Prop Drill Pipe Inp Report'!AT1816="X",1,IF('Prop Drill Pipe Inp Report'!AU1816="X",1,IF('Prop Drill Pipe Inp Report'!AV1816="X",1,IF('Prop Drill Pipe Inp Report'!AW1816="X",1,IF('Prop Drill Pipe Inp Report'!AX1816="X",1,IF('Prop Drill Pipe Inp Report'!AY1816="X",1,IF('Prop Drill Pipe Inp Report'!AZ1816="X",1,IF('Prop Drill Pipe Inp Report'!BA1816="X",1,0))))))))))))</f>
        <v>0</v>
      </c>
    </row>
    <row r="1810" spans="9:10" x14ac:dyDescent="0.25">
      <c r="I1810">
        <f>IF('Prop Drill Pipe Inp Report'!V1817="X",1,IF('Prop Drill Pipe Inp Report'!W1817="X",1,IF('Prop Drill Pipe Inp Report'!X1817="X",1,IF('Prop Drill Pipe Inp Report'!Y1817="X",1,IF('Prop Drill Pipe Inp Report'!Z1817="X",1,IF('Prop Drill Pipe Inp Report'!AA1817="X",1,IF('Prop Drill Pipe Inp Report'!AB1817="X",1,IF('Prop Drill Pipe Inp Report'!AC1817="X",1,IF('Prop Drill Pipe Inp Report'!AD1817="X",1,IF('Prop Drill Pipe Inp Report'!AE1817="X",1,IF('Prop Drill Pipe Inp Report'!AF1817="X",1,IF('Prop Drill Pipe Inp Report'!AG1817="X",1,IF('Prop Drill Pipe Inp Report'!AH1817="X",1, IF('Prop Drill Pipe Inp Report'!AI1817="X",1,0))))))))))))))</f>
        <v>0</v>
      </c>
      <c r="J1810">
        <f>IF('Prop Drill Pipe Inp Report'!AP1817="X",1,IF('Prop Drill Pipe Inp Report'!AQ1817="X",1,IF('Prop Drill Pipe Inp Report'!AR1817="X",1,IF('Prop Drill Pipe Inp Report'!AS1817="X",1,IF('Prop Drill Pipe Inp Report'!AT1817="X",1,IF('Prop Drill Pipe Inp Report'!AU1817="X",1,IF('Prop Drill Pipe Inp Report'!AV1817="X",1,IF('Prop Drill Pipe Inp Report'!AW1817="X",1,IF('Prop Drill Pipe Inp Report'!AX1817="X",1,IF('Prop Drill Pipe Inp Report'!AY1817="X",1,IF('Prop Drill Pipe Inp Report'!AZ1817="X",1,IF('Prop Drill Pipe Inp Report'!BA1817="X",1,0))))))))))))</f>
        <v>0</v>
      </c>
    </row>
    <row r="1811" spans="9:10" x14ac:dyDescent="0.25">
      <c r="I1811">
        <f>IF('Prop Drill Pipe Inp Report'!V1818="X",1,IF('Prop Drill Pipe Inp Report'!W1818="X",1,IF('Prop Drill Pipe Inp Report'!X1818="X",1,IF('Prop Drill Pipe Inp Report'!Y1818="X",1,IF('Prop Drill Pipe Inp Report'!Z1818="X",1,IF('Prop Drill Pipe Inp Report'!AA1818="X",1,IF('Prop Drill Pipe Inp Report'!AB1818="X",1,IF('Prop Drill Pipe Inp Report'!AC1818="X",1,IF('Prop Drill Pipe Inp Report'!AD1818="X",1,IF('Prop Drill Pipe Inp Report'!AE1818="X",1,IF('Prop Drill Pipe Inp Report'!AF1818="X",1,IF('Prop Drill Pipe Inp Report'!AG1818="X",1,IF('Prop Drill Pipe Inp Report'!AH1818="X",1, IF('Prop Drill Pipe Inp Report'!AI1818="X",1,0))))))))))))))</f>
        <v>0</v>
      </c>
      <c r="J1811">
        <f>IF('Prop Drill Pipe Inp Report'!AP1818="X",1,IF('Prop Drill Pipe Inp Report'!AQ1818="X",1,IF('Prop Drill Pipe Inp Report'!AR1818="X",1,IF('Prop Drill Pipe Inp Report'!AS1818="X",1,IF('Prop Drill Pipe Inp Report'!AT1818="X",1,IF('Prop Drill Pipe Inp Report'!AU1818="X",1,IF('Prop Drill Pipe Inp Report'!AV1818="X",1,IF('Prop Drill Pipe Inp Report'!AW1818="X",1,IF('Prop Drill Pipe Inp Report'!AX1818="X",1,IF('Prop Drill Pipe Inp Report'!AY1818="X",1,IF('Prop Drill Pipe Inp Report'!AZ1818="X",1,IF('Prop Drill Pipe Inp Report'!BA1818="X",1,0))))))))))))</f>
        <v>0</v>
      </c>
    </row>
    <row r="1812" spans="9:10" x14ac:dyDescent="0.25">
      <c r="I1812">
        <f>IF('Prop Drill Pipe Inp Report'!V1819="X",1,IF('Prop Drill Pipe Inp Report'!W1819="X",1,IF('Prop Drill Pipe Inp Report'!X1819="X",1,IF('Prop Drill Pipe Inp Report'!Y1819="X",1,IF('Prop Drill Pipe Inp Report'!Z1819="X",1,IF('Prop Drill Pipe Inp Report'!AA1819="X",1,IF('Prop Drill Pipe Inp Report'!AB1819="X",1,IF('Prop Drill Pipe Inp Report'!AC1819="X",1,IF('Prop Drill Pipe Inp Report'!AD1819="X",1,IF('Prop Drill Pipe Inp Report'!AE1819="X",1,IF('Prop Drill Pipe Inp Report'!AF1819="X",1,IF('Prop Drill Pipe Inp Report'!AG1819="X",1,IF('Prop Drill Pipe Inp Report'!AH1819="X",1, IF('Prop Drill Pipe Inp Report'!AI1819="X",1,0))))))))))))))</f>
        <v>0</v>
      </c>
      <c r="J1812">
        <f>IF('Prop Drill Pipe Inp Report'!AP1819="X",1,IF('Prop Drill Pipe Inp Report'!AQ1819="X",1,IF('Prop Drill Pipe Inp Report'!AR1819="X",1,IF('Prop Drill Pipe Inp Report'!AS1819="X",1,IF('Prop Drill Pipe Inp Report'!AT1819="X",1,IF('Prop Drill Pipe Inp Report'!AU1819="X",1,IF('Prop Drill Pipe Inp Report'!AV1819="X",1,IF('Prop Drill Pipe Inp Report'!AW1819="X",1,IF('Prop Drill Pipe Inp Report'!AX1819="X",1,IF('Prop Drill Pipe Inp Report'!AY1819="X",1,IF('Prop Drill Pipe Inp Report'!AZ1819="X",1,IF('Prop Drill Pipe Inp Report'!BA1819="X",1,0))))))))))))</f>
        <v>0</v>
      </c>
    </row>
    <row r="1813" spans="9:10" x14ac:dyDescent="0.25">
      <c r="I1813">
        <f>IF('Prop Drill Pipe Inp Report'!V1820="X",1,IF('Prop Drill Pipe Inp Report'!W1820="X",1,IF('Prop Drill Pipe Inp Report'!X1820="X",1,IF('Prop Drill Pipe Inp Report'!Y1820="X",1,IF('Prop Drill Pipe Inp Report'!Z1820="X",1,IF('Prop Drill Pipe Inp Report'!AA1820="X",1,IF('Prop Drill Pipe Inp Report'!AB1820="X",1,IF('Prop Drill Pipe Inp Report'!AC1820="X",1,IF('Prop Drill Pipe Inp Report'!AD1820="X",1,IF('Prop Drill Pipe Inp Report'!AE1820="X",1,IF('Prop Drill Pipe Inp Report'!AF1820="X",1,IF('Prop Drill Pipe Inp Report'!AG1820="X",1,IF('Prop Drill Pipe Inp Report'!AH1820="X",1, IF('Prop Drill Pipe Inp Report'!AI1820="X",1,0))))))))))))))</f>
        <v>0</v>
      </c>
      <c r="J1813">
        <f>IF('Prop Drill Pipe Inp Report'!AP1820="X",1,IF('Prop Drill Pipe Inp Report'!AQ1820="X",1,IF('Prop Drill Pipe Inp Report'!AR1820="X",1,IF('Prop Drill Pipe Inp Report'!AS1820="X",1,IF('Prop Drill Pipe Inp Report'!AT1820="X",1,IF('Prop Drill Pipe Inp Report'!AU1820="X",1,IF('Prop Drill Pipe Inp Report'!AV1820="X",1,IF('Prop Drill Pipe Inp Report'!AW1820="X",1,IF('Prop Drill Pipe Inp Report'!AX1820="X",1,IF('Prop Drill Pipe Inp Report'!AY1820="X",1,IF('Prop Drill Pipe Inp Report'!AZ1820="X",1,IF('Prop Drill Pipe Inp Report'!BA1820="X",1,0))))))))))))</f>
        <v>0</v>
      </c>
    </row>
    <row r="1814" spans="9:10" x14ac:dyDescent="0.25">
      <c r="I1814">
        <f>IF('Prop Drill Pipe Inp Report'!V1821="X",1,IF('Prop Drill Pipe Inp Report'!W1821="X",1,IF('Prop Drill Pipe Inp Report'!X1821="X",1,IF('Prop Drill Pipe Inp Report'!Y1821="X",1,IF('Prop Drill Pipe Inp Report'!Z1821="X",1,IF('Prop Drill Pipe Inp Report'!AA1821="X",1,IF('Prop Drill Pipe Inp Report'!AB1821="X",1,IF('Prop Drill Pipe Inp Report'!AC1821="X",1,IF('Prop Drill Pipe Inp Report'!AD1821="X",1,IF('Prop Drill Pipe Inp Report'!AE1821="X",1,IF('Prop Drill Pipe Inp Report'!AF1821="X",1,IF('Prop Drill Pipe Inp Report'!AG1821="X",1,IF('Prop Drill Pipe Inp Report'!AH1821="X",1, IF('Prop Drill Pipe Inp Report'!AI1821="X",1,0))))))))))))))</f>
        <v>0</v>
      </c>
      <c r="J1814">
        <f>IF('Prop Drill Pipe Inp Report'!AP1821="X",1,IF('Prop Drill Pipe Inp Report'!AQ1821="X",1,IF('Prop Drill Pipe Inp Report'!AR1821="X",1,IF('Prop Drill Pipe Inp Report'!AS1821="X",1,IF('Prop Drill Pipe Inp Report'!AT1821="X",1,IF('Prop Drill Pipe Inp Report'!AU1821="X",1,IF('Prop Drill Pipe Inp Report'!AV1821="X",1,IF('Prop Drill Pipe Inp Report'!AW1821="X",1,IF('Prop Drill Pipe Inp Report'!AX1821="X",1,IF('Prop Drill Pipe Inp Report'!AY1821="X",1,IF('Prop Drill Pipe Inp Report'!AZ1821="X",1,IF('Prop Drill Pipe Inp Report'!BA1821="X",1,0))))))))))))</f>
        <v>0</v>
      </c>
    </row>
    <row r="1815" spans="9:10" x14ac:dyDescent="0.25">
      <c r="I1815">
        <f>IF('Prop Drill Pipe Inp Report'!V1822="X",1,IF('Prop Drill Pipe Inp Report'!W1822="X",1,IF('Prop Drill Pipe Inp Report'!X1822="X",1,IF('Prop Drill Pipe Inp Report'!Y1822="X",1,IF('Prop Drill Pipe Inp Report'!Z1822="X",1,IF('Prop Drill Pipe Inp Report'!AA1822="X",1,IF('Prop Drill Pipe Inp Report'!AB1822="X",1,IF('Prop Drill Pipe Inp Report'!AC1822="X",1,IF('Prop Drill Pipe Inp Report'!AD1822="X",1,IF('Prop Drill Pipe Inp Report'!AE1822="X",1,IF('Prop Drill Pipe Inp Report'!AF1822="X",1,IF('Prop Drill Pipe Inp Report'!AG1822="X",1,IF('Prop Drill Pipe Inp Report'!AH1822="X",1, IF('Prop Drill Pipe Inp Report'!AI1822="X",1,0))))))))))))))</f>
        <v>0</v>
      </c>
      <c r="J1815">
        <f>IF('Prop Drill Pipe Inp Report'!AP1822="X",1,IF('Prop Drill Pipe Inp Report'!AQ1822="X",1,IF('Prop Drill Pipe Inp Report'!AR1822="X",1,IF('Prop Drill Pipe Inp Report'!AS1822="X",1,IF('Prop Drill Pipe Inp Report'!AT1822="X",1,IF('Prop Drill Pipe Inp Report'!AU1822="X",1,IF('Prop Drill Pipe Inp Report'!AV1822="X",1,IF('Prop Drill Pipe Inp Report'!AW1822="X",1,IF('Prop Drill Pipe Inp Report'!AX1822="X",1,IF('Prop Drill Pipe Inp Report'!AY1822="X",1,IF('Prop Drill Pipe Inp Report'!AZ1822="X",1,IF('Prop Drill Pipe Inp Report'!BA1822="X",1,0))))))))))))</f>
        <v>0</v>
      </c>
    </row>
    <row r="1816" spans="9:10" x14ac:dyDescent="0.25">
      <c r="I1816">
        <f>IF('Prop Drill Pipe Inp Report'!V1823="X",1,IF('Prop Drill Pipe Inp Report'!W1823="X",1,IF('Prop Drill Pipe Inp Report'!X1823="X",1,IF('Prop Drill Pipe Inp Report'!Y1823="X",1,IF('Prop Drill Pipe Inp Report'!Z1823="X",1,IF('Prop Drill Pipe Inp Report'!AA1823="X",1,IF('Prop Drill Pipe Inp Report'!AB1823="X",1,IF('Prop Drill Pipe Inp Report'!AC1823="X",1,IF('Prop Drill Pipe Inp Report'!AD1823="X",1,IF('Prop Drill Pipe Inp Report'!AE1823="X",1,IF('Prop Drill Pipe Inp Report'!AF1823="X",1,IF('Prop Drill Pipe Inp Report'!AG1823="X",1,IF('Prop Drill Pipe Inp Report'!AH1823="X",1, IF('Prop Drill Pipe Inp Report'!AI1823="X",1,0))))))))))))))</f>
        <v>0</v>
      </c>
      <c r="J1816">
        <f>IF('Prop Drill Pipe Inp Report'!AP1823="X",1,IF('Prop Drill Pipe Inp Report'!AQ1823="X",1,IF('Prop Drill Pipe Inp Report'!AR1823="X",1,IF('Prop Drill Pipe Inp Report'!AS1823="X",1,IF('Prop Drill Pipe Inp Report'!AT1823="X",1,IF('Prop Drill Pipe Inp Report'!AU1823="X",1,IF('Prop Drill Pipe Inp Report'!AV1823="X",1,IF('Prop Drill Pipe Inp Report'!AW1823="X",1,IF('Prop Drill Pipe Inp Report'!AX1823="X",1,IF('Prop Drill Pipe Inp Report'!AY1823="X",1,IF('Prop Drill Pipe Inp Report'!AZ1823="X",1,IF('Prop Drill Pipe Inp Report'!BA1823="X",1,0))))))))))))</f>
        <v>0</v>
      </c>
    </row>
    <row r="1817" spans="9:10" x14ac:dyDescent="0.25">
      <c r="I1817">
        <f>IF('Prop Drill Pipe Inp Report'!V1824="X",1,IF('Prop Drill Pipe Inp Report'!W1824="X",1,IF('Prop Drill Pipe Inp Report'!X1824="X",1,IF('Prop Drill Pipe Inp Report'!Y1824="X",1,IF('Prop Drill Pipe Inp Report'!Z1824="X",1,IF('Prop Drill Pipe Inp Report'!AA1824="X",1,IF('Prop Drill Pipe Inp Report'!AB1824="X",1,IF('Prop Drill Pipe Inp Report'!AC1824="X",1,IF('Prop Drill Pipe Inp Report'!AD1824="X",1,IF('Prop Drill Pipe Inp Report'!AE1824="X",1,IF('Prop Drill Pipe Inp Report'!AF1824="X",1,IF('Prop Drill Pipe Inp Report'!AG1824="X",1,IF('Prop Drill Pipe Inp Report'!AH1824="X",1, IF('Prop Drill Pipe Inp Report'!AI1824="X",1,0))))))))))))))</f>
        <v>0</v>
      </c>
      <c r="J1817">
        <f>IF('Prop Drill Pipe Inp Report'!AP1824="X",1,IF('Prop Drill Pipe Inp Report'!AQ1824="X",1,IF('Prop Drill Pipe Inp Report'!AR1824="X",1,IF('Prop Drill Pipe Inp Report'!AS1824="X",1,IF('Prop Drill Pipe Inp Report'!AT1824="X",1,IF('Prop Drill Pipe Inp Report'!AU1824="X",1,IF('Prop Drill Pipe Inp Report'!AV1824="X",1,IF('Prop Drill Pipe Inp Report'!AW1824="X",1,IF('Prop Drill Pipe Inp Report'!AX1824="X",1,IF('Prop Drill Pipe Inp Report'!AY1824="X",1,IF('Prop Drill Pipe Inp Report'!AZ1824="X",1,IF('Prop Drill Pipe Inp Report'!BA1824="X",1,0))))))))))))</f>
        <v>0</v>
      </c>
    </row>
    <row r="1818" spans="9:10" x14ac:dyDescent="0.25">
      <c r="I1818">
        <f>IF('Prop Drill Pipe Inp Report'!V1825="X",1,IF('Prop Drill Pipe Inp Report'!W1825="X",1,IF('Prop Drill Pipe Inp Report'!X1825="X",1,IF('Prop Drill Pipe Inp Report'!Y1825="X",1,IF('Prop Drill Pipe Inp Report'!Z1825="X",1,IF('Prop Drill Pipe Inp Report'!AA1825="X",1,IF('Prop Drill Pipe Inp Report'!AB1825="X",1,IF('Prop Drill Pipe Inp Report'!AC1825="X",1,IF('Prop Drill Pipe Inp Report'!AD1825="X",1,IF('Prop Drill Pipe Inp Report'!AE1825="X",1,IF('Prop Drill Pipe Inp Report'!AF1825="X",1,IF('Prop Drill Pipe Inp Report'!AG1825="X",1,IF('Prop Drill Pipe Inp Report'!AH1825="X",1, IF('Prop Drill Pipe Inp Report'!AI1825="X",1,0))))))))))))))</f>
        <v>0</v>
      </c>
      <c r="J1818">
        <f>IF('Prop Drill Pipe Inp Report'!AP1825="X",1,IF('Prop Drill Pipe Inp Report'!AQ1825="X",1,IF('Prop Drill Pipe Inp Report'!AR1825="X",1,IF('Prop Drill Pipe Inp Report'!AS1825="X",1,IF('Prop Drill Pipe Inp Report'!AT1825="X",1,IF('Prop Drill Pipe Inp Report'!AU1825="X",1,IF('Prop Drill Pipe Inp Report'!AV1825="X",1,IF('Prop Drill Pipe Inp Report'!AW1825="X",1,IF('Prop Drill Pipe Inp Report'!AX1825="X",1,IF('Prop Drill Pipe Inp Report'!AY1825="X",1,IF('Prop Drill Pipe Inp Report'!AZ1825="X",1,IF('Prop Drill Pipe Inp Report'!BA1825="X",1,0))))))))))))</f>
        <v>0</v>
      </c>
    </row>
    <row r="1819" spans="9:10" x14ac:dyDescent="0.25">
      <c r="I1819">
        <f>IF('Prop Drill Pipe Inp Report'!V1826="X",1,IF('Prop Drill Pipe Inp Report'!W1826="X",1,IF('Prop Drill Pipe Inp Report'!X1826="X",1,IF('Prop Drill Pipe Inp Report'!Y1826="X",1,IF('Prop Drill Pipe Inp Report'!Z1826="X",1,IF('Prop Drill Pipe Inp Report'!AA1826="X",1,IF('Prop Drill Pipe Inp Report'!AB1826="X",1,IF('Prop Drill Pipe Inp Report'!AC1826="X",1,IF('Prop Drill Pipe Inp Report'!AD1826="X",1,IF('Prop Drill Pipe Inp Report'!AE1826="X",1,IF('Prop Drill Pipe Inp Report'!AF1826="X",1,IF('Prop Drill Pipe Inp Report'!AG1826="X",1,IF('Prop Drill Pipe Inp Report'!AH1826="X",1, IF('Prop Drill Pipe Inp Report'!AI1826="X",1,0))))))))))))))</f>
        <v>0</v>
      </c>
      <c r="J1819">
        <f>IF('Prop Drill Pipe Inp Report'!AP1826="X",1,IF('Prop Drill Pipe Inp Report'!AQ1826="X",1,IF('Prop Drill Pipe Inp Report'!AR1826="X",1,IF('Prop Drill Pipe Inp Report'!AS1826="X",1,IF('Prop Drill Pipe Inp Report'!AT1826="X",1,IF('Prop Drill Pipe Inp Report'!AU1826="X",1,IF('Prop Drill Pipe Inp Report'!AV1826="X",1,IF('Prop Drill Pipe Inp Report'!AW1826="X",1,IF('Prop Drill Pipe Inp Report'!AX1826="X",1,IF('Prop Drill Pipe Inp Report'!AY1826="X",1,IF('Prop Drill Pipe Inp Report'!AZ1826="X",1,IF('Prop Drill Pipe Inp Report'!BA1826="X",1,0))))))))))))</f>
        <v>0</v>
      </c>
    </row>
    <row r="1820" spans="9:10" x14ac:dyDescent="0.25">
      <c r="I1820">
        <f>IF('Prop Drill Pipe Inp Report'!V1827="X",1,IF('Prop Drill Pipe Inp Report'!W1827="X",1,IF('Prop Drill Pipe Inp Report'!X1827="X",1,IF('Prop Drill Pipe Inp Report'!Y1827="X",1,IF('Prop Drill Pipe Inp Report'!Z1827="X",1,IF('Prop Drill Pipe Inp Report'!AA1827="X",1,IF('Prop Drill Pipe Inp Report'!AB1827="X",1,IF('Prop Drill Pipe Inp Report'!AC1827="X",1,IF('Prop Drill Pipe Inp Report'!AD1827="X",1,IF('Prop Drill Pipe Inp Report'!AE1827="X",1,IF('Prop Drill Pipe Inp Report'!AF1827="X",1,IF('Prop Drill Pipe Inp Report'!AG1827="X",1,IF('Prop Drill Pipe Inp Report'!AH1827="X",1, IF('Prop Drill Pipe Inp Report'!AI1827="X",1,0))))))))))))))</f>
        <v>0</v>
      </c>
      <c r="J1820">
        <f>IF('Prop Drill Pipe Inp Report'!AP1827="X",1,IF('Prop Drill Pipe Inp Report'!AQ1827="X",1,IF('Prop Drill Pipe Inp Report'!AR1827="X",1,IF('Prop Drill Pipe Inp Report'!AS1827="X",1,IF('Prop Drill Pipe Inp Report'!AT1827="X",1,IF('Prop Drill Pipe Inp Report'!AU1827="X",1,IF('Prop Drill Pipe Inp Report'!AV1827="X",1,IF('Prop Drill Pipe Inp Report'!AW1827="X",1,IF('Prop Drill Pipe Inp Report'!AX1827="X",1,IF('Prop Drill Pipe Inp Report'!AY1827="X",1,IF('Prop Drill Pipe Inp Report'!AZ1827="X",1,IF('Prop Drill Pipe Inp Report'!BA1827="X",1,0))))))))))))</f>
        <v>0</v>
      </c>
    </row>
    <row r="1821" spans="9:10" x14ac:dyDescent="0.25">
      <c r="I1821">
        <f>IF('Prop Drill Pipe Inp Report'!V1828="X",1,IF('Prop Drill Pipe Inp Report'!W1828="X",1,IF('Prop Drill Pipe Inp Report'!X1828="X",1,IF('Prop Drill Pipe Inp Report'!Y1828="X",1,IF('Prop Drill Pipe Inp Report'!Z1828="X",1,IF('Prop Drill Pipe Inp Report'!AA1828="X",1,IF('Prop Drill Pipe Inp Report'!AB1828="X",1,IF('Prop Drill Pipe Inp Report'!AC1828="X",1,IF('Prop Drill Pipe Inp Report'!AD1828="X",1,IF('Prop Drill Pipe Inp Report'!AE1828="X",1,IF('Prop Drill Pipe Inp Report'!AF1828="X",1,IF('Prop Drill Pipe Inp Report'!AG1828="X",1,IF('Prop Drill Pipe Inp Report'!AH1828="X",1, IF('Prop Drill Pipe Inp Report'!AI1828="X",1,0))))))))))))))</f>
        <v>0</v>
      </c>
      <c r="J1821">
        <f>IF('Prop Drill Pipe Inp Report'!AP1828="X",1,IF('Prop Drill Pipe Inp Report'!AQ1828="X",1,IF('Prop Drill Pipe Inp Report'!AR1828="X",1,IF('Prop Drill Pipe Inp Report'!AS1828="X",1,IF('Prop Drill Pipe Inp Report'!AT1828="X",1,IF('Prop Drill Pipe Inp Report'!AU1828="X",1,IF('Prop Drill Pipe Inp Report'!AV1828="X",1,IF('Prop Drill Pipe Inp Report'!AW1828="X",1,IF('Prop Drill Pipe Inp Report'!AX1828="X",1,IF('Prop Drill Pipe Inp Report'!AY1828="X",1,IF('Prop Drill Pipe Inp Report'!AZ1828="X",1,IF('Prop Drill Pipe Inp Report'!BA1828="X",1,0))))))))))))</f>
        <v>0</v>
      </c>
    </row>
    <row r="1822" spans="9:10" x14ac:dyDescent="0.25">
      <c r="I1822">
        <f>IF('Prop Drill Pipe Inp Report'!V1829="X",1,IF('Prop Drill Pipe Inp Report'!W1829="X",1,IF('Prop Drill Pipe Inp Report'!X1829="X",1,IF('Prop Drill Pipe Inp Report'!Y1829="X",1,IF('Prop Drill Pipe Inp Report'!Z1829="X",1,IF('Prop Drill Pipe Inp Report'!AA1829="X",1,IF('Prop Drill Pipe Inp Report'!AB1829="X",1,IF('Prop Drill Pipe Inp Report'!AC1829="X",1,IF('Prop Drill Pipe Inp Report'!AD1829="X",1,IF('Prop Drill Pipe Inp Report'!AE1829="X",1,IF('Prop Drill Pipe Inp Report'!AF1829="X",1,IF('Prop Drill Pipe Inp Report'!AG1829="X",1,IF('Prop Drill Pipe Inp Report'!AH1829="X",1, IF('Prop Drill Pipe Inp Report'!AI1829="X",1,0))))))))))))))</f>
        <v>0</v>
      </c>
      <c r="J1822">
        <f>IF('Prop Drill Pipe Inp Report'!AP1829="X",1,IF('Prop Drill Pipe Inp Report'!AQ1829="X",1,IF('Prop Drill Pipe Inp Report'!AR1829="X",1,IF('Prop Drill Pipe Inp Report'!AS1829="X",1,IF('Prop Drill Pipe Inp Report'!AT1829="X",1,IF('Prop Drill Pipe Inp Report'!AU1829="X",1,IF('Prop Drill Pipe Inp Report'!AV1829="X",1,IF('Prop Drill Pipe Inp Report'!AW1829="X",1,IF('Prop Drill Pipe Inp Report'!AX1829="X",1,IF('Prop Drill Pipe Inp Report'!AY1829="X",1,IF('Prop Drill Pipe Inp Report'!AZ1829="X",1,IF('Prop Drill Pipe Inp Report'!BA1829="X",1,0))))))))))))</f>
        <v>0</v>
      </c>
    </row>
    <row r="1823" spans="9:10" x14ac:dyDescent="0.25">
      <c r="I1823">
        <f>IF('Prop Drill Pipe Inp Report'!V1830="X",1,IF('Prop Drill Pipe Inp Report'!W1830="X",1,IF('Prop Drill Pipe Inp Report'!X1830="X",1,IF('Prop Drill Pipe Inp Report'!Y1830="X",1,IF('Prop Drill Pipe Inp Report'!Z1830="X",1,IF('Prop Drill Pipe Inp Report'!AA1830="X",1,IF('Prop Drill Pipe Inp Report'!AB1830="X",1,IF('Prop Drill Pipe Inp Report'!AC1830="X",1,IF('Prop Drill Pipe Inp Report'!AD1830="X",1,IF('Prop Drill Pipe Inp Report'!AE1830="X",1,IF('Prop Drill Pipe Inp Report'!AF1830="X",1,IF('Prop Drill Pipe Inp Report'!AG1830="X",1,IF('Prop Drill Pipe Inp Report'!AH1830="X",1, IF('Prop Drill Pipe Inp Report'!AI1830="X",1,0))))))))))))))</f>
        <v>0</v>
      </c>
      <c r="J1823">
        <f>IF('Prop Drill Pipe Inp Report'!AP1830="X",1,IF('Prop Drill Pipe Inp Report'!AQ1830="X",1,IF('Prop Drill Pipe Inp Report'!AR1830="X",1,IF('Prop Drill Pipe Inp Report'!AS1830="X",1,IF('Prop Drill Pipe Inp Report'!AT1830="X",1,IF('Prop Drill Pipe Inp Report'!AU1830="X",1,IF('Prop Drill Pipe Inp Report'!AV1830="X",1,IF('Prop Drill Pipe Inp Report'!AW1830="X",1,IF('Prop Drill Pipe Inp Report'!AX1830="X",1,IF('Prop Drill Pipe Inp Report'!AY1830="X",1,IF('Prop Drill Pipe Inp Report'!AZ1830="X",1,IF('Prop Drill Pipe Inp Report'!BA1830="X",1,0))))))))))))</f>
        <v>0</v>
      </c>
    </row>
    <row r="1824" spans="9:10" x14ac:dyDescent="0.25">
      <c r="I1824">
        <f>IF('Prop Drill Pipe Inp Report'!V1831="X",1,IF('Prop Drill Pipe Inp Report'!W1831="X",1,IF('Prop Drill Pipe Inp Report'!X1831="X",1,IF('Prop Drill Pipe Inp Report'!Y1831="X",1,IF('Prop Drill Pipe Inp Report'!Z1831="X",1,IF('Prop Drill Pipe Inp Report'!AA1831="X",1,IF('Prop Drill Pipe Inp Report'!AB1831="X",1,IF('Prop Drill Pipe Inp Report'!AC1831="X",1,IF('Prop Drill Pipe Inp Report'!AD1831="X",1,IF('Prop Drill Pipe Inp Report'!AE1831="X",1,IF('Prop Drill Pipe Inp Report'!AF1831="X",1,IF('Prop Drill Pipe Inp Report'!AG1831="X",1,IF('Prop Drill Pipe Inp Report'!AH1831="X",1, IF('Prop Drill Pipe Inp Report'!AI1831="X",1,0))))))))))))))</f>
        <v>0</v>
      </c>
      <c r="J1824">
        <f>IF('Prop Drill Pipe Inp Report'!AP1831="X",1,IF('Prop Drill Pipe Inp Report'!AQ1831="X",1,IF('Prop Drill Pipe Inp Report'!AR1831="X",1,IF('Prop Drill Pipe Inp Report'!AS1831="X",1,IF('Prop Drill Pipe Inp Report'!AT1831="X",1,IF('Prop Drill Pipe Inp Report'!AU1831="X",1,IF('Prop Drill Pipe Inp Report'!AV1831="X",1,IF('Prop Drill Pipe Inp Report'!AW1831="X",1,IF('Prop Drill Pipe Inp Report'!AX1831="X",1,IF('Prop Drill Pipe Inp Report'!AY1831="X",1,IF('Prop Drill Pipe Inp Report'!AZ1831="X",1,IF('Prop Drill Pipe Inp Report'!BA1831="X",1,0))))))))))))</f>
        <v>0</v>
      </c>
    </row>
    <row r="1825" spans="9:10" x14ac:dyDescent="0.25">
      <c r="I1825">
        <f>IF('Prop Drill Pipe Inp Report'!V1832="X",1,IF('Prop Drill Pipe Inp Report'!W1832="X",1,IF('Prop Drill Pipe Inp Report'!X1832="X",1,IF('Prop Drill Pipe Inp Report'!Y1832="X",1,IF('Prop Drill Pipe Inp Report'!Z1832="X",1,IF('Prop Drill Pipe Inp Report'!AA1832="X",1,IF('Prop Drill Pipe Inp Report'!AB1832="X",1,IF('Prop Drill Pipe Inp Report'!AC1832="X",1,IF('Prop Drill Pipe Inp Report'!AD1832="X",1,IF('Prop Drill Pipe Inp Report'!AE1832="X",1,IF('Prop Drill Pipe Inp Report'!AF1832="X",1,IF('Prop Drill Pipe Inp Report'!AG1832="X",1,IF('Prop Drill Pipe Inp Report'!AH1832="X",1, IF('Prop Drill Pipe Inp Report'!AI1832="X",1,0))))))))))))))</f>
        <v>0</v>
      </c>
      <c r="J1825">
        <f>IF('Prop Drill Pipe Inp Report'!AP1832="X",1,IF('Prop Drill Pipe Inp Report'!AQ1832="X",1,IF('Prop Drill Pipe Inp Report'!AR1832="X",1,IF('Prop Drill Pipe Inp Report'!AS1832="X",1,IF('Prop Drill Pipe Inp Report'!AT1832="X",1,IF('Prop Drill Pipe Inp Report'!AU1832="X",1,IF('Prop Drill Pipe Inp Report'!AV1832="X",1,IF('Prop Drill Pipe Inp Report'!AW1832="X",1,IF('Prop Drill Pipe Inp Report'!AX1832="X",1,IF('Prop Drill Pipe Inp Report'!AY1832="X",1,IF('Prop Drill Pipe Inp Report'!AZ1832="X",1,IF('Prop Drill Pipe Inp Report'!BA1832="X",1,0))))))))))))</f>
        <v>0</v>
      </c>
    </row>
    <row r="1826" spans="9:10" x14ac:dyDescent="0.25">
      <c r="I1826">
        <f>IF('Prop Drill Pipe Inp Report'!V1833="X",1,IF('Prop Drill Pipe Inp Report'!W1833="X",1,IF('Prop Drill Pipe Inp Report'!X1833="X",1,IF('Prop Drill Pipe Inp Report'!Y1833="X",1,IF('Prop Drill Pipe Inp Report'!Z1833="X",1,IF('Prop Drill Pipe Inp Report'!AA1833="X",1,IF('Prop Drill Pipe Inp Report'!AB1833="X",1,IF('Prop Drill Pipe Inp Report'!AC1833="X",1,IF('Prop Drill Pipe Inp Report'!AD1833="X",1,IF('Prop Drill Pipe Inp Report'!AE1833="X",1,IF('Prop Drill Pipe Inp Report'!AF1833="X",1,IF('Prop Drill Pipe Inp Report'!AG1833="X",1,IF('Prop Drill Pipe Inp Report'!AH1833="X",1, IF('Prop Drill Pipe Inp Report'!AI1833="X",1,0))))))))))))))</f>
        <v>0</v>
      </c>
      <c r="J1826">
        <f>IF('Prop Drill Pipe Inp Report'!AP1833="X",1,IF('Prop Drill Pipe Inp Report'!AQ1833="X",1,IF('Prop Drill Pipe Inp Report'!AR1833="X",1,IF('Prop Drill Pipe Inp Report'!AS1833="X",1,IF('Prop Drill Pipe Inp Report'!AT1833="X",1,IF('Prop Drill Pipe Inp Report'!AU1833="X",1,IF('Prop Drill Pipe Inp Report'!AV1833="X",1,IF('Prop Drill Pipe Inp Report'!AW1833="X",1,IF('Prop Drill Pipe Inp Report'!AX1833="X",1,IF('Prop Drill Pipe Inp Report'!AY1833="X",1,IF('Prop Drill Pipe Inp Report'!AZ1833="X",1,IF('Prop Drill Pipe Inp Report'!BA1833="X",1,0))))))))))))</f>
        <v>0</v>
      </c>
    </row>
    <row r="1827" spans="9:10" x14ac:dyDescent="0.25">
      <c r="I1827">
        <f>IF('Prop Drill Pipe Inp Report'!V1834="X",1,IF('Prop Drill Pipe Inp Report'!W1834="X",1,IF('Prop Drill Pipe Inp Report'!X1834="X",1,IF('Prop Drill Pipe Inp Report'!Y1834="X",1,IF('Prop Drill Pipe Inp Report'!Z1834="X",1,IF('Prop Drill Pipe Inp Report'!AA1834="X",1,IF('Prop Drill Pipe Inp Report'!AB1834="X",1,IF('Prop Drill Pipe Inp Report'!AC1834="X",1,IF('Prop Drill Pipe Inp Report'!AD1834="X",1,IF('Prop Drill Pipe Inp Report'!AE1834="X",1,IF('Prop Drill Pipe Inp Report'!AF1834="X",1,IF('Prop Drill Pipe Inp Report'!AG1834="X",1,IF('Prop Drill Pipe Inp Report'!AH1834="X",1, IF('Prop Drill Pipe Inp Report'!AI1834="X",1,0))))))))))))))</f>
        <v>0</v>
      </c>
      <c r="J1827">
        <f>IF('Prop Drill Pipe Inp Report'!AP1834="X",1,IF('Prop Drill Pipe Inp Report'!AQ1834="X",1,IF('Prop Drill Pipe Inp Report'!AR1834="X",1,IF('Prop Drill Pipe Inp Report'!AS1834="X",1,IF('Prop Drill Pipe Inp Report'!AT1834="X",1,IF('Prop Drill Pipe Inp Report'!AU1834="X",1,IF('Prop Drill Pipe Inp Report'!AV1834="X",1,IF('Prop Drill Pipe Inp Report'!AW1834="X",1,IF('Prop Drill Pipe Inp Report'!AX1834="X",1,IF('Prop Drill Pipe Inp Report'!AY1834="X",1,IF('Prop Drill Pipe Inp Report'!AZ1834="X",1,IF('Prop Drill Pipe Inp Report'!BA1834="X",1,0))))))))))))</f>
        <v>0</v>
      </c>
    </row>
    <row r="1828" spans="9:10" x14ac:dyDescent="0.25">
      <c r="I1828">
        <f>IF('Prop Drill Pipe Inp Report'!V1835="X",1,IF('Prop Drill Pipe Inp Report'!W1835="X",1,IF('Prop Drill Pipe Inp Report'!X1835="X",1,IF('Prop Drill Pipe Inp Report'!Y1835="X",1,IF('Prop Drill Pipe Inp Report'!Z1835="X",1,IF('Prop Drill Pipe Inp Report'!AA1835="X",1,IF('Prop Drill Pipe Inp Report'!AB1835="X",1,IF('Prop Drill Pipe Inp Report'!AC1835="X",1,IF('Prop Drill Pipe Inp Report'!AD1835="X",1,IF('Prop Drill Pipe Inp Report'!AE1835="X",1,IF('Prop Drill Pipe Inp Report'!AF1835="X",1,IF('Prop Drill Pipe Inp Report'!AG1835="X",1,IF('Prop Drill Pipe Inp Report'!AH1835="X",1, IF('Prop Drill Pipe Inp Report'!AI1835="X",1,0))))))))))))))</f>
        <v>0</v>
      </c>
      <c r="J1828">
        <f>IF('Prop Drill Pipe Inp Report'!AP1835="X",1,IF('Prop Drill Pipe Inp Report'!AQ1835="X",1,IF('Prop Drill Pipe Inp Report'!AR1835="X",1,IF('Prop Drill Pipe Inp Report'!AS1835="X",1,IF('Prop Drill Pipe Inp Report'!AT1835="X",1,IF('Prop Drill Pipe Inp Report'!AU1835="X",1,IF('Prop Drill Pipe Inp Report'!AV1835="X",1,IF('Prop Drill Pipe Inp Report'!AW1835="X",1,IF('Prop Drill Pipe Inp Report'!AX1835="X",1,IF('Prop Drill Pipe Inp Report'!AY1835="X",1,IF('Prop Drill Pipe Inp Report'!AZ1835="X",1,IF('Prop Drill Pipe Inp Report'!BA1835="X",1,0))))))))))))</f>
        <v>0</v>
      </c>
    </row>
    <row r="1829" spans="9:10" x14ac:dyDescent="0.25">
      <c r="I1829">
        <f>IF('Prop Drill Pipe Inp Report'!V1836="X",1,IF('Prop Drill Pipe Inp Report'!W1836="X",1,IF('Prop Drill Pipe Inp Report'!X1836="X",1,IF('Prop Drill Pipe Inp Report'!Y1836="X",1,IF('Prop Drill Pipe Inp Report'!Z1836="X",1,IF('Prop Drill Pipe Inp Report'!AA1836="X",1,IF('Prop Drill Pipe Inp Report'!AB1836="X",1,IF('Prop Drill Pipe Inp Report'!AC1836="X",1,IF('Prop Drill Pipe Inp Report'!AD1836="X",1,IF('Prop Drill Pipe Inp Report'!AE1836="X",1,IF('Prop Drill Pipe Inp Report'!AF1836="X",1,IF('Prop Drill Pipe Inp Report'!AG1836="X",1,IF('Prop Drill Pipe Inp Report'!AH1836="X",1, IF('Prop Drill Pipe Inp Report'!AI1836="X",1,0))))))))))))))</f>
        <v>0</v>
      </c>
      <c r="J1829">
        <f>IF('Prop Drill Pipe Inp Report'!AP1836="X",1,IF('Prop Drill Pipe Inp Report'!AQ1836="X",1,IF('Prop Drill Pipe Inp Report'!AR1836="X",1,IF('Prop Drill Pipe Inp Report'!AS1836="X",1,IF('Prop Drill Pipe Inp Report'!AT1836="X",1,IF('Prop Drill Pipe Inp Report'!AU1836="X",1,IF('Prop Drill Pipe Inp Report'!AV1836="X",1,IF('Prop Drill Pipe Inp Report'!AW1836="X",1,IF('Prop Drill Pipe Inp Report'!AX1836="X",1,IF('Prop Drill Pipe Inp Report'!AY1836="X",1,IF('Prop Drill Pipe Inp Report'!AZ1836="X",1,IF('Prop Drill Pipe Inp Report'!BA1836="X",1,0))))))))))))</f>
        <v>0</v>
      </c>
    </row>
    <row r="1830" spans="9:10" x14ac:dyDescent="0.25">
      <c r="I1830">
        <f>IF('Prop Drill Pipe Inp Report'!V1837="X",1,IF('Prop Drill Pipe Inp Report'!W1837="X",1,IF('Prop Drill Pipe Inp Report'!X1837="X",1,IF('Prop Drill Pipe Inp Report'!Y1837="X",1,IF('Prop Drill Pipe Inp Report'!Z1837="X",1,IF('Prop Drill Pipe Inp Report'!AA1837="X",1,IF('Prop Drill Pipe Inp Report'!AB1837="X",1,IF('Prop Drill Pipe Inp Report'!AC1837="X",1,IF('Prop Drill Pipe Inp Report'!AD1837="X",1,IF('Prop Drill Pipe Inp Report'!AE1837="X",1,IF('Prop Drill Pipe Inp Report'!AF1837="X",1,IF('Prop Drill Pipe Inp Report'!AG1837="X",1,IF('Prop Drill Pipe Inp Report'!AH1837="X",1, IF('Prop Drill Pipe Inp Report'!AI1837="X",1,0))))))))))))))</f>
        <v>0</v>
      </c>
      <c r="J1830">
        <f>IF('Prop Drill Pipe Inp Report'!AP1837="X",1,IF('Prop Drill Pipe Inp Report'!AQ1837="X",1,IF('Prop Drill Pipe Inp Report'!AR1837="X",1,IF('Prop Drill Pipe Inp Report'!AS1837="X",1,IF('Prop Drill Pipe Inp Report'!AT1837="X",1,IF('Prop Drill Pipe Inp Report'!AU1837="X",1,IF('Prop Drill Pipe Inp Report'!AV1837="X",1,IF('Prop Drill Pipe Inp Report'!AW1837="X",1,IF('Prop Drill Pipe Inp Report'!AX1837="X",1,IF('Prop Drill Pipe Inp Report'!AY1837="X",1,IF('Prop Drill Pipe Inp Report'!AZ1837="X",1,IF('Prop Drill Pipe Inp Report'!BA1837="X",1,0))))))))))))</f>
        <v>0</v>
      </c>
    </row>
    <row r="1831" spans="9:10" x14ac:dyDescent="0.25">
      <c r="I1831">
        <f>IF('Prop Drill Pipe Inp Report'!V1838="X",1,IF('Prop Drill Pipe Inp Report'!W1838="X",1,IF('Prop Drill Pipe Inp Report'!X1838="X",1,IF('Prop Drill Pipe Inp Report'!Y1838="X",1,IF('Prop Drill Pipe Inp Report'!Z1838="X",1,IF('Prop Drill Pipe Inp Report'!AA1838="X",1,IF('Prop Drill Pipe Inp Report'!AB1838="X",1,IF('Prop Drill Pipe Inp Report'!AC1838="X",1,IF('Prop Drill Pipe Inp Report'!AD1838="X",1,IF('Prop Drill Pipe Inp Report'!AE1838="X",1,IF('Prop Drill Pipe Inp Report'!AF1838="X",1,IF('Prop Drill Pipe Inp Report'!AG1838="X",1,IF('Prop Drill Pipe Inp Report'!AH1838="X",1, IF('Prop Drill Pipe Inp Report'!AI1838="X",1,0))))))))))))))</f>
        <v>0</v>
      </c>
      <c r="J1831">
        <f>IF('Prop Drill Pipe Inp Report'!AP1838="X",1,IF('Prop Drill Pipe Inp Report'!AQ1838="X",1,IF('Prop Drill Pipe Inp Report'!AR1838="X",1,IF('Prop Drill Pipe Inp Report'!AS1838="X",1,IF('Prop Drill Pipe Inp Report'!AT1838="X",1,IF('Prop Drill Pipe Inp Report'!AU1838="X",1,IF('Prop Drill Pipe Inp Report'!AV1838="X",1,IF('Prop Drill Pipe Inp Report'!AW1838="X",1,IF('Prop Drill Pipe Inp Report'!AX1838="X",1,IF('Prop Drill Pipe Inp Report'!AY1838="X",1,IF('Prop Drill Pipe Inp Report'!AZ1838="X",1,IF('Prop Drill Pipe Inp Report'!BA1838="X",1,0))))))))))))</f>
        <v>0</v>
      </c>
    </row>
    <row r="1832" spans="9:10" x14ac:dyDescent="0.25">
      <c r="I1832">
        <f>IF('Prop Drill Pipe Inp Report'!V1839="X",1,IF('Prop Drill Pipe Inp Report'!W1839="X",1,IF('Prop Drill Pipe Inp Report'!X1839="X",1,IF('Prop Drill Pipe Inp Report'!Y1839="X",1,IF('Prop Drill Pipe Inp Report'!Z1839="X",1,IF('Prop Drill Pipe Inp Report'!AA1839="X",1,IF('Prop Drill Pipe Inp Report'!AB1839="X",1,IF('Prop Drill Pipe Inp Report'!AC1839="X",1,IF('Prop Drill Pipe Inp Report'!AD1839="X",1,IF('Prop Drill Pipe Inp Report'!AE1839="X",1,IF('Prop Drill Pipe Inp Report'!AF1839="X",1,IF('Prop Drill Pipe Inp Report'!AG1839="X",1,IF('Prop Drill Pipe Inp Report'!AH1839="X",1, IF('Prop Drill Pipe Inp Report'!AI1839="X",1,0))))))))))))))</f>
        <v>0</v>
      </c>
      <c r="J1832">
        <f>IF('Prop Drill Pipe Inp Report'!AP1839="X",1,IF('Prop Drill Pipe Inp Report'!AQ1839="X",1,IF('Prop Drill Pipe Inp Report'!AR1839="X",1,IF('Prop Drill Pipe Inp Report'!AS1839="X",1,IF('Prop Drill Pipe Inp Report'!AT1839="X",1,IF('Prop Drill Pipe Inp Report'!AU1839="X",1,IF('Prop Drill Pipe Inp Report'!AV1839="X",1,IF('Prop Drill Pipe Inp Report'!AW1839="X",1,IF('Prop Drill Pipe Inp Report'!AX1839="X",1,IF('Prop Drill Pipe Inp Report'!AY1839="X",1,IF('Prop Drill Pipe Inp Report'!AZ1839="X",1,IF('Prop Drill Pipe Inp Report'!BA1839="X",1,0))))))))))))</f>
        <v>0</v>
      </c>
    </row>
    <row r="1833" spans="9:10" x14ac:dyDescent="0.25">
      <c r="I1833">
        <f>IF('Prop Drill Pipe Inp Report'!V1840="X",1,IF('Prop Drill Pipe Inp Report'!W1840="X",1,IF('Prop Drill Pipe Inp Report'!X1840="X",1,IF('Prop Drill Pipe Inp Report'!Y1840="X",1,IF('Prop Drill Pipe Inp Report'!Z1840="X",1,IF('Prop Drill Pipe Inp Report'!AA1840="X",1,IF('Prop Drill Pipe Inp Report'!AB1840="X",1,IF('Prop Drill Pipe Inp Report'!AC1840="X",1,IF('Prop Drill Pipe Inp Report'!AD1840="X",1,IF('Prop Drill Pipe Inp Report'!AE1840="X",1,IF('Prop Drill Pipe Inp Report'!AF1840="X",1,IF('Prop Drill Pipe Inp Report'!AG1840="X",1,IF('Prop Drill Pipe Inp Report'!AH1840="X",1, IF('Prop Drill Pipe Inp Report'!AI1840="X",1,0))))))))))))))</f>
        <v>0</v>
      </c>
      <c r="J1833">
        <f>IF('Prop Drill Pipe Inp Report'!AP1840="X",1,IF('Prop Drill Pipe Inp Report'!AQ1840="X",1,IF('Prop Drill Pipe Inp Report'!AR1840="X",1,IF('Prop Drill Pipe Inp Report'!AS1840="X",1,IF('Prop Drill Pipe Inp Report'!AT1840="X",1,IF('Prop Drill Pipe Inp Report'!AU1840="X",1,IF('Prop Drill Pipe Inp Report'!AV1840="X",1,IF('Prop Drill Pipe Inp Report'!AW1840="X",1,IF('Prop Drill Pipe Inp Report'!AX1840="X",1,IF('Prop Drill Pipe Inp Report'!AY1840="X",1,IF('Prop Drill Pipe Inp Report'!AZ1840="X",1,IF('Prop Drill Pipe Inp Report'!BA1840="X",1,0))))))))))))</f>
        <v>0</v>
      </c>
    </row>
    <row r="1834" spans="9:10" x14ac:dyDescent="0.25">
      <c r="I1834">
        <f>IF('Prop Drill Pipe Inp Report'!V1841="X",1,IF('Prop Drill Pipe Inp Report'!W1841="X",1,IF('Prop Drill Pipe Inp Report'!X1841="X",1,IF('Prop Drill Pipe Inp Report'!Y1841="X",1,IF('Prop Drill Pipe Inp Report'!Z1841="X",1,IF('Prop Drill Pipe Inp Report'!AA1841="X",1,IF('Prop Drill Pipe Inp Report'!AB1841="X",1,IF('Prop Drill Pipe Inp Report'!AC1841="X",1,IF('Prop Drill Pipe Inp Report'!AD1841="X",1,IF('Prop Drill Pipe Inp Report'!AE1841="X",1,IF('Prop Drill Pipe Inp Report'!AF1841="X",1,IF('Prop Drill Pipe Inp Report'!AG1841="X",1,IF('Prop Drill Pipe Inp Report'!AH1841="X",1, IF('Prop Drill Pipe Inp Report'!AI1841="X",1,0))))))))))))))</f>
        <v>0</v>
      </c>
      <c r="J1834">
        <f>IF('Prop Drill Pipe Inp Report'!AP1841="X",1,IF('Prop Drill Pipe Inp Report'!AQ1841="X",1,IF('Prop Drill Pipe Inp Report'!AR1841="X",1,IF('Prop Drill Pipe Inp Report'!AS1841="X",1,IF('Prop Drill Pipe Inp Report'!AT1841="X",1,IF('Prop Drill Pipe Inp Report'!AU1841="X",1,IF('Prop Drill Pipe Inp Report'!AV1841="X",1,IF('Prop Drill Pipe Inp Report'!AW1841="X",1,IF('Prop Drill Pipe Inp Report'!AX1841="X",1,IF('Prop Drill Pipe Inp Report'!AY1841="X",1,IF('Prop Drill Pipe Inp Report'!AZ1841="X",1,IF('Prop Drill Pipe Inp Report'!BA1841="X",1,0))))))))))))</f>
        <v>0</v>
      </c>
    </row>
    <row r="1835" spans="9:10" x14ac:dyDescent="0.25">
      <c r="I1835">
        <f>IF('Prop Drill Pipe Inp Report'!V1842="X",1,IF('Prop Drill Pipe Inp Report'!W1842="X",1,IF('Prop Drill Pipe Inp Report'!X1842="X",1,IF('Prop Drill Pipe Inp Report'!Y1842="X",1,IF('Prop Drill Pipe Inp Report'!Z1842="X",1,IF('Prop Drill Pipe Inp Report'!AA1842="X",1,IF('Prop Drill Pipe Inp Report'!AB1842="X",1,IF('Prop Drill Pipe Inp Report'!AC1842="X",1,IF('Prop Drill Pipe Inp Report'!AD1842="X",1,IF('Prop Drill Pipe Inp Report'!AE1842="X",1,IF('Prop Drill Pipe Inp Report'!AF1842="X",1,IF('Prop Drill Pipe Inp Report'!AG1842="X",1,IF('Prop Drill Pipe Inp Report'!AH1842="X",1, IF('Prop Drill Pipe Inp Report'!AI1842="X",1,0))))))))))))))</f>
        <v>0</v>
      </c>
      <c r="J1835">
        <f>IF('Prop Drill Pipe Inp Report'!AP1842="X",1,IF('Prop Drill Pipe Inp Report'!AQ1842="X",1,IF('Prop Drill Pipe Inp Report'!AR1842="X",1,IF('Prop Drill Pipe Inp Report'!AS1842="X",1,IF('Prop Drill Pipe Inp Report'!AT1842="X",1,IF('Prop Drill Pipe Inp Report'!AU1842="X",1,IF('Prop Drill Pipe Inp Report'!AV1842="X",1,IF('Prop Drill Pipe Inp Report'!AW1842="X",1,IF('Prop Drill Pipe Inp Report'!AX1842="X",1,IF('Prop Drill Pipe Inp Report'!AY1842="X",1,IF('Prop Drill Pipe Inp Report'!AZ1842="X",1,IF('Prop Drill Pipe Inp Report'!BA1842="X",1,0))))))))))))</f>
        <v>0</v>
      </c>
    </row>
    <row r="1836" spans="9:10" x14ac:dyDescent="0.25">
      <c r="I1836">
        <f>IF('Prop Drill Pipe Inp Report'!V1843="X",1,IF('Prop Drill Pipe Inp Report'!W1843="X",1,IF('Prop Drill Pipe Inp Report'!X1843="X",1,IF('Prop Drill Pipe Inp Report'!Y1843="X",1,IF('Prop Drill Pipe Inp Report'!Z1843="X",1,IF('Prop Drill Pipe Inp Report'!AA1843="X",1,IF('Prop Drill Pipe Inp Report'!AB1843="X",1,IF('Prop Drill Pipe Inp Report'!AC1843="X",1,IF('Prop Drill Pipe Inp Report'!AD1843="X",1,IF('Prop Drill Pipe Inp Report'!AE1843="X",1,IF('Prop Drill Pipe Inp Report'!AF1843="X",1,IF('Prop Drill Pipe Inp Report'!AG1843="X",1,IF('Prop Drill Pipe Inp Report'!AH1843="X",1, IF('Prop Drill Pipe Inp Report'!AI1843="X",1,0))))))))))))))</f>
        <v>0</v>
      </c>
      <c r="J1836">
        <f>IF('Prop Drill Pipe Inp Report'!AP1843="X",1,IF('Prop Drill Pipe Inp Report'!AQ1843="X",1,IF('Prop Drill Pipe Inp Report'!AR1843="X",1,IF('Prop Drill Pipe Inp Report'!AS1843="X",1,IF('Prop Drill Pipe Inp Report'!AT1843="X",1,IF('Prop Drill Pipe Inp Report'!AU1843="X",1,IF('Prop Drill Pipe Inp Report'!AV1843="X",1,IF('Prop Drill Pipe Inp Report'!AW1843="X",1,IF('Prop Drill Pipe Inp Report'!AX1843="X",1,IF('Prop Drill Pipe Inp Report'!AY1843="X",1,IF('Prop Drill Pipe Inp Report'!AZ1843="X",1,IF('Prop Drill Pipe Inp Report'!BA1843="X",1,0))))))))))))</f>
        <v>0</v>
      </c>
    </row>
    <row r="1837" spans="9:10" x14ac:dyDescent="0.25">
      <c r="I1837">
        <f>IF('Prop Drill Pipe Inp Report'!V1844="X",1,IF('Prop Drill Pipe Inp Report'!W1844="X",1,IF('Prop Drill Pipe Inp Report'!X1844="X",1,IF('Prop Drill Pipe Inp Report'!Y1844="X",1,IF('Prop Drill Pipe Inp Report'!Z1844="X",1,IF('Prop Drill Pipe Inp Report'!AA1844="X",1,IF('Prop Drill Pipe Inp Report'!AB1844="X",1,IF('Prop Drill Pipe Inp Report'!AC1844="X",1,IF('Prop Drill Pipe Inp Report'!AD1844="X",1,IF('Prop Drill Pipe Inp Report'!AE1844="X",1,IF('Prop Drill Pipe Inp Report'!AF1844="X",1,IF('Prop Drill Pipe Inp Report'!AG1844="X",1,IF('Prop Drill Pipe Inp Report'!AH1844="X",1, IF('Prop Drill Pipe Inp Report'!AI1844="X",1,0))))))))))))))</f>
        <v>0</v>
      </c>
      <c r="J1837">
        <f>IF('Prop Drill Pipe Inp Report'!AP1844="X",1,IF('Prop Drill Pipe Inp Report'!AQ1844="X",1,IF('Prop Drill Pipe Inp Report'!AR1844="X",1,IF('Prop Drill Pipe Inp Report'!AS1844="X",1,IF('Prop Drill Pipe Inp Report'!AT1844="X",1,IF('Prop Drill Pipe Inp Report'!AU1844="X",1,IF('Prop Drill Pipe Inp Report'!AV1844="X",1,IF('Prop Drill Pipe Inp Report'!AW1844="X",1,IF('Prop Drill Pipe Inp Report'!AX1844="X",1,IF('Prop Drill Pipe Inp Report'!AY1844="X",1,IF('Prop Drill Pipe Inp Report'!AZ1844="X",1,IF('Prop Drill Pipe Inp Report'!BA1844="X",1,0))))))))))))</f>
        <v>0</v>
      </c>
    </row>
    <row r="1838" spans="9:10" x14ac:dyDescent="0.25">
      <c r="I1838">
        <f>IF('Prop Drill Pipe Inp Report'!V1845="X",1,IF('Prop Drill Pipe Inp Report'!W1845="X",1,IF('Prop Drill Pipe Inp Report'!X1845="X",1,IF('Prop Drill Pipe Inp Report'!Y1845="X",1,IF('Prop Drill Pipe Inp Report'!Z1845="X",1,IF('Prop Drill Pipe Inp Report'!AA1845="X",1,IF('Prop Drill Pipe Inp Report'!AB1845="X",1,IF('Prop Drill Pipe Inp Report'!AC1845="X",1,IF('Prop Drill Pipe Inp Report'!AD1845="X",1,IF('Prop Drill Pipe Inp Report'!AE1845="X",1,IF('Prop Drill Pipe Inp Report'!AF1845="X",1,IF('Prop Drill Pipe Inp Report'!AG1845="X",1,IF('Prop Drill Pipe Inp Report'!AH1845="X",1, IF('Prop Drill Pipe Inp Report'!AI1845="X",1,0))))))))))))))</f>
        <v>0</v>
      </c>
      <c r="J1838">
        <f>IF('Prop Drill Pipe Inp Report'!AP1845="X",1,IF('Prop Drill Pipe Inp Report'!AQ1845="X",1,IF('Prop Drill Pipe Inp Report'!AR1845="X",1,IF('Prop Drill Pipe Inp Report'!AS1845="X",1,IF('Prop Drill Pipe Inp Report'!AT1845="X",1,IF('Prop Drill Pipe Inp Report'!AU1845="X",1,IF('Prop Drill Pipe Inp Report'!AV1845="X",1,IF('Prop Drill Pipe Inp Report'!AW1845="X",1,IF('Prop Drill Pipe Inp Report'!AX1845="X",1,IF('Prop Drill Pipe Inp Report'!AY1845="X",1,IF('Prop Drill Pipe Inp Report'!AZ1845="X",1,IF('Prop Drill Pipe Inp Report'!BA1845="X",1,0))))))))))))</f>
        <v>0</v>
      </c>
    </row>
    <row r="1839" spans="9:10" x14ac:dyDescent="0.25">
      <c r="I1839">
        <f>IF('Prop Drill Pipe Inp Report'!V1846="X",1,IF('Prop Drill Pipe Inp Report'!W1846="X",1,IF('Prop Drill Pipe Inp Report'!X1846="X",1,IF('Prop Drill Pipe Inp Report'!Y1846="X",1,IF('Prop Drill Pipe Inp Report'!Z1846="X",1,IF('Prop Drill Pipe Inp Report'!AA1846="X",1,IF('Prop Drill Pipe Inp Report'!AB1846="X",1,IF('Prop Drill Pipe Inp Report'!AC1846="X",1,IF('Prop Drill Pipe Inp Report'!AD1846="X",1,IF('Prop Drill Pipe Inp Report'!AE1846="X",1,IF('Prop Drill Pipe Inp Report'!AF1846="X",1,IF('Prop Drill Pipe Inp Report'!AG1846="X",1,IF('Prop Drill Pipe Inp Report'!AH1846="X",1, IF('Prop Drill Pipe Inp Report'!AI1846="X",1,0))))))))))))))</f>
        <v>0</v>
      </c>
      <c r="J1839">
        <f>IF('Prop Drill Pipe Inp Report'!AP1846="X",1,IF('Prop Drill Pipe Inp Report'!AQ1846="X",1,IF('Prop Drill Pipe Inp Report'!AR1846="X",1,IF('Prop Drill Pipe Inp Report'!AS1846="X",1,IF('Prop Drill Pipe Inp Report'!AT1846="X",1,IF('Prop Drill Pipe Inp Report'!AU1846="X",1,IF('Prop Drill Pipe Inp Report'!AV1846="X",1,IF('Prop Drill Pipe Inp Report'!AW1846="X",1,IF('Prop Drill Pipe Inp Report'!AX1846="X",1,IF('Prop Drill Pipe Inp Report'!AY1846="X",1,IF('Prop Drill Pipe Inp Report'!AZ1846="X",1,IF('Prop Drill Pipe Inp Report'!BA1846="X",1,0))))))))))))</f>
        <v>0</v>
      </c>
    </row>
    <row r="1840" spans="9:10" x14ac:dyDescent="0.25">
      <c r="I1840">
        <f>IF('Prop Drill Pipe Inp Report'!V1847="X",1,IF('Prop Drill Pipe Inp Report'!W1847="X",1,IF('Prop Drill Pipe Inp Report'!X1847="X",1,IF('Prop Drill Pipe Inp Report'!Y1847="X",1,IF('Prop Drill Pipe Inp Report'!Z1847="X",1,IF('Prop Drill Pipe Inp Report'!AA1847="X",1,IF('Prop Drill Pipe Inp Report'!AB1847="X",1,IF('Prop Drill Pipe Inp Report'!AC1847="X",1,IF('Prop Drill Pipe Inp Report'!AD1847="X",1,IF('Prop Drill Pipe Inp Report'!AE1847="X",1,IF('Prop Drill Pipe Inp Report'!AF1847="X",1,IF('Prop Drill Pipe Inp Report'!AG1847="X",1,IF('Prop Drill Pipe Inp Report'!AH1847="X",1, IF('Prop Drill Pipe Inp Report'!AI1847="X",1,0))))))))))))))</f>
        <v>0</v>
      </c>
      <c r="J1840">
        <f>IF('Prop Drill Pipe Inp Report'!AP1847="X",1,IF('Prop Drill Pipe Inp Report'!AQ1847="X",1,IF('Prop Drill Pipe Inp Report'!AR1847="X",1,IF('Prop Drill Pipe Inp Report'!AS1847="X",1,IF('Prop Drill Pipe Inp Report'!AT1847="X",1,IF('Prop Drill Pipe Inp Report'!AU1847="X",1,IF('Prop Drill Pipe Inp Report'!AV1847="X",1,IF('Prop Drill Pipe Inp Report'!AW1847="X",1,IF('Prop Drill Pipe Inp Report'!AX1847="X",1,IF('Prop Drill Pipe Inp Report'!AY1847="X",1,IF('Prop Drill Pipe Inp Report'!AZ1847="X",1,IF('Prop Drill Pipe Inp Report'!BA1847="X",1,0))))))))))))</f>
        <v>0</v>
      </c>
    </row>
    <row r="1841" spans="9:10" x14ac:dyDescent="0.25">
      <c r="I1841">
        <f>IF('Prop Drill Pipe Inp Report'!V1848="X",1,IF('Prop Drill Pipe Inp Report'!W1848="X",1,IF('Prop Drill Pipe Inp Report'!X1848="X",1,IF('Prop Drill Pipe Inp Report'!Y1848="X",1,IF('Prop Drill Pipe Inp Report'!Z1848="X",1,IF('Prop Drill Pipe Inp Report'!AA1848="X",1,IF('Prop Drill Pipe Inp Report'!AB1848="X",1,IF('Prop Drill Pipe Inp Report'!AC1848="X",1,IF('Prop Drill Pipe Inp Report'!AD1848="X",1,IF('Prop Drill Pipe Inp Report'!AE1848="X",1,IF('Prop Drill Pipe Inp Report'!AF1848="X",1,IF('Prop Drill Pipe Inp Report'!AG1848="X",1,IF('Prop Drill Pipe Inp Report'!AH1848="X",1, IF('Prop Drill Pipe Inp Report'!AI1848="X",1,0))))))))))))))</f>
        <v>0</v>
      </c>
      <c r="J1841">
        <f>IF('Prop Drill Pipe Inp Report'!AP1848="X",1,IF('Prop Drill Pipe Inp Report'!AQ1848="X",1,IF('Prop Drill Pipe Inp Report'!AR1848="X",1,IF('Prop Drill Pipe Inp Report'!AS1848="X",1,IF('Prop Drill Pipe Inp Report'!AT1848="X",1,IF('Prop Drill Pipe Inp Report'!AU1848="X",1,IF('Prop Drill Pipe Inp Report'!AV1848="X",1,IF('Prop Drill Pipe Inp Report'!AW1848="X",1,IF('Prop Drill Pipe Inp Report'!AX1848="X",1,IF('Prop Drill Pipe Inp Report'!AY1848="X",1,IF('Prop Drill Pipe Inp Report'!AZ1848="X",1,IF('Prop Drill Pipe Inp Report'!BA1848="X",1,0))))))))))))</f>
        <v>0</v>
      </c>
    </row>
    <row r="1842" spans="9:10" x14ac:dyDescent="0.25">
      <c r="I1842">
        <f>IF('Prop Drill Pipe Inp Report'!V1849="X",1,IF('Prop Drill Pipe Inp Report'!W1849="X",1,IF('Prop Drill Pipe Inp Report'!X1849="X",1,IF('Prop Drill Pipe Inp Report'!Y1849="X",1,IF('Prop Drill Pipe Inp Report'!Z1849="X",1,IF('Prop Drill Pipe Inp Report'!AA1849="X",1,IF('Prop Drill Pipe Inp Report'!AB1849="X",1,IF('Prop Drill Pipe Inp Report'!AC1849="X",1,IF('Prop Drill Pipe Inp Report'!AD1849="X",1,IF('Prop Drill Pipe Inp Report'!AE1849="X",1,IF('Prop Drill Pipe Inp Report'!AF1849="X",1,IF('Prop Drill Pipe Inp Report'!AG1849="X",1,IF('Prop Drill Pipe Inp Report'!AH1849="X",1, IF('Prop Drill Pipe Inp Report'!AI1849="X",1,0))))))))))))))</f>
        <v>0</v>
      </c>
      <c r="J1842">
        <f>IF('Prop Drill Pipe Inp Report'!AP1849="X",1,IF('Prop Drill Pipe Inp Report'!AQ1849="X",1,IF('Prop Drill Pipe Inp Report'!AR1849="X",1,IF('Prop Drill Pipe Inp Report'!AS1849="X",1,IF('Prop Drill Pipe Inp Report'!AT1849="X",1,IF('Prop Drill Pipe Inp Report'!AU1849="X",1,IF('Prop Drill Pipe Inp Report'!AV1849="X",1,IF('Prop Drill Pipe Inp Report'!AW1849="X",1,IF('Prop Drill Pipe Inp Report'!AX1849="X",1,IF('Prop Drill Pipe Inp Report'!AY1849="X",1,IF('Prop Drill Pipe Inp Report'!AZ1849="X",1,IF('Prop Drill Pipe Inp Report'!BA1849="X",1,0))))))))))))</f>
        <v>0</v>
      </c>
    </row>
    <row r="1843" spans="9:10" x14ac:dyDescent="0.25">
      <c r="I1843">
        <f>IF('Prop Drill Pipe Inp Report'!V1850="X",1,IF('Prop Drill Pipe Inp Report'!W1850="X",1,IF('Prop Drill Pipe Inp Report'!X1850="X",1,IF('Prop Drill Pipe Inp Report'!Y1850="X",1,IF('Prop Drill Pipe Inp Report'!Z1850="X",1,IF('Prop Drill Pipe Inp Report'!AA1850="X",1,IF('Prop Drill Pipe Inp Report'!AB1850="X",1,IF('Prop Drill Pipe Inp Report'!AC1850="X",1,IF('Prop Drill Pipe Inp Report'!AD1850="X",1,IF('Prop Drill Pipe Inp Report'!AE1850="X",1,IF('Prop Drill Pipe Inp Report'!AF1850="X",1,IF('Prop Drill Pipe Inp Report'!AG1850="X",1,IF('Prop Drill Pipe Inp Report'!AH1850="X",1, IF('Prop Drill Pipe Inp Report'!AI1850="X",1,0))))))))))))))</f>
        <v>0</v>
      </c>
      <c r="J1843">
        <f>IF('Prop Drill Pipe Inp Report'!AP1850="X",1,IF('Prop Drill Pipe Inp Report'!AQ1850="X",1,IF('Prop Drill Pipe Inp Report'!AR1850="X",1,IF('Prop Drill Pipe Inp Report'!AS1850="X",1,IF('Prop Drill Pipe Inp Report'!AT1850="X",1,IF('Prop Drill Pipe Inp Report'!AU1850="X",1,IF('Prop Drill Pipe Inp Report'!AV1850="X",1,IF('Prop Drill Pipe Inp Report'!AW1850="X",1,IF('Prop Drill Pipe Inp Report'!AX1850="X",1,IF('Prop Drill Pipe Inp Report'!AY1850="X",1,IF('Prop Drill Pipe Inp Report'!AZ1850="X",1,IF('Prop Drill Pipe Inp Report'!BA1850="X",1,0))))))))))))</f>
        <v>0</v>
      </c>
    </row>
    <row r="1844" spans="9:10" x14ac:dyDescent="0.25">
      <c r="I1844">
        <f>IF('Prop Drill Pipe Inp Report'!V1851="X",1,IF('Prop Drill Pipe Inp Report'!W1851="X",1,IF('Prop Drill Pipe Inp Report'!X1851="X",1,IF('Prop Drill Pipe Inp Report'!Y1851="X",1,IF('Prop Drill Pipe Inp Report'!Z1851="X",1,IF('Prop Drill Pipe Inp Report'!AA1851="X",1,IF('Prop Drill Pipe Inp Report'!AB1851="X",1,IF('Prop Drill Pipe Inp Report'!AC1851="X",1,IF('Prop Drill Pipe Inp Report'!AD1851="X",1,IF('Prop Drill Pipe Inp Report'!AE1851="X",1,IF('Prop Drill Pipe Inp Report'!AF1851="X",1,IF('Prop Drill Pipe Inp Report'!AG1851="X",1,IF('Prop Drill Pipe Inp Report'!AH1851="X",1, IF('Prop Drill Pipe Inp Report'!AI1851="X",1,0))))))))))))))</f>
        <v>0</v>
      </c>
      <c r="J1844">
        <f>IF('Prop Drill Pipe Inp Report'!AP1851="X",1,IF('Prop Drill Pipe Inp Report'!AQ1851="X",1,IF('Prop Drill Pipe Inp Report'!AR1851="X",1,IF('Prop Drill Pipe Inp Report'!AS1851="X",1,IF('Prop Drill Pipe Inp Report'!AT1851="X",1,IF('Prop Drill Pipe Inp Report'!AU1851="X",1,IF('Prop Drill Pipe Inp Report'!AV1851="X",1,IF('Prop Drill Pipe Inp Report'!AW1851="X",1,IF('Prop Drill Pipe Inp Report'!AX1851="X",1,IF('Prop Drill Pipe Inp Report'!AY1851="X",1,IF('Prop Drill Pipe Inp Report'!AZ1851="X",1,IF('Prop Drill Pipe Inp Report'!BA1851="X",1,0))))))))))))</f>
        <v>0</v>
      </c>
    </row>
    <row r="1845" spans="9:10" x14ac:dyDescent="0.25">
      <c r="I1845">
        <f>IF('Prop Drill Pipe Inp Report'!V1852="X",1,IF('Prop Drill Pipe Inp Report'!W1852="X",1,IF('Prop Drill Pipe Inp Report'!X1852="X",1,IF('Prop Drill Pipe Inp Report'!Y1852="X",1,IF('Prop Drill Pipe Inp Report'!Z1852="X",1,IF('Prop Drill Pipe Inp Report'!AA1852="X",1,IF('Prop Drill Pipe Inp Report'!AB1852="X",1,IF('Prop Drill Pipe Inp Report'!AC1852="X",1,IF('Prop Drill Pipe Inp Report'!AD1852="X",1,IF('Prop Drill Pipe Inp Report'!AE1852="X",1,IF('Prop Drill Pipe Inp Report'!AF1852="X",1,IF('Prop Drill Pipe Inp Report'!AG1852="X",1,IF('Prop Drill Pipe Inp Report'!AH1852="X",1, IF('Prop Drill Pipe Inp Report'!AI1852="X",1,0))))))))))))))</f>
        <v>0</v>
      </c>
      <c r="J1845">
        <f>IF('Prop Drill Pipe Inp Report'!AP1852="X",1,IF('Prop Drill Pipe Inp Report'!AQ1852="X",1,IF('Prop Drill Pipe Inp Report'!AR1852="X",1,IF('Prop Drill Pipe Inp Report'!AS1852="X",1,IF('Prop Drill Pipe Inp Report'!AT1852="X",1,IF('Prop Drill Pipe Inp Report'!AU1852="X",1,IF('Prop Drill Pipe Inp Report'!AV1852="X",1,IF('Prop Drill Pipe Inp Report'!AW1852="X",1,IF('Prop Drill Pipe Inp Report'!AX1852="X",1,IF('Prop Drill Pipe Inp Report'!AY1852="X",1,IF('Prop Drill Pipe Inp Report'!AZ1852="X",1,IF('Prop Drill Pipe Inp Report'!BA1852="X",1,0))))))))))))</f>
        <v>0</v>
      </c>
    </row>
    <row r="1846" spans="9:10" x14ac:dyDescent="0.25">
      <c r="I1846">
        <f>IF('Prop Drill Pipe Inp Report'!V1853="X",1,IF('Prop Drill Pipe Inp Report'!W1853="X",1,IF('Prop Drill Pipe Inp Report'!X1853="X",1,IF('Prop Drill Pipe Inp Report'!Y1853="X",1,IF('Prop Drill Pipe Inp Report'!Z1853="X",1,IF('Prop Drill Pipe Inp Report'!AA1853="X",1,IF('Prop Drill Pipe Inp Report'!AB1853="X",1,IF('Prop Drill Pipe Inp Report'!AC1853="X",1,IF('Prop Drill Pipe Inp Report'!AD1853="X",1,IF('Prop Drill Pipe Inp Report'!AE1853="X",1,IF('Prop Drill Pipe Inp Report'!AF1853="X",1,IF('Prop Drill Pipe Inp Report'!AG1853="X",1,IF('Prop Drill Pipe Inp Report'!AH1853="X",1, IF('Prop Drill Pipe Inp Report'!AI1853="X",1,0))))))))))))))</f>
        <v>0</v>
      </c>
      <c r="J1846">
        <f>IF('Prop Drill Pipe Inp Report'!AP1853="X",1,IF('Prop Drill Pipe Inp Report'!AQ1853="X",1,IF('Prop Drill Pipe Inp Report'!AR1853="X",1,IF('Prop Drill Pipe Inp Report'!AS1853="X",1,IF('Prop Drill Pipe Inp Report'!AT1853="X",1,IF('Prop Drill Pipe Inp Report'!AU1853="X",1,IF('Prop Drill Pipe Inp Report'!AV1853="X",1,IF('Prop Drill Pipe Inp Report'!AW1853="X",1,IF('Prop Drill Pipe Inp Report'!AX1853="X",1,IF('Prop Drill Pipe Inp Report'!AY1853="X",1,IF('Prop Drill Pipe Inp Report'!AZ1853="X",1,IF('Prop Drill Pipe Inp Report'!BA1853="X",1,0))))))))))))</f>
        <v>0</v>
      </c>
    </row>
    <row r="1847" spans="9:10" x14ac:dyDescent="0.25">
      <c r="I1847">
        <f>IF('Prop Drill Pipe Inp Report'!V1854="X",1,IF('Prop Drill Pipe Inp Report'!W1854="X",1,IF('Prop Drill Pipe Inp Report'!X1854="X",1,IF('Prop Drill Pipe Inp Report'!Y1854="X",1,IF('Prop Drill Pipe Inp Report'!Z1854="X",1,IF('Prop Drill Pipe Inp Report'!AA1854="X",1,IF('Prop Drill Pipe Inp Report'!AB1854="X",1,IF('Prop Drill Pipe Inp Report'!AC1854="X",1,IF('Prop Drill Pipe Inp Report'!AD1854="X",1,IF('Prop Drill Pipe Inp Report'!AE1854="X",1,IF('Prop Drill Pipe Inp Report'!AF1854="X",1,IF('Prop Drill Pipe Inp Report'!AG1854="X",1,IF('Prop Drill Pipe Inp Report'!AH1854="X",1, IF('Prop Drill Pipe Inp Report'!AI1854="X",1,0))))))))))))))</f>
        <v>0</v>
      </c>
      <c r="J1847">
        <f>IF('Prop Drill Pipe Inp Report'!AP1854="X",1,IF('Prop Drill Pipe Inp Report'!AQ1854="X",1,IF('Prop Drill Pipe Inp Report'!AR1854="X",1,IF('Prop Drill Pipe Inp Report'!AS1854="X",1,IF('Prop Drill Pipe Inp Report'!AT1854="X",1,IF('Prop Drill Pipe Inp Report'!AU1854="X",1,IF('Prop Drill Pipe Inp Report'!AV1854="X",1,IF('Prop Drill Pipe Inp Report'!AW1854="X",1,IF('Prop Drill Pipe Inp Report'!AX1854="X",1,IF('Prop Drill Pipe Inp Report'!AY1854="X",1,IF('Prop Drill Pipe Inp Report'!AZ1854="X",1,IF('Prop Drill Pipe Inp Report'!BA1854="X",1,0))))))))))))</f>
        <v>0</v>
      </c>
    </row>
    <row r="1848" spans="9:10" x14ac:dyDescent="0.25">
      <c r="I1848">
        <f>IF('Prop Drill Pipe Inp Report'!V1855="X",1,IF('Prop Drill Pipe Inp Report'!W1855="X",1,IF('Prop Drill Pipe Inp Report'!X1855="X",1,IF('Prop Drill Pipe Inp Report'!Y1855="X",1,IF('Prop Drill Pipe Inp Report'!Z1855="X",1,IF('Prop Drill Pipe Inp Report'!AA1855="X",1,IF('Prop Drill Pipe Inp Report'!AB1855="X",1,IF('Prop Drill Pipe Inp Report'!AC1855="X",1,IF('Prop Drill Pipe Inp Report'!AD1855="X",1,IF('Prop Drill Pipe Inp Report'!AE1855="X",1,IF('Prop Drill Pipe Inp Report'!AF1855="X",1,IF('Prop Drill Pipe Inp Report'!AG1855="X",1,IF('Prop Drill Pipe Inp Report'!AH1855="X",1, IF('Prop Drill Pipe Inp Report'!AI1855="X",1,0))))))))))))))</f>
        <v>0</v>
      </c>
      <c r="J1848">
        <f>IF('Prop Drill Pipe Inp Report'!AP1855="X",1,IF('Prop Drill Pipe Inp Report'!AQ1855="X",1,IF('Prop Drill Pipe Inp Report'!AR1855="X",1,IF('Prop Drill Pipe Inp Report'!AS1855="X",1,IF('Prop Drill Pipe Inp Report'!AT1855="X",1,IF('Prop Drill Pipe Inp Report'!AU1855="X",1,IF('Prop Drill Pipe Inp Report'!AV1855="X",1,IF('Prop Drill Pipe Inp Report'!AW1855="X",1,IF('Prop Drill Pipe Inp Report'!AX1855="X",1,IF('Prop Drill Pipe Inp Report'!AY1855="X",1,IF('Prop Drill Pipe Inp Report'!AZ1855="X",1,IF('Prop Drill Pipe Inp Report'!BA1855="X",1,0))))))))))))</f>
        <v>0</v>
      </c>
    </row>
    <row r="1849" spans="9:10" x14ac:dyDescent="0.25">
      <c r="I1849">
        <f>IF('Prop Drill Pipe Inp Report'!V1856="X",1,IF('Prop Drill Pipe Inp Report'!W1856="X",1,IF('Prop Drill Pipe Inp Report'!X1856="X",1,IF('Prop Drill Pipe Inp Report'!Y1856="X",1,IF('Prop Drill Pipe Inp Report'!Z1856="X",1,IF('Prop Drill Pipe Inp Report'!AA1856="X",1,IF('Prop Drill Pipe Inp Report'!AB1856="X",1,IF('Prop Drill Pipe Inp Report'!AC1856="X",1,IF('Prop Drill Pipe Inp Report'!AD1856="X",1,IF('Prop Drill Pipe Inp Report'!AE1856="X",1,IF('Prop Drill Pipe Inp Report'!AF1856="X",1,IF('Prop Drill Pipe Inp Report'!AG1856="X",1,IF('Prop Drill Pipe Inp Report'!AH1856="X",1, IF('Prop Drill Pipe Inp Report'!AI1856="X",1,0))))))))))))))</f>
        <v>0</v>
      </c>
      <c r="J1849">
        <f>IF('Prop Drill Pipe Inp Report'!AP1856="X",1,IF('Prop Drill Pipe Inp Report'!AQ1856="X",1,IF('Prop Drill Pipe Inp Report'!AR1856="X",1,IF('Prop Drill Pipe Inp Report'!AS1856="X",1,IF('Prop Drill Pipe Inp Report'!AT1856="X",1,IF('Prop Drill Pipe Inp Report'!AU1856="X",1,IF('Prop Drill Pipe Inp Report'!AV1856="X",1,IF('Prop Drill Pipe Inp Report'!AW1856="X",1,IF('Prop Drill Pipe Inp Report'!AX1856="X",1,IF('Prop Drill Pipe Inp Report'!AY1856="X",1,IF('Prop Drill Pipe Inp Report'!AZ1856="X",1,IF('Prop Drill Pipe Inp Report'!BA1856="X",1,0))))))))))))</f>
        <v>0</v>
      </c>
    </row>
    <row r="1850" spans="9:10" x14ac:dyDescent="0.25">
      <c r="I1850">
        <f>IF('Prop Drill Pipe Inp Report'!V1857="X",1,IF('Prop Drill Pipe Inp Report'!W1857="X",1,IF('Prop Drill Pipe Inp Report'!X1857="X",1,IF('Prop Drill Pipe Inp Report'!Y1857="X",1,IF('Prop Drill Pipe Inp Report'!Z1857="X",1,IF('Prop Drill Pipe Inp Report'!AA1857="X",1,IF('Prop Drill Pipe Inp Report'!AB1857="X",1,IF('Prop Drill Pipe Inp Report'!AC1857="X",1,IF('Prop Drill Pipe Inp Report'!AD1857="X",1,IF('Prop Drill Pipe Inp Report'!AE1857="X",1,IF('Prop Drill Pipe Inp Report'!AF1857="X",1,IF('Prop Drill Pipe Inp Report'!AG1857="X",1,IF('Prop Drill Pipe Inp Report'!AH1857="X",1, IF('Prop Drill Pipe Inp Report'!AI1857="X",1,0))))))))))))))</f>
        <v>0</v>
      </c>
      <c r="J1850">
        <f>IF('Prop Drill Pipe Inp Report'!AP1857="X",1,IF('Prop Drill Pipe Inp Report'!AQ1857="X",1,IF('Prop Drill Pipe Inp Report'!AR1857="X",1,IF('Prop Drill Pipe Inp Report'!AS1857="X",1,IF('Prop Drill Pipe Inp Report'!AT1857="X",1,IF('Prop Drill Pipe Inp Report'!AU1857="X",1,IF('Prop Drill Pipe Inp Report'!AV1857="X",1,IF('Prop Drill Pipe Inp Report'!AW1857="X",1,IF('Prop Drill Pipe Inp Report'!AX1857="X",1,IF('Prop Drill Pipe Inp Report'!AY1857="X",1,IF('Prop Drill Pipe Inp Report'!AZ1857="X",1,IF('Prop Drill Pipe Inp Report'!BA1857="X",1,0))))))))))))</f>
        <v>0</v>
      </c>
    </row>
    <row r="1851" spans="9:10" x14ac:dyDescent="0.25">
      <c r="I1851">
        <f>IF('Prop Drill Pipe Inp Report'!V1858="X",1,IF('Prop Drill Pipe Inp Report'!W1858="X",1,IF('Prop Drill Pipe Inp Report'!X1858="X",1,IF('Prop Drill Pipe Inp Report'!Y1858="X",1,IF('Prop Drill Pipe Inp Report'!Z1858="X",1,IF('Prop Drill Pipe Inp Report'!AA1858="X",1,IF('Prop Drill Pipe Inp Report'!AB1858="X",1,IF('Prop Drill Pipe Inp Report'!AC1858="X",1,IF('Prop Drill Pipe Inp Report'!AD1858="X",1,IF('Prop Drill Pipe Inp Report'!AE1858="X",1,IF('Prop Drill Pipe Inp Report'!AF1858="X",1,IF('Prop Drill Pipe Inp Report'!AG1858="X",1,IF('Prop Drill Pipe Inp Report'!AH1858="X",1, IF('Prop Drill Pipe Inp Report'!AI1858="X",1,0))))))))))))))</f>
        <v>0</v>
      </c>
      <c r="J1851">
        <f>IF('Prop Drill Pipe Inp Report'!AP1858="X",1,IF('Prop Drill Pipe Inp Report'!AQ1858="X",1,IF('Prop Drill Pipe Inp Report'!AR1858="X",1,IF('Prop Drill Pipe Inp Report'!AS1858="X",1,IF('Prop Drill Pipe Inp Report'!AT1858="X",1,IF('Prop Drill Pipe Inp Report'!AU1858="X",1,IF('Prop Drill Pipe Inp Report'!AV1858="X",1,IF('Prop Drill Pipe Inp Report'!AW1858="X",1,IF('Prop Drill Pipe Inp Report'!AX1858="X",1,IF('Prop Drill Pipe Inp Report'!AY1858="X",1,IF('Prop Drill Pipe Inp Report'!AZ1858="X",1,IF('Prop Drill Pipe Inp Report'!BA1858="X",1,0))))))))))))</f>
        <v>0</v>
      </c>
    </row>
    <row r="1852" spans="9:10" x14ac:dyDescent="0.25">
      <c r="I1852">
        <f>IF('Prop Drill Pipe Inp Report'!V1859="X",1,IF('Prop Drill Pipe Inp Report'!W1859="X",1,IF('Prop Drill Pipe Inp Report'!X1859="X",1,IF('Prop Drill Pipe Inp Report'!Y1859="X",1,IF('Prop Drill Pipe Inp Report'!Z1859="X",1,IF('Prop Drill Pipe Inp Report'!AA1859="X",1,IF('Prop Drill Pipe Inp Report'!AB1859="X",1,IF('Prop Drill Pipe Inp Report'!AC1859="X",1,IF('Prop Drill Pipe Inp Report'!AD1859="X",1,IF('Prop Drill Pipe Inp Report'!AE1859="X",1,IF('Prop Drill Pipe Inp Report'!AF1859="X",1,IF('Prop Drill Pipe Inp Report'!AG1859="X",1,IF('Prop Drill Pipe Inp Report'!AH1859="X",1, IF('Prop Drill Pipe Inp Report'!AI1859="X",1,0))))))))))))))</f>
        <v>0</v>
      </c>
      <c r="J1852">
        <f>IF('Prop Drill Pipe Inp Report'!AP1859="X",1,IF('Prop Drill Pipe Inp Report'!AQ1859="X",1,IF('Prop Drill Pipe Inp Report'!AR1859="X",1,IF('Prop Drill Pipe Inp Report'!AS1859="X",1,IF('Prop Drill Pipe Inp Report'!AT1859="X",1,IF('Prop Drill Pipe Inp Report'!AU1859="X",1,IF('Prop Drill Pipe Inp Report'!AV1859="X",1,IF('Prop Drill Pipe Inp Report'!AW1859="X",1,IF('Prop Drill Pipe Inp Report'!AX1859="X",1,IF('Prop Drill Pipe Inp Report'!AY1859="X",1,IF('Prop Drill Pipe Inp Report'!AZ1859="X",1,IF('Prop Drill Pipe Inp Report'!BA1859="X",1,0))))))))))))</f>
        <v>0</v>
      </c>
    </row>
    <row r="1853" spans="9:10" x14ac:dyDescent="0.25">
      <c r="I1853">
        <f>IF('Prop Drill Pipe Inp Report'!V1860="X",1,IF('Prop Drill Pipe Inp Report'!W1860="X",1,IF('Prop Drill Pipe Inp Report'!X1860="X",1,IF('Prop Drill Pipe Inp Report'!Y1860="X",1,IF('Prop Drill Pipe Inp Report'!Z1860="X",1,IF('Prop Drill Pipe Inp Report'!AA1860="X",1,IF('Prop Drill Pipe Inp Report'!AB1860="X",1,IF('Prop Drill Pipe Inp Report'!AC1860="X",1,IF('Prop Drill Pipe Inp Report'!AD1860="X",1,IF('Prop Drill Pipe Inp Report'!AE1860="X",1,IF('Prop Drill Pipe Inp Report'!AF1860="X",1,IF('Prop Drill Pipe Inp Report'!AG1860="X",1,IF('Prop Drill Pipe Inp Report'!AH1860="X",1, IF('Prop Drill Pipe Inp Report'!AI1860="X",1,0))))))))))))))</f>
        <v>0</v>
      </c>
      <c r="J1853">
        <f>IF('Prop Drill Pipe Inp Report'!AP1860="X",1,IF('Prop Drill Pipe Inp Report'!AQ1860="X",1,IF('Prop Drill Pipe Inp Report'!AR1860="X",1,IF('Prop Drill Pipe Inp Report'!AS1860="X",1,IF('Prop Drill Pipe Inp Report'!AT1860="X",1,IF('Prop Drill Pipe Inp Report'!AU1860="X",1,IF('Prop Drill Pipe Inp Report'!AV1860="X",1,IF('Prop Drill Pipe Inp Report'!AW1860="X",1,IF('Prop Drill Pipe Inp Report'!AX1860="X",1,IF('Prop Drill Pipe Inp Report'!AY1860="X",1,IF('Prop Drill Pipe Inp Report'!AZ1860="X",1,IF('Prop Drill Pipe Inp Report'!BA1860="X",1,0))))))))))))</f>
        <v>0</v>
      </c>
    </row>
    <row r="1854" spans="9:10" x14ac:dyDescent="0.25">
      <c r="I1854">
        <f>IF('Prop Drill Pipe Inp Report'!V1861="X",1,IF('Prop Drill Pipe Inp Report'!W1861="X",1,IF('Prop Drill Pipe Inp Report'!X1861="X",1,IF('Prop Drill Pipe Inp Report'!Y1861="X",1,IF('Prop Drill Pipe Inp Report'!Z1861="X",1,IF('Prop Drill Pipe Inp Report'!AA1861="X",1,IF('Prop Drill Pipe Inp Report'!AB1861="X",1,IF('Prop Drill Pipe Inp Report'!AC1861="X",1,IF('Prop Drill Pipe Inp Report'!AD1861="X",1,IF('Prop Drill Pipe Inp Report'!AE1861="X",1,IF('Prop Drill Pipe Inp Report'!AF1861="X",1,IF('Prop Drill Pipe Inp Report'!AG1861="X",1,IF('Prop Drill Pipe Inp Report'!AH1861="X",1, IF('Prop Drill Pipe Inp Report'!AI1861="X",1,0))))))))))))))</f>
        <v>0</v>
      </c>
      <c r="J1854">
        <f>IF('Prop Drill Pipe Inp Report'!AP1861="X",1,IF('Prop Drill Pipe Inp Report'!AQ1861="X",1,IF('Prop Drill Pipe Inp Report'!AR1861="X",1,IF('Prop Drill Pipe Inp Report'!AS1861="X",1,IF('Prop Drill Pipe Inp Report'!AT1861="X",1,IF('Prop Drill Pipe Inp Report'!AU1861="X",1,IF('Prop Drill Pipe Inp Report'!AV1861="X",1,IF('Prop Drill Pipe Inp Report'!AW1861="X",1,IF('Prop Drill Pipe Inp Report'!AX1861="X",1,IF('Prop Drill Pipe Inp Report'!AY1861="X",1,IF('Prop Drill Pipe Inp Report'!AZ1861="X",1,IF('Prop Drill Pipe Inp Report'!BA1861="X",1,0))))))))))))</f>
        <v>0</v>
      </c>
    </row>
    <row r="1855" spans="9:10" x14ac:dyDescent="0.25">
      <c r="I1855">
        <f>IF('Prop Drill Pipe Inp Report'!V1862="X",1,IF('Prop Drill Pipe Inp Report'!W1862="X",1,IF('Prop Drill Pipe Inp Report'!X1862="X",1,IF('Prop Drill Pipe Inp Report'!Y1862="X",1,IF('Prop Drill Pipe Inp Report'!Z1862="X",1,IF('Prop Drill Pipe Inp Report'!AA1862="X",1,IF('Prop Drill Pipe Inp Report'!AB1862="X",1,IF('Prop Drill Pipe Inp Report'!AC1862="X",1,IF('Prop Drill Pipe Inp Report'!AD1862="X",1,IF('Prop Drill Pipe Inp Report'!AE1862="X",1,IF('Prop Drill Pipe Inp Report'!AF1862="X",1,IF('Prop Drill Pipe Inp Report'!AG1862="X",1,IF('Prop Drill Pipe Inp Report'!AH1862="X",1, IF('Prop Drill Pipe Inp Report'!AI1862="X",1,0))))))))))))))</f>
        <v>0</v>
      </c>
      <c r="J1855">
        <f>IF('Prop Drill Pipe Inp Report'!AP1862="X",1,IF('Prop Drill Pipe Inp Report'!AQ1862="X",1,IF('Prop Drill Pipe Inp Report'!AR1862="X",1,IF('Prop Drill Pipe Inp Report'!AS1862="X",1,IF('Prop Drill Pipe Inp Report'!AT1862="X",1,IF('Prop Drill Pipe Inp Report'!AU1862="X",1,IF('Prop Drill Pipe Inp Report'!AV1862="X",1,IF('Prop Drill Pipe Inp Report'!AW1862="X",1,IF('Prop Drill Pipe Inp Report'!AX1862="X",1,IF('Prop Drill Pipe Inp Report'!AY1862="X",1,IF('Prop Drill Pipe Inp Report'!AZ1862="X",1,IF('Prop Drill Pipe Inp Report'!BA1862="X",1,0))))))))))))</f>
        <v>0</v>
      </c>
    </row>
    <row r="1856" spans="9:10" x14ac:dyDescent="0.25">
      <c r="I1856">
        <f>IF('Prop Drill Pipe Inp Report'!V1863="X",1,IF('Prop Drill Pipe Inp Report'!W1863="X",1,IF('Prop Drill Pipe Inp Report'!X1863="X",1,IF('Prop Drill Pipe Inp Report'!Y1863="X",1,IF('Prop Drill Pipe Inp Report'!Z1863="X",1,IF('Prop Drill Pipe Inp Report'!AA1863="X",1,IF('Prop Drill Pipe Inp Report'!AB1863="X",1,IF('Prop Drill Pipe Inp Report'!AC1863="X",1,IF('Prop Drill Pipe Inp Report'!AD1863="X",1,IF('Prop Drill Pipe Inp Report'!AE1863="X",1,IF('Prop Drill Pipe Inp Report'!AF1863="X",1,IF('Prop Drill Pipe Inp Report'!AG1863="X",1,IF('Prop Drill Pipe Inp Report'!AH1863="X",1, IF('Prop Drill Pipe Inp Report'!AI1863="X",1,0))))))))))))))</f>
        <v>0</v>
      </c>
      <c r="J1856">
        <f>IF('Prop Drill Pipe Inp Report'!AP1863="X",1,IF('Prop Drill Pipe Inp Report'!AQ1863="X",1,IF('Prop Drill Pipe Inp Report'!AR1863="X",1,IF('Prop Drill Pipe Inp Report'!AS1863="X",1,IF('Prop Drill Pipe Inp Report'!AT1863="X",1,IF('Prop Drill Pipe Inp Report'!AU1863="X",1,IF('Prop Drill Pipe Inp Report'!AV1863="X",1,IF('Prop Drill Pipe Inp Report'!AW1863="X",1,IF('Prop Drill Pipe Inp Report'!AX1863="X",1,IF('Prop Drill Pipe Inp Report'!AY1863="X",1,IF('Prop Drill Pipe Inp Report'!AZ1863="X",1,IF('Prop Drill Pipe Inp Report'!BA1863="X",1,0))))))))))))</f>
        <v>0</v>
      </c>
    </row>
    <row r="1857" spans="9:10" x14ac:dyDescent="0.25">
      <c r="I1857">
        <f>IF('Prop Drill Pipe Inp Report'!V1864="X",1,IF('Prop Drill Pipe Inp Report'!W1864="X",1,IF('Prop Drill Pipe Inp Report'!X1864="X",1,IF('Prop Drill Pipe Inp Report'!Y1864="X",1,IF('Prop Drill Pipe Inp Report'!Z1864="X",1,IF('Prop Drill Pipe Inp Report'!AA1864="X",1,IF('Prop Drill Pipe Inp Report'!AB1864="X",1,IF('Prop Drill Pipe Inp Report'!AC1864="X",1,IF('Prop Drill Pipe Inp Report'!AD1864="X",1,IF('Prop Drill Pipe Inp Report'!AE1864="X",1,IF('Prop Drill Pipe Inp Report'!AF1864="X",1,IF('Prop Drill Pipe Inp Report'!AG1864="X",1,IF('Prop Drill Pipe Inp Report'!AH1864="X",1, IF('Prop Drill Pipe Inp Report'!AI1864="X",1,0))))))))))))))</f>
        <v>0</v>
      </c>
      <c r="J1857">
        <f>IF('Prop Drill Pipe Inp Report'!AP1864="X",1,IF('Prop Drill Pipe Inp Report'!AQ1864="X",1,IF('Prop Drill Pipe Inp Report'!AR1864="X",1,IF('Prop Drill Pipe Inp Report'!AS1864="X",1,IF('Prop Drill Pipe Inp Report'!AT1864="X",1,IF('Prop Drill Pipe Inp Report'!AU1864="X",1,IF('Prop Drill Pipe Inp Report'!AV1864="X",1,IF('Prop Drill Pipe Inp Report'!AW1864="X",1,IF('Prop Drill Pipe Inp Report'!AX1864="X",1,IF('Prop Drill Pipe Inp Report'!AY1864="X",1,IF('Prop Drill Pipe Inp Report'!AZ1864="X",1,IF('Prop Drill Pipe Inp Report'!BA1864="X",1,0))))))))))))</f>
        <v>0</v>
      </c>
    </row>
    <row r="1858" spans="9:10" x14ac:dyDescent="0.25">
      <c r="I1858">
        <f>IF('Prop Drill Pipe Inp Report'!V1865="X",1,IF('Prop Drill Pipe Inp Report'!W1865="X",1,IF('Prop Drill Pipe Inp Report'!X1865="X",1,IF('Prop Drill Pipe Inp Report'!Y1865="X",1,IF('Prop Drill Pipe Inp Report'!Z1865="X",1,IF('Prop Drill Pipe Inp Report'!AA1865="X",1,IF('Prop Drill Pipe Inp Report'!AB1865="X",1,IF('Prop Drill Pipe Inp Report'!AC1865="X",1,IF('Prop Drill Pipe Inp Report'!AD1865="X",1,IF('Prop Drill Pipe Inp Report'!AE1865="X",1,IF('Prop Drill Pipe Inp Report'!AF1865="X",1,IF('Prop Drill Pipe Inp Report'!AG1865="X",1,IF('Prop Drill Pipe Inp Report'!AH1865="X",1, IF('Prop Drill Pipe Inp Report'!AI1865="X",1,0))))))))))))))</f>
        <v>0</v>
      </c>
      <c r="J1858">
        <f>IF('Prop Drill Pipe Inp Report'!AP1865="X",1,IF('Prop Drill Pipe Inp Report'!AQ1865="X",1,IF('Prop Drill Pipe Inp Report'!AR1865="X",1,IF('Prop Drill Pipe Inp Report'!AS1865="X",1,IF('Prop Drill Pipe Inp Report'!AT1865="X",1,IF('Prop Drill Pipe Inp Report'!AU1865="X",1,IF('Prop Drill Pipe Inp Report'!AV1865="X",1,IF('Prop Drill Pipe Inp Report'!AW1865="X",1,IF('Prop Drill Pipe Inp Report'!AX1865="X",1,IF('Prop Drill Pipe Inp Report'!AY1865="X",1,IF('Prop Drill Pipe Inp Report'!AZ1865="X",1,IF('Prop Drill Pipe Inp Report'!BA1865="X",1,0))))))))))))</f>
        <v>0</v>
      </c>
    </row>
    <row r="1859" spans="9:10" x14ac:dyDescent="0.25">
      <c r="I1859">
        <f>IF('Prop Drill Pipe Inp Report'!V1866="X",1,IF('Prop Drill Pipe Inp Report'!W1866="X",1,IF('Prop Drill Pipe Inp Report'!X1866="X",1,IF('Prop Drill Pipe Inp Report'!Y1866="X",1,IF('Prop Drill Pipe Inp Report'!Z1866="X",1,IF('Prop Drill Pipe Inp Report'!AA1866="X",1,IF('Prop Drill Pipe Inp Report'!AB1866="X",1,IF('Prop Drill Pipe Inp Report'!AC1866="X",1,IF('Prop Drill Pipe Inp Report'!AD1866="X",1,IF('Prop Drill Pipe Inp Report'!AE1866="X",1,IF('Prop Drill Pipe Inp Report'!AF1866="X",1,IF('Prop Drill Pipe Inp Report'!AG1866="X",1,IF('Prop Drill Pipe Inp Report'!AH1866="X",1, IF('Prop Drill Pipe Inp Report'!AI1866="X",1,0))))))))))))))</f>
        <v>0</v>
      </c>
      <c r="J1859">
        <f>IF('Prop Drill Pipe Inp Report'!AP1866="X",1,IF('Prop Drill Pipe Inp Report'!AQ1866="X",1,IF('Prop Drill Pipe Inp Report'!AR1866="X",1,IF('Prop Drill Pipe Inp Report'!AS1866="X",1,IF('Prop Drill Pipe Inp Report'!AT1866="X",1,IF('Prop Drill Pipe Inp Report'!AU1866="X",1,IF('Prop Drill Pipe Inp Report'!AV1866="X",1,IF('Prop Drill Pipe Inp Report'!AW1866="X",1,IF('Prop Drill Pipe Inp Report'!AX1866="X",1,IF('Prop Drill Pipe Inp Report'!AY1866="X",1,IF('Prop Drill Pipe Inp Report'!AZ1866="X",1,IF('Prop Drill Pipe Inp Report'!BA1866="X",1,0))))))))))))</f>
        <v>0</v>
      </c>
    </row>
    <row r="1860" spans="9:10" x14ac:dyDescent="0.25">
      <c r="I1860">
        <f>IF('Prop Drill Pipe Inp Report'!V1867="X",1,IF('Prop Drill Pipe Inp Report'!W1867="X",1,IF('Prop Drill Pipe Inp Report'!X1867="X",1,IF('Prop Drill Pipe Inp Report'!Y1867="X",1,IF('Prop Drill Pipe Inp Report'!Z1867="X",1,IF('Prop Drill Pipe Inp Report'!AA1867="X",1,IF('Prop Drill Pipe Inp Report'!AB1867="X",1,IF('Prop Drill Pipe Inp Report'!AC1867="X",1,IF('Prop Drill Pipe Inp Report'!AD1867="X",1,IF('Prop Drill Pipe Inp Report'!AE1867="X",1,IF('Prop Drill Pipe Inp Report'!AF1867="X",1,IF('Prop Drill Pipe Inp Report'!AG1867="X",1,IF('Prop Drill Pipe Inp Report'!AH1867="X",1, IF('Prop Drill Pipe Inp Report'!AI1867="X",1,0))))))))))))))</f>
        <v>0</v>
      </c>
      <c r="J1860">
        <f>IF('Prop Drill Pipe Inp Report'!AP1867="X",1,IF('Prop Drill Pipe Inp Report'!AQ1867="X",1,IF('Prop Drill Pipe Inp Report'!AR1867="X",1,IF('Prop Drill Pipe Inp Report'!AS1867="X",1,IF('Prop Drill Pipe Inp Report'!AT1867="X",1,IF('Prop Drill Pipe Inp Report'!AU1867="X",1,IF('Prop Drill Pipe Inp Report'!AV1867="X",1,IF('Prop Drill Pipe Inp Report'!AW1867="X",1,IF('Prop Drill Pipe Inp Report'!AX1867="X",1,IF('Prop Drill Pipe Inp Report'!AY1867="X",1,IF('Prop Drill Pipe Inp Report'!AZ1867="X",1,IF('Prop Drill Pipe Inp Report'!BA1867="X",1,0))))))))))))</f>
        <v>0</v>
      </c>
    </row>
    <row r="1861" spans="9:10" x14ac:dyDescent="0.25">
      <c r="I1861">
        <f>IF('Prop Drill Pipe Inp Report'!V1868="X",1,IF('Prop Drill Pipe Inp Report'!W1868="X",1,IF('Prop Drill Pipe Inp Report'!X1868="X",1,IF('Prop Drill Pipe Inp Report'!Y1868="X",1,IF('Prop Drill Pipe Inp Report'!Z1868="X",1,IF('Prop Drill Pipe Inp Report'!AA1868="X",1,IF('Prop Drill Pipe Inp Report'!AB1868="X",1,IF('Prop Drill Pipe Inp Report'!AC1868="X",1,IF('Prop Drill Pipe Inp Report'!AD1868="X",1,IF('Prop Drill Pipe Inp Report'!AE1868="X",1,IF('Prop Drill Pipe Inp Report'!AF1868="X",1,IF('Prop Drill Pipe Inp Report'!AG1868="X",1,IF('Prop Drill Pipe Inp Report'!AH1868="X",1, IF('Prop Drill Pipe Inp Report'!AI1868="X",1,0))))))))))))))</f>
        <v>0</v>
      </c>
      <c r="J1861">
        <f>IF('Prop Drill Pipe Inp Report'!AP1868="X",1,IF('Prop Drill Pipe Inp Report'!AQ1868="X",1,IF('Prop Drill Pipe Inp Report'!AR1868="X",1,IF('Prop Drill Pipe Inp Report'!AS1868="X",1,IF('Prop Drill Pipe Inp Report'!AT1868="X",1,IF('Prop Drill Pipe Inp Report'!AU1868="X",1,IF('Prop Drill Pipe Inp Report'!AV1868="X",1,IF('Prop Drill Pipe Inp Report'!AW1868="X",1,IF('Prop Drill Pipe Inp Report'!AX1868="X",1,IF('Prop Drill Pipe Inp Report'!AY1868="X",1,IF('Prop Drill Pipe Inp Report'!AZ1868="X",1,IF('Prop Drill Pipe Inp Report'!BA1868="X",1,0))))))))))))</f>
        <v>0</v>
      </c>
    </row>
    <row r="1862" spans="9:10" x14ac:dyDescent="0.25">
      <c r="I1862">
        <f>IF('Prop Drill Pipe Inp Report'!V1869="X",1,IF('Prop Drill Pipe Inp Report'!W1869="X",1,IF('Prop Drill Pipe Inp Report'!X1869="X",1,IF('Prop Drill Pipe Inp Report'!Y1869="X",1,IF('Prop Drill Pipe Inp Report'!Z1869="X",1,IF('Prop Drill Pipe Inp Report'!AA1869="X",1,IF('Prop Drill Pipe Inp Report'!AB1869="X",1,IF('Prop Drill Pipe Inp Report'!AC1869="X",1,IF('Prop Drill Pipe Inp Report'!AD1869="X",1,IF('Prop Drill Pipe Inp Report'!AE1869="X",1,IF('Prop Drill Pipe Inp Report'!AF1869="X",1,IF('Prop Drill Pipe Inp Report'!AG1869="X",1,IF('Prop Drill Pipe Inp Report'!AH1869="X",1, IF('Prop Drill Pipe Inp Report'!AI1869="X",1,0))))))))))))))</f>
        <v>0</v>
      </c>
      <c r="J1862">
        <f>IF('Prop Drill Pipe Inp Report'!AP1869="X",1,IF('Prop Drill Pipe Inp Report'!AQ1869="X",1,IF('Prop Drill Pipe Inp Report'!AR1869="X",1,IF('Prop Drill Pipe Inp Report'!AS1869="X",1,IF('Prop Drill Pipe Inp Report'!AT1869="X",1,IF('Prop Drill Pipe Inp Report'!AU1869="X",1,IF('Prop Drill Pipe Inp Report'!AV1869="X",1,IF('Prop Drill Pipe Inp Report'!AW1869="X",1,IF('Prop Drill Pipe Inp Report'!AX1869="X",1,IF('Prop Drill Pipe Inp Report'!AY1869="X",1,IF('Prop Drill Pipe Inp Report'!AZ1869="X",1,IF('Prop Drill Pipe Inp Report'!BA1869="X",1,0))))))))))))</f>
        <v>0</v>
      </c>
    </row>
    <row r="1863" spans="9:10" x14ac:dyDescent="0.25">
      <c r="I1863">
        <f>IF('Prop Drill Pipe Inp Report'!V1870="X",1,IF('Prop Drill Pipe Inp Report'!W1870="X",1,IF('Prop Drill Pipe Inp Report'!X1870="X",1,IF('Prop Drill Pipe Inp Report'!Y1870="X",1,IF('Prop Drill Pipe Inp Report'!Z1870="X",1,IF('Prop Drill Pipe Inp Report'!AA1870="X",1,IF('Prop Drill Pipe Inp Report'!AB1870="X",1,IF('Prop Drill Pipe Inp Report'!AC1870="X",1,IF('Prop Drill Pipe Inp Report'!AD1870="X",1,IF('Prop Drill Pipe Inp Report'!AE1870="X",1,IF('Prop Drill Pipe Inp Report'!AF1870="X",1,IF('Prop Drill Pipe Inp Report'!AG1870="X",1,IF('Prop Drill Pipe Inp Report'!AH1870="X",1, IF('Prop Drill Pipe Inp Report'!AI1870="X",1,0))))))))))))))</f>
        <v>0</v>
      </c>
      <c r="J1863">
        <f>IF('Prop Drill Pipe Inp Report'!AP1870="X",1,IF('Prop Drill Pipe Inp Report'!AQ1870="X",1,IF('Prop Drill Pipe Inp Report'!AR1870="X",1,IF('Prop Drill Pipe Inp Report'!AS1870="X",1,IF('Prop Drill Pipe Inp Report'!AT1870="X",1,IF('Prop Drill Pipe Inp Report'!AU1870="X",1,IF('Prop Drill Pipe Inp Report'!AV1870="X",1,IF('Prop Drill Pipe Inp Report'!AW1870="X",1,IF('Prop Drill Pipe Inp Report'!AX1870="X",1,IF('Prop Drill Pipe Inp Report'!AY1870="X",1,IF('Prop Drill Pipe Inp Report'!AZ1870="X",1,IF('Prop Drill Pipe Inp Report'!BA1870="X",1,0))))))))))))</f>
        <v>0</v>
      </c>
    </row>
    <row r="1864" spans="9:10" x14ac:dyDescent="0.25">
      <c r="I1864">
        <f>IF('Prop Drill Pipe Inp Report'!V1871="X",1,IF('Prop Drill Pipe Inp Report'!W1871="X",1,IF('Prop Drill Pipe Inp Report'!X1871="X",1,IF('Prop Drill Pipe Inp Report'!Y1871="X",1,IF('Prop Drill Pipe Inp Report'!Z1871="X",1,IF('Prop Drill Pipe Inp Report'!AA1871="X",1,IF('Prop Drill Pipe Inp Report'!AB1871="X",1,IF('Prop Drill Pipe Inp Report'!AC1871="X",1,IF('Prop Drill Pipe Inp Report'!AD1871="X",1,IF('Prop Drill Pipe Inp Report'!AE1871="X",1,IF('Prop Drill Pipe Inp Report'!AF1871="X",1,IF('Prop Drill Pipe Inp Report'!AG1871="X",1,IF('Prop Drill Pipe Inp Report'!AH1871="X",1, IF('Prop Drill Pipe Inp Report'!AI1871="X",1,0))))))))))))))</f>
        <v>0</v>
      </c>
      <c r="J1864">
        <f>IF('Prop Drill Pipe Inp Report'!AP1871="X",1,IF('Prop Drill Pipe Inp Report'!AQ1871="X",1,IF('Prop Drill Pipe Inp Report'!AR1871="X",1,IF('Prop Drill Pipe Inp Report'!AS1871="X",1,IF('Prop Drill Pipe Inp Report'!AT1871="X",1,IF('Prop Drill Pipe Inp Report'!AU1871="X",1,IF('Prop Drill Pipe Inp Report'!AV1871="X",1,IF('Prop Drill Pipe Inp Report'!AW1871="X",1,IF('Prop Drill Pipe Inp Report'!AX1871="X",1,IF('Prop Drill Pipe Inp Report'!AY1871="X",1,IF('Prop Drill Pipe Inp Report'!AZ1871="X",1,IF('Prop Drill Pipe Inp Report'!BA1871="X",1,0))))))))))))</f>
        <v>0</v>
      </c>
    </row>
    <row r="1865" spans="9:10" x14ac:dyDescent="0.25">
      <c r="I1865">
        <f>IF('Prop Drill Pipe Inp Report'!V1872="X",1,IF('Prop Drill Pipe Inp Report'!W1872="X",1,IF('Prop Drill Pipe Inp Report'!X1872="X",1,IF('Prop Drill Pipe Inp Report'!Y1872="X",1,IF('Prop Drill Pipe Inp Report'!Z1872="X",1,IF('Prop Drill Pipe Inp Report'!AA1872="X",1,IF('Prop Drill Pipe Inp Report'!AB1872="X",1,IF('Prop Drill Pipe Inp Report'!AC1872="X",1,IF('Prop Drill Pipe Inp Report'!AD1872="X",1,IF('Prop Drill Pipe Inp Report'!AE1872="X",1,IF('Prop Drill Pipe Inp Report'!AF1872="X",1,IF('Prop Drill Pipe Inp Report'!AG1872="X",1,IF('Prop Drill Pipe Inp Report'!AH1872="X",1, IF('Prop Drill Pipe Inp Report'!AI1872="X",1,0))))))))))))))</f>
        <v>0</v>
      </c>
      <c r="J1865">
        <f>IF('Prop Drill Pipe Inp Report'!AP1872="X",1,IF('Prop Drill Pipe Inp Report'!AQ1872="X",1,IF('Prop Drill Pipe Inp Report'!AR1872="X",1,IF('Prop Drill Pipe Inp Report'!AS1872="X",1,IF('Prop Drill Pipe Inp Report'!AT1872="X",1,IF('Prop Drill Pipe Inp Report'!AU1872="X",1,IF('Prop Drill Pipe Inp Report'!AV1872="X",1,IF('Prop Drill Pipe Inp Report'!AW1872="X",1,IF('Prop Drill Pipe Inp Report'!AX1872="X",1,IF('Prop Drill Pipe Inp Report'!AY1872="X",1,IF('Prop Drill Pipe Inp Report'!AZ1872="X",1,IF('Prop Drill Pipe Inp Report'!BA1872="X",1,0))))))))))))</f>
        <v>0</v>
      </c>
    </row>
    <row r="1866" spans="9:10" x14ac:dyDescent="0.25">
      <c r="I1866">
        <f>IF('Prop Drill Pipe Inp Report'!V1873="X",1,IF('Prop Drill Pipe Inp Report'!W1873="X",1,IF('Prop Drill Pipe Inp Report'!X1873="X",1,IF('Prop Drill Pipe Inp Report'!Y1873="X",1,IF('Prop Drill Pipe Inp Report'!Z1873="X",1,IF('Prop Drill Pipe Inp Report'!AA1873="X",1,IF('Prop Drill Pipe Inp Report'!AB1873="X",1,IF('Prop Drill Pipe Inp Report'!AC1873="X",1,IF('Prop Drill Pipe Inp Report'!AD1873="X",1,IF('Prop Drill Pipe Inp Report'!AE1873="X",1,IF('Prop Drill Pipe Inp Report'!AF1873="X",1,IF('Prop Drill Pipe Inp Report'!AG1873="X",1,IF('Prop Drill Pipe Inp Report'!AH1873="X",1, IF('Prop Drill Pipe Inp Report'!AI1873="X",1,0))))))))))))))</f>
        <v>0</v>
      </c>
      <c r="J1866">
        <f>IF('Prop Drill Pipe Inp Report'!AP1873="X",1,IF('Prop Drill Pipe Inp Report'!AQ1873="X",1,IF('Prop Drill Pipe Inp Report'!AR1873="X",1,IF('Prop Drill Pipe Inp Report'!AS1873="X",1,IF('Prop Drill Pipe Inp Report'!AT1873="X",1,IF('Prop Drill Pipe Inp Report'!AU1873="X",1,IF('Prop Drill Pipe Inp Report'!AV1873="X",1,IF('Prop Drill Pipe Inp Report'!AW1873="X",1,IF('Prop Drill Pipe Inp Report'!AX1873="X",1,IF('Prop Drill Pipe Inp Report'!AY1873="X",1,IF('Prop Drill Pipe Inp Report'!AZ1873="X",1,IF('Prop Drill Pipe Inp Report'!BA1873="X",1,0))))))))))))</f>
        <v>0</v>
      </c>
    </row>
    <row r="1867" spans="9:10" x14ac:dyDescent="0.25">
      <c r="I1867">
        <f>IF('Prop Drill Pipe Inp Report'!V1874="X",1,IF('Prop Drill Pipe Inp Report'!W1874="X",1,IF('Prop Drill Pipe Inp Report'!X1874="X",1,IF('Prop Drill Pipe Inp Report'!Y1874="X",1,IF('Prop Drill Pipe Inp Report'!Z1874="X",1,IF('Prop Drill Pipe Inp Report'!AA1874="X",1,IF('Prop Drill Pipe Inp Report'!AB1874="X",1,IF('Prop Drill Pipe Inp Report'!AC1874="X",1,IF('Prop Drill Pipe Inp Report'!AD1874="X",1,IF('Prop Drill Pipe Inp Report'!AE1874="X",1,IF('Prop Drill Pipe Inp Report'!AF1874="X",1,IF('Prop Drill Pipe Inp Report'!AG1874="X",1,IF('Prop Drill Pipe Inp Report'!AH1874="X",1, IF('Prop Drill Pipe Inp Report'!AI1874="X",1,0))))))))))))))</f>
        <v>0</v>
      </c>
      <c r="J1867">
        <f>IF('Prop Drill Pipe Inp Report'!AP1874="X",1,IF('Prop Drill Pipe Inp Report'!AQ1874="X",1,IF('Prop Drill Pipe Inp Report'!AR1874="X",1,IF('Prop Drill Pipe Inp Report'!AS1874="X",1,IF('Prop Drill Pipe Inp Report'!AT1874="X",1,IF('Prop Drill Pipe Inp Report'!AU1874="X",1,IF('Prop Drill Pipe Inp Report'!AV1874="X",1,IF('Prop Drill Pipe Inp Report'!AW1874="X",1,IF('Prop Drill Pipe Inp Report'!AX1874="X",1,IF('Prop Drill Pipe Inp Report'!AY1874="X",1,IF('Prop Drill Pipe Inp Report'!AZ1874="X",1,IF('Prop Drill Pipe Inp Report'!BA1874="X",1,0))))))))))))</f>
        <v>0</v>
      </c>
    </row>
    <row r="1868" spans="9:10" x14ac:dyDescent="0.25">
      <c r="I1868">
        <f>IF('Prop Drill Pipe Inp Report'!V1875="X",1,IF('Prop Drill Pipe Inp Report'!W1875="X",1,IF('Prop Drill Pipe Inp Report'!X1875="X",1,IF('Prop Drill Pipe Inp Report'!Y1875="X",1,IF('Prop Drill Pipe Inp Report'!Z1875="X",1,IF('Prop Drill Pipe Inp Report'!AA1875="X",1,IF('Prop Drill Pipe Inp Report'!AB1875="X",1,IF('Prop Drill Pipe Inp Report'!AC1875="X",1,IF('Prop Drill Pipe Inp Report'!AD1875="X",1,IF('Prop Drill Pipe Inp Report'!AE1875="X",1,IF('Prop Drill Pipe Inp Report'!AF1875="X",1,IF('Prop Drill Pipe Inp Report'!AG1875="X",1,IF('Prop Drill Pipe Inp Report'!AH1875="X",1, IF('Prop Drill Pipe Inp Report'!AI1875="X",1,0))))))))))))))</f>
        <v>0</v>
      </c>
      <c r="J1868">
        <f>IF('Prop Drill Pipe Inp Report'!AP1875="X",1,IF('Prop Drill Pipe Inp Report'!AQ1875="X",1,IF('Prop Drill Pipe Inp Report'!AR1875="X",1,IF('Prop Drill Pipe Inp Report'!AS1875="X",1,IF('Prop Drill Pipe Inp Report'!AT1875="X",1,IF('Prop Drill Pipe Inp Report'!AU1875="X",1,IF('Prop Drill Pipe Inp Report'!AV1875="X",1,IF('Prop Drill Pipe Inp Report'!AW1875="X",1,IF('Prop Drill Pipe Inp Report'!AX1875="X",1,IF('Prop Drill Pipe Inp Report'!AY1875="X",1,IF('Prop Drill Pipe Inp Report'!AZ1875="X",1,IF('Prop Drill Pipe Inp Report'!BA1875="X",1,0))))))))))))</f>
        <v>0</v>
      </c>
    </row>
    <row r="1869" spans="9:10" x14ac:dyDescent="0.25">
      <c r="I1869">
        <f>IF('Prop Drill Pipe Inp Report'!V1876="X",1,IF('Prop Drill Pipe Inp Report'!W1876="X",1,IF('Prop Drill Pipe Inp Report'!X1876="X",1,IF('Prop Drill Pipe Inp Report'!Y1876="X",1,IF('Prop Drill Pipe Inp Report'!Z1876="X",1,IF('Prop Drill Pipe Inp Report'!AA1876="X",1,IF('Prop Drill Pipe Inp Report'!AB1876="X",1,IF('Prop Drill Pipe Inp Report'!AC1876="X",1,IF('Prop Drill Pipe Inp Report'!AD1876="X",1,IF('Prop Drill Pipe Inp Report'!AE1876="X",1,IF('Prop Drill Pipe Inp Report'!AF1876="X",1,IF('Prop Drill Pipe Inp Report'!AG1876="X",1,IF('Prop Drill Pipe Inp Report'!AH1876="X",1, IF('Prop Drill Pipe Inp Report'!AI1876="X",1,0))))))))))))))</f>
        <v>0</v>
      </c>
      <c r="J1869">
        <f>IF('Prop Drill Pipe Inp Report'!AP1876="X",1,IF('Prop Drill Pipe Inp Report'!AQ1876="X",1,IF('Prop Drill Pipe Inp Report'!AR1876="X",1,IF('Prop Drill Pipe Inp Report'!AS1876="X",1,IF('Prop Drill Pipe Inp Report'!AT1876="X",1,IF('Prop Drill Pipe Inp Report'!AU1876="X",1,IF('Prop Drill Pipe Inp Report'!AV1876="X",1,IF('Prop Drill Pipe Inp Report'!AW1876="X",1,IF('Prop Drill Pipe Inp Report'!AX1876="X",1,IF('Prop Drill Pipe Inp Report'!AY1876="X",1,IF('Prop Drill Pipe Inp Report'!AZ1876="X",1,IF('Prop Drill Pipe Inp Report'!BA1876="X",1,0))))))))))))</f>
        <v>0</v>
      </c>
    </row>
    <row r="1870" spans="9:10" x14ac:dyDescent="0.25">
      <c r="I1870">
        <f>IF('Prop Drill Pipe Inp Report'!V1877="X",1,IF('Prop Drill Pipe Inp Report'!W1877="X",1,IF('Prop Drill Pipe Inp Report'!X1877="X",1,IF('Prop Drill Pipe Inp Report'!Y1877="X",1,IF('Prop Drill Pipe Inp Report'!Z1877="X",1,IF('Prop Drill Pipe Inp Report'!AA1877="X",1,IF('Prop Drill Pipe Inp Report'!AB1877="X",1,IF('Prop Drill Pipe Inp Report'!AC1877="X",1,IF('Prop Drill Pipe Inp Report'!AD1877="X",1,IF('Prop Drill Pipe Inp Report'!AE1877="X",1,IF('Prop Drill Pipe Inp Report'!AF1877="X",1,IF('Prop Drill Pipe Inp Report'!AG1877="X",1,IF('Prop Drill Pipe Inp Report'!AH1877="X",1, IF('Prop Drill Pipe Inp Report'!AI1877="X",1,0))))))))))))))</f>
        <v>0</v>
      </c>
      <c r="J1870">
        <f>IF('Prop Drill Pipe Inp Report'!AP1877="X",1,IF('Prop Drill Pipe Inp Report'!AQ1877="X",1,IF('Prop Drill Pipe Inp Report'!AR1877="X",1,IF('Prop Drill Pipe Inp Report'!AS1877="X",1,IF('Prop Drill Pipe Inp Report'!AT1877="X",1,IF('Prop Drill Pipe Inp Report'!AU1877="X",1,IF('Prop Drill Pipe Inp Report'!AV1877="X",1,IF('Prop Drill Pipe Inp Report'!AW1877="X",1,IF('Prop Drill Pipe Inp Report'!AX1877="X",1,IF('Prop Drill Pipe Inp Report'!AY1877="X",1,IF('Prop Drill Pipe Inp Report'!AZ1877="X",1,IF('Prop Drill Pipe Inp Report'!BA1877="X",1,0))))))))))))</f>
        <v>0</v>
      </c>
    </row>
    <row r="1871" spans="9:10" x14ac:dyDescent="0.25">
      <c r="I1871">
        <f>IF('Prop Drill Pipe Inp Report'!V1878="X",1,IF('Prop Drill Pipe Inp Report'!W1878="X",1,IF('Prop Drill Pipe Inp Report'!X1878="X",1,IF('Prop Drill Pipe Inp Report'!Y1878="X",1,IF('Prop Drill Pipe Inp Report'!Z1878="X",1,IF('Prop Drill Pipe Inp Report'!AA1878="X",1,IF('Prop Drill Pipe Inp Report'!AB1878="X",1,IF('Prop Drill Pipe Inp Report'!AC1878="X",1,IF('Prop Drill Pipe Inp Report'!AD1878="X",1,IF('Prop Drill Pipe Inp Report'!AE1878="X",1,IF('Prop Drill Pipe Inp Report'!AF1878="X",1,IF('Prop Drill Pipe Inp Report'!AG1878="X",1,IF('Prop Drill Pipe Inp Report'!AH1878="X",1, IF('Prop Drill Pipe Inp Report'!AI1878="X",1,0))))))))))))))</f>
        <v>0</v>
      </c>
      <c r="J1871">
        <f>IF('Prop Drill Pipe Inp Report'!AP1878="X",1,IF('Prop Drill Pipe Inp Report'!AQ1878="X",1,IF('Prop Drill Pipe Inp Report'!AR1878="X",1,IF('Prop Drill Pipe Inp Report'!AS1878="X",1,IF('Prop Drill Pipe Inp Report'!AT1878="X",1,IF('Prop Drill Pipe Inp Report'!AU1878="X",1,IF('Prop Drill Pipe Inp Report'!AV1878="X",1,IF('Prop Drill Pipe Inp Report'!AW1878="X",1,IF('Prop Drill Pipe Inp Report'!AX1878="X",1,IF('Prop Drill Pipe Inp Report'!AY1878="X",1,IF('Prop Drill Pipe Inp Report'!AZ1878="X",1,IF('Prop Drill Pipe Inp Report'!BA1878="X",1,0))))))))))))</f>
        <v>0</v>
      </c>
    </row>
    <row r="1872" spans="9:10" x14ac:dyDescent="0.25">
      <c r="I1872">
        <f>IF('Prop Drill Pipe Inp Report'!V1879="X",1,IF('Prop Drill Pipe Inp Report'!W1879="X",1,IF('Prop Drill Pipe Inp Report'!X1879="X",1,IF('Prop Drill Pipe Inp Report'!Y1879="X",1,IF('Prop Drill Pipe Inp Report'!Z1879="X",1,IF('Prop Drill Pipe Inp Report'!AA1879="X",1,IF('Prop Drill Pipe Inp Report'!AB1879="X",1,IF('Prop Drill Pipe Inp Report'!AC1879="X",1,IF('Prop Drill Pipe Inp Report'!AD1879="X",1,IF('Prop Drill Pipe Inp Report'!AE1879="X",1,IF('Prop Drill Pipe Inp Report'!AF1879="X",1,IF('Prop Drill Pipe Inp Report'!AG1879="X",1,IF('Prop Drill Pipe Inp Report'!AH1879="X",1, IF('Prop Drill Pipe Inp Report'!AI1879="X",1,0))))))))))))))</f>
        <v>0</v>
      </c>
      <c r="J1872">
        <f>IF('Prop Drill Pipe Inp Report'!AP1879="X",1,IF('Prop Drill Pipe Inp Report'!AQ1879="X",1,IF('Prop Drill Pipe Inp Report'!AR1879="X",1,IF('Prop Drill Pipe Inp Report'!AS1879="X",1,IF('Prop Drill Pipe Inp Report'!AT1879="X",1,IF('Prop Drill Pipe Inp Report'!AU1879="X",1,IF('Prop Drill Pipe Inp Report'!AV1879="X",1,IF('Prop Drill Pipe Inp Report'!AW1879="X",1,IF('Prop Drill Pipe Inp Report'!AX1879="X",1,IF('Prop Drill Pipe Inp Report'!AY1879="X",1,IF('Prop Drill Pipe Inp Report'!AZ1879="X",1,IF('Prop Drill Pipe Inp Report'!BA1879="X",1,0))))))))))))</f>
        <v>0</v>
      </c>
    </row>
    <row r="1873" spans="9:10" x14ac:dyDescent="0.25">
      <c r="I1873">
        <f>IF('Prop Drill Pipe Inp Report'!V1880="X",1,IF('Prop Drill Pipe Inp Report'!W1880="X",1,IF('Prop Drill Pipe Inp Report'!X1880="X",1,IF('Prop Drill Pipe Inp Report'!Y1880="X",1,IF('Prop Drill Pipe Inp Report'!Z1880="X",1,IF('Prop Drill Pipe Inp Report'!AA1880="X",1,IF('Prop Drill Pipe Inp Report'!AB1880="X",1,IF('Prop Drill Pipe Inp Report'!AC1880="X",1,IF('Prop Drill Pipe Inp Report'!AD1880="X",1,IF('Prop Drill Pipe Inp Report'!AE1880="X",1,IF('Prop Drill Pipe Inp Report'!AF1880="X",1,IF('Prop Drill Pipe Inp Report'!AG1880="X",1,IF('Prop Drill Pipe Inp Report'!AH1880="X",1, IF('Prop Drill Pipe Inp Report'!AI1880="X",1,0))))))))))))))</f>
        <v>0</v>
      </c>
      <c r="J1873">
        <f>IF('Prop Drill Pipe Inp Report'!AP1880="X",1,IF('Prop Drill Pipe Inp Report'!AQ1880="X",1,IF('Prop Drill Pipe Inp Report'!AR1880="X",1,IF('Prop Drill Pipe Inp Report'!AS1880="X",1,IF('Prop Drill Pipe Inp Report'!AT1880="X",1,IF('Prop Drill Pipe Inp Report'!AU1880="X",1,IF('Prop Drill Pipe Inp Report'!AV1880="X",1,IF('Prop Drill Pipe Inp Report'!AW1880="X",1,IF('Prop Drill Pipe Inp Report'!AX1880="X",1,IF('Prop Drill Pipe Inp Report'!AY1880="X",1,IF('Prop Drill Pipe Inp Report'!AZ1880="X",1,IF('Prop Drill Pipe Inp Report'!BA1880="X",1,0))))))))))))</f>
        <v>0</v>
      </c>
    </row>
    <row r="1874" spans="9:10" x14ac:dyDescent="0.25">
      <c r="I1874">
        <f>IF('Prop Drill Pipe Inp Report'!V1881="X",1,IF('Prop Drill Pipe Inp Report'!W1881="X",1,IF('Prop Drill Pipe Inp Report'!X1881="X",1,IF('Prop Drill Pipe Inp Report'!Y1881="X",1,IF('Prop Drill Pipe Inp Report'!Z1881="X",1,IF('Prop Drill Pipe Inp Report'!AA1881="X",1,IF('Prop Drill Pipe Inp Report'!AB1881="X",1,IF('Prop Drill Pipe Inp Report'!AC1881="X",1,IF('Prop Drill Pipe Inp Report'!AD1881="X",1,IF('Prop Drill Pipe Inp Report'!AE1881="X",1,IF('Prop Drill Pipe Inp Report'!AF1881="X",1,IF('Prop Drill Pipe Inp Report'!AG1881="X",1,IF('Prop Drill Pipe Inp Report'!AH1881="X",1, IF('Prop Drill Pipe Inp Report'!AI1881="X",1,0))))))))))))))</f>
        <v>0</v>
      </c>
      <c r="J1874">
        <f>IF('Prop Drill Pipe Inp Report'!AP1881="X",1,IF('Prop Drill Pipe Inp Report'!AQ1881="X",1,IF('Prop Drill Pipe Inp Report'!AR1881="X",1,IF('Prop Drill Pipe Inp Report'!AS1881="X",1,IF('Prop Drill Pipe Inp Report'!AT1881="X",1,IF('Prop Drill Pipe Inp Report'!AU1881="X",1,IF('Prop Drill Pipe Inp Report'!AV1881="X",1,IF('Prop Drill Pipe Inp Report'!AW1881="X",1,IF('Prop Drill Pipe Inp Report'!AX1881="X",1,IF('Prop Drill Pipe Inp Report'!AY1881="X",1,IF('Prop Drill Pipe Inp Report'!AZ1881="X",1,IF('Prop Drill Pipe Inp Report'!BA1881="X",1,0))))))))))))</f>
        <v>0</v>
      </c>
    </row>
    <row r="1875" spans="9:10" x14ac:dyDescent="0.25">
      <c r="I1875">
        <f>IF('Prop Drill Pipe Inp Report'!V1882="X",1,IF('Prop Drill Pipe Inp Report'!W1882="X",1,IF('Prop Drill Pipe Inp Report'!X1882="X",1,IF('Prop Drill Pipe Inp Report'!Y1882="X",1,IF('Prop Drill Pipe Inp Report'!Z1882="X",1,IF('Prop Drill Pipe Inp Report'!AA1882="X",1,IF('Prop Drill Pipe Inp Report'!AB1882="X",1,IF('Prop Drill Pipe Inp Report'!AC1882="X",1,IF('Prop Drill Pipe Inp Report'!AD1882="X",1,IF('Prop Drill Pipe Inp Report'!AE1882="X",1,IF('Prop Drill Pipe Inp Report'!AF1882="X",1,IF('Prop Drill Pipe Inp Report'!AG1882="X",1,IF('Prop Drill Pipe Inp Report'!AH1882="X",1, IF('Prop Drill Pipe Inp Report'!AI1882="X",1,0))))))))))))))</f>
        <v>0</v>
      </c>
      <c r="J1875">
        <f>IF('Prop Drill Pipe Inp Report'!AP1882="X",1,IF('Prop Drill Pipe Inp Report'!AQ1882="X",1,IF('Prop Drill Pipe Inp Report'!AR1882="X",1,IF('Prop Drill Pipe Inp Report'!AS1882="X",1,IF('Prop Drill Pipe Inp Report'!AT1882="X",1,IF('Prop Drill Pipe Inp Report'!AU1882="X",1,IF('Prop Drill Pipe Inp Report'!AV1882="X",1,IF('Prop Drill Pipe Inp Report'!AW1882="X",1,IF('Prop Drill Pipe Inp Report'!AX1882="X",1,IF('Prop Drill Pipe Inp Report'!AY1882="X",1,IF('Prop Drill Pipe Inp Report'!AZ1882="X",1,IF('Prop Drill Pipe Inp Report'!BA1882="X",1,0))))))))))))</f>
        <v>0</v>
      </c>
    </row>
    <row r="1876" spans="9:10" x14ac:dyDescent="0.25">
      <c r="I1876">
        <f>IF('Prop Drill Pipe Inp Report'!V1883="X",1,IF('Prop Drill Pipe Inp Report'!W1883="X",1,IF('Prop Drill Pipe Inp Report'!X1883="X",1,IF('Prop Drill Pipe Inp Report'!Y1883="X",1,IF('Prop Drill Pipe Inp Report'!Z1883="X",1,IF('Prop Drill Pipe Inp Report'!AA1883="X",1,IF('Prop Drill Pipe Inp Report'!AB1883="X",1,IF('Prop Drill Pipe Inp Report'!AC1883="X",1,IF('Prop Drill Pipe Inp Report'!AD1883="X",1,IF('Prop Drill Pipe Inp Report'!AE1883="X",1,IF('Prop Drill Pipe Inp Report'!AF1883="X",1,IF('Prop Drill Pipe Inp Report'!AG1883="X",1,IF('Prop Drill Pipe Inp Report'!AH1883="X",1, IF('Prop Drill Pipe Inp Report'!AI1883="X",1,0))))))))))))))</f>
        <v>0</v>
      </c>
      <c r="J1876">
        <f>IF('Prop Drill Pipe Inp Report'!AP1883="X",1,IF('Prop Drill Pipe Inp Report'!AQ1883="X",1,IF('Prop Drill Pipe Inp Report'!AR1883="X",1,IF('Prop Drill Pipe Inp Report'!AS1883="X",1,IF('Prop Drill Pipe Inp Report'!AT1883="X",1,IF('Prop Drill Pipe Inp Report'!AU1883="X",1,IF('Prop Drill Pipe Inp Report'!AV1883="X",1,IF('Prop Drill Pipe Inp Report'!AW1883="X",1,IF('Prop Drill Pipe Inp Report'!AX1883="X",1,IF('Prop Drill Pipe Inp Report'!AY1883="X",1,IF('Prop Drill Pipe Inp Report'!AZ1883="X",1,IF('Prop Drill Pipe Inp Report'!BA1883="X",1,0))))))))))))</f>
        <v>0</v>
      </c>
    </row>
    <row r="1877" spans="9:10" x14ac:dyDescent="0.25">
      <c r="I1877">
        <f>IF('Prop Drill Pipe Inp Report'!V1884="X",1,IF('Prop Drill Pipe Inp Report'!W1884="X",1,IF('Prop Drill Pipe Inp Report'!X1884="X",1,IF('Prop Drill Pipe Inp Report'!Y1884="X",1,IF('Prop Drill Pipe Inp Report'!Z1884="X",1,IF('Prop Drill Pipe Inp Report'!AA1884="X",1,IF('Prop Drill Pipe Inp Report'!AB1884="X",1,IF('Prop Drill Pipe Inp Report'!AC1884="X",1,IF('Prop Drill Pipe Inp Report'!AD1884="X",1,IF('Prop Drill Pipe Inp Report'!AE1884="X",1,IF('Prop Drill Pipe Inp Report'!AF1884="X",1,IF('Prop Drill Pipe Inp Report'!AG1884="X",1,IF('Prop Drill Pipe Inp Report'!AH1884="X",1, IF('Prop Drill Pipe Inp Report'!AI1884="X",1,0))))))))))))))</f>
        <v>0</v>
      </c>
      <c r="J1877">
        <f>IF('Prop Drill Pipe Inp Report'!AP1884="X",1,IF('Prop Drill Pipe Inp Report'!AQ1884="X",1,IF('Prop Drill Pipe Inp Report'!AR1884="X",1,IF('Prop Drill Pipe Inp Report'!AS1884="X",1,IF('Prop Drill Pipe Inp Report'!AT1884="X",1,IF('Prop Drill Pipe Inp Report'!AU1884="X",1,IF('Prop Drill Pipe Inp Report'!AV1884="X",1,IF('Prop Drill Pipe Inp Report'!AW1884="X",1,IF('Prop Drill Pipe Inp Report'!AX1884="X",1,IF('Prop Drill Pipe Inp Report'!AY1884="X",1,IF('Prop Drill Pipe Inp Report'!AZ1884="X",1,IF('Prop Drill Pipe Inp Report'!BA1884="X",1,0))))))))))))</f>
        <v>0</v>
      </c>
    </row>
    <row r="1878" spans="9:10" x14ac:dyDescent="0.25">
      <c r="I1878">
        <f>IF('Prop Drill Pipe Inp Report'!V1885="X",1,IF('Prop Drill Pipe Inp Report'!W1885="X",1,IF('Prop Drill Pipe Inp Report'!X1885="X",1,IF('Prop Drill Pipe Inp Report'!Y1885="X",1,IF('Prop Drill Pipe Inp Report'!Z1885="X",1,IF('Prop Drill Pipe Inp Report'!AA1885="X",1,IF('Prop Drill Pipe Inp Report'!AB1885="X",1,IF('Prop Drill Pipe Inp Report'!AC1885="X",1,IF('Prop Drill Pipe Inp Report'!AD1885="X",1,IF('Prop Drill Pipe Inp Report'!AE1885="X",1,IF('Prop Drill Pipe Inp Report'!AF1885="X",1,IF('Prop Drill Pipe Inp Report'!AG1885="X",1,IF('Prop Drill Pipe Inp Report'!AH1885="X",1, IF('Prop Drill Pipe Inp Report'!AI1885="X",1,0))))))))))))))</f>
        <v>0</v>
      </c>
      <c r="J1878">
        <f>IF('Prop Drill Pipe Inp Report'!AP1885="X",1,IF('Prop Drill Pipe Inp Report'!AQ1885="X",1,IF('Prop Drill Pipe Inp Report'!AR1885="X",1,IF('Prop Drill Pipe Inp Report'!AS1885="X",1,IF('Prop Drill Pipe Inp Report'!AT1885="X",1,IF('Prop Drill Pipe Inp Report'!AU1885="X",1,IF('Prop Drill Pipe Inp Report'!AV1885="X",1,IF('Prop Drill Pipe Inp Report'!AW1885="X",1,IF('Prop Drill Pipe Inp Report'!AX1885="X",1,IF('Prop Drill Pipe Inp Report'!AY1885="X",1,IF('Prop Drill Pipe Inp Report'!AZ1885="X",1,IF('Prop Drill Pipe Inp Report'!BA1885="X",1,0))))))))))))</f>
        <v>0</v>
      </c>
    </row>
    <row r="1879" spans="9:10" x14ac:dyDescent="0.25">
      <c r="I1879">
        <f>IF('Prop Drill Pipe Inp Report'!V1886="X",1,IF('Prop Drill Pipe Inp Report'!W1886="X",1,IF('Prop Drill Pipe Inp Report'!X1886="X",1,IF('Prop Drill Pipe Inp Report'!Y1886="X",1,IF('Prop Drill Pipe Inp Report'!Z1886="X",1,IF('Prop Drill Pipe Inp Report'!AA1886="X",1,IF('Prop Drill Pipe Inp Report'!AB1886="X",1,IF('Prop Drill Pipe Inp Report'!AC1886="X",1,IF('Prop Drill Pipe Inp Report'!AD1886="X",1,IF('Prop Drill Pipe Inp Report'!AE1886="X",1,IF('Prop Drill Pipe Inp Report'!AF1886="X",1,IF('Prop Drill Pipe Inp Report'!AG1886="X",1,IF('Prop Drill Pipe Inp Report'!AH1886="X",1, IF('Prop Drill Pipe Inp Report'!AI1886="X",1,0))))))))))))))</f>
        <v>0</v>
      </c>
      <c r="J1879">
        <f>IF('Prop Drill Pipe Inp Report'!AP1886="X",1,IF('Prop Drill Pipe Inp Report'!AQ1886="X",1,IF('Prop Drill Pipe Inp Report'!AR1886="X",1,IF('Prop Drill Pipe Inp Report'!AS1886="X",1,IF('Prop Drill Pipe Inp Report'!AT1886="X",1,IF('Prop Drill Pipe Inp Report'!AU1886="X",1,IF('Prop Drill Pipe Inp Report'!AV1886="X",1,IF('Prop Drill Pipe Inp Report'!AW1886="X",1,IF('Prop Drill Pipe Inp Report'!AX1886="X",1,IF('Prop Drill Pipe Inp Report'!AY1886="X",1,IF('Prop Drill Pipe Inp Report'!AZ1886="X",1,IF('Prop Drill Pipe Inp Report'!BA1886="X",1,0))))))))))))</f>
        <v>0</v>
      </c>
    </row>
    <row r="1880" spans="9:10" x14ac:dyDescent="0.25">
      <c r="I1880">
        <f>IF('Prop Drill Pipe Inp Report'!V1887="X",1,IF('Prop Drill Pipe Inp Report'!W1887="X",1,IF('Prop Drill Pipe Inp Report'!X1887="X",1,IF('Prop Drill Pipe Inp Report'!Y1887="X",1,IF('Prop Drill Pipe Inp Report'!Z1887="X",1,IF('Prop Drill Pipe Inp Report'!AA1887="X",1,IF('Prop Drill Pipe Inp Report'!AB1887="X",1,IF('Prop Drill Pipe Inp Report'!AC1887="X",1,IF('Prop Drill Pipe Inp Report'!AD1887="X",1,IF('Prop Drill Pipe Inp Report'!AE1887="X",1,IF('Prop Drill Pipe Inp Report'!AF1887="X",1,IF('Prop Drill Pipe Inp Report'!AG1887="X",1,IF('Prop Drill Pipe Inp Report'!AH1887="X",1, IF('Prop Drill Pipe Inp Report'!AI1887="X",1,0))))))))))))))</f>
        <v>0</v>
      </c>
      <c r="J1880">
        <f>IF('Prop Drill Pipe Inp Report'!AP1887="X",1,IF('Prop Drill Pipe Inp Report'!AQ1887="X",1,IF('Prop Drill Pipe Inp Report'!AR1887="X",1,IF('Prop Drill Pipe Inp Report'!AS1887="X",1,IF('Prop Drill Pipe Inp Report'!AT1887="X",1,IF('Prop Drill Pipe Inp Report'!AU1887="X",1,IF('Prop Drill Pipe Inp Report'!AV1887="X",1,IF('Prop Drill Pipe Inp Report'!AW1887="X",1,IF('Prop Drill Pipe Inp Report'!AX1887="X",1,IF('Prop Drill Pipe Inp Report'!AY1887="X",1,IF('Prop Drill Pipe Inp Report'!AZ1887="X",1,IF('Prop Drill Pipe Inp Report'!BA1887="X",1,0))))))))))))</f>
        <v>0</v>
      </c>
    </row>
    <row r="1881" spans="9:10" x14ac:dyDescent="0.25">
      <c r="I1881">
        <f>IF('Prop Drill Pipe Inp Report'!V1888="X",1,IF('Prop Drill Pipe Inp Report'!W1888="X",1,IF('Prop Drill Pipe Inp Report'!X1888="X",1,IF('Prop Drill Pipe Inp Report'!Y1888="X",1,IF('Prop Drill Pipe Inp Report'!Z1888="X",1,IF('Prop Drill Pipe Inp Report'!AA1888="X",1,IF('Prop Drill Pipe Inp Report'!AB1888="X",1,IF('Prop Drill Pipe Inp Report'!AC1888="X",1,IF('Prop Drill Pipe Inp Report'!AD1888="X",1,IF('Prop Drill Pipe Inp Report'!AE1888="X",1,IF('Prop Drill Pipe Inp Report'!AF1888="X",1,IF('Prop Drill Pipe Inp Report'!AG1888="X",1,IF('Prop Drill Pipe Inp Report'!AH1888="X",1, IF('Prop Drill Pipe Inp Report'!AI1888="X",1,0))))))))))))))</f>
        <v>0</v>
      </c>
      <c r="J1881">
        <f>IF('Prop Drill Pipe Inp Report'!AP1888="X",1,IF('Prop Drill Pipe Inp Report'!AQ1888="X",1,IF('Prop Drill Pipe Inp Report'!AR1888="X",1,IF('Prop Drill Pipe Inp Report'!AS1888="X",1,IF('Prop Drill Pipe Inp Report'!AT1888="X",1,IF('Prop Drill Pipe Inp Report'!AU1888="X",1,IF('Prop Drill Pipe Inp Report'!AV1888="X",1,IF('Prop Drill Pipe Inp Report'!AW1888="X",1,IF('Prop Drill Pipe Inp Report'!AX1888="X",1,IF('Prop Drill Pipe Inp Report'!AY1888="X",1,IF('Prop Drill Pipe Inp Report'!AZ1888="X",1,IF('Prop Drill Pipe Inp Report'!BA1888="X",1,0))))))))))))</f>
        <v>0</v>
      </c>
    </row>
    <row r="1882" spans="9:10" x14ac:dyDescent="0.25">
      <c r="I1882">
        <f>IF('Prop Drill Pipe Inp Report'!V1889="X",1,IF('Prop Drill Pipe Inp Report'!W1889="X",1,IF('Prop Drill Pipe Inp Report'!X1889="X",1,IF('Prop Drill Pipe Inp Report'!Y1889="X",1,IF('Prop Drill Pipe Inp Report'!Z1889="X",1,IF('Prop Drill Pipe Inp Report'!AA1889="X",1,IF('Prop Drill Pipe Inp Report'!AB1889="X",1,IF('Prop Drill Pipe Inp Report'!AC1889="X",1,IF('Prop Drill Pipe Inp Report'!AD1889="X",1,IF('Prop Drill Pipe Inp Report'!AE1889="X",1,IF('Prop Drill Pipe Inp Report'!AF1889="X",1,IF('Prop Drill Pipe Inp Report'!AG1889="X",1,IF('Prop Drill Pipe Inp Report'!AH1889="X",1, IF('Prop Drill Pipe Inp Report'!AI1889="X",1,0))))))))))))))</f>
        <v>0</v>
      </c>
      <c r="J1882">
        <f>IF('Prop Drill Pipe Inp Report'!AP1889="X",1,IF('Prop Drill Pipe Inp Report'!AQ1889="X",1,IF('Prop Drill Pipe Inp Report'!AR1889="X",1,IF('Prop Drill Pipe Inp Report'!AS1889="X",1,IF('Prop Drill Pipe Inp Report'!AT1889="X",1,IF('Prop Drill Pipe Inp Report'!AU1889="X",1,IF('Prop Drill Pipe Inp Report'!AV1889="X",1,IF('Prop Drill Pipe Inp Report'!AW1889="X",1,IF('Prop Drill Pipe Inp Report'!AX1889="X",1,IF('Prop Drill Pipe Inp Report'!AY1889="X",1,IF('Prop Drill Pipe Inp Report'!AZ1889="X",1,IF('Prop Drill Pipe Inp Report'!BA1889="X",1,0))))))))))))</f>
        <v>0</v>
      </c>
    </row>
    <row r="1883" spans="9:10" x14ac:dyDescent="0.25">
      <c r="I1883">
        <f>IF('Prop Drill Pipe Inp Report'!V1890="X",1,IF('Prop Drill Pipe Inp Report'!W1890="X",1,IF('Prop Drill Pipe Inp Report'!X1890="X",1,IF('Prop Drill Pipe Inp Report'!Y1890="X",1,IF('Prop Drill Pipe Inp Report'!Z1890="X",1,IF('Prop Drill Pipe Inp Report'!AA1890="X",1,IF('Prop Drill Pipe Inp Report'!AB1890="X",1,IF('Prop Drill Pipe Inp Report'!AC1890="X",1,IF('Prop Drill Pipe Inp Report'!AD1890="X",1,IF('Prop Drill Pipe Inp Report'!AE1890="X",1,IF('Prop Drill Pipe Inp Report'!AF1890="X",1,IF('Prop Drill Pipe Inp Report'!AG1890="X",1,IF('Prop Drill Pipe Inp Report'!AH1890="X",1, IF('Prop Drill Pipe Inp Report'!AI1890="X",1,0))))))))))))))</f>
        <v>0</v>
      </c>
      <c r="J1883">
        <f>IF('Prop Drill Pipe Inp Report'!AP1890="X",1,IF('Prop Drill Pipe Inp Report'!AQ1890="X",1,IF('Prop Drill Pipe Inp Report'!AR1890="X",1,IF('Prop Drill Pipe Inp Report'!AS1890="X",1,IF('Prop Drill Pipe Inp Report'!AT1890="X",1,IF('Prop Drill Pipe Inp Report'!AU1890="X",1,IF('Prop Drill Pipe Inp Report'!AV1890="X",1,IF('Prop Drill Pipe Inp Report'!AW1890="X",1,IF('Prop Drill Pipe Inp Report'!AX1890="X",1,IF('Prop Drill Pipe Inp Report'!AY1890="X",1,IF('Prop Drill Pipe Inp Report'!AZ1890="X",1,IF('Prop Drill Pipe Inp Report'!BA1890="X",1,0))))))))))))</f>
        <v>0</v>
      </c>
    </row>
    <row r="1884" spans="9:10" x14ac:dyDescent="0.25">
      <c r="I1884">
        <f>IF('Prop Drill Pipe Inp Report'!V1891="X",1,IF('Prop Drill Pipe Inp Report'!W1891="X",1,IF('Prop Drill Pipe Inp Report'!X1891="X",1,IF('Prop Drill Pipe Inp Report'!Y1891="X",1,IF('Prop Drill Pipe Inp Report'!Z1891="X",1,IF('Prop Drill Pipe Inp Report'!AA1891="X",1,IF('Prop Drill Pipe Inp Report'!AB1891="X",1,IF('Prop Drill Pipe Inp Report'!AC1891="X",1,IF('Prop Drill Pipe Inp Report'!AD1891="X",1,IF('Prop Drill Pipe Inp Report'!AE1891="X",1,IF('Prop Drill Pipe Inp Report'!AF1891="X",1,IF('Prop Drill Pipe Inp Report'!AG1891="X",1,IF('Prop Drill Pipe Inp Report'!AH1891="X",1, IF('Prop Drill Pipe Inp Report'!AI1891="X",1,0))))))))))))))</f>
        <v>0</v>
      </c>
      <c r="J1884">
        <f>IF('Prop Drill Pipe Inp Report'!AP1891="X",1,IF('Prop Drill Pipe Inp Report'!AQ1891="X",1,IF('Prop Drill Pipe Inp Report'!AR1891="X",1,IF('Prop Drill Pipe Inp Report'!AS1891="X",1,IF('Prop Drill Pipe Inp Report'!AT1891="X",1,IF('Prop Drill Pipe Inp Report'!AU1891="X",1,IF('Prop Drill Pipe Inp Report'!AV1891="X",1,IF('Prop Drill Pipe Inp Report'!AW1891="X",1,IF('Prop Drill Pipe Inp Report'!AX1891="X",1,IF('Prop Drill Pipe Inp Report'!AY1891="X",1,IF('Prop Drill Pipe Inp Report'!AZ1891="X",1,IF('Prop Drill Pipe Inp Report'!BA1891="X",1,0))))))))))))</f>
        <v>0</v>
      </c>
    </row>
    <row r="1885" spans="9:10" x14ac:dyDescent="0.25">
      <c r="I1885">
        <f>IF('Prop Drill Pipe Inp Report'!V1892="X",1,IF('Prop Drill Pipe Inp Report'!W1892="X",1,IF('Prop Drill Pipe Inp Report'!X1892="X",1,IF('Prop Drill Pipe Inp Report'!Y1892="X",1,IF('Prop Drill Pipe Inp Report'!Z1892="X",1,IF('Prop Drill Pipe Inp Report'!AA1892="X",1,IF('Prop Drill Pipe Inp Report'!AB1892="X",1,IF('Prop Drill Pipe Inp Report'!AC1892="X",1,IF('Prop Drill Pipe Inp Report'!AD1892="X",1,IF('Prop Drill Pipe Inp Report'!AE1892="X",1,IF('Prop Drill Pipe Inp Report'!AF1892="X",1,IF('Prop Drill Pipe Inp Report'!AG1892="X",1,IF('Prop Drill Pipe Inp Report'!AH1892="X",1, IF('Prop Drill Pipe Inp Report'!AI1892="X",1,0))))))))))))))</f>
        <v>0</v>
      </c>
      <c r="J1885">
        <f>IF('Prop Drill Pipe Inp Report'!AP1892="X",1,IF('Prop Drill Pipe Inp Report'!AQ1892="X",1,IF('Prop Drill Pipe Inp Report'!AR1892="X",1,IF('Prop Drill Pipe Inp Report'!AS1892="X",1,IF('Prop Drill Pipe Inp Report'!AT1892="X",1,IF('Prop Drill Pipe Inp Report'!AU1892="X",1,IF('Prop Drill Pipe Inp Report'!AV1892="X",1,IF('Prop Drill Pipe Inp Report'!AW1892="X",1,IF('Prop Drill Pipe Inp Report'!AX1892="X",1,IF('Prop Drill Pipe Inp Report'!AY1892="X",1,IF('Prop Drill Pipe Inp Report'!AZ1892="X",1,IF('Prop Drill Pipe Inp Report'!BA1892="X",1,0))))))))))))</f>
        <v>0</v>
      </c>
    </row>
    <row r="1886" spans="9:10" x14ac:dyDescent="0.25">
      <c r="I1886">
        <f>IF('Prop Drill Pipe Inp Report'!V1893="X",1,IF('Prop Drill Pipe Inp Report'!W1893="X",1,IF('Prop Drill Pipe Inp Report'!X1893="X",1,IF('Prop Drill Pipe Inp Report'!Y1893="X",1,IF('Prop Drill Pipe Inp Report'!Z1893="X",1,IF('Prop Drill Pipe Inp Report'!AA1893="X",1,IF('Prop Drill Pipe Inp Report'!AB1893="X",1,IF('Prop Drill Pipe Inp Report'!AC1893="X",1,IF('Prop Drill Pipe Inp Report'!AD1893="X",1,IF('Prop Drill Pipe Inp Report'!AE1893="X",1,IF('Prop Drill Pipe Inp Report'!AF1893="X",1,IF('Prop Drill Pipe Inp Report'!AG1893="X",1,IF('Prop Drill Pipe Inp Report'!AH1893="X",1, IF('Prop Drill Pipe Inp Report'!AI1893="X",1,0))))))))))))))</f>
        <v>0</v>
      </c>
      <c r="J1886">
        <f>IF('Prop Drill Pipe Inp Report'!AP1893="X",1,IF('Prop Drill Pipe Inp Report'!AQ1893="X",1,IF('Prop Drill Pipe Inp Report'!AR1893="X",1,IF('Prop Drill Pipe Inp Report'!AS1893="X",1,IF('Prop Drill Pipe Inp Report'!AT1893="X",1,IF('Prop Drill Pipe Inp Report'!AU1893="X",1,IF('Prop Drill Pipe Inp Report'!AV1893="X",1,IF('Prop Drill Pipe Inp Report'!AW1893="X",1,IF('Prop Drill Pipe Inp Report'!AX1893="X",1,IF('Prop Drill Pipe Inp Report'!AY1893="X",1,IF('Prop Drill Pipe Inp Report'!AZ1893="X",1,IF('Prop Drill Pipe Inp Report'!BA1893="X",1,0))))))))))))</f>
        <v>0</v>
      </c>
    </row>
    <row r="1887" spans="9:10" x14ac:dyDescent="0.25">
      <c r="I1887">
        <f>IF('Prop Drill Pipe Inp Report'!V1894="X",1,IF('Prop Drill Pipe Inp Report'!W1894="X",1,IF('Prop Drill Pipe Inp Report'!X1894="X",1,IF('Prop Drill Pipe Inp Report'!Y1894="X",1,IF('Prop Drill Pipe Inp Report'!Z1894="X",1,IF('Prop Drill Pipe Inp Report'!AA1894="X",1,IF('Prop Drill Pipe Inp Report'!AB1894="X",1,IF('Prop Drill Pipe Inp Report'!AC1894="X",1,IF('Prop Drill Pipe Inp Report'!AD1894="X",1,IF('Prop Drill Pipe Inp Report'!AE1894="X",1,IF('Prop Drill Pipe Inp Report'!AF1894="X",1,IF('Prop Drill Pipe Inp Report'!AG1894="X",1,IF('Prop Drill Pipe Inp Report'!AH1894="X",1, IF('Prop Drill Pipe Inp Report'!AI1894="X",1,0))))))))))))))</f>
        <v>0</v>
      </c>
      <c r="J1887">
        <f>IF('Prop Drill Pipe Inp Report'!AP1894="X",1,IF('Prop Drill Pipe Inp Report'!AQ1894="X",1,IF('Prop Drill Pipe Inp Report'!AR1894="X",1,IF('Prop Drill Pipe Inp Report'!AS1894="X",1,IF('Prop Drill Pipe Inp Report'!AT1894="X",1,IF('Prop Drill Pipe Inp Report'!AU1894="X",1,IF('Prop Drill Pipe Inp Report'!AV1894="X",1,IF('Prop Drill Pipe Inp Report'!AW1894="X",1,IF('Prop Drill Pipe Inp Report'!AX1894="X",1,IF('Prop Drill Pipe Inp Report'!AY1894="X",1,IF('Prop Drill Pipe Inp Report'!AZ1894="X",1,IF('Prop Drill Pipe Inp Report'!BA1894="X",1,0))))))))))))</f>
        <v>0</v>
      </c>
    </row>
    <row r="1888" spans="9:10" x14ac:dyDescent="0.25">
      <c r="I1888">
        <f>IF('Prop Drill Pipe Inp Report'!V1895="X",1,IF('Prop Drill Pipe Inp Report'!W1895="X",1,IF('Prop Drill Pipe Inp Report'!X1895="X",1,IF('Prop Drill Pipe Inp Report'!Y1895="X",1,IF('Prop Drill Pipe Inp Report'!Z1895="X",1,IF('Prop Drill Pipe Inp Report'!AA1895="X",1,IF('Prop Drill Pipe Inp Report'!AB1895="X",1,IF('Prop Drill Pipe Inp Report'!AC1895="X",1,IF('Prop Drill Pipe Inp Report'!AD1895="X",1,IF('Prop Drill Pipe Inp Report'!AE1895="X",1,IF('Prop Drill Pipe Inp Report'!AF1895="X",1,IF('Prop Drill Pipe Inp Report'!AG1895="X",1,IF('Prop Drill Pipe Inp Report'!AH1895="X",1, IF('Prop Drill Pipe Inp Report'!AI1895="X",1,0))))))))))))))</f>
        <v>0</v>
      </c>
      <c r="J1888">
        <f>IF('Prop Drill Pipe Inp Report'!AP1895="X",1,IF('Prop Drill Pipe Inp Report'!AQ1895="X",1,IF('Prop Drill Pipe Inp Report'!AR1895="X",1,IF('Prop Drill Pipe Inp Report'!AS1895="X",1,IF('Prop Drill Pipe Inp Report'!AT1895="X",1,IF('Prop Drill Pipe Inp Report'!AU1895="X",1,IF('Prop Drill Pipe Inp Report'!AV1895="X",1,IF('Prop Drill Pipe Inp Report'!AW1895="X",1,IF('Prop Drill Pipe Inp Report'!AX1895="X",1,IF('Prop Drill Pipe Inp Report'!AY1895="X",1,IF('Prop Drill Pipe Inp Report'!AZ1895="X",1,IF('Prop Drill Pipe Inp Report'!BA1895="X",1,0))))))))))))</f>
        <v>0</v>
      </c>
    </row>
    <row r="1889" spans="9:10" x14ac:dyDescent="0.25">
      <c r="I1889">
        <f>IF('Prop Drill Pipe Inp Report'!V1896="X",1,IF('Prop Drill Pipe Inp Report'!W1896="X",1,IF('Prop Drill Pipe Inp Report'!X1896="X",1,IF('Prop Drill Pipe Inp Report'!Y1896="X",1,IF('Prop Drill Pipe Inp Report'!Z1896="X",1,IF('Prop Drill Pipe Inp Report'!AA1896="X",1,IF('Prop Drill Pipe Inp Report'!AB1896="X",1,IF('Prop Drill Pipe Inp Report'!AC1896="X",1,IF('Prop Drill Pipe Inp Report'!AD1896="X",1,IF('Prop Drill Pipe Inp Report'!AE1896="X",1,IF('Prop Drill Pipe Inp Report'!AF1896="X",1,IF('Prop Drill Pipe Inp Report'!AG1896="X",1,IF('Prop Drill Pipe Inp Report'!AH1896="X",1, IF('Prop Drill Pipe Inp Report'!AI1896="X",1,0))))))))))))))</f>
        <v>0</v>
      </c>
      <c r="J1889">
        <f>IF('Prop Drill Pipe Inp Report'!AP1896="X",1,IF('Prop Drill Pipe Inp Report'!AQ1896="X",1,IF('Prop Drill Pipe Inp Report'!AR1896="X",1,IF('Prop Drill Pipe Inp Report'!AS1896="X",1,IF('Prop Drill Pipe Inp Report'!AT1896="X",1,IF('Prop Drill Pipe Inp Report'!AU1896="X",1,IF('Prop Drill Pipe Inp Report'!AV1896="X",1,IF('Prop Drill Pipe Inp Report'!AW1896="X",1,IF('Prop Drill Pipe Inp Report'!AX1896="X",1,IF('Prop Drill Pipe Inp Report'!AY1896="X",1,IF('Prop Drill Pipe Inp Report'!AZ1896="X",1,IF('Prop Drill Pipe Inp Report'!BA1896="X",1,0))))))))))))</f>
        <v>0</v>
      </c>
    </row>
    <row r="1890" spans="9:10" x14ac:dyDescent="0.25">
      <c r="I1890">
        <f>IF('Prop Drill Pipe Inp Report'!V1897="X",1,IF('Prop Drill Pipe Inp Report'!W1897="X",1,IF('Prop Drill Pipe Inp Report'!X1897="X",1,IF('Prop Drill Pipe Inp Report'!Y1897="X",1,IF('Prop Drill Pipe Inp Report'!Z1897="X",1,IF('Prop Drill Pipe Inp Report'!AA1897="X",1,IF('Prop Drill Pipe Inp Report'!AB1897="X",1,IF('Prop Drill Pipe Inp Report'!AC1897="X",1,IF('Prop Drill Pipe Inp Report'!AD1897="X",1,IF('Prop Drill Pipe Inp Report'!AE1897="X",1,IF('Prop Drill Pipe Inp Report'!AF1897="X",1,IF('Prop Drill Pipe Inp Report'!AG1897="X",1,IF('Prop Drill Pipe Inp Report'!AH1897="X",1, IF('Prop Drill Pipe Inp Report'!AI1897="X",1,0))))))))))))))</f>
        <v>0</v>
      </c>
      <c r="J1890">
        <f>IF('Prop Drill Pipe Inp Report'!AP1897="X",1,IF('Prop Drill Pipe Inp Report'!AQ1897="X",1,IF('Prop Drill Pipe Inp Report'!AR1897="X",1,IF('Prop Drill Pipe Inp Report'!AS1897="X",1,IF('Prop Drill Pipe Inp Report'!AT1897="X",1,IF('Prop Drill Pipe Inp Report'!AU1897="X",1,IF('Prop Drill Pipe Inp Report'!AV1897="X",1,IF('Prop Drill Pipe Inp Report'!AW1897="X",1,IF('Prop Drill Pipe Inp Report'!AX1897="X",1,IF('Prop Drill Pipe Inp Report'!AY1897="X",1,IF('Prop Drill Pipe Inp Report'!AZ1897="X",1,IF('Prop Drill Pipe Inp Report'!BA1897="X",1,0))))))))))))</f>
        <v>0</v>
      </c>
    </row>
    <row r="1891" spans="9:10" x14ac:dyDescent="0.25">
      <c r="I1891">
        <f>IF('Prop Drill Pipe Inp Report'!V1898="X",1,IF('Prop Drill Pipe Inp Report'!W1898="X",1,IF('Prop Drill Pipe Inp Report'!X1898="X",1,IF('Prop Drill Pipe Inp Report'!Y1898="X",1,IF('Prop Drill Pipe Inp Report'!Z1898="X",1,IF('Prop Drill Pipe Inp Report'!AA1898="X",1,IF('Prop Drill Pipe Inp Report'!AB1898="X",1,IF('Prop Drill Pipe Inp Report'!AC1898="X",1,IF('Prop Drill Pipe Inp Report'!AD1898="X",1,IF('Prop Drill Pipe Inp Report'!AE1898="X",1,IF('Prop Drill Pipe Inp Report'!AF1898="X",1,IF('Prop Drill Pipe Inp Report'!AG1898="X",1,IF('Prop Drill Pipe Inp Report'!AH1898="X",1, IF('Prop Drill Pipe Inp Report'!AI1898="X",1,0))))))))))))))</f>
        <v>0</v>
      </c>
      <c r="J1891">
        <f>IF('Prop Drill Pipe Inp Report'!AP1898="X",1,IF('Prop Drill Pipe Inp Report'!AQ1898="X",1,IF('Prop Drill Pipe Inp Report'!AR1898="X",1,IF('Prop Drill Pipe Inp Report'!AS1898="X",1,IF('Prop Drill Pipe Inp Report'!AT1898="X",1,IF('Prop Drill Pipe Inp Report'!AU1898="X",1,IF('Prop Drill Pipe Inp Report'!AV1898="X",1,IF('Prop Drill Pipe Inp Report'!AW1898="X",1,IF('Prop Drill Pipe Inp Report'!AX1898="X",1,IF('Prop Drill Pipe Inp Report'!AY1898="X",1,IF('Prop Drill Pipe Inp Report'!AZ1898="X",1,IF('Prop Drill Pipe Inp Report'!BA1898="X",1,0))))))))))))</f>
        <v>0</v>
      </c>
    </row>
    <row r="1892" spans="9:10" x14ac:dyDescent="0.25">
      <c r="I1892">
        <f>IF('Prop Drill Pipe Inp Report'!V1899="X",1,IF('Prop Drill Pipe Inp Report'!W1899="X",1,IF('Prop Drill Pipe Inp Report'!X1899="X",1,IF('Prop Drill Pipe Inp Report'!Y1899="X",1,IF('Prop Drill Pipe Inp Report'!Z1899="X",1,IF('Prop Drill Pipe Inp Report'!AA1899="X",1,IF('Prop Drill Pipe Inp Report'!AB1899="X",1,IF('Prop Drill Pipe Inp Report'!AC1899="X",1,IF('Prop Drill Pipe Inp Report'!AD1899="X",1,IF('Prop Drill Pipe Inp Report'!AE1899="X",1,IF('Prop Drill Pipe Inp Report'!AF1899="X",1,IF('Prop Drill Pipe Inp Report'!AG1899="X",1,IF('Prop Drill Pipe Inp Report'!AH1899="X",1, IF('Prop Drill Pipe Inp Report'!AI1899="X",1,0))))))))))))))</f>
        <v>0</v>
      </c>
      <c r="J1892">
        <f>IF('Prop Drill Pipe Inp Report'!AP1899="X",1,IF('Prop Drill Pipe Inp Report'!AQ1899="X",1,IF('Prop Drill Pipe Inp Report'!AR1899="X",1,IF('Prop Drill Pipe Inp Report'!AS1899="X",1,IF('Prop Drill Pipe Inp Report'!AT1899="X",1,IF('Prop Drill Pipe Inp Report'!AU1899="X",1,IF('Prop Drill Pipe Inp Report'!AV1899="X",1,IF('Prop Drill Pipe Inp Report'!AW1899="X",1,IF('Prop Drill Pipe Inp Report'!AX1899="X",1,IF('Prop Drill Pipe Inp Report'!AY1899="X",1,IF('Prop Drill Pipe Inp Report'!AZ1899="X",1,IF('Prop Drill Pipe Inp Report'!BA1899="X",1,0))))))))))))</f>
        <v>0</v>
      </c>
    </row>
    <row r="1893" spans="9:10" x14ac:dyDescent="0.25">
      <c r="I1893">
        <f>IF('Prop Drill Pipe Inp Report'!V1900="X",1,IF('Prop Drill Pipe Inp Report'!W1900="X",1,IF('Prop Drill Pipe Inp Report'!X1900="X",1,IF('Prop Drill Pipe Inp Report'!Y1900="X",1,IF('Prop Drill Pipe Inp Report'!Z1900="X",1,IF('Prop Drill Pipe Inp Report'!AA1900="X",1,IF('Prop Drill Pipe Inp Report'!AB1900="X",1,IF('Prop Drill Pipe Inp Report'!AC1900="X",1,IF('Prop Drill Pipe Inp Report'!AD1900="X",1,IF('Prop Drill Pipe Inp Report'!AE1900="X",1,IF('Prop Drill Pipe Inp Report'!AF1900="X",1,IF('Prop Drill Pipe Inp Report'!AG1900="X",1,IF('Prop Drill Pipe Inp Report'!AH1900="X",1, IF('Prop Drill Pipe Inp Report'!AI1900="X",1,0))))))))))))))</f>
        <v>0</v>
      </c>
      <c r="J1893">
        <f>IF('Prop Drill Pipe Inp Report'!AP1900="X",1,IF('Prop Drill Pipe Inp Report'!AQ1900="X",1,IF('Prop Drill Pipe Inp Report'!AR1900="X",1,IF('Prop Drill Pipe Inp Report'!AS1900="X",1,IF('Prop Drill Pipe Inp Report'!AT1900="X",1,IF('Prop Drill Pipe Inp Report'!AU1900="X",1,IF('Prop Drill Pipe Inp Report'!AV1900="X",1,IF('Prop Drill Pipe Inp Report'!AW1900="X",1,IF('Prop Drill Pipe Inp Report'!AX1900="X",1,IF('Prop Drill Pipe Inp Report'!AY1900="X",1,IF('Prop Drill Pipe Inp Report'!AZ1900="X",1,IF('Prop Drill Pipe Inp Report'!BA1900="X",1,0))))))))))))</f>
        <v>0</v>
      </c>
    </row>
    <row r="1894" spans="9:10" x14ac:dyDescent="0.25">
      <c r="I1894">
        <f>IF('Prop Drill Pipe Inp Report'!V1901="X",1,IF('Prop Drill Pipe Inp Report'!W1901="X",1,IF('Prop Drill Pipe Inp Report'!X1901="X",1,IF('Prop Drill Pipe Inp Report'!Y1901="X",1,IF('Prop Drill Pipe Inp Report'!Z1901="X",1,IF('Prop Drill Pipe Inp Report'!AA1901="X",1,IF('Prop Drill Pipe Inp Report'!AB1901="X",1,IF('Prop Drill Pipe Inp Report'!AC1901="X",1,IF('Prop Drill Pipe Inp Report'!AD1901="X",1,IF('Prop Drill Pipe Inp Report'!AE1901="X",1,IF('Prop Drill Pipe Inp Report'!AF1901="X",1,IF('Prop Drill Pipe Inp Report'!AG1901="X",1,IF('Prop Drill Pipe Inp Report'!AH1901="X",1, IF('Prop Drill Pipe Inp Report'!AI1901="X",1,0))))))))))))))</f>
        <v>0</v>
      </c>
      <c r="J1894">
        <f>IF('Prop Drill Pipe Inp Report'!AP1901="X",1,IF('Prop Drill Pipe Inp Report'!AQ1901="X",1,IF('Prop Drill Pipe Inp Report'!AR1901="X",1,IF('Prop Drill Pipe Inp Report'!AS1901="X",1,IF('Prop Drill Pipe Inp Report'!AT1901="X",1,IF('Prop Drill Pipe Inp Report'!AU1901="X",1,IF('Prop Drill Pipe Inp Report'!AV1901="X",1,IF('Prop Drill Pipe Inp Report'!AW1901="X",1,IF('Prop Drill Pipe Inp Report'!AX1901="X",1,IF('Prop Drill Pipe Inp Report'!AY1901="X",1,IF('Prop Drill Pipe Inp Report'!AZ1901="X",1,IF('Prop Drill Pipe Inp Report'!BA1901="X",1,0))))))))))))</f>
        <v>0</v>
      </c>
    </row>
    <row r="1895" spans="9:10" x14ac:dyDescent="0.25">
      <c r="I1895">
        <f>IF('Prop Drill Pipe Inp Report'!V1902="X",1,IF('Prop Drill Pipe Inp Report'!W1902="X",1,IF('Prop Drill Pipe Inp Report'!X1902="X",1,IF('Prop Drill Pipe Inp Report'!Y1902="X",1,IF('Prop Drill Pipe Inp Report'!Z1902="X",1,IF('Prop Drill Pipe Inp Report'!AA1902="X",1,IF('Prop Drill Pipe Inp Report'!AB1902="X",1,IF('Prop Drill Pipe Inp Report'!AC1902="X",1,IF('Prop Drill Pipe Inp Report'!AD1902="X",1,IF('Prop Drill Pipe Inp Report'!AE1902="X",1,IF('Prop Drill Pipe Inp Report'!AF1902="X",1,IF('Prop Drill Pipe Inp Report'!AG1902="X",1,IF('Prop Drill Pipe Inp Report'!AH1902="X",1, IF('Prop Drill Pipe Inp Report'!AI1902="X",1,0))))))))))))))</f>
        <v>0</v>
      </c>
      <c r="J1895">
        <f>IF('Prop Drill Pipe Inp Report'!AP1902="X",1,IF('Prop Drill Pipe Inp Report'!AQ1902="X",1,IF('Prop Drill Pipe Inp Report'!AR1902="X",1,IF('Prop Drill Pipe Inp Report'!AS1902="X",1,IF('Prop Drill Pipe Inp Report'!AT1902="X",1,IF('Prop Drill Pipe Inp Report'!AU1902="X",1,IF('Prop Drill Pipe Inp Report'!AV1902="X",1,IF('Prop Drill Pipe Inp Report'!AW1902="X",1,IF('Prop Drill Pipe Inp Report'!AX1902="X",1,IF('Prop Drill Pipe Inp Report'!AY1902="X",1,IF('Prop Drill Pipe Inp Report'!AZ1902="X",1,IF('Prop Drill Pipe Inp Report'!BA1902="X",1,0))))))))))))</f>
        <v>0</v>
      </c>
    </row>
    <row r="1896" spans="9:10" x14ac:dyDescent="0.25">
      <c r="I1896">
        <f>IF('Prop Drill Pipe Inp Report'!V1903="X",1,IF('Prop Drill Pipe Inp Report'!W1903="X",1,IF('Prop Drill Pipe Inp Report'!X1903="X",1,IF('Prop Drill Pipe Inp Report'!Y1903="X",1,IF('Prop Drill Pipe Inp Report'!Z1903="X",1,IF('Prop Drill Pipe Inp Report'!AA1903="X",1,IF('Prop Drill Pipe Inp Report'!AB1903="X",1,IF('Prop Drill Pipe Inp Report'!AC1903="X",1,IF('Prop Drill Pipe Inp Report'!AD1903="X",1,IF('Prop Drill Pipe Inp Report'!AE1903="X",1,IF('Prop Drill Pipe Inp Report'!AF1903="X",1,IF('Prop Drill Pipe Inp Report'!AG1903="X",1,IF('Prop Drill Pipe Inp Report'!AH1903="X",1, IF('Prop Drill Pipe Inp Report'!AI1903="X",1,0))))))))))))))</f>
        <v>0</v>
      </c>
      <c r="J1896">
        <f>IF('Prop Drill Pipe Inp Report'!AP1903="X",1,IF('Prop Drill Pipe Inp Report'!AQ1903="X",1,IF('Prop Drill Pipe Inp Report'!AR1903="X",1,IF('Prop Drill Pipe Inp Report'!AS1903="X",1,IF('Prop Drill Pipe Inp Report'!AT1903="X",1,IF('Prop Drill Pipe Inp Report'!AU1903="X",1,IF('Prop Drill Pipe Inp Report'!AV1903="X",1,IF('Prop Drill Pipe Inp Report'!AW1903="X",1,IF('Prop Drill Pipe Inp Report'!AX1903="X",1,IF('Prop Drill Pipe Inp Report'!AY1903="X",1,IF('Prop Drill Pipe Inp Report'!AZ1903="X",1,IF('Prop Drill Pipe Inp Report'!BA1903="X",1,0))))))))))))</f>
        <v>0</v>
      </c>
    </row>
    <row r="1897" spans="9:10" x14ac:dyDescent="0.25">
      <c r="I1897">
        <f>IF('Prop Drill Pipe Inp Report'!V1904="X",1,IF('Prop Drill Pipe Inp Report'!W1904="X",1,IF('Prop Drill Pipe Inp Report'!X1904="X",1,IF('Prop Drill Pipe Inp Report'!Y1904="X",1,IF('Prop Drill Pipe Inp Report'!Z1904="X",1,IF('Prop Drill Pipe Inp Report'!AA1904="X",1,IF('Prop Drill Pipe Inp Report'!AB1904="X",1,IF('Prop Drill Pipe Inp Report'!AC1904="X",1,IF('Prop Drill Pipe Inp Report'!AD1904="X",1,IF('Prop Drill Pipe Inp Report'!AE1904="X",1,IF('Prop Drill Pipe Inp Report'!AF1904="X",1,IF('Prop Drill Pipe Inp Report'!AG1904="X",1,IF('Prop Drill Pipe Inp Report'!AH1904="X",1, IF('Prop Drill Pipe Inp Report'!AI1904="X",1,0))))))))))))))</f>
        <v>0</v>
      </c>
      <c r="J1897">
        <f>IF('Prop Drill Pipe Inp Report'!AP1904="X",1,IF('Prop Drill Pipe Inp Report'!AQ1904="X",1,IF('Prop Drill Pipe Inp Report'!AR1904="X",1,IF('Prop Drill Pipe Inp Report'!AS1904="X",1,IF('Prop Drill Pipe Inp Report'!AT1904="X",1,IF('Prop Drill Pipe Inp Report'!AU1904="X",1,IF('Prop Drill Pipe Inp Report'!AV1904="X",1,IF('Prop Drill Pipe Inp Report'!AW1904="X",1,IF('Prop Drill Pipe Inp Report'!AX1904="X",1,IF('Prop Drill Pipe Inp Report'!AY1904="X",1,IF('Prop Drill Pipe Inp Report'!AZ1904="X",1,IF('Prop Drill Pipe Inp Report'!BA1904="X",1,0))))))))))))</f>
        <v>0</v>
      </c>
    </row>
    <row r="1898" spans="9:10" x14ac:dyDescent="0.25">
      <c r="I1898">
        <f>IF('Prop Drill Pipe Inp Report'!V1905="X",1,IF('Prop Drill Pipe Inp Report'!W1905="X",1,IF('Prop Drill Pipe Inp Report'!X1905="X",1,IF('Prop Drill Pipe Inp Report'!Y1905="X",1,IF('Prop Drill Pipe Inp Report'!Z1905="X",1,IF('Prop Drill Pipe Inp Report'!AA1905="X",1,IF('Prop Drill Pipe Inp Report'!AB1905="X",1,IF('Prop Drill Pipe Inp Report'!AC1905="X",1,IF('Prop Drill Pipe Inp Report'!AD1905="X",1,IF('Prop Drill Pipe Inp Report'!AE1905="X",1,IF('Prop Drill Pipe Inp Report'!AF1905="X",1,IF('Prop Drill Pipe Inp Report'!AG1905="X",1,IF('Prop Drill Pipe Inp Report'!AH1905="X",1, IF('Prop Drill Pipe Inp Report'!AI1905="X",1,0))))))))))))))</f>
        <v>0</v>
      </c>
      <c r="J1898">
        <f>IF('Prop Drill Pipe Inp Report'!AP1905="X",1,IF('Prop Drill Pipe Inp Report'!AQ1905="X",1,IF('Prop Drill Pipe Inp Report'!AR1905="X",1,IF('Prop Drill Pipe Inp Report'!AS1905="X",1,IF('Prop Drill Pipe Inp Report'!AT1905="X",1,IF('Prop Drill Pipe Inp Report'!AU1905="X",1,IF('Prop Drill Pipe Inp Report'!AV1905="X",1,IF('Prop Drill Pipe Inp Report'!AW1905="X",1,IF('Prop Drill Pipe Inp Report'!AX1905="X",1,IF('Prop Drill Pipe Inp Report'!AY1905="X",1,IF('Prop Drill Pipe Inp Report'!AZ1905="X",1,IF('Prop Drill Pipe Inp Report'!BA1905="X",1,0))))))))))))</f>
        <v>0</v>
      </c>
    </row>
    <row r="1899" spans="9:10" x14ac:dyDescent="0.25">
      <c r="I1899">
        <f>IF('Prop Drill Pipe Inp Report'!V1906="X",1,IF('Prop Drill Pipe Inp Report'!W1906="X",1,IF('Prop Drill Pipe Inp Report'!X1906="X",1,IF('Prop Drill Pipe Inp Report'!Y1906="X",1,IF('Prop Drill Pipe Inp Report'!Z1906="X",1,IF('Prop Drill Pipe Inp Report'!AA1906="X",1,IF('Prop Drill Pipe Inp Report'!AB1906="X",1,IF('Prop Drill Pipe Inp Report'!AC1906="X",1,IF('Prop Drill Pipe Inp Report'!AD1906="X",1,IF('Prop Drill Pipe Inp Report'!AE1906="X",1,IF('Prop Drill Pipe Inp Report'!AF1906="X",1,IF('Prop Drill Pipe Inp Report'!AG1906="X",1,IF('Prop Drill Pipe Inp Report'!AH1906="X",1, IF('Prop Drill Pipe Inp Report'!AI1906="X",1,0))))))))))))))</f>
        <v>0</v>
      </c>
      <c r="J1899">
        <f>IF('Prop Drill Pipe Inp Report'!AP1906="X",1,IF('Prop Drill Pipe Inp Report'!AQ1906="X",1,IF('Prop Drill Pipe Inp Report'!AR1906="X",1,IF('Prop Drill Pipe Inp Report'!AS1906="X",1,IF('Prop Drill Pipe Inp Report'!AT1906="X",1,IF('Prop Drill Pipe Inp Report'!AU1906="X",1,IF('Prop Drill Pipe Inp Report'!AV1906="X",1,IF('Prop Drill Pipe Inp Report'!AW1906="X",1,IF('Prop Drill Pipe Inp Report'!AX1906="X",1,IF('Prop Drill Pipe Inp Report'!AY1906="X",1,IF('Prop Drill Pipe Inp Report'!AZ1906="X",1,IF('Prop Drill Pipe Inp Report'!BA1906="X",1,0))))))))))))</f>
        <v>0</v>
      </c>
    </row>
    <row r="1900" spans="9:10" x14ac:dyDescent="0.25">
      <c r="I1900">
        <f>IF('Prop Drill Pipe Inp Report'!V1907="X",1,IF('Prop Drill Pipe Inp Report'!W1907="X",1,IF('Prop Drill Pipe Inp Report'!X1907="X",1,IF('Prop Drill Pipe Inp Report'!Y1907="X",1,IF('Prop Drill Pipe Inp Report'!Z1907="X",1,IF('Prop Drill Pipe Inp Report'!AA1907="X",1,IF('Prop Drill Pipe Inp Report'!AB1907="X",1,IF('Prop Drill Pipe Inp Report'!AC1907="X",1,IF('Prop Drill Pipe Inp Report'!AD1907="X",1,IF('Prop Drill Pipe Inp Report'!AE1907="X",1,IF('Prop Drill Pipe Inp Report'!AF1907="X",1,IF('Prop Drill Pipe Inp Report'!AG1907="X",1,IF('Prop Drill Pipe Inp Report'!AH1907="X",1, IF('Prop Drill Pipe Inp Report'!AI1907="X",1,0))))))))))))))</f>
        <v>0</v>
      </c>
      <c r="J1900">
        <f>IF('Prop Drill Pipe Inp Report'!AP1907="X",1,IF('Prop Drill Pipe Inp Report'!AQ1907="X",1,IF('Prop Drill Pipe Inp Report'!AR1907="X",1,IF('Prop Drill Pipe Inp Report'!AS1907="X",1,IF('Prop Drill Pipe Inp Report'!AT1907="X",1,IF('Prop Drill Pipe Inp Report'!AU1907="X",1,IF('Prop Drill Pipe Inp Report'!AV1907="X",1,IF('Prop Drill Pipe Inp Report'!AW1907="X",1,IF('Prop Drill Pipe Inp Report'!AX1907="X",1,IF('Prop Drill Pipe Inp Report'!AY1907="X",1,IF('Prop Drill Pipe Inp Report'!AZ1907="X",1,IF('Prop Drill Pipe Inp Report'!BA1907="X",1,0))))))))))))</f>
        <v>0</v>
      </c>
    </row>
    <row r="1901" spans="9:10" x14ac:dyDescent="0.25">
      <c r="I1901">
        <f>IF('Prop Drill Pipe Inp Report'!V1908="X",1,IF('Prop Drill Pipe Inp Report'!W1908="X",1,IF('Prop Drill Pipe Inp Report'!X1908="X",1,IF('Prop Drill Pipe Inp Report'!Y1908="X",1,IF('Prop Drill Pipe Inp Report'!Z1908="X",1,IF('Prop Drill Pipe Inp Report'!AA1908="X",1,IF('Prop Drill Pipe Inp Report'!AB1908="X",1,IF('Prop Drill Pipe Inp Report'!AC1908="X",1,IF('Prop Drill Pipe Inp Report'!AD1908="X",1,IF('Prop Drill Pipe Inp Report'!AE1908="X",1,IF('Prop Drill Pipe Inp Report'!AF1908="X",1,IF('Prop Drill Pipe Inp Report'!AG1908="X",1,IF('Prop Drill Pipe Inp Report'!AH1908="X",1, IF('Prop Drill Pipe Inp Report'!AI1908="X",1,0))))))))))))))</f>
        <v>0</v>
      </c>
      <c r="J1901">
        <f>IF('Prop Drill Pipe Inp Report'!AP1908="X",1,IF('Prop Drill Pipe Inp Report'!AQ1908="X",1,IF('Prop Drill Pipe Inp Report'!AR1908="X",1,IF('Prop Drill Pipe Inp Report'!AS1908="X",1,IF('Prop Drill Pipe Inp Report'!AT1908="X",1,IF('Prop Drill Pipe Inp Report'!AU1908="X",1,IF('Prop Drill Pipe Inp Report'!AV1908="X",1,IF('Prop Drill Pipe Inp Report'!AW1908="X",1,IF('Prop Drill Pipe Inp Report'!AX1908="X",1,IF('Prop Drill Pipe Inp Report'!AY1908="X",1,IF('Prop Drill Pipe Inp Report'!AZ1908="X",1,IF('Prop Drill Pipe Inp Report'!BA1908="X",1,0))))))))))))</f>
        <v>0</v>
      </c>
    </row>
    <row r="1902" spans="9:10" x14ac:dyDescent="0.25">
      <c r="I1902">
        <f>IF('Prop Drill Pipe Inp Report'!V1909="X",1,IF('Prop Drill Pipe Inp Report'!W1909="X",1,IF('Prop Drill Pipe Inp Report'!X1909="X",1,IF('Prop Drill Pipe Inp Report'!Y1909="X",1,IF('Prop Drill Pipe Inp Report'!Z1909="X",1,IF('Prop Drill Pipe Inp Report'!AA1909="X",1,IF('Prop Drill Pipe Inp Report'!AB1909="X",1,IF('Prop Drill Pipe Inp Report'!AC1909="X",1,IF('Prop Drill Pipe Inp Report'!AD1909="X",1,IF('Prop Drill Pipe Inp Report'!AE1909="X",1,IF('Prop Drill Pipe Inp Report'!AF1909="X",1,IF('Prop Drill Pipe Inp Report'!AG1909="X",1,IF('Prop Drill Pipe Inp Report'!AH1909="X",1, IF('Prop Drill Pipe Inp Report'!AI1909="X",1,0))))))))))))))</f>
        <v>0</v>
      </c>
      <c r="J1902">
        <f>IF('Prop Drill Pipe Inp Report'!AP1909="X",1,IF('Prop Drill Pipe Inp Report'!AQ1909="X",1,IF('Prop Drill Pipe Inp Report'!AR1909="X",1,IF('Prop Drill Pipe Inp Report'!AS1909="X",1,IF('Prop Drill Pipe Inp Report'!AT1909="X",1,IF('Prop Drill Pipe Inp Report'!AU1909="X",1,IF('Prop Drill Pipe Inp Report'!AV1909="X",1,IF('Prop Drill Pipe Inp Report'!AW1909="X",1,IF('Prop Drill Pipe Inp Report'!AX1909="X",1,IF('Prop Drill Pipe Inp Report'!AY1909="X",1,IF('Prop Drill Pipe Inp Report'!AZ1909="X",1,IF('Prop Drill Pipe Inp Report'!BA1909="X",1,0))))))))))))</f>
        <v>0</v>
      </c>
    </row>
    <row r="1903" spans="9:10" x14ac:dyDescent="0.25">
      <c r="I1903">
        <f>IF('Prop Drill Pipe Inp Report'!V1910="X",1,IF('Prop Drill Pipe Inp Report'!W1910="X",1,IF('Prop Drill Pipe Inp Report'!X1910="X",1,IF('Prop Drill Pipe Inp Report'!Y1910="X",1,IF('Prop Drill Pipe Inp Report'!Z1910="X",1,IF('Prop Drill Pipe Inp Report'!AA1910="X",1,IF('Prop Drill Pipe Inp Report'!AB1910="X",1,IF('Prop Drill Pipe Inp Report'!AC1910="X",1,IF('Prop Drill Pipe Inp Report'!AD1910="X",1,IF('Prop Drill Pipe Inp Report'!AE1910="X",1,IF('Prop Drill Pipe Inp Report'!AF1910="X",1,IF('Prop Drill Pipe Inp Report'!AG1910="X",1,IF('Prop Drill Pipe Inp Report'!AH1910="X",1, IF('Prop Drill Pipe Inp Report'!AI1910="X",1,0))))))))))))))</f>
        <v>0</v>
      </c>
      <c r="J1903">
        <f>IF('Prop Drill Pipe Inp Report'!AP1910="X",1,IF('Prop Drill Pipe Inp Report'!AQ1910="X",1,IF('Prop Drill Pipe Inp Report'!AR1910="X",1,IF('Prop Drill Pipe Inp Report'!AS1910="X",1,IF('Prop Drill Pipe Inp Report'!AT1910="X",1,IF('Prop Drill Pipe Inp Report'!AU1910="X",1,IF('Prop Drill Pipe Inp Report'!AV1910="X",1,IF('Prop Drill Pipe Inp Report'!AW1910="X",1,IF('Prop Drill Pipe Inp Report'!AX1910="X",1,IF('Prop Drill Pipe Inp Report'!AY1910="X",1,IF('Prop Drill Pipe Inp Report'!AZ1910="X",1,IF('Prop Drill Pipe Inp Report'!BA1910="X",1,0))))))))))))</f>
        <v>0</v>
      </c>
    </row>
    <row r="1904" spans="9:10" x14ac:dyDescent="0.25">
      <c r="I1904">
        <f>IF('Prop Drill Pipe Inp Report'!V1911="X",1,IF('Prop Drill Pipe Inp Report'!W1911="X",1,IF('Prop Drill Pipe Inp Report'!X1911="X",1,IF('Prop Drill Pipe Inp Report'!Y1911="X",1,IF('Prop Drill Pipe Inp Report'!Z1911="X",1,IF('Prop Drill Pipe Inp Report'!AA1911="X",1,IF('Prop Drill Pipe Inp Report'!AB1911="X",1,IF('Prop Drill Pipe Inp Report'!AC1911="X",1,IF('Prop Drill Pipe Inp Report'!AD1911="X",1,IF('Prop Drill Pipe Inp Report'!AE1911="X",1,IF('Prop Drill Pipe Inp Report'!AF1911="X",1,IF('Prop Drill Pipe Inp Report'!AG1911="X",1,IF('Prop Drill Pipe Inp Report'!AH1911="X",1, IF('Prop Drill Pipe Inp Report'!AI1911="X",1,0))))))))))))))</f>
        <v>0</v>
      </c>
      <c r="J1904">
        <f>IF('Prop Drill Pipe Inp Report'!AP1911="X",1,IF('Prop Drill Pipe Inp Report'!AQ1911="X",1,IF('Prop Drill Pipe Inp Report'!AR1911="X",1,IF('Prop Drill Pipe Inp Report'!AS1911="X",1,IF('Prop Drill Pipe Inp Report'!AT1911="X",1,IF('Prop Drill Pipe Inp Report'!AU1911="X",1,IF('Prop Drill Pipe Inp Report'!AV1911="X",1,IF('Prop Drill Pipe Inp Report'!AW1911="X",1,IF('Prop Drill Pipe Inp Report'!AX1911="X",1,IF('Prop Drill Pipe Inp Report'!AY1911="X",1,IF('Prop Drill Pipe Inp Report'!AZ1911="X",1,IF('Prop Drill Pipe Inp Report'!BA1911="X",1,0))))))))))))</f>
        <v>0</v>
      </c>
    </row>
    <row r="1905" spans="9:10" x14ac:dyDescent="0.25">
      <c r="I1905">
        <f>IF('Prop Drill Pipe Inp Report'!V1912="X",1,IF('Prop Drill Pipe Inp Report'!W1912="X",1,IF('Prop Drill Pipe Inp Report'!X1912="X",1,IF('Prop Drill Pipe Inp Report'!Y1912="X",1,IF('Prop Drill Pipe Inp Report'!Z1912="X",1,IF('Prop Drill Pipe Inp Report'!AA1912="X",1,IF('Prop Drill Pipe Inp Report'!AB1912="X",1,IF('Prop Drill Pipe Inp Report'!AC1912="X",1,IF('Prop Drill Pipe Inp Report'!AD1912="X",1,IF('Prop Drill Pipe Inp Report'!AE1912="X",1,IF('Prop Drill Pipe Inp Report'!AF1912="X",1,IF('Prop Drill Pipe Inp Report'!AG1912="X",1,IF('Prop Drill Pipe Inp Report'!AH1912="X",1, IF('Prop Drill Pipe Inp Report'!AI1912="X",1,0))))))))))))))</f>
        <v>0</v>
      </c>
      <c r="J1905">
        <f>IF('Prop Drill Pipe Inp Report'!AP1912="X",1,IF('Prop Drill Pipe Inp Report'!AQ1912="X",1,IF('Prop Drill Pipe Inp Report'!AR1912="X",1,IF('Prop Drill Pipe Inp Report'!AS1912="X",1,IF('Prop Drill Pipe Inp Report'!AT1912="X",1,IF('Prop Drill Pipe Inp Report'!AU1912="X",1,IF('Prop Drill Pipe Inp Report'!AV1912="X",1,IF('Prop Drill Pipe Inp Report'!AW1912="X",1,IF('Prop Drill Pipe Inp Report'!AX1912="X",1,IF('Prop Drill Pipe Inp Report'!AY1912="X",1,IF('Prop Drill Pipe Inp Report'!AZ1912="X",1,IF('Prop Drill Pipe Inp Report'!BA1912="X",1,0))))))))))))</f>
        <v>0</v>
      </c>
    </row>
    <row r="1906" spans="9:10" x14ac:dyDescent="0.25">
      <c r="I1906">
        <f>IF('Prop Drill Pipe Inp Report'!V1913="X",1,IF('Prop Drill Pipe Inp Report'!W1913="X",1,IF('Prop Drill Pipe Inp Report'!X1913="X",1,IF('Prop Drill Pipe Inp Report'!Y1913="X",1,IF('Prop Drill Pipe Inp Report'!Z1913="X",1,IF('Prop Drill Pipe Inp Report'!AA1913="X",1,IF('Prop Drill Pipe Inp Report'!AB1913="X",1,IF('Prop Drill Pipe Inp Report'!AC1913="X",1,IF('Prop Drill Pipe Inp Report'!AD1913="X",1,IF('Prop Drill Pipe Inp Report'!AE1913="X",1,IF('Prop Drill Pipe Inp Report'!AF1913="X",1,IF('Prop Drill Pipe Inp Report'!AG1913="X",1,IF('Prop Drill Pipe Inp Report'!AH1913="X",1, IF('Prop Drill Pipe Inp Report'!AI1913="X",1,0))))))))))))))</f>
        <v>0</v>
      </c>
      <c r="J1906">
        <f>IF('Prop Drill Pipe Inp Report'!AP1913="X",1,IF('Prop Drill Pipe Inp Report'!AQ1913="X",1,IF('Prop Drill Pipe Inp Report'!AR1913="X",1,IF('Prop Drill Pipe Inp Report'!AS1913="X",1,IF('Prop Drill Pipe Inp Report'!AT1913="X",1,IF('Prop Drill Pipe Inp Report'!AU1913="X",1,IF('Prop Drill Pipe Inp Report'!AV1913="X",1,IF('Prop Drill Pipe Inp Report'!AW1913="X",1,IF('Prop Drill Pipe Inp Report'!AX1913="X",1,IF('Prop Drill Pipe Inp Report'!AY1913="X",1,IF('Prop Drill Pipe Inp Report'!AZ1913="X",1,IF('Prop Drill Pipe Inp Report'!BA1913="X",1,0))))))))))))</f>
        <v>0</v>
      </c>
    </row>
    <row r="1907" spans="9:10" x14ac:dyDescent="0.25">
      <c r="I1907">
        <f>IF('Prop Drill Pipe Inp Report'!V1914="X",1,IF('Prop Drill Pipe Inp Report'!W1914="X",1,IF('Prop Drill Pipe Inp Report'!X1914="X",1,IF('Prop Drill Pipe Inp Report'!Y1914="X",1,IF('Prop Drill Pipe Inp Report'!Z1914="X",1,IF('Prop Drill Pipe Inp Report'!AA1914="X",1,IF('Prop Drill Pipe Inp Report'!AB1914="X",1,IF('Prop Drill Pipe Inp Report'!AC1914="X",1,IF('Prop Drill Pipe Inp Report'!AD1914="X",1,IF('Prop Drill Pipe Inp Report'!AE1914="X",1,IF('Prop Drill Pipe Inp Report'!AF1914="X",1,IF('Prop Drill Pipe Inp Report'!AG1914="X",1,IF('Prop Drill Pipe Inp Report'!AH1914="X",1, IF('Prop Drill Pipe Inp Report'!AI1914="X",1,0))))))))))))))</f>
        <v>0</v>
      </c>
      <c r="J1907">
        <f>IF('Prop Drill Pipe Inp Report'!AP1914="X",1,IF('Prop Drill Pipe Inp Report'!AQ1914="X",1,IF('Prop Drill Pipe Inp Report'!AR1914="X",1,IF('Prop Drill Pipe Inp Report'!AS1914="X",1,IF('Prop Drill Pipe Inp Report'!AT1914="X",1,IF('Prop Drill Pipe Inp Report'!AU1914="X",1,IF('Prop Drill Pipe Inp Report'!AV1914="X",1,IF('Prop Drill Pipe Inp Report'!AW1914="X",1,IF('Prop Drill Pipe Inp Report'!AX1914="X",1,IF('Prop Drill Pipe Inp Report'!AY1914="X",1,IF('Prop Drill Pipe Inp Report'!AZ1914="X",1,IF('Prop Drill Pipe Inp Report'!BA1914="X",1,0))))))))))))</f>
        <v>0</v>
      </c>
    </row>
    <row r="1908" spans="9:10" x14ac:dyDescent="0.25">
      <c r="I1908">
        <f>IF('Prop Drill Pipe Inp Report'!V1915="X",1,IF('Prop Drill Pipe Inp Report'!W1915="X",1,IF('Prop Drill Pipe Inp Report'!X1915="X",1,IF('Prop Drill Pipe Inp Report'!Y1915="X",1,IF('Prop Drill Pipe Inp Report'!Z1915="X",1,IF('Prop Drill Pipe Inp Report'!AA1915="X",1,IF('Prop Drill Pipe Inp Report'!AB1915="X",1,IF('Prop Drill Pipe Inp Report'!AC1915="X",1,IF('Prop Drill Pipe Inp Report'!AD1915="X",1,IF('Prop Drill Pipe Inp Report'!AE1915="X",1,IF('Prop Drill Pipe Inp Report'!AF1915="X",1,IF('Prop Drill Pipe Inp Report'!AG1915="X",1,IF('Prop Drill Pipe Inp Report'!AH1915="X",1, IF('Prop Drill Pipe Inp Report'!AI1915="X",1,0))))))))))))))</f>
        <v>0</v>
      </c>
      <c r="J1908">
        <f>IF('Prop Drill Pipe Inp Report'!AP1915="X",1,IF('Prop Drill Pipe Inp Report'!AQ1915="X",1,IF('Prop Drill Pipe Inp Report'!AR1915="X",1,IF('Prop Drill Pipe Inp Report'!AS1915="X",1,IF('Prop Drill Pipe Inp Report'!AT1915="X",1,IF('Prop Drill Pipe Inp Report'!AU1915="X",1,IF('Prop Drill Pipe Inp Report'!AV1915="X",1,IF('Prop Drill Pipe Inp Report'!AW1915="X",1,IF('Prop Drill Pipe Inp Report'!AX1915="X",1,IF('Prop Drill Pipe Inp Report'!AY1915="X",1,IF('Prop Drill Pipe Inp Report'!AZ1915="X",1,IF('Prop Drill Pipe Inp Report'!BA1915="X",1,0))))))))))))</f>
        <v>0</v>
      </c>
    </row>
    <row r="1909" spans="9:10" x14ac:dyDescent="0.25">
      <c r="I1909">
        <f>IF('Prop Drill Pipe Inp Report'!V1916="X",1,IF('Prop Drill Pipe Inp Report'!W1916="X",1,IF('Prop Drill Pipe Inp Report'!X1916="X",1,IF('Prop Drill Pipe Inp Report'!Y1916="X",1,IF('Prop Drill Pipe Inp Report'!Z1916="X",1,IF('Prop Drill Pipe Inp Report'!AA1916="X",1,IF('Prop Drill Pipe Inp Report'!AB1916="X",1,IF('Prop Drill Pipe Inp Report'!AC1916="X",1,IF('Prop Drill Pipe Inp Report'!AD1916="X",1,IF('Prop Drill Pipe Inp Report'!AE1916="X",1,IF('Prop Drill Pipe Inp Report'!AF1916="X",1,IF('Prop Drill Pipe Inp Report'!AG1916="X",1,IF('Prop Drill Pipe Inp Report'!AH1916="X",1, IF('Prop Drill Pipe Inp Report'!AI1916="X",1,0))))))))))))))</f>
        <v>0</v>
      </c>
      <c r="J1909">
        <f>IF('Prop Drill Pipe Inp Report'!AP1916="X",1,IF('Prop Drill Pipe Inp Report'!AQ1916="X",1,IF('Prop Drill Pipe Inp Report'!AR1916="X",1,IF('Prop Drill Pipe Inp Report'!AS1916="X",1,IF('Prop Drill Pipe Inp Report'!AT1916="X",1,IF('Prop Drill Pipe Inp Report'!AU1916="X",1,IF('Prop Drill Pipe Inp Report'!AV1916="X",1,IF('Prop Drill Pipe Inp Report'!AW1916="X",1,IF('Prop Drill Pipe Inp Report'!AX1916="X",1,IF('Prop Drill Pipe Inp Report'!AY1916="X",1,IF('Prop Drill Pipe Inp Report'!AZ1916="X",1,IF('Prop Drill Pipe Inp Report'!BA1916="X",1,0))))))))))))</f>
        <v>0</v>
      </c>
    </row>
    <row r="1910" spans="9:10" x14ac:dyDescent="0.25">
      <c r="I1910">
        <f>IF('Prop Drill Pipe Inp Report'!V1917="X",1,IF('Prop Drill Pipe Inp Report'!W1917="X",1,IF('Prop Drill Pipe Inp Report'!X1917="X",1,IF('Prop Drill Pipe Inp Report'!Y1917="X",1,IF('Prop Drill Pipe Inp Report'!Z1917="X",1,IF('Prop Drill Pipe Inp Report'!AA1917="X",1,IF('Prop Drill Pipe Inp Report'!AB1917="X",1,IF('Prop Drill Pipe Inp Report'!AC1917="X",1,IF('Prop Drill Pipe Inp Report'!AD1917="X",1,IF('Prop Drill Pipe Inp Report'!AE1917="X",1,IF('Prop Drill Pipe Inp Report'!AF1917="X",1,IF('Prop Drill Pipe Inp Report'!AG1917="X",1,IF('Prop Drill Pipe Inp Report'!AH1917="X",1, IF('Prop Drill Pipe Inp Report'!AI1917="X",1,0))))))))))))))</f>
        <v>0</v>
      </c>
      <c r="J1910">
        <f>IF('Prop Drill Pipe Inp Report'!AP1917="X",1,IF('Prop Drill Pipe Inp Report'!AQ1917="X",1,IF('Prop Drill Pipe Inp Report'!AR1917="X",1,IF('Prop Drill Pipe Inp Report'!AS1917="X",1,IF('Prop Drill Pipe Inp Report'!AT1917="X",1,IF('Prop Drill Pipe Inp Report'!AU1917="X",1,IF('Prop Drill Pipe Inp Report'!AV1917="X",1,IF('Prop Drill Pipe Inp Report'!AW1917="X",1,IF('Prop Drill Pipe Inp Report'!AX1917="X",1,IF('Prop Drill Pipe Inp Report'!AY1917="X",1,IF('Prop Drill Pipe Inp Report'!AZ1917="X",1,IF('Prop Drill Pipe Inp Report'!BA1917="X",1,0))))))))))))</f>
        <v>0</v>
      </c>
    </row>
    <row r="1911" spans="9:10" x14ac:dyDescent="0.25">
      <c r="I1911">
        <f>IF('Prop Drill Pipe Inp Report'!V1918="X",1,IF('Prop Drill Pipe Inp Report'!W1918="X",1,IF('Prop Drill Pipe Inp Report'!X1918="X",1,IF('Prop Drill Pipe Inp Report'!Y1918="X",1,IF('Prop Drill Pipe Inp Report'!Z1918="X",1,IF('Prop Drill Pipe Inp Report'!AA1918="X",1,IF('Prop Drill Pipe Inp Report'!AB1918="X",1,IF('Prop Drill Pipe Inp Report'!AC1918="X",1,IF('Prop Drill Pipe Inp Report'!AD1918="X",1,IF('Prop Drill Pipe Inp Report'!AE1918="X",1,IF('Prop Drill Pipe Inp Report'!AF1918="X",1,IF('Prop Drill Pipe Inp Report'!AG1918="X",1,IF('Prop Drill Pipe Inp Report'!AH1918="X",1, IF('Prop Drill Pipe Inp Report'!AI1918="X",1,0))))))))))))))</f>
        <v>0</v>
      </c>
      <c r="J1911">
        <f>IF('Prop Drill Pipe Inp Report'!AP1918="X",1,IF('Prop Drill Pipe Inp Report'!AQ1918="X",1,IF('Prop Drill Pipe Inp Report'!AR1918="X",1,IF('Prop Drill Pipe Inp Report'!AS1918="X",1,IF('Prop Drill Pipe Inp Report'!AT1918="X",1,IF('Prop Drill Pipe Inp Report'!AU1918="X",1,IF('Prop Drill Pipe Inp Report'!AV1918="X",1,IF('Prop Drill Pipe Inp Report'!AW1918="X",1,IF('Prop Drill Pipe Inp Report'!AX1918="X",1,IF('Prop Drill Pipe Inp Report'!AY1918="X",1,IF('Prop Drill Pipe Inp Report'!AZ1918="X",1,IF('Prop Drill Pipe Inp Report'!BA1918="X",1,0))))))))))))</f>
        <v>0</v>
      </c>
    </row>
    <row r="1912" spans="9:10" x14ac:dyDescent="0.25">
      <c r="I1912">
        <f>IF('Prop Drill Pipe Inp Report'!V1919="X",1,IF('Prop Drill Pipe Inp Report'!W1919="X",1,IF('Prop Drill Pipe Inp Report'!X1919="X",1,IF('Prop Drill Pipe Inp Report'!Y1919="X",1,IF('Prop Drill Pipe Inp Report'!Z1919="X",1,IF('Prop Drill Pipe Inp Report'!AA1919="X",1,IF('Prop Drill Pipe Inp Report'!AB1919="X",1,IF('Prop Drill Pipe Inp Report'!AC1919="X",1,IF('Prop Drill Pipe Inp Report'!AD1919="X",1,IF('Prop Drill Pipe Inp Report'!AE1919="X",1,IF('Prop Drill Pipe Inp Report'!AF1919="X",1,IF('Prop Drill Pipe Inp Report'!AG1919="X",1,IF('Prop Drill Pipe Inp Report'!AH1919="X",1, IF('Prop Drill Pipe Inp Report'!AI1919="X",1,0))))))))))))))</f>
        <v>0</v>
      </c>
      <c r="J1912">
        <f>IF('Prop Drill Pipe Inp Report'!AP1919="X",1,IF('Prop Drill Pipe Inp Report'!AQ1919="X",1,IF('Prop Drill Pipe Inp Report'!AR1919="X",1,IF('Prop Drill Pipe Inp Report'!AS1919="X",1,IF('Prop Drill Pipe Inp Report'!AT1919="X",1,IF('Prop Drill Pipe Inp Report'!AU1919="X",1,IF('Prop Drill Pipe Inp Report'!AV1919="X",1,IF('Prop Drill Pipe Inp Report'!AW1919="X",1,IF('Prop Drill Pipe Inp Report'!AX1919="X",1,IF('Prop Drill Pipe Inp Report'!AY1919="X",1,IF('Prop Drill Pipe Inp Report'!AZ1919="X",1,IF('Prop Drill Pipe Inp Report'!BA1919="X",1,0))))))))))))</f>
        <v>0</v>
      </c>
    </row>
    <row r="1913" spans="9:10" x14ac:dyDescent="0.25">
      <c r="I1913">
        <f>IF('Prop Drill Pipe Inp Report'!V1920="X",1,IF('Prop Drill Pipe Inp Report'!W1920="X",1,IF('Prop Drill Pipe Inp Report'!X1920="X",1,IF('Prop Drill Pipe Inp Report'!Y1920="X",1,IF('Prop Drill Pipe Inp Report'!Z1920="X",1,IF('Prop Drill Pipe Inp Report'!AA1920="X",1,IF('Prop Drill Pipe Inp Report'!AB1920="X",1,IF('Prop Drill Pipe Inp Report'!AC1920="X",1,IF('Prop Drill Pipe Inp Report'!AD1920="X",1,IF('Prop Drill Pipe Inp Report'!AE1920="X",1,IF('Prop Drill Pipe Inp Report'!AF1920="X",1,IF('Prop Drill Pipe Inp Report'!AG1920="X",1,IF('Prop Drill Pipe Inp Report'!AH1920="X",1, IF('Prop Drill Pipe Inp Report'!AI1920="X",1,0))))))))))))))</f>
        <v>0</v>
      </c>
      <c r="J1913">
        <f>IF('Prop Drill Pipe Inp Report'!AP1920="X",1,IF('Prop Drill Pipe Inp Report'!AQ1920="X",1,IF('Prop Drill Pipe Inp Report'!AR1920="X",1,IF('Prop Drill Pipe Inp Report'!AS1920="X",1,IF('Prop Drill Pipe Inp Report'!AT1920="X",1,IF('Prop Drill Pipe Inp Report'!AU1920="X",1,IF('Prop Drill Pipe Inp Report'!AV1920="X",1,IF('Prop Drill Pipe Inp Report'!AW1920="X",1,IF('Prop Drill Pipe Inp Report'!AX1920="X",1,IF('Prop Drill Pipe Inp Report'!AY1920="X",1,IF('Prop Drill Pipe Inp Report'!AZ1920="X",1,IF('Prop Drill Pipe Inp Report'!BA1920="X",1,0))))))))))))</f>
        <v>0</v>
      </c>
    </row>
    <row r="1914" spans="9:10" x14ac:dyDescent="0.25">
      <c r="I1914">
        <f>IF('Prop Drill Pipe Inp Report'!V1921="X",1,IF('Prop Drill Pipe Inp Report'!W1921="X",1,IF('Prop Drill Pipe Inp Report'!X1921="X",1,IF('Prop Drill Pipe Inp Report'!Y1921="X",1,IF('Prop Drill Pipe Inp Report'!Z1921="X",1,IF('Prop Drill Pipe Inp Report'!AA1921="X",1,IF('Prop Drill Pipe Inp Report'!AB1921="X",1,IF('Prop Drill Pipe Inp Report'!AC1921="X",1,IF('Prop Drill Pipe Inp Report'!AD1921="X",1,IF('Prop Drill Pipe Inp Report'!AE1921="X",1,IF('Prop Drill Pipe Inp Report'!AF1921="X",1,IF('Prop Drill Pipe Inp Report'!AG1921="X",1,IF('Prop Drill Pipe Inp Report'!AH1921="X",1, IF('Prop Drill Pipe Inp Report'!AI1921="X",1,0))))))))))))))</f>
        <v>0</v>
      </c>
      <c r="J1914">
        <f>IF('Prop Drill Pipe Inp Report'!AP1921="X",1,IF('Prop Drill Pipe Inp Report'!AQ1921="X",1,IF('Prop Drill Pipe Inp Report'!AR1921="X",1,IF('Prop Drill Pipe Inp Report'!AS1921="X",1,IF('Prop Drill Pipe Inp Report'!AT1921="X",1,IF('Prop Drill Pipe Inp Report'!AU1921="X",1,IF('Prop Drill Pipe Inp Report'!AV1921="X",1,IF('Prop Drill Pipe Inp Report'!AW1921="X",1,IF('Prop Drill Pipe Inp Report'!AX1921="X",1,IF('Prop Drill Pipe Inp Report'!AY1921="X",1,IF('Prop Drill Pipe Inp Report'!AZ1921="X",1,IF('Prop Drill Pipe Inp Report'!BA1921="X",1,0))))))))))))</f>
        <v>0</v>
      </c>
    </row>
    <row r="1915" spans="9:10" x14ac:dyDescent="0.25">
      <c r="I1915">
        <f>IF('Prop Drill Pipe Inp Report'!V1922="X",1,IF('Prop Drill Pipe Inp Report'!W1922="X",1,IF('Prop Drill Pipe Inp Report'!X1922="X",1,IF('Prop Drill Pipe Inp Report'!Y1922="X",1,IF('Prop Drill Pipe Inp Report'!Z1922="X",1,IF('Prop Drill Pipe Inp Report'!AA1922="X",1,IF('Prop Drill Pipe Inp Report'!AB1922="X",1,IF('Prop Drill Pipe Inp Report'!AC1922="X",1,IF('Prop Drill Pipe Inp Report'!AD1922="X",1,IF('Prop Drill Pipe Inp Report'!AE1922="X",1,IF('Prop Drill Pipe Inp Report'!AF1922="X",1,IF('Prop Drill Pipe Inp Report'!AG1922="X",1,IF('Prop Drill Pipe Inp Report'!AH1922="X",1, IF('Prop Drill Pipe Inp Report'!AI1922="X",1,0))))))))))))))</f>
        <v>0</v>
      </c>
      <c r="J1915">
        <f>IF('Prop Drill Pipe Inp Report'!AP1922="X",1,IF('Prop Drill Pipe Inp Report'!AQ1922="X",1,IF('Prop Drill Pipe Inp Report'!AR1922="X",1,IF('Prop Drill Pipe Inp Report'!AS1922="X",1,IF('Prop Drill Pipe Inp Report'!AT1922="X",1,IF('Prop Drill Pipe Inp Report'!AU1922="X",1,IF('Prop Drill Pipe Inp Report'!AV1922="X",1,IF('Prop Drill Pipe Inp Report'!AW1922="X",1,IF('Prop Drill Pipe Inp Report'!AX1922="X",1,IF('Prop Drill Pipe Inp Report'!AY1922="X",1,IF('Prop Drill Pipe Inp Report'!AZ1922="X",1,IF('Prop Drill Pipe Inp Report'!BA1922="X",1,0))))))))))))</f>
        <v>0</v>
      </c>
    </row>
    <row r="1916" spans="9:10" x14ac:dyDescent="0.25">
      <c r="I1916">
        <f>IF('Prop Drill Pipe Inp Report'!V1923="X",1,IF('Prop Drill Pipe Inp Report'!W1923="X",1,IF('Prop Drill Pipe Inp Report'!X1923="X",1,IF('Prop Drill Pipe Inp Report'!Y1923="X",1,IF('Prop Drill Pipe Inp Report'!Z1923="X",1,IF('Prop Drill Pipe Inp Report'!AA1923="X",1,IF('Prop Drill Pipe Inp Report'!AB1923="X",1,IF('Prop Drill Pipe Inp Report'!AC1923="X",1,IF('Prop Drill Pipe Inp Report'!AD1923="X",1,IF('Prop Drill Pipe Inp Report'!AE1923="X",1,IF('Prop Drill Pipe Inp Report'!AF1923="X",1,IF('Prop Drill Pipe Inp Report'!AG1923="X",1,IF('Prop Drill Pipe Inp Report'!AH1923="X",1, IF('Prop Drill Pipe Inp Report'!AI1923="X",1,0))))))))))))))</f>
        <v>0</v>
      </c>
      <c r="J1916">
        <f>IF('Prop Drill Pipe Inp Report'!AP1923="X",1,IF('Prop Drill Pipe Inp Report'!AQ1923="X",1,IF('Prop Drill Pipe Inp Report'!AR1923="X",1,IF('Prop Drill Pipe Inp Report'!AS1923="X",1,IF('Prop Drill Pipe Inp Report'!AT1923="X",1,IF('Prop Drill Pipe Inp Report'!AU1923="X",1,IF('Prop Drill Pipe Inp Report'!AV1923="X",1,IF('Prop Drill Pipe Inp Report'!AW1923="X",1,IF('Prop Drill Pipe Inp Report'!AX1923="X",1,IF('Prop Drill Pipe Inp Report'!AY1923="X",1,IF('Prop Drill Pipe Inp Report'!AZ1923="X",1,IF('Prop Drill Pipe Inp Report'!BA1923="X",1,0))))))))))))</f>
        <v>0</v>
      </c>
    </row>
    <row r="1917" spans="9:10" x14ac:dyDescent="0.25">
      <c r="I1917">
        <f>IF('Prop Drill Pipe Inp Report'!V1924="X",1,IF('Prop Drill Pipe Inp Report'!W1924="X",1,IF('Prop Drill Pipe Inp Report'!X1924="X",1,IF('Prop Drill Pipe Inp Report'!Y1924="X",1,IF('Prop Drill Pipe Inp Report'!Z1924="X",1,IF('Prop Drill Pipe Inp Report'!AA1924="X",1,IF('Prop Drill Pipe Inp Report'!AB1924="X",1,IF('Prop Drill Pipe Inp Report'!AC1924="X",1,IF('Prop Drill Pipe Inp Report'!AD1924="X",1,IF('Prop Drill Pipe Inp Report'!AE1924="X",1,IF('Prop Drill Pipe Inp Report'!AF1924="X",1,IF('Prop Drill Pipe Inp Report'!AG1924="X",1,IF('Prop Drill Pipe Inp Report'!AH1924="X",1, IF('Prop Drill Pipe Inp Report'!AI1924="X",1,0))))))))))))))</f>
        <v>0</v>
      </c>
      <c r="J1917">
        <f>IF('Prop Drill Pipe Inp Report'!AP1924="X",1,IF('Prop Drill Pipe Inp Report'!AQ1924="X",1,IF('Prop Drill Pipe Inp Report'!AR1924="X",1,IF('Prop Drill Pipe Inp Report'!AS1924="X",1,IF('Prop Drill Pipe Inp Report'!AT1924="X",1,IF('Prop Drill Pipe Inp Report'!AU1924="X",1,IF('Prop Drill Pipe Inp Report'!AV1924="X",1,IF('Prop Drill Pipe Inp Report'!AW1924="X",1,IF('Prop Drill Pipe Inp Report'!AX1924="X",1,IF('Prop Drill Pipe Inp Report'!AY1924="X",1,IF('Prop Drill Pipe Inp Report'!AZ1924="X",1,IF('Prop Drill Pipe Inp Report'!BA1924="X",1,0))))))))))))</f>
        <v>0</v>
      </c>
    </row>
    <row r="1918" spans="9:10" x14ac:dyDescent="0.25">
      <c r="I1918">
        <f>IF('Prop Drill Pipe Inp Report'!V1925="X",1,IF('Prop Drill Pipe Inp Report'!W1925="X",1,IF('Prop Drill Pipe Inp Report'!X1925="X",1,IF('Prop Drill Pipe Inp Report'!Y1925="X",1,IF('Prop Drill Pipe Inp Report'!Z1925="X",1,IF('Prop Drill Pipe Inp Report'!AA1925="X",1,IF('Prop Drill Pipe Inp Report'!AB1925="X",1,IF('Prop Drill Pipe Inp Report'!AC1925="X",1,IF('Prop Drill Pipe Inp Report'!AD1925="X",1,IF('Prop Drill Pipe Inp Report'!AE1925="X",1,IF('Prop Drill Pipe Inp Report'!AF1925="X",1,IF('Prop Drill Pipe Inp Report'!AG1925="X",1,IF('Prop Drill Pipe Inp Report'!AH1925="X",1, IF('Prop Drill Pipe Inp Report'!AI1925="X",1,0))))))))))))))</f>
        <v>0</v>
      </c>
      <c r="J1918">
        <f>IF('Prop Drill Pipe Inp Report'!AP1925="X",1,IF('Prop Drill Pipe Inp Report'!AQ1925="X",1,IF('Prop Drill Pipe Inp Report'!AR1925="X",1,IF('Prop Drill Pipe Inp Report'!AS1925="X",1,IF('Prop Drill Pipe Inp Report'!AT1925="X",1,IF('Prop Drill Pipe Inp Report'!AU1925="X",1,IF('Prop Drill Pipe Inp Report'!AV1925="X",1,IF('Prop Drill Pipe Inp Report'!AW1925="X",1,IF('Prop Drill Pipe Inp Report'!AX1925="X",1,IF('Prop Drill Pipe Inp Report'!AY1925="X",1,IF('Prop Drill Pipe Inp Report'!AZ1925="X",1,IF('Prop Drill Pipe Inp Report'!BA1925="X",1,0))))))))))))</f>
        <v>0</v>
      </c>
    </row>
    <row r="1919" spans="9:10" x14ac:dyDescent="0.25">
      <c r="I1919">
        <f>IF('Prop Drill Pipe Inp Report'!V1926="X",1,IF('Prop Drill Pipe Inp Report'!W1926="X",1,IF('Prop Drill Pipe Inp Report'!X1926="X",1,IF('Prop Drill Pipe Inp Report'!Y1926="X",1,IF('Prop Drill Pipe Inp Report'!Z1926="X",1,IF('Prop Drill Pipe Inp Report'!AA1926="X",1,IF('Prop Drill Pipe Inp Report'!AB1926="X",1,IF('Prop Drill Pipe Inp Report'!AC1926="X",1,IF('Prop Drill Pipe Inp Report'!AD1926="X",1,IF('Prop Drill Pipe Inp Report'!AE1926="X",1,IF('Prop Drill Pipe Inp Report'!AF1926="X",1,IF('Prop Drill Pipe Inp Report'!AG1926="X",1,IF('Prop Drill Pipe Inp Report'!AH1926="X",1, IF('Prop Drill Pipe Inp Report'!AI1926="X",1,0))))))))))))))</f>
        <v>0</v>
      </c>
      <c r="J1919">
        <f>IF('Prop Drill Pipe Inp Report'!AP1926="X",1,IF('Prop Drill Pipe Inp Report'!AQ1926="X",1,IF('Prop Drill Pipe Inp Report'!AR1926="X",1,IF('Prop Drill Pipe Inp Report'!AS1926="X",1,IF('Prop Drill Pipe Inp Report'!AT1926="X",1,IF('Prop Drill Pipe Inp Report'!AU1926="X",1,IF('Prop Drill Pipe Inp Report'!AV1926="X",1,IF('Prop Drill Pipe Inp Report'!AW1926="X",1,IF('Prop Drill Pipe Inp Report'!AX1926="X",1,IF('Prop Drill Pipe Inp Report'!AY1926="X",1,IF('Prop Drill Pipe Inp Report'!AZ1926="X",1,IF('Prop Drill Pipe Inp Report'!BA1926="X",1,0))))))))))))</f>
        <v>0</v>
      </c>
    </row>
    <row r="1920" spans="9:10" x14ac:dyDescent="0.25">
      <c r="I1920">
        <f>IF('Prop Drill Pipe Inp Report'!V1927="X",1,IF('Prop Drill Pipe Inp Report'!W1927="X",1,IF('Prop Drill Pipe Inp Report'!X1927="X",1,IF('Prop Drill Pipe Inp Report'!Y1927="X",1,IF('Prop Drill Pipe Inp Report'!Z1927="X",1,IF('Prop Drill Pipe Inp Report'!AA1927="X",1,IF('Prop Drill Pipe Inp Report'!AB1927="X",1,IF('Prop Drill Pipe Inp Report'!AC1927="X",1,IF('Prop Drill Pipe Inp Report'!AD1927="X",1,IF('Prop Drill Pipe Inp Report'!AE1927="X",1,IF('Prop Drill Pipe Inp Report'!AF1927="X",1,IF('Prop Drill Pipe Inp Report'!AG1927="X",1,IF('Prop Drill Pipe Inp Report'!AH1927="X",1, IF('Prop Drill Pipe Inp Report'!AI1927="X",1,0))))))))))))))</f>
        <v>0</v>
      </c>
      <c r="J1920">
        <f>IF('Prop Drill Pipe Inp Report'!AP1927="X",1,IF('Prop Drill Pipe Inp Report'!AQ1927="X",1,IF('Prop Drill Pipe Inp Report'!AR1927="X",1,IF('Prop Drill Pipe Inp Report'!AS1927="X",1,IF('Prop Drill Pipe Inp Report'!AT1927="X",1,IF('Prop Drill Pipe Inp Report'!AU1927="X",1,IF('Prop Drill Pipe Inp Report'!AV1927="X",1,IF('Prop Drill Pipe Inp Report'!AW1927="X",1,IF('Prop Drill Pipe Inp Report'!AX1927="X",1,IF('Prop Drill Pipe Inp Report'!AY1927="X",1,IF('Prop Drill Pipe Inp Report'!AZ1927="X",1,IF('Prop Drill Pipe Inp Report'!BA1927="X",1,0))))))))))))</f>
        <v>0</v>
      </c>
    </row>
    <row r="1921" spans="9:10" x14ac:dyDescent="0.25">
      <c r="I1921">
        <f>IF('Prop Drill Pipe Inp Report'!V1928="X",1,IF('Prop Drill Pipe Inp Report'!W1928="X",1,IF('Prop Drill Pipe Inp Report'!X1928="X",1,IF('Prop Drill Pipe Inp Report'!Y1928="X",1,IF('Prop Drill Pipe Inp Report'!Z1928="X",1,IF('Prop Drill Pipe Inp Report'!AA1928="X",1,IF('Prop Drill Pipe Inp Report'!AB1928="X",1,IF('Prop Drill Pipe Inp Report'!AC1928="X",1,IF('Prop Drill Pipe Inp Report'!AD1928="X",1,IF('Prop Drill Pipe Inp Report'!AE1928="X",1,IF('Prop Drill Pipe Inp Report'!AF1928="X",1,IF('Prop Drill Pipe Inp Report'!AG1928="X",1,IF('Prop Drill Pipe Inp Report'!AH1928="X",1, IF('Prop Drill Pipe Inp Report'!AI1928="X",1,0))))))))))))))</f>
        <v>0</v>
      </c>
      <c r="J1921">
        <f>IF('Prop Drill Pipe Inp Report'!AP1928="X",1,IF('Prop Drill Pipe Inp Report'!AQ1928="X",1,IF('Prop Drill Pipe Inp Report'!AR1928="X",1,IF('Prop Drill Pipe Inp Report'!AS1928="X",1,IF('Prop Drill Pipe Inp Report'!AT1928="X",1,IF('Prop Drill Pipe Inp Report'!AU1928="X",1,IF('Prop Drill Pipe Inp Report'!AV1928="X",1,IF('Prop Drill Pipe Inp Report'!AW1928="X",1,IF('Prop Drill Pipe Inp Report'!AX1928="X",1,IF('Prop Drill Pipe Inp Report'!AY1928="X",1,IF('Prop Drill Pipe Inp Report'!AZ1928="X",1,IF('Prop Drill Pipe Inp Report'!BA1928="X",1,0))))))))))))</f>
        <v>0</v>
      </c>
    </row>
    <row r="1922" spans="9:10" x14ac:dyDescent="0.25">
      <c r="I1922">
        <f>IF('Prop Drill Pipe Inp Report'!V1929="X",1,IF('Prop Drill Pipe Inp Report'!W1929="X",1,IF('Prop Drill Pipe Inp Report'!X1929="X",1,IF('Prop Drill Pipe Inp Report'!Y1929="X",1,IF('Prop Drill Pipe Inp Report'!Z1929="X",1,IF('Prop Drill Pipe Inp Report'!AA1929="X",1,IF('Prop Drill Pipe Inp Report'!AB1929="X",1,IF('Prop Drill Pipe Inp Report'!AC1929="X",1,IF('Prop Drill Pipe Inp Report'!AD1929="X",1,IF('Prop Drill Pipe Inp Report'!AE1929="X",1,IF('Prop Drill Pipe Inp Report'!AF1929="X",1,IF('Prop Drill Pipe Inp Report'!AG1929="X",1,IF('Prop Drill Pipe Inp Report'!AH1929="X",1, IF('Prop Drill Pipe Inp Report'!AI1929="X",1,0))))))))))))))</f>
        <v>0</v>
      </c>
      <c r="J1922">
        <f>IF('Prop Drill Pipe Inp Report'!AP1929="X",1,IF('Prop Drill Pipe Inp Report'!AQ1929="X",1,IF('Prop Drill Pipe Inp Report'!AR1929="X",1,IF('Prop Drill Pipe Inp Report'!AS1929="X",1,IF('Prop Drill Pipe Inp Report'!AT1929="X",1,IF('Prop Drill Pipe Inp Report'!AU1929="X",1,IF('Prop Drill Pipe Inp Report'!AV1929="X",1,IF('Prop Drill Pipe Inp Report'!AW1929="X",1,IF('Prop Drill Pipe Inp Report'!AX1929="X",1,IF('Prop Drill Pipe Inp Report'!AY1929="X",1,IF('Prop Drill Pipe Inp Report'!AZ1929="X",1,IF('Prop Drill Pipe Inp Report'!BA1929="X",1,0))))))))))))</f>
        <v>0</v>
      </c>
    </row>
    <row r="1923" spans="9:10" x14ac:dyDescent="0.25">
      <c r="I1923">
        <f>IF('Prop Drill Pipe Inp Report'!V1930="X",1,IF('Prop Drill Pipe Inp Report'!W1930="X",1,IF('Prop Drill Pipe Inp Report'!X1930="X",1,IF('Prop Drill Pipe Inp Report'!Y1930="X",1,IF('Prop Drill Pipe Inp Report'!Z1930="X",1,IF('Prop Drill Pipe Inp Report'!AA1930="X",1,IF('Prop Drill Pipe Inp Report'!AB1930="X",1,IF('Prop Drill Pipe Inp Report'!AC1930="X",1,IF('Prop Drill Pipe Inp Report'!AD1930="X",1,IF('Prop Drill Pipe Inp Report'!AE1930="X",1,IF('Prop Drill Pipe Inp Report'!AF1930="X",1,IF('Prop Drill Pipe Inp Report'!AG1930="X",1,IF('Prop Drill Pipe Inp Report'!AH1930="X",1, IF('Prop Drill Pipe Inp Report'!AI1930="X",1,0))))))))))))))</f>
        <v>0</v>
      </c>
      <c r="J1923">
        <f>IF('Prop Drill Pipe Inp Report'!AP1930="X",1,IF('Prop Drill Pipe Inp Report'!AQ1930="X",1,IF('Prop Drill Pipe Inp Report'!AR1930="X",1,IF('Prop Drill Pipe Inp Report'!AS1930="X",1,IF('Prop Drill Pipe Inp Report'!AT1930="X",1,IF('Prop Drill Pipe Inp Report'!AU1930="X",1,IF('Prop Drill Pipe Inp Report'!AV1930="X",1,IF('Prop Drill Pipe Inp Report'!AW1930="X",1,IF('Prop Drill Pipe Inp Report'!AX1930="X",1,IF('Prop Drill Pipe Inp Report'!AY1930="X",1,IF('Prop Drill Pipe Inp Report'!AZ1930="X",1,IF('Prop Drill Pipe Inp Report'!BA1930="X",1,0))))))))))))</f>
        <v>0</v>
      </c>
    </row>
    <row r="1924" spans="9:10" x14ac:dyDescent="0.25">
      <c r="I1924">
        <f>IF('Prop Drill Pipe Inp Report'!V1931="X",1,IF('Prop Drill Pipe Inp Report'!W1931="X",1,IF('Prop Drill Pipe Inp Report'!X1931="X",1,IF('Prop Drill Pipe Inp Report'!Y1931="X",1,IF('Prop Drill Pipe Inp Report'!Z1931="X",1,IF('Prop Drill Pipe Inp Report'!AA1931="X",1,IF('Prop Drill Pipe Inp Report'!AB1931="X",1,IF('Prop Drill Pipe Inp Report'!AC1931="X",1,IF('Prop Drill Pipe Inp Report'!AD1931="X",1,IF('Prop Drill Pipe Inp Report'!AE1931="X",1,IF('Prop Drill Pipe Inp Report'!AF1931="X",1,IF('Prop Drill Pipe Inp Report'!AG1931="X",1,IF('Prop Drill Pipe Inp Report'!AH1931="X",1, IF('Prop Drill Pipe Inp Report'!AI1931="X",1,0))))))))))))))</f>
        <v>0</v>
      </c>
      <c r="J1924">
        <f>IF('Prop Drill Pipe Inp Report'!AP1931="X",1,IF('Prop Drill Pipe Inp Report'!AQ1931="X",1,IF('Prop Drill Pipe Inp Report'!AR1931="X",1,IF('Prop Drill Pipe Inp Report'!AS1931="X",1,IF('Prop Drill Pipe Inp Report'!AT1931="X",1,IF('Prop Drill Pipe Inp Report'!AU1931="X",1,IF('Prop Drill Pipe Inp Report'!AV1931="X",1,IF('Prop Drill Pipe Inp Report'!AW1931="X",1,IF('Prop Drill Pipe Inp Report'!AX1931="X",1,IF('Prop Drill Pipe Inp Report'!AY1931="X",1,IF('Prop Drill Pipe Inp Report'!AZ1931="X",1,IF('Prop Drill Pipe Inp Report'!BA1931="X",1,0))))))))))))</f>
        <v>0</v>
      </c>
    </row>
    <row r="1925" spans="9:10" x14ac:dyDescent="0.25">
      <c r="I1925">
        <f>IF('Prop Drill Pipe Inp Report'!V1932="X",1,IF('Prop Drill Pipe Inp Report'!W1932="X",1,IF('Prop Drill Pipe Inp Report'!X1932="X",1,IF('Prop Drill Pipe Inp Report'!Y1932="X",1,IF('Prop Drill Pipe Inp Report'!Z1932="X",1,IF('Prop Drill Pipe Inp Report'!AA1932="X",1,IF('Prop Drill Pipe Inp Report'!AB1932="X",1,IF('Prop Drill Pipe Inp Report'!AC1932="X",1,IF('Prop Drill Pipe Inp Report'!AD1932="X",1,IF('Prop Drill Pipe Inp Report'!AE1932="X",1,IF('Prop Drill Pipe Inp Report'!AF1932="X",1,IF('Prop Drill Pipe Inp Report'!AG1932="X",1,IF('Prop Drill Pipe Inp Report'!AH1932="X",1, IF('Prop Drill Pipe Inp Report'!AI1932="X",1,0))))))))))))))</f>
        <v>0</v>
      </c>
      <c r="J1925">
        <f>IF('Prop Drill Pipe Inp Report'!AP1932="X",1,IF('Prop Drill Pipe Inp Report'!AQ1932="X",1,IF('Prop Drill Pipe Inp Report'!AR1932="X",1,IF('Prop Drill Pipe Inp Report'!AS1932="X",1,IF('Prop Drill Pipe Inp Report'!AT1932="X",1,IF('Prop Drill Pipe Inp Report'!AU1932="X",1,IF('Prop Drill Pipe Inp Report'!AV1932="X",1,IF('Prop Drill Pipe Inp Report'!AW1932="X",1,IF('Prop Drill Pipe Inp Report'!AX1932="X",1,IF('Prop Drill Pipe Inp Report'!AY1932="X",1,IF('Prop Drill Pipe Inp Report'!AZ1932="X",1,IF('Prop Drill Pipe Inp Report'!BA1932="X",1,0))))))))))))</f>
        <v>0</v>
      </c>
    </row>
    <row r="1926" spans="9:10" x14ac:dyDescent="0.25">
      <c r="I1926">
        <f>IF('Prop Drill Pipe Inp Report'!V1933="X",1,IF('Prop Drill Pipe Inp Report'!W1933="X",1,IF('Prop Drill Pipe Inp Report'!X1933="X",1,IF('Prop Drill Pipe Inp Report'!Y1933="X",1,IF('Prop Drill Pipe Inp Report'!Z1933="X",1,IF('Prop Drill Pipe Inp Report'!AA1933="X",1,IF('Prop Drill Pipe Inp Report'!AB1933="X",1,IF('Prop Drill Pipe Inp Report'!AC1933="X",1,IF('Prop Drill Pipe Inp Report'!AD1933="X",1,IF('Prop Drill Pipe Inp Report'!AE1933="X",1,IF('Prop Drill Pipe Inp Report'!AF1933="X",1,IF('Prop Drill Pipe Inp Report'!AG1933="X",1,IF('Prop Drill Pipe Inp Report'!AH1933="X",1, IF('Prop Drill Pipe Inp Report'!AI1933="X",1,0))))))))))))))</f>
        <v>0</v>
      </c>
      <c r="J1926">
        <f>IF('Prop Drill Pipe Inp Report'!AP1933="X",1,IF('Prop Drill Pipe Inp Report'!AQ1933="X",1,IF('Prop Drill Pipe Inp Report'!AR1933="X",1,IF('Prop Drill Pipe Inp Report'!AS1933="X",1,IF('Prop Drill Pipe Inp Report'!AT1933="X",1,IF('Prop Drill Pipe Inp Report'!AU1933="X",1,IF('Prop Drill Pipe Inp Report'!AV1933="X",1,IF('Prop Drill Pipe Inp Report'!AW1933="X",1,IF('Prop Drill Pipe Inp Report'!AX1933="X",1,IF('Prop Drill Pipe Inp Report'!AY1933="X",1,IF('Prop Drill Pipe Inp Report'!AZ1933="X",1,IF('Prop Drill Pipe Inp Report'!BA1933="X",1,0))))))))))))</f>
        <v>0</v>
      </c>
    </row>
    <row r="1927" spans="9:10" x14ac:dyDescent="0.25">
      <c r="I1927">
        <f>IF('Prop Drill Pipe Inp Report'!V1934="X",1,IF('Prop Drill Pipe Inp Report'!W1934="X",1,IF('Prop Drill Pipe Inp Report'!X1934="X",1,IF('Prop Drill Pipe Inp Report'!Y1934="X",1,IF('Prop Drill Pipe Inp Report'!Z1934="X",1,IF('Prop Drill Pipe Inp Report'!AA1934="X",1,IF('Prop Drill Pipe Inp Report'!AB1934="X",1,IF('Prop Drill Pipe Inp Report'!AC1934="X",1,IF('Prop Drill Pipe Inp Report'!AD1934="X",1,IF('Prop Drill Pipe Inp Report'!AE1934="X",1,IF('Prop Drill Pipe Inp Report'!AF1934="X",1,IF('Prop Drill Pipe Inp Report'!AG1934="X",1,IF('Prop Drill Pipe Inp Report'!AH1934="X",1, IF('Prop Drill Pipe Inp Report'!AI1934="X",1,0))))))))))))))</f>
        <v>0</v>
      </c>
      <c r="J1927">
        <f>IF('Prop Drill Pipe Inp Report'!AP1934="X",1,IF('Prop Drill Pipe Inp Report'!AQ1934="X",1,IF('Prop Drill Pipe Inp Report'!AR1934="X",1,IF('Prop Drill Pipe Inp Report'!AS1934="X",1,IF('Prop Drill Pipe Inp Report'!AT1934="X",1,IF('Prop Drill Pipe Inp Report'!AU1934="X",1,IF('Prop Drill Pipe Inp Report'!AV1934="X",1,IF('Prop Drill Pipe Inp Report'!AW1934="X",1,IF('Prop Drill Pipe Inp Report'!AX1934="X",1,IF('Prop Drill Pipe Inp Report'!AY1934="X",1,IF('Prop Drill Pipe Inp Report'!AZ1934="X",1,IF('Prop Drill Pipe Inp Report'!BA1934="X",1,0))))))))))))</f>
        <v>0</v>
      </c>
    </row>
    <row r="1928" spans="9:10" x14ac:dyDescent="0.25">
      <c r="I1928">
        <f>IF('Prop Drill Pipe Inp Report'!V1935="X",1,IF('Prop Drill Pipe Inp Report'!W1935="X",1,IF('Prop Drill Pipe Inp Report'!X1935="X",1,IF('Prop Drill Pipe Inp Report'!Y1935="X",1,IF('Prop Drill Pipe Inp Report'!Z1935="X",1,IF('Prop Drill Pipe Inp Report'!AA1935="X",1,IF('Prop Drill Pipe Inp Report'!AB1935="X",1,IF('Prop Drill Pipe Inp Report'!AC1935="X",1,IF('Prop Drill Pipe Inp Report'!AD1935="X",1,IF('Prop Drill Pipe Inp Report'!AE1935="X",1,IF('Prop Drill Pipe Inp Report'!AF1935="X",1,IF('Prop Drill Pipe Inp Report'!AG1935="X",1,IF('Prop Drill Pipe Inp Report'!AH1935="X",1, IF('Prop Drill Pipe Inp Report'!AI1935="X",1,0))))))))))))))</f>
        <v>0</v>
      </c>
      <c r="J1928">
        <f>IF('Prop Drill Pipe Inp Report'!AP1935="X",1,IF('Prop Drill Pipe Inp Report'!AQ1935="X",1,IF('Prop Drill Pipe Inp Report'!AR1935="X",1,IF('Prop Drill Pipe Inp Report'!AS1935="X",1,IF('Prop Drill Pipe Inp Report'!AT1935="X",1,IF('Prop Drill Pipe Inp Report'!AU1935="X",1,IF('Prop Drill Pipe Inp Report'!AV1935="X",1,IF('Prop Drill Pipe Inp Report'!AW1935="X",1,IF('Prop Drill Pipe Inp Report'!AX1935="X",1,IF('Prop Drill Pipe Inp Report'!AY1935="X",1,IF('Prop Drill Pipe Inp Report'!AZ1935="X",1,IF('Prop Drill Pipe Inp Report'!BA1935="X",1,0))))))))))))</f>
        <v>0</v>
      </c>
    </row>
    <row r="1929" spans="9:10" x14ac:dyDescent="0.25">
      <c r="I1929">
        <f>IF('Prop Drill Pipe Inp Report'!V1936="X",1,IF('Prop Drill Pipe Inp Report'!W1936="X",1,IF('Prop Drill Pipe Inp Report'!X1936="X",1,IF('Prop Drill Pipe Inp Report'!Y1936="X",1,IF('Prop Drill Pipe Inp Report'!Z1936="X",1,IF('Prop Drill Pipe Inp Report'!AA1936="X",1,IF('Prop Drill Pipe Inp Report'!AB1936="X",1,IF('Prop Drill Pipe Inp Report'!AC1936="X",1,IF('Prop Drill Pipe Inp Report'!AD1936="X",1,IF('Prop Drill Pipe Inp Report'!AE1936="X",1,IF('Prop Drill Pipe Inp Report'!AF1936="X",1,IF('Prop Drill Pipe Inp Report'!AG1936="X",1,IF('Prop Drill Pipe Inp Report'!AH1936="X",1, IF('Prop Drill Pipe Inp Report'!AI1936="X",1,0))))))))))))))</f>
        <v>0</v>
      </c>
      <c r="J1929">
        <f>IF('Prop Drill Pipe Inp Report'!AP1936="X",1,IF('Prop Drill Pipe Inp Report'!AQ1936="X",1,IF('Prop Drill Pipe Inp Report'!AR1936="X",1,IF('Prop Drill Pipe Inp Report'!AS1936="X",1,IF('Prop Drill Pipe Inp Report'!AT1936="X",1,IF('Prop Drill Pipe Inp Report'!AU1936="X",1,IF('Prop Drill Pipe Inp Report'!AV1936="X",1,IF('Prop Drill Pipe Inp Report'!AW1936="X",1,IF('Prop Drill Pipe Inp Report'!AX1936="X",1,IF('Prop Drill Pipe Inp Report'!AY1936="X",1,IF('Prop Drill Pipe Inp Report'!AZ1936="X",1,IF('Prop Drill Pipe Inp Report'!BA1936="X",1,0))))))))))))</f>
        <v>0</v>
      </c>
    </row>
    <row r="1930" spans="9:10" x14ac:dyDescent="0.25">
      <c r="I1930">
        <f>IF('Prop Drill Pipe Inp Report'!V1937="X",1,IF('Prop Drill Pipe Inp Report'!W1937="X",1,IF('Prop Drill Pipe Inp Report'!X1937="X",1,IF('Prop Drill Pipe Inp Report'!Y1937="X",1,IF('Prop Drill Pipe Inp Report'!Z1937="X",1,IF('Prop Drill Pipe Inp Report'!AA1937="X",1,IF('Prop Drill Pipe Inp Report'!AB1937="X",1,IF('Prop Drill Pipe Inp Report'!AC1937="X",1,IF('Prop Drill Pipe Inp Report'!AD1937="X",1,IF('Prop Drill Pipe Inp Report'!AE1937="X",1,IF('Prop Drill Pipe Inp Report'!AF1937="X",1,IF('Prop Drill Pipe Inp Report'!AG1937="X",1,IF('Prop Drill Pipe Inp Report'!AH1937="X",1, IF('Prop Drill Pipe Inp Report'!AI1937="X",1,0))))))))))))))</f>
        <v>0</v>
      </c>
      <c r="J1930">
        <f>IF('Prop Drill Pipe Inp Report'!AP1937="X",1,IF('Prop Drill Pipe Inp Report'!AQ1937="X",1,IF('Prop Drill Pipe Inp Report'!AR1937="X",1,IF('Prop Drill Pipe Inp Report'!AS1937="X",1,IF('Prop Drill Pipe Inp Report'!AT1937="X",1,IF('Prop Drill Pipe Inp Report'!AU1937="X",1,IF('Prop Drill Pipe Inp Report'!AV1937="X",1,IF('Prop Drill Pipe Inp Report'!AW1937="X",1,IF('Prop Drill Pipe Inp Report'!AX1937="X",1,IF('Prop Drill Pipe Inp Report'!AY1937="X",1,IF('Prop Drill Pipe Inp Report'!AZ1937="X",1,IF('Prop Drill Pipe Inp Report'!BA1937="X",1,0))))))))))))</f>
        <v>0</v>
      </c>
    </row>
    <row r="1931" spans="9:10" x14ac:dyDescent="0.25">
      <c r="I1931">
        <f>IF('Prop Drill Pipe Inp Report'!V1938="X",1,IF('Prop Drill Pipe Inp Report'!W1938="X",1,IF('Prop Drill Pipe Inp Report'!X1938="X",1,IF('Prop Drill Pipe Inp Report'!Y1938="X",1,IF('Prop Drill Pipe Inp Report'!Z1938="X",1,IF('Prop Drill Pipe Inp Report'!AA1938="X",1,IF('Prop Drill Pipe Inp Report'!AB1938="X",1,IF('Prop Drill Pipe Inp Report'!AC1938="X",1,IF('Prop Drill Pipe Inp Report'!AD1938="X",1,IF('Prop Drill Pipe Inp Report'!AE1938="X",1,IF('Prop Drill Pipe Inp Report'!AF1938="X",1,IF('Prop Drill Pipe Inp Report'!AG1938="X",1,IF('Prop Drill Pipe Inp Report'!AH1938="X",1, IF('Prop Drill Pipe Inp Report'!AI1938="X",1,0))))))))))))))</f>
        <v>0</v>
      </c>
      <c r="J1931">
        <f>IF('Prop Drill Pipe Inp Report'!AP1938="X",1,IF('Prop Drill Pipe Inp Report'!AQ1938="X",1,IF('Prop Drill Pipe Inp Report'!AR1938="X",1,IF('Prop Drill Pipe Inp Report'!AS1938="X",1,IF('Prop Drill Pipe Inp Report'!AT1938="X",1,IF('Prop Drill Pipe Inp Report'!AU1938="X",1,IF('Prop Drill Pipe Inp Report'!AV1938="X",1,IF('Prop Drill Pipe Inp Report'!AW1938="X",1,IF('Prop Drill Pipe Inp Report'!AX1938="X",1,IF('Prop Drill Pipe Inp Report'!AY1938="X",1,IF('Prop Drill Pipe Inp Report'!AZ1938="X",1,IF('Prop Drill Pipe Inp Report'!BA1938="X",1,0))))))))))))</f>
        <v>0</v>
      </c>
    </row>
    <row r="1932" spans="9:10" x14ac:dyDescent="0.25">
      <c r="I1932">
        <f>IF('Prop Drill Pipe Inp Report'!V1939="X",1,IF('Prop Drill Pipe Inp Report'!W1939="X",1,IF('Prop Drill Pipe Inp Report'!X1939="X",1,IF('Prop Drill Pipe Inp Report'!Y1939="X",1,IF('Prop Drill Pipe Inp Report'!Z1939="X",1,IF('Prop Drill Pipe Inp Report'!AA1939="X",1,IF('Prop Drill Pipe Inp Report'!AB1939="X",1,IF('Prop Drill Pipe Inp Report'!AC1939="X",1,IF('Prop Drill Pipe Inp Report'!AD1939="X",1,IF('Prop Drill Pipe Inp Report'!AE1939="X",1,IF('Prop Drill Pipe Inp Report'!AF1939="X",1,IF('Prop Drill Pipe Inp Report'!AG1939="X",1,IF('Prop Drill Pipe Inp Report'!AH1939="X",1, IF('Prop Drill Pipe Inp Report'!AI1939="X",1,0))))))))))))))</f>
        <v>0</v>
      </c>
      <c r="J1932">
        <f>IF('Prop Drill Pipe Inp Report'!AP1939="X",1,IF('Prop Drill Pipe Inp Report'!AQ1939="X",1,IF('Prop Drill Pipe Inp Report'!AR1939="X",1,IF('Prop Drill Pipe Inp Report'!AS1939="X",1,IF('Prop Drill Pipe Inp Report'!AT1939="X",1,IF('Prop Drill Pipe Inp Report'!AU1939="X",1,IF('Prop Drill Pipe Inp Report'!AV1939="X",1,IF('Prop Drill Pipe Inp Report'!AW1939="X",1,IF('Prop Drill Pipe Inp Report'!AX1939="X",1,IF('Prop Drill Pipe Inp Report'!AY1939="X",1,IF('Prop Drill Pipe Inp Report'!AZ1939="X",1,IF('Prop Drill Pipe Inp Report'!BA1939="X",1,0))))))))))))</f>
        <v>0</v>
      </c>
    </row>
    <row r="1933" spans="9:10" x14ac:dyDescent="0.25">
      <c r="I1933">
        <f>IF('Prop Drill Pipe Inp Report'!V1940="X",1,IF('Prop Drill Pipe Inp Report'!W1940="X",1,IF('Prop Drill Pipe Inp Report'!X1940="X",1,IF('Prop Drill Pipe Inp Report'!Y1940="X",1,IF('Prop Drill Pipe Inp Report'!Z1940="X",1,IF('Prop Drill Pipe Inp Report'!AA1940="X",1,IF('Prop Drill Pipe Inp Report'!AB1940="X",1,IF('Prop Drill Pipe Inp Report'!AC1940="X",1,IF('Prop Drill Pipe Inp Report'!AD1940="X",1,IF('Prop Drill Pipe Inp Report'!AE1940="X",1,IF('Prop Drill Pipe Inp Report'!AF1940="X",1,IF('Prop Drill Pipe Inp Report'!AG1940="X",1,IF('Prop Drill Pipe Inp Report'!AH1940="X",1, IF('Prop Drill Pipe Inp Report'!AI1940="X",1,0))))))))))))))</f>
        <v>0</v>
      </c>
      <c r="J1933">
        <f>IF('Prop Drill Pipe Inp Report'!AP1940="X",1,IF('Prop Drill Pipe Inp Report'!AQ1940="X",1,IF('Prop Drill Pipe Inp Report'!AR1940="X",1,IF('Prop Drill Pipe Inp Report'!AS1940="X",1,IF('Prop Drill Pipe Inp Report'!AT1940="X",1,IF('Prop Drill Pipe Inp Report'!AU1940="X",1,IF('Prop Drill Pipe Inp Report'!AV1940="X",1,IF('Prop Drill Pipe Inp Report'!AW1940="X",1,IF('Prop Drill Pipe Inp Report'!AX1940="X",1,IF('Prop Drill Pipe Inp Report'!AY1940="X",1,IF('Prop Drill Pipe Inp Report'!AZ1940="X",1,IF('Prop Drill Pipe Inp Report'!BA1940="X",1,0))))))))))))</f>
        <v>0</v>
      </c>
    </row>
    <row r="1934" spans="9:10" x14ac:dyDescent="0.25">
      <c r="I1934">
        <f>IF('Prop Drill Pipe Inp Report'!V1941="X",1,IF('Prop Drill Pipe Inp Report'!W1941="X",1,IF('Prop Drill Pipe Inp Report'!X1941="X",1,IF('Prop Drill Pipe Inp Report'!Y1941="X",1,IF('Prop Drill Pipe Inp Report'!Z1941="X",1,IF('Prop Drill Pipe Inp Report'!AA1941="X",1,IF('Prop Drill Pipe Inp Report'!AB1941="X",1,IF('Prop Drill Pipe Inp Report'!AC1941="X",1,IF('Prop Drill Pipe Inp Report'!AD1941="X",1,IF('Prop Drill Pipe Inp Report'!AE1941="X",1,IF('Prop Drill Pipe Inp Report'!AF1941="X",1,IF('Prop Drill Pipe Inp Report'!AG1941="X",1,IF('Prop Drill Pipe Inp Report'!AH1941="X",1, IF('Prop Drill Pipe Inp Report'!AI1941="X",1,0))))))))))))))</f>
        <v>0</v>
      </c>
      <c r="J1934">
        <f>IF('Prop Drill Pipe Inp Report'!AP1941="X",1,IF('Prop Drill Pipe Inp Report'!AQ1941="X",1,IF('Prop Drill Pipe Inp Report'!AR1941="X",1,IF('Prop Drill Pipe Inp Report'!AS1941="X",1,IF('Prop Drill Pipe Inp Report'!AT1941="X",1,IF('Prop Drill Pipe Inp Report'!AU1941="X",1,IF('Prop Drill Pipe Inp Report'!AV1941="X",1,IF('Prop Drill Pipe Inp Report'!AW1941="X",1,IF('Prop Drill Pipe Inp Report'!AX1941="X",1,IF('Prop Drill Pipe Inp Report'!AY1941="X",1,IF('Prop Drill Pipe Inp Report'!AZ1941="X",1,IF('Prop Drill Pipe Inp Report'!BA1941="X",1,0))))))))))))</f>
        <v>0</v>
      </c>
    </row>
    <row r="1935" spans="9:10" x14ac:dyDescent="0.25">
      <c r="I1935">
        <f>IF('Prop Drill Pipe Inp Report'!V1942="X",1,IF('Prop Drill Pipe Inp Report'!W1942="X",1,IF('Prop Drill Pipe Inp Report'!X1942="X",1,IF('Prop Drill Pipe Inp Report'!Y1942="X",1,IF('Prop Drill Pipe Inp Report'!Z1942="X",1,IF('Prop Drill Pipe Inp Report'!AA1942="X",1,IF('Prop Drill Pipe Inp Report'!AB1942="X",1,IF('Prop Drill Pipe Inp Report'!AC1942="X",1,IF('Prop Drill Pipe Inp Report'!AD1942="X",1,IF('Prop Drill Pipe Inp Report'!AE1942="X",1,IF('Prop Drill Pipe Inp Report'!AF1942="X",1,IF('Prop Drill Pipe Inp Report'!AG1942="X",1,IF('Prop Drill Pipe Inp Report'!AH1942="X",1, IF('Prop Drill Pipe Inp Report'!AI1942="X",1,0))))))))))))))</f>
        <v>0</v>
      </c>
      <c r="J1935">
        <f>IF('Prop Drill Pipe Inp Report'!AP1942="X",1,IF('Prop Drill Pipe Inp Report'!AQ1942="X",1,IF('Prop Drill Pipe Inp Report'!AR1942="X",1,IF('Prop Drill Pipe Inp Report'!AS1942="X",1,IF('Prop Drill Pipe Inp Report'!AT1942="X",1,IF('Prop Drill Pipe Inp Report'!AU1942="X",1,IF('Prop Drill Pipe Inp Report'!AV1942="X",1,IF('Prop Drill Pipe Inp Report'!AW1942="X",1,IF('Prop Drill Pipe Inp Report'!AX1942="X",1,IF('Prop Drill Pipe Inp Report'!AY1942="X",1,IF('Prop Drill Pipe Inp Report'!AZ1942="X",1,IF('Prop Drill Pipe Inp Report'!BA1942="X",1,0))))))))))))</f>
        <v>0</v>
      </c>
    </row>
    <row r="1936" spans="9:10" x14ac:dyDescent="0.25">
      <c r="I1936">
        <f>IF('Prop Drill Pipe Inp Report'!V1943="X",1,IF('Prop Drill Pipe Inp Report'!W1943="X",1,IF('Prop Drill Pipe Inp Report'!X1943="X",1,IF('Prop Drill Pipe Inp Report'!Y1943="X",1,IF('Prop Drill Pipe Inp Report'!Z1943="X",1,IF('Prop Drill Pipe Inp Report'!AA1943="X",1,IF('Prop Drill Pipe Inp Report'!AB1943="X",1,IF('Prop Drill Pipe Inp Report'!AC1943="X",1,IF('Prop Drill Pipe Inp Report'!AD1943="X",1,IF('Prop Drill Pipe Inp Report'!AE1943="X",1,IF('Prop Drill Pipe Inp Report'!AF1943="X",1,IF('Prop Drill Pipe Inp Report'!AG1943="X",1,IF('Prop Drill Pipe Inp Report'!AH1943="X",1, IF('Prop Drill Pipe Inp Report'!AI1943="X",1,0))))))))))))))</f>
        <v>0</v>
      </c>
      <c r="J1936">
        <f>IF('Prop Drill Pipe Inp Report'!AP1943="X",1,IF('Prop Drill Pipe Inp Report'!AQ1943="X",1,IF('Prop Drill Pipe Inp Report'!AR1943="X",1,IF('Prop Drill Pipe Inp Report'!AS1943="X",1,IF('Prop Drill Pipe Inp Report'!AT1943="X",1,IF('Prop Drill Pipe Inp Report'!AU1943="X",1,IF('Prop Drill Pipe Inp Report'!AV1943="X",1,IF('Prop Drill Pipe Inp Report'!AW1943="X",1,IF('Prop Drill Pipe Inp Report'!AX1943="X",1,IF('Prop Drill Pipe Inp Report'!AY1943="X",1,IF('Prop Drill Pipe Inp Report'!AZ1943="X",1,IF('Prop Drill Pipe Inp Report'!BA1943="X",1,0))))))))))))</f>
        <v>0</v>
      </c>
    </row>
    <row r="1937" spans="9:10" x14ac:dyDescent="0.25">
      <c r="I1937">
        <f>IF('Prop Drill Pipe Inp Report'!V1944="X",1,IF('Prop Drill Pipe Inp Report'!W1944="X",1,IF('Prop Drill Pipe Inp Report'!X1944="X",1,IF('Prop Drill Pipe Inp Report'!Y1944="X",1,IF('Prop Drill Pipe Inp Report'!Z1944="X",1,IF('Prop Drill Pipe Inp Report'!AA1944="X",1,IF('Prop Drill Pipe Inp Report'!AB1944="X",1,IF('Prop Drill Pipe Inp Report'!AC1944="X",1,IF('Prop Drill Pipe Inp Report'!AD1944="X",1,IF('Prop Drill Pipe Inp Report'!AE1944="X",1,IF('Prop Drill Pipe Inp Report'!AF1944="X",1,IF('Prop Drill Pipe Inp Report'!AG1944="X",1,IF('Prop Drill Pipe Inp Report'!AH1944="X",1, IF('Prop Drill Pipe Inp Report'!AI1944="X",1,0))))))))))))))</f>
        <v>0</v>
      </c>
      <c r="J1937">
        <f>IF('Prop Drill Pipe Inp Report'!AP1944="X",1,IF('Prop Drill Pipe Inp Report'!AQ1944="X",1,IF('Prop Drill Pipe Inp Report'!AR1944="X",1,IF('Prop Drill Pipe Inp Report'!AS1944="X",1,IF('Prop Drill Pipe Inp Report'!AT1944="X",1,IF('Prop Drill Pipe Inp Report'!AU1944="X",1,IF('Prop Drill Pipe Inp Report'!AV1944="X",1,IF('Prop Drill Pipe Inp Report'!AW1944="X",1,IF('Prop Drill Pipe Inp Report'!AX1944="X",1,IF('Prop Drill Pipe Inp Report'!AY1944="X",1,IF('Prop Drill Pipe Inp Report'!AZ1944="X",1,IF('Prop Drill Pipe Inp Report'!BA1944="X",1,0))))))))))))</f>
        <v>0</v>
      </c>
    </row>
    <row r="1938" spans="9:10" x14ac:dyDescent="0.25">
      <c r="I1938">
        <f>IF('Prop Drill Pipe Inp Report'!V1945="X",1,IF('Prop Drill Pipe Inp Report'!W1945="X",1,IF('Prop Drill Pipe Inp Report'!X1945="X",1,IF('Prop Drill Pipe Inp Report'!Y1945="X",1,IF('Prop Drill Pipe Inp Report'!Z1945="X",1,IF('Prop Drill Pipe Inp Report'!AA1945="X",1,IF('Prop Drill Pipe Inp Report'!AB1945="X",1,IF('Prop Drill Pipe Inp Report'!AC1945="X",1,IF('Prop Drill Pipe Inp Report'!AD1945="X",1,IF('Prop Drill Pipe Inp Report'!AE1945="X",1,IF('Prop Drill Pipe Inp Report'!AF1945="X",1,IF('Prop Drill Pipe Inp Report'!AG1945="X",1,IF('Prop Drill Pipe Inp Report'!AH1945="X",1, IF('Prop Drill Pipe Inp Report'!AI1945="X",1,0))))))))))))))</f>
        <v>0</v>
      </c>
      <c r="J1938">
        <f>IF('Prop Drill Pipe Inp Report'!AP1945="X",1,IF('Prop Drill Pipe Inp Report'!AQ1945="X",1,IF('Prop Drill Pipe Inp Report'!AR1945="X",1,IF('Prop Drill Pipe Inp Report'!AS1945="X",1,IF('Prop Drill Pipe Inp Report'!AT1945="X",1,IF('Prop Drill Pipe Inp Report'!AU1945="X",1,IF('Prop Drill Pipe Inp Report'!AV1945="X",1,IF('Prop Drill Pipe Inp Report'!AW1945="X",1,IF('Prop Drill Pipe Inp Report'!AX1945="X",1,IF('Prop Drill Pipe Inp Report'!AY1945="X",1,IF('Prop Drill Pipe Inp Report'!AZ1945="X",1,IF('Prop Drill Pipe Inp Report'!BA1945="X",1,0))))))))))))</f>
        <v>0</v>
      </c>
    </row>
    <row r="1939" spans="9:10" x14ac:dyDescent="0.25">
      <c r="I1939">
        <f>IF('Prop Drill Pipe Inp Report'!V1946="X",1,IF('Prop Drill Pipe Inp Report'!W1946="X",1,IF('Prop Drill Pipe Inp Report'!X1946="X",1,IF('Prop Drill Pipe Inp Report'!Y1946="X",1,IF('Prop Drill Pipe Inp Report'!Z1946="X",1,IF('Prop Drill Pipe Inp Report'!AA1946="X",1,IF('Prop Drill Pipe Inp Report'!AB1946="X",1,IF('Prop Drill Pipe Inp Report'!AC1946="X",1,IF('Prop Drill Pipe Inp Report'!AD1946="X",1,IF('Prop Drill Pipe Inp Report'!AE1946="X",1,IF('Prop Drill Pipe Inp Report'!AF1946="X",1,IF('Prop Drill Pipe Inp Report'!AG1946="X",1,IF('Prop Drill Pipe Inp Report'!AH1946="X",1, IF('Prop Drill Pipe Inp Report'!AI1946="X",1,0))))))))))))))</f>
        <v>0</v>
      </c>
      <c r="J1939">
        <f>IF('Prop Drill Pipe Inp Report'!AP1946="X",1,IF('Prop Drill Pipe Inp Report'!AQ1946="X",1,IF('Prop Drill Pipe Inp Report'!AR1946="X",1,IF('Prop Drill Pipe Inp Report'!AS1946="X",1,IF('Prop Drill Pipe Inp Report'!AT1946="X",1,IF('Prop Drill Pipe Inp Report'!AU1946="X",1,IF('Prop Drill Pipe Inp Report'!AV1946="X",1,IF('Prop Drill Pipe Inp Report'!AW1946="X",1,IF('Prop Drill Pipe Inp Report'!AX1946="X",1,IF('Prop Drill Pipe Inp Report'!AY1946="X",1,IF('Prop Drill Pipe Inp Report'!AZ1946="X",1,IF('Prop Drill Pipe Inp Report'!BA1946="X",1,0))))))))))))</f>
        <v>0</v>
      </c>
    </row>
    <row r="1940" spans="9:10" x14ac:dyDescent="0.25">
      <c r="I1940">
        <f>IF('Prop Drill Pipe Inp Report'!V1947="X",1,IF('Prop Drill Pipe Inp Report'!W1947="X",1,IF('Prop Drill Pipe Inp Report'!X1947="X",1,IF('Prop Drill Pipe Inp Report'!Y1947="X",1,IF('Prop Drill Pipe Inp Report'!Z1947="X",1,IF('Prop Drill Pipe Inp Report'!AA1947="X",1,IF('Prop Drill Pipe Inp Report'!AB1947="X",1,IF('Prop Drill Pipe Inp Report'!AC1947="X",1,IF('Prop Drill Pipe Inp Report'!AD1947="X",1,IF('Prop Drill Pipe Inp Report'!AE1947="X",1,IF('Prop Drill Pipe Inp Report'!AF1947="X",1,IF('Prop Drill Pipe Inp Report'!AG1947="X",1,IF('Prop Drill Pipe Inp Report'!AH1947="X",1, IF('Prop Drill Pipe Inp Report'!AI1947="X",1,0))))))))))))))</f>
        <v>0</v>
      </c>
      <c r="J1940">
        <f>IF('Prop Drill Pipe Inp Report'!AP1947="X",1,IF('Prop Drill Pipe Inp Report'!AQ1947="X",1,IF('Prop Drill Pipe Inp Report'!AR1947="X",1,IF('Prop Drill Pipe Inp Report'!AS1947="X",1,IF('Prop Drill Pipe Inp Report'!AT1947="X",1,IF('Prop Drill Pipe Inp Report'!AU1947="X",1,IF('Prop Drill Pipe Inp Report'!AV1947="X",1,IF('Prop Drill Pipe Inp Report'!AW1947="X",1,IF('Prop Drill Pipe Inp Report'!AX1947="X",1,IF('Prop Drill Pipe Inp Report'!AY1947="X",1,IF('Prop Drill Pipe Inp Report'!AZ1947="X",1,IF('Prop Drill Pipe Inp Report'!BA1947="X",1,0))))))))))))</f>
        <v>0</v>
      </c>
    </row>
    <row r="1941" spans="9:10" x14ac:dyDescent="0.25">
      <c r="I1941">
        <f>IF('Prop Drill Pipe Inp Report'!V1948="X",1,IF('Prop Drill Pipe Inp Report'!W1948="X",1,IF('Prop Drill Pipe Inp Report'!X1948="X",1,IF('Prop Drill Pipe Inp Report'!Y1948="X",1,IF('Prop Drill Pipe Inp Report'!Z1948="X",1,IF('Prop Drill Pipe Inp Report'!AA1948="X",1,IF('Prop Drill Pipe Inp Report'!AB1948="X",1,IF('Prop Drill Pipe Inp Report'!AC1948="X",1,IF('Prop Drill Pipe Inp Report'!AD1948="X",1,IF('Prop Drill Pipe Inp Report'!AE1948="X",1,IF('Prop Drill Pipe Inp Report'!AF1948="X",1,IF('Prop Drill Pipe Inp Report'!AG1948="X",1,IF('Prop Drill Pipe Inp Report'!AH1948="X",1, IF('Prop Drill Pipe Inp Report'!AI1948="X",1,0))))))))))))))</f>
        <v>0</v>
      </c>
      <c r="J1941">
        <f>IF('Prop Drill Pipe Inp Report'!AP1948="X",1,IF('Prop Drill Pipe Inp Report'!AQ1948="X",1,IF('Prop Drill Pipe Inp Report'!AR1948="X",1,IF('Prop Drill Pipe Inp Report'!AS1948="X",1,IF('Prop Drill Pipe Inp Report'!AT1948="X",1,IF('Prop Drill Pipe Inp Report'!AU1948="X",1,IF('Prop Drill Pipe Inp Report'!AV1948="X",1,IF('Prop Drill Pipe Inp Report'!AW1948="X",1,IF('Prop Drill Pipe Inp Report'!AX1948="X",1,IF('Prop Drill Pipe Inp Report'!AY1948="X",1,IF('Prop Drill Pipe Inp Report'!AZ1948="X",1,IF('Prop Drill Pipe Inp Report'!BA1948="X",1,0))))))))))))</f>
        <v>0</v>
      </c>
    </row>
    <row r="1942" spans="9:10" x14ac:dyDescent="0.25">
      <c r="I1942">
        <f>IF('Prop Drill Pipe Inp Report'!V1949="X",1,IF('Prop Drill Pipe Inp Report'!W1949="X",1,IF('Prop Drill Pipe Inp Report'!X1949="X",1,IF('Prop Drill Pipe Inp Report'!Y1949="X",1,IF('Prop Drill Pipe Inp Report'!Z1949="X",1,IF('Prop Drill Pipe Inp Report'!AA1949="X",1,IF('Prop Drill Pipe Inp Report'!AB1949="X",1,IF('Prop Drill Pipe Inp Report'!AC1949="X",1,IF('Prop Drill Pipe Inp Report'!AD1949="X",1,IF('Prop Drill Pipe Inp Report'!AE1949="X",1,IF('Prop Drill Pipe Inp Report'!AF1949="X",1,IF('Prop Drill Pipe Inp Report'!AG1949="X",1,IF('Prop Drill Pipe Inp Report'!AH1949="X",1, IF('Prop Drill Pipe Inp Report'!AI1949="X",1,0))))))))))))))</f>
        <v>0</v>
      </c>
      <c r="J1942">
        <f>IF('Prop Drill Pipe Inp Report'!AP1949="X",1,IF('Prop Drill Pipe Inp Report'!AQ1949="X",1,IF('Prop Drill Pipe Inp Report'!AR1949="X",1,IF('Prop Drill Pipe Inp Report'!AS1949="X",1,IF('Prop Drill Pipe Inp Report'!AT1949="X",1,IF('Prop Drill Pipe Inp Report'!AU1949="X",1,IF('Prop Drill Pipe Inp Report'!AV1949="X",1,IF('Prop Drill Pipe Inp Report'!AW1949="X",1,IF('Prop Drill Pipe Inp Report'!AX1949="X",1,IF('Prop Drill Pipe Inp Report'!AY1949="X",1,IF('Prop Drill Pipe Inp Report'!AZ1949="X",1,IF('Prop Drill Pipe Inp Report'!BA1949="X",1,0))))))))))))</f>
        <v>0</v>
      </c>
    </row>
    <row r="1943" spans="9:10" x14ac:dyDescent="0.25">
      <c r="I1943">
        <f>IF('Prop Drill Pipe Inp Report'!V1950="X",1,IF('Prop Drill Pipe Inp Report'!W1950="X",1,IF('Prop Drill Pipe Inp Report'!X1950="X",1,IF('Prop Drill Pipe Inp Report'!Y1950="X",1,IF('Prop Drill Pipe Inp Report'!Z1950="X",1,IF('Prop Drill Pipe Inp Report'!AA1950="X",1,IF('Prop Drill Pipe Inp Report'!AB1950="X",1,IF('Prop Drill Pipe Inp Report'!AC1950="X",1,IF('Prop Drill Pipe Inp Report'!AD1950="X",1,IF('Prop Drill Pipe Inp Report'!AE1950="X",1,IF('Prop Drill Pipe Inp Report'!AF1950="X",1,IF('Prop Drill Pipe Inp Report'!AG1950="X",1,IF('Prop Drill Pipe Inp Report'!AH1950="X",1, IF('Prop Drill Pipe Inp Report'!AI1950="X",1,0))))))))))))))</f>
        <v>0</v>
      </c>
      <c r="J1943">
        <f>IF('Prop Drill Pipe Inp Report'!AP1950="X",1,IF('Prop Drill Pipe Inp Report'!AQ1950="X",1,IF('Prop Drill Pipe Inp Report'!AR1950="X",1,IF('Prop Drill Pipe Inp Report'!AS1950="X",1,IF('Prop Drill Pipe Inp Report'!AT1950="X",1,IF('Prop Drill Pipe Inp Report'!AU1950="X",1,IF('Prop Drill Pipe Inp Report'!AV1950="X",1,IF('Prop Drill Pipe Inp Report'!AW1950="X",1,IF('Prop Drill Pipe Inp Report'!AX1950="X",1,IF('Prop Drill Pipe Inp Report'!AY1950="X",1,IF('Prop Drill Pipe Inp Report'!AZ1950="X",1,IF('Prop Drill Pipe Inp Report'!BA1950="X",1,0))))))))))))</f>
        <v>0</v>
      </c>
    </row>
    <row r="1944" spans="9:10" x14ac:dyDescent="0.25">
      <c r="I1944">
        <f>IF('Prop Drill Pipe Inp Report'!V1951="X",1,IF('Prop Drill Pipe Inp Report'!W1951="X",1,IF('Prop Drill Pipe Inp Report'!X1951="X",1,IF('Prop Drill Pipe Inp Report'!Y1951="X",1,IF('Prop Drill Pipe Inp Report'!Z1951="X",1,IF('Prop Drill Pipe Inp Report'!AA1951="X",1,IF('Prop Drill Pipe Inp Report'!AB1951="X",1,IF('Prop Drill Pipe Inp Report'!AC1951="X",1,IF('Prop Drill Pipe Inp Report'!AD1951="X",1,IF('Prop Drill Pipe Inp Report'!AE1951="X",1,IF('Prop Drill Pipe Inp Report'!AF1951="X",1,IF('Prop Drill Pipe Inp Report'!AG1951="X",1,IF('Prop Drill Pipe Inp Report'!AH1951="X",1, IF('Prop Drill Pipe Inp Report'!AI1951="X",1,0))))))))))))))</f>
        <v>0</v>
      </c>
      <c r="J1944">
        <f>IF('Prop Drill Pipe Inp Report'!AP1951="X",1,IF('Prop Drill Pipe Inp Report'!AQ1951="X",1,IF('Prop Drill Pipe Inp Report'!AR1951="X",1,IF('Prop Drill Pipe Inp Report'!AS1951="X",1,IF('Prop Drill Pipe Inp Report'!AT1951="X",1,IF('Prop Drill Pipe Inp Report'!AU1951="X",1,IF('Prop Drill Pipe Inp Report'!AV1951="X",1,IF('Prop Drill Pipe Inp Report'!AW1951="X",1,IF('Prop Drill Pipe Inp Report'!AX1951="X",1,IF('Prop Drill Pipe Inp Report'!AY1951="X",1,IF('Prop Drill Pipe Inp Report'!AZ1951="X",1,IF('Prop Drill Pipe Inp Report'!BA1951="X",1,0))))))))))))</f>
        <v>0</v>
      </c>
    </row>
    <row r="1945" spans="9:10" x14ac:dyDescent="0.25">
      <c r="I1945">
        <f>IF('Prop Drill Pipe Inp Report'!V1952="X",1,IF('Prop Drill Pipe Inp Report'!W1952="X",1,IF('Prop Drill Pipe Inp Report'!X1952="X",1,IF('Prop Drill Pipe Inp Report'!Y1952="X",1,IF('Prop Drill Pipe Inp Report'!Z1952="X",1,IF('Prop Drill Pipe Inp Report'!AA1952="X",1,IF('Prop Drill Pipe Inp Report'!AB1952="X",1,IF('Prop Drill Pipe Inp Report'!AC1952="X",1,IF('Prop Drill Pipe Inp Report'!AD1952="X",1,IF('Prop Drill Pipe Inp Report'!AE1952="X",1,IF('Prop Drill Pipe Inp Report'!AF1952="X",1,IF('Prop Drill Pipe Inp Report'!AG1952="X",1,IF('Prop Drill Pipe Inp Report'!AH1952="X",1, IF('Prop Drill Pipe Inp Report'!AI1952="X",1,0))))))))))))))</f>
        <v>0</v>
      </c>
      <c r="J1945">
        <f>IF('Prop Drill Pipe Inp Report'!AP1952="X",1,IF('Prop Drill Pipe Inp Report'!AQ1952="X",1,IF('Prop Drill Pipe Inp Report'!AR1952="X",1,IF('Prop Drill Pipe Inp Report'!AS1952="X",1,IF('Prop Drill Pipe Inp Report'!AT1952="X",1,IF('Prop Drill Pipe Inp Report'!AU1952="X",1,IF('Prop Drill Pipe Inp Report'!AV1952="X",1,IF('Prop Drill Pipe Inp Report'!AW1952="X",1,IF('Prop Drill Pipe Inp Report'!AX1952="X",1,IF('Prop Drill Pipe Inp Report'!AY1952="X",1,IF('Prop Drill Pipe Inp Report'!AZ1952="X",1,IF('Prop Drill Pipe Inp Report'!BA1952="X",1,0))))))))))))</f>
        <v>0</v>
      </c>
    </row>
    <row r="1946" spans="9:10" x14ac:dyDescent="0.25">
      <c r="I1946">
        <f>IF('Prop Drill Pipe Inp Report'!V1953="X",1,IF('Prop Drill Pipe Inp Report'!W1953="X",1,IF('Prop Drill Pipe Inp Report'!X1953="X",1,IF('Prop Drill Pipe Inp Report'!Y1953="X",1,IF('Prop Drill Pipe Inp Report'!Z1953="X",1,IF('Prop Drill Pipe Inp Report'!AA1953="X",1,IF('Prop Drill Pipe Inp Report'!AB1953="X",1,IF('Prop Drill Pipe Inp Report'!AC1953="X",1,IF('Prop Drill Pipe Inp Report'!AD1953="X",1,IF('Prop Drill Pipe Inp Report'!AE1953="X",1,IF('Prop Drill Pipe Inp Report'!AF1953="X",1,IF('Prop Drill Pipe Inp Report'!AG1953="X",1,IF('Prop Drill Pipe Inp Report'!AH1953="X",1, IF('Prop Drill Pipe Inp Report'!AI1953="X",1,0))))))))))))))</f>
        <v>0</v>
      </c>
      <c r="J1946">
        <f>IF('Prop Drill Pipe Inp Report'!AP1953="X",1,IF('Prop Drill Pipe Inp Report'!AQ1953="X",1,IF('Prop Drill Pipe Inp Report'!AR1953="X",1,IF('Prop Drill Pipe Inp Report'!AS1953="X",1,IF('Prop Drill Pipe Inp Report'!AT1953="X",1,IF('Prop Drill Pipe Inp Report'!AU1953="X",1,IF('Prop Drill Pipe Inp Report'!AV1953="X",1,IF('Prop Drill Pipe Inp Report'!AW1953="X",1,IF('Prop Drill Pipe Inp Report'!AX1953="X",1,IF('Prop Drill Pipe Inp Report'!AY1953="X",1,IF('Prop Drill Pipe Inp Report'!AZ1953="X",1,IF('Prop Drill Pipe Inp Report'!BA1953="X",1,0))))))))))))</f>
        <v>0</v>
      </c>
    </row>
    <row r="1947" spans="9:10" x14ac:dyDescent="0.25">
      <c r="I1947">
        <f>IF('Prop Drill Pipe Inp Report'!V1954="X",1,IF('Prop Drill Pipe Inp Report'!W1954="X",1,IF('Prop Drill Pipe Inp Report'!X1954="X",1,IF('Prop Drill Pipe Inp Report'!Y1954="X",1,IF('Prop Drill Pipe Inp Report'!Z1954="X",1,IF('Prop Drill Pipe Inp Report'!AA1954="X",1,IF('Prop Drill Pipe Inp Report'!AB1954="X",1,IF('Prop Drill Pipe Inp Report'!AC1954="X",1,IF('Prop Drill Pipe Inp Report'!AD1954="X",1,IF('Prop Drill Pipe Inp Report'!AE1954="X",1,IF('Prop Drill Pipe Inp Report'!AF1954="X",1,IF('Prop Drill Pipe Inp Report'!AG1954="X",1,IF('Prop Drill Pipe Inp Report'!AH1954="X",1, IF('Prop Drill Pipe Inp Report'!AI1954="X",1,0))))))))))))))</f>
        <v>0</v>
      </c>
      <c r="J1947">
        <f>IF('Prop Drill Pipe Inp Report'!AP1954="X",1,IF('Prop Drill Pipe Inp Report'!AQ1954="X",1,IF('Prop Drill Pipe Inp Report'!AR1954="X",1,IF('Prop Drill Pipe Inp Report'!AS1954="X",1,IF('Prop Drill Pipe Inp Report'!AT1954="X",1,IF('Prop Drill Pipe Inp Report'!AU1954="X",1,IF('Prop Drill Pipe Inp Report'!AV1954="X",1,IF('Prop Drill Pipe Inp Report'!AW1954="X",1,IF('Prop Drill Pipe Inp Report'!AX1954="X",1,IF('Prop Drill Pipe Inp Report'!AY1954="X",1,IF('Prop Drill Pipe Inp Report'!AZ1954="X",1,IF('Prop Drill Pipe Inp Report'!BA1954="X",1,0))))))))))))</f>
        <v>0</v>
      </c>
    </row>
    <row r="1948" spans="9:10" x14ac:dyDescent="0.25">
      <c r="I1948">
        <f>IF('Prop Drill Pipe Inp Report'!V1955="X",1,IF('Prop Drill Pipe Inp Report'!W1955="X",1,IF('Prop Drill Pipe Inp Report'!X1955="X",1,IF('Prop Drill Pipe Inp Report'!Y1955="X",1,IF('Prop Drill Pipe Inp Report'!Z1955="X",1,IF('Prop Drill Pipe Inp Report'!AA1955="X",1,IF('Prop Drill Pipe Inp Report'!AB1955="X",1,IF('Prop Drill Pipe Inp Report'!AC1955="X",1,IF('Prop Drill Pipe Inp Report'!AD1955="X",1,IF('Prop Drill Pipe Inp Report'!AE1955="X",1,IF('Prop Drill Pipe Inp Report'!AF1955="X",1,IF('Prop Drill Pipe Inp Report'!AG1955="X",1,IF('Prop Drill Pipe Inp Report'!AH1955="X",1, IF('Prop Drill Pipe Inp Report'!AI1955="X",1,0))))))))))))))</f>
        <v>0</v>
      </c>
      <c r="J1948">
        <f>IF('Prop Drill Pipe Inp Report'!AP1955="X",1,IF('Prop Drill Pipe Inp Report'!AQ1955="X",1,IF('Prop Drill Pipe Inp Report'!AR1955="X",1,IF('Prop Drill Pipe Inp Report'!AS1955="X",1,IF('Prop Drill Pipe Inp Report'!AT1955="X",1,IF('Prop Drill Pipe Inp Report'!AU1955="X",1,IF('Prop Drill Pipe Inp Report'!AV1955="X",1,IF('Prop Drill Pipe Inp Report'!AW1955="X",1,IF('Prop Drill Pipe Inp Report'!AX1955="X",1,IF('Prop Drill Pipe Inp Report'!AY1955="X",1,IF('Prop Drill Pipe Inp Report'!AZ1955="X",1,IF('Prop Drill Pipe Inp Report'!BA1955="X",1,0))))))))))))</f>
        <v>0</v>
      </c>
    </row>
    <row r="1949" spans="9:10" x14ac:dyDescent="0.25">
      <c r="I1949">
        <f>IF('Prop Drill Pipe Inp Report'!V1956="X",1,IF('Prop Drill Pipe Inp Report'!W1956="X",1,IF('Prop Drill Pipe Inp Report'!X1956="X",1,IF('Prop Drill Pipe Inp Report'!Y1956="X",1,IF('Prop Drill Pipe Inp Report'!Z1956="X",1,IF('Prop Drill Pipe Inp Report'!AA1956="X",1,IF('Prop Drill Pipe Inp Report'!AB1956="X",1,IF('Prop Drill Pipe Inp Report'!AC1956="X",1,IF('Prop Drill Pipe Inp Report'!AD1956="X",1,IF('Prop Drill Pipe Inp Report'!AE1956="X",1,IF('Prop Drill Pipe Inp Report'!AF1956="X",1,IF('Prop Drill Pipe Inp Report'!AG1956="X",1,IF('Prop Drill Pipe Inp Report'!AH1956="X",1, IF('Prop Drill Pipe Inp Report'!AI1956="X",1,0))))))))))))))</f>
        <v>0</v>
      </c>
      <c r="J1949">
        <f>IF('Prop Drill Pipe Inp Report'!AP1956="X",1,IF('Prop Drill Pipe Inp Report'!AQ1956="X",1,IF('Prop Drill Pipe Inp Report'!AR1956="X",1,IF('Prop Drill Pipe Inp Report'!AS1956="X",1,IF('Prop Drill Pipe Inp Report'!AT1956="X",1,IF('Prop Drill Pipe Inp Report'!AU1956="X",1,IF('Prop Drill Pipe Inp Report'!AV1956="X",1,IF('Prop Drill Pipe Inp Report'!AW1956="X",1,IF('Prop Drill Pipe Inp Report'!AX1956="X",1,IF('Prop Drill Pipe Inp Report'!AY1956="X",1,IF('Prop Drill Pipe Inp Report'!AZ1956="X",1,IF('Prop Drill Pipe Inp Report'!BA1956="X",1,0))))))))))))</f>
        <v>0</v>
      </c>
    </row>
    <row r="1950" spans="9:10" x14ac:dyDescent="0.25">
      <c r="I1950">
        <f>IF('Prop Drill Pipe Inp Report'!V1957="X",1,IF('Prop Drill Pipe Inp Report'!W1957="X",1,IF('Prop Drill Pipe Inp Report'!X1957="X",1,IF('Prop Drill Pipe Inp Report'!Y1957="X",1,IF('Prop Drill Pipe Inp Report'!Z1957="X",1,IF('Prop Drill Pipe Inp Report'!AA1957="X",1,IF('Prop Drill Pipe Inp Report'!AB1957="X",1,IF('Prop Drill Pipe Inp Report'!AC1957="X",1,IF('Prop Drill Pipe Inp Report'!AD1957="X",1,IF('Prop Drill Pipe Inp Report'!AE1957="X",1,IF('Prop Drill Pipe Inp Report'!AF1957="X",1,IF('Prop Drill Pipe Inp Report'!AG1957="X",1,IF('Prop Drill Pipe Inp Report'!AH1957="X",1, IF('Prop Drill Pipe Inp Report'!AI1957="X",1,0))))))))))))))</f>
        <v>0</v>
      </c>
      <c r="J1950">
        <f>IF('Prop Drill Pipe Inp Report'!AP1957="X",1,IF('Prop Drill Pipe Inp Report'!AQ1957="X",1,IF('Prop Drill Pipe Inp Report'!AR1957="X",1,IF('Prop Drill Pipe Inp Report'!AS1957="X",1,IF('Prop Drill Pipe Inp Report'!AT1957="X",1,IF('Prop Drill Pipe Inp Report'!AU1957="X",1,IF('Prop Drill Pipe Inp Report'!AV1957="X",1,IF('Prop Drill Pipe Inp Report'!AW1957="X",1,IF('Prop Drill Pipe Inp Report'!AX1957="X",1,IF('Prop Drill Pipe Inp Report'!AY1957="X",1,IF('Prop Drill Pipe Inp Report'!AZ1957="X",1,IF('Prop Drill Pipe Inp Report'!BA1957="X",1,0))))))))))))</f>
        <v>0</v>
      </c>
    </row>
    <row r="1951" spans="9:10" x14ac:dyDescent="0.25">
      <c r="I1951">
        <f>IF('Prop Drill Pipe Inp Report'!V1958="X",1,IF('Prop Drill Pipe Inp Report'!W1958="X",1,IF('Prop Drill Pipe Inp Report'!X1958="X",1,IF('Prop Drill Pipe Inp Report'!Y1958="X",1,IF('Prop Drill Pipe Inp Report'!Z1958="X",1,IF('Prop Drill Pipe Inp Report'!AA1958="X",1,IF('Prop Drill Pipe Inp Report'!AB1958="X",1,IF('Prop Drill Pipe Inp Report'!AC1958="X",1,IF('Prop Drill Pipe Inp Report'!AD1958="X",1,IF('Prop Drill Pipe Inp Report'!AE1958="X",1,IF('Prop Drill Pipe Inp Report'!AF1958="X",1,IF('Prop Drill Pipe Inp Report'!AG1958="X",1,IF('Prop Drill Pipe Inp Report'!AH1958="X",1, IF('Prop Drill Pipe Inp Report'!AI1958="X",1,0))))))))))))))</f>
        <v>0</v>
      </c>
      <c r="J1951">
        <f>IF('Prop Drill Pipe Inp Report'!AP1958="X",1,IF('Prop Drill Pipe Inp Report'!AQ1958="X",1,IF('Prop Drill Pipe Inp Report'!AR1958="X",1,IF('Prop Drill Pipe Inp Report'!AS1958="X",1,IF('Prop Drill Pipe Inp Report'!AT1958="X",1,IF('Prop Drill Pipe Inp Report'!AU1958="X",1,IF('Prop Drill Pipe Inp Report'!AV1958="X",1,IF('Prop Drill Pipe Inp Report'!AW1958="X",1,IF('Prop Drill Pipe Inp Report'!AX1958="X",1,IF('Prop Drill Pipe Inp Report'!AY1958="X",1,IF('Prop Drill Pipe Inp Report'!AZ1958="X",1,IF('Prop Drill Pipe Inp Report'!BA1958="X",1,0))))))))))))</f>
        <v>0</v>
      </c>
    </row>
    <row r="1952" spans="9:10" x14ac:dyDescent="0.25">
      <c r="I1952">
        <f>IF('Prop Drill Pipe Inp Report'!V1959="X",1,IF('Prop Drill Pipe Inp Report'!W1959="X",1,IF('Prop Drill Pipe Inp Report'!X1959="X",1,IF('Prop Drill Pipe Inp Report'!Y1959="X",1,IF('Prop Drill Pipe Inp Report'!Z1959="X",1,IF('Prop Drill Pipe Inp Report'!AA1959="X",1,IF('Prop Drill Pipe Inp Report'!AB1959="X",1,IF('Prop Drill Pipe Inp Report'!AC1959="X",1,IF('Prop Drill Pipe Inp Report'!AD1959="X",1,IF('Prop Drill Pipe Inp Report'!AE1959="X",1,IF('Prop Drill Pipe Inp Report'!AF1959="X",1,IF('Prop Drill Pipe Inp Report'!AG1959="X",1,IF('Prop Drill Pipe Inp Report'!AH1959="X",1, IF('Prop Drill Pipe Inp Report'!AI1959="X",1,0))))))))))))))</f>
        <v>0</v>
      </c>
      <c r="J1952">
        <f>IF('Prop Drill Pipe Inp Report'!AP1959="X",1,IF('Prop Drill Pipe Inp Report'!AQ1959="X",1,IF('Prop Drill Pipe Inp Report'!AR1959="X",1,IF('Prop Drill Pipe Inp Report'!AS1959="X",1,IF('Prop Drill Pipe Inp Report'!AT1959="X",1,IF('Prop Drill Pipe Inp Report'!AU1959="X",1,IF('Prop Drill Pipe Inp Report'!AV1959="X",1,IF('Prop Drill Pipe Inp Report'!AW1959="X",1,IF('Prop Drill Pipe Inp Report'!AX1959="X",1,IF('Prop Drill Pipe Inp Report'!AY1959="X",1,IF('Prop Drill Pipe Inp Report'!AZ1959="X",1,IF('Prop Drill Pipe Inp Report'!BA1959="X",1,0))))))))))))</f>
        <v>0</v>
      </c>
    </row>
    <row r="1953" spans="9:10" x14ac:dyDescent="0.25">
      <c r="I1953">
        <f>IF('Prop Drill Pipe Inp Report'!V1960="X",1,IF('Prop Drill Pipe Inp Report'!W1960="X",1,IF('Prop Drill Pipe Inp Report'!X1960="X",1,IF('Prop Drill Pipe Inp Report'!Y1960="X",1,IF('Prop Drill Pipe Inp Report'!Z1960="X",1,IF('Prop Drill Pipe Inp Report'!AA1960="X",1,IF('Prop Drill Pipe Inp Report'!AB1960="X",1,IF('Prop Drill Pipe Inp Report'!AC1960="X",1,IF('Prop Drill Pipe Inp Report'!AD1960="X",1,IF('Prop Drill Pipe Inp Report'!AE1960="X",1,IF('Prop Drill Pipe Inp Report'!AF1960="X",1,IF('Prop Drill Pipe Inp Report'!AG1960="X",1,IF('Prop Drill Pipe Inp Report'!AH1960="X",1, IF('Prop Drill Pipe Inp Report'!AI1960="X",1,0))))))))))))))</f>
        <v>0</v>
      </c>
      <c r="J1953">
        <f>IF('Prop Drill Pipe Inp Report'!AP1960="X",1,IF('Prop Drill Pipe Inp Report'!AQ1960="X",1,IF('Prop Drill Pipe Inp Report'!AR1960="X",1,IF('Prop Drill Pipe Inp Report'!AS1960="X",1,IF('Prop Drill Pipe Inp Report'!AT1960="X",1,IF('Prop Drill Pipe Inp Report'!AU1960="X",1,IF('Prop Drill Pipe Inp Report'!AV1960="X",1,IF('Prop Drill Pipe Inp Report'!AW1960="X",1,IF('Prop Drill Pipe Inp Report'!AX1960="X",1,IF('Prop Drill Pipe Inp Report'!AY1960="X",1,IF('Prop Drill Pipe Inp Report'!AZ1960="X",1,IF('Prop Drill Pipe Inp Report'!BA1960="X",1,0))))))))))))</f>
        <v>0</v>
      </c>
    </row>
    <row r="1954" spans="9:10" x14ac:dyDescent="0.25">
      <c r="I1954">
        <f>IF('Prop Drill Pipe Inp Report'!V1961="X",1,IF('Prop Drill Pipe Inp Report'!W1961="X",1,IF('Prop Drill Pipe Inp Report'!X1961="X",1,IF('Prop Drill Pipe Inp Report'!Y1961="X",1,IF('Prop Drill Pipe Inp Report'!Z1961="X",1,IF('Prop Drill Pipe Inp Report'!AA1961="X",1,IF('Prop Drill Pipe Inp Report'!AB1961="X",1,IF('Prop Drill Pipe Inp Report'!AC1961="X",1,IF('Prop Drill Pipe Inp Report'!AD1961="X",1,IF('Prop Drill Pipe Inp Report'!AE1961="X",1,IF('Prop Drill Pipe Inp Report'!AF1961="X",1,IF('Prop Drill Pipe Inp Report'!AG1961="X",1,IF('Prop Drill Pipe Inp Report'!AH1961="X",1, IF('Prop Drill Pipe Inp Report'!AI1961="X",1,0))))))))))))))</f>
        <v>0</v>
      </c>
      <c r="J1954">
        <f>IF('Prop Drill Pipe Inp Report'!AP1961="X",1,IF('Prop Drill Pipe Inp Report'!AQ1961="X",1,IF('Prop Drill Pipe Inp Report'!AR1961="X",1,IF('Prop Drill Pipe Inp Report'!AS1961="X",1,IF('Prop Drill Pipe Inp Report'!AT1961="X",1,IF('Prop Drill Pipe Inp Report'!AU1961="X",1,IF('Prop Drill Pipe Inp Report'!AV1961="X",1,IF('Prop Drill Pipe Inp Report'!AW1961="X",1,IF('Prop Drill Pipe Inp Report'!AX1961="X",1,IF('Prop Drill Pipe Inp Report'!AY1961="X",1,IF('Prop Drill Pipe Inp Report'!AZ1961="X",1,IF('Prop Drill Pipe Inp Report'!BA1961="X",1,0))))))))))))</f>
        <v>0</v>
      </c>
    </row>
    <row r="1955" spans="9:10" x14ac:dyDescent="0.25">
      <c r="I1955">
        <f>IF('Prop Drill Pipe Inp Report'!V1962="X",1,IF('Prop Drill Pipe Inp Report'!W1962="X",1,IF('Prop Drill Pipe Inp Report'!X1962="X",1,IF('Prop Drill Pipe Inp Report'!Y1962="X",1,IF('Prop Drill Pipe Inp Report'!Z1962="X",1,IF('Prop Drill Pipe Inp Report'!AA1962="X",1,IF('Prop Drill Pipe Inp Report'!AB1962="X",1,IF('Prop Drill Pipe Inp Report'!AC1962="X",1,IF('Prop Drill Pipe Inp Report'!AD1962="X",1,IF('Prop Drill Pipe Inp Report'!AE1962="X",1,IF('Prop Drill Pipe Inp Report'!AF1962="X",1,IF('Prop Drill Pipe Inp Report'!AG1962="X",1,IF('Prop Drill Pipe Inp Report'!AH1962="X",1, IF('Prop Drill Pipe Inp Report'!AI1962="X",1,0))))))))))))))</f>
        <v>0</v>
      </c>
      <c r="J1955">
        <f>IF('Prop Drill Pipe Inp Report'!AP1962="X",1,IF('Prop Drill Pipe Inp Report'!AQ1962="X",1,IF('Prop Drill Pipe Inp Report'!AR1962="X",1,IF('Prop Drill Pipe Inp Report'!AS1962="X",1,IF('Prop Drill Pipe Inp Report'!AT1962="X",1,IF('Prop Drill Pipe Inp Report'!AU1962="X",1,IF('Prop Drill Pipe Inp Report'!AV1962="X",1,IF('Prop Drill Pipe Inp Report'!AW1962="X",1,IF('Prop Drill Pipe Inp Report'!AX1962="X",1,IF('Prop Drill Pipe Inp Report'!AY1962="X",1,IF('Prop Drill Pipe Inp Report'!AZ1962="X",1,IF('Prop Drill Pipe Inp Report'!BA1962="X",1,0))))))))))))</f>
        <v>0</v>
      </c>
    </row>
    <row r="1956" spans="9:10" x14ac:dyDescent="0.25">
      <c r="I1956">
        <f>IF('Prop Drill Pipe Inp Report'!V1963="X",1,IF('Prop Drill Pipe Inp Report'!W1963="X",1,IF('Prop Drill Pipe Inp Report'!X1963="X",1,IF('Prop Drill Pipe Inp Report'!Y1963="X",1,IF('Prop Drill Pipe Inp Report'!Z1963="X",1,IF('Prop Drill Pipe Inp Report'!AA1963="X",1,IF('Prop Drill Pipe Inp Report'!AB1963="X",1,IF('Prop Drill Pipe Inp Report'!AC1963="X",1,IF('Prop Drill Pipe Inp Report'!AD1963="X",1,IF('Prop Drill Pipe Inp Report'!AE1963="X",1,IF('Prop Drill Pipe Inp Report'!AF1963="X",1,IF('Prop Drill Pipe Inp Report'!AG1963="X",1,IF('Prop Drill Pipe Inp Report'!AH1963="X",1, IF('Prop Drill Pipe Inp Report'!AI1963="X",1,0))))))))))))))</f>
        <v>0</v>
      </c>
      <c r="J1956">
        <f>IF('Prop Drill Pipe Inp Report'!AP1963="X",1,IF('Prop Drill Pipe Inp Report'!AQ1963="X",1,IF('Prop Drill Pipe Inp Report'!AR1963="X",1,IF('Prop Drill Pipe Inp Report'!AS1963="X",1,IF('Prop Drill Pipe Inp Report'!AT1963="X",1,IF('Prop Drill Pipe Inp Report'!AU1963="X",1,IF('Prop Drill Pipe Inp Report'!AV1963="X",1,IF('Prop Drill Pipe Inp Report'!AW1963="X",1,IF('Prop Drill Pipe Inp Report'!AX1963="X",1,IF('Prop Drill Pipe Inp Report'!AY1963="X",1,IF('Prop Drill Pipe Inp Report'!AZ1963="X",1,IF('Prop Drill Pipe Inp Report'!BA1963="X",1,0))))))))))))</f>
        <v>0</v>
      </c>
    </row>
    <row r="1957" spans="9:10" x14ac:dyDescent="0.25">
      <c r="I1957">
        <f>IF('Prop Drill Pipe Inp Report'!V1964="X",1,IF('Prop Drill Pipe Inp Report'!W1964="X",1,IF('Prop Drill Pipe Inp Report'!X1964="X",1,IF('Prop Drill Pipe Inp Report'!Y1964="X",1,IF('Prop Drill Pipe Inp Report'!Z1964="X",1,IF('Prop Drill Pipe Inp Report'!AA1964="X",1,IF('Prop Drill Pipe Inp Report'!AB1964="X",1,IF('Prop Drill Pipe Inp Report'!AC1964="X",1,IF('Prop Drill Pipe Inp Report'!AD1964="X",1,IF('Prop Drill Pipe Inp Report'!AE1964="X",1,IF('Prop Drill Pipe Inp Report'!AF1964="X",1,IF('Prop Drill Pipe Inp Report'!AG1964="X",1,IF('Prop Drill Pipe Inp Report'!AH1964="X",1, IF('Prop Drill Pipe Inp Report'!AI1964="X",1,0))))))))))))))</f>
        <v>0</v>
      </c>
      <c r="J1957">
        <f>IF('Prop Drill Pipe Inp Report'!AP1964="X",1,IF('Prop Drill Pipe Inp Report'!AQ1964="X",1,IF('Prop Drill Pipe Inp Report'!AR1964="X",1,IF('Prop Drill Pipe Inp Report'!AS1964="X",1,IF('Prop Drill Pipe Inp Report'!AT1964="X",1,IF('Prop Drill Pipe Inp Report'!AU1964="X",1,IF('Prop Drill Pipe Inp Report'!AV1964="X",1,IF('Prop Drill Pipe Inp Report'!AW1964="X",1,IF('Prop Drill Pipe Inp Report'!AX1964="X",1,IF('Prop Drill Pipe Inp Report'!AY1964="X",1,IF('Prop Drill Pipe Inp Report'!AZ1964="X",1,IF('Prop Drill Pipe Inp Report'!BA1964="X",1,0))))))))))))</f>
        <v>0</v>
      </c>
    </row>
    <row r="1958" spans="9:10" x14ac:dyDescent="0.25">
      <c r="I1958">
        <f>IF('Prop Drill Pipe Inp Report'!V1965="X",1,IF('Prop Drill Pipe Inp Report'!W1965="X",1,IF('Prop Drill Pipe Inp Report'!X1965="X",1,IF('Prop Drill Pipe Inp Report'!Y1965="X",1,IF('Prop Drill Pipe Inp Report'!Z1965="X",1,IF('Prop Drill Pipe Inp Report'!AA1965="X",1,IF('Prop Drill Pipe Inp Report'!AB1965="X",1,IF('Prop Drill Pipe Inp Report'!AC1965="X",1,IF('Prop Drill Pipe Inp Report'!AD1965="X",1,IF('Prop Drill Pipe Inp Report'!AE1965="X",1,IF('Prop Drill Pipe Inp Report'!AF1965="X",1,IF('Prop Drill Pipe Inp Report'!AG1965="X",1,IF('Prop Drill Pipe Inp Report'!AH1965="X",1, IF('Prop Drill Pipe Inp Report'!AI1965="X",1,0))))))))))))))</f>
        <v>0</v>
      </c>
      <c r="J1958">
        <f>IF('Prop Drill Pipe Inp Report'!AP1965="X",1,IF('Prop Drill Pipe Inp Report'!AQ1965="X",1,IF('Prop Drill Pipe Inp Report'!AR1965="X",1,IF('Prop Drill Pipe Inp Report'!AS1965="X",1,IF('Prop Drill Pipe Inp Report'!AT1965="X",1,IF('Prop Drill Pipe Inp Report'!AU1965="X",1,IF('Prop Drill Pipe Inp Report'!AV1965="X",1,IF('Prop Drill Pipe Inp Report'!AW1965="X",1,IF('Prop Drill Pipe Inp Report'!AX1965="X",1,IF('Prop Drill Pipe Inp Report'!AY1965="X",1,IF('Prop Drill Pipe Inp Report'!AZ1965="X",1,IF('Prop Drill Pipe Inp Report'!BA1965="X",1,0))))))))))))</f>
        <v>0</v>
      </c>
    </row>
    <row r="1959" spans="9:10" x14ac:dyDescent="0.25">
      <c r="I1959">
        <f>IF('Prop Drill Pipe Inp Report'!V1966="X",1,IF('Prop Drill Pipe Inp Report'!W1966="X",1,IF('Prop Drill Pipe Inp Report'!X1966="X",1,IF('Prop Drill Pipe Inp Report'!Y1966="X",1,IF('Prop Drill Pipe Inp Report'!Z1966="X",1,IF('Prop Drill Pipe Inp Report'!AA1966="X",1,IF('Prop Drill Pipe Inp Report'!AB1966="X",1,IF('Prop Drill Pipe Inp Report'!AC1966="X",1,IF('Prop Drill Pipe Inp Report'!AD1966="X",1,IF('Prop Drill Pipe Inp Report'!AE1966="X",1,IF('Prop Drill Pipe Inp Report'!AF1966="X",1,IF('Prop Drill Pipe Inp Report'!AG1966="X",1,IF('Prop Drill Pipe Inp Report'!AH1966="X",1, IF('Prop Drill Pipe Inp Report'!AI1966="X",1,0))))))))))))))</f>
        <v>0</v>
      </c>
      <c r="J1959">
        <f>IF('Prop Drill Pipe Inp Report'!AP1966="X",1,IF('Prop Drill Pipe Inp Report'!AQ1966="X",1,IF('Prop Drill Pipe Inp Report'!AR1966="X",1,IF('Prop Drill Pipe Inp Report'!AS1966="X",1,IF('Prop Drill Pipe Inp Report'!AT1966="X",1,IF('Prop Drill Pipe Inp Report'!AU1966="X",1,IF('Prop Drill Pipe Inp Report'!AV1966="X",1,IF('Prop Drill Pipe Inp Report'!AW1966="X",1,IF('Prop Drill Pipe Inp Report'!AX1966="X",1,IF('Prop Drill Pipe Inp Report'!AY1966="X",1,IF('Prop Drill Pipe Inp Report'!AZ1966="X",1,IF('Prop Drill Pipe Inp Report'!BA1966="X",1,0))))))))))))</f>
        <v>0</v>
      </c>
    </row>
    <row r="1960" spans="9:10" x14ac:dyDescent="0.25">
      <c r="I1960">
        <f>IF('Prop Drill Pipe Inp Report'!V1967="X",1,IF('Prop Drill Pipe Inp Report'!W1967="X",1,IF('Prop Drill Pipe Inp Report'!X1967="X",1,IF('Prop Drill Pipe Inp Report'!Y1967="X",1,IF('Prop Drill Pipe Inp Report'!Z1967="X",1,IF('Prop Drill Pipe Inp Report'!AA1967="X",1,IF('Prop Drill Pipe Inp Report'!AB1967="X",1,IF('Prop Drill Pipe Inp Report'!AC1967="X",1,IF('Prop Drill Pipe Inp Report'!AD1967="X",1,IF('Prop Drill Pipe Inp Report'!AE1967="X",1,IF('Prop Drill Pipe Inp Report'!AF1967="X",1,IF('Prop Drill Pipe Inp Report'!AG1967="X",1,IF('Prop Drill Pipe Inp Report'!AH1967="X",1, IF('Prop Drill Pipe Inp Report'!AI1967="X",1,0))))))))))))))</f>
        <v>0</v>
      </c>
      <c r="J1960">
        <f>IF('Prop Drill Pipe Inp Report'!AP1967="X",1,IF('Prop Drill Pipe Inp Report'!AQ1967="X",1,IF('Prop Drill Pipe Inp Report'!AR1967="X",1,IF('Prop Drill Pipe Inp Report'!AS1967="X",1,IF('Prop Drill Pipe Inp Report'!AT1967="X",1,IF('Prop Drill Pipe Inp Report'!AU1967="X",1,IF('Prop Drill Pipe Inp Report'!AV1967="X",1,IF('Prop Drill Pipe Inp Report'!AW1967="X",1,IF('Prop Drill Pipe Inp Report'!AX1967="X",1,IF('Prop Drill Pipe Inp Report'!AY1967="X",1,IF('Prop Drill Pipe Inp Report'!AZ1967="X",1,IF('Prop Drill Pipe Inp Report'!BA1967="X",1,0))))))))))))</f>
        <v>0</v>
      </c>
    </row>
    <row r="1961" spans="9:10" x14ac:dyDescent="0.25">
      <c r="I1961">
        <f>IF('Prop Drill Pipe Inp Report'!V1968="X",1,IF('Prop Drill Pipe Inp Report'!W1968="X",1,IF('Prop Drill Pipe Inp Report'!X1968="X",1,IF('Prop Drill Pipe Inp Report'!Y1968="X",1,IF('Prop Drill Pipe Inp Report'!Z1968="X",1,IF('Prop Drill Pipe Inp Report'!AA1968="X",1,IF('Prop Drill Pipe Inp Report'!AB1968="X",1,IF('Prop Drill Pipe Inp Report'!AC1968="X",1,IF('Prop Drill Pipe Inp Report'!AD1968="X",1,IF('Prop Drill Pipe Inp Report'!AE1968="X",1,IF('Prop Drill Pipe Inp Report'!AF1968="X",1,IF('Prop Drill Pipe Inp Report'!AG1968="X",1,IF('Prop Drill Pipe Inp Report'!AH1968="X",1, IF('Prop Drill Pipe Inp Report'!AI1968="X",1,0))))))))))))))</f>
        <v>0</v>
      </c>
      <c r="J1961">
        <f>IF('Prop Drill Pipe Inp Report'!AP1968="X",1,IF('Prop Drill Pipe Inp Report'!AQ1968="X",1,IF('Prop Drill Pipe Inp Report'!AR1968="X",1,IF('Prop Drill Pipe Inp Report'!AS1968="X",1,IF('Prop Drill Pipe Inp Report'!AT1968="X",1,IF('Prop Drill Pipe Inp Report'!AU1968="X",1,IF('Prop Drill Pipe Inp Report'!AV1968="X",1,IF('Prop Drill Pipe Inp Report'!AW1968="X",1,IF('Prop Drill Pipe Inp Report'!AX1968="X",1,IF('Prop Drill Pipe Inp Report'!AY1968="X",1,IF('Prop Drill Pipe Inp Report'!AZ1968="X",1,IF('Prop Drill Pipe Inp Report'!BA1968="X",1,0))))))))))))</f>
        <v>0</v>
      </c>
    </row>
    <row r="1962" spans="9:10" x14ac:dyDescent="0.25">
      <c r="I1962">
        <f>IF('Prop Drill Pipe Inp Report'!V1969="X",1,IF('Prop Drill Pipe Inp Report'!W1969="X",1,IF('Prop Drill Pipe Inp Report'!X1969="X",1,IF('Prop Drill Pipe Inp Report'!Y1969="X",1,IF('Prop Drill Pipe Inp Report'!Z1969="X",1,IF('Prop Drill Pipe Inp Report'!AA1969="X",1,IF('Prop Drill Pipe Inp Report'!AB1969="X",1,IF('Prop Drill Pipe Inp Report'!AC1969="X",1,IF('Prop Drill Pipe Inp Report'!AD1969="X",1,IF('Prop Drill Pipe Inp Report'!AE1969="X",1,IF('Prop Drill Pipe Inp Report'!AF1969="X",1,IF('Prop Drill Pipe Inp Report'!AG1969="X",1,IF('Prop Drill Pipe Inp Report'!AH1969="X",1, IF('Prop Drill Pipe Inp Report'!AI1969="X",1,0))))))))))))))</f>
        <v>0</v>
      </c>
      <c r="J1962">
        <f>IF('Prop Drill Pipe Inp Report'!AP1969="X",1,IF('Prop Drill Pipe Inp Report'!AQ1969="X",1,IF('Prop Drill Pipe Inp Report'!AR1969="X",1,IF('Prop Drill Pipe Inp Report'!AS1969="X",1,IF('Prop Drill Pipe Inp Report'!AT1969="X",1,IF('Prop Drill Pipe Inp Report'!AU1969="X",1,IF('Prop Drill Pipe Inp Report'!AV1969="X",1,IF('Prop Drill Pipe Inp Report'!AW1969="X",1,IF('Prop Drill Pipe Inp Report'!AX1969="X",1,IF('Prop Drill Pipe Inp Report'!AY1969="X",1,IF('Prop Drill Pipe Inp Report'!AZ1969="X",1,IF('Prop Drill Pipe Inp Report'!BA1969="X",1,0))))))))))))</f>
        <v>0</v>
      </c>
    </row>
    <row r="1963" spans="9:10" x14ac:dyDescent="0.25">
      <c r="I1963">
        <f>IF('Prop Drill Pipe Inp Report'!V1970="X",1,IF('Prop Drill Pipe Inp Report'!W1970="X",1,IF('Prop Drill Pipe Inp Report'!X1970="X",1,IF('Prop Drill Pipe Inp Report'!Y1970="X",1,IF('Prop Drill Pipe Inp Report'!Z1970="X",1,IF('Prop Drill Pipe Inp Report'!AA1970="X",1,IF('Prop Drill Pipe Inp Report'!AB1970="X",1,IF('Prop Drill Pipe Inp Report'!AC1970="X",1,IF('Prop Drill Pipe Inp Report'!AD1970="X",1,IF('Prop Drill Pipe Inp Report'!AE1970="X",1,IF('Prop Drill Pipe Inp Report'!AF1970="X",1,IF('Prop Drill Pipe Inp Report'!AG1970="X",1,IF('Prop Drill Pipe Inp Report'!AH1970="X",1, IF('Prop Drill Pipe Inp Report'!AI1970="X",1,0))))))))))))))</f>
        <v>0</v>
      </c>
      <c r="J1963">
        <f>IF('Prop Drill Pipe Inp Report'!AP1970="X",1,IF('Prop Drill Pipe Inp Report'!AQ1970="X",1,IF('Prop Drill Pipe Inp Report'!AR1970="X",1,IF('Prop Drill Pipe Inp Report'!AS1970="X",1,IF('Prop Drill Pipe Inp Report'!AT1970="X",1,IF('Prop Drill Pipe Inp Report'!AU1970="X",1,IF('Prop Drill Pipe Inp Report'!AV1970="X",1,IF('Prop Drill Pipe Inp Report'!AW1970="X",1,IF('Prop Drill Pipe Inp Report'!AX1970="X",1,IF('Prop Drill Pipe Inp Report'!AY1970="X",1,IF('Prop Drill Pipe Inp Report'!AZ1970="X",1,IF('Prop Drill Pipe Inp Report'!BA1970="X",1,0))))))))))))</f>
        <v>0</v>
      </c>
    </row>
    <row r="1964" spans="9:10" x14ac:dyDescent="0.25">
      <c r="I1964">
        <f>IF('Prop Drill Pipe Inp Report'!V1971="X",1,IF('Prop Drill Pipe Inp Report'!W1971="X",1,IF('Prop Drill Pipe Inp Report'!X1971="X",1,IF('Prop Drill Pipe Inp Report'!Y1971="X",1,IF('Prop Drill Pipe Inp Report'!Z1971="X",1,IF('Prop Drill Pipe Inp Report'!AA1971="X",1,IF('Prop Drill Pipe Inp Report'!AB1971="X",1,IF('Prop Drill Pipe Inp Report'!AC1971="X",1,IF('Prop Drill Pipe Inp Report'!AD1971="X",1,IF('Prop Drill Pipe Inp Report'!AE1971="X",1,IF('Prop Drill Pipe Inp Report'!AF1971="X",1,IF('Prop Drill Pipe Inp Report'!AG1971="X",1,IF('Prop Drill Pipe Inp Report'!AH1971="X",1, IF('Prop Drill Pipe Inp Report'!AI1971="X",1,0))))))))))))))</f>
        <v>0</v>
      </c>
      <c r="J1964">
        <f>IF('Prop Drill Pipe Inp Report'!AP1971="X",1,IF('Prop Drill Pipe Inp Report'!AQ1971="X",1,IF('Prop Drill Pipe Inp Report'!AR1971="X",1,IF('Prop Drill Pipe Inp Report'!AS1971="X",1,IF('Prop Drill Pipe Inp Report'!AT1971="X",1,IF('Prop Drill Pipe Inp Report'!AU1971="X",1,IF('Prop Drill Pipe Inp Report'!AV1971="X",1,IF('Prop Drill Pipe Inp Report'!AW1971="X",1,IF('Prop Drill Pipe Inp Report'!AX1971="X",1,IF('Prop Drill Pipe Inp Report'!AY1971="X",1,IF('Prop Drill Pipe Inp Report'!AZ1971="X",1,IF('Prop Drill Pipe Inp Report'!BA1971="X",1,0))))))))))))</f>
        <v>0</v>
      </c>
    </row>
    <row r="1965" spans="9:10" x14ac:dyDescent="0.25">
      <c r="I1965">
        <f>IF('Prop Drill Pipe Inp Report'!V1972="X",1,IF('Prop Drill Pipe Inp Report'!W1972="X",1,IF('Prop Drill Pipe Inp Report'!X1972="X",1,IF('Prop Drill Pipe Inp Report'!Y1972="X",1,IF('Prop Drill Pipe Inp Report'!Z1972="X",1,IF('Prop Drill Pipe Inp Report'!AA1972="X",1,IF('Prop Drill Pipe Inp Report'!AB1972="X",1,IF('Prop Drill Pipe Inp Report'!AC1972="X",1,IF('Prop Drill Pipe Inp Report'!AD1972="X",1,IF('Prop Drill Pipe Inp Report'!AE1972="X",1,IF('Prop Drill Pipe Inp Report'!AF1972="X",1,IF('Prop Drill Pipe Inp Report'!AG1972="X",1,IF('Prop Drill Pipe Inp Report'!AH1972="X",1, IF('Prop Drill Pipe Inp Report'!AI1972="X",1,0))))))))))))))</f>
        <v>0</v>
      </c>
      <c r="J1965">
        <f>IF('Prop Drill Pipe Inp Report'!AP1972="X",1,IF('Prop Drill Pipe Inp Report'!AQ1972="X",1,IF('Prop Drill Pipe Inp Report'!AR1972="X",1,IF('Prop Drill Pipe Inp Report'!AS1972="X",1,IF('Prop Drill Pipe Inp Report'!AT1972="X",1,IF('Prop Drill Pipe Inp Report'!AU1972="X",1,IF('Prop Drill Pipe Inp Report'!AV1972="X",1,IF('Prop Drill Pipe Inp Report'!AW1972="X",1,IF('Prop Drill Pipe Inp Report'!AX1972="X",1,IF('Prop Drill Pipe Inp Report'!AY1972="X",1,IF('Prop Drill Pipe Inp Report'!AZ1972="X",1,IF('Prop Drill Pipe Inp Report'!BA1972="X",1,0))))))))))))</f>
        <v>0</v>
      </c>
    </row>
    <row r="1966" spans="9:10" x14ac:dyDescent="0.25">
      <c r="I1966">
        <f>IF('Prop Drill Pipe Inp Report'!V1973="X",1,IF('Prop Drill Pipe Inp Report'!W1973="X",1,IF('Prop Drill Pipe Inp Report'!X1973="X",1,IF('Prop Drill Pipe Inp Report'!Y1973="X",1,IF('Prop Drill Pipe Inp Report'!Z1973="X",1,IF('Prop Drill Pipe Inp Report'!AA1973="X",1,IF('Prop Drill Pipe Inp Report'!AB1973="X",1,IF('Prop Drill Pipe Inp Report'!AC1973="X",1,IF('Prop Drill Pipe Inp Report'!AD1973="X",1,IF('Prop Drill Pipe Inp Report'!AE1973="X",1,IF('Prop Drill Pipe Inp Report'!AF1973="X",1,IF('Prop Drill Pipe Inp Report'!AG1973="X",1,IF('Prop Drill Pipe Inp Report'!AH1973="X",1, IF('Prop Drill Pipe Inp Report'!AI1973="X",1,0))))))))))))))</f>
        <v>0</v>
      </c>
      <c r="J1966">
        <f>IF('Prop Drill Pipe Inp Report'!AP1973="X",1,IF('Prop Drill Pipe Inp Report'!AQ1973="X",1,IF('Prop Drill Pipe Inp Report'!AR1973="X",1,IF('Prop Drill Pipe Inp Report'!AS1973="X",1,IF('Prop Drill Pipe Inp Report'!AT1973="X",1,IF('Prop Drill Pipe Inp Report'!AU1973="X",1,IF('Prop Drill Pipe Inp Report'!AV1973="X",1,IF('Prop Drill Pipe Inp Report'!AW1973="X",1,IF('Prop Drill Pipe Inp Report'!AX1973="X",1,IF('Prop Drill Pipe Inp Report'!AY1973="X",1,IF('Prop Drill Pipe Inp Report'!AZ1973="X",1,IF('Prop Drill Pipe Inp Report'!BA1973="X",1,0))))))))))))</f>
        <v>0</v>
      </c>
    </row>
    <row r="1967" spans="9:10" x14ac:dyDescent="0.25">
      <c r="I1967">
        <f>IF('Prop Drill Pipe Inp Report'!V1974="X",1,IF('Prop Drill Pipe Inp Report'!W1974="X",1,IF('Prop Drill Pipe Inp Report'!X1974="X",1,IF('Prop Drill Pipe Inp Report'!Y1974="X",1,IF('Prop Drill Pipe Inp Report'!Z1974="X",1,IF('Prop Drill Pipe Inp Report'!AA1974="X",1,IF('Prop Drill Pipe Inp Report'!AB1974="X",1,IF('Prop Drill Pipe Inp Report'!AC1974="X",1,IF('Prop Drill Pipe Inp Report'!AD1974="X",1,IF('Prop Drill Pipe Inp Report'!AE1974="X",1,IF('Prop Drill Pipe Inp Report'!AF1974="X",1,IF('Prop Drill Pipe Inp Report'!AG1974="X",1,IF('Prop Drill Pipe Inp Report'!AH1974="X",1, IF('Prop Drill Pipe Inp Report'!AI1974="X",1,0))))))))))))))</f>
        <v>0</v>
      </c>
      <c r="J1967">
        <f>IF('Prop Drill Pipe Inp Report'!AP1974="X",1,IF('Prop Drill Pipe Inp Report'!AQ1974="X",1,IF('Prop Drill Pipe Inp Report'!AR1974="X",1,IF('Prop Drill Pipe Inp Report'!AS1974="X",1,IF('Prop Drill Pipe Inp Report'!AT1974="X",1,IF('Prop Drill Pipe Inp Report'!AU1974="X",1,IF('Prop Drill Pipe Inp Report'!AV1974="X",1,IF('Prop Drill Pipe Inp Report'!AW1974="X",1,IF('Prop Drill Pipe Inp Report'!AX1974="X",1,IF('Prop Drill Pipe Inp Report'!AY1974="X",1,IF('Prop Drill Pipe Inp Report'!AZ1974="X",1,IF('Prop Drill Pipe Inp Report'!BA1974="X",1,0))))))))))))</f>
        <v>0</v>
      </c>
    </row>
    <row r="1968" spans="9:10" x14ac:dyDescent="0.25">
      <c r="I1968">
        <f>IF('Prop Drill Pipe Inp Report'!V1975="X",1,IF('Prop Drill Pipe Inp Report'!W1975="X",1,IF('Prop Drill Pipe Inp Report'!X1975="X",1,IF('Prop Drill Pipe Inp Report'!Y1975="X",1,IF('Prop Drill Pipe Inp Report'!Z1975="X",1,IF('Prop Drill Pipe Inp Report'!AA1975="X",1,IF('Prop Drill Pipe Inp Report'!AB1975="X",1,IF('Prop Drill Pipe Inp Report'!AC1975="X",1,IF('Prop Drill Pipe Inp Report'!AD1975="X",1,IF('Prop Drill Pipe Inp Report'!AE1975="X",1,IF('Prop Drill Pipe Inp Report'!AF1975="X",1,IF('Prop Drill Pipe Inp Report'!AG1975="X",1,IF('Prop Drill Pipe Inp Report'!AH1975="X",1, IF('Prop Drill Pipe Inp Report'!AI1975="X",1,0))))))))))))))</f>
        <v>0</v>
      </c>
      <c r="J1968">
        <f>IF('Prop Drill Pipe Inp Report'!AP1975="X",1,IF('Prop Drill Pipe Inp Report'!AQ1975="X",1,IF('Prop Drill Pipe Inp Report'!AR1975="X",1,IF('Prop Drill Pipe Inp Report'!AS1975="X",1,IF('Prop Drill Pipe Inp Report'!AT1975="X",1,IF('Prop Drill Pipe Inp Report'!AU1975="X",1,IF('Prop Drill Pipe Inp Report'!AV1975="X",1,IF('Prop Drill Pipe Inp Report'!AW1975="X",1,IF('Prop Drill Pipe Inp Report'!AX1975="X",1,IF('Prop Drill Pipe Inp Report'!AY1975="X",1,IF('Prop Drill Pipe Inp Report'!AZ1975="X",1,IF('Prop Drill Pipe Inp Report'!BA1975="X",1,0))))))))))))</f>
        <v>0</v>
      </c>
    </row>
    <row r="1969" spans="9:10" x14ac:dyDescent="0.25">
      <c r="I1969">
        <f>IF('Prop Drill Pipe Inp Report'!V1976="X",1,IF('Prop Drill Pipe Inp Report'!W1976="X",1,IF('Prop Drill Pipe Inp Report'!X1976="X",1,IF('Prop Drill Pipe Inp Report'!Y1976="X",1,IF('Prop Drill Pipe Inp Report'!Z1976="X",1,IF('Prop Drill Pipe Inp Report'!AA1976="X",1,IF('Prop Drill Pipe Inp Report'!AB1976="X",1,IF('Prop Drill Pipe Inp Report'!AC1976="X",1,IF('Prop Drill Pipe Inp Report'!AD1976="X",1,IF('Prop Drill Pipe Inp Report'!AE1976="X",1,IF('Prop Drill Pipe Inp Report'!AF1976="X",1,IF('Prop Drill Pipe Inp Report'!AG1976="X",1,IF('Prop Drill Pipe Inp Report'!AH1976="X",1, IF('Prop Drill Pipe Inp Report'!AI1976="X",1,0))))))))))))))</f>
        <v>0</v>
      </c>
      <c r="J1969">
        <f>IF('Prop Drill Pipe Inp Report'!AP1976="X",1,IF('Prop Drill Pipe Inp Report'!AQ1976="X",1,IF('Prop Drill Pipe Inp Report'!AR1976="X",1,IF('Prop Drill Pipe Inp Report'!AS1976="X",1,IF('Prop Drill Pipe Inp Report'!AT1976="X",1,IF('Prop Drill Pipe Inp Report'!AU1976="X",1,IF('Prop Drill Pipe Inp Report'!AV1976="X",1,IF('Prop Drill Pipe Inp Report'!AW1976="X",1,IF('Prop Drill Pipe Inp Report'!AX1976="X",1,IF('Prop Drill Pipe Inp Report'!AY1976="X",1,IF('Prop Drill Pipe Inp Report'!AZ1976="X",1,IF('Prop Drill Pipe Inp Report'!BA1976="X",1,0))))))))))))</f>
        <v>0</v>
      </c>
    </row>
    <row r="1970" spans="9:10" x14ac:dyDescent="0.25">
      <c r="I1970">
        <f>IF('Prop Drill Pipe Inp Report'!V1977="X",1,IF('Prop Drill Pipe Inp Report'!W1977="X",1,IF('Prop Drill Pipe Inp Report'!X1977="X",1,IF('Prop Drill Pipe Inp Report'!Y1977="X",1,IF('Prop Drill Pipe Inp Report'!Z1977="X",1,IF('Prop Drill Pipe Inp Report'!AA1977="X",1,IF('Prop Drill Pipe Inp Report'!AB1977="X",1,IF('Prop Drill Pipe Inp Report'!AC1977="X",1,IF('Prop Drill Pipe Inp Report'!AD1977="X",1,IF('Prop Drill Pipe Inp Report'!AE1977="X",1,IF('Prop Drill Pipe Inp Report'!AF1977="X",1,IF('Prop Drill Pipe Inp Report'!AG1977="X",1,IF('Prop Drill Pipe Inp Report'!AH1977="X",1, IF('Prop Drill Pipe Inp Report'!AI1977="X",1,0))))))))))))))</f>
        <v>0</v>
      </c>
      <c r="J1970">
        <f>IF('Prop Drill Pipe Inp Report'!AP1977="X",1,IF('Prop Drill Pipe Inp Report'!AQ1977="X",1,IF('Prop Drill Pipe Inp Report'!AR1977="X",1,IF('Prop Drill Pipe Inp Report'!AS1977="X",1,IF('Prop Drill Pipe Inp Report'!AT1977="X",1,IF('Prop Drill Pipe Inp Report'!AU1977="X",1,IF('Prop Drill Pipe Inp Report'!AV1977="X",1,IF('Prop Drill Pipe Inp Report'!AW1977="X",1,IF('Prop Drill Pipe Inp Report'!AX1977="X",1,IF('Prop Drill Pipe Inp Report'!AY1977="X",1,IF('Prop Drill Pipe Inp Report'!AZ1977="X",1,IF('Prop Drill Pipe Inp Report'!BA1977="X",1,0))))))))))))</f>
        <v>0</v>
      </c>
    </row>
    <row r="1971" spans="9:10" x14ac:dyDescent="0.25">
      <c r="I1971">
        <f>IF('Prop Drill Pipe Inp Report'!V1978="X",1,IF('Prop Drill Pipe Inp Report'!W1978="X",1,IF('Prop Drill Pipe Inp Report'!X1978="X",1,IF('Prop Drill Pipe Inp Report'!Y1978="X",1,IF('Prop Drill Pipe Inp Report'!Z1978="X",1,IF('Prop Drill Pipe Inp Report'!AA1978="X",1,IF('Prop Drill Pipe Inp Report'!AB1978="X",1,IF('Prop Drill Pipe Inp Report'!AC1978="X",1,IF('Prop Drill Pipe Inp Report'!AD1978="X",1,IF('Prop Drill Pipe Inp Report'!AE1978="X",1,IF('Prop Drill Pipe Inp Report'!AF1978="X",1,IF('Prop Drill Pipe Inp Report'!AG1978="X",1,IF('Prop Drill Pipe Inp Report'!AH1978="X",1, IF('Prop Drill Pipe Inp Report'!AI1978="X",1,0))))))))))))))</f>
        <v>0</v>
      </c>
      <c r="J1971">
        <f>IF('Prop Drill Pipe Inp Report'!AP1978="X",1,IF('Prop Drill Pipe Inp Report'!AQ1978="X",1,IF('Prop Drill Pipe Inp Report'!AR1978="X",1,IF('Prop Drill Pipe Inp Report'!AS1978="X",1,IF('Prop Drill Pipe Inp Report'!AT1978="X",1,IF('Prop Drill Pipe Inp Report'!AU1978="X",1,IF('Prop Drill Pipe Inp Report'!AV1978="X",1,IF('Prop Drill Pipe Inp Report'!AW1978="X",1,IF('Prop Drill Pipe Inp Report'!AX1978="X",1,IF('Prop Drill Pipe Inp Report'!AY1978="X",1,IF('Prop Drill Pipe Inp Report'!AZ1978="X",1,IF('Prop Drill Pipe Inp Report'!BA1978="X",1,0))))))))))))</f>
        <v>0</v>
      </c>
    </row>
    <row r="1972" spans="9:10" x14ac:dyDescent="0.25">
      <c r="I1972">
        <f>IF('Prop Drill Pipe Inp Report'!V1979="X",1,IF('Prop Drill Pipe Inp Report'!W1979="X",1,IF('Prop Drill Pipe Inp Report'!X1979="X",1,IF('Prop Drill Pipe Inp Report'!Y1979="X",1,IF('Prop Drill Pipe Inp Report'!Z1979="X",1,IF('Prop Drill Pipe Inp Report'!AA1979="X",1,IF('Prop Drill Pipe Inp Report'!AB1979="X",1,IF('Prop Drill Pipe Inp Report'!AC1979="X",1,IF('Prop Drill Pipe Inp Report'!AD1979="X",1,IF('Prop Drill Pipe Inp Report'!AE1979="X",1,IF('Prop Drill Pipe Inp Report'!AF1979="X",1,IF('Prop Drill Pipe Inp Report'!AG1979="X",1,IF('Prop Drill Pipe Inp Report'!AH1979="X",1, IF('Prop Drill Pipe Inp Report'!AI1979="X",1,0))))))))))))))</f>
        <v>0</v>
      </c>
      <c r="J1972">
        <f>IF('Prop Drill Pipe Inp Report'!AP1979="X",1,IF('Prop Drill Pipe Inp Report'!AQ1979="X",1,IF('Prop Drill Pipe Inp Report'!AR1979="X",1,IF('Prop Drill Pipe Inp Report'!AS1979="X",1,IF('Prop Drill Pipe Inp Report'!AT1979="X",1,IF('Prop Drill Pipe Inp Report'!AU1979="X",1,IF('Prop Drill Pipe Inp Report'!AV1979="X",1,IF('Prop Drill Pipe Inp Report'!AW1979="X",1,IF('Prop Drill Pipe Inp Report'!AX1979="X",1,IF('Prop Drill Pipe Inp Report'!AY1979="X",1,IF('Prop Drill Pipe Inp Report'!AZ1979="X",1,IF('Prop Drill Pipe Inp Report'!BA1979="X",1,0))))))))))))</f>
        <v>0</v>
      </c>
    </row>
    <row r="1973" spans="9:10" x14ac:dyDescent="0.25">
      <c r="I1973">
        <f>IF('Prop Drill Pipe Inp Report'!V1980="X",1,IF('Prop Drill Pipe Inp Report'!W1980="X",1,IF('Prop Drill Pipe Inp Report'!X1980="X",1,IF('Prop Drill Pipe Inp Report'!Y1980="X",1,IF('Prop Drill Pipe Inp Report'!Z1980="X",1,IF('Prop Drill Pipe Inp Report'!AA1980="X",1,IF('Prop Drill Pipe Inp Report'!AB1980="X",1,IF('Prop Drill Pipe Inp Report'!AC1980="X",1,IF('Prop Drill Pipe Inp Report'!AD1980="X",1,IF('Prop Drill Pipe Inp Report'!AE1980="X",1,IF('Prop Drill Pipe Inp Report'!AF1980="X",1,IF('Prop Drill Pipe Inp Report'!AG1980="X",1,IF('Prop Drill Pipe Inp Report'!AH1980="X",1, IF('Prop Drill Pipe Inp Report'!AI1980="X",1,0))))))))))))))</f>
        <v>0</v>
      </c>
      <c r="J1973">
        <f>IF('Prop Drill Pipe Inp Report'!AP1980="X",1,IF('Prop Drill Pipe Inp Report'!AQ1980="X",1,IF('Prop Drill Pipe Inp Report'!AR1980="X",1,IF('Prop Drill Pipe Inp Report'!AS1980="X",1,IF('Prop Drill Pipe Inp Report'!AT1980="X",1,IF('Prop Drill Pipe Inp Report'!AU1980="X",1,IF('Prop Drill Pipe Inp Report'!AV1980="X",1,IF('Prop Drill Pipe Inp Report'!AW1980="X",1,IF('Prop Drill Pipe Inp Report'!AX1980="X",1,IF('Prop Drill Pipe Inp Report'!AY1980="X",1,IF('Prop Drill Pipe Inp Report'!AZ1980="X",1,IF('Prop Drill Pipe Inp Report'!BA1980="X",1,0))))))))))))</f>
        <v>0</v>
      </c>
    </row>
    <row r="1974" spans="9:10" x14ac:dyDescent="0.25">
      <c r="I1974">
        <f>IF('Prop Drill Pipe Inp Report'!V1981="X",1,IF('Prop Drill Pipe Inp Report'!W1981="X",1,IF('Prop Drill Pipe Inp Report'!X1981="X",1,IF('Prop Drill Pipe Inp Report'!Y1981="X",1,IF('Prop Drill Pipe Inp Report'!Z1981="X",1,IF('Prop Drill Pipe Inp Report'!AA1981="X",1,IF('Prop Drill Pipe Inp Report'!AB1981="X",1,IF('Prop Drill Pipe Inp Report'!AC1981="X",1,IF('Prop Drill Pipe Inp Report'!AD1981="X",1,IF('Prop Drill Pipe Inp Report'!AE1981="X",1,IF('Prop Drill Pipe Inp Report'!AF1981="X",1,IF('Prop Drill Pipe Inp Report'!AG1981="X",1,IF('Prop Drill Pipe Inp Report'!AH1981="X",1, IF('Prop Drill Pipe Inp Report'!AI1981="X",1,0))))))))))))))</f>
        <v>0</v>
      </c>
      <c r="J1974">
        <f>IF('Prop Drill Pipe Inp Report'!AP1981="X",1,IF('Prop Drill Pipe Inp Report'!AQ1981="X",1,IF('Prop Drill Pipe Inp Report'!AR1981="X",1,IF('Prop Drill Pipe Inp Report'!AS1981="X",1,IF('Prop Drill Pipe Inp Report'!AT1981="X",1,IF('Prop Drill Pipe Inp Report'!AU1981="X",1,IF('Prop Drill Pipe Inp Report'!AV1981="X",1,IF('Prop Drill Pipe Inp Report'!AW1981="X",1,IF('Prop Drill Pipe Inp Report'!AX1981="X",1,IF('Prop Drill Pipe Inp Report'!AY1981="X",1,IF('Prop Drill Pipe Inp Report'!AZ1981="X",1,IF('Prop Drill Pipe Inp Report'!BA1981="X",1,0))))))))))))</f>
        <v>0</v>
      </c>
    </row>
    <row r="1975" spans="9:10" x14ac:dyDescent="0.25">
      <c r="I1975">
        <f>IF('Prop Drill Pipe Inp Report'!V1982="X",1,IF('Prop Drill Pipe Inp Report'!W1982="X",1,IF('Prop Drill Pipe Inp Report'!X1982="X",1,IF('Prop Drill Pipe Inp Report'!Y1982="X",1,IF('Prop Drill Pipe Inp Report'!Z1982="X",1,IF('Prop Drill Pipe Inp Report'!AA1982="X",1,IF('Prop Drill Pipe Inp Report'!AB1982="X",1,IF('Prop Drill Pipe Inp Report'!AC1982="X",1,IF('Prop Drill Pipe Inp Report'!AD1982="X",1,IF('Prop Drill Pipe Inp Report'!AE1982="X",1,IF('Prop Drill Pipe Inp Report'!AF1982="X",1,IF('Prop Drill Pipe Inp Report'!AG1982="X",1,IF('Prop Drill Pipe Inp Report'!AH1982="X",1, IF('Prop Drill Pipe Inp Report'!AI1982="X",1,0))))))))))))))</f>
        <v>0</v>
      </c>
      <c r="J1975">
        <f>IF('Prop Drill Pipe Inp Report'!AP1982="X",1,IF('Prop Drill Pipe Inp Report'!AQ1982="X",1,IF('Prop Drill Pipe Inp Report'!AR1982="X",1,IF('Prop Drill Pipe Inp Report'!AS1982="X",1,IF('Prop Drill Pipe Inp Report'!AT1982="X",1,IF('Prop Drill Pipe Inp Report'!AU1982="X",1,IF('Prop Drill Pipe Inp Report'!AV1982="X",1,IF('Prop Drill Pipe Inp Report'!AW1982="X",1,IF('Prop Drill Pipe Inp Report'!AX1982="X",1,IF('Prop Drill Pipe Inp Report'!AY1982="X",1,IF('Prop Drill Pipe Inp Report'!AZ1982="X",1,IF('Prop Drill Pipe Inp Report'!BA1982="X",1,0))))))))))))</f>
        <v>0</v>
      </c>
    </row>
    <row r="1976" spans="9:10" x14ac:dyDescent="0.25">
      <c r="I1976">
        <f>IF('Prop Drill Pipe Inp Report'!V1983="X",1,IF('Prop Drill Pipe Inp Report'!W1983="X",1,IF('Prop Drill Pipe Inp Report'!X1983="X",1,IF('Prop Drill Pipe Inp Report'!Y1983="X",1,IF('Prop Drill Pipe Inp Report'!Z1983="X",1,IF('Prop Drill Pipe Inp Report'!AA1983="X",1,IF('Prop Drill Pipe Inp Report'!AB1983="X",1,IF('Prop Drill Pipe Inp Report'!AC1983="X",1,IF('Prop Drill Pipe Inp Report'!AD1983="X",1,IF('Prop Drill Pipe Inp Report'!AE1983="X",1,IF('Prop Drill Pipe Inp Report'!AF1983="X",1,IF('Prop Drill Pipe Inp Report'!AG1983="X",1,IF('Prop Drill Pipe Inp Report'!AH1983="X",1, IF('Prop Drill Pipe Inp Report'!AI1983="X",1,0))))))))))))))</f>
        <v>0</v>
      </c>
      <c r="J1976">
        <f>IF('Prop Drill Pipe Inp Report'!AP1983="X",1,IF('Prop Drill Pipe Inp Report'!AQ1983="X",1,IF('Prop Drill Pipe Inp Report'!AR1983="X",1,IF('Prop Drill Pipe Inp Report'!AS1983="X",1,IF('Prop Drill Pipe Inp Report'!AT1983="X",1,IF('Prop Drill Pipe Inp Report'!AU1983="X",1,IF('Prop Drill Pipe Inp Report'!AV1983="X",1,IF('Prop Drill Pipe Inp Report'!AW1983="X",1,IF('Prop Drill Pipe Inp Report'!AX1983="X",1,IF('Prop Drill Pipe Inp Report'!AY1983="X",1,IF('Prop Drill Pipe Inp Report'!AZ1983="X",1,IF('Prop Drill Pipe Inp Report'!BA1983="X",1,0))))))))))))</f>
        <v>0</v>
      </c>
    </row>
    <row r="1977" spans="9:10" x14ac:dyDescent="0.25">
      <c r="I1977">
        <f>IF('Prop Drill Pipe Inp Report'!V1984="X",1,IF('Prop Drill Pipe Inp Report'!W1984="X",1,IF('Prop Drill Pipe Inp Report'!X1984="X",1,IF('Prop Drill Pipe Inp Report'!Y1984="X",1,IF('Prop Drill Pipe Inp Report'!Z1984="X",1,IF('Prop Drill Pipe Inp Report'!AA1984="X",1,IF('Prop Drill Pipe Inp Report'!AB1984="X",1,IF('Prop Drill Pipe Inp Report'!AC1984="X",1,IF('Prop Drill Pipe Inp Report'!AD1984="X",1,IF('Prop Drill Pipe Inp Report'!AE1984="X",1,IF('Prop Drill Pipe Inp Report'!AF1984="X",1,IF('Prop Drill Pipe Inp Report'!AG1984="X",1,IF('Prop Drill Pipe Inp Report'!AH1984="X",1, IF('Prop Drill Pipe Inp Report'!AI1984="X",1,0))))))))))))))</f>
        <v>0</v>
      </c>
      <c r="J1977">
        <f>IF('Prop Drill Pipe Inp Report'!AP1984="X",1,IF('Prop Drill Pipe Inp Report'!AQ1984="X",1,IF('Prop Drill Pipe Inp Report'!AR1984="X",1,IF('Prop Drill Pipe Inp Report'!AS1984="X",1,IF('Prop Drill Pipe Inp Report'!AT1984="X",1,IF('Prop Drill Pipe Inp Report'!AU1984="X",1,IF('Prop Drill Pipe Inp Report'!AV1984="X",1,IF('Prop Drill Pipe Inp Report'!AW1984="X",1,IF('Prop Drill Pipe Inp Report'!AX1984="X",1,IF('Prop Drill Pipe Inp Report'!AY1984="X",1,IF('Prop Drill Pipe Inp Report'!AZ1984="X",1,IF('Prop Drill Pipe Inp Report'!BA1984="X",1,0))))))))))))</f>
        <v>0</v>
      </c>
    </row>
    <row r="1978" spans="9:10" x14ac:dyDescent="0.25">
      <c r="I1978">
        <f>IF('Prop Drill Pipe Inp Report'!V1985="X",1,IF('Prop Drill Pipe Inp Report'!W1985="X",1,IF('Prop Drill Pipe Inp Report'!X1985="X",1,IF('Prop Drill Pipe Inp Report'!Y1985="X",1,IF('Prop Drill Pipe Inp Report'!Z1985="X",1,IF('Prop Drill Pipe Inp Report'!AA1985="X",1,IF('Prop Drill Pipe Inp Report'!AB1985="X",1,IF('Prop Drill Pipe Inp Report'!AC1985="X",1,IF('Prop Drill Pipe Inp Report'!AD1985="X",1,IF('Prop Drill Pipe Inp Report'!AE1985="X",1,IF('Prop Drill Pipe Inp Report'!AF1985="X",1,IF('Prop Drill Pipe Inp Report'!AG1985="X",1,IF('Prop Drill Pipe Inp Report'!AH1985="X",1, IF('Prop Drill Pipe Inp Report'!AI1985="X",1,0))))))))))))))</f>
        <v>0</v>
      </c>
      <c r="J1978">
        <f>IF('Prop Drill Pipe Inp Report'!AP1985="X",1,IF('Prop Drill Pipe Inp Report'!AQ1985="X",1,IF('Prop Drill Pipe Inp Report'!AR1985="X",1,IF('Prop Drill Pipe Inp Report'!AS1985="X",1,IF('Prop Drill Pipe Inp Report'!AT1985="X",1,IF('Prop Drill Pipe Inp Report'!AU1985="X",1,IF('Prop Drill Pipe Inp Report'!AV1985="X",1,IF('Prop Drill Pipe Inp Report'!AW1985="X",1,IF('Prop Drill Pipe Inp Report'!AX1985="X",1,IF('Prop Drill Pipe Inp Report'!AY1985="X",1,IF('Prop Drill Pipe Inp Report'!AZ1985="X",1,IF('Prop Drill Pipe Inp Report'!BA1985="X",1,0))))))))))))</f>
        <v>0</v>
      </c>
    </row>
    <row r="1979" spans="9:10" x14ac:dyDescent="0.25">
      <c r="I1979">
        <f>IF('Prop Drill Pipe Inp Report'!V1986="X",1,IF('Prop Drill Pipe Inp Report'!W1986="X",1,IF('Prop Drill Pipe Inp Report'!X1986="X",1,IF('Prop Drill Pipe Inp Report'!Y1986="X",1,IF('Prop Drill Pipe Inp Report'!Z1986="X",1,IF('Prop Drill Pipe Inp Report'!AA1986="X",1,IF('Prop Drill Pipe Inp Report'!AB1986="X",1,IF('Prop Drill Pipe Inp Report'!AC1986="X",1,IF('Prop Drill Pipe Inp Report'!AD1986="X",1,IF('Prop Drill Pipe Inp Report'!AE1986="X",1,IF('Prop Drill Pipe Inp Report'!AF1986="X",1,IF('Prop Drill Pipe Inp Report'!AG1986="X",1,IF('Prop Drill Pipe Inp Report'!AH1986="X",1, IF('Prop Drill Pipe Inp Report'!AI1986="X",1,0))))))))))))))</f>
        <v>0</v>
      </c>
      <c r="J1979">
        <f>IF('Prop Drill Pipe Inp Report'!AP1986="X",1,IF('Prop Drill Pipe Inp Report'!AQ1986="X",1,IF('Prop Drill Pipe Inp Report'!AR1986="X",1,IF('Prop Drill Pipe Inp Report'!AS1986="X",1,IF('Prop Drill Pipe Inp Report'!AT1986="X",1,IF('Prop Drill Pipe Inp Report'!AU1986="X",1,IF('Prop Drill Pipe Inp Report'!AV1986="X",1,IF('Prop Drill Pipe Inp Report'!AW1986="X",1,IF('Prop Drill Pipe Inp Report'!AX1986="X",1,IF('Prop Drill Pipe Inp Report'!AY1986="X",1,IF('Prop Drill Pipe Inp Report'!AZ1986="X",1,IF('Prop Drill Pipe Inp Report'!BA1986="X",1,0))))))))))))</f>
        <v>0</v>
      </c>
    </row>
    <row r="1980" spans="9:10" x14ac:dyDescent="0.25">
      <c r="I1980">
        <f>IF('Prop Drill Pipe Inp Report'!V1987="X",1,IF('Prop Drill Pipe Inp Report'!W1987="X",1,IF('Prop Drill Pipe Inp Report'!X1987="X",1,IF('Prop Drill Pipe Inp Report'!Y1987="X",1,IF('Prop Drill Pipe Inp Report'!Z1987="X",1,IF('Prop Drill Pipe Inp Report'!AA1987="X",1,IF('Prop Drill Pipe Inp Report'!AB1987="X",1,IF('Prop Drill Pipe Inp Report'!AC1987="X",1,IF('Prop Drill Pipe Inp Report'!AD1987="X",1,IF('Prop Drill Pipe Inp Report'!AE1987="X",1,IF('Prop Drill Pipe Inp Report'!AF1987="X",1,IF('Prop Drill Pipe Inp Report'!AG1987="X",1,IF('Prop Drill Pipe Inp Report'!AH1987="X",1, IF('Prop Drill Pipe Inp Report'!AI1987="X",1,0))))))))))))))</f>
        <v>0</v>
      </c>
      <c r="J1980">
        <f>IF('Prop Drill Pipe Inp Report'!AP1987="X",1,IF('Prop Drill Pipe Inp Report'!AQ1987="X",1,IF('Prop Drill Pipe Inp Report'!AR1987="X",1,IF('Prop Drill Pipe Inp Report'!AS1987="X",1,IF('Prop Drill Pipe Inp Report'!AT1987="X",1,IF('Prop Drill Pipe Inp Report'!AU1987="X",1,IF('Prop Drill Pipe Inp Report'!AV1987="X",1,IF('Prop Drill Pipe Inp Report'!AW1987="X",1,IF('Prop Drill Pipe Inp Report'!AX1987="X",1,IF('Prop Drill Pipe Inp Report'!AY1987="X",1,IF('Prop Drill Pipe Inp Report'!AZ1987="X",1,IF('Prop Drill Pipe Inp Report'!BA1987="X",1,0))))))))))))</f>
        <v>0</v>
      </c>
    </row>
    <row r="1981" spans="9:10" x14ac:dyDescent="0.25">
      <c r="I1981">
        <f>IF('Prop Drill Pipe Inp Report'!V1988="X",1,IF('Prop Drill Pipe Inp Report'!W1988="X",1,IF('Prop Drill Pipe Inp Report'!X1988="X",1,IF('Prop Drill Pipe Inp Report'!Y1988="X",1,IF('Prop Drill Pipe Inp Report'!Z1988="X",1,IF('Prop Drill Pipe Inp Report'!AA1988="X",1,IF('Prop Drill Pipe Inp Report'!AB1988="X",1,IF('Prop Drill Pipe Inp Report'!AC1988="X",1,IF('Prop Drill Pipe Inp Report'!AD1988="X",1,IF('Prop Drill Pipe Inp Report'!AE1988="X",1,IF('Prop Drill Pipe Inp Report'!AF1988="X",1,IF('Prop Drill Pipe Inp Report'!AG1988="X",1,IF('Prop Drill Pipe Inp Report'!AH1988="X",1, IF('Prop Drill Pipe Inp Report'!AI1988="X",1,0))))))))))))))</f>
        <v>0</v>
      </c>
      <c r="J1981">
        <f>IF('Prop Drill Pipe Inp Report'!AP1988="X",1,IF('Prop Drill Pipe Inp Report'!AQ1988="X",1,IF('Prop Drill Pipe Inp Report'!AR1988="X",1,IF('Prop Drill Pipe Inp Report'!AS1988="X",1,IF('Prop Drill Pipe Inp Report'!AT1988="X",1,IF('Prop Drill Pipe Inp Report'!AU1988="X",1,IF('Prop Drill Pipe Inp Report'!AV1988="X",1,IF('Prop Drill Pipe Inp Report'!AW1988="X",1,IF('Prop Drill Pipe Inp Report'!AX1988="X",1,IF('Prop Drill Pipe Inp Report'!AY1988="X",1,IF('Prop Drill Pipe Inp Report'!AZ1988="X",1,IF('Prop Drill Pipe Inp Report'!BA1988="X",1,0))))))))))))</f>
        <v>0</v>
      </c>
    </row>
    <row r="1982" spans="9:10" x14ac:dyDescent="0.25">
      <c r="I1982">
        <f>IF('Prop Drill Pipe Inp Report'!V1989="X",1,IF('Prop Drill Pipe Inp Report'!W1989="X",1,IF('Prop Drill Pipe Inp Report'!X1989="X",1,IF('Prop Drill Pipe Inp Report'!Y1989="X",1,IF('Prop Drill Pipe Inp Report'!Z1989="X",1,IF('Prop Drill Pipe Inp Report'!AA1989="X",1,IF('Prop Drill Pipe Inp Report'!AB1989="X",1,IF('Prop Drill Pipe Inp Report'!AC1989="X",1,IF('Prop Drill Pipe Inp Report'!AD1989="X",1,IF('Prop Drill Pipe Inp Report'!AE1989="X",1,IF('Prop Drill Pipe Inp Report'!AF1989="X",1,IF('Prop Drill Pipe Inp Report'!AG1989="X",1,IF('Prop Drill Pipe Inp Report'!AH1989="X",1, IF('Prop Drill Pipe Inp Report'!AI1989="X",1,0))))))))))))))</f>
        <v>0</v>
      </c>
      <c r="J1982">
        <f>IF('Prop Drill Pipe Inp Report'!AP1989="X",1,IF('Prop Drill Pipe Inp Report'!AQ1989="X",1,IF('Prop Drill Pipe Inp Report'!AR1989="X",1,IF('Prop Drill Pipe Inp Report'!AS1989="X",1,IF('Prop Drill Pipe Inp Report'!AT1989="X",1,IF('Prop Drill Pipe Inp Report'!AU1989="X",1,IF('Prop Drill Pipe Inp Report'!AV1989="X",1,IF('Prop Drill Pipe Inp Report'!AW1989="X",1,IF('Prop Drill Pipe Inp Report'!AX1989="X",1,IF('Prop Drill Pipe Inp Report'!AY1989="X",1,IF('Prop Drill Pipe Inp Report'!AZ1989="X",1,IF('Prop Drill Pipe Inp Report'!BA1989="X",1,0))))))))))))</f>
        <v>0</v>
      </c>
    </row>
    <row r="1983" spans="9:10" x14ac:dyDescent="0.25">
      <c r="I1983">
        <f>IF('Prop Drill Pipe Inp Report'!V1990="X",1,IF('Prop Drill Pipe Inp Report'!W1990="X",1,IF('Prop Drill Pipe Inp Report'!X1990="X",1,IF('Prop Drill Pipe Inp Report'!Y1990="X",1,IF('Prop Drill Pipe Inp Report'!Z1990="X",1,IF('Prop Drill Pipe Inp Report'!AA1990="X",1,IF('Prop Drill Pipe Inp Report'!AB1990="X",1,IF('Prop Drill Pipe Inp Report'!AC1990="X",1,IF('Prop Drill Pipe Inp Report'!AD1990="X",1,IF('Prop Drill Pipe Inp Report'!AE1990="X",1,IF('Prop Drill Pipe Inp Report'!AF1990="X",1,IF('Prop Drill Pipe Inp Report'!AG1990="X",1,IF('Prop Drill Pipe Inp Report'!AH1990="X",1, IF('Prop Drill Pipe Inp Report'!AI1990="X",1,0))))))))))))))</f>
        <v>0</v>
      </c>
      <c r="J1983">
        <f>IF('Prop Drill Pipe Inp Report'!AP1990="X",1,IF('Prop Drill Pipe Inp Report'!AQ1990="X",1,IF('Prop Drill Pipe Inp Report'!AR1990="X",1,IF('Prop Drill Pipe Inp Report'!AS1990="X",1,IF('Prop Drill Pipe Inp Report'!AT1990="X",1,IF('Prop Drill Pipe Inp Report'!AU1990="X",1,IF('Prop Drill Pipe Inp Report'!AV1990="X",1,IF('Prop Drill Pipe Inp Report'!AW1990="X",1,IF('Prop Drill Pipe Inp Report'!AX1990="X",1,IF('Prop Drill Pipe Inp Report'!AY1990="X",1,IF('Prop Drill Pipe Inp Report'!AZ1990="X",1,IF('Prop Drill Pipe Inp Report'!BA1990="X",1,0))))))))))))</f>
        <v>0</v>
      </c>
    </row>
    <row r="1984" spans="9:10" x14ac:dyDescent="0.25">
      <c r="I1984">
        <f>IF('Prop Drill Pipe Inp Report'!V1991="X",1,IF('Prop Drill Pipe Inp Report'!W1991="X",1,IF('Prop Drill Pipe Inp Report'!X1991="X",1,IF('Prop Drill Pipe Inp Report'!Y1991="X",1,IF('Prop Drill Pipe Inp Report'!Z1991="X",1,IF('Prop Drill Pipe Inp Report'!AA1991="X",1,IF('Prop Drill Pipe Inp Report'!AB1991="X",1,IF('Prop Drill Pipe Inp Report'!AC1991="X",1,IF('Prop Drill Pipe Inp Report'!AD1991="X",1,IF('Prop Drill Pipe Inp Report'!AE1991="X",1,IF('Prop Drill Pipe Inp Report'!AF1991="X",1,IF('Prop Drill Pipe Inp Report'!AG1991="X",1,IF('Prop Drill Pipe Inp Report'!AH1991="X",1, IF('Prop Drill Pipe Inp Report'!AI1991="X",1,0))))))))))))))</f>
        <v>0</v>
      </c>
      <c r="J1984">
        <f>IF('Prop Drill Pipe Inp Report'!AP1991="X",1,IF('Prop Drill Pipe Inp Report'!AQ1991="X",1,IF('Prop Drill Pipe Inp Report'!AR1991="X",1,IF('Prop Drill Pipe Inp Report'!AS1991="X",1,IF('Prop Drill Pipe Inp Report'!AT1991="X",1,IF('Prop Drill Pipe Inp Report'!AU1991="X",1,IF('Prop Drill Pipe Inp Report'!AV1991="X",1,IF('Prop Drill Pipe Inp Report'!AW1991="X",1,IF('Prop Drill Pipe Inp Report'!AX1991="X",1,IF('Prop Drill Pipe Inp Report'!AY1991="X",1,IF('Prop Drill Pipe Inp Report'!AZ1991="X",1,IF('Prop Drill Pipe Inp Report'!BA1991="X",1,0))))))))))))</f>
        <v>0</v>
      </c>
    </row>
    <row r="1985" spans="9:10" x14ac:dyDescent="0.25">
      <c r="I1985">
        <f>IF('Prop Drill Pipe Inp Report'!V1992="X",1,IF('Prop Drill Pipe Inp Report'!W1992="X",1,IF('Prop Drill Pipe Inp Report'!X1992="X",1,IF('Prop Drill Pipe Inp Report'!Y1992="X",1,IF('Prop Drill Pipe Inp Report'!Z1992="X",1,IF('Prop Drill Pipe Inp Report'!AA1992="X",1,IF('Prop Drill Pipe Inp Report'!AB1992="X",1,IF('Prop Drill Pipe Inp Report'!AC1992="X",1,IF('Prop Drill Pipe Inp Report'!AD1992="X",1,IF('Prop Drill Pipe Inp Report'!AE1992="X",1,IF('Prop Drill Pipe Inp Report'!AF1992="X",1,IF('Prop Drill Pipe Inp Report'!AG1992="X",1,IF('Prop Drill Pipe Inp Report'!AH1992="X",1, IF('Prop Drill Pipe Inp Report'!AI1992="X",1,0))))))))))))))</f>
        <v>0</v>
      </c>
      <c r="J1985">
        <f>IF('Prop Drill Pipe Inp Report'!AP1992="X",1,IF('Prop Drill Pipe Inp Report'!AQ1992="X",1,IF('Prop Drill Pipe Inp Report'!AR1992="X",1,IF('Prop Drill Pipe Inp Report'!AS1992="X",1,IF('Prop Drill Pipe Inp Report'!AT1992="X",1,IF('Prop Drill Pipe Inp Report'!AU1992="X",1,IF('Prop Drill Pipe Inp Report'!AV1992="X",1,IF('Prop Drill Pipe Inp Report'!AW1992="X",1,IF('Prop Drill Pipe Inp Report'!AX1992="X",1,IF('Prop Drill Pipe Inp Report'!AY1992="X",1,IF('Prop Drill Pipe Inp Report'!AZ1992="X",1,IF('Prop Drill Pipe Inp Report'!BA1992="X",1,0))))))))))))</f>
        <v>0</v>
      </c>
    </row>
    <row r="1986" spans="9:10" x14ac:dyDescent="0.25">
      <c r="I1986">
        <f>IF('Prop Drill Pipe Inp Report'!V1993="X",1,IF('Prop Drill Pipe Inp Report'!W1993="X",1,IF('Prop Drill Pipe Inp Report'!X1993="X",1,IF('Prop Drill Pipe Inp Report'!Y1993="X",1,IF('Prop Drill Pipe Inp Report'!Z1993="X",1,IF('Prop Drill Pipe Inp Report'!AA1993="X",1,IF('Prop Drill Pipe Inp Report'!AB1993="X",1,IF('Prop Drill Pipe Inp Report'!AC1993="X",1,IF('Prop Drill Pipe Inp Report'!AD1993="X",1,IF('Prop Drill Pipe Inp Report'!AE1993="X",1,IF('Prop Drill Pipe Inp Report'!AF1993="X",1,IF('Prop Drill Pipe Inp Report'!AG1993="X",1,IF('Prop Drill Pipe Inp Report'!AH1993="X",1, IF('Prop Drill Pipe Inp Report'!AI1993="X",1,0))))))))))))))</f>
        <v>0</v>
      </c>
      <c r="J1986">
        <f>IF('Prop Drill Pipe Inp Report'!AP1993="X",1,IF('Prop Drill Pipe Inp Report'!AQ1993="X",1,IF('Prop Drill Pipe Inp Report'!AR1993="X",1,IF('Prop Drill Pipe Inp Report'!AS1993="X",1,IF('Prop Drill Pipe Inp Report'!AT1993="X",1,IF('Prop Drill Pipe Inp Report'!AU1993="X",1,IF('Prop Drill Pipe Inp Report'!AV1993="X",1,IF('Prop Drill Pipe Inp Report'!AW1993="X",1,IF('Prop Drill Pipe Inp Report'!AX1993="X",1,IF('Prop Drill Pipe Inp Report'!AY1993="X",1,IF('Prop Drill Pipe Inp Report'!AZ1993="X",1,IF('Prop Drill Pipe Inp Report'!BA1993="X",1,0))))))))))))</f>
        <v>0</v>
      </c>
    </row>
    <row r="1987" spans="9:10" x14ac:dyDescent="0.25">
      <c r="I1987">
        <f>IF('Prop Drill Pipe Inp Report'!V1994="X",1,IF('Prop Drill Pipe Inp Report'!W1994="X",1,IF('Prop Drill Pipe Inp Report'!X1994="X",1,IF('Prop Drill Pipe Inp Report'!Y1994="X",1,IF('Prop Drill Pipe Inp Report'!Z1994="X",1,IF('Prop Drill Pipe Inp Report'!AA1994="X",1,IF('Prop Drill Pipe Inp Report'!AB1994="X",1,IF('Prop Drill Pipe Inp Report'!AC1994="X",1,IF('Prop Drill Pipe Inp Report'!AD1994="X",1,IF('Prop Drill Pipe Inp Report'!AE1994="X",1,IF('Prop Drill Pipe Inp Report'!AF1994="X",1,IF('Prop Drill Pipe Inp Report'!AG1994="X",1,IF('Prop Drill Pipe Inp Report'!AH1994="X",1, IF('Prop Drill Pipe Inp Report'!AI1994="X",1,0))))))))))))))</f>
        <v>0</v>
      </c>
      <c r="J1987">
        <f>IF('Prop Drill Pipe Inp Report'!AP1994="X",1,IF('Prop Drill Pipe Inp Report'!AQ1994="X",1,IF('Prop Drill Pipe Inp Report'!AR1994="X",1,IF('Prop Drill Pipe Inp Report'!AS1994="X",1,IF('Prop Drill Pipe Inp Report'!AT1994="X",1,IF('Prop Drill Pipe Inp Report'!AU1994="X",1,IF('Prop Drill Pipe Inp Report'!AV1994="X",1,IF('Prop Drill Pipe Inp Report'!AW1994="X",1,IF('Prop Drill Pipe Inp Report'!AX1994="X",1,IF('Prop Drill Pipe Inp Report'!AY1994="X",1,IF('Prop Drill Pipe Inp Report'!AZ1994="X",1,IF('Prop Drill Pipe Inp Report'!BA1994="X",1,0))))))))))))</f>
        <v>0</v>
      </c>
    </row>
    <row r="1988" spans="9:10" x14ac:dyDescent="0.25">
      <c r="I1988">
        <f>IF('Prop Drill Pipe Inp Report'!V1995="X",1,IF('Prop Drill Pipe Inp Report'!W1995="X",1,IF('Prop Drill Pipe Inp Report'!X1995="X",1,IF('Prop Drill Pipe Inp Report'!Y1995="X",1,IF('Prop Drill Pipe Inp Report'!Z1995="X",1,IF('Prop Drill Pipe Inp Report'!AA1995="X",1,IF('Prop Drill Pipe Inp Report'!AB1995="X",1,IF('Prop Drill Pipe Inp Report'!AC1995="X",1,IF('Prop Drill Pipe Inp Report'!AD1995="X",1,IF('Prop Drill Pipe Inp Report'!AE1995="X",1,IF('Prop Drill Pipe Inp Report'!AF1995="X",1,IF('Prop Drill Pipe Inp Report'!AG1995="X",1,IF('Prop Drill Pipe Inp Report'!AH1995="X",1, IF('Prop Drill Pipe Inp Report'!AI1995="X",1,0))))))))))))))</f>
        <v>0</v>
      </c>
      <c r="J1988">
        <f>IF('Prop Drill Pipe Inp Report'!AP1995="X",1,IF('Prop Drill Pipe Inp Report'!AQ1995="X",1,IF('Prop Drill Pipe Inp Report'!AR1995="X",1,IF('Prop Drill Pipe Inp Report'!AS1995="X",1,IF('Prop Drill Pipe Inp Report'!AT1995="X",1,IF('Prop Drill Pipe Inp Report'!AU1995="X",1,IF('Prop Drill Pipe Inp Report'!AV1995="X",1,IF('Prop Drill Pipe Inp Report'!AW1995="X",1,IF('Prop Drill Pipe Inp Report'!AX1995="X",1,IF('Prop Drill Pipe Inp Report'!AY1995="X",1,IF('Prop Drill Pipe Inp Report'!AZ1995="X",1,IF('Prop Drill Pipe Inp Report'!BA1995="X",1,0))))))))))))</f>
        <v>0</v>
      </c>
    </row>
    <row r="1989" spans="9:10" x14ac:dyDescent="0.25">
      <c r="I1989">
        <f>IF('Prop Drill Pipe Inp Report'!V1996="X",1,IF('Prop Drill Pipe Inp Report'!W1996="X",1,IF('Prop Drill Pipe Inp Report'!X1996="X",1,IF('Prop Drill Pipe Inp Report'!Y1996="X",1,IF('Prop Drill Pipe Inp Report'!Z1996="X",1,IF('Prop Drill Pipe Inp Report'!AA1996="X",1,IF('Prop Drill Pipe Inp Report'!AB1996="X",1,IF('Prop Drill Pipe Inp Report'!AC1996="X",1,IF('Prop Drill Pipe Inp Report'!AD1996="X",1,IF('Prop Drill Pipe Inp Report'!AE1996="X",1,IF('Prop Drill Pipe Inp Report'!AF1996="X",1,IF('Prop Drill Pipe Inp Report'!AG1996="X",1,IF('Prop Drill Pipe Inp Report'!AH1996="X",1, IF('Prop Drill Pipe Inp Report'!AI1996="X",1,0))))))))))))))</f>
        <v>0</v>
      </c>
      <c r="J1989">
        <f>IF('Prop Drill Pipe Inp Report'!AP1996="X",1,IF('Prop Drill Pipe Inp Report'!AQ1996="X",1,IF('Prop Drill Pipe Inp Report'!AR1996="X",1,IF('Prop Drill Pipe Inp Report'!AS1996="X",1,IF('Prop Drill Pipe Inp Report'!AT1996="X",1,IF('Prop Drill Pipe Inp Report'!AU1996="X",1,IF('Prop Drill Pipe Inp Report'!AV1996="X",1,IF('Prop Drill Pipe Inp Report'!AW1996="X",1,IF('Prop Drill Pipe Inp Report'!AX1996="X",1,IF('Prop Drill Pipe Inp Report'!AY1996="X",1,IF('Prop Drill Pipe Inp Report'!AZ1996="X",1,IF('Prop Drill Pipe Inp Report'!BA1996="X",1,0))))))))))))</f>
        <v>0</v>
      </c>
    </row>
    <row r="1990" spans="9:10" x14ac:dyDescent="0.25">
      <c r="I1990">
        <f>IF('Prop Drill Pipe Inp Report'!V1997="X",1,IF('Prop Drill Pipe Inp Report'!W1997="X",1,IF('Prop Drill Pipe Inp Report'!X1997="X",1,IF('Prop Drill Pipe Inp Report'!Y1997="X",1,IF('Prop Drill Pipe Inp Report'!Z1997="X",1,IF('Prop Drill Pipe Inp Report'!AA1997="X",1,IF('Prop Drill Pipe Inp Report'!AB1997="X",1,IF('Prop Drill Pipe Inp Report'!AC1997="X",1,IF('Prop Drill Pipe Inp Report'!AD1997="X",1,IF('Prop Drill Pipe Inp Report'!AE1997="X",1,IF('Prop Drill Pipe Inp Report'!AF1997="X",1,IF('Prop Drill Pipe Inp Report'!AG1997="X",1,IF('Prop Drill Pipe Inp Report'!AH1997="X",1, IF('Prop Drill Pipe Inp Report'!AI1997="X",1,0))))))))))))))</f>
        <v>0</v>
      </c>
      <c r="J1990">
        <f>IF('Prop Drill Pipe Inp Report'!AP1997="X",1,IF('Prop Drill Pipe Inp Report'!AQ1997="X",1,IF('Prop Drill Pipe Inp Report'!AR1997="X",1,IF('Prop Drill Pipe Inp Report'!AS1997="X",1,IF('Prop Drill Pipe Inp Report'!AT1997="X",1,IF('Prop Drill Pipe Inp Report'!AU1997="X",1,IF('Prop Drill Pipe Inp Report'!AV1997="X",1,IF('Prop Drill Pipe Inp Report'!AW1997="X",1,IF('Prop Drill Pipe Inp Report'!AX1997="X",1,IF('Prop Drill Pipe Inp Report'!AY1997="X",1,IF('Prop Drill Pipe Inp Report'!AZ1997="X",1,IF('Prop Drill Pipe Inp Report'!BA1997="X",1,0))))))))))))</f>
        <v>0</v>
      </c>
    </row>
    <row r="1991" spans="9:10" x14ac:dyDescent="0.25">
      <c r="I1991">
        <f>IF('Prop Drill Pipe Inp Report'!V1998="X",1,IF('Prop Drill Pipe Inp Report'!W1998="X",1,IF('Prop Drill Pipe Inp Report'!X1998="X",1,IF('Prop Drill Pipe Inp Report'!Y1998="X",1,IF('Prop Drill Pipe Inp Report'!Z1998="X",1,IF('Prop Drill Pipe Inp Report'!AA1998="X",1,IF('Prop Drill Pipe Inp Report'!AB1998="X",1,IF('Prop Drill Pipe Inp Report'!AC1998="X",1,IF('Prop Drill Pipe Inp Report'!AD1998="X",1,IF('Prop Drill Pipe Inp Report'!AE1998="X",1,IF('Prop Drill Pipe Inp Report'!AF1998="X",1,IF('Prop Drill Pipe Inp Report'!AG1998="X",1,IF('Prop Drill Pipe Inp Report'!AH1998="X",1, IF('Prop Drill Pipe Inp Report'!AI1998="X",1,0))))))))))))))</f>
        <v>0</v>
      </c>
      <c r="J1991">
        <f>IF('Prop Drill Pipe Inp Report'!AP1998="X",1,IF('Prop Drill Pipe Inp Report'!AQ1998="X",1,IF('Prop Drill Pipe Inp Report'!AR1998="X",1,IF('Prop Drill Pipe Inp Report'!AS1998="X",1,IF('Prop Drill Pipe Inp Report'!AT1998="X",1,IF('Prop Drill Pipe Inp Report'!AU1998="X",1,IF('Prop Drill Pipe Inp Report'!AV1998="X",1,IF('Prop Drill Pipe Inp Report'!AW1998="X",1,IF('Prop Drill Pipe Inp Report'!AX1998="X",1,IF('Prop Drill Pipe Inp Report'!AY1998="X",1,IF('Prop Drill Pipe Inp Report'!AZ1998="X",1,IF('Prop Drill Pipe Inp Report'!BA1998="X",1,0))))))))))))</f>
        <v>0</v>
      </c>
    </row>
    <row r="1992" spans="9:10" x14ac:dyDescent="0.25">
      <c r="I1992">
        <f>IF('Prop Drill Pipe Inp Report'!V1999="X",1,IF('Prop Drill Pipe Inp Report'!W1999="X",1,IF('Prop Drill Pipe Inp Report'!X1999="X",1,IF('Prop Drill Pipe Inp Report'!Y1999="X",1,IF('Prop Drill Pipe Inp Report'!Z1999="X",1,IF('Prop Drill Pipe Inp Report'!AA1999="X",1,IF('Prop Drill Pipe Inp Report'!AB1999="X",1,IF('Prop Drill Pipe Inp Report'!AC1999="X",1,IF('Prop Drill Pipe Inp Report'!AD1999="X",1,IF('Prop Drill Pipe Inp Report'!AE1999="X",1,IF('Prop Drill Pipe Inp Report'!AF1999="X",1,IF('Prop Drill Pipe Inp Report'!AG1999="X",1,IF('Prop Drill Pipe Inp Report'!AH1999="X",1, IF('Prop Drill Pipe Inp Report'!AI1999="X",1,0))))))))))))))</f>
        <v>0</v>
      </c>
      <c r="J1992">
        <f>IF('Prop Drill Pipe Inp Report'!AP1999="X",1,IF('Prop Drill Pipe Inp Report'!AQ1999="X",1,IF('Prop Drill Pipe Inp Report'!AR1999="X",1,IF('Prop Drill Pipe Inp Report'!AS1999="X",1,IF('Prop Drill Pipe Inp Report'!AT1999="X",1,IF('Prop Drill Pipe Inp Report'!AU1999="X",1,IF('Prop Drill Pipe Inp Report'!AV1999="X",1,IF('Prop Drill Pipe Inp Report'!AW1999="X",1,IF('Prop Drill Pipe Inp Report'!AX1999="X",1,IF('Prop Drill Pipe Inp Report'!AY1999="X",1,IF('Prop Drill Pipe Inp Report'!AZ1999="X",1,IF('Prop Drill Pipe Inp Report'!BA1999="X",1,0))))))))))))</f>
        <v>0</v>
      </c>
    </row>
    <row r="1993" spans="9:10" x14ac:dyDescent="0.25">
      <c r="I1993">
        <f>IF('Prop Drill Pipe Inp Report'!V2000="X",1,IF('Prop Drill Pipe Inp Report'!W2000="X",1,IF('Prop Drill Pipe Inp Report'!X2000="X",1,IF('Prop Drill Pipe Inp Report'!Y2000="X",1,IF('Prop Drill Pipe Inp Report'!Z2000="X",1,IF('Prop Drill Pipe Inp Report'!AA2000="X",1,IF('Prop Drill Pipe Inp Report'!AB2000="X",1,IF('Prop Drill Pipe Inp Report'!AC2000="X",1,IF('Prop Drill Pipe Inp Report'!AD2000="X",1,IF('Prop Drill Pipe Inp Report'!AE2000="X",1,IF('Prop Drill Pipe Inp Report'!AF2000="X",1,IF('Prop Drill Pipe Inp Report'!AG2000="X",1,IF('Prop Drill Pipe Inp Report'!AH2000="X",1, IF('Prop Drill Pipe Inp Report'!AI2000="X",1,0))))))))))))))</f>
        <v>0</v>
      </c>
      <c r="J1993">
        <f>IF('Prop Drill Pipe Inp Report'!AP2000="X",1,IF('Prop Drill Pipe Inp Report'!AQ2000="X",1,IF('Prop Drill Pipe Inp Report'!AR2000="X",1,IF('Prop Drill Pipe Inp Report'!AS2000="X",1,IF('Prop Drill Pipe Inp Report'!AT2000="X",1,IF('Prop Drill Pipe Inp Report'!AU2000="X",1,IF('Prop Drill Pipe Inp Report'!AV2000="X",1,IF('Prop Drill Pipe Inp Report'!AW2000="X",1,IF('Prop Drill Pipe Inp Report'!AX2000="X",1,IF('Prop Drill Pipe Inp Report'!AY2000="X",1,IF('Prop Drill Pipe Inp Report'!AZ2000="X",1,IF('Prop Drill Pipe Inp Report'!BA2000="X",1,0))))))))))))</f>
        <v>0</v>
      </c>
    </row>
    <row r="1994" spans="9:10" x14ac:dyDescent="0.25">
      <c r="I1994">
        <f>IF('Prop Drill Pipe Inp Report'!V2001="X",1,IF('Prop Drill Pipe Inp Report'!W2001="X",1,IF('Prop Drill Pipe Inp Report'!X2001="X",1,IF('Prop Drill Pipe Inp Report'!Y2001="X",1,IF('Prop Drill Pipe Inp Report'!Z2001="X",1,IF('Prop Drill Pipe Inp Report'!AA2001="X",1,IF('Prop Drill Pipe Inp Report'!AB2001="X",1,IF('Prop Drill Pipe Inp Report'!AC2001="X",1,IF('Prop Drill Pipe Inp Report'!AD2001="X",1,IF('Prop Drill Pipe Inp Report'!AE2001="X",1,IF('Prop Drill Pipe Inp Report'!AF2001="X",1,IF('Prop Drill Pipe Inp Report'!AG2001="X",1,IF('Prop Drill Pipe Inp Report'!AH2001="X",1, IF('Prop Drill Pipe Inp Report'!AI2001="X",1,0))))))))))))))</f>
        <v>0</v>
      </c>
      <c r="J1994">
        <f>IF('Prop Drill Pipe Inp Report'!AP2001="X",1,IF('Prop Drill Pipe Inp Report'!AQ2001="X",1,IF('Prop Drill Pipe Inp Report'!AR2001="X",1,IF('Prop Drill Pipe Inp Report'!AS2001="X",1,IF('Prop Drill Pipe Inp Report'!AT2001="X",1,IF('Prop Drill Pipe Inp Report'!AU2001="X",1,IF('Prop Drill Pipe Inp Report'!AV2001="X",1,IF('Prop Drill Pipe Inp Report'!AW2001="X",1,IF('Prop Drill Pipe Inp Report'!AX2001="X",1,IF('Prop Drill Pipe Inp Report'!AY2001="X",1,IF('Prop Drill Pipe Inp Report'!AZ2001="X",1,IF('Prop Drill Pipe Inp Report'!BA2001="X",1,0))))))))))))</f>
        <v>0</v>
      </c>
    </row>
    <row r="1995" spans="9:10" x14ac:dyDescent="0.25">
      <c r="I1995">
        <f>IF('Prop Drill Pipe Inp Report'!V2002="X",1,IF('Prop Drill Pipe Inp Report'!W2002="X",1,IF('Prop Drill Pipe Inp Report'!X2002="X",1,IF('Prop Drill Pipe Inp Report'!Y2002="X",1,IF('Prop Drill Pipe Inp Report'!Z2002="X",1,IF('Prop Drill Pipe Inp Report'!AA2002="X",1,IF('Prop Drill Pipe Inp Report'!AB2002="X",1,IF('Prop Drill Pipe Inp Report'!AC2002="X",1,IF('Prop Drill Pipe Inp Report'!AD2002="X",1,IF('Prop Drill Pipe Inp Report'!AE2002="X",1,IF('Prop Drill Pipe Inp Report'!AF2002="X",1,IF('Prop Drill Pipe Inp Report'!AG2002="X",1,IF('Prop Drill Pipe Inp Report'!AH2002="X",1, IF('Prop Drill Pipe Inp Report'!AI2002="X",1,0))))))))))))))</f>
        <v>0</v>
      </c>
      <c r="J1995">
        <f>IF('Prop Drill Pipe Inp Report'!AP2002="X",1,IF('Prop Drill Pipe Inp Report'!AQ2002="X",1,IF('Prop Drill Pipe Inp Report'!AR2002="X",1,IF('Prop Drill Pipe Inp Report'!AS2002="X",1,IF('Prop Drill Pipe Inp Report'!AT2002="X",1,IF('Prop Drill Pipe Inp Report'!AU2002="X",1,IF('Prop Drill Pipe Inp Report'!AV2002="X",1,IF('Prop Drill Pipe Inp Report'!AW2002="X",1,IF('Prop Drill Pipe Inp Report'!AX2002="X",1,IF('Prop Drill Pipe Inp Report'!AY2002="X",1,IF('Prop Drill Pipe Inp Report'!AZ2002="X",1,IF('Prop Drill Pipe Inp Report'!BA2002="X",1,0))))))))))))</f>
        <v>0</v>
      </c>
    </row>
    <row r="1996" spans="9:10" x14ac:dyDescent="0.25">
      <c r="I1996">
        <f>IF('Prop Drill Pipe Inp Report'!V2003="X",1,IF('Prop Drill Pipe Inp Report'!W2003="X",1,IF('Prop Drill Pipe Inp Report'!X2003="X",1,IF('Prop Drill Pipe Inp Report'!Y2003="X",1,IF('Prop Drill Pipe Inp Report'!Z2003="X",1,IF('Prop Drill Pipe Inp Report'!AA2003="X",1,IF('Prop Drill Pipe Inp Report'!AB2003="X",1,IF('Prop Drill Pipe Inp Report'!AC2003="X",1,IF('Prop Drill Pipe Inp Report'!AD2003="X",1,IF('Prop Drill Pipe Inp Report'!AE2003="X",1,IF('Prop Drill Pipe Inp Report'!AF2003="X",1,IF('Prop Drill Pipe Inp Report'!AG2003="X",1,IF('Prop Drill Pipe Inp Report'!AH2003="X",1, IF('Prop Drill Pipe Inp Report'!AI2003="X",1,0))))))))))))))</f>
        <v>0</v>
      </c>
      <c r="J1996">
        <f>IF('Prop Drill Pipe Inp Report'!AP2003="X",1,IF('Prop Drill Pipe Inp Report'!AQ2003="X",1,IF('Prop Drill Pipe Inp Report'!AR2003="X",1,IF('Prop Drill Pipe Inp Report'!AS2003="X",1,IF('Prop Drill Pipe Inp Report'!AT2003="X",1,IF('Prop Drill Pipe Inp Report'!AU2003="X",1,IF('Prop Drill Pipe Inp Report'!AV2003="X",1,IF('Prop Drill Pipe Inp Report'!AW2003="X",1,IF('Prop Drill Pipe Inp Report'!AX2003="X",1,IF('Prop Drill Pipe Inp Report'!AY2003="X",1,IF('Prop Drill Pipe Inp Report'!AZ2003="X",1,IF('Prop Drill Pipe Inp Report'!BA2003="X",1,0))))))))))))</f>
        <v>0</v>
      </c>
    </row>
    <row r="1997" spans="9:10" x14ac:dyDescent="0.25">
      <c r="I1997">
        <f>IF('Prop Drill Pipe Inp Report'!V2004="X",1,IF('Prop Drill Pipe Inp Report'!W2004="X",1,IF('Prop Drill Pipe Inp Report'!X2004="X",1,IF('Prop Drill Pipe Inp Report'!Y2004="X",1,IF('Prop Drill Pipe Inp Report'!Z2004="X",1,IF('Prop Drill Pipe Inp Report'!AA2004="X",1,IF('Prop Drill Pipe Inp Report'!AB2004="X",1,IF('Prop Drill Pipe Inp Report'!AC2004="X",1,IF('Prop Drill Pipe Inp Report'!AD2004="X",1,IF('Prop Drill Pipe Inp Report'!AE2004="X",1,IF('Prop Drill Pipe Inp Report'!AF2004="X",1,IF('Prop Drill Pipe Inp Report'!AG2004="X",1,IF('Prop Drill Pipe Inp Report'!AH2004="X",1, IF('Prop Drill Pipe Inp Report'!AI2004="X",1,0))))))))))))))</f>
        <v>0</v>
      </c>
      <c r="J1997">
        <f>IF('Prop Drill Pipe Inp Report'!AP2004="X",1,IF('Prop Drill Pipe Inp Report'!AQ2004="X",1,IF('Prop Drill Pipe Inp Report'!AR2004="X",1,IF('Prop Drill Pipe Inp Report'!AS2004="X",1,IF('Prop Drill Pipe Inp Report'!AT2004="X",1,IF('Prop Drill Pipe Inp Report'!AU2004="X",1,IF('Prop Drill Pipe Inp Report'!AV2004="X",1,IF('Prop Drill Pipe Inp Report'!AW2004="X",1,IF('Prop Drill Pipe Inp Report'!AX2004="X",1,IF('Prop Drill Pipe Inp Report'!AY2004="X",1,IF('Prop Drill Pipe Inp Report'!AZ2004="X",1,IF('Prop Drill Pipe Inp Report'!BA2004="X",1,0))))))))))))</f>
        <v>0</v>
      </c>
    </row>
    <row r="1998" spans="9:10" x14ac:dyDescent="0.25">
      <c r="I1998">
        <f>IF('Prop Drill Pipe Inp Report'!V2005="X",1,IF('Prop Drill Pipe Inp Report'!W2005="X",1,IF('Prop Drill Pipe Inp Report'!X2005="X",1,IF('Prop Drill Pipe Inp Report'!Y2005="X",1,IF('Prop Drill Pipe Inp Report'!Z2005="X",1,IF('Prop Drill Pipe Inp Report'!AA2005="X",1,IF('Prop Drill Pipe Inp Report'!AB2005="X",1,IF('Prop Drill Pipe Inp Report'!AC2005="X",1,IF('Prop Drill Pipe Inp Report'!AD2005="X",1,IF('Prop Drill Pipe Inp Report'!AE2005="X",1,IF('Prop Drill Pipe Inp Report'!AF2005="X",1,IF('Prop Drill Pipe Inp Report'!AG2005="X",1,IF('Prop Drill Pipe Inp Report'!AH2005="X",1, IF('Prop Drill Pipe Inp Report'!AI2005="X",1,0))))))))))))))</f>
        <v>0</v>
      </c>
      <c r="J1998">
        <f>IF('Prop Drill Pipe Inp Report'!AP2005="X",1,IF('Prop Drill Pipe Inp Report'!AQ2005="X",1,IF('Prop Drill Pipe Inp Report'!AR2005="X",1,IF('Prop Drill Pipe Inp Report'!AS2005="X",1,IF('Prop Drill Pipe Inp Report'!AT2005="X",1,IF('Prop Drill Pipe Inp Report'!AU2005="X",1,IF('Prop Drill Pipe Inp Report'!AV2005="X",1,IF('Prop Drill Pipe Inp Report'!AW2005="X",1,IF('Prop Drill Pipe Inp Report'!AX2005="X",1,IF('Prop Drill Pipe Inp Report'!AY2005="X",1,IF('Prop Drill Pipe Inp Report'!AZ2005="X",1,IF('Prop Drill Pipe Inp Report'!BA2005="X",1,0))))))))))))</f>
        <v>0</v>
      </c>
    </row>
    <row r="1999" spans="9:10" x14ac:dyDescent="0.25">
      <c r="I1999">
        <f>IF('Prop Drill Pipe Inp Report'!V2006="X",1,IF('Prop Drill Pipe Inp Report'!W2006="X",1,IF('Prop Drill Pipe Inp Report'!X2006="X",1,IF('Prop Drill Pipe Inp Report'!Y2006="X",1,IF('Prop Drill Pipe Inp Report'!Z2006="X",1,IF('Prop Drill Pipe Inp Report'!AA2006="X",1,IF('Prop Drill Pipe Inp Report'!AB2006="X",1,IF('Prop Drill Pipe Inp Report'!AC2006="X",1,IF('Prop Drill Pipe Inp Report'!AD2006="X",1,IF('Prop Drill Pipe Inp Report'!AE2006="X",1,IF('Prop Drill Pipe Inp Report'!AF2006="X",1,IF('Prop Drill Pipe Inp Report'!AG2006="X",1,IF('Prop Drill Pipe Inp Report'!AH2006="X",1, IF('Prop Drill Pipe Inp Report'!AI2006="X",1,0))))))))))))))</f>
        <v>0</v>
      </c>
      <c r="J1999">
        <f>IF('Prop Drill Pipe Inp Report'!AP2006="X",1,IF('Prop Drill Pipe Inp Report'!AQ2006="X",1,IF('Prop Drill Pipe Inp Report'!AR2006="X",1,IF('Prop Drill Pipe Inp Report'!AS2006="X",1,IF('Prop Drill Pipe Inp Report'!AT2006="X",1,IF('Prop Drill Pipe Inp Report'!AU2006="X",1,IF('Prop Drill Pipe Inp Report'!AV2006="X",1,IF('Prop Drill Pipe Inp Report'!AW2006="X",1,IF('Prop Drill Pipe Inp Report'!AX2006="X",1,IF('Prop Drill Pipe Inp Report'!AY2006="X",1,IF('Prop Drill Pipe Inp Report'!AZ2006="X",1,IF('Prop Drill Pipe Inp Report'!BA2006="X",1,0))))))))))))</f>
        <v>0</v>
      </c>
    </row>
    <row r="2000" spans="9:10" x14ac:dyDescent="0.25">
      <c r="I2000">
        <f>IF('Prop Drill Pipe Inp Report'!V2007="X",1,IF('Prop Drill Pipe Inp Report'!W2007="X",1,IF('Prop Drill Pipe Inp Report'!X2007="X",1,IF('Prop Drill Pipe Inp Report'!Y2007="X",1,IF('Prop Drill Pipe Inp Report'!Z2007="X",1,IF('Prop Drill Pipe Inp Report'!AA2007="X",1,IF('Prop Drill Pipe Inp Report'!AB2007="X",1,IF('Prop Drill Pipe Inp Report'!AC2007="X",1,IF('Prop Drill Pipe Inp Report'!AD2007="X",1,IF('Prop Drill Pipe Inp Report'!AE2007="X",1,IF('Prop Drill Pipe Inp Report'!AF2007="X",1,IF('Prop Drill Pipe Inp Report'!AG2007="X",1,IF('Prop Drill Pipe Inp Report'!AH2007="X",1, IF('Prop Drill Pipe Inp Report'!AI2007="X",1,0))))))))))))))</f>
        <v>0</v>
      </c>
      <c r="J2000">
        <f>IF('Prop Drill Pipe Inp Report'!AP2007="X",1,IF('Prop Drill Pipe Inp Report'!AQ2007="X",1,IF('Prop Drill Pipe Inp Report'!AR2007="X",1,IF('Prop Drill Pipe Inp Report'!AS2007="X",1,IF('Prop Drill Pipe Inp Report'!AT2007="X",1,IF('Prop Drill Pipe Inp Report'!AU2007="X",1,IF('Prop Drill Pipe Inp Report'!AV2007="X",1,IF('Prop Drill Pipe Inp Report'!AW2007="X",1,IF('Prop Drill Pipe Inp Report'!AX2007="X",1,IF('Prop Drill Pipe Inp Report'!AY2007="X",1,IF('Prop Drill Pipe Inp Report'!AZ2007="X",1,IF('Prop Drill Pipe Inp Report'!BA2007="X",1,0))))))))))))</f>
        <v>0</v>
      </c>
    </row>
    <row r="2001" spans="9:10" x14ac:dyDescent="0.25">
      <c r="I2001">
        <f>IF('Prop Drill Pipe Inp Report'!V2008="X",1,IF('Prop Drill Pipe Inp Report'!W2008="X",1,IF('Prop Drill Pipe Inp Report'!X2008="X",1,IF('Prop Drill Pipe Inp Report'!Y2008="X",1,IF('Prop Drill Pipe Inp Report'!Z2008="X",1,IF('Prop Drill Pipe Inp Report'!AA2008="X",1,IF('Prop Drill Pipe Inp Report'!AB2008="X",1,IF('Prop Drill Pipe Inp Report'!AC2008="X",1,IF('Prop Drill Pipe Inp Report'!AD2008="X",1,IF('Prop Drill Pipe Inp Report'!AE2008="X",1,IF('Prop Drill Pipe Inp Report'!AF2008="X",1,IF('Prop Drill Pipe Inp Report'!AG2008="X",1,IF('Prop Drill Pipe Inp Report'!AH2008="X",1, IF('Prop Drill Pipe Inp Report'!AI2008="X",1,0))))))))))))))</f>
        <v>0</v>
      </c>
      <c r="J2001">
        <f>IF('Prop Drill Pipe Inp Report'!AP2008="X",1,IF('Prop Drill Pipe Inp Report'!AQ2008="X",1,IF('Prop Drill Pipe Inp Report'!AR2008="X",1,IF('Prop Drill Pipe Inp Report'!AS2008="X",1,IF('Prop Drill Pipe Inp Report'!AT2008="X",1,IF('Prop Drill Pipe Inp Report'!AU2008="X",1,IF('Prop Drill Pipe Inp Report'!AV2008="X",1,IF('Prop Drill Pipe Inp Report'!AW2008="X",1,IF('Prop Drill Pipe Inp Report'!AX2008="X",1,IF('Prop Drill Pipe Inp Report'!AY2008="X",1,IF('Prop Drill Pipe Inp Report'!AZ2008="X",1,IF('Prop Drill Pipe Inp Report'!BA2008="X",1,0))))))))))))</f>
        <v>0</v>
      </c>
    </row>
    <row r="2002" spans="9:10" x14ac:dyDescent="0.25">
      <c r="I2002">
        <f>IF('Prop Drill Pipe Inp Report'!V2009="X",1,IF('Prop Drill Pipe Inp Report'!W2009="X",1,IF('Prop Drill Pipe Inp Report'!X2009="X",1,IF('Prop Drill Pipe Inp Report'!Y2009="X",1,IF('Prop Drill Pipe Inp Report'!Z2009="X",1,IF('Prop Drill Pipe Inp Report'!AA2009="X",1,IF('Prop Drill Pipe Inp Report'!AB2009="X",1,IF('Prop Drill Pipe Inp Report'!AC2009="X",1,IF('Prop Drill Pipe Inp Report'!AD2009="X",1,IF('Prop Drill Pipe Inp Report'!AE2009="X",1,IF('Prop Drill Pipe Inp Report'!AF2009="X",1,IF('Prop Drill Pipe Inp Report'!AG2009="X",1,IF('Prop Drill Pipe Inp Report'!AH2009="X",1, IF('Prop Drill Pipe Inp Report'!AI2009="X",1,0))))))))))))))</f>
        <v>0</v>
      </c>
      <c r="J2002">
        <f>IF('Prop Drill Pipe Inp Report'!AP2009="X",1,IF('Prop Drill Pipe Inp Report'!AQ2009="X",1,IF('Prop Drill Pipe Inp Report'!AR2009="X",1,IF('Prop Drill Pipe Inp Report'!AS2009="X",1,IF('Prop Drill Pipe Inp Report'!AT2009="X",1,IF('Prop Drill Pipe Inp Report'!AU2009="X",1,IF('Prop Drill Pipe Inp Report'!AV2009="X",1,IF('Prop Drill Pipe Inp Report'!AW2009="X",1,IF('Prop Drill Pipe Inp Report'!AX2009="X",1,IF('Prop Drill Pipe Inp Report'!AY2009="X",1,IF('Prop Drill Pipe Inp Report'!AZ2009="X",1,IF('Prop Drill Pipe Inp Report'!BA2009="X",1,0))))))))))))</f>
        <v>0</v>
      </c>
    </row>
    <row r="2003" spans="9:10" x14ac:dyDescent="0.25">
      <c r="I2003">
        <f>IF('Prop Drill Pipe Inp Report'!V2010="X",1,IF('Prop Drill Pipe Inp Report'!W2010="X",1,IF('Prop Drill Pipe Inp Report'!X2010="X",1,IF('Prop Drill Pipe Inp Report'!Y2010="X",1,IF('Prop Drill Pipe Inp Report'!Z2010="X",1,IF('Prop Drill Pipe Inp Report'!AA2010="X",1,IF('Prop Drill Pipe Inp Report'!AB2010="X",1,IF('Prop Drill Pipe Inp Report'!AC2010="X",1,IF('Prop Drill Pipe Inp Report'!AD2010="X",1,IF('Prop Drill Pipe Inp Report'!AE2010="X",1,IF('Prop Drill Pipe Inp Report'!AF2010="X",1,IF('Prop Drill Pipe Inp Report'!AG2010="X",1,IF('Prop Drill Pipe Inp Report'!AH2010="X",1, IF('Prop Drill Pipe Inp Report'!AI2010="X",1,0))))))))))))))</f>
        <v>0</v>
      </c>
      <c r="J2003">
        <f>IF('Prop Drill Pipe Inp Report'!AP2010="X",1,IF('Prop Drill Pipe Inp Report'!AQ2010="X",1,IF('Prop Drill Pipe Inp Report'!AR2010="X",1,IF('Prop Drill Pipe Inp Report'!AS2010="X",1,IF('Prop Drill Pipe Inp Report'!AT2010="X",1,IF('Prop Drill Pipe Inp Report'!AU2010="X",1,IF('Prop Drill Pipe Inp Report'!AV2010="X",1,IF('Prop Drill Pipe Inp Report'!AW2010="X",1,IF('Prop Drill Pipe Inp Report'!AX2010="X",1,IF('Prop Drill Pipe Inp Report'!AY2010="X",1,IF('Prop Drill Pipe Inp Report'!AZ2010="X",1,IF('Prop Drill Pipe Inp Report'!BA2010="X",1,0))))))))))))</f>
        <v>0</v>
      </c>
    </row>
    <row r="2004" spans="9:10" x14ac:dyDescent="0.25">
      <c r="I2004">
        <f>IF('Prop Drill Pipe Inp Report'!V2011="X",1,IF('Prop Drill Pipe Inp Report'!W2011="X",1,IF('Prop Drill Pipe Inp Report'!X2011="X",1,IF('Prop Drill Pipe Inp Report'!Y2011="X",1,IF('Prop Drill Pipe Inp Report'!Z2011="X",1,IF('Prop Drill Pipe Inp Report'!AA2011="X",1,IF('Prop Drill Pipe Inp Report'!AB2011="X",1,IF('Prop Drill Pipe Inp Report'!AC2011="X",1,IF('Prop Drill Pipe Inp Report'!AD2011="X",1,IF('Prop Drill Pipe Inp Report'!AE2011="X",1,IF('Prop Drill Pipe Inp Report'!AF2011="X",1,IF('Prop Drill Pipe Inp Report'!AG2011="X",1,IF('Prop Drill Pipe Inp Report'!AH2011="X",1, IF('Prop Drill Pipe Inp Report'!AI2011="X",1,0))))))))))))))</f>
        <v>0</v>
      </c>
      <c r="J2004">
        <f>IF('Prop Drill Pipe Inp Report'!AP2011="X",1,IF('Prop Drill Pipe Inp Report'!AQ2011="X",1,IF('Prop Drill Pipe Inp Report'!AR2011="X",1,IF('Prop Drill Pipe Inp Report'!AS2011="X",1,IF('Prop Drill Pipe Inp Report'!AT2011="X",1,IF('Prop Drill Pipe Inp Report'!AU2011="X",1,IF('Prop Drill Pipe Inp Report'!AV2011="X",1,IF('Prop Drill Pipe Inp Report'!AW2011="X",1,IF('Prop Drill Pipe Inp Report'!AX2011="X",1,IF('Prop Drill Pipe Inp Report'!AY2011="X",1,IF('Prop Drill Pipe Inp Report'!AZ2011="X",1,IF('Prop Drill Pipe Inp Report'!BA2011="X",1,0))))))))))))</f>
        <v>0</v>
      </c>
    </row>
    <row r="2005" spans="9:10" x14ac:dyDescent="0.25">
      <c r="I2005">
        <f>IF('Prop Drill Pipe Inp Report'!V2012="X",1,IF('Prop Drill Pipe Inp Report'!W2012="X",1,IF('Prop Drill Pipe Inp Report'!X2012="X",1,IF('Prop Drill Pipe Inp Report'!Y2012="X",1,IF('Prop Drill Pipe Inp Report'!Z2012="X",1,IF('Prop Drill Pipe Inp Report'!AA2012="X",1,IF('Prop Drill Pipe Inp Report'!AB2012="X",1,IF('Prop Drill Pipe Inp Report'!AC2012="X",1,IF('Prop Drill Pipe Inp Report'!AD2012="X",1,IF('Prop Drill Pipe Inp Report'!AE2012="X",1,IF('Prop Drill Pipe Inp Report'!AF2012="X",1,IF('Prop Drill Pipe Inp Report'!AG2012="X",1,IF('Prop Drill Pipe Inp Report'!AH2012="X",1, IF('Prop Drill Pipe Inp Report'!AI2012="X",1,0))))))))))))))</f>
        <v>0</v>
      </c>
      <c r="J2005">
        <f>IF('Prop Drill Pipe Inp Report'!AP2012="X",1,IF('Prop Drill Pipe Inp Report'!AQ2012="X",1,IF('Prop Drill Pipe Inp Report'!AR2012="X",1,IF('Prop Drill Pipe Inp Report'!AS2012="X",1,IF('Prop Drill Pipe Inp Report'!AT2012="X",1,IF('Prop Drill Pipe Inp Report'!AU2012="X",1,IF('Prop Drill Pipe Inp Report'!AV2012="X",1,IF('Prop Drill Pipe Inp Report'!AW2012="X",1,IF('Prop Drill Pipe Inp Report'!AX2012="X",1,IF('Prop Drill Pipe Inp Report'!AY2012="X",1,IF('Prop Drill Pipe Inp Report'!AZ2012="X",1,IF('Prop Drill Pipe Inp Report'!BA2012="X",1,0))))))))))))</f>
        <v>0</v>
      </c>
    </row>
    <row r="2006" spans="9:10" x14ac:dyDescent="0.25">
      <c r="I2006">
        <f>IF('Prop Drill Pipe Inp Report'!V2013="X",1,IF('Prop Drill Pipe Inp Report'!W2013="X",1,IF('Prop Drill Pipe Inp Report'!X2013="X",1,IF('Prop Drill Pipe Inp Report'!Y2013="X",1,IF('Prop Drill Pipe Inp Report'!Z2013="X",1,IF('Prop Drill Pipe Inp Report'!AA2013="X",1,IF('Prop Drill Pipe Inp Report'!AB2013="X",1,IF('Prop Drill Pipe Inp Report'!AC2013="X",1,IF('Prop Drill Pipe Inp Report'!AD2013="X",1,IF('Prop Drill Pipe Inp Report'!AE2013="X",1,IF('Prop Drill Pipe Inp Report'!AF2013="X",1,IF('Prop Drill Pipe Inp Report'!AG2013="X",1,IF('Prop Drill Pipe Inp Report'!AH2013="X",1, IF('Prop Drill Pipe Inp Report'!AI2013="X",1,0))))))))))))))</f>
        <v>0</v>
      </c>
      <c r="J2006">
        <f>IF('Prop Drill Pipe Inp Report'!AP2013="X",1,IF('Prop Drill Pipe Inp Report'!AQ2013="X",1,IF('Prop Drill Pipe Inp Report'!AR2013="X",1,IF('Prop Drill Pipe Inp Report'!AS2013="X",1,IF('Prop Drill Pipe Inp Report'!AT2013="X",1,IF('Prop Drill Pipe Inp Report'!AU2013="X",1,IF('Prop Drill Pipe Inp Report'!AV2013="X",1,IF('Prop Drill Pipe Inp Report'!AW2013="X",1,IF('Prop Drill Pipe Inp Report'!AX2013="X",1,IF('Prop Drill Pipe Inp Report'!AY2013="X",1,IF('Prop Drill Pipe Inp Report'!AZ2013="X",1,IF('Prop Drill Pipe Inp Report'!BA2013="X",1,0))))))))))))</f>
        <v>0</v>
      </c>
    </row>
    <row r="2007" spans="9:10" x14ac:dyDescent="0.25">
      <c r="I2007">
        <f>IF('Prop Drill Pipe Inp Report'!V2014="X",1,IF('Prop Drill Pipe Inp Report'!W2014="X",1,IF('Prop Drill Pipe Inp Report'!X2014="X",1,IF('Prop Drill Pipe Inp Report'!Y2014="X",1,IF('Prop Drill Pipe Inp Report'!Z2014="X",1,IF('Prop Drill Pipe Inp Report'!AA2014="X",1,IF('Prop Drill Pipe Inp Report'!AB2014="X",1,IF('Prop Drill Pipe Inp Report'!AC2014="X",1,IF('Prop Drill Pipe Inp Report'!AD2014="X",1,IF('Prop Drill Pipe Inp Report'!AE2014="X",1,IF('Prop Drill Pipe Inp Report'!AF2014="X",1,IF('Prop Drill Pipe Inp Report'!AG2014="X",1,IF('Prop Drill Pipe Inp Report'!AH2014="X",1, IF('Prop Drill Pipe Inp Report'!AI2014="X",1,0))))))))))))))</f>
        <v>0</v>
      </c>
      <c r="J2007">
        <f>IF('Prop Drill Pipe Inp Report'!AP2014="X",1,IF('Prop Drill Pipe Inp Report'!AQ2014="X",1,IF('Prop Drill Pipe Inp Report'!AR2014="X",1,IF('Prop Drill Pipe Inp Report'!AS2014="X",1,IF('Prop Drill Pipe Inp Report'!AT2014="X",1,IF('Prop Drill Pipe Inp Report'!AU2014="X",1,IF('Prop Drill Pipe Inp Report'!AV2014="X",1,IF('Prop Drill Pipe Inp Report'!AW2014="X",1,IF('Prop Drill Pipe Inp Report'!AX2014="X",1,IF('Prop Drill Pipe Inp Report'!AY2014="X",1,IF('Prop Drill Pipe Inp Report'!AZ2014="X",1,IF('Prop Drill Pipe Inp Report'!BA2014="X",1,0))))))))))))</f>
        <v>0</v>
      </c>
    </row>
    <row r="2008" spans="9:10" x14ac:dyDescent="0.25">
      <c r="I2008">
        <f>IF('Prop Drill Pipe Inp Report'!V2015="X",1,IF('Prop Drill Pipe Inp Report'!W2015="X",1,IF('Prop Drill Pipe Inp Report'!X2015="X",1,IF('Prop Drill Pipe Inp Report'!Y2015="X",1,IF('Prop Drill Pipe Inp Report'!Z2015="X",1,IF('Prop Drill Pipe Inp Report'!AA2015="X",1,IF('Prop Drill Pipe Inp Report'!AB2015="X",1,IF('Prop Drill Pipe Inp Report'!AC2015="X",1,IF('Prop Drill Pipe Inp Report'!AD2015="X",1,IF('Prop Drill Pipe Inp Report'!AE2015="X",1,IF('Prop Drill Pipe Inp Report'!AF2015="X",1,IF('Prop Drill Pipe Inp Report'!AG2015="X",1,IF('Prop Drill Pipe Inp Report'!AH2015="X",1, IF('Prop Drill Pipe Inp Report'!AI2015="X",1,0))))))))))))))</f>
        <v>0</v>
      </c>
      <c r="J2008">
        <f>IF('Prop Drill Pipe Inp Report'!AP2015="X",1,IF('Prop Drill Pipe Inp Report'!AQ2015="X",1,IF('Prop Drill Pipe Inp Report'!AR2015="X",1,IF('Prop Drill Pipe Inp Report'!AS2015="X",1,IF('Prop Drill Pipe Inp Report'!AT2015="X",1,IF('Prop Drill Pipe Inp Report'!AU2015="X",1,IF('Prop Drill Pipe Inp Report'!AV2015="X",1,IF('Prop Drill Pipe Inp Report'!AW2015="X",1,IF('Prop Drill Pipe Inp Report'!AX2015="X",1,IF('Prop Drill Pipe Inp Report'!AY2015="X",1,IF('Prop Drill Pipe Inp Report'!AZ2015="X",1,IF('Prop Drill Pipe Inp Report'!BA2015="X",1,0))))))))))))</f>
        <v>0</v>
      </c>
    </row>
    <row r="2009" spans="9:10" x14ac:dyDescent="0.25">
      <c r="I2009">
        <f>IF('Prop Drill Pipe Inp Report'!V2016="X",1,IF('Prop Drill Pipe Inp Report'!W2016="X",1,IF('Prop Drill Pipe Inp Report'!X2016="X",1,IF('Prop Drill Pipe Inp Report'!Y2016="X",1,IF('Prop Drill Pipe Inp Report'!Z2016="X",1,IF('Prop Drill Pipe Inp Report'!AA2016="X",1,IF('Prop Drill Pipe Inp Report'!AB2016="X",1,IF('Prop Drill Pipe Inp Report'!AC2016="X",1,IF('Prop Drill Pipe Inp Report'!AD2016="X",1,IF('Prop Drill Pipe Inp Report'!AE2016="X",1,IF('Prop Drill Pipe Inp Report'!AF2016="X",1,IF('Prop Drill Pipe Inp Report'!AG2016="X",1,IF('Prop Drill Pipe Inp Report'!AH2016="X",1, IF('Prop Drill Pipe Inp Report'!AI2016="X",1,0))))))))))))))</f>
        <v>0</v>
      </c>
      <c r="J2009">
        <f>IF('Prop Drill Pipe Inp Report'!AP2016="X",1,IF('Prop Drill Pipe Inp Report'!AQ2016="X",1,IF('Prop Drill Pipe Inp Report'!AR2016="X",1,IF('Prop Drill Pipe Inp Report'!AS2016="X",1,IF('Prop Drill Pipe Inp Report'!AT2016="X",1,IF('Prop Drill Pipe Inp Report'!AU2016="X",1,IF('Prop Drill Pipe Inp Report'!AV2016="X",1,IF('Prop Drill Pipe Inp Report'!AW2016="X",1,IF('Prop Drill Pipe Inp Report'!AX2016="X",1,IF('Prop Drill Pipe Inp Report'!AY2016="X",1,IF('Prop Drill Pipe Inp Report'!AZ2016="X",1,IF('Prop Drill Pipe Inp Report'!BA2016="X",1,0))))))))))))</f>
        <v>0</v>
      </c>
    </row>
    <row r="2010" spans="9:10" x14ac:dyDescent="0.25">
      <c r="I2010">
        <f>IF('Prop Drill Pipe Inp Report'!V2017="X",1,IF('Prop Drill Pipe Inp Report'!W2017="X",1,IF('Prop Drill Pipe Inp Report'!X2017="X",1,IF('Prop Drill Pipe Inp Report'!Y2017="X",1,IF('Prop Drill Pipe Inp Report'!Z2017="X",1,IF('Prop Drill Pipe Inp Report'!AA2017="X",1,IF('Prop Drill Pipe Inp Report'!AB2017="X",1,IF('Prop Drill Pipe Inp Report'!AC2017="X",1,IF('Prop Drill Pipe Inp Report'!AD2017="X",1,IF('Prop Drill Pipe Inp Report'!AE2017="X",1,IF('Prop Drill Pipe Inp Report'!AF2017="X",1,IF('Prop Drill Pipe Inp Report'!AG2017="X",1,IF('Prop Drill Pipe Inp Report'!AH2017="X",1, IF('Prop Drill Pipe Inp Report'!AI2017="X",1,0))))))))))))))</f>
        <v>0</v>
      </c>
      <c r="J2010">
        <f>IF('Prop Drill Pipe Inp Report'!AP2017="X",1,IF('Prop Drill Pipe Inp Report'!AQ2017="X",1,IF('Prop Drill Pipe Inp Report'!AR2017="X",1,IF('Prop Drill Pipe Inp Report'!AS2017="X",1,IF('Prop Drill Pipe Inp Report'!AT2017="X",1,IF('Prop Drill Pipe Inp Report'!AU2017="X",1,IF('Prop Drill Pipe Inp Report'!AV2017="X",1,IF('Prop Drill Pipe Inp Report'!AW2017="X",1,IF('Prop Drill Pipe Inp Report'!AX2017="X",1,IF('Prop Drill Pipe Inp Report'!AY2017="X",1,IF('Prop Drill Pipe Inp Report'!AZ2017="X",1,IF('Prop Drill Pipe Inp Report'!BA2017="X",1,0))))))))))))</f>
        <v>0</v>
      </c>
    </row>
    <row r="2011" spans="9:10" x14ac:dyDescent="0.25">
      <c r="I2011">
        <f>IF('Prop Drill Pipe Inp Report'!V2018="X",1,IF('Prop Drill Pipe Inp Report'!W2018="X",1,IF('Prop Drill Pipe Inp Report'!X2018="X",1,IF('Prop Drill Pipe Inp Report'!Y2018="X",1,IF('Prop Drill Pipe Inp Report'!Z2018="X",1,IF('Prop Drill Pipe Inp Report'!AA2018="X",1,IF('Prop Drill Pipe Inp Report'!AB2018="X",1,IF('Prop Drill Pipe Inp Report'!AC2018="X",1,IF('Prop Drill Pipe Inp Report'!AD2018="X",1,IF('Prop Drill Pipe Inp Report'!AE2018="X",1,IF('Prop Drill Pipe Inp Report'!AF2018="X",1,IF('Prop Drill Pipe Inp Report'!AG2018="X",1,IF('Prop Drill Pipe Inp Report'!AH2018="X",1, IF('Prop Drill Pipe Inp Report'!AI2018="X",1,0))))))))))))))</f>
        <v>0</v>
      </c>
      <c r="J2011">
        <f>IF('Prop Drill Pipe Inp Report'!AP2018="X",1,IF('Prop Drill Pipe Inp Report'!AQ2018="X",1,IF('Prop Drill Pipe Inp Report'!AR2018="X",1,IF('Prop Drill Pipe Inp Report'!AS2018="X",1,IF('Prop Drill Pipe Inp Report'!AT2018="X",1,IF('Prop Drill Pipe Inp Report'!AU2018="X",1,IF('Prop Drill Pipe Inp Report'!AV2018="X",1,IF('Prop Drill Pipe Inp Report'!AW2018="X",1,IF('Prop Drill Pipe Inp Report'!AX2018="X",1,IF('Prop Drill Pipe Inp Report'!AY2018="X",1,IF('Prop Drill Pipe Inp Report'!AZ2018="X",1,IF('Prop Drill Pipe Inp Report'!BA2018="X",1,0))))))))))))</f>
        <v>0</v>
      </c>
    </row>
    <row r="2012" spans="9:10" x14ac:dyDescent="0.25">
      <c r="I2012">
        <f>IF('Prop Drill Pipe Inp Report'!V2019="X",1,IF('Prop Drill Pipe Inp Report'!W2019="X",1,IF('Prop Drill Pipe Inp Report'!X2019="X",1,IF('Prop Drill Pipe Inp Report'!Y2019="X",1,IF('Prop Drill Pipe Inp Report'!Z2019="X",1,IF('Prop Drill Pipe Inp Report'!AA2019="X",1,IF('Prop Drill Pipe Inp Report'!AB2019="X",1,IF('Prop Drill Pipe Inp Report'!AC2019="X",1,IF('Prop Drill Pipe Inp Report'!AD2019="X",1,IF('Prop Drill Pipe Inp Report'!AE2019="X",1,IF('Prop Drill Pipe Inp Report'!AF2019="X",1,IF('Prop Drill Pipe Inp Report'!AG2019="X",1,IF('Prop Drill Pipe Inp Report'!AH2019="X",1, IF('Prop Drill Pipe Inp Report'!AI2019="X",1,0))))))))))))))</f>
        <v>0</v>
      </c>
      <c r="J2012">
        <f>IF('Prop Drill Pipe Inp Report'!AP2019="X",1,IF('Prop Drill Pipe Inp Report'!AQ2019="X",1,IF('Prop Drill Pipe Inp Report'!AR2019="X",1,IF('Prop Drill Pipe Inp Report'!AS2019="X",1,IF('Prop Drill Pipe Inp Report'!AT2019="X",1,IF('Prop Drill Pipe Inp Report'!AU2019="X",1,IF('Prop Drill Pipe Inp Report'!AV2019="X",1,IF('Prop Drill Pipe Inp Report'!AW2019="X",1,IF('Prop Drill Pipe Inp Report'!AX2019="X",1,IF('Prop Drill Pipe Inp Report'!AY2019="X",1,IF('Prop Drill Pipe Inp Report'!AZ2019="X",1,IF('Prop Drill Pipe Inp Report'!BA2019="X",1,0))))))))))))</f>
        <v>0</v>
      </c>
    </row>
    <row r="2013" spans="9:10" x14ac:dyDescent="0.25">
      <c r="I2013">
        <f>IF('Prop Drill Pipe Inp Report'!V2020="X",1,IF('Prop Drill Pipe Inp Report'!W2020="X",1,IF('Prop Drill Pipe Inp Report'!X2020="X",1,IF('Prop Drill Pipe Inp Report'!Y2020="X",1,IF('Prop Drill Pipe Inp Report'!Z2020="X",1,IF('Prop Drill Pipe Inp Report'!AA2020="X",1,IF('Prop Drill Pipe Inp Report'!AB2020="X",1,IF('Prop Drill Pipe Inp Report'!AC2020="X",1,IF('Prop Drill Pipe Inp Report'!AD2020="X",1,IF('Prop Drill Pipe Inp Report'!AE2020="X",1,IF('Prop Drill Pipe Inp Report'!AF2020="X",1,IF('Prop Drill Pipe Inp Report'!AG2020="X",1,IF('Prop Drill Pipe Inp Report'!AH2020="X",1, IF('Prop Drill Pipe Inp Report'!AI2020="X",1,0))))))))))))))</f>
        <v>0</v>
      </c>
      <c r="J2013">
        <f>IF('Prop Drill Pipe Inp Report'!AP2020="X",1,IF('Prop Drill Pipe Inp Report'!AQ2020="X",1,IF('Prop Drill Pipe Inp Report'!AR2020="X",1,IF('Prop Drill Pipe Inp Report'!AS2020="X",1,IF('Prop Drill Pipe Inp Report'!AT2020="X",1,IF('Prop Drill Pipe Inp Report'!AU2020="X",1,IF('Prop Drill Pipe Inp Report'!AV2020="X",1,IF('Prop Drill Pipe Inp Report'!AW2020="X",1,IF('Prop Drill Pipe Inp Report'!AX2020="X",1,IF('Prop Drill Pipe Inp Report'!AY2020="X",1,IF('Prop Drill Pipe Inp Report'!AZ2020="X",1,IF('Prop Drill Pipe Inp Report'!BA2020="X",1,0))))))))))))</f>
        <v>0</v>
      </c>
    </row>
    <row r="2014" spans="9:10" x14ac:dyDescent="0.25">
      <c r="I2014">
        <f>IF('Prop Drill Pipe Inp Report'!V2021="X",1,IF('Prop Drill Pipe Inp Report'!W2021="X",1,IF('Prop Drill Pipe Inp Report'!X2021="X",1,IF('Prop Drill Pipe Inp Report'!Y2021="X",1,IF('Prop Drill Pipe Inp Report'!Z2021="X",1,IF('Prop Drill Pipe Inp Report'!AA2021="X",1,IF('Prop Drill Pipe Inp Report'!AB2021="X",1,IF('Prop Drill Pipe Inp Report'!AC2021="X",1,IF('Prop Drill Pipe Inp Report'!AD2021="X",1,IF('Prop Drill Pipe Inp Report'!AE2021="X",1,IF('Prop Drill Pipe Inp Report'!AF2021="X",1,IF('Prop Drill Pipe Inp Report'!AG2021="X",1,IF('Prop Drill Pipe Inp Report'!AH2021="X",1, IF('Prop Drill Pipe Inp Report'!AI2021="X",1,0))))))))))))))</f>
        <v>0</v>
      </c>
      <c r="J2014">
        <f>IF('Prop Drill Pipe Inp Report'!AP2021="X",1,IF('Prop Drill Pipe Inp Report'!AQ2021="X",1,IF('Prop Drill Pipe Inp Report'!AR2021="X",1,IF('Prop Drill Pipe Inp Report'!AS2021="X",1,IF('Prop Drill Pipe Inp Report'!AT2021="X",1,IF('Prop Drill Pipe Inp Report'!AU2021="X",1,IF('Prop Drill Pipe Inp Report'!AV2021="X",1,IF('Prop Drill Pipe Inp Report'!AW2021="X",1,IF('Prop Drill Pipe Inp Report'!AX2021="X",1,IF('Prop Drill Pipe Inp Report'!AY2021="X",1,IF('Prop Drill Pipe Inp Report'!AZ2021="X",1,IF('Prop Drill Pipe Inp Report'!BA2021="X",1,0))))))))))))</f>
        <v>0</v>
      </c>
    </row>
    <row r="2015" spans="9:10" x14ac:dyDescent="0.25">
      <c r="I2015">
        <f>IF('Prop Drill Pipe Inp Report'!V2022="X",1,IF('Prop Drill Pipe Inp Report'!W2022="X",1,IF('Prop Drill Pipe Inp Report'!X2022="X",1,IF('Prop Drill Pipe Inp Report'!Y2022="X",1,IF('Prop Drill Pipe Inp Report'!Z2022="X",1,IF('Prop Drill Pipe Inp Report'!AA2022="X",1,IF('Prop Drill Pipe Inp Report'!AB2022="X",1,IF('Prop Drill Pipe Inp Report'!AC2022="X",1,IF('Prop Drill Pipe Inp Report'!AD2022="X",1,IF('Prop Drill Pipe Inp Report'!AE2022="X",1,IF('Prop Drill Pipe Inp Report'!AF2022="X",1,IF('Prop Drill Pipe Inp Report'!AG2022="X",1,IF('Prop Drill Pipe Inp Report'!AH2022="X",1, IF('Prop Drill Pipe Inp Report'!AI2022="X",1,0))))))))))))))</f>
        <v>0</v>
      </c>
      <c r="J2015">
        <f>IF('Prop Drill Pipe Inp Report'!AP2022="X",1,IF('Prop Drill Pipe Inp Report'!AQ2022="X",1,IF('Prop Drill Pipe Inp Report'!AR2022="X",1,IF('Prop Drill Pipe Inp Report'!AS2022="X",1,IF('Prop Drill Pipe Inp Report'!AT2022="X",1,IF('Prop Drill Pipe Inp Report'!AU2022="X",1,IF('Prop Drill Pipe Inp Report'!AV2022="X",1,IF('Prop Drill Pipe Inp Report'!AW2022="X",1,IF('Prop Drill Pipe Inp Report'!AX2022="X",1,IF('Prop Drill Pipe Inp Report'!AY2022="X",1,IF('Prop Drill Pipe Inp Report'!AZ2022="X",1,IF('Prop Drill Pipe Inp Report'!BA2022="X",1,0))))))))))))</f>
        <v>0</v>
      </c>
    </row>
    <row r="2016" spans="9:10" x14ac:dyDescent="0.25">
      <c r="I2016">
        <f>IF('Prop Drill Pipe Inp Report'!V2023="X",1,IF('Prop Drill Pipe Inp Report'!W2023="X",1,IF('Prop Drill Pipe Inp Report'!X2023="X",1,IF('Prop Drill Pipe Inp Report'!Y2023="X",1,IF('Prop Drill Pipe Inp Report'!Z2023="X",1,IF('Prop Drill Pipe Inp Report'!AA2023="X",1,IF('Prop Drill Pipe Inp Report'!AB2023="X",1,IF('Prop Drill Pipe Inp Report'!AC2023="X",1,IF('Prop Drill Pipe Inp Report'!AD2023="X",1,IF('Prop Drill Pipe Inp Report'!AE2023="X",1,IF('Prop Drill Pipe Inp Report'!AF2023="X",1,IF('Prop Drill Pipe Inp Report'!AG2023="X",1,IF('Prop Drill Pipe Inp Report'!AH2023="X",1, IF('Prop Drill Pipe Inp Report'!AI2023="X",1,0))))))))))))))</f>
        <v>0</v>
      </c>
      <c r="J2016">
        <f>IF('Prop Drill Pipe Inp Report'!AP2023="X",1,IF('Prop Drill Pipe Inp Report'!AQ2023="X",1,IF('Prop Drill Pipe Inp Report'!AR2023="X",1,IF('Prop Drill Pipe Inp Report'!AS2023="X",1,IF('Prop Drill Pipe Inp Report'!AT2023="X",1,IF('Prop Drill Pipe Inp Report'!AU2023="X",1,IF('Prop Drill Pipe Inp Report'!AV2023="X",1,IF('Prop Drill Pipe Inp Report'!AW2023="X",1,IF('Prop Drill Pipe Inp Report'!AX2023="X",1,IF('Prop Drill Pipe Inp Report'!AY2023="X",1,IF('Prop Drill Pipe Inp Report'!AZ2023="X",1,IF('Prop Drill Pipe Inp Report'!BA2023="X",1,0))))))))))))</f>
        <v>0</v>
      </c>
    </row>
    <row r="2017" spans="9:10" x14ac:dyDescent="0.25">
      <c r="I2017">
        <f>IF('Prop Drill Pipe Inp Report'!V2024="X",1,IF('Prop Drill Pipe Inp Report'!W2024="X",1,IF('Prop Drill Pipe Inp Report'!X2024="X",1,IF('Prop Drill Pipe Inp Report'!Y2024="X",1,IF('Prop Drill Pipe Inp Report'!Z2024="X",1,IF('Prop Drill Pipe Inp Report'!AA2024="X",1,IF('Prop Drill Pipe Inp Report'!AB2024="X",1,IF('Prop Drill Pipe Inp Report'!AC2024="X",1,IF('Prop Drill Pipe Inp Report'!AD2024="X",1,IF('Prop Drill Pipe Inp Report'!AE2024="X",1,IF('Prop Drill Pipe Inp Report'!AF2024="X",1,IF('Prop Drill Pipe Inp Report'!AG2024="X",1,IF('Prop Drill Pipe Inp Report'!AH2024="X",1, IF('Prop Drill Pipe Inp Report'!AI2024="X",1,0))))))))))))))</f>
        <v>0</v>
      </c>
      <c r="J2017">
        <f>IF('Prop Drill Pipe Inp Report'!AP2024="X",1,IF('Prop Drill Pipe Inp Report'!AQ2024="X",1,IF('Prop Drill Pipe Inp Report'!AR2024="X",1,IF('Prop Drill Pipe Inp Report'!AS2024="X",1,IF('Prop Drill Pipe Inp Report'!AT2024="X",1,IF('Prop Drill Pipe Inp Report'!AU2024="X",1,IF('Prop Drill Pipe Inp Report'!AV2024="X",1,IF('Prop Drill Pipe Inp Report'!AW2024="X",1,IF('Prop Drill Pipe Inp Report'!AX2024="X",1,IF('Prop Drill Pipe Inp Report'!AY2024="X",1,IF('Prop Drill Pipe Inp Report'!AZ2024="X",1,IF('Prop Drill Pipe Inp Report'!BA2024="X",1,0))))))))))))</f>
        <v>0</v>
      </c>
    </row>
    <row r="2018" spans="9:10" x14ac:dyDescent="0.25">
      <c r="I2018">
        <f>IF('Prop Drill Pipe Inp Report'!V2025="X",1,IF('Prop Drill Pipe Inp Report'!W2025="X",1,IF('Prop Drill Pipe Inp Report'!X2025="X",1,IF('Prop Drill Pipe Inp Report'!Y2025="X",1,IF('Prop Drill Pipe Inp Report'!Z2025="X",1,IF('Prop Drill Pipe Inp Report'!AA2025="X",1,IF('Prop Drill Pipe Inp Report'!AB2025="X",1,IF('Prop Drill Pipe Inp Report'!AC2025="X",1,IF('Prop Drill Pipe Inp Report'!AD2025="X",1,IF('Prop Drill Pipe Inp Report'!AE2025="X",1,IF('Prop Drill Pipe Inp Report'!AF2025="X",1,IF('Prop Drill Pipe Inp Report'!AG2025="X",1,IF('Prop Drill Pipe Inp Report'!AH2025="X",1, IF('Prop Drill Pipe Inp Report'!AI2025="X",1,0))))))))))))))</f>
        <v>0</v>
      </c>
      <c r="J2018">
        <f>IF('Prop Drill Pipe Inp Report'!AP2025="X",1,IF('Prop Drill Pipe Inp Report'!AQ2025="X",1,IF('Prop Drill Pipe Inp Report'!AR2025="X",1,IF('Prop Drill Pipe Inp Report'!AS2025="X",1,IF('Prop Drill Pipe Inp Report'!AT2025="X",1,IF('Prop Drill Pipe Inp Report'!AU2025="X",1,IF('Prop Drill Pipe Inp Report'!AV2025="X",1,IF('Prop Drill Pipe Inp Report'!AW2025="X",1,IF('Prop Drill Pipe Inp Report'!AX2025="X",1,IF('Prop Drill Pipe Inp Report'!AY2025="X",1,IF('Prop Drill Pipe Inp Report'!AZ2025="X",1,IF('Prop Drill Pipe Inp Report'!BA2025="X",1,0))))))))))))</f>
        <v>0</v>
      </c>
    </row>
    <row r="2019" spans="9:10" x14ac:dyDescent="0.25">
      <c r="I2019">
        <f>IF('Prop Drill Pipe Inp Report'!V2026="X",1,IF('Prop Drill Pipe Inp Report'!W2026="X",1,IF('Prop Drill Pipe Inp Report'!X2026="X",1,IF('Prop Drill Pipe Inp Report'!Y2026="X",1,IF('Prop Drill Pipe Inp Report'!Z2026="X",1,IF('Prop Drill Pipe Inp Report'!AA2026="X",1,IF('Prop Drill Pipe Inp Report'!AB2026="X",1,IF('Prop Drill Pipe Inp Report'!AC2026="X",1,IF('Prop Drill Pipe Inp Report'!AD2026="X",1,IF('Prop Drill Pipe Inp Report'!AE2026="X",1,IF('Prop Drill Pipe Inp Report'!AF2026="X",1,IF('Prop Drill Pipe Inp Report'!AG2026="X",1,IF('Prop Drill Pipe Inp Report'!AH2026="X",1, IF('Prop Drill Pipe Inp Report'!AI2026="X",1,0))))))))))))))</f>
        <v>0</v>
      </c>
      <c r="J2019">
        <f>IF('Prop Drill Pipe Inp Report'!AP2026="X",1,IF('Prop Drill Pipe Inp Report'!AQ2026="X",1,IF('Prop Drill Pipe Inp Report'!AR2026="X",1,IF('Prop Drill Pipe Inp Report'!AS2026="X",1,IF('Prop Drill Pipe Inp Report'!AT2026="X",1,IF('Prop Drill Pipe Inp Report'!AU2026="X",1,IF('Prop Drill Pipe Inp Report'!AV2026="X",1,IF('Prop Drill Pipe Inp Report'!AW2026="X",1,IF('Prop Drill Pipe Inp Report'!AX2026="X",1,IF('Prop Drill Pipe Inp Report'!AY2026="X",1,IF('Prop Drill Pipe Inp Report'!AZ2026="X",1,IF('Prop Drill Pipe Inp Report'!BA2026="X",1,0))))))))))))</f>
        <v>0</v>
      </c>
    </row>
    <row r="2020" spans="9:10" x14ac:dyDescent="0.25">
      <c r="I2020">
        <f>IF('Prop Drill Pipe Inp Report'!V2027="X",1,IF('Prop Drill Pipe Inp Report'!W2027="X",1,IF('Prop Drill Pipe Inp Report'!X2027="X",1,IF('Prop Drill Pipe Inp Report'!Y2027="X",1,IF('Prop Drill Pipe Inp Report'!Z2027="X",1,IF('Prop Drill Pipe Inp Report'!AA2027="X",1,IF('Prop Drill Pipe Inp Report'!AB2027="X",1,IF('Prop Drill Pipe Inp Report'!AC2027="X",1,IF('Prop Drill Pipe Inp Report'!AD2027="X",1,IF('Prop Drill Pipe Inp Report'!AE2027="X",1,IF('Prop Drill Pipe Inp Report'!AF2027="X",1,IF('Prop Drill Pipe Inp Report'!AG2027="X",1,IF('Prop Drill Pipe Inp Report'!AH2027="X",1, IF('Prop Drill Pipe Inp Report'!AI2027="X",1,0))))))))))))))</f>
        <v>0</v>
      </c>
      <c r="J2020">
        <f>IF('Prop Drill Pipe Inp Report'!AP2027="X",1,IF('Prop Drill Pipe Inp Report'!AQ2027="X",1,IF('Prop Drill Pipe Inp Report'!AR2027="X",1,IF('Prop Drill Pipe Inp Report'!AS2027="X",1,IF('Prop Drill Pipe Inp Report'!AT2027="X",1,IF('Prop Drill Pipe Inp Report'!AU2027="X",1,IF('Prop Drill Pipe Inp Report'!AV2027="X",1,IF('Prop Drill Pipe Inp Report'!AW2027="X",1,IF('Prop Drill Pipe Inp Report'!AX2027="X",1,IF('Prop Drill Pipe Inp Report'!AY2027="X",1,IF('Prop Drill Pipe Inp Report'!AZ2027="X",1,IF('Prop Drill Pipe Inp Report'!BA2027="X",1,0))))))))))))</f>
        <v>0</v>
      </c>
    </row>
    <row r="2021" spans="9:10" x14ac:dyDescent="0.25">
      <c r="I2021">
        <f>IF('Prop Drill Pipe Inp Report'!V2028="X",1,IF('Prop Drill Pipe Inp Report'!W2028="X",1,IF('Prop Drill Pipe Inp Report'!X2028="X",1,IF('Prop Drill Pipe Inp Report'!Y2028="X",1,IF('Prop Drill Pipe Inp Report'!Z2028="X",1,IF('Prop Drill Pipe Inp Report'!AA2028="X",1,IF('Prop Drill Pipe Inp Report'!AB2028="X",1,IF('Prop Drill Pipe Inp Report'!AC2028="X",1,IF('Prop Drill Pipe Inp Report'!AD2028="X",1,IF('Prop Drill Pipe Inp Report'!AE2028="X",1,IF('Prop Drill Pipe Inp Report'!AF2028="X",1,IF('Prop Drill Pipe Inp Report'!AG2028="X",1,IF('Prop Drill Pipe Inp Report'!AH2028="X",1, IF('Prop Drill Pipe Inp Report'!AI2028="X",1,0))))))))))))))</f>
        <v>0</v>
      </c>
      <c r="J2021">
        <f>IF('Prop Drill Pipe Inp Report'!AP2028="X",1,IF('Prop Drill Pipe Inp Report'!AQ2028="X",1,IF('Prop Drill Pipe Inp Report'!AR2028="X",1,IF('Prop Drill Pipe Inp Report'!AS2028="X",1,IF('Prop Drill Pipe Inp Report'!AT2028="X",1,IF('Prop Drill Pipe Inp Report'!AU2028="X",1,IF('Prop Drill Pipe Inp Report'!AV2028="X",1,IF('Prop Drill Pipe Inp Report'!AW2028="X",1,IF('Prop Drill Pipe Inp Report'!AX2028="X",1,IF('Prop Drill Pipe Inp Report'!AY2028="X",1,IF('Prop Drill Pipe Inp Report'!AZ2028="X",1,IF('Prop Drill Pipe Inp Report'!BA2028="X",1,0))))))))))))</f>
        <v>0</v>
      </c>
    </row>
    <row r="2022" spans="9:10" x14ac:dyDescent="0.25">
      <c r="I2022">
        <f>IF('Prop Drill Pipe Inp Report'!V2029="X",1,IF('Prop Drill Pipe Inp Report'!W2029="X",1,IF('Prop Drill Pipe Inp Report'!X2029="X",1,IF('Prop Drill Pipe Inp Report'!Y2029="X",1,IF('Prop Drill Pipe Inp Report'!Z2029="X",1,IF('Prop Drill Pipe Inp Report'!AA2029="X",1,IF('Prop Drill Pipe Inp Report'!AB2029="X",1,IF('Prop Drill Pipe Inp Report'!AC2029="X",1,IF('Prop Drill Pipe Inp Report'!AD2029="X",1,IF('Prop Drill Pipe Inp Report'!AE2029="X",1,IF('Prop Drill Pipe Inp Report'!AF2029="X",1,IF('Prop Drill Pipe Inp Report'!AG2029="X",1,IF('Prop Drill Pipe Inp Report'!AH2029="X",1, IF('Prop Drill Pipe Inp Report'!AI2029="X",1,0))))))))))))))</f>
        <v>0</v>
      </c>
      <c r="J2022">
        <f>IF('Prop Drill Pipe Inp Report'!AP2029="X",1,IF('Prop Drill Pipe Inp Report'!AQ2029="X",1,IF('Prop Drill Pipe Inp Report'!AR2029="X",1,IF('Prop Drill Pipe Inp Report'!AS2029="X",1,IF('Prop Drill Pipe Inp Report'!AT2029="X",1,IF('Prop Drill Pipe Inp Report'!AU2029="X",1,IF('Prop Drill Pipe Inp Report'!AV2029="X",1,IF('Prop Drill Pipe Inp Report'!AW2029="X",1,IF('Prop Drill Pipe Inp Report'!AX2029="X",1,IF('Prop Drill Pipe Inp Report'!AY2029="X",1,IF('Prop Drill Pipe Inp Report'!AZ2029="X",1,IF('Prop Drill Pipe Inp Report'!BA2029="X",1,0))))))))))))</f>
        <v>0</v>
      </c>
    </row>
    <row r="2023" spans="9:10" x14ac:dyDescent="0.25">
      <c r="I2023">
        <f>IF('Prop Drill Pipe Inp Report'!V2030="X",1,IF('Prop Drill Pipe Inp Report'!W2030="X",1,IF('Prop Drill Pipe Inp Report'!X2030="X",1,IF('Prop Drill Pipe Inp Report'!Y2030="X",1,IF('Prop Drill Pipe Inp Report'!Z2030="X",1,IF('Prop Drill Pipe Inp Report'!AA2030="X",1,IF('Prop Drill Pipe Inp Report'!AB2030="X",1,IF('Prop Drill Pipe Inp Report'!AC2030="X",1,IF('Prop Drill Pipe Inp Report'!AD2030="X",1,IF('Prop Drill Pipe Inp Report'!AE2030="X",1,IF('Prop Drill Pipe Inp Report'!AF2030="X",1,IF('Prop Drill Pipe Inp Report'!AG2030="X",1,IF('Prop Drill Pipe Inp Report'!AH2030="X",1, IF('Prop Drill Pipe Inp Report'!AI2030="X",1,0))))))))))))))</f>
        <v>0</v>
      </c>
      <c r="J2023">
        <f>IF('Prop Drill Pipe Inp Report'!AP2030="X",1,IF('Prop Drill Pipe Inp Report'!AQ2030="X",1,IF('Prop Drill Pipe Inp Report'!AR2030="X",1,IF('Prop Drill Pipe Inp Report'!AS2030="X",1,IF('Prop Drill Pipe Inp Report'!AT2030="X",1,IF('Prop Drill Pipe Inp Report'!AU2030="X",1,IF('Prop Drill Pipe Inp Report'!AV2030="X",1,IF('Prop Drill Pipe Inp Report'!AW2030="X",1,IF('Prop Drill Pipe Inp Report'!AX2030="X",1,IF('Prop Drill Pipe Inp Report'!AY2030="X",1,IF('Prop Drill Pipe Inp Report'!AZ2030="X",1,IF('Prop Drill Pipe Inp Report'!BA2030="X",1,0))))))))))))</f>
        <v>0</v>
      </c>
    </row>
    <row r="2024" spans="9:10" x14ac:dyDescent="0.25">
      <c r="I2024">
        <f>IF('Prop Drill Pipe Inp Report'!V2031="X",1,IF('Prop Drill Pipe Inp Report'!W2031="X",1,IF('Prop Drill Pipe Inp Report'!X2031="X",1,IF('Prop Drill Pipe Inp Report'!Y2031="X",1,IF('Prop Drill Pipe Inp Report'!Z2031="X",1,IF('Prop Drill Pipe Inp Report'!AA2031="X",1,IF('Prop Drill Pipe Inp Report'!AB2031="X",1,IF('Prop Drill Pipe Inp Report'!AC2031="X",1,IF('Prop Drill Pipe Inp Report'!AD2031="X",1,IF('Prop Drill Pipe Inp Report'!AE2031="X",1,IF('Prop Drill Pipe Inp Report'!AF2031="X",1,IF('Prop Drill Pipe Inp Report'!AG2031="X",1,IF('Prop Drill Pipe Inp Report'!AH2031="X",1, IF('Prop Drill Pipe Inp Report'!AI2031="X",1,0))))))))))))))</f>
        <v>0</v>
      </c>
      <c r="J2024">
        <f>IF('Prop Drill Pipe Inp Report'!AP2031="X",1,IF('Prop Drill Pipe Inp Report'!AQ2031="X",1,IF('Prop Drill Pipe Inp Report'!AR2031="X",1,IF('Prop Drill Pipe Inp Report'!AS2031="X",1,IF('Prop Drill Pipe Inp Report'!AT2031="X",1,IF('Prop Drill Pipe Inp Report'!AU2031="X",1,IF('Prop Drill Pipe Inp Report'!AV2031="X",1,IF('Prop Drill Pipe Inp Report'!AW2031="X",1,IF('Prop Drill Pipe Inp Report'!AX2031="X",1,IF('Prop Drill Pipe Inp Report'!AY2031="X",1,IF('Prop Drill Pipe Inp Report'!AZ2031="X",1,IF('Prop Drill Pipe Inp Report'!BA2031="X",1,0))))))))))))</f>
        <v>0</v>
      </c>
    </row>
    <row r="2025" spans="9:10" x14ac:dyDescent="0.25">
      <c r="I2025">
        <f>IF('Prop Drill Pipe Inp Report'!V2032="X",1,IF('Prop Drill Pipe Inp Report'!W2032="X",1,IF('Prop Drill Pipe Inp Report'!X2032="X",1,IF('Prop Drill Pipe Inp Report'!Y2032="X",1,IF('Prop Drill Pipe Inp Report'!Z2032="X",1,IF('Prop Drill Pipe Inp Report'!AA2032="X",1,IF('Prop Drill Pipe Inp Report'!AB2032="X",1,IF('Prop Drill Pipe Inp Report'!AC2032="X",1,IF('Prop Drill Pipe Inp Report'!AD2032="X",1,IF('Prop Drill Pipe Inp Report'!AE2032="X",1,IF('Prop Drill Pipe Inp Report'!AF2032="X",1,IF('Prop Drill Pipe Inp Report'!AG2032="X",1,IF('Prop Drill Pipe Inp Report'!AH2032="X",1, IF('Prop Drill Pipe Inp Report'!AI2032="X",1,0))))))))))))))</f>
        <v>0</v>
      </c>
      <c r="J2025">
        <f>IF('Prop Drill Pipe Inp Report'!AP2032="X",1,IF('Prop Drill Pipe Inp Report'!AQ2032="X",1,IF('Prop Drill Pipe Inp Report'!AR2032="X",1,IF('Prop Drill Pipe Inp Report'!AS2032="X",1,IF('Prop Drill Pipe Inp Report'!AT2032="X",1,IF('Prop Drill Pipe Inp Report'!AU2032="X",1,IF('Prop Drill Pipe Inp Report'!AV2032="X",1,IF('Prop Drill Pipe Inp Report'!AW2032="X",1,IF('Prop Drill Pipe Inp Report'!AX2032="X",1,IF('Prop Drill Pipe Inp Report'!AY2032="X",1,IF('Prop Drill Pipe Inp Report'!AZ2032="X",1,IF('Prop Drill Pipe Inp Report'!BA2032="X",1,0))))))))))))</f>
        <v>0</v>
      </c>
    </row>
    <row r="2026" spans="9:10" x14ac:dyDescent="0.25">
      <c r="I2026">
        <f>IF('Prop Drill Pipe Inp Report'!V2033="X",1,IF('Prop Drill Pipe Inp Report'!W2033="X",1,IF('Prop Drill Pipe Inp Report'!X2033="X",1,IF('Prop Drill Pipe Inp Report'!Y2033="X",1,IF('Prop Drill Pipe Inp Report'!Z2033="X",1,IF('Prop Drill Pipe Inp Report'!AA2033="X",1,IF('Prop Drill Pipe Inp Report'!AB2033="X",1,IF('Prop Drill Pipe Inp Report'!AC2033="X",1,IF('Prop Drill Pipe Inp Report'!AD2033="X",1,IF('Prop Drill Pipe Inp Report'!AE2033="X",1,IF('Prop Drill Pipe Inp Report'!AF2033="X",1,IF('Prop Drill Pipe Inp Report'!AG2033="X",1,IF('Prop Drill Pipe Inp Report'!AH2033="X",1, IF('Prop Drill Pipe Inp Report'!AI2033="X",1,0))))))))))))))</f>
        <v>0</v>
      </c>
      <c r="J2026">
        <f>IF('Prop Drill Pipe Inp Report'!AP2033="X",1,IF('Prop Drill Pipe Inp Report'!AQ2033="X",1,IF('Prop Drill Pipe Inp Report'!AR2033="X",1,IF('Prop Drill Pipe Inp Report'!AS2033="X",1,IF('Prop Drill Pipe Inp Report'!AT2033="X",1,IF('Prop Drill Pipe Inp Report'!AU2033="X",1,IF('Prop Drill Pipe Inp Report'!AV2033="X",1,IF('Prop Drill Pipe Inp Report'!AW2033="X",1,IF('Prop Drill Pipe Inp Report'!AX2033="X",1,IF('Prop Drill Pipe Inp Report'!AY2033="X",1,IF('Prop Drill Pipe Inp Report'!AZ2033="X",1,IF('Prop Drill Pipe Inp Report'!BA2033="X",1,0))))))))))))</f>
        <v>0</v>
      </c>
    </row>
    <row r="2027" spans="9:10" x14ac:dyDescent="0.25">
      <c r="I2027">
        <f>IF('Prop Drill Pipe Inp Report'!V2034="X",1,IF('Prop Drill Pipe Inp Report'!W2034="X",1,IF('Prop Drill Pipe Inp Report'!X2034="X",1,IF('Prop Drill Pipe Inp Report'!Y2034="X",1,IF('Prop Drill Pipe Inp Report'!Z2034="X",1,IF('Prop Drill Pipe Inp Report'!AA2034="X",1,IF('Prop Drill Pipe Inp Report'!AB2034="X",1,IF('Prop Drill Pipe Inp Report'!AC2034="X",1,IF('Prop Drill Pipe Inp Report'!AD2034="X",1,IF('Prop Drill Pipe Inp Report'!AE2034="X",1,IF('Prop Drill Pipe Inp Report'!AF2034="X",1,IF('Prop Drill Pipe Inp Report'!AG2034="X",1,IF('Prop Drill Pipe Inp Report'!AH2034="X",1, IF('Prop Drill Pipe Inp Report'!AI2034="X",1,0))))))))))))))</f>
        <v>0</v>
      </c>
      <c r="J2027">
        <f>IF('Prop Drill Pipe Inp Report'!AP2034="X",1,IF('Prop Drill Pipe Inp Report'!AQ2034="X",1,IF('Prop Drill Pipe Inp Report'!AR2034="X",1,IF('Prop Drill Pipe Inp Report'!AS2034="X",1,IF('Prop Drill Pipe Inp Report'!AT2034="X",1,IF('Prop Drill Pipe Inp Report'!AU2034="X",1,IF('Prop Drill Pipe Inp Report'!AV2034="X",1,IF('Prop Drill Pipe Inp Report'!AW2034="X",1,IF('Prop Drill Pipe Inp Report'!AX2034="X",1,IF('Prop Drill Pipe Inp Report'!AY2034="X",1,IF('Prop Drill Pipe Inp Report'!AZ2034="X",1,IF('Prop Drill Pipe Inp Report'!BA2034="X",1,0))))))))))))</f>
        <v>0</v>
      </c>
    </row>
    <row r="2028" spans="9:10" x14ac:dyDescent="0.25">
      <c r="I2028">
        <f>IF('Prop Drill Pipe Inp Report'!V2035="X",1,IF('Prop Drill Pipe Inp Report'!W2035="X",1,IF('Prop Drill Pipe Inp Report'!X2035="X",1,IF('Prop Drill Pipe Inp Report'!Y2035="X",1,IF('Prop Drill Pipe Inp Report'!Z2035="X",1,IF('Prop Drill Pipe Inp Report'!AA2035="X",1,IF('Prop Drill Pipe Inp Report'!AB2035="X",1,IF('Prop Drill Pipe Inp Report'!AC2035="X",1,IF('Prop Drill Pipe Inp Report'!AD2035="X",1,IF('Prop Drill Pipe Inp Report'!AE2035="X",1,IF('Prop Drill Pipe Inp Report'!AF2035="X",1,IF('Prop Drill Pipe Inp Report'!AG2035="X",1,IF('Prop Drill Pipe Inp Report'!AH2035="X",1, IF('Prop Drill Pipe Inp Report'!AI2035="X",1,0))))))))))))))</f>
        <v>0</v>
      </c>
      <c r="J2028">
        <f>IF('Prop Drill Pipe Inp Report'!AP2035="X",1,IF('Prop Drill Pipe Inp Report'!AQ2035="X",1,IF('Prop Drill Pipe Inp Report'!AR2035="X",1,IF('Prop Drill Pipe Inp Report'!AS2035="X",1,IF('Prop Drill Pipe Inp Report'!AT2035="X",1,IF('Prop Drill Pipe Inp Report'!AU2035="X",1,IF('Prop Drill Pipe Inp Report'!AV2035="X",1,IF('Prop Drill Pipe Inp Report'!AW2035="X",1,IF('Prop Drill Pipe Inp Report'!AX2035="X",1,IF('Prop Drill Pipe Inp Report'!AY2035="X",1,IF('Prop Drill Pipe Inp Report'!AZ2035="X",1,IF('Prop Drill Pipe Inp Report'!BA2035="X",1,0))))))))))))</f>
        <v>0</v>
      </c>
    </row>
    <row r="2029" spans="9:10" x14ac:dyDescent="0.25">
      <c r="I2029">
        <f>IF('Prop Drill Pipe Inp Report'!V2036="X",1,IF('Prop Drill Pipe Inp Report'!W2036="X",1,IF('Prop Drill Pipe Inp Report'!X2036="X",1,IF('Prop Drill Pipe Inp Report'!Y2036="X",1,IF('Prop Drill Pipe Inp Report'!Z2036="X",1,IF('Prop Drill Pipe Inp Report'!AA2036="X",1,IF('Prop Drill Pipe Inp Report'!AB2036="X",1,IF('Prop Drill Pipe Inp Report'!AC2036="X",1,IF('Prop Drill Pipe Inp Report'!AD2036="X",1,IF('Prop Drill Pipe Inp Report'!AE2036="X",1,IF('Prop Drill Pipe Inp Report'!AF2036="X",1,IF('Prop Drill Pipe Inp Report'!AG2036="X",1,IF('Prop Drill Pipe Inp Report'!AH2036="X",1, IF('Prop Drill Pipe Inp Report'!AI2036="X",1,0))))))))))))))</f>
        <v>0</v>
      </c>
      <c r="J2029">
        <f>IF('Prop Drill Pipe Inp Report'!AP2036="X",1,IF('Prop Drill Pipe Inp Report'!AQ2036="X",1,IF('Prop Drill Pipe Inp Report'!AR2036="X",1,IF('Prop Drill Pipe Inp Report'!AS2036="X",1,IF('Prop Drill Pipe Inp Report'!AT2036="X",1,IF('Prop Drill Pipe Inp Report'!AU2036="X",1,IF('Prop Drill Pipe Inp Report'!AV2036="X",1,IF('Prop Drill Pipe Inp Report'!AW2036="X",1,IF('Prop Drill Pipe Inp Report'!AX2036="X",1,IF('Prop Drill Pipe Inp Report'!AY2036="X",1,IF('Prop Drill Pipe Inp Report'!AZ2036="X",1,IF('Prop Drill Pipe Inp Report'!BA2036="X",1,0))))))))))))</f>
        <v>0</v>
      </c>
    </row>
    <row r="2030" spans="9:10" x14ac:dyDescent="0.25">
      <c r="I2030">
        <f>IF('Prop Drill Pipe Inp Report'!V2037="X",1,IF('Prop Drill Pipe Inp Report'!W2037="X",1,IF('Prop Drill Pipe Inp Report'!X2037="X",1,IF('Prop Drill Pipe Inp Report'!Y2037="X",1,IF('Prop Drill Pipe Inp Report'!Z2037="X",1,IF('Prop Drill Pipe Inp Report'!AA2037="X",1,IF('Prop Drill Pipe Inp Report'!AB2037="X",1,IF('Prop Drill Pipe Inp Report'!AC2037="X",1,IF('Prop Drill Pipe Inp Report'!AD2037="X",1,IF('Prop Drill Pipe Inp Report'!AE2037="X",1,IF('Prop Drill Pipe Inp Report'!AF2037="X",1,IF('Prop Drill Pipe Inp Report'!AG2037="X",1,IF('Prop Drill Pipe Inp Report'!AH2037="X",1, IF('Prop Drill Pipe Inp Report'!AI2037="X",1,0))))))))))))))</f>
        <v>0</v>
      </c>
      <c r="J2030">
        <f>IF('Prop Drill Pipe Inp Report'!AP2037="X",1,IF('Prop Drill Pipe Inp Report'!AQ2037="X",1,IF('Prop Drill Pipe Inp Report'!AR2037="X",1,IF('Prop Drill Pipe Inp Report'!AS2037="X",1,IF('Prop Drill Pipe Inp Report'!AT2037="X",1,IF('Prop Drill Pipe Inp Report'!AU2037="X",1,IF('Prop Drill Pipe Inp Report'!AV2037="X",1,IF('Prop Drill Pipe Inp Report'!AW2037="X",1,IF('Prop Drill Pipe Inp Report'!AX2037="X",1,IF('Prop Drill Pipe Inp Report'!AY2037="X",1,IF('Prop Drill Pipe Inp Report'!AZ2037="X",1,IF('Prop Drill Pipe Inp Report'!BA2037="X",1,0))))))))))))</f>
        <v>0</v>
      </c>
    </row>
    <row r="2031" spans="9:10" x14ac:dyDescent="0.25">
      <c r="I2031">
        <f>IF('Prop Drill Pipe Inp Report'!V2038="X",1,IF('Prop Drill Pipe Inp Report'!W2038="X",1,IF('Prop Drill Pipe Inp Report'!X2038="X",1,IF('Prop Drill Pipe Inp Report'!Y2038="X",1,IF('Prop Drill Pipe Inp Report'!Z2038="X",1,IF('Prop Drill Pipe Inp Report'!AA2038="X",1,IF('Prop Drill Pipe Inp Report'!AB2038="X",1,IF('Prop Drill Pipe Inp Report'!AC2038="X",1,IF('Prop Drill Pipe Inp Report'!AD2038="X",1,IF('Prop Drill Pipe Inp Report'!AE2038="X",1,IF('Prop Drill Pipe Inp Report'!AF2038="X",1,IF('Prop Drill Pipe Inp Report'!AG2038="X",1,IF('Prop Drill Pipe Inp Report'!AH2038="X",1, IF('Prop Drill Pipe Inp Report'!AI2038="X",1,0))))))))))))))</f>
        <v>0</v>
      </c>
      <c r="J2031">
        <f>IF('Prop Drill Pipe Inp Report'!AP2038="X",1,IF('Prop Drill Pipe Inp Report'!AQ2038="X",1,IF('Prop Drill Pipe Inp Report'!AR2038="X",1,IF('Prop Drill Pipe Inp Report'!AS2038="X",1,IF('Prop Drill Pipe Inp Report'!AT2038="X",1,IF('Prop Drill Pipe Inp Report'!AU2038="X",1,IF('Prop Drill Pipe Inp Report'!AV2038="X",1,IF('Prop Drill Pipe Inp Report'!AW2038="X",1,IF('Prop Drill Pipe Inp Report'!AX2038="X",1,IF('Prop Drill Pipe Inp Report'!AY2038="X",1,IF('Prop Drill Pipe Inp Report'!AZ2038="X",1,IF('Prop Drill Pipe Inp Report'!BA2038="X",1,0))))))))))))</f>
        <v>0</v>
      </c>
    </row>
    <row r="2032" spans="9:10" x14ac:dyDescent="0.25">
      <c r="I2032">
        <f>IF('Prop Drill Pipe Inp Report'!V2039="X",1,IF('Prop Drill Pipe Inp Report'!W2039="X",1,IF('Prop Drill Pipe Inp Report'!X2039="X",1,IF('Prop Drill Pipe Inp Report'!Y2039="X",1,IF('Prop Drill Pipe Inp Report'!Z2039="X",1,IF('Prop Drill Pipe Inp Report'!AA2039="X",1,IF('Prop Drill Pipe Inp Report'!AB2039="X",1,IF('Prop Drill Pipe Inp Report'!AC2039="X",1,IF('Prop Drill Pipe Inp Report'!AD2039="X",1,IF('Prop Drill Pipe Inp Report'!AE2039="X",1,IF('Prop Drill Pipe Inp Report'!AF2039="X",1,IF('Prop Drill Pipe Inp Report'!AG2039="X",1,IF('Prop Drill Pipe Inp Report'!AH2039="X",1, IF('Prop Drill Pipe Inp Report'!AI2039="X",1,0))))))))))))))</f>
        <v>0</v>
      </c>
      <c r="J2032">
        <f>IF('Prop Drill Pipe Inp Report'!AP2039="X",1,IF('Prop Drill Pipe Inp Report'!AQ2039="X",1,IF('Prop Drill Pipe Inp Report'!AR2039="X",1,IF('Prop Drill Pipe Inp Report'!AS2039="X",1,IF('Prop Drill Pipe Inp Report'!AT2039="X",1,IF('Prop Drill Pipe Inp Report'!AU2039="X",1,IF('Prop Drill Pipe Inp Report'!AV2039="X",1,IF('Prop Drill Pipe Inp Report'!AW2039="X",1,IF('Prop Drill Pipe Inp Report'!AX2039="X",1,IF('Prop Drill Pipe Inp Report'!AY2039="X",1,IF('Prop Drill Pipe Inp Report'!AZ2039="X",1,IF('Prop Drill Pipe Inp Report'!BA2039="X",1,0))))))))))))</f>
        <v>0</v>
      </c>
    </row>
    <row r="2033" spans="9:10" x14ac:dyDescent="0.25">
      <c r="I2033">
        <f>IF('Prop Drill Pipe Inp Report'!V2040="X",1,IF('Prop Drill Pipe Inp Report'!W2040="X",1,IF('Prop Drill Pipe Inp Report'!X2040="X",1,IF('Prop Drill Pipe Inp Report'!Y2040="X",1,IF('Prop Drill Pipe Inp Report'!Z2040="X",1,IF('Prop Drill Pipe Inp Report'!AA2040="X",1,IF('Prop Drill Pipe Inp Report'!AB2040="X",1,IF('Prop Drill Pipe Inp Report'!AC2040="X",1,IF('Prop Drill Pipe Inp Report'!AD2040="X",1,IF('Prop Drill Pipe Inp Report'!AE2040="X",1,IF('Prop Drill Pipe Inp Report'!AF2040="X",1,IF('Prop Drill Pipe Inp Report'!AG2040="X",1,IF('Prop Drill Pipe Inp Report'!AH2040="X",1, IF('Prop Drill Pipe Inp Report'!AI2040="X",1,0))))))))))))))</f>
        <v>0</v>
      </c>
      <c r="J2033">
        <f>IF('Prop Drill Pipe Inp Report'!AP2040="X",1,IF('Prop Drill Pipe Inp Report'!AQ2040="X",1,IF('Prop Drill Pipe Inp Report'!AR2040="X",1,IF('Prop Drill Pipe Inp Report'!AS2040="X",1,IF('Prop Drill Pipe Inp Report'!AT2040="X",1,IF('Prop Drill Pipe Inp Report'!AU2040="X",1,IF('Prop Drill Pipe Inp Report'!AV2040="X",1,IF('Prop Drill Pipe Inp Report'!AW2040="X",1,IF('Prop Drill Pipe Inp Report'!AX2040="X",1,IF('Prop Drill Pipe Inp Report'!AY2040="X",1,IF('Prop Drill Pipe Inp Report'!AZ2040="X",1,IF('Prop Drill Pipe Inp Report'!BA2040="X",1,0))))))))))))</f>
        <v>0</v>
      </c>
    </row>
    <row r="2034" spans="9:10" x14ac:dyDescent="0.25">
      <c r="I2034">
        <f>IF('Prop Drill Pipe Inp Report'!V2041="X",1,IF('Prop Drill Pipe Inp Report'!W2041="X",1,IF('Prop Drill Pipe Inp Report'!X2041="X",1,IF('Prop Drill Pipe Inp Report'!Y2041="X",1,IF('Prop Drill Pipe Inp Report'!Z2041="X",1,IF('Prop Drill Pipe Inp Report'!AA2041="X",1,IF('Prop Drill Pipe Inp Report'!AB2041="X",1,IF('Prop Drill Pipe Inp Report'!AC2041="X",1,IF('Prop Drill Pipe Inp Report'!AD2041="X",1,IF('Prop Drill Pipe Inp Report'!AE2041="X",1,IF('Prop Drill Pipe Inp Report'!AF2041="X",1,IF('Prop Drill Pipe Inp Report'!AG2041="X",1,IF('Prop Drill Pipe Inp Report'!AH2041="X",1, IF('Prop Drill Pipe Inp Report'!AI2041="X",1,0))))))))))))))</f>
        <v>0</v>
      </c>
      <c r="J2034">
        <f>IF('Prop Drill Pipe Inp Report'!AP2041="X",1,IF('Prop Drill Pipe Inp Report'!AQ2041="X",1,IF('Prop Drill Pipe Inp Report'!AR2041="X",1,IF('Prop Drill Pipe Inp Report'!AS2041="X",1,IF('Prop Drill Pipe Inp Report'!AT2041="X",1,IF('Prop Drill Pipe Inp Report'!AU2041="X",1,IF('Prop Drill Pipe Inp Report'!AV2041="X",1,IF('Prop Drill Pipe Inp Report'!AW2041="X",1,IF('Prop Drill Pipe Inp Report'!AX2041="X",1,IF('Prop Drill Pipe Inp Report'!AY2041="X",1,IF('Prop Drill Pipe Inp Report'!AZ2041="X",1,IF('Prop Drill Pipe Inp Report'!BA2041="X",1,0))))))))))))</f>
        <v>0</v>
      </c>
    </row>
    <row r="2035" spans="9:10" x14ac:dyDescent="0.25">
      <c r="I2035">
        <f>IF('Prop Drill Pipe Inp Report'!V2042="X",1,IF('Prop Drill Pipe Inp Report'!W2042="X",1,IF('Prop Drill Pipe Inp Report'!X2042="X",1,IF('Prop Drill Pipe Inp Report'!Y2042="X",1,IF('Prop Drill Pipe Inp Report'!Z2042="X",1,IF('Prop Drill Pipe Inp Report'!AA2042="X",1,IF('Prop Drill Pipe Inp Report'!AB2042="X",1,IF('Prop Drill Pipe Inp Report'!AC2042="X",1,IF('Prop Drill Pipe Inp Report'!AD2042="X",1,IF('Prop Drill Pipe Inp Report'!AE2042="X",1,IF('Prop Drill Pipe Inp Report'!AF2042="X",1,IF('Prop Drill Pipe Inp Report'!AG2042="X",1,IF('Prop Drill Pipe Inp Report'!AH2042="X",1, IF('Prop Drill Pipe Inp Report'!AI2042="X",1,0))))))))))))))</f>
        <v>0</v>
      </c>
      <c r="J2035">
        <f>IF('Prop Drill Pipe Inp Report'!AP2042="X",1,IF('Prop Drill Pipe Inp Report'!AQ2042="X",1,IF('Prop Drill Pipe Inp Report'!AR2042="X",1,IF('Prop Drill Pipe Inp Report'!AS2042="X",1,IF('Prop Drill Pipe Inp Report'!AT2042="X",1,IF('Prop Drill Pipe Inp Report'!AU2042="X",1,IF('Prop Drill Pipe Inp Report'!AV2042="X",1,IF('Prop Drill Pipe Inp Report'!AW2042="X",1,IF('Prop Drill Pipe Inp Report'!AX2042="X",1,IF('Prop Drill Pipe Inp Report'!AY2042="X",1,IF('Prop Drill Pipe Inp Report'!AZ2042="X",1,IF('Prop Drill Pipe Inp Report'!BA2042="X",1,0))))))))))))</f>
        <v>0</v>
      </c>
    </row>
    <row r="2036" spans="9:10" x14ac:dyDescent="0.25">
      <c r="I2036">
        <f>IF('Prop Drill Pipe Inp Report'!V2043="X",1,IF('Prop Drill Pipe Inp Report'!W2043="X",1,IF('Prop Drill Pipe Inp Report'!X2043="X",1,IF('Prop Drill Pipe Inp Report'!Y2043="X",1,IF('Prop Drill Pipe Inp Report'!Z2043="X",1,IF('Prop Drill Pipe Inp Report'!AA2043="X",1,IF('Prop Drill Pipe Inp Report'!AB2043="X",1,IF('Prop Drill Pipe Inp Report'!AC2043="X",1,IF('Prop Drill Pipe Inp Report'!AD2043="X",1,IF('Prop Drill Pipe Inp Report'!AE2043="X",1,IF('Prop Drill Pipe Inp Report'!AF2043="X",1,IF('Prop Drill Pipe Inp Report'!AG2043="X",1,IF('Prop Drill Pipe Inp Report'!AH2043="X",1, IF('Prop Drill Pipe Inp Report'!AI2043="X",1,0))))))))))))))</f>
        <v>0</v>
      </c>
      <c r="J2036">
        <f>IF('Prop Drill Pipe Inp Report'!AP2043="X",1,IF('Prop Drill Pipe Inp Report'!AQ2043="X",1,IF('Prop Drill Pipe Inp Report'!AR2043="X",1,IF('Prop Drill Pipe Inp Report'!AS2043="X",1,IF('Prop Drill Pipe Inp Report'!AT2043="X",1,IF('Prop Drill Pipe Inp Report'!AU2043="X",1,IF('Prop Drill Pipe Inp Report'!AV2043="X",1,IF('Prop Drill Pipe Inp Report'!AW2043="X",1,IF('Prop Drill Pipe Inp Report'!AX2043="X",1,IF('Prop Drill Pipe Inp Report'!AY2043="X",1,IF('Prop Drill Pipe Inp Report'!AZ2043="X",1,IF('Prop Drill Pipe Inp Report'!BA2043="X",1,0))))))))))))</f>
        <v>0</v>
      </c>
    </row>
    <row r="2037" spans="9:10" x14ac:dyDescent="0.25">
      <c r="I2037">
        <f>IF('Prop Drill Pipe Inp Report'!V2044="X",1,IF('Prop Drill Pipe Inp Report'!W2044="X",1,IF('Prop Drill Pipe Inp Report'!X2044="X",1,IF('Prop Drill Pipe Inp Report'!Y2044="X",1,IF('Prop Drill Pipe Inp Report'!Z2044="X",1,IF('Prop Drill Pipe Inp Report'!AA2044="X",1,IF('Prop Drill Pipe Inp Report'!AB2044="X",1,IF('Prop Drill Pipe Inp Report'!AC2044="X",1,IF('Prop Drill Pipe Inp Report'!AD2044="X",1,IF('Prop Drill Pipe Inp Report'!AE2044="X",1,IF('Prop Drill Pipe Inp Report'!AF2044="X",1,IF('Prop Drill Pipe Inp Report'!AG2044="X",1,IF('Prop Drill Pipe Inp Report'!AH2044="X",1, IF('Prop Drill Pipe Inp Report'!AI2044="X",1,0))))))))))))))</f>
        <v>0</v>
      </c>
      <c r="J2037">
        <f>IF('Prop Drill Pipe Inp Report'!AP2044="X",1,IF('Prop Drill Pipe Inp Report'!AQ2044="X",1,IF('Prop Drill Pipe Inp Report'!AR2044="X",1,IF('Prop Drill Pipe Inp Report'!AS2044="X",1,IF('Prop Drill Pipe Inp Report'!AT2044="X",1,IF('Prop Drill Pipe Inp Report'!AU2044="X",1,IF('Prop Drill Pipe Inp Report'!AV2044="X",1,IF('Prop Drill Pipe Inp Report'!AW2044="X",1,IF('Prop Drill Pipe Inp Report'!AX2044="X",1,IF('Prop Drill Pipe Inp Report'!AY2044="X",1,IF('Prop Drill Pipe Inp Report'!AZ2044="X",1,IF('Prop Drill Pipe Inp Report'!BA2044="X",1,0))))))))))))</f>
        <v>0</v>
      </c>
    </row>
    <row r="2038" spans="9:10" x14ac:dyDescent="0.25">
      <c r="I2038">
        <f>IF('Prop Drill Pipe Inp Report'!V2045="X",1,IF('Prop Drill Pipe Inp Report'!W2045="X",1,IF('Prop Drill Pipe Inp Report'!X2045="X",1,IF('Prop Drill Pipe Inp Report'!Y2045="X",1,IF('Prop Drill Pipe Inp Report'!Z2045="X",1,IF('Prop Drill Pipe Inp Report'!AA2045="X",1,IF('Prop Drill Pipe Inp Report'!AB2045="X",1,IF('Prop Drill Pipe Inp Report'!AC2045="X",1,IF('Prop Drill Pipe Inp Report'!AD2045="X",1,IF('Prop Drill Pipe Inp Report'!AE2045="X",1,IF('Prop Drill Pipe Inp Report'!AF2045="X",1,IF('Prop Drill Pipe Inp Report'!AG2045="X",1,IF('Prop Drill Pipe Inp Report'!AH2045="X",1, IF('Prop Drill Pipe Inp Report'!AI2045="X",1,0))))))))))))))</f>
        <v>0</v>
      </c>
      <c r="J2038">
        <f>IF('Prop Drill Pipe Inp Report'!AP2045="X",1,IF('Prop Drill Pipe Inp Report'!AQ2045="X",1,IF('Prop Drill Pipe Inp Report'!AR2045="X",1,IF('Prop Drill Pipe Inp Report'!AS2045="X",1,IF('Prop Drill Pipe Inp Report'!AT2045="X",1,IF('Prop Drill Pipe Inp Report'!AU2045="X",1,IF('Prop Drill Pipe Inp Report'!AV2045="X",1,IF('Prop Drill Pipe Inp Report'!AW2045="X",1,IF('Prop Drill Pipe Inp Report'!AX2045="X",1,IF('Prop Drill Pipe Inp Report'!AY2045="X",1,IF('Prop Drill Pipe Inp Report'!AZ2045="X",1,IF('Prop Drill Pipe Inp Report'!BA2045="X",1,0))))))))))))</f>
        <v>0</v>
      </c>
    </row>
    <row r="2039" spans="9:10" x14ac:dyDescent="0.25">
      <c r="I2039">
        <f>IF('Prop Drill Pipe Inp Report'!V2046="X",1,IF('Prop Drill Pipe Inp Report'!W2046="X",1,IF('Prop Drill Pipe Inp Report'!X2046="X",1,IF('Prop Drill Pipe Inp Report'!Y2046="X",1,IF('Prop Drill Pipe Inp Report'!Z2046="X",1,IF('Prop Drill Pipe Inp Report'!AA2046="X",1,IF('Prop Drill Pipe Inp Report'!AB2046="X",1,IF('Prop Drill Pipe Inp Report'!AC2046="X",1,IF('Prop Drill Pipe Inp Report'!AD2046="X",1,IF('Prop Drill Pipe Inp Report'!AE2046="X",1,IF('Prop Drill Pipe Inp Report'!AF2046="X",1,IF('Prop Drill Pipe Inp Report'!AG2046="X",1,IF('Prop Drill Pipe Inp Report'!AH2046="X",1, IF('Prop Drill Pipe Inp Report'!AI2046="X",1,0))))))))))))))</f>
        <v>0</v>
      </c>
      <c r="J2039">
        <f>IF('Prop Drill Pipe Inp Report'!AP2046="X",1,IF('Prop Drill Pipe Inp Report'!AQ2046="X",1,IF('Prop Drill Pipe Inp Report'!AR2046="X",1,IF('Prop Drill Pipe Inp Report'!AS2046="X",1,IF('Prop Drill Pipe Inp Report'!AT2046="X",1,IF('Prop Drill Pipe Inp Report'!AU2046="X",1,IF('Prop Drill Pipe Inp Report'!AV2046="X",1,IF('Prop Drill Pipe Inp Report'!AW2046="X",1,IF('Prop Drill Pipe Inp Report'!AX2046="X",1,IF('Prop Drill Pipe Inp Report'!AY2046="X",1,IF('Prop Drill Pipe Inp Report'!AZ2046="X",1,IF('Prop Drill Pipe Inp Report'!BA2046="X",1,0))))))))))))</f>
        <v>0</v>
      </c>
    </row>
    <row r="2040" spans="9:10" x14ac:dyDescent="0.25">
      <c r="I2040">
        <f>IF('Prop Drill Pipe Inp Report'!V2047="X",1,IF('Prop Drill Pipe Inp Report'!W2047="X",1,IF('Prop Drill Pipe Inp Report'!X2047="X",1,IF('Prop Drill Pipe Inp Report'!Y2047="X",1,IF('Prop Drill Pipe Inp Report'!Z2047="X",1,IF('Prop Drill Pipe Inp Report'!AA2047="X",1,IF('Prop Drill Pipe Inp Report'!AB2047="X",1,IF('Prop Drill Pipe Inp Report'!AC2047="X",1,IF('Prop Drill Pipe Inp Report'!AD2047="X",1,IF('Prop Drill Pipe Inp Report'!AE2047="X",1,IF('Prop Drill Pipe Inp Report'!AF2047="X",1,IF('Prop Drill Pipe Inp Report'!AG2047="X",1,IF('Prop Drill Pipe Inp Report'!AH2047="X",1, IF('Prop Drill Pipe Inp Report'!AI2047="X",1,0))))))))))))))</f>
        <v>0</v>
      </c>
      <c r="J2040">
        <f>IF('Prop Drill Pipe Inp Report'!AP2047="X",1,IF('Prop Drill Pipe Inp Report'!AQ2047="X",1,IF('Prop Drill Pipe Inp Report'!AR2047="X",1,IF('Prop Drill Pipe Inp Report'!AS2047="X",1,IF('Prop Drill Pipe Inp Report'!AT2047="X",1,IF('Prop Drill Pipe Inp Report'!AU2047="X",1,IF('Prop Drill Pipe Inp Report'!AV2047="X",1,IF('Prop Drill Pipe Inp Report'!AW2047="X",1,IF('Prop Drill Pipe Inp Report'!AX2047="X",1,IF('Prop Drill Pipe Inp Report'!AY2047="X",1,IF('Prop Drill Pipe Inp Report'!AZ2047="X",1,IF('Prop Drill Pipe Inp Report'!BA2047="X",1,0))))))))))))</f>
        <v>0</v>
      </c>
    </row>
    <row r="2041" spans="9:10" x14ac:dyDescent="0.25">
      <c r="I2041">
        <f>IF('Prop Drill Pipe Inp Report'!V2048="X",1,IF('Prop Drill Pipe Inp Report'!W2048="X",1,IF('Prop Drill Pipe Inp Report'!X2048="X",1,IF('Prop Drill Pipe Inp Report'!Y2048="X",1,IF('Prop Drill Pipe Inp Report'!Z2048="X",1,IF('Prop Drill Pipe Inp Report'!AA2048="X",1,IF('Prop Drill Pipe Inp Report'!AB2048="X",1,IF('Prop Drill Pipe Inp Report'!AC2048="X",1,IF('Prop Drill Pipe Inp Report'!AD2048="X",1,IF('Prop Drill Pipe Inp Report'!AE2048="X",1,IF('Prop Drill Pipe Inp Report'!AF2048="X",1,IF('Prop Drill Pipe Inp Report'!AG2048="X",1,IF('Prop Drill Pipe Inp Report'!AH2048="X",1, IF('Prop Drill Pipe Inp Report'!AI2048="X",1,0))))))))))))))</f>
        <v>0</v>
      </c>
      <c r="J2041">
        <f>IF('Prop Drill Pipe Inp Report'!AP2048="X",1,IF('Prop Drill Pipe Inp Report'!AQ2048="X",1,IF('Prop Drill Pipe Inp Report'!AR2048="X",1,IF('Prop Drill Pipe Inp Report'!AS2048="X",1,IF('Prop Drill Pipe Inp Report'!AT2048="X",1,IF('Prop Drill Pipe Inp Report'!AU2048="X",1,IF('Prop Drill Pipe Inp Report'!AV2048="X",1,IF('Prop Drill Pipe Inp Report'!AW2048="X",1,IF('Prop Drill Pipe Inp Report'!AX2048="X",1,IF('Prop Drill Pipe Inp Report'!AY2048="X",1,IF('Prop Drill Pipe Inp Report'!AZ2048="X",1,IF('Prop Drill Pipe Inp Report'!BA2048="X",1,0))))))))))))</f>
        <v>0</v>
      </c>
    </row>
    <row r="2042" spans="9:10" x14ac:dyDescent="0.25">
      <c r="I2042">
        <f>IF('Prop Drill Pipe Inp Report'!V2049="X",1,IF('Prop Drill Pipe Inp Report'!W2049="X",1,IF('Prop Drill Pipe Inp Report'!X2049="X",1,IF('Prop Drill Pipe Inp Report'!Y2049="X",1,IF('Prop Drill Pipe Inp Report'!Z2049="X",1,IF('Prop Drill Pipe Inp Report'!AA2049="X",1,IF('Prop Drill Pipe Inp Report'!AB2049="X",1,IF('Prop Drill Pipe Inp Report'!AC2049="X",1,IF('Prop Drill Pipe Inp Report'!AD2049="X",1,IF('Prop Drill Pipe Inp Report'!AE2049="X",1,IF('Prop Drill Pipe Inp Report'!AF2049="X",1,IF('Prop Drill Pipe Inp Report'!AG2049="X",1,IF('Prop Drill Pipe Inp Report'!AH2049="X",1, IF('Prop Drill Pipe Inp Report'!AI2049="X",1,0))))))))))))))</f>
        <v>0</v>
      </c>
      <c r="J2042">
        <f>IF('Prop Drill Pipe Inp Report'!AP2049="X",1,IF('Prop Drill Pipe Inp Report'!AQ2049="X",1,IF('Prop Drill Pipe Inp Report'!AR2049="X",1,IF('Prop Drill Pipe Inp Report'!AS2049="X",1,IF('Prop Drill Pipe Inp Report'!AT2049="X",1,IF('Prop Drill Pipe Inp Report'!AU2049="X",1,IF('Prop Drill Pipe Inp Report'!AV2049="X",1,IF('Prop Drill Pipe Inp Report'!AW2049="X",1,IF('Prop Drill Pipe Inp Report'!AX2049="X",1,IF('Prop Drill Pipe Inp Report'!AY2049="X",1,IF('Prop Drill Pipe Inp Report'!AZ2049="X",1,IF('Prop Drill Pipe Inp Report'!BA2049="X",1,0))))))))))))</f>
        <v>0</v>
      </c>
    </row>
    <row r="2043" spans="9:10" x14ac:dyDescent="0.25">
      <c r="I2043">
        <f>IF('Prop Drill Pipe Inp Report'!V2050="X",1,IF('Prop Drill Pipe Inp Report'!W2050="X",1,IF('Prop Drill Pipe Inp Report'!X2050="X",1,IF('Prop Drill Pipe Inp Report'!Y2050="X",1,IF('Prop Drill Pipe Inp Report'!Z2050="X",1,IF('Prop Drill Pipe Inp Report'!AA2050="X",1,IF('Prop Drill Pipe Inp Report'!AB2050="X",1,IF('Prop Drill Pipe Inp Report'!AC2050="X",1,IF('Prop Drill Pipe Inp Report'!AD2050="X",1,IF('Prop Drill Pipe Inp Report'!AE2050="X",1,IF('Prop Drill Pipe Inp Report'!AF2050="X",1,IF('Prop Drill Pipe Inp Report'!AG2050="X",1,IF('Prop Drill Pipe Inp Report'!AH2050="X",1, IF('Prop Drill Pipe Inp Report'!AI2050="X",1,0))))))))))))))</f>
        <v>0</v>
      </c>
      <c r="J2043">
        <f>IF('Prop Drill Pipe Inp Report'!AP2050="X",1,IF('Prop Drill Pipe Inp Report'!AQ2050="X",1,IF('Prop Drill Pipe Inp Report'!AR2050="X",1,IF('Prop Drill Pipe Inp Report'!AS2050="X",1,IF('Prop Drill Pipe Inp Report'!AT2050="X",1,IF('Prop Drill Pipe Inp Report'!AU2050="X",1,IF('Prop Drill Pipe Inp Report'!AV2050="X",1,IF('Prop Drill Pipe Inp Report'!AW2050="X",1,IF('Prop Drill Pipe Inp Report'!AX2050="X",1,IF('Prop Drill Pipe Inp Report'!AY2050="X",1,IF('Prop Drill Pipe Inp Report'!AZ2050="X",1,IF('Prop Drill Pipe Inp Report'!BA2050="X",1,0))))))))))))</f>
        <v>0</v>
      </c>
    </row>
    <row r="2044" spans="9:10" x14ac:dyDescent="0.25">
      <c r="I2044">
        <f>IF('Prop Drill Pipe Inp Report'!V2051="X",1,IF('Prop Drill Pipe Inp Report'!W2051="X",1,IF('Prop Drill Pipe Inp Report'!X2051="X",1,IF('Prop Drill Pipe Inp Report'!Y2051="X",1,IF('Prop Drill Pipe Inp Report'!Z2051="X",1,IF('Prop Drill Pipe Inp Report'!AA2051="X",1,IF('Prop Drill Pipe Inp Report'!AB2051="X",1,IF('Prop Drill Pipe Inp Report'!AC2051="X",1,IF('Prop Drill Pipe Inp Report'!AD2051="X",1,IF('Prop Drill Pipe Inp Report'!AE2051="X",1,IF('Prop Drill Pipe Inp Report'!AF2051="X",1,IF('Prop Drill Pipe Inp Report'!AG2051="X",1,IF('Prop Drill Pipe Inp Report'!AH2051="X",1, IF('Prop Drill Pipe Inp Report'!AI2051="X",1,0))))))))))))))</f>
        <v>0</v>
      </c>
      <c r="J2044">
        <f>IF('Prop Drill Pipe Inp Report'!AP2051="X",1,IF('Prop Drill Pipe Inp Report'!AQ2051="X",1,IF('Prop Drill Pipe Inp Report'!AR2051="X",1,IF('Prop Drill Pipe Inp Report'!AS2051="X",1,IF('Prop Drill Pipe Inp Report'!AT2051="X",1,IF('Prop Drill Pipe Inp Report'!AU2051="X",1,IF('Prop Drill Pipe Inp Report'!AV2051="X",1,IF('Prop Drill Pipe Inp Report'!AW2051="X",1,IF('Prop Drill Pipe Inp Report'!AX2051="X",1,IF('Prop Drill Pipe Inp Report'!AY2051="X",1,IF('Prop Drill Pipe Inp Report'!AZ2051="X",1,IF('Prop Drill Pipe Inp Report'!BA2051="X",1,0))))))))))))</f>
        <v>0</v>
      </c>
    </row>
    <row r="2045" spans="9:10" x14ac:dyDescent="0.25">
      <c r="I2045">
        <f>IF('Prop Drill Pipe Inp Report'!V2052="X",1,IF('Prop Drill Pipe Inp Report'!W2052="X",1,IF('Prop Drill Pipe Inp Report'!X2052="X",1,IF('Prop Drill Pipe Inp Report'!Y2052="X",1,IF('Prop Drill Pipe Inp Report'!Z2052="X",1,IF('Prop Drill Pipe Inp Report'!AA2052="X",1,IF('Prop Drill Pipe Inp Report'!AB2052="X",1,IF('Prop Drill Pipe Inp Report'!AC2052="X",1,IF('Prop Drill Pipe Inp Report'!AD2052="X",1,IF('Prop Drill Pipe Inp Report'!AE2052="X",1,IF('Prop Drill Pipe Inp Report'!AF2052="X",1,IF('Prop Drill Pipe Inp Report'!AG2052="X",1,IF('Prop Drill Pipe Inp Report'!AH2052="X",1, IF('Prop Drill Pipe Inp Report'!AI2052="X",1,0))))))))))))))</f>
        <v>0</v>
      </c>
      <c r="J2045">
        <f>IF('Prop Drill Pipe Inp Report'!AP2052="X",1,IF('Prop Drill Pipe Inp Report'!AQ2052="X",1,IF('Prop Drill Pipe Inp Report'!AR2052="X",1,IF('Prop Drill Pipe Inp Report'!AS2052="X",1,IF('Prop Drill Pipe Inp Report'!AT2052="X",1,IF('Prop Drill Pipe Inp Report'!AU2052="X",1,IF('Prop Drill Pipe Inp Report'!AV2052="X",1,IF('Prop Drill Pipe Inp Report'!AW2052="X",1,IF('Prop Drill Pipe Inp Report'!AX2052="X",1,IF('Prop Drill Pipe Inp Report'!AY2052="X",1,IF('Prop Drill Pipe Inp Report'!AZ2052="X",1,IF('Prop Drill Pipe Inp Report'!BA2052="X",1,0))))))))))))</f>
        <v>0</v>
      </c>
    </row>
    <row r="2046" spans="9:10" x14ac:dyDescent="0.25">
      <c r="I2046">
        <f>IF('Prop Drill Pipe Inp Report'!V2053="X",1,IF('Prop Drill Pipe Inp Report'!W2053="X",1,IF('Prop Drill Pipe Inp Report'!X2053="X",1,IF('Prop Drill Pipe Inp Report'!Y2053="X",1,IF('Prop Drill Pipe Inp Report'!Z2053="X",1,IF('Prop Drill Pipe Inp Report'!AA2053="X",1,IF('Prop Drill Pipe Inp Report'!AB2053="X",1,IF('Prop Drill Pipe Inp Report'!AC2053="X",1,IF('Prop Drill Pipe Inp Report'!AD2053="X",1,IF('Prop Drill Pipe Inp Report'!AE2053="X",1,IF('Prop Drill Pipe Inp Report'!AF2053="X",1,IF('Prop Drill Pipe Inp Report'!AG2053="X",1,IF('Prop Drill Pipe Inp Report'!AH2053="X",1, IF('Prop Drill Pipe Inp Report'!AI2053="X",1,0))))))))))))))</f>
        <v>0</v>
      </c>
      <c r="J2046">
        <f>IF('Prop Drill Pipe Inp Report'!AP2053="X",1,IF('Prop Drill Pipe Inp Report'!AQ2053="X",1,IF('Prop Drill Pipe Inp Report'!AR2053="X",1,IF('Prop Drill Pipe Inp Report'!AS2053="X",1,IF('Prop Drill Pipe Inp Report'!AT2053="X",1,IF('Prop Drill Pipe Inp Report'!AU2053="X",1,IF('Prop Drill Pipe Inp Report'!AV2053="X",1,IF('Prop Drill Pipe Inp Report'!AW2053="X",1,IF('Prop Drill Pipe Inp Report'!AX2053="X",1,IF('Prop Drill Pipe Inp Report'!AY2053="X",1,IF('Prop Drill Pipe Inp Report'!AZ2053="X",1,IF('Prop Drill Pipe Inp Report'!BA2053="X",1,0))))))))))))</f>
        <v>0</v>
      </c>
    </row>
    <row r="2047" spans="9:10" x14ac:dyDescent="0.25">
      <c r="I2047">
        <f>IF('Prop Drill Pipe Inp Report'!V2054="X",1,IF('Prop Drill Pipe Inp Report'!W2054="X",1,IF('Prop Drill Pipe Inp Report'!X2054="X",1,IF('Prop Drill Pipe Inp Report'!Y2054="X",1,IF('Prop Drill Pipe Inp Report'!Z2054="X",1,IF('Prop Drill Pipe Inp Report'!AA2054="X",1,IF('Prop Drill Pipe Inp Report'!AB2054="X",1,IF('Prop Drill Pipe Inp Report'!AC2054="X",1,IF('Prop Drill Pipe Inp Report'!AD2054="X",1,IF('Prop Drill Pipe Inp Report'!AE2054="X",1,IF('Prop Drill Pipe Inp Report'!AF2054="X",1,IF('Prop Drill Pipe Inp Report'!AG2054="X",1,IF('Prop Drill Pipe Inp Report'!AH2054="X",1, IF('Prop Drill Pipe Inp Report'!AI2054="X",1,0))))))))))))))</f>
        <v>0</v>
      </c>
      <c r="J2047">
        <f>IF('Prop Drill Pipe Inp Report'!AP2054="X",1,IF('Prop Drill Pipe Inp Report'!AQ2054="X",1,IF('Prop Drill Pipe Inp Report'!AR2054="X",1,IF('Prop Drill Pipe Inp Report'!AS2054="X",1,IF('Prop Drill Pipe Inp Report'!AT2054="X",1,IF('Prop Drill Pipe Inp Report'!AU2054="X",1,IF('Prop Drill Pipe Inp Report'!AV2054="X",1,IF('Prop Drill Pipe Inp Report'!AW2054="X",1,IF('Prop Drill Pipe Inp Report'!AX2054="X",1,IF('Prop Drill Pipe Inp Report'!AY2054="X",1,IF('Prop Drill Pipe Inp Report'!AZ2054="X",1,IF('Prop Drill Pipe Inp Report'!BA2054="X",1,0))))))))))))</f>
        <v>0</v>
      </c>
    </row>
    <row r="2048" spans="9:10" x14ac:dyDescent="0.25">
      <c r="I2048">
        <f>IF('Prop Drill Pipe Inp Report'!V2055="X",1,IF('Prop Drill Pipe Inp Report'!W2055="X",1,IF('Prop Drill Pipe Inp Report'!X2055="X",1,IF('Prop Drill Pipe Inp Report'!Y2055="X",1,IF('Prop Drill Pipe Inp Report'!Z2055="X",1,IF('Prop Drill Pipe Inp Report'!AA2055="X",1,IF('Prop Drill Pipe Inp Report'!AB2055="X",1,IF('Prop Drill Pipe Inp Report'!AC2055="X",1,IF('Prop Drill Pipe Inp Report'!AD2055="X",1,IF('Prop Drill Pipe Inp Report'!AE2055="X",1,IF('Prop Drill Pipe Inp Report'!AF2055="X",1,IF('Prop Drill Pipe Inp Report'!AG2055="X",1,IF('Prop Drill Pipe Inp Report'!AH2055="X",1, IF('Prop Drill Pipe Inp Report'!AI2055="X",1,0))))))))))))))</f>
        <v>0</v>
      </c>
      <c r="J2048">
        <f>IF('Prop Drill Pipe Inp Report'!AP2055="X",1,IF('Prop Drill Pipe Inp Report'!AQ2055="X",1,IF('Prop Drill Pipe Inp Report'!AR2055="X",1,IF('Prop Drill Pipe Inp Report'!AS2055="X",1,IF('Prop Drill Pipe Inp Report'!AT2055="X",1,IF('Prop Drill Pipe Inp Report'!AU2055="X",1,IF('Prop Drill Pipe Inp Report'!AV2055="X",1,IF('Prop Drill Pipe Inp Report'!AW2055="X",1,IF('Prop Drill Pipe Inp Report'!AX2055="X",1,IF('Prop Drill Pipe Inp Report'!AY2055="X",1,IF('Prop Drill Pipe Inp Report'!AZ2055="X",1,IF('Prop Drill Pipe Inp Report'!BA2055="X",1,0))))))))))))</f>
        <v>0</v>
      </c>
    </row>
    <row r="2049" spans="9:10" x14ac:dyDescent="0.25">
      <c r="I2049">
        <f>IF('Prop Drill Pipe Inp Report'!V2056="X",1,IF('Prop Drill Pipe Inp Report'!W2056="X",1,IF('Prop Drill Pipe Inp Report'!X2056="X",1,IF('Prop Drill Pipe Inp Report'!Y2056="X",1,IF('Prop Drill Pipe Inp Report'!Z2056="X",1,IF('Prop Drill Pipe Inp Report'!AA2056="X",1,IF('Prop Drill Pipe Inp Report'!AB2056="X",1,IF('Prop Drill Pipe Inp Report'!AC2056="X",1,IF('Prop Drill Pipe Inp Report'!AD2056="X",1,IF('Prop Drill Pipe Inp Report'!AE2056="X",1,IF('Prop Drill Pipe Inp Report'!AF2056="X",1,IF('Prop Drill Pipe Inp Report'!AG2056="X",1,IF('Prop Drill Pipe Inp Report'!AH2056="X",1, IF('Prop Drill Pipe Inp Report'!AI2056="X",1,0))))))))))))))</f>
        <v>0</v>
      </c>
      <c r="J2049">
        <f>IF('Prop Drill Pipe Inp Report'!AP2056="X",1,IF('Prop Drill Pipe Inp Report'!AQ2056="X",1,IF('Prop Drill Pipe Inp Report'!AR2056="X",1,IF('Prop Drill Pipe Inp Report'!AS2056="X",1,IF('Prop Drill Pipe Inp Report'!AT2056="X",1,IF('Prop Drill Pipe Inp Report'!AU2056="X",1,IF('Prop Drill Pipe Inp Report'!AV2056="X",1,IF('Prop Drill Pipe Inp Report'!AW2056="X",1,IF('Prop Drill Pipe Inp Report'!AX2056="X",1,IF('Prop Drill Pipe Inp Report'!AY2056="X",1,IF('Prop Drill Pipe Inp Report'!AZ2056="X",1,IF('Prop Drill Pipe Inp Report'!BA2056="X",1,0))))))))))))</f>
        <v>0</v>
      </c>
    </row>
    <row r="2050" spans="9:10" x14ac:dyDescent="0.25">
      <c r="I2050">
        <f>IF('Prop Drill Pipe Inp Report'!V2057="X",1,IF('Prop Drill Pipe Inp Report'!W2057="X",1,IF('Prop Drill Pipe Inp Report'!X2057="X",1,IF('Prop Drill Pipe Inp Report'!Y2057="X",1,IF('Prop Drill Pipe Inp Report'!Z2057="X",1,IF('Prop Drill Pipe Inp Report'!AA2057="X",1,IF('Prop Drill Pipe Inp Report'!AB2057="X",1,IF('Prop Drill Pipe Inp Report'!AC2057="X",1,IF('Prop Drill Pipe Inp Report'!AD2057="X",1,IF('Prop Drill Pipe Inp Report'!AE2057="X",1,IF('Prop Drill Pipe Inp Report'!AF2057="X",1,IF('Prop Drill Pipe Inp Report'!AG2057="X",1,IF('Prop Drill Pipe Inp Report'!AH2057="X",1, IF('Prop Drill Pipe Inp Report'!AI2057="X",1,0))))))))))))))</f>
        <v>0</v>
      </c>
      <c r="J2050">
        <f>IF('Prop Drill Pipe Inp Report'!AP2057="X",1,IF('Prop Drill Pipe Inp Report'!AQ2057="X",1,IF('Prop Drill Pipe Inp Report'!AR2057="X",1,IF('Prop Drill Pipe Inp Report'!AS2057="X",1,IF('Prop Drill Pipe Inp Report'!AT2057="X",1,IF('Prop Drill Pipe Inp Report'!AU2057="X",1,IF('Prop Drill Pipe Inp Report'!AV2057="X",1,IF('Prop Drill Pipe Inp Report'!AW2057="X",1,IF('Prop Drill Pipe Inp Report'!AX2057="X",1,IF('Prop Drill Pipe Inp Report'!AY2057="X",1,IF('Prop Drill Pipe Inp Report'!AZ2057="X",1,IF('Prop Drill Pipe Inp Report'!BA2057="X",1,0))))))))))))</f>
        <v>0</v>
      </c>
    </row>
    <row r="2051" spans="9:10" x14ac:dyDescent="0.25">
      <c r="I2051">
        <f>IF('Prop Drill Pipe Inp Report'!V2058="X",1,IF('Prop Drill Pipe Inp Report'!W2058="X",1,IF('Prop Drill Pipe Inp Report'!X2058="X",1,IF('Prop Drill Pipe Inp Report'!Y2058="X",1,IF('Prop Drill Pipe Inp Report'!Z2058="X",1,IF('Prop Drill Pipe Inp Report'!AA2058="X",1,IF('Prop Drill Pipe Inp Report'!AB2058="X",1,IF('Prop Drill Pipe Inp Report'!AC2058="X",1,IF('Prop Drill Pipe Inp Report'!AD2058="X",1,IF('Prop Drill Pipe Inp Report'!AE2058="X",1,IF('Prop Drill Pipe Inp Report'!AF2058="X",1,IF('Prop Drill Pipe Inp Report'!AG2058="X",1,IF('Prop Drill Pipe Inp Report'!AH2058="X",1, IF('Prop Drill Pipe Inp Report'!AI2058="X",1,0))))))))))))))</f>
        <v>0</v>
      </c>
      <c r="J2051">
        <f>IF('Prop Drill Pipe Inp Report'!AP2058="X",1,IF('Prop Drill Pipe Inp Report'!AQ2058="X",1,IF('Prop Drill Pipe Inp Report'!AR2058="X",1,IF('Prop Drill Pipe Inp Report'!AS2058="X",1,IF('Prop Drill Pipe Inp Report'!AT2058="X",1,IF('Prop Drill Pipe Inp Report'!AU2058="X",1,IF('Prop Drill Pipe Inp Report'!AV2058="X",1,IF('Prop Drill Pipe Inp Report'!AW2058="X",1,IF('Prop Drill Pipe Inp Report'!AX2058="X",1,IF('Prop Drill Pipe Inp Report'!AY2058="X",1,IF('Prop Drill Pipe Inp Report'!AZ2058="X",1,IF('Prop Drill Pipe Inp Report'!BA2058="X",1,0))))))))))))</f>
        <v>0</v>
      </c>
    </row>
    <row r="2052" spans="9:10" x14ac:dyDescent="0.25">
      <c r="I2052">
        <f>IF('Prop Drill Pipe Inp Report'!V2059="X",1,IF('Prop Drill Pipe Inp Report'!W2059="X",1,IF('Prop Drill Pipe Inp Report'!X2059="X",1,IF('Prop Drill Pipe Inp Report'!Y2059="X",1,IF('Prop Drill Pipe Inp Report'!Z2059="X",1,IF('Prop Drill Pipe Inp Report'!AA2059="X",1,IF('Prop Drill Pipe Inp Report'!AB2059="X",1,IF('Prop Drill Pipe Inp Report'!AC2059="X",1,IF('Prop Drill Pipe Inp Report'!AD2059="X",1,IF('Prop Drill Pipe Inp Report'!AE2059="X",1,IF('Prop Drill Pipe Inp Report'!AF2059="X",1,IF('Prop Drill Pipe Inp Report'!AG2059="X",1,IF('Prop Drill Pipe Inp Report'!AH2059="X",1, IF('Prop Drill Pipe Inp Report'!AI2059="X",1,0))))))))))))))</f>
        <v>0</v>
      </c>
      <c r="J2052">
        <f>IF('Prop Drill Pipe Inp Report'!AP2059="X",1,IF('Prop Drill Pipe Inp Report'!AQ2059="X",1,IF('Prop Drill Pipe Inp Report'!AR2059="X",1,IF('Prop Drill Pipe Inp Report'!AS2059="X",1,IF('Prop Drill Pipe Inp Report'!AT2059="X",1,IF('Prop Drill Pipe Inp Report'!AU2059="X",1,IF('Prop Drill Pipe Inp Report'!AV2059="X",1,IF('Prop Drill Pipe Inp Report'!AW2059="X",1,IF('Prop Drill Pipe Inp Report'!AX2059="X",1,IF('Prop Drill Pipe Inp Report'!AY2059="X",1,IF('Prop Drill Pipe Inp Report'!AZ2059="X",1,IF('Prop Drill Pipe Inp Report'!BA2059="X",1,0))))))))))))</f>
        <v>0</v>
      </c>
    </row>
    <row r="2053" spans="9:10" x14ac:dyDescent="0.25">
      <c r="I2053">
        <f>IF('Prop Drill Pipe Inp Report'!V2060="X",1,IF('Prop Drill Pipe Inp Report'!W2060="X",1,IF('Prop Drill Pipe Inp Report'!X2060="X",1,IF('Prop Drill Pipe Inp Report'!Y2060="X",1,IF('Prop Drill Pipe Inp Report'!Z2060="X",1,IF('Prop Drill Pipe Inp Report'!AA2060="X",1,IF('Prop Drill Pipe Inp Report'!AB2060="X",1,IF('Prop Drill Pipe Inp Report'!AC2060="X",1,IF('Prop Drill Pipe Inp Report'!AD2060="X",1,IF('Prop Drill Pipe Inp Report'!AE2060="X",1,IF('Prop Drill Pipe Inp Report'!AF2060="X",1,IF('Prop Drill Pipe Inp Report'!AG2060="X",1,IF('Prop Drill Pipe Inp Report'!AH2060="X",1, IF('Prop Drill Pipe Inp Report'!AI2060="X",1,0))))))))))))))</f>
        <v>0</v>
      </c>
      <c r="J2053">
        <f>IF('Prop Drill Pipe Inp Report'!AP2060="X",1,IF('Prop Drill Pipe Inp Report'!AQ2060="X",1,IF('Prop Drill Pipe Inp Report'!AR2060="X",1,IF('Prop Drill Pipe Inp Report'!AS2060="X",1,IF('Prop Drill Pipe Inp Report'!AT2060="X",1,IF('Prop Drill Pipe Inp Report'!AU2060="X",1,IF('Prop Drill Pipe Inp Report'!AV2060="X",1,IF('Prop Drill Pipe Inp Report'!AW2060="X",1,IF('Prop Drill Pipe Inp Report'!AX2060="X",1,IF('Prop Drill Pipe Inp Report'!AY2060="X",1,IF('Prop Drill Pipe Inp Report'!AZ2060="X",1,IF('Prop Drill Pipe Inp Report'!BA2060="X",1,0))))))))))))</f>
        <v>0</v>
      </c>
    </row>
    <row r="2054" spans="9:10" x14ac:dyDescent="0.25">
      <c r="I2054">
        <f>IF('Prop Drill Pipe Inp Report'!V2061="X",1,IF('Prop Drill Pipe Inp Report'!W2061="X",1,IF('Prop Drill Pipe Inp Report'!X2061="X",1,IF('Prop Drill Pipe Inp Report'!Y2061="X",1,IF('Prop Drill Pipe Inp Report'!Z2061="X",1,IF('Prop Drill Pipe Inp Report'!AA2061="X",1,IF('Prop Drill Pipe Inp Report'!AB2061="X",1,IF('Prop Drill Pipe Inp Report'!AC2061="X",1,IF('Prop Drill Pipe Inp Report'!AD2061="X",1,IF('Prop Drill Pipe Inp Report'!AE2061="X",1,IF('Prop Drill Pipe Inp Report'!AF2061="X",1,IF('Prop Drill Pipe Inp Report'!AG2061="X",1,IF('Prop Drill Pipe Inp Report'!AH2061="X",1, IF('Prop Drill Pipe Inp Report'!AI2061="X",1,0))))))))))))))</f>
        <v>0</v>
      </c>
      <c r="J2054">
        <f>IF('Prop Drill Pipe Inp Report'!AP2061="X",1,IF('Prop Drill Pipe Inp Report'!AQ2061="X",1,IF('Prop Drill Pipe Inp Report'!AR2061="X",1,IF('Prop Drill Pipe Inp Report'!AS2061="X",1,IF('Prop Drill Pipe Inp Report'!AT2061="X",1,IF('Prop Drill Pipe Inp Report'!AU2061="X",1,IF('Prop Drill Pipe Inp Report'!AV2061="X",1,IF('Prop Drill Pipe Inp Report'!AW2061="X",1,IF('Prop Drill Pipe Inp Report'!AX2061="X",1,IF('Prop Drill Pipe Inp Report'!AY2061="X",1,IF('Prop Drill Pipe Inp Report'!AZ2061="X",1,IF('Prop Drill Pipe Inp Report'!BA2061="X",1,0))))))))))))</f>
        <v>0</v>
      </c>
    </row>
    <row r="2055" spans="9:10" x14ac:dyDescent="0.25">
      <c r="I2055">
        <f>IF('Prop Drill Pipe Inp Report'!V2062="X",1,IF('Prop Drill Pipe Inp Report'!W2062="X",1,IF('Prop Drill Pipe Inp Report'!X2062="X",1,IF('Prop Drill Pipe Inp Report'!Y2062="X",1,IF('Prop Drill Pipe Inp Report'!Z2062="X",1,IF('Prop Drill Pipe Inp Report'!AA2062="X",1,IF('Prop Drill Pipe Inp Report'!AB2062="X",1,IF('Prop Drill Pipe Inp Report'!AC2062="X",1,IF('Prop Drill Pipe Inp Report'!AD2062="X",1,IF('Prop Drill Pipe Inp Report'!AE2062="X",1,IF('Prop Drill Pipe Inp Report'!AF2062="X",1,IF('Prop Drill Pipe Inp Report'!AG2062="X",1,IF('Prop Drill Pipe Inp Report'!AH2062="X",1, IF('Prop Drill Pipe Inp Report'!AI2062="X",1,0))))))))))))))</f>
        <v>0</v>
      </c>
      <c r="J2055">
        <f>IF('Prop Drill Pipe Inp Report'!AP2062="X",1,IF('Prop Drill Pipe Inp Report'!AQ2062="X",1,IF('Prop Drill Pipe Inp Report'!AR2062="X",1,IF('Prop Drill Pipe Inp Report'!AS2062="X",1,IF('Prop Drill Pipe Inp Report'!AT2062="X",1,IF('Prop Drill Pipe Inp Report'!AU2062="X",1,IF('Prop Drill Pipe Inp Report'!AV2062="X",1,IF('Prop Drill Pipe Inp Report'!AW2062="X",1,IF('Prop Drill Pipe Inp Report'!AX2062="X",1,IF('Prop Drill Pipe Inp Report'!AY2062="X",1,IF('Prop Drill Pipe Inp Report'!AZ2062="X",1,IF('Prop Drill Pipe Inp Report'!BA2062="X",1,0))))))))))))</f>
        <v>0</v>
      </c>
    </row>
    <row r="2056" spans="9:10" x14ac:dyDescent="0.25">
      <c r="I2056">
        <f>IF('Prop Drill Pipe Inp Report'!V2063="X",1,IF('Prop Drill Pipe Inp Report'!W2063="X",1,IF('Prop Drill Pipe Inp Report'!X2063="X",1,IF('Prop Drill Pipe Inp Report'!Y2063="X",1,IF('Prop Drill Pipe Inp Report'!Z2063="X",1,IF('Prop Drill Pipe Inp Report'!AA2063="X",1,IF('Prop Drill Pipe Inp Report'!AB2063="X",1,IF('Prop Drill Pipe Inp Report'!AC2063="X",1,IF('Prop Drill Pipe Inp Report'!AD2063="X",1,IF('Prop Drill Pipe Inp Report'!AE2063="X",1,IF('Prop Drill Pipe Inp Report'!AF2063="X",1,IF('Prop Drill Pipe Inp Report'!AG2063="X",1,IF('Prop Drill Pipe Inp Report'!AH2063="X",1, IF('Prop Drill Pipe Inp Report'!AI2063="X",1,0))))))))))))))</f>
        <v>0</v>
      </c>
      <c r="J2056">
        <f>IF('Prop Drill Pipe Inp Report'!AP2063="X",1,IF('Prop Drill Pipe Inp Report'!AQ2063="X",1,IF('Prop Drill Pipe Inp Report'!AR2063="X",1,IF('Prop Drill Pipe Inp Report'!AS2063="X",1,IF('Prop Drill Pipe Inp Report'!AT2063="X",1,IF('Prop Drill Pipe Inp Report'!AU2063="X",1,IF('Prop Drill Pipe Inp Report'!AV2063="X",1,IF('Prop Drill Pipe Inp Report'!AW2063="X",1,IF('Prop Drill Pipe Inp Report'!AX2063="X",1,IF('Prop Drill Pipe Inp Report'!AY2063="X",1,IF('Prop Drill Pipe Inp Report'!AZ2063="X",1,IF('Prop Drill Pipe Inp Report'!BA2063="X",1,0))))))))))))</f>
        <v>0</v>
      </c>
    </row>
    <row r="2057" spans="9:10" x14ac:dyDescent="0.25">
      <c r="I2057">
        <f>IF('Prop Drill Pipe Inp Report'!V2064="X",1,IF('Prop Drill Pipe Inp Report'!W2064="X",1,IF('Prop Drill Pipe Inp Report'!X2064="X",1,IF('Prop Drill Pipe Inp Report'!Y2064="X",1,IF('Prop Drill Pipe Inp Report'!Z2064="X",1,IF('Prop Drill Pipe Inp Report'!AA2064="X",1,IF('Prop Drill Pipe Inp Report'!AB2064="X",1,IF('Prop Drill Pipe Inp Report'!AC2064="X",1,IF('Prop Drill Pipe Inp Report'!AD2064="X",1,IF('Prop Drill Pipe Inp Report'!AE2064="X",1,IF('Prop Drill Pipe Inp Report'!AF2064="X",1,IF('Prop Drill Pipe Inp Report'!AG2064="X",1,IF('Prop Drill Pipe Inp Report'!AH2064="X",1, IF('Prop Drill Pipe Inp Report'!AI2064="X",1,0))))))))))))))</f>
        <v>0</v>
      </c>
      <c r="J2057">
        <f>IF('Prop Drill Pipe Inp Report'!AP2064="X",1,IF('Prop Drill Pipe Inp Report'!AQ2064="X",1,IF('Prop Drill Pipe Inp Report'!AR2064="X",1,IF('Prop Drill Pipe Inp Report'!AS2064="X",1,IF('Prop Drill Pipe Inp Report'!AT2064="X",1,IF('Prop Drill Pipe Inp Report'!AU2064="X",1,IF('Prop Drill Pipe Inp Report'!AV2064="X",1,IF('Prop Drill Pipe Inp Report'!AW2064="X",1,IF('Prop Drill Pipe Inp Report'!AX2064="X",1,IF('Prop Drill Pipe Inp Report'!AY2064="X",1,IF('Prop Drill Pipe Inp Report'!AZ2064="X",1,IF('Prop Drill Pipe Inp Report'!BA2064="X",1,0))))))))))))</f>
        <v>0</v>
      </c>
    </row>
    <row r="2058" spans="9:10" x14ac:dyDescent="0.25">
      <c r="I2058">
        <f>IF('Prop Drill Pipe Inp Report'!V2065="X",1,IF('Prop Drill Pipe Inp Report'!W2065="X",1,IF('Prop Drill Pipe Inp Report'!X2065="X",1,IF('Prop Drill Pipe Inp Report'!Y2065="X",1,IF('Prop Drill Pipe Inp Report'!Z2065="X",1,IF('Prop Drill Pipe Inp Report'!AA2065="X",1,IF('Prop Drill Pipe Inp Report'!AB2065="X",1,IF('Prop Drill Pipe Inp Report'!AC2065="X",1,IF('Prop Drill Pipe Inp Report'!AD2065="X",1,IF('Prop Drill Pipe Inp Report'!AE2065="X",1,IF('Prop Drill Pipe Inp Report'!AF2065="X",1,IF('Prop Drill Pipe Inp Report'!AG2065="X",1,IF('Prop Drill Pipe Inp Report'!AH2065="X",1, IF('Prop Drill Pipe Inp Report'!AI2065="X",1,0))))))))))))))</f>
        <v>0</v>
      </c>
      <c r="J2058">
        <f>IF('Prop Drill Pipe Inp Report'!AP2065="X",1,IF('Prop Drill Pipe Inp Report'!AQ2065="X",1,IF('Prop Drill Pipe Inp Report'!AR2065="X",1,IF('Prop Drill Pipe Inp Report'!AS2065="X",1,IF('Prop Drill Pipe Inp Report'!AT2065="X",1,IF('Prop Drill Pipe Inp Report'!AU2065="X",1,IF('Prop Drill Pipe Inp Report'!AV2065="X",1,IF('Prop Drill Pipe Inp Report'!AW2065="X",1,IF('Prop Drill Pipe Inp Report'!AX2065="X",1,IF('Prop Drill Pipe Inp Report'!AY2065="X",1,IF('Prop Drill Pipe Inp Report'!AZ2065="X",1,IF('Prop Drill Pipe Inp Report'!BA2065="X",1,0))))))))))))</f>
        <v>0</v>
      </c>
    </row>
    <row r="2059" spans="9:10" x14ac:dyDescent="0.25">
      <c r="I2059">
        <f>IF('Prop Drill Pipe Inp Report'!V2066="X",1,IF('Prop Drill Pipe Inp Report'!W2066="X",1,IF('Prop Drill Pipe Inp Report'!X2066="X",1,IF('Prop Drill Pipe Inp Report'!Y2066="X",1,IF('Prop Drill Pipe Inp Report'!Z2066="X",1,IF('Prop Drill Pipe Inp Report'!AA2066="X",1,IF('Prop Drill Pipe Inp Report'!AB2066="X",1,IF('Prop Drill Pipe Inp Report'!AC2066="X",1,IF('Prop Drill Pipe Inp Report'!AD2066="X",1,IF('Prop Drill Pipe Inp Report'!AE2066="X",1,IF('Prop Drill Pipe Inp Report'!AF2066="X",1,IF('Prop Drill Pipe Inp Report'!AG2066="X",1,IF('Prop Drill Pipe Inp Report'!AH2066="X",1, IF('Prop Drill Pipe Inp Report'!AI2066="X",1,0))))))))))))))</f>
        <v>0</v>
      </c>
      <c r="J2059">
        <f>IF('Prop Drill Pipe Inp Report'!AP2066="X",1,IF('Prop Drill Pipe Inp Report'!AQ2066="X",1,IF('Prop Drill Pipe Inp Report'!AR2066="X",1,IF('Prop Drill Pipe Inp Report'!AS2066="X",1,IF('Prop Drill Pipe Inp Report'!AT2066="X",1,IF('Prop Drill Pipe Inp Report'!AU2066="X",1,IF('Prop Drill Pipe Inp Report'!AV2066="X",1,IF('Prop Drill Pipe Inp Report'!AW2066="X",1,IF('Prop Drill Pipe Inp Report'!AX2066="X",1,IF('Prop Drill Pipe Inp Report'!AY2066="X",1,IF('Prop Drill Pipe Inp Report'!AZ2066="X",1,IF('Prop Drill Pipe Inp Report'!BA2066="X",1,0))))))))))))</f>
        <v>0</v>
      </c>
    </row>
    <row r="2060" spans="9:10" x14ac:dyDescent="0.25">
      <c r="I2060">
        <f>IF('Prop Drill Pipe Inp Report'!V2067="X",1,IF('Prop Drill Pipe Inp Report'!W2067="X",1,IF('Prop Drill Pipe Inp Report'!X2067="X",1,IF('Prop Drill Pipe Inp Report'!Y2067="X",1,IF('Prop Drill Pipe Inp Report'!Z2067="X",1,IF('Prop Drill Pipe Inp Report'!AA2067="X",1,IF('Prop Drill Pipe Inp Report'!AB2067="X",1,IF('Prop Drill Pipe Inp Report'!AC2067="X",1,IF('Prop Drill Pipe Inp Report'!AD2067="X",1,IF('Prop Drill Pipe Inp Report'!AE2067="X",1,IF('Prop Drill Pipe Inp Report'!AF2067="X",1,IF('Prop Drill Pipe Inp Report'!AG2067="X",1,IF('Prop Drill Pipe Inp Report'!AH2067="X",1, IF('Prop Drill Pipe Inp Report'!AI2067="X",1,0))))))))))))))</f>
        <v>0</v>
      </c>
      <c r="J2060">
        <f>IF('Prop Drill Pipe Inp Report'!AP2067="X",1,IF('Prop Drill Pipe Inp Report'!AQ2067="X",1,IF('Prop Drill Pipe Inp Report'!AR2067="X",1,IF('Prop Drill Pipe Inp Report'!AS2067="X",1,IF('Prop Drill Pipe Inp Report'!AT2067="X",1,IF('Prop Drill Pipe Inp Report'!AU2067="X",1,IF('Prop Drill Pipe Inp Report'!AV2067="X",1,IF('Prop Drill Pipe Inp Report'!AW2067="X",1,IF('Prop Drill Pipe Inp Report'!AX2067="X",1,IF('Prop Drill Pipe Inp Report'!AY2067="X",1,IF('Prop Drill Pipe Inp Report'!AZ2067="X",1,IF('Prop Drill Pipe Inp Report'!BA2067="X",1,0))))))))))))</f>
        <v>0</v>
      </c>
    </row>
    <row r="2061" spans="9:10" x14ac:dyDescent="0.25">
      <c r="I2061">
        <f>IF('Prop Drill Pipe Inp Report'!V2068="X",1,IF('Prop Drill Pipe Inp Report'!W2068="X",1,IF('Prop Drill Pipe Inp Report'!X2068="X",1,IF('Prop Drill Pipe Inp Report'!Y2068="X",1,IF('Prop Drill Pipe Inp Report'!Z2068="X",1,IF('Prop Drill Pipe Inp Report'!AA2068="X",1,IF('Prop Drill Pipe Inp Report'!AB2068="X",1,IF('Prop Drill Pipe Inp Report'!AC2068="X",1,IF('Prop Drill Pipe Inp Report'!AD2068="X",1,IF('Prop Drill Pipe Inp Report'!AE2068="X",1,IF('Prop Drill Pipe Inp Report'!AF2068="X",1,IF('Prop Drill Pipe Inp Report'!AG2068="X",1,IF('Prop Drill Pipe Inp Report'!AH2068="X",1, IF('Prop Drill Pipe Inp Report'!AI2068="X",1,0))))))))))))))</f>
        <v>0</v>
      </c>
      <c r="J2061">
        <f>IF('Prop Drill Pipe Inp Report'!AP2068="X",1,IF('Prop Drill Pipe Inp Report'!AQ2068="X",1,IF('Prop Drill Pipe Inp Report'!AR2068="X",1,IF('Prop Drill Pipe Inp Report'!AS2068="X",1,IF('Prop Drill Pipe Inp Report'!AT2068="X",1,IF('Prop Drill Pipe Inp Report'!AU2068="X",1,IF('Prop Drill Pipe Inp Report'!AV2068="X",1,IF('Prop Drill Pipe Inp Report'!AW2068="X",1,IF('Prop Drill Pipe Inp Report'!AX2068="X",1,IF('Prop Drill Pipe Inp Report'!AY2068="X",1,IF('Prop Drill Pipe Inp Report'!AZ2068="X",1,IF('Prop Drill Pipe Inp Report'!BA2068="X",1,0))))))))))))</f>
        <v>0</v>
      </c>
    </row>
    <row r="2062" spans="9:10" x14ac:dyDescent="0.25">
      <c r="I2062">
        <f>IF('Prop Drill Pipe Inp Report'!V2069="X",1,IF('Prop Drill Pipe Inp Report'!W2069="X",1,IF('Prop Drill Pipe Inp Report'!X2069="X",1,IF('Prop Drill Pipe Inp Report'!Y2069="X",1,IF('Prop Drill Pipe Inp Report'!Z2069="X",1,IF('Prop Drill Pipe Inp Report'!AA2069="X",1,IF('Prop Drill Pipe Inp Report'!AB2069="X",1,IF('Prop Drill Pipe Inp Report'!AC2069="X",1,IF('Prop Drill Pipe Inp Report'!AD2069="X",1,IF('Prop Drill Pipe Inp Report'!AE2069="X",1,IF('Prop Drill Pipe Inp Report'!AF2069="X",1,IF('Prop Drill Pipe Inp Report'!AG2069="X",1,IF('Prop Drill Pipe Inp Report'!AH2069="X",1, IF('Prop Drill Pipe Inp Report'!AI2069="X",1,0))))))))))))))</f>
        <v>0</v>
      </c>
      <c r="J2062">
        <f>IF('Prop Drill Pipe Inp Report'!AP2069="X",1,IF('Prop Drill Pipe Inp Report'!AQ2069="X",1,IF('Prop Drill Pipe Inp Report'!AR2069="X",1,IF('Prop Drill Pipe Inp Report'!AS2069="X",1,IF('Prop Drill Pipe Inp Report'!AT2069="X",1,IF('Prop Drill Pipe Inp Report'!AU2069="X",1,IF('Prop Drill Pipe Inp Report'!AV2069="X",1,IF('Prop Drill Pipe Inp Report'!AW2069="X",1,IF('Prop Drill Pipe Inp Report'!AX2069="X",1,IF('Prop Drill Pipe Inp Report'!AY2069="X",1,IF('Prop Drill Pipe Inp Report'!AZ2069="X",1,IF('Prop Drill Pipe Inp Report'!BA2069="X",1,0))))))))))))</f>
        <v>0</v>
      </c>
    </row>
    <row r="2063" spans="9:10" x14ac:dyDescent="0.25">
      <c r="I2063">
        <f>IF('Prop Drill Pipe Inp Report'!V2070="X",1,IF('Prop Drill Pipe Inp Report'!W2070="X",1,IF('Prop Drill Pipe Inp Report'!X2070="X",1,IF('Prop Drill Pipe Inp Report'!Y2070="X",1,IF('Prop Drill Pipe Inp Report'!Z2070="X",1,IF('Prop Drill Pipe Inp Report'!AA2070="X",1,IF('Prop Drill Pipe Inp Report'!AB2070="X",1,IF('Prop Drill Pipe Inp Report'!AC2070="X",1,IF('Prop Drill Pipe Inp Report'!AD2070="X",1,IF('Prop Drill Pipe Inp Report'!AE2070="X",1,IF('Prop Drill Pipe Inp Report'!AF2070="X",1,IF('Prop Drill Pipe Inp Report'!AG2070="X",1,IF('Prop Drill Pipe Inp Report'!AH2070="X",1, IF('Prop Drill Pipe Inp Report'!AI2070="X",1,0))))))))))))))</f>
        <v>0</v>
      </c>
      <c r="J2063">
        <f>IF('Prop Drill Pipe Inp Report'!AP2070="X",1,IF('Prop Drill Pipe Inp Report'!AQ2070="X",1,IF('Prop Drill Pipe Inp Report'!AR2070="X",1,IF('Prop Drill Pipe Inp Report'!AS2070="X",1,IF('Prop Drill Pipe Inp Report'!AT2070="X",1,IF('Prop Drill Pipe Inp Report'!AU2070="X",1,IF('Prop Drill Pipe Inp Report'!AV2070="X",1,IF('Prop Drill Pipe Inp Report'!AW2070="X",1,IF('Prop Drill Pipe Inp Report'!AX2070="X",1,IF('Prop Drill Pipe Inp Report'!AY2070="X",1,IF('Prop Drill Pipe Inp Report'!AZ2070="X",1,IF('Prop Drill Pipe Inp Report'!BA2070="X",1,0))))))))))))</f>
        <v>0</v>
      </c>
    </row>
    <row r="2064" spans="9:10" x14ac:dyDescent="0.25">
      <c r="I2064">
        <f>IF('Prop Drill Pipe Inp Report'!V2071="X",1,IF('Prop Drill Pipe Inp Report'!W2071="X",1,IF('Prop Drill Pipe Inp Report'!X2071="X",1,IF('Prop Drill Pipe Inp Report'!Y2071="X",1,IF('Prop Drill Pipe Inp Report'!Z2071="X",1,IF('Prop Drill Pipe Inp Report'!AA2071="X",1,IF('Prop Drill Pipe Inp Report'!AB2071="X",1,IF('Prop Drill Pipe Inp Report'!AC2071="X",1,IF('Prop Drill Pipe Inp Report'!AD2071="X",1,IF('Prop Drill Pipe Inp Report'!AE2071="X",1,IF('Prop Drill Pipe Inp Report'!AF2071="X",1,IF('Prop Drill Pipe Inp Report'!AG2071="X",1,IF('Prop Drill Pipe Inp Report'!AH2071="X",1, IF('Prop Drill Pipe Inp Report'!AI2071="X",1,0))))))))))))))</f>
        <v>0</v>
      </c>
      <c r="J2064">
        <f>IF('Prop Drill Pipe Inp Report'!AP2071="X",1,IF('Prop Drill Pipe Inp Report'!AQ2071="X",1,IF('Prop Drill Pipe Inp Report'!AR2071="X",1,IF('Prop Drill Pipe Inp Report'!AS2071="X",1,IF('Prop Drill Pipe Inp Report'!AT2071="X",1,IF('Prop Drill Pipe Inp Report'!AU2071="X",1,IF('Prop Drill Pipe Inp Report'!AV2071="X",1,IF('Prop Drill Pipe Inp Report'!AW2071="X",1,IF('Prop Drill Pipe Inp Report'!AX2071="X",1,IF('Prop Drill Pipe Inp Report'!AY2071="X",1,IF('Prop Drill Pipe Inp Report'!AZ2071="X",1,IF('Prop Drill Pipe Inp Report'!BA2071="X",1,0))))))))))))</f>
        <v>0</v>
      </c>
    </row>
    <row r="2065" spans="9:10" x14ac:dyDescent="0.25">
      <c r="I2065">
        <f>IF('Prop Drill Pipe Inp Report'!V2072="X",1,IF('Prop Drill Pipe Inp Report'!W2072="X",1,IF('Prop Drill Pipe Inp Report'!X2072="X",1,IF('Prop Drill Pipe Inp Report'!Y2072="X",1,IF('Prop Drill Pipe Inp Report'!Z2072="X",1,IF('Prop Drill Pipe Inp Report'!AA2072="X",1,IF('Prop Drill Pipe Inp Report'!AB2072="X",1,IF('Prop Drill Pipe Inp Report'!AC2072="X",1,IF('Prop Drill Pipe Inp Report'!AD2072="X",1,IF('Prop Drill Pipe Inp Report'!AE2072="X",1,IF('Prop Drill Pipe Inp Report'!AF2072="X",1,IF('Prop Drill Pipe Inp Report'!AG2072="X",1,IF('Prop Drill Pipe Inp Report'!AH2072="X",1, IF('Prop Drill Pipe Inp Report'!AI2072="X",1,0))))))))))))))</f>
        <v>0</v>
      </c>
      <c r="J2065">
        <f>IF('Prop Drill Pipe Inp Report'!AP2072="X",1,IF('Prop Drill Pipe Inp Report'!AQ2072="X",1,IF('Prop Drill Pipe Inp Report'!AR2072="X",1,IF('Prop Drill Pipe Inp Report'!AS2072="X",1,IF('Prop Drill Pipe Inp Report'!AT2072="X",1,IF('Prop Drill Pipe Inp Report'!AU2072="X",1,IF('Prop Drill Pipe Inp Report'!AV2072="X",1,IF('Prop Drill Pipe Inp Report'!AW2072="X",1,IF('Prop Drill Pipe Inp Report'!AX2072="X",1,IF('Prop Drill Pipe Inp Report'!AY2072="X",1,IF('Prop Drill Pipe Inp Report'!AZ2072="X",1,IF('Prop Drill Pipe Inp Report'!BA2072="X",1,0))))))))))))</f>
        <v>0</v>
      </c>
    </row>
    <row r="2066" spans="9:10" x14ac:dyDescent="0.25">
      <c r="I2066">
        <f>IF('Prop Drill Pipe Inp Report'!V2073="X",1,IF('Prop Drill Pipe Inp Report'!W2073="X",1,IF('Prop Drill Pipe Inp Report'!X2073="X",1,IF('Prop Drill Pipe Inp Report'!Y2073="X",1,IF('Prop Drill Pipe Inp Report'!Z2073="X",1,IF('Prop Drill Pipe Inp Report'!AA2073="X",1,IF('Prop Drill Pipe Inp Report'!AB2073="X",1,IF('Prop Drill Pipe Inp Report'!AC2073="X",1,IF('Prop Drill Pipe Inp Report'!AD2073="X",1,IF('Prop Drill Pipe Inp Report'!AE2073="X",1,IF('Prop Drill Pipe Inp Report'!AF2073="X",1,IF('Prop Drill Pipe Inp Report'!AG2073="X",1,IF('Prop Drill Pipe Inp Report'!AH2073="X",1, IF('Prop Drill Pipe Inp Report'!AI2073="X",1,0))))))))))))))</f>
        <v>0</v>
      </c>
      <c r="J2066">
        <f>IF('Prop Drill Pipe Inp Report'!AP2073="X",1,IF('Prop Drill Pipe Inp Report'!AQ2073="X",1,IF('Prop Drill Pipe Inp Report'!AR2073="X",1,IF('Prop Drill Pipe Inp Report'!AS2073="X",1,IF('Prop Drill Pipe Inp Report'!AT2073="X",1,IF('Prop Drill Pipe Inp Report'!AU2073="X",1,IF('Prop Drill Pipe Inp Report'!AV2073="X",1,IF('Prop Drill Pipe Inp Report'!AW2073="X",1,IF('Prop Drill Pipe Inp Report'!AX2073="X",1,IF('Prop Drill Pipe Inp Report'!AY2073="X",1,IF('Prop Drill Pipe Inp Report'!AZ2073="X",1,IF('Prop Drill Pipe Inp Report'!BA2073="X",1,0))))))))))))</f>
        <v>0</v>
      </c>
    </row>
    <row r="2067" spans="9:10" x14ac:dyDescent="0.25">
      <c r="I2067">
        <f>IF('Prop Drill Pipe Inp Report'!V2074="X",1,IF('Prop Drill Pipe Inp Report'!W2074="X",1,IF('Prop Drill Pipe Inp Report'!X2074="X",1,IF('Prop Drill Pipe Inp Report'!Y2074="X",1,IF('Prop Drill Pipe Inp Report'!Z2074="X",1,IF('Prop Drill Pipe Inp Report'!AA2074="X",1,IF('Prop Drill Pipe Inp Report'!AB2074="X",1,IF('Prop Drill Pipe Inp Report'!AC2074="X",1,IF('Prop Drill Pipe Inp Report'!AD2074="X",1,IF('Prop Drill Pipe Inp Report'!AE2074="X",1,IF('Prop Drill Pipe Inp Report'!AF2074="X",1,IF('Prop Drill Pipe Inp Report'!AG2074="X",1,IF('Prop Drill Pipe Inp Report'!AH2074="X",1, IF('Prop Drill Pipe Inp Report'!AI2074="X",1,0))))))))))))))</f>
        <v>0</v>
      </c>
      <c r="J2067">
        <f>IF('Prop Drill Pipe Inp Report'!AP2074="X",1,IF('Prop Drill Pipe Inp Report'!AQ2074="X",1,IF('Prop Drill Pipe Inp Report'!AR2074="X",1,IF('Prop Drill Pipe Inp Report'!AS2074="X",1,IF('Prop Drill Pipe Inp Report'!AT2074="X",1,IF('Prop Drill Pipe Inp Report'!AU2074="X",1,IF('Prop Drill Pipe Inp Report'!AV2074="X",1,IF('Prop Drill Pipe Inp Report'!AW2074="X",1,IF('Prop Drill Pipe Inp Report'!AX2074="X",1,IF('Prop Drill Pipe Inp Report'!AY2074="X",1,IF('Prop Drill Pipe Inp Report'!AZ2074="X",1,IF('Prop Drill Pipe Inp Report'!BA2074="X",1,0))))))))))))</f>
        <v>0</v>
      </c>
    </row>
    <row r="2068" spans="9:10" x14ac:dyDescent="0.25">
      <c r="I2068">
        <f>IF('Prop Drill Pipe Inp Report'!V2075="X",1,IF('Prop Drill Pipe Inp Report'!W2075="X",1,IF('Prop Drill Pipe Inp Report'!X2075="X",1,IF('Prop Drill Pipe Inp Report'!Y2075="X",1,IF('Prop Drill Pipe Inp Report'!Z2075="X",1,IF('Prop Drill Pipe Inp Report'!AA2075="X",1,IF('Prop Drill Pipe Inp Report'!AB2075="X",1,IF('Prop Drill Pipe Inp Report'!AC2075="X",1,IF('Prop Drill Pipe Inp Report'!AD2075="X",1,IF('Prop Drill Pipe Inp Report'!AE2075="X",1,IF('Prop Drill Pipe Inp Report'!AF2075="X",1,IF('Prop Drill Pipe Inp Report'!AG2075="X",1,IF('Prop Drill Pipe Inp Report'!AH2075="X",1, IF('Prop Drill Pipe Inp Report'!AI2075="X",1,0))))))))))))))</f>
        <v>0</v>
      </c>
      <c r="J2068">
        <f>IF('Prop Drill Pipe Inp Report'!AP2075="X",1,IF('Prop Drill Pipe Inp Report'!AQ2075="X",1,IF('Prop Drill Pipe Inp Report'!AR2075="X",1,IF('Prop Drill Pipe Inp Report'!AS2075="X",1,IF('Prop Drill Pipe Inp Report'!AT2075="X",1,IF('Prop Drill Pipe Inp Report'!AU2075="X",1,IF('Prop Drill Pipe Inp Report'!AV2075="X",1,IF('Prop Drill Pipe Inp Report'!AW2075="X",1,IF('Prop Drill Pipe Inp Report'!AX2075="X",1,IF('Prop Drill Pipe Inp Report'!AY2075="X",1,IF('Prop Drill Pipe Inp Report'!AZ2075="X",1,IF('Prop Drill Pipe Inp Report'!BA2075="X",1,0))))))))))))</f>
        <v>0</v>
      </c>
    </row>
    <row r="2069" spans="9:10" x14ac:dyDescent="0.25">
      <c r="I2069">
        <f>IF('Prop Drill Pipe Inp Report'!V2076="X",1,IF('Prop Drill Pipe Inp Report'!W2076="X",1,IF('Prop Drill Pipe Inp Report'!X2076="X",1,IF('Prop Drill Pipe Inp Report'!Y2076="X",1,IF('Prop Drill Pipe Inp Report'!Z2076="X",1,IF('Prop Drill Pipe Inp Report'!AA2076="X",1,IF('Prop Drill Pipe Inp Report'!AB2076="X",1,IF('Prop Drill Pipe Inp Report'!AC2076="X",1,IF('Prop Drill Pipe Inp Report'!AD2076="X",1,IF('Prop Drill Pipe Inp Report'!AE2076="X",1,IF('Prop Drill Pipe Inp Report'!AF2076="X",1,IF('Prop Drill Pipe Inp Report'!AG2076="X",1,IF('Prop Drill Pipe Inp Report'!AH2076="X",1, IF('Prop Drill Pipe Inp Report'!AI2076="X",1,0))))))))))))))</f>
        <v>0</v>
      </c>
      <c r="J2069">
        <f>IF('Prop Drill Pipe Inp Report'!AP2076="X",1,IF('Prop Drill Pipe Inp Report'!AQ2076="X",1,IF('Prop Drill Pipe Inp Report'!AR2076="X",1,IF('Prop Drill Pipe Inp Report'!AS2076="X",1,IF('Prop Drill Pipe Inp Report'!AT2076="X",1,IF('Prop Drill Pipe Inp Report'!AU2076="X",1,IF('Prop Drill Pipe Inp Report'!AV2076="X",1,IF('Prop Drill Pipe Inp Report'!AW2076="X",1,IF('Prop Drill Pipe Inp Report'!AX2076="X",1,IF('Prop Drill Pipe Inp Report'!AY2076="X",1,IF('Prop Drill Pipe Inp Report'!AZ2076="X",1,IF('Prop Drill Pipe Inp Report'!BA2076="X",1,0))))))))))))</f>
        <v>0</v>
      </c>
    </row>
    <row r="2070" spans="9:10" x14ac:dyDescent="0.25">
      <c r="I2070">
        <f>IF('Prop Drill Pipe Inp Report'!V2077="X",1,IF('Prop Drill Pipe Inp Report'!W2077="X",1,IF('Prop Drill Pipe Inp Report'!X2077="X",1,IF('Prop Drill Pipe Inp Report'!Y2077="X",1,IF('Prop Drill Pipe Inp Report'!Z2077="X",1,IF('Prop Drill Pipe Inp Report'!AA2077="X",1,IF('Prop Drill Pipe Inp Report'!AB2077="X",1,IF('Prop Drill Pipe Inp Report'!AC2077="X",1,IF('Prop Drill Pipe Inp Report'!AD2077="X",1,IF('Prop Drill Pipe Inp Report'!AE2077="X",1,IF('Prop Drill Pipe Inp Report'!AF2077="X",1,IF('Prop Drill Pipe Inp Report'!AG2077="X",1,IF('Prop Drill Pipe Inp Report'!AH2077="X",1, IF('Prop Drill Pipe Inp Report'!AI2077="X",1,0))))))))))))))</f>
        <v>0</v>
      </c>
      <c r="J2070">
        <f>IF('Prop Drill Pipe Inp Report'!AP2077="X",1,IF('Prop Drill Pipe Inp Report'!AQ2077="X",1,IF('Prop Drill Pipe Inp Report'!AR2077="X",1,IF('Prop Drill Pipe Inp Report'!AS2077="X",1,IF('Prop Drill Pipe Inp Report'!AT2077="X",1,IF('Prop Drill Pipe Inp Report'!AU2077="X",1,IF('Prop Drill Pipe Inp Report'!AV2077="X",1,IF('Prop Drill Pipe Inp Report'!AW2077="X",1,IF('Prop Drill Pipe Inp Report'!AX2077="X",1,IF('Prop Drill Pipe Inp Report'!AY2077="X",1,IF('Prop Drill Pipe Inp Report'!AZ2077="X",1,IF('Prop Drill Pipe Inp Report'!BA2077="X",1,0))))))))))))</f>
        <v>0</v>
      </c>
    </row>
    <row r="2071" spans="9:10" x14ac:dyDescent="0.25">
      <c r="I2071">
        <f>IF('Prop Drill Pipe Inp Report'!V2078="X",1,IF('Prop Drill Pipe Inp Report'!W2078="X",1,IF('Prop Drill Pipe Inp Report'!X2078="X",1,IF('Prop Drill Pipe Inp Report'!Y2078="X",1,IF('Prop Drill Pipe Inp Report'!Z2078="X",1,IF('Prop Drill Pipe Inp Report'!AA2078="X",1,IF('Prop Drill Pipe Inp Report'!AB2078="X",1,IF('Prop Drill Pipe Inp Report'!AC2078="X",1,IF('Prop Drill Pipe Inp Report'!AD2078="X",1,IF('Prop Drill Pipe Inp Report'!AE2078="X",1,IF('Prop Drill Pipe Inp Report'!AF2078="X",1,IF('Prop Drill Pipe Inp Report'!AG2078="X",1,IF('Prop Drill Pipe Inp Report'!AH2078="X",1, IF('Prop Drill Pipe Inp Report'!AI2078="X",1,0))))))))))))))</f>
        <v>0</v>
      </c>
      <c r="J2071">
        <f>IF('Prop Drill Pipe Inp Report'!AP2078="X",1,IF('Prop Drill Pipe Inp Report'!AQ2078="X",1,IF('Prop Drill Pipe Inp Report'!AR2078="X",1,IF('Prop Drill Pipe Inp Report'!AS2078="X",1,IF('Prop Drill Pipe Inp Report'!AT2078="X",1,IF('Prop Drill Pipe Inp Report'!AU2078="X",1,IF('Prop Drill Pipe Inp Report'!AV2078="X",1,IF('Prop Drill Pipe Inp Report'!AW2078="X",1,IF('Prop Drill Pipe Inp Report'!AX2078="X",1,IF('Prop Drill Pipe Inp Report'!AY2078="X",1,IF('Prop Drill Pipe Inp Report'!AZ2078="X",1,IF('Prop Drill Pipe Inp Report'!BA2078="X",1,0))))))))))))</f>
        <v>0</v>
      </c>
    </row>
    <row r="2072" spans="9:10" x14ac:dyDescent="0.25">
      <c r="I2072">
        <f>IF('Prop Drill Pipe Inp Report'!V2079="X",1,IF('Prop Drill Pipe Inp Report'!W2079="X",1,IF('Prop Drill Pipe Inp Report'!X2079="X",1,IF('Prop Drill Pipe Inp Report'!Y2079="X",1,IF('Prop Drill Pipe Inp Report'!Z2079="X",1,IF('Prop Drill Pipe Inp Report'!AA2079="X",1,IF('Prop Drill Pipe Inp Report'!AB2079="X",1,IF('Prop Drill Pipe Inp Report'!AC2079="X",1,IF('Prop Drill Pipe Inp Report'!AD2079="X",1,IF('Prop Drill Pipe Inp Report'!AE2079="X",1,IF('Prop Drill Pipe Inp Report'!AF2079="X",1,IF('Prop Drill Pipe Inp Report'!AG2079="X",1,IF('Prop Drill Pipe Inp Report'!AH2079="X",1, IF('Prop Drill Pipe Inp Report'!AI2079="X",1,0))))))))))))))</f>
        <v>0</v>
      </c>
      <c r="J2072">
        <f>IF('Prop Drill Pipe Inp Report'!AP2079="X",1,IF('Prop Drill Pipe Inp Report'!AQ2079="X",1,IF('Prop Drill Pipe Inp Report'!AR2079="X",1,IF('Prop Drill Pipe Inp Report'!AS2079="X",1,IF('Prop Drill Pipe Inp Report'!AT2079="X",1,IF('Prop Drill Pipe Inp Report'!AU2079="X",1,IF('Prop Drill Pipe Inp Report'!AV2079="X",1,IF('Prop Drill Pipe Inp Report'!AW2079="X",1,IF('Prop Drill Pipe Inp Report'!AX2079="X",1,IF('Prop Drill Pipe Inp Report'!AY2079="X",1,IF('Prop Drill Pipe Inp Report'!AZ2079="X",1,IF('Prop Drill Pipe Inp Report'!BA2079="X",1,0))))))))))))</f>
        <v>0</v>
      </c>
    </row>
    <row r="2073" spans="9:10" x14ac:dyDescent="0.25">
      <c r="I2073">
        <f>IF('Prop Drill Pipe Inp Report'!V2080="X",1,IF('Prop Drill Pipe Inp Report'!W2080="X",1,IF('Prop Drill Pipe Inp Report'!X2080="X",1,IF('Prop Drill Pipe Inp Report'!Y2080="X",1,IF('Prop Drill Pipe Inp Report'!Z2080="X",1,IF('Prop Drill Pipe Inp Report'!AA2080="X",1,IF('Prop Drill Pipe Inp Report'!AB2080="X",1,IF('Prop Drill Pipe Inp Report'!AC2080="X",1,IF('Prop Drill Pipe Inp Report'!AD2080="X",1,IF('Prop Drill Pipe Inp Report'!AE2080="X",1,IF('Prop Drill Pipe Inp Report'!AF2080="X",1,IF('Prop Drill Pipe Inp Report'!AG2080="X",1,IF('Prop Drill Pipe Inp Report'!AH2080="X",1, IF('Prop Drill Pipe Inp Report'!AI2080="X",1,0))))))))))))))</f>
        <v>0</v>
      </c>
      <c r="J2073">
        <f>IF('Prop Drill Pipe Inp Report'!AP2080="X",1,IF('Prop Drill Pipe Inp Report'!AQ2080="X",1,IF('Prop Drill Pipe Inp Report'!AR2080="X",1,IF('Prop Drill Pipe Inp Report'!AS2080="X",1,IF('Prop Drill Pipe Inp Report'!AT2080="X",1,IF('Prop Drill Pipe Inp Report'!AU2080="X",1,IF('Prop Drill Pipe Inp Report'!AV2080="X",1,IF('Prop Drill Pipe Inp Report'!AW2080="X",1,IF('Prop Drill Pipe Inp Report'!AX2080="X",1,IF('Prop Drill Pipe Inp Report'!AY2080="X",1,IF('Prop Drill Pipe Inp Report'!AZ2080="X",1,IF('Prop Drill Pipe Inp Report'!BA2080="X",1,0))))))))))))</f>
        <v>0</v>
      </c>
    </row>
    <row r="2074" spans="9:10" x14ac:dyDescent="0.25">
      <c r="I2074">
        <f>IF('Prop Drill Pipe Inp Report'!V2081="X",1,IF('Prop Drill Pipe Inp Report'!W2081="X",1,IF('Prop Drill Pipe Inp Report'!X2081="X",1,IF('Prop Drill Pipe Inp Report'!Y2081="X",1,IF('Prop Drill Pipe Inp Report'!Z2081="X",1,IF('Prop Drill Pipe Inp Report'!AA2081="X",1,IF('Prop Drill Pipe Inp Report'!AB2081="X",1,IF('Prop Drill Pipe Inp Report'!AC2081="X",1,IF('Prop Drill Pipe Inp Report'!AD2081="X",1,IF('Prop Drill Pipe Inp Report'!AE2081="X",1,IF('Prop Drill Pipe Inp Report'!AF2081="X",1,IF('Prop Drill Pipe Inp Report'!AG2081="X",1,IF('Prop Drill Pipe Inp Report'!AH2081="X",1, IF('Prop Drill Pipe Inp Report'!AI2081="X",1,0))))))))))))))</f>
        <v>0</v>
      </c>
      <c r="J2074">
        <f>IF('Prop Drill Pipe Inp Report'!AP2081="X",1,IF('Prop Drill Pipe Inp Report'!AQ2081="X",1,IF('Prop Drill Pipe Inp Report'!AR2081="X",1,IF('Prop Drill Pipe Inp Report'!AS2081="X",1,IF('Prop Drill Pipe Inp Report'!AT2081="X",1,IF('Prop Drill Pipe Inp Report'!AU2081="X",1,IF('Prop Drill Pipe Inp Report'!AV2081="X",1,IF('Prop Drill Pipe Inp Report'!AW2081="X",1,IF('Prop Drill Pipe Inp Report'!AX2081="X",1,IF('Prop Drill Pipe Inp Report'!AY2081="X",1,IF('Prop Drill Pipe Inp Report'!AZ2081="X",1,IF('Prop Drill Pipe Inp Report'!BA2081="X",1,0))))))))))))</f>
        <v>0</v>
      </c>
    </row>
    <row r="2075" spans="9:10" x14ac:dyDescent="0.25">
      <c r="I2075">
        <f>IF('Prop Drill Pipe Inp Report'!V2082="X",1,IF('Prop Drill Pipe Inp Report'!W2082="X",1,IF('Prop Drill Pipe Inp Report'!X2082="X",1,IF('Prop Drill Pipe Inp Report'!Y2082="X",1,IF('Prop Drill Pipe Inp Report'!Z2082="X",1,IF('Prop Drill Pipe Inp Report'!AA2082="X",1,IF('Prop Drill Pipe Inp Report'!AB2082="X",1,IF('Prop Drill Pipe Inp Report'!AC2082="X",1,IF('Prop Drill Pipe Inp Report'!AD2082="X",1,IF('Prop Drill Pipe Inp Report'!AE2082="X",1,IF('Prop Drill Pipe Inp Report'!AF2082="X",1,IF('Prop Drill Pipe Inp Report'!AG2082="X",1,IF('Prop Drill Pipe Inp Report'!AH2082="X",1, IF('Prop Drill Pipe Inp Report'!AI2082="X",1,0))))))))))))))</f>
        <v>0</v>
      </c>
      <c r="J2075">
        <f>IF('Prop Drill Pipe Inp Report'!AP2082="X",1,IF('Prop Drill Pipe Inp Report'!AQ2082="X",1,IF('Prop Drill Pipe Inp Report'!AR2082="X",1,IF('Prop Drill Pipe Inp Report'!AS2082="X",1,IF('Prop Drill Pipe Inp Report'!AT2082="X",1,IF('Prop Drill Pipe Inp Report'!AU2082="X",1,IF('Prop Drill Pipe Inp Report'!AV2082="X",1,IF('Prop Drill Pipe Inp Report'!AW2082="X",1,IF('Prop Drill Pipe Inp Report'!AX2082="X",1,IF('Prop Drill Pipe Inp Report'!AY2082="X",1,IF('Prop Drill Pipe Inp Report'!AZ2082="X",1,IF('Prop Drill Pipe Inp Report'!BA2082="X",1,0))))))))))))</f>
        <v>0</v>
      </c>
    </row>
    <row r="2076" spans="9:10" x14ac:dyDescent="0.25">
      <c r="I2076">
        <f>IF('Prop Drill Pipe Inp Report'!V2083="X",1,IF('Prop Drill Pipe Inp Report'!W2083="X",1,IF('Prop Drill Pipe Inp Report'!X2083="X",1,IF('Prop Drill Pipe Inp Report'!Y2083="X",1,IF('Prop Drill Pipe Inp Report'!Z2083="X",1,IF('Prop Drill Pipe Inp Report'!AA2083="X",1,IF('Prop Drill Pipe Inp Report'!AB2083="X",1,IF('Prop Drill Pipe Inp Report'!AC2083="X",1,IF('Prop Drill Pipe Inp Report'!AD2083="X",1,IF('Prop Drill Pipe Inp Report'!AE2083="X",1,IF('Prop Drill Pipe Inp Report'!AF2083="X",1,IF('Prop Drill Pipe Inp Report'!AG2083="X",1,IF('Prop Drill Pipe Inp Report'!AH2083="X",1, IF('Prop Drill Pipe Inp Report'!AI2083="X",1,0))))))))))))))</f>
        <v>0</v>
      </c>
      <c r="J2076">
        <f>IF('Prop Drill Pipe Inp Report'!AP2083="X",1,IF('Prop Drill Pipe Inp Report'!AQ2083="X",1,IF('Prop Drill Pipe Inp Report'!AR2083="X",1,IF('Prop Drill Pipe Inp Report'!AS2083="X",1,IF('Prop Drill Pipe Inp Report'!AT2083="X",1,IF('Prop Drill Pipe Inp Report'!AU2083="X",1,IF('Prop Drill Pipe Inp Report'!AV2083="X",1,IF('Prop Drill Pipe Inp Report'!AW2083="X",1,IF('Prop Drill Pipe Inp Report'!AX2083="X",1,IF('Prop Drill Pipe Inp Report'!AY2083="X",1,IF('Prop Drill Pipe Inp Report'!AZ2083="X",1,IF('Prop Drill Pipe Inp Report'!BA2083="X",1,0))))))))))))</f>
        <v>0</v>
      </c>
    </row>
    <row r="2077" spans="9:10" x14ac:dyDescent="0.25">
      <c r="I2077">
        <f>IF('Prop Drill Pipe Inp Report'!V2084="X",1,IF('Prop Drill Pipe Inp Report'!W2084="X",1,IF('Prop Drill Pipe Inp Report'!X2084="X",1,IF('Prop Drill Pipe Inp Report'!Y2084="X",1,IF('Prop Drill Pipe Inp Report'!Z2084="X",1,IF('Prop Drill Pipe Inp Report'!AA2084="X",1,IF('Prop Drill Pipe Inp Report'!AB2084="X",1,IF('Prop Drill Pipe Inp Report'!AC2084="X",1,IF('Prop Drill Pipe Inp Report'!AD2084="X",1,IF('Prop Drill Pipe Inp Report'!AE2084="X",1,IF('Prop Drill Pipe Inp Report'!AF2084="X",1,IF('Prop Drill Pipe Inp Report'!AG2084="X",1,IF('Prop Drill Pipe Inp Report'!AH2084="X",1, IF('Prop Drill Pipe Inp Report'!AI2084="X",1,0))))))))))))))</f>
        <v>0</v>
      </c>
      <c r="J2077">
        <f>IF('Prop Drill Pipe Inp Report'!AP2084="X",1,IF('Prop Drill Pipe Inp Report'!AQ2084="X",1,IF('Prop Drill Pipe Inp Report'!AR2084="X",1,IF('Prop Drill Pipe Inp Report'!AS2084="X",1,IF('Prop Drill Pipe Inp Report'!AT2084="X",1,IF('Prop Drill Pipe Inp Report'!AU2084="X",1,IF('Prop Drill Pipe Inp Report'!AV2084="X",1,IF('Prop Drill Pipe Inp Report'!AW2084="X",1,IF('Prop Drill Pipe Inp Report'!AX2084="X",1,IF('Prop Drill Pipe Inp Report'!AY2084="X",1,IF('Prop Drill Pipe Inp Report'!AZ2084="X",1,IF('Prop Drill Pipe Inp Report'!BA2084="X",1,0))))))))))))</f>
        <v>0</v>
      </c>
    </row>
    <row r="2078" spans="9:10" x14ac:dyDescent="0.25">
      <c r="I2078">
        <f>IF('Prop Drill Pipe Inp Report'!V2085="X",1,IF('Prop Drill Pipe Inp Report'!W2085="X",1,IF('Prop Drill Pipe Inp Report'!X2085="X",1,IF('Prop Drill Pipe Inp Report'!Y2085="X",1,IF('Prop Drill Pipe Inp Report'!Z2085="X",1,IF('Prop Drill Pipe Inp Report'!AA2085="X",1,IF('Prop Drill Pipe Inp Report'!AB2085="X",1,IF('Prop Drill Pipe Inp Report'!AC2085="X",1,IF('Prop Drill Pipe Inp Report'!AD2085="X",1,IF('Prop Drill Pipe Inp Report'!AE2085="X",1,IF('Prop Drill Pipe Inp Report'!AF2085="X",1,IF('Prop Drill Pipe Inp Report'!AG2085="X",1,IF('Prop Drill Pipe Inp Report'!AH2085="X",1, IF('Prop Drill Pipe Inp Report'!AI2085="X",1,0))))))))))))))</f>
        <v>0</v>
      </c>
      <c r="J2078">
        <f>IF('Prop Drill Pipe Inp Report'!AP2085="X",1,IF('Prop Drill Pipe Inp Report'!AQ2085="X",1,IF('Prop Drill Pipe Inp Report'!AR2085="X",1,IF('Prop Drill Pipe Inp Report'!AS2085="X",1,IF('Prop Drill Pipe Inp Report'!AT2085="X",1,IF('Prop Drill Pipe Inp Report'!AU2085="X",1,IF('Prop Drill Pipe Inp Report'!AV2085="X",1,IF('Prop Drill Pipe Inp Report'!AW2085="X",1,IF('Prop Drill Pipe Inp Report'!AX2085="X",1,IF('Prop Drill Pipe Inp Report'!AY2085="X",1,IF('Prop Drill Pipe Inp Report'!AZ2085="X",1,IF('Prop Drill Pipe Inp Report'!BA2085="X",1,0))))))))))))</f>
        <v>0</v>
      </c>
    </row>
    <row r="2079" spans="9:10" x14ac:dyDescent="0.25">
      <c r="I2079">
        <f>IF('Prop Drill Pipe Inp Report'!V2086="X",1,IF('Prop Drill Pipe Inp Report'!W2086="X",1,IF('Prop Drill Pipe Inp Report'!X2086="X",1,IF('Prop Drill Pipe Inp Report'!Y2086="X",1,IF('Prop Drill Pipe Inp Report'!Z2086="X",1,IF('Prop Drill Pipe Inp Report'!AA2086="X",1,IF('Prop Drill Pipe Inp Report'!AB2086="X",1,IF('Prop Drill Pipe Inp Report'!AC2086="X",1,IF('Prop Drill Pipe Inp Report'!AD2086="X",1,IF('Prop Drill Pipe Inp Report'!AE2086="X",1,IF('Prop Drill Pipe Inp Report'!AF2086="X",1,IF('Prop Drill Pipe Inp Report'!AG2086="X",1,IF('Prop Drill Pipe Inp Report'!AH2086="X",1, IF('Prop Drill Pipe Inp Report'!AI2086="X",1,0))))))))))))))</f>
        <v>0</v>
      </c>
      <c r="J2079">
        <f>IF('Prop Drill Pipe Inp Report'!AP2086="X",1,IF('Prop Drill Pipe Inp Report'!AQ2086="X",1,IF('Prop Drill Pipe Inp Report'!AR2086="X",1,IF('Prop Drill Pipe Inp Report'!AS2086="X",1,IF('Prop Drill Pipe Inp Report'!AT2086="X",1,IF('Prop Drill Pipe Inp Report'!AU2086="X",1,IF('Prop Drill Pipe Inp Report'!AV2086="X",1,IF('Prop Drill Pipe Inp Report'!AW2086="X",1,IF('Prop Drill Pipe Inp Report'!AX2086="X",1,IF('Prop Drill Pipe Inp Report'!AY2086="X",1,IF('Prop Drill Pipe Inp Report'!AZ2086="X",1,IF('Prop Drill Pipe Inp Report'!BA2086="X",1,0))))))))))))</f>
        <v>0</v>
      </c>
    </row>
    <row r="2080" spans="9:10" x14ac:dyDescent="0.25">
      <c r="I2080">
        <f>IF('Prop Drill Pipe Inp Report'!V2087="X",1,IF('Prop Drill Pipe Inp Report'!W2087="X",1,IF('Prop Drill Pipe Inp Report'!X2087="X",1,IF('Prop Drill Pipe Inp Report'!Y2087="X",1,IF('Prop Drill Pipe Inp Report'!Z2087="X",1,IF('Prop Drill Pipe Inp Report'!AA2087="X",1,IF('Prop Drill Pipe Inp Report'!AB2087="X",1,IF('Prop Drill Pipe Inp Report'!AC2087="X",1,IF('Prop Drill Pipe Inp Report'!AD2087="X",1,IF('Prop Drill Pipe Inp Report'!AE2087="X",1,IF('Prop Drill Pipe Inp Report'!AF2087="X",1,IF('Prop Drill Pipe Inp Report'!AG2087="X",1,IF('Prop Drill Pipe Inp Report'!AH2087="X",1, IF('Prop Drill Pipe Inp Report'!AI2087="X",1,0))))))))))))))</f>
        <v>0</v>
      </c>
      <c r="J2080">
        <f>IF('Prop Drill Pipe Inp Report'!AP2087="X",1,IF('Prop Drill Pipe Inp Report'!AQ2087="X",1,IF('Prop Drill Pipe Inp Report'!AR2087="X",1,IF('Prop Drill Pipe Inp Report'!AS2087="X",1,IF('Prop Drill Pipe Inp Report'!AT2087="X",1,IF('Prop Drill Pipe Inp Report'!AU2087="X",1,IF('Prop Drill Pipe Inp Report'!AV2087="X",1,IF('Prop Drill Pipe Inp Report'!AW2087="X",1,IF('Prop Drill Pipe Inp Report'!AX2087="X",1,IF('Prop Drill Pipe Inp Report'!AY2087="X",1,IF('Prop Drill Pipe Inp Report'!AZ2087="X",1,IF('Prop Drill Pipe Inp Report'!BA2087="X",1,0))))))))))))</f>
        <v>0</v>
      </c>
    </row>
    <row r="2081" spans="9:10" x14ac:dyDescent="0.25">
      <c r="I2081">
        <f>IF('Prop Drill Pipe Inp Report'!V2088="X",1,IF('Prop Drill Pipe Inp Report'!W2088="X",1,IF('Prop Drill Pipe Inp Report'!X2088="X",1,IF('Prop Drill Pipe Inp Report'!Y2088="X",1,IF('Prop Drill Pipe Inp Report'!Z2088="X",1,IF('Prop Drill Pipe Inp Report'!AA2088="X",1,IF('Prop Drill Pipe Inp Report'!AB2088="X",1,IF('Prop Drill Pipe Inp Report'!AC2088="X",1,IF('Prop Drill Pipe Inp Report'!AD2088="X",1,IF('Prop Drill Pipe Inp Report'!AE2088="X",1,IF('Prop Drill Pipe Inp Report'!AF2088="X",1,IF('Prop Drill Pipe Inp Report'!AG2088="X",1,IF('Prop Drill Pipe Inp Report'!AH2088="X",1, IF('Prop Drill Pipe Inp Report'!AI2088="X",1,0))))))))))))))</f>
        <v>0</v>
      </c>
      <c r="J2081">
        <f>IF('Prop Drill Pipe Inp Report'!AP2088="X",1,IF('Prop Drill Pipe Inp Report'!AQ2088="X",1,IF('Prop Drill Pipe Inp Report'!AR2088="X",1,IF('Prop Drill Pipe Inp Report'!AS2088="X",1,IF('Prop Drill Pipe Inp Report'!AT2088="X",1,IF('Prop Drill Pipe Inp Report'!AU2088="X",1,IF('Prop Drill Pipe Inp Report'!AV2088="X",1,IF('Prop Drill Pipe Inp Report'!AW2088="X",1,IF('Prop Drill Pipe Inp Report'!AX2088="X",1,IF('Prop Drill Pipe Inp Report'!AY2088="X",1,IF('Prop Drill Pipe Inp Report'!AZ2088="X",1,IF('Prop Drill Pipe Inp Report'!BA2088="X",1,0))))))))))))</f>
        <v>0</v>
      </c>
    </row>
    <row r="2082" spans="9:10" x14ac:dyDescent="0.25">
      <c r="I2082">
        <f>IF('Prop Drill Pipe Inp Report'!V2089="X",1,IF('Prop Drill Pipe Inp Report'!W2089="X",1,IF('Prop Drill Pipe Inp Report'!X2089="X",1,IF('Prop Drill Pipe Inp Report'!Y2089="X",1,IF('Prop Drill Pipe Inp Report'!Z2089="X",1,IF('Prop Drill Pipe Inp Report'!AA2089="X",1,IF('Prop Drill Pipe Inp Report'!AB2089="X",1,IF('Prop Drill Pipe Inp Report'!AC2089="X",1,IF('Prop Drill Pipe Inp Report'!AD2089="X",1,IF('Prop Drill Pipe Inp Report'!AE2089="X",1,IF('Prop Drill Pipe Inp Report'!AF2089="X",1,IF('Prop Drill Pipe Inp Report'!AG2089="X",1,IF('Prop Drill Pipe Inp Report'!AH2089="X",1, IF('Prop Drill Pipe Inp Report'!AI2089="X",1,0))))))))))))))</f>
        <v>0</v>
      </c>
      <c r="J2082">
        <f>IF('Prop Drill Pipe Inp Report'!AP2089="X",1,IF('Prop Drill Pipe Inp Report'!AQ2089="X",1,IF('Prop Drill Pipe Inp Report'!AR2089="X",1,IF('Prop Drill Pipe Inp Report'!AS2089="X",1,IF('Prop Drill Pipe Inp Report'!AT2089="X",1,IF('Prop Drill Pipe Inp Report'!AU2089="X",1,IF('Prop Drill Pipe Inp Report'!AV2089="X",1,IF('Prop Drill Pipe Inp Report'!AW2089="X",1,IF('Prop Drill Pipe Inp Report'!AX2089="X",1,IF('Prop Drill Pipe Inp Report'!AY2089="X",1,IF('Prop Drill Pipe Inp Report'!AZ2089="X",1,IF('Prop Drill Pipe Inp Report'!BA2089="X",1,0))))))))))))</f>
        <v>0</v>
      </c>
    </row>
    <row r="2083" spans="9:10" x14ac:dyDescent="0.25">
      <c r="I2083">
        <f>IF('Prop Drill Pipe Inp Report'!V2090="X",1,IF('Prop Drill Pipe Inp Report'!W2090="X",1,IF('Prop Drill Pipe Inp Report'!X2090="X",1,IF('Prop Drill Pipe Inp Report'!Y2090="X",1,IF('Prop Drill Pipe Inp Report'!Z2090="X",1,IF('Prop Drill Pipe Inp Report'!AA2090="X",1,IF('Prop Drill Pipe Inp Report'!AB2090="X",1,IF('Prop Drill Pipe Inp Report'!AC2090="X",1,IF('Prop Drill Pipe Inp Report'!AD2090="X",1,IF('Prop Drill Pipe Inp Report'!AE2090="X",1,IF('Prop Drill Pipe Inp Report'!AF2090="X",1,IF('Prop Drill Pipe Inp Report'!AG2090="X",1,IF('Prop Drill Pipe Inp Report'!AH2090="X",1, IF('Prop Drill Pipe Inp Report'!AI2090="X",1,0))))))))))))))</f>
        <v>0</v>
      </c>
      <c r="J2083">
        <f>IF('Prop Drill Pipe Inp Report'!AP2090="X",1,IF('Prop Drill Pipe Inp Report'!AQ2090="X",1,IF('Prop Drill Pipe Inp Report'!AR2090="X",1,IF('Prop Drill Pipe Inp Report'!AS2090="X",1,IF('Prop Drill Pipe Inp Report'!AT2090="X",1,IF('Prop Drill Pipe Inp Report'!AU2090="X",1,IF('Prop Drill Pipe Inp Report'!AV2090="X",1,IF('Prop Drill Pipe Inp Report'!AW2090="X",1,IF('Prop Drill Pipe Inp Report'!AX2090="X",1,IF('Prop Drill Pipe Inp Report'!AY2090="X",1,IF('Prop Drill Pipe Inp Report'!AZ2090="X",1,IF('Prop Drill Pipe Inp Report'!BA2090="X",1,0))))))))))))</f>
        <v>0</v>
      </c>
    </row>
    <row r="2084" spans="9:10" x14ac:dyDescent="0.25">
      <c r="I2084">
        <f>IF('Prop Drill Pipe Inp Report'!V2091="X",1,IF('Prop Drill Pipe Inp Report'!W2091="X",1,IF('Prop Drill Pipe Inp Report'!X2091="X",1,IF('Prop Drill Pipe Inp Report'!Y2091="X",1,IF('Prop Drill Pipe Inp Report'!Z2091="X",1,IF('Prop Drill Pipe Inp Report'!AA2091="X",1,IF('Prop Drill Pipe Inp Report'!AB2091="X",1,IF('Prop Drill Pipe Inp Report'!AC2091="X",1,IF('Prop Drill Pipe Inp Report'!AD2091="X",1,IF('Prop Drill Pipe Inp Report'!AE2091="X",1,IF('Prop Drill Pipe Inp Report'!AF2091="X",1,IF('Prop Drill Pipe Inp Report'!AG2091="X",1,IF('Prop Drill Pipe Inp Report'!AH2091="X",1, IF('Prop Drill Pipe Inp Report'!AI2091="X",1,0))))))))))))))</f>
        <v>0</v>
      </c>
      <c r="J2084">
        <f>IF('Prop Drill Pipe Inp Report'!AP2091="X",1,IF('Prop Drill Pipe Inp Report'!AQ2091="X",1,IF('Prop Drill Pipe Inp Report'!AR2091="X",1,IF('Prop Drill Pipe Inp Report'!AS2091="X",1,IF('Prop Drill Pipe Inp Report'!AT2091="X",1,IF('Prop Drill Pipe Inp Report'!AU2091="X",1,IF('Prop Drill Pipe Inp Report'!AV2091="X",1,IF('Prop Drill Pipe Inp Report'!AW2091="X",1,IF('Prop Drill Pipe Inp Report'!AX2091="X",1,IF('Prop Drill Pipe Inp Report'!AY2091="X",1,IF('Prop Drill Pipe Inp Report'!AZ2091="X",1,IF('Prop Drill Pipe Inp Report'!BA2091="X",1,0))))))))))))</f>
        <v>0</v>
      </c>
    </row>
    <row r="2085" spans="9:10" x14ac:dyDescent="0.25">
      <c r="I2085">
        <f>IF('Prop Drill Pipe Inp Report'!V2092="X",1,IF('Prop Drill Pipe Inp Report'!W2092="X",1,IF('Prop Drill Pipe Inp Report'!X2092="X",1,IF('Prop Drill Pipe Inp Report'!Y2092="X",1,IF('Prop Drill Pipe Inp Report'!Z2092="X",1,IF('Prop Drill Pipe Inp Report'!AA2092="X",1,IF('Prop Drill Pipe Inp Report'!AB2092="X",1,IF('Prop Drill Pipe Inp Report'!AC2092="X",1,IF('Prop Drill Pipe Inp Report'!AD2092="X",1,IF('Prop Drill Pipe Inp Report'!AE2092="X",1,IF('Prop Drill Pipe Inp Report'!AF2092="X",1,IF('Prop Drill Pipe Inp Report'!AG2092="X",1,IF('Prop Drill Pipe Inp Report'!AH2092="X",1, IF('Prop Drill Pipe Inp Report'!AI2092="X",1,0))))))))))))))</f>
        <v>0</v>
      </c>
      <c r="J2085">
        <f>IF('Prop Drill Pipe Inp Report'!AP2092="X",1,IF('Prop Drill Pipe Inp Report'!AQ2092="X",1,IF('Prop Drill Pipe Inp Report'!AR2092="X",1,IF('Prop Drill Pipe Inp Report'!AS2092="X",1,IF('Prop Drill Pipe Inp Report'!AT2092="X",1,IF('Prop Drill Pipe Inp Report'!AU2092="X",1,IF('Prop Drill Pipe Inp Report'!AV2092="X",1,IF('Prop Drill Pipe Inp Report'!AW2092="X",1,IF('Prop Drill Pipe Inp Report'!AX2092="X",1,IF('Prop Drill Pipe Inp Report'!AY2092="X",1,IF('Prop Drill Pipe Inp Report'!AZ2092="X",1,IF('Prop Drill Pipe Inp Report'!BA2092="X",1,0))))))))))))</f>
        <v>0</v>
      </c>
    </row>
    <row r="2086" spans="9:10" x14ac:dyDescent="0.25">
      <c r="I2086">
        <f>IF('Prop Drill Pipe Inp Report'!V2093="X",1,IF('Prop Drill Pipe Inp Report'!W2093="X",1,IF('Prop Drill Pipe Inp Report'!X2093="X",1,IF('Prop Drill Pipe Inp Report'!Y2093="X",1,IF('Prop Drill Pipe Inp Report'!Z2093="X",1,IF('Prop Drill Pipe Inp Report'!AA2093="X",1,IF('Prop Drill Pipe Inp Report'!AB2093="X",1,IF('Prop Drill Pipe Inp Report'!AC2093="X",1,IF('Prop Drill Pipe Inp Report'!AD2093="X",1,IF('Prop Drill Pipe Inp Report'!AE2093="X",1,IF('Prop Drill Pipe Inp Report'!AF2093="X",1,IF('Prop Drill Pipe Inp Report'!AG2093="X",1,IF('Prop Drill Pipe Inp Report'!AH2093="X",1, IF('Prop Drill Pipe Inp Report'!AI2093="X",1,0))))))))))))))</f>
        <v>0</v>
      </c>
      <c r="J2086">
        <f>IF('Prop Drill Pipe Inp Report'!AP2093="X",1,IF('Prop Drill Pipe Inp Report'!AQ2093="X",1,IF('Prop Drill Pipe Inp Report'!AR2093="X",1,IF('Prop Drill Pipe Inp Report'!AS2093="X",1,IF('Prop Drill Pipe Inp Report'!AT2093="X",1,IF('Prop Drill Pipe Inp Report'!AU2093="X",1,IF('Prop Drill Pipe Inp Report'!AV2093="X",1,IF('Prop Drill Pipe Inp Report'!AW2093="X",1,IF('Prop Drill Pipe Inp Report'!AX2093="X",1,IF('Prop Drill Pipe Inp Report'!AY2093="X",1,IF('Prop Drill Pipe Inp Report'!AZ2093="X",1,IF('Prop Drill Pipe Inp Report'!BA2093="X",1,0))))))))))))</f>
        <v>0</v>
      </c>
    </row>
    <row r="2087" spans="9:10" x14ac:dyDescent="0.25">
      <c r="I2087">
        <f>IF('Prop Drill Pipe Inp Report'!V2094="X",1,IF('Prop Drill Pipe Inp Report'!W2094="X",1,IF('Prop Drill Pipe Inp Report'!X2094="X",1,IF('Prop Drill Pipe Inp Report'!Y2094="X",1,IF('Prop Drill Pipe Inp Report'!Z2094="X",1,IF('Prop Drill Pipe Inp Report'!AA2094="X",1,IF('Prop Drill Pipe Inp Report'!AB2094="X",1,IF('Prop Drill Pipe Inp Report'!AC2094="X",1,IF('Prop Drill Pipe Inp Report'!AD2094="X",1,IF('Prop Drill Pipe Inp Report'!AE2094="X",1,IF('Prop Drill Pipe Inp Report'!AF2094="X",1,IF('Prop Drill Pipe Inp Report'!AG2094="X",1,IF('Prop Drill Pipe Inp Report'!AH2094="X",1, IF('Prop Drill Pipe Inp Report'!AI2094="X",1,0))))))))))))))</f>
        <v>0</v>
      </c>
      <c r="J2087">
        <f>IF('Prop Drill Pipe Inp Report'!AP2094="X",1,IF('Prop Drill Pipe Inp Report'!AQ2094="X",1,IF('Prop Drill Pipe Inp Report'!AR2094="X",1,IF('Prop Drill Pipe Inp Report'!AS2094="X",1,IF('Prop Drill Pipe Inp Report'!AT2094="X",1,IF('Prop Drill Pipe Inp Report'!AU2094="X",1,IF('Prop Drill Pipe Inp Report'!AV2094="X",1,IF('Prop Drill Pipe Inp Report'!AW2094="X",1,IF('Prop Drill Pipe Inp Report'!AX2094="X",1,IF('Prop Drill Pipe Inp Report'!AY2094="X",1,IF('Prop Drill Pipe Inp Report'!AZ2094="X",1,IF('Prop Drill Pipe Inp Report'!BA2094="X",1,0))))))))))))</f>
        <v>0</v>
      </c>
    </row>
    <row r="2088" spans="9:10" x14ac:dyDescent="0.25">
      <c r="I2088">
        <f>IF('Prop Drill Pipe Inp Report'!V2095="X",1,IF('Prop Drill Pipe Inp Report'!W2095="X",1,IF('Prop Drill Pipe Inp Report'!X2095="X",1,IF('Prop Drill Pipe Inp Report'!Y2095="X",1,IF('Prop Drill Pipe Inp Report'!Z2095="X",1,IF('Prop Drill Pipe Inp Report'!AA2095="X",1,IF('Prop Drill Pipe Inp Report'!AB2095="X",1,IF('Prop Drill Pipe Inp Report'!AC2095="X",1,IF('Prop Drill Pipe Inp Report'!AD2095="X",1,IF('Prop Drill Pipe Inp Report'!AE2095="X",1,IF('Prop Drill Pipe Inp Report'!AF2095="X",1,IF('Prop Drill Pipe Inp Report'!AG2095="X",1,IF('Prop Drill Pipe Inp Report'!AH2095="X",1, IF('Prop Drill Pipe Inp Report'!AI2095="X",1,0))))))))))))))</f>
        <v>0</v>
      </c>
      <c r="J2088">
        <f>IF('Prop Drill Pipe Inp Report'!AP2095="X",1,IF('Prop Drill Pipe Inp Report'!AQ2095="X",1,IF('Prop Drill Pipe Inp Report'!AR2095="X",1,IF('Prop Drill Pipe Inp Report'!AS2095="X",1,IF('Prop Drill Pipe Inp Report'!AT2095="X",1,IF('Prop Drill Pipe Inp Report'!AU2095="X",1,IF('Prop Drill Pipe Inp Report'!AV2095="X",1,IF('Prop Drill Pipe Inp Report'!AW2095="X",1,IF('Prop Drill Pipe Inp Report'!AX2095="X",1,IF('Prop Drill Pipe Inp Report'!AY2095="X",1,IF('Prop Drill Pipe Inp Report'!AZ2095="X",1,IF('Prop Drill Pipe Inp Report'!BA2095="X",1,0))))))))))))</f>
        <v>0</v>
      </c>
    </row>
    <row r="2089" spans="9:10" x14ac:dyDescent="0.25">
      <c r="I2089">
        <f>IF('Prop Drill Pipe Inp Report'!V2096="X",1,IF('Prop Drill Pipe Inp Report'!W2096="X",1,IF('Prop Drill Pipe Inp Report'!X2096="X",1,IF('Prop Drill Pipe Inp Report'!Y2096="X",1,IF('Prop Drill Pipe Inp Report'!Z2096="X",1,IF('Prop Drill Pipe Inp Report'!AA2096="X",1,IF('Prop Drill Pipe Inp Report'!AB2096="X",1,IF('Prop Drill Pipe Inp Report'!AC2096="X",1,IF('Prop Drill Pipe Inp Report'!AD2096="X",1,IF('Prop Drill Pipe Inp Report'!AE2096="X",1,IF('Prop Drill Pipe Inp Report'!AF2096="X",1,IF('Prop Drill Pipe Inp Report'!AG2096="X",1,IF('Prop Drill Pipe Inp Report'!AH2096="X",1, IF('Prop Drill Pipe Inp Report'!AI2096="X",1,0))))))))))))))</f>
        <v>0</v>
      </c>
      <c r="J2089">
        <f>IF('Prop Drill Pipe Inp Report'!AP2096="X",1,IF('Prop Drill Pipe Inp Report'!AQ2096="X",1,IF('Prop Drill Pipe Inp Report'!AR2096="X",1,IF('Prop Drill Pipe Inp Report'!AS2096="X",1,IF('Prop Drill Pipe Inp Report'!AT2096="X",1,IF('Prop Drill Pipe Inp Report'!AU2096="X",1,IF('Prop Drill Pipe Inp Report'!AV2096="X",1,IF('Prop Drill Pipe Inp Report'!AW2096="X",1,IF('Prop Drill Pipe Inp Report'!AX2096="X",1,IF('Prop Drill Pipe Inp Report'!AY2096="X",1,IF('Prop Drill Pipe Inp Report'!AZ2096="X",1,IF('Prop Drill Pipe Inp Report'!BA2096="X",1,0))))))))))))</f>
        <v>0</v>
      </c>
    </row>
    <row r="2090" spans="9:10" x14ac:dyDescent="0.25">
      <c r="I2090">
        <f>IF('Prop Drill Pipe Inp Report'!V2097="X",1,IF('Prop Drill Pipe Inp Report'!W2097="X",1,IF('Prop Drill Pipe Inp Report'!X2097="X",1,IF('Prop Drill Pipe Inp Report'!Y2097="X",1,IF('Prop Drill Pipe Inp Report'!Z2097="X",1,IF('Prop Drill Pipe Inp Report'!AA2097="X",1,IF('Prop Drill Pipe Inp Report'!AB2097="X",1,IF('Prop Drill Pipe Inp Report'!AC2097="X",1,IF('Prop Drill Pipe Inp Report'!AD2097="X",1,IF('Prop Drill Pipe Inp Report'!AE2097="X",1,IF('Prop Drill Pipe Inp Report'!AF2097="X",1,IF('Prop Drill Pipe Inp Report'!AG2097="X",1,IF('Prop Drill Pipe Inp Report'!AH2097="X",1, IF('Prop Drill Pipe Inp Report'!AI2097="X",1,0))))))))))))))</f>
        <v>0</v>
      </c>
      <c r="J2090">
        <f>IF('Prop Drill Pipe Inp Report'!AP2097="X",1,IF('Prop Drill Pipe Inp Report'!AQ2097="X",1,IF('Prop Drill Pipe Inp Report'!AR2097="X",1,IF('Prop Drill Pipe Inp Report'!AS2097="X",1,IF('Prop Drill Pipe Inp Report'!AT2097="X",1,IF('Prop Drill Pipe Inp Report'!AU2097="X",1,IF('Prop Drill Pipe Inp Report'!AV2097="X",1,IF('Prop Drill Pipe Inp Report'!AW2097="X",1,IF('Prop Drill Pipe Inp Report'!AX2097="X",1,IF('Prop Drill Pipe Inp Report'!AY2097="X",1,IF('Prop Drill Pipe Inp Report'!AZ2097="X",1,IF('Prop Drill Pipe Inp Report'!BA2097="X",1,0))))))))))))</f>
        <v>0</v>
      </c>
    </row>
    <row r="2091" spans="9:10" x14ac:dyDescent="0.25">
      <c r="I2091">
        <f>IF('Prop Drill Pipe Inp Report'!V2098="X",1,IF('Prop Drill Pipe Inp Report'!W2098="X",1,IF('Prop Drill Pipe Inp Report'!X2098="X",1,IF('Prop Drill Pipe Inp Report'!Y2098="X",1,IF('Prop Drill Pipe Inp Report'!Z2098="X",1,IF('Prop Drill Pipe Inp Report'!AA2098="X",1,IF('Prop Drill Pipe Inp Report'!AB2098="X",1,IF('Prop Drill Pipe Inp Report'!AC2098="X",1,IF('Prop Drill Pipe Inp Report'!AD2098="X",1,IF('Prop Drill Pipe Inp Report'!AE2098="X",1,IF('Prop Drill Pipe Inp Report'!AF2098="X",1,IF('Prop Drill Pipe Inp Report'!AG2098="X",1,IF('Prop Drill Pipe Inp Report'!AH2098="X",1, IF('Prop Drill Pipe Inp Report'!AI2098="X",1,0))))))))))))))</f>
        <v>0</v>
      </c>
      <c r="J2091">
        <f>IF('Prop Drill Pipe Inp Report'!AP2098="X",1,IF('Prop Drill Pipe Inp Report'!AQ2098="X",1,IF('Prop Drill Pipe Inp Report'!AR2098="X",1,IF('Prop Drill Pipe Inp Report'!AS2098="X",1,IF('Prop Drill Pipe Inp Report'!AT2098="X",1,IF('Prop Drill Pipe Inp Report'!AU2098="X",1,IF('Prop Drill Pipe Inp Report'!AV2098="X",1,IF('Prop Drill Pipe Inp Report'!AW2098="X",1,IF('Prop Drill Pipe Inp Report'!AX2098="X",1,IF('Prop Drill Pipe Inp Report'!AY2098="X",1,IF('Prop Drill Pipe Inp Report'!AZ2098="X",1,IF('Prop Drill Pipe Inp Report'!BA2098="X",1,0))))))))))))</f>
        <v>0</v>
      </c>
    </row>
    <row r="2092" spans="9:10" x14ac:dyDescent="0.25">
      <c r="I2092">
        <f>IF('Prop Drill Pipe Inp Report'!V2099="X",1,IF('Prop Drill Pipe Inp Report'!W2099="X",1,IF('Prop Drill Pipe Inp Report'!X2099="X",1,IF('Prop Drill Pipe Inp Report'!Y2099="X",1,IF('Prop Drill Pipe Inp Report'!Z2099="X",1,IF('Prop Drill Pipe Inp Report'!AA2099="X",1,IF('Prop Drill Pipe Inp Report'!AB2099="X",1,IF('Prop Drill Pipe Inp Report'!AC2099="X",1,IF('Prop Drill Pipe Inp Report'!AD2099="X",1,IF('Prop Drill Pipe Inp Report'!AE2099="X",1,IF('Prop Drill Pipe Inp Report'!AF2099="X",1,IF('Prop Drill Pipe Inp Report'!AG2099="X",1,IF('Prop Drill Pipe Inp Report'!AH2099="X",1, IF('Prop Drill Pipe Inp Report'!AI2099="X",1,0))))))))))))))</f>
        <v>0</v>
      </c>
      <c r="J2092">
        <f>IF('Prop Drill Pipe Inp Report'!AP2099="X",1,IF('Prop Drill Pipe Inp Report'!AQ2099="X",1,IF('Prop Drill Pipe Inp Report'!AR2099="X",1,IF('Prop Drill Pipe Inp Report'!AS2099="X",1,IF('Prop Drill Pipe Inp Report'!AT2099="X",1,IF('Prop Drill Pipe Inp Report'!AU2099="X",1,IF('Prop Drill Pipe Inp Report'!AV2099="X",1,IF('Prop Drill Pipe Inp Report'!AW2099="X",1,IF('Prop Drill Pipe Inp Report'!AX2099="X",1,IF('Prop Drill Pipe Inp Report'!AY2099="X",1,IF('Prop Drill Pipe Inp Report'!AZ2099="X",1,IF('Prop Drill Pipe Inp Report'!BA2099="X",1,0))))))))))))</f>
        <v>0</v>
      </c>
    </row>
    <row r="2093" spans="9:10" x14ac:dyDescent="0.25">
      <c r="I2093">
        <f>IF('Prop Drill Pipe Inp Report'!V2100="X",1,IF('Prop Drill Pipe Inp Report'!W2100="X",1,IF('Prop Drill Pipe Inp Report'!X2100="X",1,IF('Prop Drill Pipe Inp Report'!Y2100="X",1,IF('Prop Drill Pipe Inp Report'!Z2100="X",1,IF('Prop Drill Pipe Inp Report'!AA2100="X",1,IF('Prop Drill Pipe Inp Report'!AB2100="X",1,IF('Prop Drill Pipe Inp Report'!AC2100="X",1,IF('Prop Drill Pipe Inp Report'!AD2100="X",1,IF('Prop Drill Pipe Inp Report'!AE2100="X",1,IF('Prop Drill Pipe Inp Report'!AF2100="X",1,IF('Prop Drill Pipe Inp Report'!AG2100="X",1,IF('Prop Drill Pipe Inp Report'!AH2100="X",1, IF('Prop Drill Pipe Inp Report'!AI2100="X",1,0))))))))))))))</f>
        <v>0</v>
      </c>
      <c r="J2093">
        <f>IF('Prop Drill Pipe Inp Report'!AP2100="X",1,IF('Prop Drill Pipe Inp Report'!AQ2100="X",1,IF('Prop Drill Pipe Inp Report'!AR2100="X",1,IF('Prop Drill Pipe Inp Report'!AS2100="X",1,IF('Prop Drill Pipe Inp Report'!AT2100="X",1,IF('Prop Drill Pipe Inp Report'!AU2100="X",1,IF('Prop Drill Pipe Inp Report'!AV2100="X",1,IF('Prop Drill Pipe Inp Report'!AW2100="X",1,IF('Prop Drill Pipe Inp Report'!AX2100="X",1,IF('Prop Drill Pipe Inp Report'!AY2100="X",1,IF('Prop Drill Pipe Inp Report'!AZ2100="X",1,IF('Prop Drill Pipe Inp Report'!BA2100="X",1,0))))))))))))</f>
        <v>0</v>
      </c>
    </row>
    <row r="2094" spans="9:10" x14ac:dyDescent="0.25">
      <c r="I2094">
        <f>IF('Prop Drill Pipe Inp Report'!V2101="X",1,IF('Prop Drill Pipe Inp Report'!W2101="X",1,IF('Prop Drill Pipe Inp Report'!X2101="X",1,IF('Prop Drill Pipe Inp Report'!Y2101="X",1,IF('Prop Drill Pipe Inp Report'!Z2101="X",1,IF('Prop Drill Pipe Inp Report'!AA2101="X",1,IF('Prop Drill Pipe Inp Report'!AB2101="X",1,IF('Prop Drill Pipe Inp Report'!AC2101="X",1,IF('Prop Drill Pipe Inp Report'!AD2101="X",1,IF('Prop Drill Pipe Inp Report'!AE2101="X",1,IF('Prop Drill Pipe Inp Report'!AF2101="X",1,IF('Prop Drill Pipe Inp Report'!AG2101="X",1,IF('Prop Drill Pipe Inp Report'!AH2101="X",1, IF('Prop Drill Pipe Inp Report'!AI2101="X",1,0))))))))))))))</f>
        <v>0</v>
      </c>
      <c r="J2094">
        <f>IF('Prop Drill Pipe Inp Report'!AP2101="X",1,IF('Prop Drill Pipe Inp Report'!AQ2101="X",1,IF('Prop Drill Pipe Inp Report'!AR2101="X",1,IF('Prop Drill Pipe Inp Report'!AS2101="X",1,IF('Prop Drill Pipe Inp Report'!AT2101="X",1,IF('Prop Drill Pipe Inp Report'!AU2101="X",1,IF('Prop Drill Pipe Inp Report'!AV2101="X",1,IF('Prop Drill Pipe Inp Report'!AW2101="X",1,IF('Prop Drill Pipe Inp Report'!AX2101="X",1,IF('Prop Drill Pipe Inp Report'!AY2101="X",1,IF('Prop Drill Pipe Inp Report'!AZ2101="X",1,IF('Prop Drill Pipe Inp Report'!BA2101="X",1,0))))))))))))</f>
        <v>0</v>
      </c>
    </row>
    <row r="2095" spans="9:10" x14ac:dyDescent="0.25">
      <c r="I2095">
        <f>IF('Prop Drill Pipe Inp Report'!V2102="X",1,IF('Prop Drill Pipe Inp Report'!W2102="X",1,IF('Prop Drill Pipe Inp Report'!X2102="X",1,IF('Prop Drill Pipe Inp Report'!Y2102="X",1,IF('Prop Drill Pipe Inp Report'!Z2102="X",1,IF('Prop Drill Pipe Inp Report'!AA2102="X",1,IF('Prop Drill Pipe Inp Report'!AB2102="X",1,IF('Prop Drill Pipe Inp Report'!AC2102="X",1,IF('Prop Drill Pipe Inp Report'!AD2102="X",1,IF('Prop Drill Pipe Inp Report'!AE2102="X",1,IF('Prop Drill Pipe Inp Report'!AF2102="X",1,IF('Prop Drill Pipe Inp Report'!AG2102="X",1,IF('Prop Drill Pipe Inp Report'!AH2102="X",1, IF('Prop Drill Pipe Inp Report'!AI2102="X",1,0))))))))))))))</f>
        <v>0</v>
      </c>
      <c r="J2095">
        <f>IF('Prop Drill Pipe Inp Report'!AP2102="X",1,IF('Prop Drill Pipe Inp Report'!AQ2102="X",1,IF('Prop Drill Pipe Inp Report'!AR2102="X",1,IF('Prop Drill Pipe Inp Report'!AS2102="X",1,IF('Prop Drill Pipe Inp Report'!AT2102="X",1,IF('Prop Drill Pipe Inp Report'!AU2102="X",1,IF('Prop Drill Pipe Inp Report'!AV2102="X",1,IF('Prop Drill Pipe Inp Report'!AW2102="X",1,IF('Prop Drill Pipe Inp Report'!AX2102="X",1,IF('Prop Drill Pipe Inp Report'!AY2102="X",1,IF('Prop Drill Pipe Inp Report'!AZ2102="X",1,IF('Prop Drill Pipe Inp Report'!BA2102="X",1,0))))))))))))</f>
        <v>0</v>
      </c>
    </row>
    <row r="2096" spans="9:10" x14ac:dyDescent="0.25">
      <c r="I2096">
        <f>IF('Prop Drill Pipe Inp Report'!V2103="X",1,IF('Prop Drill Pipe Inp Report'!W2103="X",1,IF('Prop Drill Pipe Inp Report'!X2103="X",1,IF('Prop Drill Pipe Inp Report'!Y2103="X",1,IF('Prop Drill Pipe Inp Report'!Z2103="X",1,IF('Prop Drill Pipe Inp Report'!AA2103="X",1,IF('Prop Drill Pipe Inp Report'!AB2103="X",1,IF('Prop Drill Pipe Inp Report'!AC2103="X",1,IF('Prop Drill Pipe Inp Report'!AD2103="X",1,IF('Prop Drill Pipe Inp Report'!AE2103="X",1,IF('Prop Drill Pipe Inp Report'!AF2103="X",1,IF('Prop Drill Pipe Inp Report'!AG2103="X",1,IF('Prop Drill Pipe Inp Report'!AH2103="X",1, IF('Prop Drill Pipe Inp Report'!AI2103="X",1,0))))))))))))))</f>
        <v>0</v>
      </c>
      <c r="J2096">
        <f>IF('Prop Drill Pipe Inp Report'!AP2103="X",1,IF('Prop Drill Pipe Inp Report'!AQ2103="X",1,IF('Prop Drill Pipe Inp Report'!AR2103="X",1,IF('Prop Drill Pipe Inp Report'!AS2103="X",1,IF('Prop Drill Pipe Inp Report'!AT2103="X",1,IF('Prop Drill Pipe Inp Report'!AU2103="X",1,IF('Prop Drill Pipe Inp Report'!AV2103="X",1,IF('Prop Drill Pipe Inp Report'!AW2103="X",1,IF('Prop Drill Pipe Inp Report'!AX2103="X",1,IF('Prop Drill Pipe Inp Report'!AY2103="X",1,IF('Prop Drill Pipe Inp Report'!AZ2103="X",1,IF('Prop Drill Pipe Inp Report'!BA2103="X",1,0))))))))))))</f>
        <v>0</v>
      </c>
    </row>
    <row r="2097" spans="9:10" x14ac:dyDescent="0.25">
      <c r="I2097">
        <f>IF('Prop Drill Pipe Inp Report'!V2104="X",1,IF('Prop Drill Pipe Inp Report'!W2104="X",1,IF('Prop Drill Pipe Inp Report'!X2104="X",1,IF('Prop Drill Pipe Inp Report'!Y2104="X",1,IF('Prop Drill Pipe Inp Report'!Z2104="X",1,IF('Prop Drill Pipe Inp Report'!AA2104="X",1,IF('Prop Drill Pipe Inp Report'!AB2104="X",1,IF('Prop Drill Pipe Inp Report'!AC2104="X",1,IF('Prop Drill Pipe Inp Report'!AD2104="X",1,IF('Prop Drill Pipe Inp Report'!AE2104="X",1,IF('Prop Drill Pipe Inp Report'!AF2104="X",1,IF('Prop Drill Pipe Inp Report'!AG2104="X",1,IF('Prop Drill Pipe Inp Report'!AH2104="X",1, IF('Prop Drill Pipe Inp Report'!AI2104="X",1,0))))))))))))))</f>
        <v>0</v>
      </c>
      <c r="J2097">
        <f>IF('Prop Drill Pipe Inp Report'!AP2104="X",1,IF('Prop Drill Pipe Inp Report'!AQ2104="X",1,IF('Prop Drill Pipe Inp Report'!AR2104="X",1,IF('Prop Drill Pipe Inp Report'!AS2104="X",1,IF('Prop Drill Pipe Inp Report'!AT2104="X",1,IF('Prop Drill Pipe Inp Report'!AU2104="X",1,IF('Prop Drill Pipe Inp Report'!AV2104="X",1,IF('Prop Drill Pipe Inp Report'!AW2104="X",1,IF('Prop Drill Pipe Inp Report'!AX2104="X",1,IF('Prop Drill Pipe Inp Report'!AY2104="X",1,IF('Prop Drill Pipe Inp Report'!AZ2104="X",1,IF('Prop Drill Pipe Inp Report'!BA2104="X",1,0))))))))))))</f>
        <v>0</v>
      </c>
    </row>
    <row r="2098" spans="9:10" x14ac:dyDescent="0.25">
      <c r="I2098">
        <f>IF('Prop Drill Pipe Inp Report'!V2105="X",1,IF('Prop Drill Pipe Inp Report'!W2105="X",1,IF('Prop Drill Pipe Inp Report'!X2105="X",1,IF('Prop Drill Pipe Inp Report'!Y2105="X",1,IF('Prop Drill Pipe Inp Report'!Z2105="X",1,IF('Prop Drill Pipe Inp Report'!AA2105="X",1,IF('Prop Drill Pipe Inp Report'!AB2105="X",1,IF('Prop Drill Pipe Inp Report'!AC2105="X",1,IF('Prop Drill Pipe Inp Report'!AD2105="X",1,IF('Prop Drill Pipe Inp Report'!AE2105="X",1,IF('Prop Drill Pipe Inp Report'!AF2105="X",1,IF('Prop Drill Pipe Inp Report'!AG2105="X",1,IF('Prop Drill Pipe Inp Report'!AH2105="X",1, IF('Prop Drill Pipe Inp Report'!AI2105="X",1,0))))))))))))))</f>
        <v>0</v>
      </c>
      <c r="J2098">
        <f>IF('Prop Drill Pipe Inp Report'!AP2105="X",1,IF('Prop Drill Pipe Inp Report'!AQ2105="X",1,IF('Prop Drill Pipe Inp Report'!AR2105="X",1,IF('Prop Drill Pipe Inp Report'!AS2105="X",1,IF('Prop Drill Pipe Inp Report'!AT2105="X",1,IF('Prop Drill Pipe Inp Report'!AU2105="X",1,IF('Prop Drill Pipe Inp Report'!AV2105="X",1,IF('Prop Drill Pipe Inp Report'!AW2105="X",1,IF('Prop Drill Pipe Inp Report'!AX2105="X",1,IF('Prop Drill Pipe Inp Report'!AY2105="X",1,IF('Prop Drill Pipe Inp Report'!AZ2105="X",1,IF('Prop Drill Pipe Inp Report'!BA2105="X",1,0))))))))))))</f>
        <v>0</v>
      </c>
    </row>
    <row r="2099" spans="9:10" x14ac:dyDescent="0.25">
      <c r="I2099">
        <f>IF('Prop Drill Pipe Inp Report'!V2106="X",1,IF('Prop Drill Pipe Inp Report'!W2106="X",1,IF('Prop Drill Pipe Inp Report'!X2106="X",1,IF('Prop Drill Pipe Inp Report'!Y2106="X",1,IF('Prop Drill Pipe Inp Report'!Z2106="X",1,IF('Prop Drill Pipe Inp Report'!AA2106="X",1,IF('Prop Drill Pipe Inp Report'!AB2106="X",1,IF('Prop Drill Pipe Inp Report'!AC2106="X",1,IF('Prop Drill Pipe Inp Report'!AD2106="X",1,IF('Prop Drill Pipe Inp Report'!AE2106="X",1,IF('Prop Drill Pipe Inp Report'!AF2106="X",1,IF('Prop Drill Pipe Inp Report'!AG2106="X",1,IF('Prop Drill Pipe Inp Report'!AH2106="X",1, IF('Prop Drill Pipe Inp Report'!AI2106="X",1,0))))))))))))))</f>
        <v>0</v>
      </c>
      <c r="J2099">
        <f>IF('Prop Drill Pipe Inp Report'!AP2106="X",1,IF('Prop Drill Pipe Inp Report'!AQ2106="X",1,IF('Prop Drill Pipe Inp Report'!AR2106="X",1,IF('Prop Drill Pipe Inp Report'!AS2106="X",1,IF('Prop Drill Pipe Inp Report'!AT2106="X",1,IF('Prop Drill Pipe Inp Report'!AU2106="X",1,IF('Prop Drill Pipe Inp Report'!AV2106="X",1,IF('Prop Drill Pipe Inp Report'!AW2106="X",1,IF('Prop Drill Pipe Inp Report'!AX2106="X",1,IF('Prop Drill Pipe Inp Report'!AY2106="X",1,IF('Prop Drill Pipe Inp Report'!AZ2106="X",1,IF('Prop Drill Pipe Inp Report'!BA2106="X",1,0))))))))))))</f>
        <v>0</v>
      </c>
    </row>
    <row r="2100" spans="9:10" x14ac:dyDescent="0.25">
      <c r="I2100">
        <f>IF('Prop Drill Pipe Inp Report'!V2107="X",1,IF('Prop Drill Pipe Inp Report'!W2107="X",1,IF('Prop Drill Pipe Inp Report'!X2107="X",1,IF('Prop Drill Pipe Inp Report'!Y2107="X",1,IF('Prop Drill Pipe Inp Report'!Z2107="X",1,IF('Prop Drill Pipe Inp Report'!AA2107="X",1,IF('Prop Drill Pipe Inp Report'!AB2107="X",1,IF('Prop Drill Pipe Inp Report'!AC2107="X",1,IF('Prop Drill Pipe Inp Report'!AD2107="X",1,IF('Prop Drill Pipe Inp Report'!AE2107="X",1,IF('Prop Drill Pipe Inp Report'!AF2107="X",1,IF('Prop Drill Pipe Inp Report'!AG2107="X",1,IF('Prop Drill Pipe Inp Report'!AH2107="X",1, IF('Prop Drill Pipe Inp Report'!AI2107="X",1,0))))))))))))))</f>
        <v>0</v>
      </c>
      <c r="J2100">
        <f>IF('Prop Drill Pipe Inp Report'!AP2107="X",1,IF('Prop Drill Pipe Inp Report'!AQ2107="X",1,IF('Prop Drill Pipe Inp Report'!AR2107="X",1,IF('Prop Drill Pipe Inp Report'!AS2107="X",1,IF('Prop Drill Pipe Inp Report'!AT2107="X",1,IF('Prop Drill Pipe Inp Report'!AU2107="X",1,IF('Prop Drill Pipe Inp Report'!AV2107="X",1,IF('Prop Drill Pipe Inp Report'!AW2107="X",1,IF('Prop Drill Pipe Inp Report'!AX2107="X",1,IF('Prop Drill Pipe Inp Report'!AY2107="X",1,IF('Prop Drill Pipe Inp Report'!AZ2107="X",1,IF('Prop Drill Pipe Inp Report'!BA2107="X",1,0))))))))))))</f>
        <v>0</v>
      </c>
    </row>
    <row r="2101" spans="9:10" x14ac:dyDescent="0.25">
      <c r="I2101">
        <f>IF('Prop Drill Pipe Inp Report'!V2108="X",1,IF('Prop Drill Pipe Inp Report'!W2108="X",1,IF('Prop Drill Pipe Inp Report'!X2108="X",1,IF('Prop Drill Pipe Inp Report'!Y2108="X",1,IF('Prop Drill Pipe Inp Report'!Z2108="X",1,IF('Prop Drill Pipe Inp Report'!AA2108="X",1,IF('Prop Drill Pipe Inp Report'!AB2108="X",1,IF('Prop Drill Pipe Inp Report'!AC2108="X",1,IF('Prop Drill Pipe Inp Report'!AD2108="X",1,IF('Prop Drill Pipe Inp Report'!AE2108="X",1,IF('Prop Drill Pipe Inp Report'!AF2108="X",1,IF('Prop Drill Pipe Inp Report'!AG2108="X",1,IF('Prop Drill Pipe Inp Report'!AH2108="X",1, IF('Prop Drill Pipe Inp Report'!AI2108="X",1,0))))))))))))))</f>
        <v>0</v>
      </c>
      <c r="J2101">
        <f>IF('Prop Drill Pipe Inp Report'!AP2108="X",1,IF('Prop Drill Pipe Inp Report'!AQ2108="X",1,IF('Prop Drill Pipe Inp Report'!AR2108="X",1,IF('Prop Drill Pipe Inp Report'!AS2108="X",1,IF('Prop Drill Pipe Inp Report'!AT2108="X",1,IF('Prop Drill Pipe Inp Report'!AU2108="X",1,IF('Prop Drill Pipe Inp Report'!AV2108="X",1,IF('Prop Drill Pipe Inp Report'!AW2108="X",1,IF('Prop Drill Pipe Inp Report'!AX2108="X",1,IF('Prop Drill Pipe Inp Report'!AY2108="X",1,IF('Prop Drill Pipe Inp Report'!AZ2108="X",1,IF('Prop Drill Pipe Inp Report'!BA2108="X",1,0))))))))))))</f>
        <v>0</v>
      </c>
    </row>
    <row r="2102" spans="9:10" x14ac:dyDescent="0.25">
      <c r="I2102">
        <f>IF('Prop Drill Pipe Inp Report'!V2109="X",1,IF('Prop Drill Pipe Inp Report'!W2109="X",1,IF('Prop Drill Pipe Inp Report'!X2109="X",1,IF('Prop Drill Pipe Inp Report'!Y2109="X",1,IF('Prop Drill Pipe Inp Report'!Z2109="X",1,IF('Prop Drill Pipe Inp Report'!AA2109="X",1,IF('Prop Drill Pipe Inp Report'!AB2109="X",1,IF('Prop Drill Pipe Inp Report'!AC2109="X",1,IF('Prop Drill Pipe Inp Report'!AD2109="X",1,IF('Prop Drill Pipe Inp Report'!AE2109="X",1,IF('Prop Drill Pipe Inp Report'!AF2109="X",1,IF('Prop Drill Pipe Inp Report'!AG2109="X",1,IF('Prop Drill Pipe Inp Report'!AH2109="X",1, IF('Prop Drill Pipe Inp Report'!AI2109="X",1,0))))))))))))))</f>
        <v>0</v>
      </c>
      <c r="J2102">
        <f>IF('Prop Drill Pipe Inp Report'!AP2109="X",1,IF('Prop Drill Pipe Inp Report'!AQ2109="X",1,IF('Prop Drill Pipe Inp Report'!AR2109="X",1,IF('Prop Drill Pipe Inp Report'!AS2109="X",1,IF('Prop Drill Pipe Inp Report'!AT2109="X",1,IF('Prop Drill Pipe Inp Report'!AU2109="X",1,IF('Prop Drill Pipe Inp Report'!AV2109="X",1,IF('Prop Drill Pipe Inp Report'!AW2109="X",1,IF('Prop Drill Pipe Inp Report'!AX2109="X",1,IF('Prop Drill Pipe Inp Report'!AY2109="X",1,IF('Prop Drill Pipe Inp Report'!AZ2109="X",1,IF('Prop Drill Pipe Inp Report'!BA2109="X",1,0))))))))))))</f>
        <v>0</v>
      </c>
    </row>
    <row r="2103" spans="9:10" x14ac:dyDescent="0.25">
      <c r="I2103">
        <f>IF('Prop Drill Pipe Inp Report'!V2110="X",1,IF('Prop Drill Pipe Inp Report'!W2110="X",1,IF('Prop Drill Pipe Inp Report'!X2110="X",1,IF('Prop Drill Pipe Inp Report'!Y2110="X",1,IF('Prop Drill Pipe Inp Report'!Z2110="X",1,IF('Prop Drill Pipe Inp Report'!AA2110="X",1,IF('Prop Drill Pipe Inp Report'!AB2110="X",1,IF('Prop Drill Pipe Inp Report'!AC2110="X",1,IF('Prop Drill Pipe Inp Report'!AD2110="X",1,IF('Prop Drill Pipe Inp Report'!AE2110="X",1,IF('Prop Drill Pipe Inp Report'!AF2110="X",1,IF('Prop Drill Pipe Inp Report'!AG2110="X",1,IF('Prop Drill Pipe Inp Report'!AH2110="X",1, IF('Prop Drill Pipe Inp Report'!AI2110="X",1,0))))))))))))))</f>
        <v>0</v>
      </c>
      <c r="J2103">
        <f>IF('Prop Drill Pipe Inp Report'!AP2110="X",1,IF('Prop Drill Pipe Inp Report'!AQ2110="X",1,IF('Prop Drill Pipe Inp Report'!AR2110="X",1,IF('Prop Drill Pipe Inp Report'!AS2110="X",1,IF('Prop Drill Pipe Inp Report'!AT2110="X",1,IF('Prop Drill Pipe Inp Report'!AU2110="X",1,IF('Prop Drill Pipe Inp Report'!AV2110="X",1,IF('Prop Drill Pipe Inp Report'!AW2110="X",1,IF('Prop Drill Pipe Inp Report'!AX2110="X",1,IF('Prop Drill Pipe Inp Report'!AY2110="X",1,IF('Prop Drill Pipe Inp Report'!AZ2110="X",1,IF('Prop Drill Pipe Inp Report'!BA2110="X",1,0))))))))))))</f>
        <v>0</v>
      </c>
    </row>
    <row r="2104" spans="9:10" x14ac:dyDescent="0.25">
      <c r="I2104">
        <f>IF('Prop Drill Pipe Inp Report'!V2111="X",1,IF('Prop Drill Pipe Inp Report'!W2111="X",1,IF('Prop Drill Pipe Inp Report'!X2111="X",1,IF('Prop Drill Pipe Inp Report'!Y2111="X",1,IF('Prop Drill Pipe Inp Report'!Z2111="X",1,IF('Prop Drill Pipe Inp Report'!AA2111="X",1,IF('Prop Drill Pipe Inp Report'!AB2111="X",1,IF('Prop Drill Pipe Inp Report'!AC2111="X",1,IF('Prop Drill Pipe Inp Report'!AD2111="X",1,IF('Prop Drill Pipe Inp Report'!AE2111="X",1,IF('Prop Drill Pipe Inp Report'!AF2111="X",1,IF('Prop Drill Pipe Inp Report'!AG2111="X",1,IF('Prop Drill Pipe Inp Report'!AH2111="X",1, IF('Prop Drill Pipe Inp Report'!AI2111="X",1,0))))))))))))))</f>
        <v>0</v>
      </c>
      <c r="J2104">
        <f>IF('Prop Drill Pipe Inp Report'!AP2111="X",1,IF('Prop Drill Pipe Inp Report'!AQ2111="X",1,IF('Prop Drill Pipe Inp Report'!AR2111="X",1,IF('Prop Drill Pipe Inp Report'!AS2111="X",1,IF('Prop Drill Pipe Inp Report'!AT2111="X",1,IF('Prop Drill Pipe Inp Report'!AU2111="X",1,IF('Prop Drill Pipe Inp Report'!AV2111="X",1,IF('Prop Drill Pipe Inp Report'!AW2111="X",1,IF('Prop Drill Pipe Inp Report'!AX2111="X",1,IF('Prop Drill Pipe Inp Report'!AY2111="X",1,IF('Prop Drill Pipe Inp Report'!AZ2111="X",1,IF('Prop Drill Pipe Inp Report'!BA2111="X",1,0))))))))))))</f>
        <v>0</v>
      </c>
    </row>
    <row r="2105" spans="9:10" x14ac:dyDescent="0.25">
      <c r="I2105">
        <f>IF('Prop Drill Pipe Inp Report'!V2112="X",1,IF('Prop Drill Pipe Inp Report'!W2112="X",1,IF('Prop Drill Pipe Inp Report'!X2112="X",1,IF('Prop Drill Pipe Inp Report'!Y2112="X",1,IF('Prop Drill Pipe Inp Report'!Z2112="X",1,IF('Prop Drill Pipe Inp Report'!AA2112="X",1,IF('Prop Drill Pipe Inp Report'!AB2112="X",1,IF('Prop Drill Pipe Inp Report'!AC2112="X",1,IF('Prop Drill Pipe Inp Report'!AD2112="X",1,IF('Prop Drill Pipe Inp Report'!AE2112="X",1,IF('Prop Drill Pipe Inp Report'!AF2112="X",1,IF('Prop Drill Pipe Inp Report'!AG2112="X",1,IF('Prop Drill Pipe Inp Report'!AH2112="X",1, IF('Prop Drill Pipe Inp Report'!AI2112="X",1,0))))))))))))))</f>
        <v>0</v>
      </c>
      <c r="J2105">
        <f>IF('Prop Drill Pipe Inp Report'!AP2112="X",1,IF('Prop Drill Pipe Inp Report'!AQ2112="X",1,IF('Prop Drill Pipe Inp Report'!AR2112="X",1,IF('Prop Drill Pipe Inp Report'!AS2112="X",1,IF('Prop Drill Pipe Inp Report'!AT2112="X",1,IF('Prop Drill Pipe Inp Report'!AU2112="X",1,IF('Prop Drill Pipe Inp Report'!AV2112="X",1,IF('Prop Drill Pipe Inp Report'!AW2112="X",1,IF('Prop Drill Pipe Inp Report'!AX2112="X",1,IF('Prop Drill Pipe Inp Report'!AY2112="X",1,IF('Prop Drill Pipe Inp Report'!AZ2112="X",1,IF('Prop Drill Pipe Inp Report'!BA2112="X",1,0))))))))))))</f>
        <v>0</v>
      </c>
    </row>
    <row r="2106" spans="9:10" x14ac:dyDescent="0.25">
      <c r="I2106">
        <f>IF('Prop Drill Pipe Inp Report'!V2113="X",1,IF('Prop Drill Pipe Inp Report'!W2113="X",1,IF('Prop Drill Pipe Inp Report'!X2113="X",1,IF('Prop Drill Pipe Inp Report'!Y2113="X",1,IF('Prop Drill Pipe Inp Report'!Z2113="X",1,IF('Prop Drill Pipe Inp Report'!AA2113="X",1,IF('Prop Drill Pipe Inp Report'!AB2113="X",1,IF('Prop Drill Pipe Inp Report'!AC2113="X",1,IF('Prop Drill Pipe Inp Report'!AD2113="X",1,IF('Prop Drill Pipe Inp Report'!AE2113="X",1,IF('Prop Drill Pipe Inp Report'!AF2113="X",1,IF('Prop Drill Pipe Inp Report'!AG2113="X",1,IF('Prop Drill Pipe Inp Report'!AH2113="X",1, IF('Prop Drill Pipe Inp Report'!AI2113="X",1,0))))))))))))))</f>
        <v>0</v>
      </c>
      <c r="J2106">
        <f>IF('Prop Drill Pipe Inp Report'!AP2113="X",1,IF('Prop Drill Pipe Inp Report'!AQ2113="X",1,IF('Prop Drill Pipe Inp Report'!AR2113="X",1,IF('Prop Drill Pipe Inp Report'!AS2113="X",1,IF('Prop Drill Pipe Inp Report'!AT2113="X",1,IF('Prop Drill Pipe Inp Report'!AU2113="X",1,IF('Prop Drill Pipe Inp Report'!AV2113="X",1,IF('Prop Drill Pipe Inp Report'!AW2113="X",1,IF('Prop Drill Pipe Inp Report'!AX2113="X",1,IF('Prop Drill Pipe Inp Report'!AY2113="X",1,IF('Prop Drill Pipe Inp Report'!AZ2113="X",1,IF('Prop Drill Pipe Inp Report'!BA2113="X",1,0))))))))))))</f>
        <v>0</v>
      </c>
    </row>
    <row r="2107" spans="9:10" x14ac:dyDescent="0.25">
      <c r="I2107">
        <f>IF('Prop Drill Pipe Inp Report'!V2114="X",1,IF('Prop Drill Pipe Inp Report'!W2114="X",1,IF('Prop Drill Pipe Inp Report'!X2114="X",1,IF('Prop Drill Pipe Inp Report'!Y2114="X",1,IF('Prop Drill Pipe Inp Report'!Z2114="X",1,IF('Prop Drill Pipe Inp Report'!AA2114="X",1,IF('Prop Drill Pipe Inp Report'!AB2114="X",1,IF('Prop Drill Pipe Inp Report'!AC2114="X",1,IF('Prop Drill Pipe Inp Report'!AD2114="X",1,IF('Prop Drill Pipe Inp Report'!AE2114="X",1,IF('Prop Drill Pipe Inp Report'!AF2114="X",1,IF('Prop Drill Pipe Inp Report'!AG2114="X",1,IF('Prop Drill Pipe Inp Report'!AH2114="X",1, IF('Prop Drill Pipe Inp Report'!AI2114="X",1,0))))))))))))))</f>
        <v>0</v>
      </c>
      <c r="J2107">
        <f>IF('Prop Drill Pipe Inp Report'!AP2114="X",1,IF('Prop Drill Pipe Inp Report'!AQ2114="X",1,IF('Prop Drill Pipe Inp Report'!AR2114="X",1,IF('Prop Drill Pipe Inp Report'!AS2114="X",1,IF('Prop Drill Pipe Inp Report'!AT2114="X",1,IF('Prop Drill Pipe Inp Report'!AU2114="X",1,IF('Prop Drill Pipe Inp Report'!AV2114="X",1,IF('Prop Drill Pipe Inp Report'!AW2114="X",1,IF('Prop Drill Pipe Inp Report'!AX2114="X",1,IF('Prop Drill Pipe Inp Report'!AY2114="X",1,IF('Prop Drill Pipe Inp Report'!AZ2114="X",1,IF('Prop Drill Pipe Inp Report'!BA2114="X",1,0))))))))))))</f>
        <v>0</v>
      </c>
    </row>
    <row r="2108" spans="9:10" x14ac:dyDescent="0.25">
      <c r="I2108">
        <f>IF('Prop Drill Pipe Inp Report'!V2115="X",1,IF('Prop Drill Pipe Inp Report'!W2115="X",1,IF('Prop Drill Pipe Inp Report'!X2115="X",1,IF('Prop Drill Pipe Inp Report'!Y2115="X",1,IF('Prop Drill Pipe Inp Report'!Z2115="X",1,IF('Prop Drill Pipe Inp Report'!AA2115="X",1,IF('Prop Drill Pipe Inp Report'!AB2115="X",1,IF('Prop Drill Pipe Inp Report'!AC2115="X",1,IF('Prop Drill Pipe Inp Report'!AD2115="X",1,IF('Prop Drill Pipe Inp Report'!AE2115="X",1,IF('Prop Drill Pipe Inp Report'!AF2115="X",1,IF('Prop Drill Pipe Inp Report'!AG2115="X",1,IF('Prop Drill Pipe Inp Report'!AH2115="X",1, IF('Prop Drill Pipe Inp Report'!AI2115="X",1,0))))))))))))))</f>
        <v>0</v>
      </c>
      <c r="J2108">
        <f>IF('Prop Drill Pipe Inp Report'!AP2115="X",1,IF('Prop Drill Pipe Inp Report'!AQ2115="X",1,IF('Prop Drill Pipe Inp Report'!AR2115="X",1,IF('Prop Drill Pipe Inp Report'!AS2115="X",1,IF('Prop Drill Pipe Inp Report'!AT2115="X",1,IF('Prop Drill Pipe Inp Report'!AU2115="X",1,IF('Prop Drill Pipe Inp Report'!AV2115="X",1,IF('Prop Drill Pipe Inp Report'!AW2115="X",1,IF('Prop Drill Pipe Inp Report'!AX2115="X",1,IF('Prop Drill Pipe Inp Report'!AY2115="X",1,IF('Prop Drill Pipe Inp Report'!AZ2115="X",1,IF('Prop Drill Pipe Inp Report'!BA2115="X",1,0))))))))))))</f>
        <v>0</v>
      </c>
    </row>
    <row r="2109" spans="9:10" x14ac:dyDescent="0.25">
      <c r="I2109">
        <f>IF('Prop Drill Pipe Inp Report'!V2116="X",1,IF('Prop Drill Pipe Inp Report'!W2116="X",1,IF('Prop Drill Pipe Inp Report'!X2116="X",1,IF('Prop Drill Pipe Inp Report'!Y2116="X",1,IF('Prop Drill Pipe Inp Report'!Z2116="X",1,IF('Prop Drill Pipe Inp Report'!AA2116="X",1,IF('Prop Drill Pipe Inp Report'!AB2116="X",1,IF('Prop Drill Pipe Inp Report'!AC2116="X",1,IF('Prop Drill Pipe Inp Report'!AD2116="X",1,IF('Prop Drill Pipe Inp Report'!AE2116="X",1,IF('Prop Drill Pipe Inp Report'!AF2116="X",1,IF('Prop Drill Pipe Inp Report'!AG2116="X",1,IF('Prop Drill Pipe Inp Report'!AH2116="X",1, IF('Prop Drill Pipe Inp Report'!AI2116="X",1,0))))))))))))))</f>
        <v>0</v>
      </c>
      <c r="J2109">
        <f>IF('Prop Drill Pipe Inp Report'!AP2116="X",1,IF('Prop Drill Pipe Inp Report'!AQ2116="X",1,IF('Prop Drill Pipe Inp Report'!AR2116="X",1,IF('Prop Drill Pipe Inp Report'!AS2116="X",1,IF('Prop Drill Pipe Inp Report'!AT2116="X",1,IF('Prop Drill Pipe Inp Report'!AU2116="X",1,IF('Prop Drill Pipe Inp Report'!AV2116="X",1,IF('Prop Drill Pipe Inp Report'!AW2116="X",1,IF('Prop Drill Pipe Inp Report'!AX2116="X",1,IF('Prop Drill Pipe Inp Report'!AY2116="X",1,IF('Prop Drill Pipe Inp Report'!AZ2116="X",1,IF('Prop Drill Pipe Inp Report'!BA2116="X",1,0))))))))))))</f>
        <v>0</v>
      </c>
    </row>
    <row r="2110" spans="9:10" x14ac:dyDescent="0.25">
      <c r="I2110">
        <f>IF('Prop Drill Pipe Inp Report'!V2117="X",1,IF('Prop Drill Pipe Inp Report'!W2117="X",1,IF('Prop Drill Pipe Inp Report'!X2117="X",1,IF('Prop Drill Pipe Inp Report'!Y2117="X",1,IF('Prop Drill Pipe Inp Report'!Z2117="X",1,IF('Prop Drill Pipe Inp Report'!AA2117="X",1,IF('Prop Drill Pipe Inp Report'!AB2117="X",1,IF('Prop Drill Pipe Inp Report'!AC2117="X",1,IF('Prop Drill Pipe Inp Report'!AD2117="X",1,IF('Prop Drill Pipe Inp Report'!AE2117="X",1,IF('Prop Drill Pipe Inp Report'!AF2117="X",1,IF('Prop Drill Pipe Inp Report'!AG2117="X",1,IF('Prop Drill Pipe Inp Report'!AH2117="X",1, IF('Prop Drill Pipe Inp Report'!AI2117="X",1,0))))))))))))))</f>
        <v>0</v>
      </c>
      <c r="J2110">
        <f>IF('Prop Drill Pipe Inp Report'!AP2117="X",1,IF('Prop Drill Pipe Inp Report'!AQ2117="X",1,IF('Prop Drill Pipe Inp Report'!AR2117="X",1,IF('Prop Drill Pipe Inp Report'!AS2117="X",1,IF('Prop Drill Pipe Inp Report'!AT2117="X",1,IF('Prop Drill Pipe Inp Report'!AU2117="X",1,IF('Prop Drill Pipe Inp Report'!AV2117="X",1,IF('Prop Drill Pipe Inp Report'!AW2117="X",1,IF('Prop Drill Pipe Inp Report'!AX2117="X",1,IF('Prop Drill Pipe Inp Report'!AY2117="X",1,IF('Prop Drill Pipe Inp Report'!AZ2117="X",1,IF('Prop Drill Pipe Inp Report'!BA2117="X",1,0))))))))))))</f>
        <v>0</v>
      </c>
    </row>
    <row r="2111" spans="9:10" x14ac:dyDescent="0.25">
      <c r="I2111">
        <f>IF('Prop Drill Pipe Inp Report'!V2118="X",1,IF('Prop Drill Pipe Inp Report'!W2118="X",1,IF('Prop Drill Pipe Inp Report'!X2118="X",1,IF('Prop Drill Pipe Inp Report'!Y2118="X",1,IF('Prop Drill Pipe Inp Report'!Z2118="X",1,IF('Prop Drill Pipe Inp Report'!AA2118="X",1,IF('Prop Drill Pipe Inp Report'!AB2118="X",1,IF('Prop Drill Pipe Inp Report'!AC2118="X",1,IF('Prop Drill Pipe Inp Report'!AD2118="X",1,IF('Prop Drill Pipe Inp Report'!AE2118="X",1,IF('Prop Drill Pipe Inp Report'!AF2118="X",1,IF('Prop Drill Pipe Inp Report'!AG2118="X",1,IF('Prop Drill Pipe Inp Report'!AH2118="X",1, IF('Prop Drill Pipe Inp Report'!AI2118="X",1,0))))))))))))))</f>
        <v>0</v>
      </c>
      <c r="J2111">
        <f>IF('Prop Drill Pipe Inp Report'!AP2118="X",1,IF('Prop Drill Pipe Inp Report'!AQ2118="X",1,IF('Prop Drill Pipe Inp Report'!AR2118="X",1,IF('Prop Drill Pipe Inp Report'!AS2118="X",1,IF('Prop Drill Pipe Inp Report'!AT2118="X",1,IF('Prop Drill Pipe Inp Report'!AU2118="X",1,IF('Prop Drill Pipe Inp Report'!AV2118="X",1,IF('Prop Drill Pipe Inp Report'!AW2118="X",1,IF('Prop Drill Pipe Inp Report'!AX2118="X",1,IF('Prop Drill Pipe Inp Report'!AY2118="X",1,IF('Prop Drill Pipe Inp Report'!AZ2118="X",1,IF('Prop Drill Pipe Inp Report'!BA2118="X",1,0))))))))))))</f>
        <v>0</v>
      </c>
    </row>
    <row r="2112" spans="9:10" x14ac:dyDescent="0.25">
      <c r="I2112">
        <f>IF('Prop Drill Pipe Inp Report'!V2119="X",1,IF('Prop Drill Pipe Inp Report'!W2119="X",1,IF('Prop Drill Pipe Inp Report'!X2119="X",1,IF('Prop Drill Pipe Inp Report'!Y2119="X",1,IF('Prop Drill Pipe Inp Report'!Z2119="X",1,IF('Prop Drill Pipe Inp Report'!AA2119="X",1,IF('Prop Drill Pipe Inp Report'!AB2119="X",1,IF('Prop Drill Pipe Inp Report'!AC2119="X",1,IF('Prop Drill Pipe Inp Report'!AD2119="X",1,IF('Prop Drill Pipe Inp Report'!AE2119="X",1,IF('Prop Drill Pipe Inp Report'!AF2119="X",1,IF('Prop Drill Pipe Inp Report'!AG2119="X",1,IF('Prop Drill Pipe Inp Report'!AH2119="X",1, IF('Prop Drill Pipe Inp Report'!AI2119="X",1,0))))))))))))))</f>
        <v>0</v>
      </c>
      <c r="J2112">
        <f>IF('Prop Drill Pipe Inp Report'!AP2119="X",1,IF('Prop Drill Pipe Inp Report'!AQ2119="X",1,IF('Prop Drill Pipe Inp Report'!AR2119="X",1,IF('Prop Drill Pipe Inp Report'!AS2119="X",1,IF('Prop Drill Pipe Inp Report'!AT2119="X",1,IF('Prop Drill Pipe Inp Report'!AU2119="X",1,IF('Prop Drill Pipe Inp Report'!AV2119="X",1,IF('Prop Drill Pipe Inp Report'!AW2119="X",1,IF('Prop Drill Pipe Inp Report'!AX2119="X",1,IF('Prop Drill Pipe Inp Report'!AY2119="X",1,IF('Prop Drill Pipe Inp Report'!AZ2119="X",1,IF('Prop Drill Pipe Inp Report'!BA2119="X",1,0))))))))))))</f>
        <v>0</v>
      </c>
    </row>
    <row r="2113" spans="9:10" x14ac:dyDescent="0.25">
      <c r="I2113">
        <f>IF('Prop Drill Pipe Inp Report'!V2120="X",1,IF('Prop Drill Pipe Inp Report'!W2120="X",1,IF('Prop Drill Pipe Inp Report'!X2120="X",1,IF('Prop Drill Pipe Inp Report'!Y2120="X",1,IF('Prop Drill Pipe Inp Report'!Z2120="X",1,IF('Prop Drill Pipe Inp Report'!AA2120="X",1,IF('Prop Drill Pipe Inp Report'!AB2120="X",1,IF('Prop Drill Pipe Inp Report'!AC2120="X",1,IF('Prop Drill Pipe Inp Report'!AD2120="X",1,IF('Prop Drill Pipe Inp Report'!AE2120="X",1,IF('Prop Drill Pipe Inp Report'!AF2120="X",1,IF('Prop Drill Pipe Inp Report'!AG2120="X",1,IF('Prop Drill Pipe Inp Report'!AH2120="X",1, IF('Prop Drill Pipe Inp Report'!AI2120="X",1,0))))))))))))))</f>
        <v>0</v>
      </c>
      <c r="J2113">
        <f>IF('Prop Drill Pipe Inp Report'!AP2120="X",1,IF('Prop Drill Pipe Inp Report'!AQ2120="X",1,IF('Prop Drill Pipe Inp Report'!AR2120="X",1,IF('Prop Drill Pipe Inp Report'!AS2120="X",1,IF('Prop Drill Pipe Inp Report'!AT2120="X",1,IF('Prop Drill Pipe Inp Report'!AU2120="X",1,IF('Prop Drill Pipe Inp Report'!AV2120="X",1,IF('Prop Drill Pipe Inp Report'!AW2120="X",1,IF('Prop Drill Pipe Inp Report'!AX2120="X",1,IF('Prop Drill Pipe Inp Report'!AY2120="X",1,IF('Prop Drill Pipe Inp Report'!AZ2120="X",1,IF('Prop Drill Pipe Inp Report'!BA2120="X",1,0))))))))))))</f>
        <v>0</v>
      </c>
    </row>
    <row r="2114" spans="9:10" x14ac:dyDescent="0.25">
      <c r="I2114">
        <f>IF('Prop Drill Pipe Inp Report'!V2121="X",1,IF('Prop Drill Pipe Inp Report'!W2121="X",1,IF('Prop Drill Pipe Inp Report'!X2121="X",1,IF('Prop Drill Pipe Inp Report'!Y2121="X",1,IF('Prop Drill Pipe Inp Report'!Z2121="X",1,IF('Prop Drill Pipe Inp Report'!AA2121="X",1,IF('Prop Drill Pipe Inp Report'!AB2121="X",1,IF('Prop Drill Pipe Inp Report'!AC2121="X",1,IF('Prop Drill Pipe Inp Report'!AD2121="X",1,IF('Prop Drill Pipe Inp Report'!AE2121="X",1,IF('Prop Drill Pipe Inp Report'!AF2121="X",1,IF('Prop Drill Pipe Inp Report'!AG2121="X",1,IF('Prop Drill Pipe Inp Report'!AH2121="X",1, IF('Prop Drill Pipe Inp Report'!AI2121="X",1,0))))))))))))))</f>
        <v>0</v>
      </c>
      <c r="J2114">
        <f>IF('Prop Drill Pipe Inp Report'!AP2121="X",1,IF('Prop Drill Pipe Inp Report'!AQ2121="X",1,IF('Prop Drill Pipe Inp Report'!AR2121="X",1,IF('Prop Drill Pipe Inp Report'!AS2121="X",1,IF('Prop Drill Pipe Inp Report'!AT2121="X",1,IF('Prop Drill Pipe Inp Report'!AU2121="X",1,IF('Prop Drill Pipe Inp Report'!AV2121="X",1,IF('Prop Drill Pipe Inp Report'!AW2121="X",1,IF('Prop Drill Pipe Inp Report'!AX2121="X",1,IF('Prop Drill Pipe Inp Report'!AY2121="X",1,IF('Prop Drill Pipe Inp Report'!AZ2121="X",1,IF('Prop Drill Pipe Inp Report'!BA2121="X",1,0))))))))))))</f>
        <v>0</v>
      </c>
    </row>
    <row r="2115" spans="9:10" x14ac:dyDescent="0.25">
      <c r="I2115">
        <f>IF('Prop Drill Pipe Inp Report'!V2122="X",1,IF('Prop Drill Pipe Inp Report'!W2122="X",1,IF('Prop Drill Pipe Inp Report'!X2122="X",1,IF('Prop Drill Pipe Inp Report'!Y2122="X",1,IF('Prop Drill Pipe Inp Report'!Z2122="X",1,IF('Prop Drill Pipe Inp Report'!AA2122="X",1,IF('Prop Drill Pipe Inp Report'!AB2122="X",1,IF('Prop Drill Pipe Inp Report'!AC2122="X",1,IF('Prop Drill Pipe Inp Report'!AD2122="X",1,IF('Prop Drill Pipe Inp Report'!AE2122="X",1,IF('Prop Drill Pipe Inp Report'!AF2122="X",1,IF('Prop Drill Pipe Inp Report'!AG2122="X",1,IF('Prop Drill Pipe Inp Report'!AH2122="X",1, IF('Prop Drill Pipe Inp Report'!AI2122="X",1,0))))))))))))))</f>
        <v>0</v>
      </c>
      <c r="J2115">
        <f>IF('Prop Drill Pipe Inp Report'!AP2122="X",1,IF('Prop Drill Pipe Inp Report'!AQ2122="X",1,IF('Prop Drill Pipe Inp Report'!AR2122="X",1,IF('Prop Drill Pipe Inp Report'!AS2122="X",1,IF('Prop Drill Pipe Inp Report'!AT2122="X",1,IF('Prop Drill Pipe Inp Report'!AU2122="X",1,IF('Prop Drill Pipe Inp Report'!AV2122="X",1,IF('Prop Drill Pipe Inp Report'!AW2122="X",1,IF('Prop Drill Pipe Inp Report'!AX2122="X",1,IF('Prop Drill Pipe Inp Report'!AY2122="X",1,IF('Prop Drill Pipe Inp Report'!AZ2122="X",1,IF('Prop Drill Pipe Inp Report'!BA2122="X",1,0))))))))))))</f>
        <v>0</v>
      </c>
    </row>
    <row r="2116" spans="9:10" x14ac:dyDescent="0.25">
      <c r="I2116">
        <f>IF('Prop Drill Pipe Inp Report'!V2123="X",1,IF('Prop Drill Pipe Inp Report'!W2123="X",1,IF('Prop Drill Pipe Inp Report'!X2123="X",1,IF('Prop Drill Pipe Inp Report'!Y2123="X",1,IF('Prop Drill Pipe Inp Report'!Z2123="X",1,IF('Prop Drill Pipe Inp Report'!AA2123="X",1,IF('Prop Drill Pipe Inp Report'!AB2123="X",1,IF('Prop Drill Pipe Inp Report'!AC2123="X",1,IF('Prop Drill Pipe Inp Report'!AD2123="X",1,IF('Prop Drill Pipe Inp Report'!AE2123="X",1,IF('Prop Drill Pipe Inp Report'!AF2123="X",1,IF('Prop Drill Pipe Inp Report'!AG2123="X",1,IF('Prop Drill Pipe Inp Report'!AH2123="X",1, IF('Prop Drill Pipe Inp Report'!AI2123="X",1,0))))))))))))))</f>
        <v>0</v>
      </c>
      <c r="J2116">
        <f>IF('Prop Drill Pipe Inp Report'!AP2123="X",1,IF('Prop Drill Pipe Inp Report'!AQ2123="X",1,IF('Prop Drill Pipe Inp Report'!AR2123="X",1,IF('Prop Drill Pipe Inp Report'!AS2123="X",1,IF('Prop Drill Pipe Inp Report'!AT2123="X",1,IF('Prop Drill Pipe Inp Report'!AU2123="X",1,IF('Prop Drill Pipe Inp Report'!AV2123="X",1,IF('Prop Drill Pipe Inp Report'!AW2123="X",1,IF('Prop Drill Pipe Inp Report'!AX2123="X",1,IF('Prop Drill Pipe Inp Report'!AY2123="X",1,IF('Prop Drill Pipe Inp Report'!AZ2123="X",1,IF('Prop Drill Pipe Inp Report'!BA2123="X",1,0))))))))))))</f>
        <v>0</v>
      </c>
    </row>
    <row r="2117" spans="9:10" x14ac:dyDescent="0.25">
      <c r="I2117">
        <f>IF('Prop Drill Pipe Inp Report'!V2124="X",1,IF('Prop Drill Pipe Inp Report'!W2124="X",1,IF('Prop Drill Pipe Inp Report'!X2124="X",1,IF('Prop Drill Pipe Inp Report'!Y2124="X",1,IF('Prop Drill Pipe Inp Report'!Z2124="X",1,IF('Prop Drill Pipe Inp Report'!AA2124="X",1,IF('Prop Drill Pipe Inp Report'!AB2124="X",1,IF('Prop Drill Pipe Inp Report'!AC2124="X",1,IF('Prop Drill Pipe Inp Report'!AD2124="X",1,IF('Prop Drill Pipe Inp Report'!AE2124="X",1,IF('Prop Drill Pipe Inp Report'!AF2124="X",1,IF('Prop Drill Pipe Inp Report'!AG2124="X",1,IF('Prop Drill Pipe Inp Report'!AH2124="X",1, IF('Prop Drill Pipe Inp Report'!AI2124="X",1,0))))))))))))))</f>
        <v>0</v>
      </c>
      <c r="J2117">
        <f>IF('Prop Drill Pipe Inp Report'!AP2124="X",1,IF('Prop Drill Pipe Inp Report'!AQ2124="X",1,IF('Prop Drill Pipe Inp Report'!AR2124="X",1,IF('Prop Drill Pipe Inp Report'!AS2124="X",1,IF('Prop Drill Pipe Inp Report'!AT2124="X",1,IF('Prop Drill Pipe Inp Report'!AU2124="X",1,IF('Prop Drill Pipe Inp Report'!AV2124="X",1,IF('Prop Drill Pipe Inp Report'!AW2124="X",1,IF('Prop Drill Pipe Inp Report'!AX2124="X",1,IF('Prop Drill Pipe Inp Report'!AY2124="X",1,IF('Prop Drill Pipe Inp Report'!AZ2124="X",1,IF('Prop Drill Pipe Inp Report'!BA2124="X",1,0))))))))))))</f>
        <v>0</v>
      </c>
    </row>
    <row r="2118" spans="9:10" x14ac:dyDescent="0.25">
      <c r="I2118">
        <f>IF('Prop Drill Pipe Inp Report'!V2125="X",1,IF('Prop Drill Pipe Inp Report'!W2125="X",1,IF('Prop Drill Pipe Inp Report'!X2125="X",1,IF('Prop Drill Pipe Inp Report'!Y2125="X",1,IF('Prop Drill Pipe Inp Report'!Z2125="X",1,IF('Prop Drill Pipe Inp Report'!AA2125="X",1,IF('Prop Drill Pipe Inp Report'!AB2125="X",1,IF('Prop Drill Pipe Inp Report'!AC2125="X",1,IF('Prop Drill Pipe Inp Report'!AD2125="X",1,IF('Prop Drill Pipe Inp Report'!AE2125="X",1,IF('Prop Drill Pipe Inp Report'!AF2125="X",1,IF('Prop Drill Pipe Inp Report'!AG2125="X",1,IF('Prop Drill Pipe Inp Report'!AH2125="X",1, IF('Prop Drill Pipe Inp Report'!AI2125="X",1,0))))))))))))))</f>
        <v>0</v>
      </c>
      <c r="J2118">
        <f>IF('Prop Drill Pipe Inp Report'!AP2125="X",1,IF('Prop Drill Pipe Inp Report'!AQ2125="X",1,IF('Prop Drill Pipe Inp Report'!AR2125="X",1,IF('Prop Drill Pipe Inp Report'!AS2125="X",1,IF('Prop Drill Pipe Inp Report'!AT2125="X",1,IF('Prop Drill Pipe Inp Report'!AU2125="X",1,IF('Prop Drill Pipe Inp Report'!AV2125="X",1,IF('Prop Drill Pipe Inp Report'!AW2125="X",1,IF('Prop Drill Pipe Inp Report'!AX2125="X",1,IF('Prop Drill Pipe Inp Report'!AY2125="X",1,IF('Prop Drill Pipe Inp Report'!AZ2125="X",1,IF('Prop Drill Pipe Inp Report'!BA2125="X",1,0))))))))))))</f>
        <v>0</v>
      </c>
    </row>
    <row r="2119" spans="9:10" x14ac:dyDescent="0.25">
      <c r="I2119">
        <f>IF('Prop Drill Pipe Inp Report'!V2126="X",1,IF('Prop Drill Pipe Inp Report'!W2126="X",1,IF('Prop Drill Pipe Inp Report'!X2126="X",1,IF('Prop Drill Pipe Inp Report'!Y2126="X",1,IF('Prop Drill Pipe Inp Report'!Z2126="X",1,IF('Prop Drill Pipe Inp Report'!AA2126="X",1,IF('Prop Drill Pipe Inp Report'!AB2126="X",1,IF('Prop Drill Pipe Inp Report'!AC2126="X",1,IF('Prop Drill Pipe Inp Report'!AD2126="X",1,IF('Prop Drill Pipe Inp Report'!AE2126="X",1,IF('Prop Drill Pipe Inp Report'!AF2126="X",1,IF('Prop Drill Pipe Inp Report'!AG2126="X",1,IF('Prop Drill Pipe Inp Report'!AH2126="X",1, IF('Prop Drill Pipe Inp Report'!AI2126="X",1,0))))))))))))))</f>
        <v>0</v>
      </c>
      <c r="J2119">
        <f>IF('Prop Drill Pipe Inp Report'!AP2126="X",1,IF('Prop Drill Pipe Inp Report'!AQ2126="X",1,IF('Prop Drill Pipe Inp Report'!AR2126="X",1,IF('Prop Drill Pipe Inp Report'!AS2126="X",1,IF('Prop Drill Pipe Inp Report'!AT2126="X",1,IF('Prop Drill Pipe Inp Report'!AU2126="X",1,IF('Prop Drill Pipe Inp Report'!AV2126="X",1,IF('Prop Drill Pipe Inp Report'!AW2126="X",1,IF('Prop Drill Pipe Inp Report'!AX2126="X",1,IF('Prop Drill Pipe Inp Report'!AY2126="X",1,IF('Prop Drill Pipe Inp Report'!AZ2126="X",1,IF('Prop Drill Pipe Inp Report'!BA2126="X",1,0))))))))))))</f>
        <v>0</v>
      </c>
    </row>
    <row r="2120" spans="9:10" x14ac:dyDescent="0.25">
      <c r="I2120">
        <f>IF('Prop Drill Pipe Inp Report'!V2127="X",1,IF('Prop Drill Pipe Inp Report'!W2127="X",1,IF('Prop Drill Pipe Inp Report'!X2127="X",1,IF('Prop Drill Pipe Inp Report'!Y2127="X",1,IF('Prop Drill Pipe Inp Report'!Z2127="X",1,IF('Prop Drill Pipe Inp Report'!AA2127="X",1,IF('Prop Drill Pipe Inp Report'!AB2127="X",1,IF('Prop Drill Pipe Inp Report'!AC2127="X",1,IF('Prop Drill Pipe Inp Report'!AD2127="X",1,IF('Prop Drill Pipe Inp Report'!AE2127="X",1,IF('Prop Drill Pipe Inp Report'!AF2127="X",1,IF('Prop Drill Pipe Inp Report'!AG2127="X",1,IF('Prop Drill Pipe Inp Report'!AH2127="X",1, IF('Prop Drill Pipe Inp Report'!AI2127="X",1,0))))))))))))))</f>
        <v>0</v>
      </c>
      <c r="J2120">
        <f>IF('Prop Drill Pipe Inp Report'!AP2127="X",1,IF('Prop Drill Pipe Inp Report'!AQ2127="X",1,IF('Prop Drill Pipe Inp Report'!AR2127="X",1,IF('Prop Drill Pipe Inp Report'!AS2127="X",1,IF('Prop Drill Pipe Inp Report'!AT2127="X",1,IF('Prop Drill Pipe Inp Report'!AU2127="X",1,IF('Prop Drill Pipe Inp Report'!AV2127="X",1,IF('Prop Drill Pipe Inp Report'!AW2127="X",1,IF('Prop Drill Pipe Inp Report'!AX2127="X",1,IF('Prop Drill Pipe Inp Report'!AY2127="X",1,IF('Prop Drill Pipe Inp Report'!AZ2127="X",1,IF('Prop Drill Pipe Inp Report'!BA2127="X",1,0))))))))))))</f>
        <v>0</v>
      </c>
    </row>
    <row r="2121" spans="9:10" x14ac:dyDescent="0.25">
      <c r="I2121">
        <f>IF('Prop Drill Pipe Inp Report'!V2128="X",1,IF('Prop Drill Pipe Inp Report'!W2128="X",1,IF('Prop Drill Pipe Inp Report'!X2128="X",1,IF('Prop Drill Pipe Inp Report'!Y2128="X",1,IF('Prop Drill Pipe Inp Report'!Z2128="X",1,IF('Prop Drill Pipe Inp Report'!AA2128="X",1,IF('Prop Drill Pipe Inp Report'!AB2128="X",1,IF('Prop Drill Pipe Inp Report'!AC2128="X",1,IF('Prop Drill Pipe Inp Report'!AD2128="X",1,IF('Prop Drill Pipe Inp Report'!AE2128="X",1,IF('Prop Drill Pipe Inp Report'!AF2128="X",1,IF('Prop Drill Pipe Inp Report'!AG2128="X",1,IF('Prop Drill Pipe Inp Report'!AH2128="X",1, IF('Prop Drill Pipe Inp Report'!AI2128="X",1,0))))))))))))))</f>
        <v>0</v>
      </c>
      <c r="J2121">
        <f>IF('Prop Drill Pipe Inp Report'!AP2128="X",1,IF('Prop Drill Pipe Inp Report'!AQ2128="X",1,IF('Prop Drill Pipe Inp Report'!AR2128="X",1,IF('Prop Drill Pipe Inp Report'!AS2128="X",1,IF('Prop Drill Pipe Inp Report'!AT2128="X",1,IF('Prop Drill Pipe Inp Report'!AU2128="X",1,IF('Prop Drill Pipe Inp Report'!AV2128="X",1,IF('Prop Drill Pipe Inp Report'!AW2128="X",1,IF('Prop Drill Pipe Inp Report'!AX2128="X",1,IF('Prop Drill Pipe Inp Report'!AY2128="X",1,IF('Prop Drill Pipe Inp Report'!AZ2128="X",1,IF('Prop Drill Pipe Inp Report'!BA2128="X",1,0))))))))))))</f>
        <v>0</v>
      </c>
    </row>
    <row r="2122" spans="9:10" x14ac:dyDescent="0.25">
      <c r="I2122">
        <f>IF('Prop Drill Pipe Inp Report'!V2129="X",1,IF('Prop Drill Pipe Inp Report'!W2129="X",1,IF('Prop Drill Pipe Inp Report'!X2129="X",1,IF('Prop Drill Pipe Inp Report'!Y2129="X",1,IF('Prop Drill Pipe Inp Report'!Z2129="X",1,IF('Prop Drill Pipe Inp Report'!AA2129="X",1,IF('Prop Drill Pipe Inp Report'!AB2129="X",1,IF('Prop Drill Pipe Inp Report'!AC2129="X",1,IF('Prop Drill Pipe Inp Report'!AD2129="X",1,IF('Prop Drill Pipe Inp Report'!AE2129="X",1,IF('Prop Drill Pipe Inp Report'!AF2129="X",1,IF('Prop Drill Pipe Inp Report'!AG2129="X",1,IF('Prop Drill Pipe Inp Report'!AH2129="X",1, IF('Prop Drill Pipe Inp Report'!AI2129="X",1,0))))))))))))))</f>
        <v>0</v>
      </c>
      <c r="J2122">
        <f>IF('Prop Drill Pipe Inp Report'!AP2129="X",1,IF('Prop Drill Pipe Inp Report'!AQ2129="X",1,IF('Prop Drill Pipe Inp Report'!AR2129="X",1,IF('Prop Drill Pipe Inp Report'!AS2129="X",1,IF('Prop Drill Pipe Inp Report'!AT2129="X",1,IF('Prop Drill Pipe Inp Report'!AU2129="X",1,IF('Prop Drill Pipe Inp Report'!AV2129="X",1,IF('Prop Drill Pipe Inp Report'!AW2129="X",1,IF('Prop Drill Pipe Inp Report'!AX2129="X",1,IF('Prop Drill Pipe Inp Report'!AY2129="X",1,IF('Prop Drill Pipe Inp Report'!AZ2129="X",1,IF('Prop Drill Pipe Inp Report'!BA2129="X",1,0))))))))))))</f>
        <v>0</v>
      </c>
    </row>
    <row r="2123" spans="9:10" x14ac:dyDescent="0.25">
      <c r="I2123">
        <f>IF('Prop Drill Pipe Inp Report'!V2130="X",1,IF('Prop Drill Pipe Inp Report'!W2130="X",1,IF('Prop Drill Pipe Inp Report'!X2130="X",1,IF('Prop Drill Pipe Inp Report'!Y2130="X",1,IF('Prop Drill Pipe Inp Report'!Z2130="X",1,IF('Prop Drill Pipe Inp Report'!AA2130="X",1,IF('Prop Drill Pipe Inp Report'!AB2130="X",1,IF('Prop Drill Pipe Inp Report'!AC2130="X",1,IF('Prop Drill Pipe Inp Report'!AD2130="X",1,IF('Prop Drill Pipe Inp Report'!AE2130="X",1,IF('Prop Drill Pipe Inp Report'!AF2130="X",1,IF('Prop Drill Pipe Inp Report'!AG2130="X",1,IF('Prop Drill Pipe Inp Report'!AH2130="X",1, IF('Prop Drill Pipe Inp Report'!AI2130="X",1,0))))))))))))))</f>
        <v>0</v>
      </c>
      <c r="J2123">
        <f>IF('Prop Drill Pipe Inp Report'!AP2130="X",1,IF('Prop Drill Pipe Inp Report'!AQ2130="X",1,IF('Prop Drill Pipe Inp Report'!AR2130="X",1,IF('Prop Drill Pipe Inp Report'!AS2130="X",1,IF('Prop Drill Pipe Inp Report'!AT2130="X",1,IF('Prop Drill Pipe Inp Report'!AU2130="X",1,IF('Prop Drill Pipe Inp Report'!AV2130="X",1,IF('Prop Drill Pipe Inp Report'!AW2130="X",1,IF('Prop Drill Pipe Inp Report'!AX2130="X",1,IF('Prop Drill Pipe Inp Report'!AY2130="X",1,IF('Prop Drill Pipe Inp Report'!AZ2130="X",1,IF('Prop Drill Pipe Inp Report'!BA2130="X",1,0))))))))))))</f>
        <v>0</v>
      </c>
    </row>
    <row r="2124" spans="9:10" x14ac:dyDescent="0.25">
      <c r="I2124">
        <f>IF('Prop Drill Pipe Inp Report'!V2131="X",1,IF('Prop Drill Pipe Inp Report'!W2131="X",1,IF('Prop Drill Pipe Inp Report'!X2131="X",1,IF('Prop Drill Pipe Inp Report'!Y2131="X",1,IF('Prop Drill Pipe Inp Report'!Z2131="X",1,IF('Prop Drill Pipe Inp Report'!AA2131="X",1,IF('Prop Drill Pipe Inp Report'!AB2131="X",1,IF('Prop Drill Pipe Inp Report'!AC2131="X",1,IF('Prop Drill Pipe Inp Report'!AD2131="X",1,IF('Prop Drill Pipe Inp Report'!AE2131="X",1,IF('Prop Drill Pipe Inp Report'!AF2131="X",1,IF('Prop Drill Pipe Inp Report'!AG2131="X",1,IF('Prop Drill Pipe Inp Report'!AH2131="X",1, IF('Prop Drill Pipe Inp Report'!AI2131="X",1,0))))))))))))))</f>
        <v>0</v>
      </c>
      <c r="J2124">
        <f>IF('Prop Drill Pipe Inp Report'!AP2131="X",1,IF('Prop Drill Pipe Inp Report'!AQ2131="X",1,IF('Prop Drill Pipe Inp Report'!AR2131="X",1,IF('Prop Drill Pipe Inp Report'!AS2131="X",1,IF('Prop Drill Pipe Inp Report'!AT2131="X",1,IF('Prop Drill Pipe Inp Report'!AU2131="X",1,IF('Prop Drill Pipe Inp Report'!AV2131="X",1,IF('Prop Drill Pipe Inp Report'!AW2131="X",1,IF('Prop Drill Pipe Inp Report'!AX2131="X",1,IF('Prop Drill Pipe Inp Report'!AY2131="X",1,IF('Prop Drill Pipe Inp Report'!AZ2131="X",1,IF('Prop Drill Pipe Inp Report'!BA2131="X",1,0))))))))))))</f>
        <v>0</v>
      </c>
    </row>
    <row r="2125" spans="9:10" x14ac:dyDescent="0.25">
      <c r="I2125">
        <f>IF('Prop Drill Pipe Inp Report'!V2132="X",1,IF('Prop Drill Pipe Inp Report'!W2132="X",1,IF('Prop Drill Pipe Inp Report'!X2132="X",1,IF('Prop Drill Pipe Inp Report'!Y2132="X",1,IF('Prop Drill Pipe Inp Report'!Z2132="X",1,IF('Prop Drill Pipe Inp Report'!AA2132="X",1,IF('Prop Drill Pipe Inp Report'!AB2132="X",1,IF('Prop Drill Pipe Inp Report'!AC2132="X",1,IF('Prop Drill Pipe Inp Report'!AD2132="X",1,IF('Prop Drill Pipe Inp Report'!AE2132="X",1,IF('Prop Drill Pipe Inp Report'!AF2132="X",1,IF('Prop Drill Pipe Inp Report'!AG2132="X",1,IF('Prop Drill Pipe Inp Report'!AH2132="X",1, IF('Prop Drill Pipe Inp Report'!AI2132="X",1,0))))))))))))))</f>
        <v>0</v>
      </c>
      <c r="J2125">
        <f>IF('Prop Drill Pipe Inp Report'!AP2132="X",1,IF('Prop Drill Pipe Inp Report'!AQ2132="X",1,IF('Prop Drill Pipe Inp Report'!AR2132="X",1,IF('Prop Drill Pipe Inp Report'!AS2132="X",1,IF('Prop Drill Pipe Inp Report'!AT2132="X",1,IF('Prop Drill Pipe Inp Report'!AU2132="X",1,IF('Prop Drill Pipe Inp Report'!AV2132="X",1,IF('Prop Drill Pipe Inp Report'!AW2132="X",1,IF('Prop Drill Pipe Inp Report'!AX2132="X",1,IF('Prop Drill Pipe Inp Report'!AY2132="X",1,IF('Prop Drill Pipe Inp Report'!AZ2132="X",1,IF('Prop Drill Pipe Inp Report'!BA2132="X",1,0))))))))))))</f>
        <v>0</v>
      </c>
    </row>
    <row r="2126" spans="9:10" x14ac:dyDescent="0.25">
      <c r="I2126">
        <f>IF('Prop Drill Pipe Inp Report'!V2133="X",1,IF('Prop Drill Pipe Inp Report'!W2133="X",1,IF('Prop Drill Pipe Inp Report'!X2133="X",1,IF('Prop Drill Pipe Inp Report'!Y2133="X",1,IF('Prop Drill Pipe Inp Report'!Z2133="X",1,IF('Prop Drill Pipe Inp Report'!AA2133="X",1,IF('Prop Drill Pipe Inp Report'!AB2133="X",1,IF('Prop Drill Pipe Inp Report'!AC2133="X",1,IF('Prop Drill Pipe Inp Report'!AD2133="X",1,IF('Prop Drill Pipe Inp Report'!AE2133="X",1,IF('Prop Drill Pipe Inp Report'!AF2133="X",1,IF('Prop Drill Pipe Inp Report'!AG2133="X",1,IF('Prop Drill Pipe Inp Report'!AH2133="X",1, IF('Prop Drill Pipe Inp Report'!AI2133="X",1,0))))))))))))))</f>
        <v>0</v>
      </c>
      <c r="J2126">
        <f>IF('Prop Drill Pipe Inp Report'!AP2133="X",1,IF('Prop Drill Pipe Inp Report'!AQ2133="X",1,IF('Prop Drill Pipe Inp Report'!AR2133="X",1,IF('Prop Drill Pipe Inp Report'!AS2133="X",1,IF('Prop Drill Pipe Inp Report'!AT2133="X",1,IF('Prop Drill Pipe Inp Report'!AU2133="X",1,IF('Prop Drill Pipe Inp Report'!AV2133="X",1,IF('Prop Drill Pipe Inp Report'!AW2133="X",1,IF('Prop Drill Pipe Inp Report'!AX2133="X",1,IF('Prop Drill Pipe Inp Report'!AY2133="X",1,IF('Prop Drill Pipe Inp Report'!AZ2133="X",1,IF('Prop Drill Pipe Inp Report'!BA2133="X",1,0))))))))))))</f>
        <v>0</v>
      </c>
    </row>
    <row r="2127" spans="9:10" x14ac:dyDescent="0.25">
      <c r="I2127">
        <f>IF('Prop Drill Pipe Inp Report'!V2134="X",1,IF('Prop Drill Pipe Inp Report'!W2134="X",1,IF('Prop Drill Pipe Inp Report'!X2134="X",1,IF('Prop Drill Pipe Inp Report'!Y2134="X",1,IF('Prop Drill Pipe Inp Report'!Z2134="X",1,IF('Prop Drill Pipe Inp Report'!AA2134="X",1,IF('Prop Drill Pipe Inp Report'!AB2134="X",1,IF('Prop Drill Pipe Inp Report'!AC2134="X",1,IF('Prop Drill Pipe Inp Report'!AD2134="X",1,IF('Prop Drill Pipe Inp Report'!AE2134="X",1,IF('Prop Drill Pipe Inp Report'!AF2134="X",1,IF('Prop Drill Pipe Inp Report'!AG2134="X",1,IF('Prop Drill Pipe Inp Report'!AH2134="X",1, IF('Prop Drill Pipe Inp Report'!AI2134="X",1,0))))))))))))))</f>
        <v>0</v>
      </c>
      <c r="J2127">
        <f>IF('Prop Drill Pipe Inp Report'!AP2134="X",1,IF('Prop Drill Pipe Inp Report'!AQ2134="X",1,IF('Prop Drill Pipe Inp Report'!AR2134="X",1,IF('Prop Drill Pipe Inp Report'!AS2134="X",1,IF('Prop Drill Pipe Inp Report'!AT2134="X",1,IF('Prop Drill Pipe Inp Report'!AU2134="X",1,IF('Prop Drill Pipe Inp Report'!AV2134="X",1,IF('Prop Drill Pipe Inp Report'!AW2134="X",1,IF('Prop Drill Pipe Inp Report'!AX2134="X",1,IF('Prop Drill Pipe Inp Report'!AY2134="X",1,IF('Prop Drill Pipe Inp Report'!AZ2134="X",1,IF('Prop Drill Pipe Inp Report'!BA2134="X",1,0))))))))))))</f>
        <v>0</v>
      </c>
    </row>
    <row r="2128" spans="9:10" x14ac:dyDescent="0.25">
      <c r="I2128">
        <f>IF('Prop Drill Pipe Inp Report'!V2135="X",1,IF('Prop Drill Pipe Inp Report'!W2135="X",1,IF('Prop Drill Pipe Inp Report'!X2135="X",1,IF('Prop Drill Pipe Inp Report'!Y2135="X",1,IF('Prop Drill Pipe Inp Report'!Z2135="X",1,IF('Prop Drill Pipe Inp Report'!AA2135="X",1,IF('Prop Drill Pipe Inp Report'!AB2135="X",1,IF('Prop Drill Pipe Inp Report'!AC2135="X",1,IF('Prop Drill Pipe Inp Report'!AD2135="X",1,IF('Prop Drill Pipe Inp Report'!AE2135="X",1,IF('Prop Drill Pipe Inp Report'!AF2135="X",1,IF('Prop Drill Pipe Inp Report'!AG2135="X",1,IF('Prop Drill Pipe Inp Report'!AH2135="X",1, IF('Prop Drill Pipe Inp Report'!AI2135="X",1,0))))))))))))))</f>
        <v>0</v>
      </c>
      <c r="J2128">
        <f>IF('Prop Drill Pipe Inp Report'!AP2135="X",1,IF('Prop Drill Pipe Inp Report'!AQ2135="X",1,IF('Prop Drill Pipe Inp Report'!AR2135="X",1,IF('Prop Drill Pipe Inp Report'!AS2135="X",1,IF('Prop Drill Pipe Inp Report'!AT2135="X",1,IF('Prop Drill Pipe Inp Report'!AU2135="X",1,IF('Prop Drill Pipe Inp Report'!AV2135="X",1,IF('Prop Drill Pipe Inp Report'!AW2135="X",1,IF('Prop Drill Pipe Inp Report'!AX2135="X",1,IF('Prop Drill Pipe Inp Report'!AY2135="X",1,IF('Prop Drill Pipe Inp Report'!AZ2135="X",1,IF('Prop Drill Pipe Inp Report'!BA2135="X",1,0))))))))))))</f>
        <v>0</v>
      </c>
    </row>
    <row r="2129" spans="9:10" x14ac:dyDescent="0.25">
      <c r="I2129">
        <f>IF('Prop Drill Pipe Inp Report'!V2136="X",1,IF('Prop Drill Pipe Inp Report'!W2136="X",1,IF('Prop Drill Pipe Inp Report'!X2136="X",1,IF('Prop Drill Pipe Inp Report'!Y2136="X",1,IF('Prop Drill Pipe Inp Report'!Z2136="X",1,IF('Prop Drill Pipe Inp Report'!AA2136="X",1,IF('Prop Drill Pipe Inp Report'!AB2136="X",1,IF('Prop Drill Pipe Inp Report'!AC2136="X",1,IF('Prop Drill Pipe Inp Report'!AD2136="X",1,IF('Prop Drill Pipe Inp Report'!AE2136="X",1,IF('Prop Drill Pipe Inp Report'!AF2136="X",1,IF('Prop Drill Pipe Inp Report'!AG2136="X",1,IF('Prop Drill Pipe Inp Report'!AH2136="X",1, IF('Prop Drill Pipe Inp Report'!AI2136="X",1,0))))))))))))))</f>
        <v>0</v>
      </c>
      <c r="J2129">
        <f>IF('Prop Drill Pipe Inp Report'!AP2136="X",1,IF('Prop Drill Pipe Inp Report'!AQ2136="X",1,IF('Prop Drill Pipe Inp Report'!AR2136="X",1,IF('Prop Drill Pipe Inp Report'!AS2136="X",1,IF('Prop Drill Pipe Inp Report'!AT2136="X",1,IF('Prop Drill Pipe Inp Report'!AU2136="X",1,IF('Prop Drill Pipe Inp Report'!AV2136="X",1,IF('Prop Drill Pipe Inp Report'!AW2136="X",1,IF('Prop Drill Pipe Inp Report'!AX2136="X",1,IF('Prop Drill Pipe Inp Report'!AY2136="X",1,IF('Prop Drill Pipe Inp Report'!AZ2136="X",1,IF('Prop Drill Pipe Inp Report'!BA2136="X",1,0))))))))))))</f>
        <v>0</v>
      </c>
    </row>
    <row r="2130" spans="9:10" x14ac:dyDescent="0.25">
      <c r="I2130">
        <f>IF('Prop Drill Pipe Inp Report'!V2137="X",1,IF('Prop Drill Pipe Inp Report'!W2137="X",1,IF('Prop Drill Pipe Inp Report'!X2137="X",1,IF('Prop Drill Pipe Inp Report'!Y2137="X",1,IF('Prop Drill Pipe Inp Report'!Z2137="X",1,IF('Prop Drill Pipe Inp Report'!AA2137="X",1,IF('Prop Drill Pipe Inp Report'!AB2137="X",1,IF('Prop Drill Pipe Inp Report'!AC2137="X",1,IF('Prop Drill Pipe Inp Report'!AD2137="X",1,IF('Prop Drill Pipe Inp Report'!AE2137="X",1,IF('Prop Drill Pipe Inp Report'!AF2137="X",1,IF('Prop Drill Pipe Inp Report'!AG2137="X",1,IF('Prop Drill Pipe Inp Report'!AH2137="X",1, IF('Prop Drill Pipe Inp Report'!AI2137="X",1,0))))))))))))))</f>
        <v>0</v>
      </c>
      <c r="J2130">
        <f>IF('Prop Drill Pipe Inp Report'!AP2137="X",1,IF('Prop Drill Pipe Inp Report'!AQ2137="X",1,IF('Prop Drill Pipe Inp Report'!AR2137="X",1,IF('Prop Drill Pipe Inp Report'!AS2137="X",1,IF('Prop Drill Pipe Inp Report'!AT2137="X",1,IF('Prop Drill Pipe Inp Report'!AU2137="X",1,IF('Prop Drill Pipe Inp Report'!AV2137="X",1,IF('Prop Drill Pipe Inp Report'!AW2137="X",1,IF('Prop Drill Pipe Inp Report'!AX2137="X",1,IF('Prop Drill Pipe Inp Report'!AY2137="X",1,IF('Prop Drill Pipe Inp Report'!AZ2137="X",1,IF('Prop Drill Pipe Inp Report'!BA2137="X",1,0))))))))))))</f>
        <v>0</v>
      </c>
    </row>
    <row r="2131" spans="9:10" x14ac:dyDescent="0.25">
      <c r="I2131">
        <f>IF('Prop Drill Pipe Inp Report'!V2138="X",1,IF('Prop Drill Pipe Inp Report'!W2138="X",1,IF('Prop Drill Pipe Inp Report'!X2138="X",1,IF('Prop Drill Pipe Inp Report'!Y2138="X",1,IF('Prop Drill Pipe Inp Report'!Z2138="X",1,IF('Prop Drill Pipe Inp Report'!AA2138="X",1,IF('Prop Drill Pipe Inp Report'!AB2138="X",1,IF('Prop Drill Pipe Inp Report'!AC2138="X",1,IF('Prop Drill Pipe Inp Report'!AD2138="X",1,IF('Prop Drill Pipe Inp Report'!AE2138="X",1,IF('Prop Drill Pipe Inp Report'!AF2138="X",1,IF('Prop Drill Pipe Inp Report'!AG2138="X",1,IF('Prop Drill Pipe Inp Report'!AH2138="X",1, IF('Prop Drill Pipe Inp Report'!AI2138="X",1,0))))))))))))))</f>
        <v>0</v>
      </c>
      <c r="J2131">
        <f>IF('Prop Drill Pipe Inp Report'!AP2138="X",1,IF('Prop Drill Pipe Inp Report'!AQ2138="X",1,IF('Prop Drill Pipe Inp Report'!AR2138="X",1,IF('Prop Drill Pipe Inp Report'!AS2138="X",1,IF('Prop Drill Pipe Inp Report'!AT2138="X",1,IF('Prop Drill Pipe Inp Report'!AU2138="X",1,IF('Prop Drill Pipe Inp Report'!AV2138="X",1,IF('Prop Drill Pipe Inp Report'!AW2138="X",1,IF('Prop Drill Pipe Inp Report'!AX2138="X",1,IF('Prop Drill Pipe Inp Report'!AY2138="X",1,IF('Prop Drill Pipe Inp Report'!AZ2138="X",1,IF('Prop Drill Pipe Inp Report'!BA2138="X",1,0))))))))))))</f>
        <v>0</v>
      </c>
    </row>
    <row r="2132" spans="9:10" x14ac:dyDescent="0.25">
      <c r="I2132">
        <f>IF('Prop Drill Pipe Inp Report'!V2139="X",1,IF('Prop Drill Pipe Inp Report'!W2139="X",1,IF('Prop Drill Pipe Inp Report'!X2139="X",1,IF('Prop Drill Pipe Inp Report'!Y2139="X",1,IF('Prop Drill Pipe Inp Report'!Z2139="X",1,IF('Prop Drill Pipe Inp Report'!AA2139="X",1,IF('Prop Drill Pipe Inp Report'!AB2139="X",1,IF('Prop Drill Pipe Inp Report'!AC2139="X",1,IF('Prop Drill Pipe Inp Report'!AD2139="X",1,IF('Prop Drill Pipe Inp Report'!AE2139="X",1,IF('Prop Drill Pipe Inp Report'!AF2139="X",1,IF('Prop Drill Pipe Inp Report'!AG2139="X",1,IF('Prop Drill Pipe Inp Report'!AH2139="X",1, IF('Prop Drill Pipe Inp Report'!AI2139="X",1,0))))))))))))))</f>
        <v>0</v>
      </c>
      <c r="J2132">
        <f>IF('Prop Drill Pipe Inp Report'!AP2139="X",1,IF('Prop Drill Pipe Inp Report'!AQ2139="X",1,IF('Prop Drill Pipe Inp Report'!AR2139="X",1,IF('Prop Drill Pipe Inp Report'!AS2139="X",1,IF('Prop Drill Pipe Inp Report'!AT2139="X",1,IF('Prop Drill Pipe Inp Report'!AU2139="X",1,IF('Prop Drill Pipe Inp Report'!AV2139="X",1,IF('Prop Drill Pipe Inp Report'!AW2139="X",1,IF('Prop Drill Pipe Inp Report'!AX2139="X",1,IF('Prop Drill Pipe Inp Report'!AY2139="X",1,IF('Prop Drill Pipe Inp Report'!AZ2139="X",1,IF('Prop Drill Pipe Inp Report'!BA2139="X",1,0))))))))))))</f>
        <v>0</v>
      </c>
    </row>
    <row r="2133" spans="9:10" x14ac:dyDescent="0.25">
      <c r="I2133">
        <f>IF('Prop Drill Pipe Inp Report'!V2140="X",1,IF('Prop Drill Pipe Inp Report'!W2140="X",1,IF('Prop Drill Pipe Inp Report'!X2140="X",1,IF('Prop Drill Pipe Inp Report'!Y2140="X",1,IF('Prop Drill Pipe Inp Report'!Z2140="X",1,IF('Prop Drill Pipe Inp Report'!AA2140="X",1,IF('Prop Drill Pipe Inp Report'!AB2140="X",1,IF('Prop Drill Pipe Inp Report'!AC2140="X",1,IF('Prop Drill Pipe Inp Report'!AD2140="X",1,IF('Prop Drill Pipe Inp Report'!AE2140="X",1,IF('Prop Drill Pipe Inp Report'!AF2140="X",1,IF('Prop Drill Pipe Inp Report'!AG2140="X",1,IF('Prop Drill Pipe Inp Report'!AH2140="X",1, IF('Prop Drill Pipe Inp Report'!AI2140="X",1,0))))))))))))))</f>
        <v>0</v>
      </c>
      <c r="J2133">
        <f>IF('Prop Drill Pipe Inp Report'!AP2140="X",1,IF('Prop Drill Pipe Inp Report'!AQ2140="X",1,IF('Prop Drill Pipe Inp Report'!AR2140="X",1,IF('Prop Drill Pipe Inp Report'!AS2140="X",1,IF('Prop Drill Pipe Inp Report'!AT2140="X",1,IF('Prop Drill Pipe Inp Report'!AU2140="X",1,IF('Prop Drill Pipe Inp Report'!AV2140="X",1,IF('Prop Drill Pipe Inp Report'!AW2140="X",1,IF('Prop Drill Pipe Inp Report'!AX2140="X",1,IF('Prop Drill Pipe Inp Report'!AY2140="X",1,IF('Prop Drill Pipe Inp Report'!AZ2140="X",1,IF('Prop Drill Pipe Inp Report'!BA2140="X",1,0))))))))))))</f>
        <v>0</v>
      </c>
    </row>
    <row r="2134" spans="9:10" x14ac:dyDescent="0.25">
      <c r="I2134">
        <f>IF('Prop Drill Pipe Inp Report'!V2141="X",1,IF('Prop Drill Pipe Inp Report'!W2141="X",1,IF('Prop Drill Pipe Inp Report'!X2141="X",1,IF('Prop Drill Pipe Inp Report'!Y2141="X",1,IF('Prop Drill Pipe Inp Report'!Z2141="X",1,IF('Prop Drill Pipe Inp Report'!AA2141="X",1,IF('Prop Drill Pipe Inp Report'!AB2141="X",1,IF('Prop Drill Pipe Inp Report'!AC2141="X",1,IF('Prop Drill Pipe Inp Report'!AD2141="X",1,IF('Prop Drill Pipe Inp Report'!AE2141="X",1,IF('Prop Drill Pipe Inp Report'!AF2141="X",1,IF('Prop Drill Pipe Inp Report'!AG2141="X",1,IF('Prop Drill Pipe Inp Report'!AH2141="X",1, IF('Prop Drill Pipe Inp Report'!AI2141="X",1,0))))))))))))))</f>
        <v>0</v>
      </c>
      <c r="J2134">
        <f>IF('Prop Drill Pipe Inp Report'!AP2141="X",1,IF('Prop Drill Pipe Inp Report'!AQ2141="X",1,IF('Prop Drill Pipe Inp Report'!AR2141="X",1,IF('Prop Drill Pipe Inp Report'!AS2141="X",1,IF('Prop Drill Pipe Inp Report'!AT2141="X",1,IF('Prop Drill Pipe Inp Report'!AU2141="X",1,IF('Prop Drill Pipe Inp Report'!AV2141="X",1,IF('Prop Drill Pipe Inp Report'!AW2141="X",1,IF('Prop Drill Pipe Inp Report'!AX2141="X",1,IF('Prop Drill Pipe Inp Report'!AY2141="X",1,IF('Prop Drill Pipe Inp Report'!AZ2141="X",1,IF('Prop Drill Pipe Inp Report'!BA2141="X",1,0))))))))))))</f>
        <v>0</v>
      </c>
    </row>
    <row r="2135" spans="9:10" x14ac:dyDescent="0.25">
      <c r="I2135">
        <f>IF('Prop Drill Pipe Inp Report'!V2142="X",1,IF('Prop Drill Pipe Inp Report'!W2142="X",1,IF('Prop Drill Pipe Inp Report'!X2142="X",1,IF('Prop Drill Pipe Inp Report'!Y2142="X",1,IF('Prop Drill Pipe Inp Report'!Z2142="X",1,IF('Prop Drill Pipe Inp Report'!AA2142="X",1,IF('Prop Drill Pipe Inp Report'!AB2142="X",1,IF('Prop Drill Pipe Inp Report'!AC2142="X",1,IF('Prop Drill Pipe Inp Report'!AD2142="X",1,IF('Prop Drill Pipe Inp Report'!AE2142="X",1,IF('Prop Drill Pipe Inp Report'!AF2142="X",1,IF('Prop Drill Pipe Inp Report'!AG2142="X",1,IF('Prop Drill Pipe Inp Report'!AH2142="X",1, IF('Prop Drill Pipe Inp Report'!AI2142="X",1,0))))))))))))))</f>
        <v>0</v>
      </c>
      <c r="J2135">
        <f>IF('Prop Drill Pipe Inp Report'!AP2142="X",1,IF('Prop Drill Pipe Inp Report'!AQ2142="X",1,IF('Prop Drill Pipe Inp Report'!AR2142="X",1,IF('Prop Drill Pipe Inp Report'!AS2142="X",1,IF('Prop Drill Pipe Inp Report'!AT2142="X",1,IF('Prop Drill Pipe Inp Report'!AU2142="X",1,IF('Prop Drill Pipe Inp Report'!AV2142="X",1,IF('Prop Drill Pipe Inp Report'!AW2142="X",1,IF('Prop Drill Pipe Inp Report'!AX2142="X",1,IF('Prop Drill Pipe Inp Report'!AY2142="X",1,IF('Prop Drill Pipe Inp Report'!AZ2142="X",1,IF('Prop Drill Pipe Inp Report'!BA2142="X",1,0))))))))))))</f>
        <v>0</v>
      </c>
    </row>
    <row r="2136" spans="9:10" x14ac:dyDescent="0.25">
      <c r="I2136">
        <f>IF('Prop Drill Pipe Inp Report'!V2143="X",1,IF('Prop Drill Pipe Inp Report'!W2143="X",1,IF('Prop Drill Pipe Inp Report'!X2143="X",1,IF('Prop Drill Pipe Inp Report'!Y2143="X",1,IF('Prop Drill Pipe Inp Report'!Z2143="X",1,IF('Prop Drill Pipe Inp Report'!AA2143="X",1,IF('Prop Drill Pipe Inp Report'!AB2143="X",1,IF('Prop Drill Pipe Inp Report'!AC2143="X",1,IF('Prop Drill Pipe Inp Report'!AD2143="X",1,IF('Prop Drill Pipe Inp Report'!AE2143="X",1,IF('Prop Drill Pipe Inp Report'!AF2143="X",1,IF('Prop Drill Pipe Inp Report'!AG2143="X",1,IF('Prop Drill Pipe Inp Report'!AH2143="X",1, IF('Prop Drill Pipe Inp Report'!AI2143="X",1,0))))))))))))))</f>
        <v>0</v>
      </c>
      <c r="J2136">
        <f>IF('Prop Drill Pipe Inp Report'!AP2143="X",1,IF('Prop Drill Pipe Inp Report'!AQ2143="X",1,IF('Prop Drill Pipe Inp Report'!AR2143="X",1,IF('Prop Drill Pipe Inp Report'!AS2143="X",1,IF('Prop Drill Pipe Inp Report'!AT2143="X",1,IF('Prop Drill Pipe Inp Report'!AU2143="X",1,IF('Prop Drill Pipe Inp Report'!AV2143="X",1,IF('Prop Drill Pipe Inp Report'!AW2143="X",1,IF('Prop Drill Pipe Inp Report'!AX2143="X",1,IF('Prop Drill Pipe Inp Report'!AY2143="X",1,IF('Prop Drill Pipe Inp Report'!AZ2143="X",1,IF('Prop Drill Pipe Inp Report'!BA2143="X",1,0))))))))))))</f>
        <v>0</v>
      </c>
    </row>
    <row r="2137" spans="9:10" x14ac:dyDescent="0.25">
      <c r="I2137">
        <f>IF('Prop Drill Pipe Inp Report'!V2144="X",1,IF('Prop Drill Pipe Inp Report'!W2144="X",1,IF('Prop Drill Pipe Inp Report'!X2144="X",1,IF('Prop Drill Pipe Inp Report'!Y2144="X",1,IF('Prop Drill Pipe Inp Report'!Z2144="X",1,IF('Prop Drill Pipe Inp Report'!AA2144="X",1,IF('Prop Drill Pipe Inp Report'!AB2144="X",1,IF('Prop Drill Pipe Inp Report'!AC2144="X",1,IF('Prop Drill Pipe Inp Report'!AD2144="X",1,IF('Prop Drill Pipe Inp Report'!AE2144="X",1,IF('Prop Drill Pipe Inp Report'!AF2144="X",1,IF('Prop Drill Pipe Inp Report'!AG2144="X",1,IF('Prop Drill Pipe Inp Report'!AH2144="X",1, IF('Prop Drill Pipe Inp Report'!AI2144="X",1,0))))))))))))))</f>
        <v>0</v>
      </c>
      <c r="J2137">
        <f>IF('Prop Drill Pipe Inp Report'!AP2144="X",1,IF('Prop Drill Pipe Inp Report'!AQ2144="X",1,IF('Prop Drill Pipe Inp Report'!AR2144="X",1,IF('Prop Drill Pipe Inp Report'!AS2144="X",1,IF('Prop Drill Pipe Inp Report'!AT2144="X",1,IF('Prop Drill Pipe Inp Report'!AU2144="X",1,IF('Prop Drill Pipe Inp Report'!AV2144="X",1,IF('Prop Drill Pipe Inp Report'!AW2144="X",1,IF('Prop Drill Pipe Inp Report'!AX2144="X",1,IF('Prop Drill Pipe Inp Report'!AY2144="X",1,IF('Prop Drill Pipe Inp Report'!AZ2144="X",1,IF('Prop Drill Pipe Inp Report'!BA2144="X",1,0))))))))))))</f>
        <v>0</v>
      </c>
    </row>
    <row r="2138" spans="9:10" x14ac:dyDescent="0.25">
      <c r="I2138">
        <f>IF('Prop Drill Pipe Inp Report'!V2145="X",1,IF('Prop Drill Pipe Inp Report'!W2145="X",1,IF('Prop Drill Pipe Inp Report'!X2145="X",1,IF('Prop Drill Pipe Inp Report'!Y2145="X",1,IF('Prop Drill Pipe Inp Report'!Z2145="X",1,IF('Prop Drill Pipe Inp Report'!AA2145="X",1,IF('Prop Drill Pipe Inp Report'!AB2145="X",1,IF('Prop Drill Pipe Inp Report'!AC2145="X",1,IF('Prop Drill Pipe Inp Report'!AD2145="X",1,IF('Prop Drill Pipe Inp Report'!AE2145="X",1,IF('Prop Drill Pipe Inp Report'!AF2145="X",1,IF('Prop Drill Pipe Inp Report'!AG2145="X",1,IF('Prop Drill Pipe Inp Report'!AH2145="X",1, IF('Prop Drill Pipe Inp Report'!AI2145="X",1,0))))))))))))))</f>
        <v>0</v>
      </c>
      <c r="J2138">
        <f>IF('Prop Drill Pipe Inp Report'!AP2145="X",1,IF('Prop Drill Pipe Inp Report'!AQ2145="X",1,IF('Prop Drill Pipe Inp Report'!AR2145="X",1,IF('Prop Drill Pipe Inp Report'!AS2145="X",1,IF('Prop Drill Pipe Inp Report'!AT2145="X",1,IF('Prop Drill Pipe Inp Report'!AU2145="X",1,IF('Prop Drill Pipe Inp Report'!AV2145="X",1,IF('Prop Drill Pipe Inp Report'!AW2145="X",1,IF('Prop Drill Pipe Inp Report'!AX2145="X",1,IF('Prop Drill Pipe Inp Report'!AY2145="X",1,IF('Prop Drill Pipe Inp Report'!AZ2145="X",1,IF('Prop Drill Pipe Inp Report'!BA2145="X",1,0))))))))))))</f>
        <v>0</v>
      </c>
    </row>
    <row r="2139" spans="9:10" x14ac:dyDescent="0.25">
      <c r="I2139">
        <f>IF('Prop Drill Pipe Inp Report'!V2146="X",1,IF('Prop Drill Pipe Inp Report'!W2146="X",1,IF('Prop Drill Pipe Inp Report'!X2146="X",1,IF('Prop Drill Pipe Inp Report'!Y2146="X",1,IF('Prop Drill Pipe Inp Report'!Z2146="X",1,IF('Prop Drill Pipe Inp Report'!AA2146="X",1,IF('Prop Drill Pipe Inp Report'!AB2146="X",1,IF('Prop Drill Pipe Inp Report'!AC2146="X",1,IF('Prop Drill Pipe Inp Report'!AD2146="X",1,IF('Prop Drill Pipe Inp Report'!AE2146="X",1,IF('Prop Drill Pipe Inp Report'!AF2146="X",1,IF('Prop Drill Pipe Inp Report'!AG2146="X",1,IF('Prop Drill Pipe Inp Report'!AH2146="X",1, IF('Prop Drill Pipe Inp Report'!AI2146="X",1,0))))))))))))))</f>
        <v>0</v>
      </c>
      <c r="J2139">
        <f>IF('Prop Drill Pipe Inp Report'!AP2146="X",1,IF('Prop Drill Pipe Inp Report'!AQ2146="X",1,IF('Prop Drill Pipe Inp Report'!AR2146="X",1,IF('Prop Drill Pipe Inp Report'!AS2146="X",1,IF('Prop Drill Pipe Inp Report'!AT2146="X",1,IF('Prop Drill Pipe Inp Report'!AU2146="X",1,IF('Prop Drill Pipe Inp Report'!AV2146="X",1,IF('Prop Drill Pipe Inp Report'!AW2146="X",1,IF('Prop Drill Pipe Inp Report'!AX2146="X",1,IF('Prop Drill Pipe Inp Report'!AY2146="X",1,IF('Prop Drill Pipe Inp Report'!AZ2146="X",1,IF('Prop Drill Pipe Inp Report'!BA2146="X",1,0))))))))))))</f>
        <v>0</v>
      </c>
    </row>
    <row r="2140" spans="9:10" x14ac:dyDescent="0.25">
      <c r="I2140">
        <f>IF('Prop Drill Pipe Inp Report'!V2147="X",1,IF('Prop Drill Pipe Inp Report'!W2147="X",1,IF('Prop Drill Pipe Inp Report'!X2147="X",1,IF('Prop Drill Pipe Inp Report'!Y2147="X",1,IF('Prop Drill Pipe Inp Report'!Z2147="X",1,IF('Prop Drill Pipe Inp Report'!AA2147="X",1,IF('Prop Drill Pipe Inp Report'!AB2147="X",1,IF('Prop Drill Pipe Inp Report'!AC2147="X",1,IF('Prop Drill Pipe Inp Report'!AD2147="X",1,IF('Prop Drill Pipe Inp Report'!AE2147="X",1,IF('Prop Drill Pipe Inp Report'!AF2147="X",1,IF('Prop Drill Pipe Inp Report'!AG2147="X",1,IF('Prop Drill Pipe Inp Report'!AH2147="X",1, IF('Prop Drill Pipe Inp Report'!AI2147="X",1,0))))))))))))))</f>
        <v>0</v>
      </c>
      <c r="J2140">
        <f>IF('Prop Drill Pipe Inp Report'!AP2147="X",1,IF('Prop Drill Pipe Inp Report'!AQ2147="X",1,IF('Prop Drill Pipe Inp Report'!AR2147="X",1,IF('Prop Drill Pipe Inp Report'!AS2147="X",1,IF('Prop Drill Pipe Inp Report'!AT2147="X",1,IF('Prop Drill Pipe Inp Report'!AU2147="X",1,IF('Prop Drill Pipe Inp Report'!AV2147="X",1,IF('Prop Drill Pipe Inp Report'!AW2147="X",1,IF('Prop Drill Pipe Inp Report'!AX2147="X",1,IF('Prop Drill Pipe Inp Report'!AY2147="X",1,IF('Prop Drill Pipe Inp Report'!AZ2147="X",1,IF('Prop Drill Pipe Inp Report'!BA2147="X",1,0))))))))))))</f>
        <v>0</v>
      </c>
    </row>
    <row r="2141" spans="9:10" x14ac:dyDescent="0.25">
      <c r="I2141">
        <f>IF('Prop Drill Pipe Inp Report'!V2148="X",1,IF('Prop Drill Pipe Inp Report'!W2148="X",1,IF('Prop Drill Pipe Inp Report'!X2148="X",1,IF('Prop Drill Pipe Inp Report'!Y2148="X",1,IF('Prop Drill Pipe Inp Report'!Z2148="X",1,IF('Prop Drill Pipe Inp Report'!AA2148="X",1,IF('Prop Drill Pipe Inp Report'!AB2148="X",1,IF('Prop Drill Pipe Inp Report'!AC2148="X",1,IF('Prop Drill Pipe Inp Report'!AD2148="X",1,IF('Prop Drill Pipe Inp Report'!AE2148="X",1,IF('Prop Drill Pipe Inp Report'!AF2148="X",1,IF('Prop Drill Pipe Inp Report'!AG2148="X",1,IF('Prop Drill Pipe Inp Report'!AH2148="X",1, IF('Prop Drill Pipe Inp Report'!AI2148="X",1,0))))))))))))))</f>
        <v>0</v>
      </c>
      <c r="J2141">
        <f>IF('Prop Drill Pipe Inp Report'!AP2148="X",1,IF('Prop Drill Pipe Inp Report'!AQ2148="X",1,IF('Prop Drill Pipe Inp Report'!AR2148="X",1,IF('Prop Drill Pipe Inp Report'!AS2148="X",1,IF('Prop Drill Pipe Inp Report'!AT2148="X",1,IF('Prop Drill Pipe Inp Report'!AU2148="X",1,IF('Prop Drill Pipe Inp Report'!AV2148="X",1,IF('Prop Drill Pipe Inp Report'!AW2148="X",1,IF('Prop Drill Pipe Inp Report'!AX2148="X",1,IF('Prop Drill Pipe Inp Report'!AY2148="X",1,IF('Prop Drill Pipe Inp Report'!AZ2148="X",1,IF('Prop Drill Pipe Inp Report'!BA2148="X",1,0))))))))))))</f>
        <v>0</v>
      </c>
    </row>
    <row r="2142" spans="9:10" x14ac:dyDescent="0.25">
      <c r="I2142">
        <f>IF('Prop Drill Pipe Inp Report'!V2149="X",1,IF('Prop Drill Pipe Inp Report'!W2149="X",1,IF('Prop Drill Pipe Inp Report'!X2149="X",1,IF('Prop Drill Pipe Inp Report'!Y2149="X",1,IF('Prop Drill Pipe Inp Report'!Z2149="X",1,IF('Prop Drill Pipe Inp Report'!AA2149="X",1,IF('Prop Drill Pipe Inp Report'!AB2149="X",1,IF('Prop Drill Pipe Inp Report'!AC2149="X",1,IF('Prop Drill Pipe Inp Report'!AD2149="X",1,IF('Prop Drill Pipe Inp Report'!AE2149="X",1,IF('Prop Drill Pipe Inp Report'!AF2149="X",1,IF('Prop Drill Pipe Inp Report'!AG2149="X",1,IF('Prop Drill Pipe Inp Report'!AH2149="X",1, IF('Prop Drill Pipe Inp Report'!AI2149="X",1,0))))))))))))))</f>
        <v>0</v>
      </c>
      <c r="J2142">
        <f>IF('Prop Drill Pipe Inp Report'!AP2149="X",1,IF('Prop Drill Pipe Inp Report'!AQ2149="X",1,IF('Prop Drill Pipe Inp Report'!AR2149="X",1,IF('Prop Drill Pipe Inp Report'!AS2149="X",1,IF('Prop Drill Pipe Inp Report'!AT2149="X",1,IF('Prop Drill Pipe Inp Report'!AU2149="X",1,IF('Prop Drill Pipe Inp Report'!AV2149="X",1,IF('Prop Drill Pipe Inp Report'!AW2149="X",1,IF('Prop Drill Pipe Inp Report'!AX2149="X",1,IF('Prop Drill Pipe Inp Report'!AY2149="X",1,IF('Prop Drill Pipe Inp Report'!AZ2149="X",1,IF('Prop Drill Pipe Inp Report'!BA2149="X",1,0))))))))))))</f>
        <v>0</v>
      </c>
    </row>
    <row r="2143" spans="9:10" x14ac:dyDescent="0.25">
      <c r="I2143">
        <f>IF('Prop Drill Pipe Inp Report'!V2150="X",1,IF('Prop Drill Pipe Inp Report'!W2150="X",1,IF('Prop Drill Pipe Inp Report'!X2150="X",1,IF('Prop Drill Pipe Inp Report'!Y2150="X",1,IF('Prop Drill Pipe Inp Report'!Z2150="X",1,IF('Prop Drill Pipe Inp Report'!AA2150="X",1,IF('Prop Drill Pipe Inp Report'!AB2150="X",1,IF('Prop Drill Pipe Inp Report'!AC2150="X",1,IF('Prop Drill Pipe Inp Report'!AD2150="X",1,IF('Prop Drill Pipe Inp Report'!AE2150="X",1,IF('Prop Drill Pipe Inp Report'!AF2150="X",1,IF('Prop Drill Pipe Inp Report'!AG2150="X",1,IF('Prop Drill Pipe Inp Report'!AH2150="X",1, IF('Prop Drill Pipe Inp Report'!AI2150="X",1,0))))))))))))))</f>
        <v>0</v>
      </c>
      <c r="J2143">
        <f>IF('Prop Drill Pipe Inp Report'!AP2150="X",1,IF('Prop Drill Pipe Inp Report'!AQ2150="X",1,IF('Prop Drill Pipe Inp Report'!AR2150="X",1,IF('Prop Drill Pipe Inp Report'!AS2150="X",1,IF('Prop Drill Pipe Inp Report'!AT2150="X",1,IF('Prop Drill Pipe Inp Report'!AU2150="X",1,IF('Prop Drill Pipe Inp Report'!AV2150="X",1,IF('Prop Drill Pipe Inp Report'!AW2150="X",1,IF('Prop Drill Pipe Inp Report'!AX2150="X",1,IF('Prop Drill Pipe Inp Report'!AY2150="X",1,IF('Prop Drill Pipe Inp Report'!AZ2150="X",1,IF('Prop Drill Pipe Inp Report'!BA2150="X",1,0))))))))))))</f>
        <v>0</v>
      </c>
    </row>
    <row r="2144" spans="9:10" x14ac:dyDescent="0.25">
      <c r="I2144">
        <f>IF('Prop Drill Pipe Inp Report'!V2151="X",1,IF('Prop Drill Pipe Inp Report'!W2151="X",1,IF('Prop Drill Pipe Inp Report'!X2151="X",1,IF('Prop Drill Pipe Inp Report'!Y2151="X",1,IF('Prop Drill Pipe Inp Report'!Z2151="X",1,IF('Prop Drill Pipe Inp Report'!AA2151="X",1,IF('Prop Drill Pipe Inp Report'!AB2151="X",1,IF('Prop Drill Pipe Inp Report'!AC2151="X",1,IF('Prop Drill Pipe Inp Report'!AD2151="X",1,IF('Prop Drill Pipe Inp Report'!AE2151="X",1,IF('Prop Drill Pipe Inp Report'!AF2151="X",1,IF('Prop Drill Pipe Inp Report'!AG2151="X",1,IF('Prop Drill Pipe Inp Report'!AH2151="X",1, IF('Prop Drill Pipe Inp Report'!AI2151="X",1,0))))))))))))))</f>
        <v>0</v>
      </c>
      <c r="J2144">
        <f>IF('Prop Drill Pipe Inp Report'!AP2151="X",1,IF('Prop Drill Pipe Inp Report'!AQ2151="X",1,IF('Prop Drill Pipe Inp Report'!AR2151="X",1,IF('Prop Drill Pipe Inp Report'!AS2151="X",1,IF('Prop Drill Pipe Inp Report'!AT2151="X",1,IF('Prop Drill Pipe Inp Report'!AU2151="X",1,IF('Prop Drill Pipe Inp Report'!AV2151="X",1,IF('Prop Drill Pipe Inp Report'!AW2151="X",1,IF('Prop Drill Pipe Inp Report'!AX2151="X",1,IF('Prop Drill Pipe Inp Report'!AY2151="X",1,IF('Prop Drill Pipe Inp Report'!AZ2151="X",1,IF('Prop Drill Pipe Inp Report'!BA2151="X",1,0))))))))))))</f>
        <v>0</v>
      </c>
    </row>
    <row r="2145" spans="9:10" x14ac:dyDescent="0.25">
      <c r="I2145">
        <f>IF('Prop Drill Pipe Inp Report'!V2152="X",1,IF('Prop Drill Pipe Inp Report'!W2152="X",1,IF('Prop Drill Pipe Inp Report'!X2152="X",1,IF('Prop Drill Pipe Inp Report'!Y2152="X",1,IF('Prop Drill Pipe Inp Report'!Z2152="X",1,IF('Prop Drill Pipe Inp Report'!AA2152="X",1,IF('Prop Drill Pipe Inp Report'!AB2152="X",1,IF('Prop Drill Pipe Inp Report'!AC2152="X",1,IF('Prop Drill Pipe Inp Report'!AD2152="X",1,IF('Prop Drill Pipe Inp Report'!AE2152="X",1,IF('Prop Drill Pipe Inp Report'!AF2152="X",1,IF('Prop Drill Pipe Inp Report'!AG2152="X",1,IF('Prop Drill Pipe Inp Report'!AH2152="X",1, IF('Prop Drill Pipe Inp Report'!AI2152="X",1,0))))))))))))))</f>
        <v>0</v>
      </c>
      <c r="J2145">
        <f>IF('Prop Drill Pipe Inp Report'!AP2152="X",1,IF('Prop Drill Pipe Inp Report'!AQ2152="X",1,IF('Prop Drill Pipe Inp Report'!AR2152="X",1,IF('Prop Drill Pipe Inp Report'!AS2152="X",1,IF('Prop Drill Pipe Inp Report'!AT2152="X",1,IF('Prop Drill Pipe Inp Report'!AU2152="X",1,IF('Prop Drill Pipe Inp Report'!AV2152="X",1,IF('Prop Drill Pipe Inp Report'!AW2152="X",1,IF('Prop Drill Pipe Inp Report'!AX2152="X",1,IF('Prop Drill Pipe Inp Report'!AY2152="X",1,IF('Prop Drill Pipe Inp Report'!AZ2152="X",1,IF('Prop Drill Pipe Inp Report'!BA2152="X",1,0))))))))))))</f>
        <v>0</v>
      </c>
    </row>
    <row r="2146" spans="9:10" x14ac:dyDescent="0.25">
      <c r="I2146">
        <f>IF('Prop Drill Pipe Inp Report'!V2153="X",1,IF('Prop Drill Pipe Inp Report'!W2153="X",1,IF('Prop Drill Pipe Inp Report'!X2153="X",1,IF('Prop Drill Pipe Inp Report'!Y2153="X",1,IF('Prop Drill Pipe Inp Report'!Z2153="X",1,IF('Prop Drill Pipe Inp Report'!AA2153="X",1,IF('Prop Drill Pipe Inp Report'!AB2153="X",1,IF('Prop Drill Pipe Inp Report'!AC2153="X",1,IF('Prop Drill Pipe Inp Report'!AD2153="X",1,IF('Prop Drill Pipe Inp Report'!AE2153="X",1,IF('Prop Drill Pipe Inp Report'!AF2153="X",1,IF('Prop Drill Pipe Inp Report'!AG2153="X",1,IF('Prop Drill Pipe Inp Report'!AH2153="X",1, IF('Prop Drill Pipe Inp Report'!AI2153="X",1,0))))))))))))))</f>
        <v>0</v>
      </c>
      <c r="J2146">
        <f>IF('Prop Drill Pipe Inp Report'!AP2153="X",1,IF('Prop Drill Pipe Inp Report'!AQ2153="X",1,IF('Prop Drill Pipe Inp Report'!AR2153="X",1,IF('Prop Drill Pipe Inp Report'!AS2153="X",1,IF('Prop Drill Pipe Inp Report'!AT2153="X",1,IF('Prop Drill Pipe Inp Report'!AU2153="X",1,IF('Prop Drill Pipe Inp Report'!AV2153="X",1,IF('Prop Drill Pipe Inp Report'!AW2153="X",1,IF('Prop Drill Pipe Inp Report'!AX2153="X",1,IF('Prop Drill Pipe Inp Report'!AY2153="X",1,IF('Prop Drill Pipe Inp Report'!AZ2153="X",1,IF('Prop Drill Pipe Inp Report'!BA2153="X",1,0))))))))))))</f>
        <v>0</v>
      </c>
    </row>
    <row r="2147" spans="9:10" x14ac:dyDescent="0.25">
      <c r="I2147">
        <f>IF('Prop Drill Pipe Inp Report'!V2154="X",1,IF('Prop Drill Pipe Inp Report'!W2154="X",1,IF('Prop Drill Pipe Inp Report'!X2154="X",1,IF('Prop Drill Pipe Inp Report'!Y2154="X",1,IF('Prop Drill Pipe Inp Report'!Z2154="X",1,IF('Prop Drill Pipe Inp Report'!AA2154="X",1,IF('Prop Drill Pipe Inp Report'!AB2154="X",1,IF('Prop Drill Pipe Inp Report'!AC2154="X",1,IF('Prop Drill Pipe Inp Report'!AD2154="X",1,IF('Prop Drill Pipe Inp Report'!AE2154="X",1,IF('Prop Drill Pipe Inp Report'!AF2154="X",1,IF('Prop Drill Pipe Inp Report'!AG2154="X",1,IF('Prop Drill Pipe Inp Report'!AH2154="X",1, IF('Prop Drill Pipe Inp Report'!AI2154="X",1,0))))))))))))))</f>
        <v>0</v>
      </c>
      <c r="J2147">
        <f>IF('Prop Drill Pipe Inp Report'!AP2154="X",1,IF('Prop Drill Pipe Inp Report'!AQ2154="X",1,IF('Prop Drill Pipe Inp Report'!AR2154="X",1,IF('Prop Drill Pipe Inp Report'!AS2154="X",1,IF('Prop Drill Pipe Inp Report'!AT2154="X",1,IF('Prop Drill Pipe Inp Report'!AU2154="X",1,IF('Prop Drill Pipe Inp Report'!AV2154="X",1,IF('Prop Drill Pipe Inp Report'!AW2154="X",1,IF('Prop Drill Pipe Inp Report'!AX2154="X",1,IF('Prop Drill Pipe Inp Report'!AY2154="X",1,IF('Prop Drill Pipe Inp Report'!AZ2154="X",1,IF('Prop Drill Pipe Inp Report'!BA2154="X",1,0))))))))))))</f>
        <v>0</v>
      </c>
    </row>
    <row r="2148" spans="9:10" x14ac:dyDescent="0.25">
      <c r="I2148">
        <f>IF('Prop Drill Pipe Inp Report'!V2155="X",1,IF('Prop Drill Pipe Inp Report'!W2155="X",1,IF('Prop Drill Pipe Inp Report'!X2155="X",1,IF('Prop Drill Pipe Inp Report'!Y2155="X",1,IF('Prop Drill Pipe Inp Report'!Z2155="X",1,IF('Prop Drill Pipe Inp Report'!AA2155="X",1,IF('Prop Drill Pipe Inp Report'!AB2155="X",1,IF('Prop Drill Pipe Inp Report'!AC2155="X",1,IF('Prop Drill Pipe Inp Report'!AD2155="X",1,IF('Prop Drill Pipe Inp Report'!AE2155="X",1,IF('Prop Drill Pipe Inp Report'!AF2155="X",1,IF('Prop Drill Pipe Inp Report'!AG2155="X",1,IF('Prop Drill Pipe Inp Report'!AH2155="X",1, IF('Prop Drill Pipe Inp Report'!AI2155="X",1,0))))))))))))))</f>
        <v>0</v>
      </c>
      <c r="J2148">
        <f>IF('Prop Drill Pipe Inp Report'!AP2155="X",1,IF('Prop Drill Pipe Inp Report'!AQ2155="X",1,IF('Prop Drill Pipe Inp Report'!AR2155="X",1,IF('Prop Drill Pipe Inp Report'!AS2155="X",1,IF('Prop Drill Pipe Inp Report'!AT2155="X",1,IF('Prop Drill Pipe Inp Report'!AU2155="X",1,IF('Prop Drill Pipe Inp Report'!AV2155="X",1,IF('Prop Drill Pipe Inp Report'!AW2155="X",1,IF('Prop Drill Pipe Inp Report'!AX2155="X",1,IF('Prop Drill Pipe Inp Report'!AY2155="X",1,IF('Prop Drill Pipe Inp Report'!AZ2155="X",1,IF('Prop Drill Pipe Inp Report'!BA2155="X",1,0))))))))))))</f>
        <v>0</v>
      </c>
    </row>
    <row r="2149" spans="9:10" x14ac:dyDescent="0.25">
      <c r="I2149">
        <f>IF('Prop Drill Pipe Inp Report'!V2156="X",1,IF('Prop Drill Pipe Inp Report'!W2156="X",1,IF('Prop Drill Pipe Inp Report'!X2156="X",1,IF('Prop Drill Pipe Inp Report'!Y2156="X",1,IF('Prop Drill Pipe Inp Report'!Z2156="X",1,IF('Prop Drill Pipe Inp Report'!AA2156="X",1,IF('Prop Drill Pipe Inp Report'!AB2156="X",1,IF('Prop Drill Pipe Inp Report'!AC2156="X",1,IF('Prop Drill Pipe Inp Report'!AD2156="X",1,IF('Prop Drill Pipe Inp Report'!AE2156="X",1,IF('Prop Drill Pipe Inp Report'!AF2156="X",1,IF('Prop Drill Pipe Inp Report'!AG2156="X",1,IF('Prop Drill Pipe Inp Report'!AH2156="X",1, IF('Prop Drill Pipe Inp Report'!AI2156="X",1,0))))))))))))))</f>
        <v>0</v>
      </c>
      <c r="J2149">
        <f>IF('Prop Drill Pipe Inp Report'!AP2156="X",1,IF('Prop Drill Pipe Inp Report'!AQ2156="X",1,IF('Prop Drill Pipe Inp Report'!AR2156="X",1,IF('Prop Drill Pipe Inp Report'!AS2156="X",1,IF('Prop Drill Pipe Inp Report'!AT2156="X",1,IF('Prop Drill Pipe Inp Report'!AU2156="X",1,IF('Prop Drill Pipe Inp Report'!AV2156="X",1,IF('Prop Drill Pipe Inp Report'!AW2156="X",1,IF('Prop Drill Pipe Inp Report'!AX2156="X",1,IF('Prop Drill Pipe Inp Report'!AY2156="X",1,IF('Prop Drill Pipe Inp Report'!AZ2156="X",1,IF('Prop Drill Pipe Inp Report'!BA2156="X",1,0))))))))))))</f>
        <v>0</v>
      </c>
    </row>
    <row r="2150" spans="9:10" x14ac:dyDescent="0.25">
      <c r="I2150">
        <f>IF('Prop Drill Pipe Inp Report'!V2157="X",1,IF('Prop Drill Pipe Inp Report'!W2157="X",1,IF('Prop Drill Pipe Inp Report'!X2157="X",1,IF('Prop Drill Pipe Inp Report'!Y2157="X",1,IF('Prop Drill Pipe Inp Report'!Z2157="X",1,IF('Prop Drill Pipe Inp Report'!AA2157="X",1,IF('Prop Drill Pipe Inp Report'!AB2157="X",1,IF('Prop Drill Pipe Inp Report'!AC2157="X",1,IF('Prop Drill Pipe Inp Report'!AD2157="X",1,IF('Prop Drill Pipe Inp Report'!AE2157="X",1,IF('Prop Drill Pipe Inp Report'!AF2157="X",1,IF('Prop Drill Pipe Inp Report'!AG2157="X",1,IF('Prop Drill Pipe Inp Report'!AH2157="X",1, IF('Prop Drill Pipe Inp Report'!AI2157="X",1,0))))))))))))))</f>
        <v>0</v>
      </c>
      <c r="J2150">
        <f>IF('Prop Drill Pipe Inp Report'!AP2157="X",1,IF('Prop Drill Pipe Inp Report'!AQ2157="X",1,IF('Prop Drill Pipe Inp Report'!AR2157="X",1,IF('Prop Drill Pipe Inp Report'!AS2157="X",1,IF('Prop Drill Pipe Inp Report'!AT2157="X",1,IF('Prop Drill Pipe Inp Report'!AU2157="X",1,IF('Prop Drill Pipe Inp Report'!AV2157="X",1,IF('Prop Drill Pipe Inp Report'!AW2157="X",1,IF('Prop Drill Pipe Inp Report'!AX2157="X",1,IF('Prop Drill Pipe Inp Report'!AY2157="X",1,IF('Prop Drill Pipe Inp Report'!AZ2157="X",1,IF('Prop Drill Pipe Inp Report'!BA2157="X",1,0))))))))))))</f>
        <v>0</v>
      </c>
    </row>
    <row r="2151" spans="9:10" x14ac:dyDescent="0.25">
      <c r="I2151">
        <f>IF('Prop Drill Pipe Inp Report'!V2158="X",1,IF('Prop Drill Pipe Inp Report'!W2158="X",1,IF('Prop Drill Pipe Inp Report'!X2158="X",1,IF('Prop Drill Pipe Inp Report'!Y2158="X",1,IF('Prop Drill Pipe Inp Report'!Z2158="X",1,IF('Prop Drill Pipe Inp Report'!AA2158="X",1,IF('Prop Drill Pipe Inp Report'!AB2158="X",1,IF('Prop Drill Pipe Inp Report'!AC2158="X",1,IF('Prop Drill Pipe Inp Report'!AD2158="X",1,IF('Prop Drill Pipe Inp Report'!AE2158="X",1,IF('Prop Drill Pipe Inp Report'!AF2158="X",1,IF('Prop Drill Pipe Inp Report'!AG2158="X",1,IF('Prop Drill Pipe Inp Report'!AH2158="X",1, IF('Prop Drill Pipe Inp Report'!AI2158="X",1,0))))))))))))))</f>
        <v>0</v>
      </c>
      <c r="J2151">
        <f>IF('Prop Drill Pipe Inp Report'!AP2158="X",1,IF('Prop Drill Pipe Inp Report'!AQ2158="X",1,IF('Prop Drill Pipe Inp Report'!AR2158="X",1,IF('Prop Drill Pipe Inp Report'!AS2158="X",1,IF('Prop Drill Pipe Inp Report'!AT2158="X",1,IF('Prop Drill Pipe Inp Report'!AU2158="X",1,IF('Prop Drill Pipe Inp Report'!AV2158="X",1,IF('Prop Drill Pipe Inp Report'!AW2158="X",1,IF('Prop Drill Pipe Inp Report'!AX2158="X",1,IF('Prop Drill Pipe Inp Report'!AY2158="X",1,IF('Prop Drill Pipe Inp Report'!AZ2158="X",1,IF('Prop Drill Pipe Inp Report'!BA2158="X",1,0))))))))))))</f>
        <v>0</v>
      </c>
    </row>
    <row r="2152" spans="9:10" x14ac:dyDescent="0.25">
      <c r="I2152">
        <f>IF('Prop Drill Pipe Inp Report'!V2159="X",1,IF('Prop Drill Pipe Inp Report'!W2159="X",1,IF('Prop Drill Pipe Inp Report'!X2159="X",1,IF('Prop Drill Pipe Inp Report'!Y2159="X",1,IF('Prop Drill Pipe Inp Report'!Z2159="X",1,IF('Prop Drill Pipe Inp Report'!AA2159="X",1,IF('Prop Drill Pipe Inp Report'!AB2159="X",1,IF('Prop Drill Pipe Inp Report'!AC2159="X",1,IF('Prop Drill Pipe Inp Report'!AD2159="X",1,IF('Prop Drill Pipe Inp Report'!AE2159="X",1,IF('Prop Drill Pipe Inp Report'!AF2159="X",1,IF('Prop Drill Pipe Inp Report'!AG2159="X",1,IF('Prop Drill Pipe Inp Report'!AH2159="X",1, IF('Prop Drill Pipe Inp Report'!AI2159="X",1,0))))))))))))))</f>
        <v>0</v>
      </c>
      <c r="J2152">
        <f>IF('Prop Drill Pipe Inp Report'!AP2159="X",1,IF('Prop Drill Pipe Inp Report'!AQ2159="X",1,IF('Prop Drill Pipe Inp Report'!AR2159="X",1,IF('Prop Drill Pipe Inp Report'!AS2159="X",1,IF('Prop Drill Pipe Inp Report'!AT2159="X",1,IF('Prop Drill Pipe Inp Report'!AU2159="X",1,IF('Prop Drill Pipe Inp Report'!AV2159="X",1,IF('Prop Drill Pipe Inp Report'!AW2159="X",1,IF('Prop Drill Pipe Inp Report'!AX2159="X",1,IF('Prop Drill Pipe Inp Report'!AY2159="X",1,IF('Prop Drill Pipe Inp Report'!AZ2159="X",1,IF('Prop Drill Pipe Inp Report'!BA2159="X",1,0))))))))))))</f>
        <v>0</v>
      </c>
    </row>
    <row r="2153" spans="9:10" x14ac:dyDescent="0.25">
      <c r="I2153">
        <f>IF('Prop Drill Pipe Inp Report'!V2160="X",1,IF('Prop Drill Pipe Inp Report'!W2160="X",1,IF('Prop Drill Pipe Inp Report'!X2160="X",1,IF('Prop Drill Pipe Inp Report'!Y2160="X",1,IF('Prop Drill Pipe Inp Report'!Z2160="X",1,IF('Prop Drill Pipe Inp Report'!AA2160="X",1,IF('Prop Drill Pipe Inp Report'!AB2160="X",1,IF('Prop Drill Pipe Inp Report'!AC2160="X",1,IF('Prop Drill Pipe Inp Report'!AD2160="X",1,IF('Prop Drill Pipe Inp Report'!AE2160="X",1,IF('Prop Drill Pipe Inp Report'!AF2160="X",1,IF('Prop Drill Pipe Inp Report'!AG2160="X",1,IF('Prop Drill Pipe Inp Report'!AH2160="X",1, IF('Prop Drill Pipe Inp Report'!AI2160="X",1,0))))))))))))))</f>
        <v>0</v>
      </c>
      <c r="J2153">
        <f>IF('Prop Drill Pipe Inp Report'!AP2160="X",1,IF('Prop Drill Pipe Inp Report'!AQ2160="X",1,IF('Prop Drill Pipe Inp Report'!AR2160="X",1,IF('Prop Drill Pipe Inp Report'!AS2160="X",1,IF('Prop Drill Pipe Inp Report'!AT2160="X",1,IF('Prop Drill Pipe Inp Report'!AU2160="X",1,IF('Prop Drill Pipe Inp Report'!AV2160="X",1,IF('Prop Drill Pipe Inp Report'!AW2160="X",1,IF('Prop Drill Pipe Inp Report'!AX2160="X",1,IF('Prop Drill Pipe Inp Report'!AY2160="X",1,IF('Prop Drill Pipe Inp Report'!AZ2160="X",1,IF('Prop Drill Pipe Inp Report'!BA2160="X",1,0))))))))))))</f>
        <v>0</v>
      </c>
    </row>
    <row r="2154" spans="9:10" x14ac:dyDescent="0.25">
      <c r="I2154">
        <f>IF('Prop Drill Pipe Inp Report'!V2161="X",1,IF('Prop Drill Pipe Inp Report'!W2161="X",1,IF('Prop Drill Pipe Inp Report'!X2161="X",1,IF('Prop Drill Pipe Inp Report'!Y2161="X",1,IF('Prop Drill Pipe Inp Report'!Z2161="X",1,IF('Prop Drill Pipe Inp Report'!AA2161="X",1,IF('Prop Drill Pipe Inp Report'!AB2161="X",1,IF('Prop Drill Pipe Inp Report'!AC2161="X",1,IF('Prop Drill Pipe Inp Report'!AD2161="X",1,IF('Prop Drill Pipe Inp Report'!AE2161="X",1,IF('Prop Drill Pipe Inp Report'!AF2161="X",1,IF('Prop Drill Pipe Inp Report'!AG2161="X",1,IF('Prop Drill Pipe Inp Report'!AH2161="X",1, IF('Prop Drill Pipe Inp Report'!AI2161="X",1,0))))))))))))))</f>
        <v>0</v>
      </c>
      <c r="J2154">
        <f>IF('Prop Drill Pipe Inp Report'!AP2161="X",1,IF('Prop Drill Pipe Inp Report'!AQ2161="X",1,IF('Prop Drill Pipe Inp Report'!AR2161="X",1,IF('Prop Drill Pipe Inp Report'!AS2161="X",1,IF('Prop Drill Pipe Inp Report'!AT2161="X",1,IF('Prop Drill Pipe Inp Report'!AU2161="X",1,IF('Prop Drill Pipe Inp Report'!AV2161="X",1,IF('Prop Drill Pipe Inp Report'!AW2161="X",1,IF('Prop Drill Pipe Inp Report'!AX2161="X",1,IF('Prop Drill Pipe Inp Report'!AY2161="X",1,IF('Prop Drill Pipe Inp Report'!AZ2161="X",1,IF('Prop Drill Pipe Inp Report'!BA2161="X",1,0))))))))))))</f>
        <v>0</v>
      </c>
    </row>
    <row r="2155" spans="9:10" x14ac:dyDescent="0.25">
      <c r="I2155">
        <f>IF('Prop Drill Pipe Inp Report'!V2162="X",1,IF('Prop Drill Pipe Inp Report'!W2162="X",1,IF('Prop Drill Pipe Inp Report'!X2162="X",1,IF('Prop Drill Pipe Inp Report'!Y2162="X",1,IF('Prop Drill Pipe Inp Report'!Z2162="X",1,IF('Prop Drill Pipe Inp Report'!AA2162="X",1,IF('Prop Drill Pipe Inp Report'!AB2162="X",1,IF('Prop Drill Pipe Inp Report'!AC2162="X",1,IF('Prop Drill Pipe Inp Report'!AD2162="X",1,IF('Prop Drill Pipe Inp Report'!AE2162="X",1,IF('Prop Drill Pipe Inp Report'!AF2162="X",1,IF('Prop Drill Pipe Inp Report'!AG2162="X",1,IF('Prop Drill Pipe Inp Report'!AH2162="X",1, IF('Prop Drill Pipe Inp Report'!AI2162="X",1,0))))))))))))))</f>
        <v>0</v>
      </c>
      <c r="J2155">
        <f>IF('Prop Drill Pipe Inp Report'!AP2162="X",1,IF('Prop Drill Pipe Inp Report'!AQ2162="X",1,IF('Prop Drill Pipe Inp Report'!AR2162="X",1,IF('Prop Drill Pipe Inp Report'!AS2162="X",1,IF('Prop Drill Pipe Inp Report'!AT2162="X",1,IF('Prop Drill Pipe Inp Report'!AU2162="X",1,IF('Prop Drill Pipe Inp Report'!AV2162="X",1,IF('Prop Drill Pipe Inp Report'!AW2162="X",1,IF('Prop Drill Pipe Inp Report'!AX2162="X",1,IF('Prop Drill Pipe Inp Report'!AY2162="X",1,IF('Prop Drill Pipe Inp Report'!AZ2162="X",1,IF('Prop Drill Pipe Inp Report'!BA2162="X",1,0))))))))))))</f>
        <v>0</v>
      </c>
    </row>
    <row r="2156" spans="9:10" x14ac:dyDescent="0.25">
      <c r="I2156">
        <f>IF('Prop Drill Pipe Inp Report'!V2163="X",1,IF('Prop Drill Pipe Inp Report'!W2163="X",1,IF('Prop Drill Pipe Inp Report'!X2163="X",1,IF('Prop Drill Pipe Inp Report'!Y2163="X",1,IF('Prop Drill Pipe Inp Report'!Z2163="X",1,IF('Prop Drill Pipe Inp Report'!AA2163="X",1,IF('Prop Drill Pipe Inp Report'!AB2163="X",1,IF('Prop Drill Pipe Inp Report'!AC2163="X",1,IF('Prop Drill Pipe Inp Report'!AD2163="X",1,IF('Prop Drill Pipe Inp Report'!AE2163="X",1,IF('Prop Drill Pipe Inp Report'!AF2163="X",1,IF('Prop Drill Pipe Inp Report'!AG2163="X",1,IF('Prop Drill Pipe Inp Report'!AH2163="X",1, IF('Prop Drill Pipe Inp Report'!AI2163="X",1,0))))))))))))))</f>
        <v>0</v>
      </c>
      <c r="J2156">
        <f>IF('Prop Drill Pipe Inp Report'!AP2163="X",1,IF('Prop Drill Pipe Inp Report'!AQ2163="X",1,IF('Prop Drill Pipe Inp Report'!AR2163="X",1,IF('Prop Drill Pipe Inp Report'!AS2163="X",1,IF('Prop Drill Pipe Inp Report'!AT2163="X",1,IF('Prop Drill Pipe Inp Report'!AU2163="X",1,IF('Prop Drill Pipe Inp Report'!AV2163="X",1,IF('Prop Drill Pipe Inp Report'!AW2163="X",1,IF('Prop Drill Pipe Inp Report'!AX2163="X",1,IF('Prop Drill Pipe Inp Report'!AY2163="X",1,IF('Prop Drill Pipe Inp Report'!AZ2163="X",1,IF('Prop Drill Pipe Inp Report'!BA2163="X",1,0))))))))))))</f>
        <v>0</v>
      </c>
    </row>
    <row r="2157" spans="9:10" x14ac:dyDescent="0.25">
      <c r="I2157">
        <f>IF('Prop Drill Pipe Inp Report'!V2164="X",1,IF('Prop Drill Pipe Inp Report'!W2164="X",1,IF('Prop Drill Pipe Inp Report'!X2164="X",1,IF('Prop Drill Pipe Inp Report'!Y2164="X",1,IF('Prop Drill Pipe Inp Report'!Z2164="X",1,IF('Prop Drill Pipe Inp Report'!AA2164="X",1,IF('Prop Drill Pipe Inp Report'!AB2164="X",1,IF('Prop Drill Pipe Inp Report'!AC2164="X",1,IF('Prop Drill Pipe Inp Report'!AD2164="X",1,IF('Prop Drill Pipe Inp Report'!AE2164="X",1,IF('Prop Drill Pipe Inp Report'!AF2164="X",1,IF('Prop Drill Pipe Inp Report'!AG2164="X",1,IF('Prop Drill Pipe Inp Report'!AH2164="X",1, IF('Prop Drill Pipe Inp Report'!AI2164="X",1,0))))))))))))))</f>
        <v>0</v>
      </c>
      <c r="J2157">
        <f>IF('Prop Drill Pipe Inp Report'!AP2164="X",1,IF('Prop Drill Pipe Inp Report'!AQ2164="X",1,IF('Prop Drill Pipe Inp Report'!AR2164="X",1,IF('Prop Drill Pipe Inp Report'!AS2164="X",1,IF('Prop Drill Pipe Inp Report'!AT2164="X",1,IF('Prop Drill Pipe Inp Report'!AU2164="X",1,IF('Prop Drill Pipe Inp Report'!AV2164="X",1,IF('Prop Drill Pipe Inp Report'!AW2164="X",1,IF('Prop Drill Pipe Inp Report'!AX2164="X",1,IF('Prop Drill Pipe Inp Report'!AY2164="X",1,IF('Prop Drill Pipe Inp Report'!AZ2164="X",1,IF('Prop Drill Pipe Inp Report'!BA2164="X",1,0))))))))))))</f>
        <v>0</v>
      </c>
    </row>
    <row r="2158" spans="9:10" x14ac:dyDescent="0.25">
      <c r="I2158">
        <f>IF('Prop Drill Pipe Inp Report'!V2165="X",1,IF('Prop Drill Pipe Inp Report'!W2165="X",1,IF('Prop Drill Pipe Inp Report'!X2165="X",1,IF('Prop Drill Pipe Inp Report'!Y2165="X",1,IF('Prop Drill Pipe Inp Report'!Z2165="X",1,IF('Prop Drill Pipe Inp Report'!AA2165="X",1,IF('Prop Drill Pipe Inp Report'!AB2165="X",1,IF('Prop Drill Pipe Inp Report'!AC2165="X",1,IF('Prop Drill Pipe Inp Report'!AD2165="X",1,IF('Prop Drill Pipe Inp Report'!AE2165="X",1,IF('Prop Drill Pipe Inp Report'!AF2165="X",1,IF('Prop Drill Pipe Inp Report'!AG2165="X",1,IF('Prop Drill Pipe Inp Report'!AH2165="X",1, IF('Prop Drill Pipe Inp Report'!AI2165="X",1,0))))))))))))))</f>
        <v>0</v>
      </c>
      <c r="J2158">
        <f>IF('Prop Drill Pipe Inp Report'!AP2165="X",1,IF('Prop Drill Pipe Inp Report'!AQ2165="X",1,IF('Prop Drill Pipe Inp Report'!AR2165="X",1,IF('Prop Drill Pipe Inp Report'!AS2165="X",1,IF('Prop Drill Pipe Inp Report'!AT2165="X",1,IF('Prop Drill Pipe Inp Report'!AU2165="X",1,IF('Prop Drill Pipe Inp Report'!AV2165="X",1,IF('Prop Drill Pipe Inp Report'!AW2165="X",1,IF('Prop Drill Pipe Inp Report'!AX2165="X",1,IF('Prop Drill Pipe Inp Report'!AY2165="X",1,IF('Prop Drill Pipe Inp Report'!AZ2165="X",1,IF('Prop Drill Pipe Inp Report'!BA2165="X",1,0))))))))))))</f>
        <v>0</v>
      </c>
    </row>
    <row r="2159" spans="9:10" x14ac:dyDescent="0.25">
      <c r="I2159">
        <f>IF('Prop Drill Pipe Inp Report'!V2166="X",1,IF('Prop Drill Pipe Inp Report'!W2166="X",1,IF('Prop Drill Pipe Inp Report'!X2166="X",1,IF('Prop Drill Pipe Inp Report'!Y2166="X",1,IF('Prop Drill Pipe Inp Report'!Z2166="X",1,IF('Prop Drill Pipe Inp Report'!AA2166="X",1,IF('Prop Drill Pipe Inp Report'!AB2166="X",1,IF('Prop Drill Pipe Inp Report'!AC2166="X",1,IF('Prop Drill Pipe Inp Report'!AD2166="X",1,IF('Prop Drill Pipe Inp Report'!AE2166="X",1,IF('Prop Drill Pipe Inp Report'!AF2166="X",1,IF('Prop Drill Pipe Inp Report'!AG2166="X",1,IF('Prop Drill Pipe Inp Report'!AH2166="X",1, IF('Prop Drill Pipe Inp Report'!AI2166="X",1,0))))))))))))))</f>
        <v>0</v>
      </c>
      <c r="J2159">
        <f>IF('Prop Drill Pipe Inp Report'!AP2166="X",1,IF('Prop Drill Pipe Inp Report'!AQ2166="X",1,IF('Prop Drill Pipe Inp Report'!AR2166="X",1,IF('Prop Drill Pipe Inp Report'!AS2166="X",1,IF('Prop Drill Pipe Inp Report'!AT2166="X",1,IF('Prop Drill Pipe Inp Report'!AU2166="X",1,IF('Prop Drill Pipe Inp Report'!AV2166="X",1,IF('Prop Drill Pipe Inp Report'!AW2166="X",1,IF('Prop Drill Pipe Inp Report'!AX2166="X",1,IF('Prop Drill Pipe Inp Report'!AY2166="X",1,IF('Prop Drill Pipe Inp Report'!AZ2166="X",1,IF('Prop Drill Pipe Inp Report'!BA2166="X",1,0))))))))))))</f>
        <v>0</v>
      </c>
    </row>
    <row r="2160" spans="9:10" x14ac:dyDescent="0.25">
      <c r="I2160">
        <f>IF('Prop Drill Pipe Inp Report'!V2167="X",1,IF('Prop Drill Pipe Inp Report'!W2167="X",1,IF('Prop Drill Pipe Inp Report'!X2167="X",1,IF('Prop Drill Pipe Inp Report'!Y2167="X",1,IF('Prop Drill Pipe Inp Report'!Z2167="X",1,IF('Prop Drill Pipe Inp Report'!AA2167="X",1,IF('Prop Drill Pipe Inp Report'!AB2167="X",1,IF('Prop Drill Pipe Inp Report'!AC2167="X",1,IF('Prop Drill Pipe Inp Report'!AD2167="X",1,IF('Prop Drill Pipe Inp Report'!AE2167="X",1,IF('Prop Drill Pipe Inp Report'!AF2167="X",1,IF('Prop Drill Pipe Inp Report'!AG2167="X",1,IF('Prop Drill Pipe Inp Report'!AH2167="X",1, IF('Prop Drill Pipe Inp Report'!AI2167="X",1,0))))))))))))))</f>
        <v>0</v>
      </c>
      <c r="J2160">
        <f>IF('Prop Drill Pipe Inp Report'!AP2167="X",1,IF('Prop Drill Pipe Inp Report'!AQ2167="X",1,IF('Prop Drill Pipe Inp Report'!AR2167="X",1,IF('Prop Drill Pipe Inp Report'!AS2167="X",1,IF('Prop Drill Pipe Inp Report'!AT2167="X",1,IF('Prop Drill Pipe Inp Report'!AU2167="X",1,IF('Prop Drill Pipe Inp Report'!AV2167="X",1,IF('Prop Drill Pipe Inp Report'!AW2167="X",1,IF('Prop Drill Pipe Inp Report'!AX2167="X",1,IF('Prop Drill Pipe Inp Report'!AY2167="X",1,IF('Prop Drill Pipe Inp Report'!AZ2167="X",1,IF('Prop Drill Pipe Inp Report'!BA2167="X",1,0))))))))))))</f>
        <v>0</v>
      </c>
    </row>
    <row r="2161" spans="9:10" x14ac:dyDescent="0.25">
      <c r="I2161">
        <f>IF('Prop Drill Pipe Inp Report'!V2168="X",1,IF('Prop Drill Pipe Inp Report'!W2168="X",1,IF('Prop Drill Pipe Inp Report'!X2168="X",1,IF('Prop Drill Pipe Inp Report'!Y2168="X",1,IF('Prop Drill Pipe Inp Report'!Z2168="X",1,IF('Prop Drill Pipe Inp Report'!AA2168="X",1,IF('Prop Drill Pipe Inp Report'!AB2168="X",1,IF('Prop Drill Pipe Inp Report'!AC2168="X",1,IF('Prop Drill Pipe Inp Report'!AD2168="X",1,IF('Prop Drill Pipe Inp Report'!AE2168="X",1,IF('Prop Drill Pipe Inp Report'!AF2168="X",1,IF('Prop Drill Pipe Inp Report'!AG2168="X",1,IF('Prop Drill Pipe Inp Report'!AH2168="X",1, IF('Prop Drill Pipe Inp Report'!AI2168="X",1,0))))))))))))))</f>
        <v>0</v>
      </c>
      <c r="J2161">
        <f>IF('Prop Drill Pipe Inp Report'!AP2168="X",1,IF('Prop Drill Pipe Inp Report'!AQ2168="X",1,IF('Prop Drill Pipe Inp Report'!AR2168="X",1,IF('Prop Drill Pipe Inp Report'!AS2168="X",1,IF('Prop Drill Pipe Inp Report'!AT2168="X",1,IF('Prop Drill Pipe Inp Report'!AU2168="X",1,IF('Prop Drill Pipe Inp Report'!AV2168="X",1,IF('Prop Drill Pipe Inp Report'!AW2168="X",1,IF('Prop Drill Pipe Inp Report'!AX2168="X",1,IF('Prop Drill Pipe Inp Report'!AY2168="X",1,IF('Prop Drill Pipe Inp Report'!AZ2168="X",1,IF('Prop Drill Pipe Inp Report'!BA2168="X",1,0))))))))))))</f>
        <v>0</v>
      </c>
    </row>
    <row r="2162" spans="9:10" x14ac:dyDescent="0.25">
      <c r="I2162">
        <f>IF('Prop Drill Pipe Inp Report'!V2169="X",1,IF('Prop Drill Pipe Inp Report'!W2169="X",1,IF('Prop Drill Pipe Inp Report'!X2169="X",1,IF('Prop Drill Pipe Inp Report'!Y2169="X",1,IF('Prop Drill Pipe Inp Report'!Z2169="X",1,IF('Prop Drill Pipe Inp Report'!AA2169="X",1,IF('Prop Drill Pipe Inp Report'!AB2169="X",1,IF('Prop Drill Pipe Inp Report'!AC2169="X",1,IF('Prop Drill Pipe Inp Report'!AD2169="X",1,IF('Prop Drill Pipe Inp Report'!AE2169="X",1,IF('Prop Drill Pipe Inp Report'!AF2169="X",1,IF('Prop Drill Pipe Inp Report'!AG2169="X",1,IF('Prop Drill Pipe Inp Report'!AH2169="X",1, IF('Prop Drill Pipe Inp Report'!AI2169="X",1,0))))))))))))))</f>
        <v>0</v>
      </c>
      <c r="J2162">
        <f>IF('Prop Drill Pipe Inp Report'!AP2169="X",1,IF('Prop Drill Pipe Inp Report'!AQ2169="X",1,IF('Prop Drill Pipe Inp Report'!AR2169="X",1,IF('Prop Drill Pipe Inp Report'!AS2169="X",1,IF('Prop Drill Pipe Inp Report'!AT2169="X",1,IF('Prop Drill Pipe Inp Report'!AU2169="X",1,IF('Prop Drill Pipe Inp Report'!AV2169="X",1,IF('Prop Drill Pipe Inp Report'!AW2169="X",1,IF('Prop Drill Pipe Inp Report'!AX2169="X",1,IF('Prop Drill Pipe Inp Report'!AY2169="X",1,IF('Prop Drill Pipe Inp Report'!AZ2169="X",1,IF('Prop Drill Pipe Inp Report'!BA2169="X",1,0))))))))))))</f>
        <v>0</v>
      </c>
    </row>
    <row r="2163" spans="9:10" x14ac:dyDescent="0.25">
      <c r="I2163">
        <f>IF('Prop Drill Pipe Inp Report'!V2170="X",1,IF('Prop Drill Pipe Inp Report'!W2170="X",1,IF('Prop Drill Pipe Inp Report'!X2170="X",1,IF('Prop Drill Pipe Inp Report'!Y2170="X",1,IF('Prop Drill Pipe Inp Report'!Z2170="X",1,IF('Prop Drill Pipe Inp Report'!AA2170="X",1,IF('Prop Drill Pipe Inp Report'!AB2170="X",1,IF('Prop Drill Pipe Inp Report'!AC2170="X",1,IF('Prop Drill Pipe Inp Report'!AD2170="X",1,IF('Prop Drill Pipe Inp Report'!AE2170="X",1,IF('Prop Drill Pipe Inp Report'!AF2170="X",1,IF('Prop Drill Pipe Inp Report'!AG2170="X",1,IF('Prop Drill Pipe Inp Report'!AH2170="X",1, IF('Prop Drill Pipe Inp Report'!AI2170="X",1,0))))))))))))))</f>
        <v>0</v>
      </c>
      <c r="J2163">
        <f>IF('Prop Drill Pipe Inp Report'!AP2170="X",1,IF('Prop Drill Pipe Inp Report'!AQ2170="X",1,IF('Prop Drill Pipe Inp Report'!AR2170="X",1,IF('Prop Drill Pipe Inp Report'!AS2170="X",1,IF('Prop Drill Pipe Inp Report'!AT2170="X",1,IF('Prop Drill Pipe Inp Report'!AU2170="X",1,IF('Prop Drill Pipe Inp Report'!AV2170="X",1,IF('Prop Drill Pipe Inp Report'!AW2170="X",1,IF('Prop Drill Pipe Inp Report'!AX2170="X",1,IF('Prop Drill Pipe Inp Report'!AY2170="X",1,IF('Prop Drill Pipe Inp Report'!AZ2170="X",1,IF('Prop Drill Pipe Inp Report'!BA2170="X",1,0))))))))))))</f>
        <v>0</v>
      </c>
    </row>
    <row r="2164" spans="9:10" x14ac:dyDescent="0.25">
      <c r="I2164">
        <f>IF('Prop Drill Pipe Inp Report'!V2171="X",1,IF('Prop Drill Pipe Inp Report'!W2171="X",1,IF('Prop Drill Pipe Inp Report'!X2171="X",1,IF('Prop Drill Pipe Inp Report'!Y2171="X",1,IF('Prop Drill Pipe Inp Report'!Z2171="X",1,IF('Prop Drill Pipe Inp Report'!AA2171="X",1,IF('Prop Drill Pipe Inp Report'!AB2171="X",1,IF('Prop Drill Pipe Inp Report'!AC2171="X",1,IF('Prop Drill Pipe Inp Report'!AD2171="X",1,IF('Prop Drill Pipe Inp Report'!AE2171="X",1,IF('Prop Drill Pipe Inp Report'!AF2171="X",1,IF('Prop Drill Pipe Inp Report'!AG2171="X",1,IF('Prop Drill Pipe Inp Report'!AH2171="X",1, IF('Prop Drill Pipe Inp Report'!AI2171="X",1,0))))))))))))))</f>
        <v>0</v>
      </c>
      <c r="J2164">
        <f>IF('Prop Drill Pipe Inp Report'!AP2171="X",1,IF('Prop Drill Pipe Inp Report'!AQ2171="X",1,IF('Prop Drill Pipe Inp Report'!AR2171="X",1,IF('Prop Drill Pipe Inp Report'!AS2171="X",1,IF('Prop Drill Pipe Inp Report'!AT2171="X",1,IF('Prop Drill Pipe Inp Report'!AU2171="X",1,IF('Prop Drill Pipe Inp Report'!AV2171="X",1,IF('Prop Drill Pipe Inp Report'!AW2171="X",1,IF('Prop Drill Pipe Inp Report'!AX2171="X",1,IF('Prop Drill Pipe Inp Report'!AY2171="X",1,IF('Prop Drill Pipe Inp Report'!AZ2171="X",1,IF('Prop Drill Pipe Inp Report'!BA2171="X",1,0))))))))))))</f>
        <v>0</v>
      </c>
    </row>
    <row r="2165" spans="9:10" x14ac:dyDescent="0.25">
      <c r="I2165">
        <f>IF('Prop Drill Pipe Inp Report'!V2172="X",1,IF('Prop Drill Pipe Inp Report'!W2172="X",1,IF('Prop Drill Pipe Inp Report'!X2172="X",1,IF('Prop Drill Pipe Inp Report'!Y2172="X",1,IF('Prop Drill Pipe Inp Report'!Z2172="X",1,IF('Prop Drill Pipe Inp Report'!AA2172="X",1,IF('Prop Drill Pipe Inp Report'!AB2172="X",1,IF('Prop Drill Pipe Inp Report'!AC2172="X",1,IF('Prop Drill Pipe Inp Report'!AD2172="X",1,IF('Prop Drill Pipe Inp Report'!AE2172="X",1,IF('Prop Drill Pipe Inp Report'!AF2172="X",1,IF('Prop Drill Pipe Inp Report'!AG2172="X",1,IF('Prop Drill Pipe Inp Report'!AH2172="X",1, IF('Prop Drill Pipe Inp Report'!AI2172="X",1,0))))))))))))))</f>
        <v>0</v>
      </c>
      <c r="J2165">
        <f>IF('Prop Drill Pipe Inp Report'!AP2172="X",1,IF('Prop Drill Pipe Inp Report'!AQ2172="X",1,IF('Prop Drill Pipe Inp Report'!AR2172="X",1,IF('Prop Drill Pipe Inp Report'!AS2172="X",1,IF('Prop Drill Pipe Inp Report'!AT2172="X",1,IF('Prop Drill Pipe Inp Report'!AU2172="X",1,IF('Prop Drill Pipe Inp Report'!AV2172="X",1,IF('Prop Drill Pipe Inp Report'!AW2172="X",1,IF('Prop Drill Pipe Inp Report'!AX2172="X",1,IF('Prop Drill Pipe Inp Report'!AY2172="X",1,IF('Prop Drill Pipe Inp Report'!AZ2172="X",1,IF('Prop Drill Pipe Inp Report'!BA2172="X",1,0))))))))))))</f>
        <v>0</v>
      </c>
    </row>
    <row r="2166" spans="9:10" x14ac:dyDescent="0.25">
      <c r="I2166">
        <f>IF('Prop Drill Pipe Inp Report'!V2173="X",1,IF('Prop Drill Pipe Inp Report'!W2173="X",1,IF('Prop Drill Pipe Inp Report'!X2173="X",1,IF('Prop Drill Pipe Inp Report'!Y2173="X",1,IF('Prop Drill Pipe Inp Report'!Z2173="X",1,IF('Prop Drill Pipe Inp Report'!AA2173="X",1,IF('Prop Drill Pipe Inp Report'!AB2173="X",1,IF('Prop Drill Pipe Inp Report'!AC2173="X",1,IF('Prop Drill Pipe Inp Report'!AD2173="X",1,IF('Prop Drill Pipe Inp Report'!AE2173="X",1,IF('Prop Drill Pipe Inp Report'!AF2173="X",1,IF('Prop Drill Pipe Inp Report'!AG2173="X",1,IF('Prop Drill Pipe Inp Report'!AH2173="X",1, IF('Prop Drill Pipe Inp Report'!AI2173="X",1,0))))))))))))))</f>
        <v>0</v>
      </c>
      <c r="J2166">
        <f>IF('Prop Drill Pipe Inp Report'!AP2173="X",1,IF('Prop Drill Pipe Inp Report'!AQ2173="X",1,IF('Prop Drill Pipe Inp Report'!AR2173="X",1,IF('Prop Drill Pipe Inp Report'!AS2173="X",1,IF('Prop Drill Pipe Inp Report'!AT2173="X",1,IF('Prop Drill Pipe Inp Report'!AU2173="X",1,IF('Prop Drill Pipe Inp Report'!AV2173="X",1,IF('Prop Drill Pipe Inp Report'!AW2173="X",1,IF('Prop Drill Pipe Inp Report'!AX2173="X",1,IF('Prop Drill Pipe Inp Report'!AY2173="X",1,IF('Prop Drill Pipe Inp Report'!AZ2173="X",1,IF('Prop Drill Pipe Inp Report'!BA2173="X",1,0))))))))))))</f>
        <v>0</v>
      </c>
    </row>
    <row r="2167" spans="9:10" x14ac:dyDescent="0.25">
      <c r="I2167">
        <f>IF('Prop Drill Pipe Inp Report'!V2174="X",1,IF('Prop Drill Pipe Inp Report'!W2174="X",1,IF('Prop Drill Pipe Inp Report'!X2174="X",1,IF('Prop Drill Pipe Inp Report'!Y2174="X",1,IF('Prop Drill Pipe Inp Report'!Z2174="X",1,IF('Prop Drill Pipe Inp Report'!AA2174="X",1,IF('Prop Drill Pipe Inp Report'!AB2174="X",1,IF('Prop Drill Pipe Inp Report'!AC2174="X",1,IF('Prop Drill Pipe Inp Report'!AD2174="X",1,IF('Prop Drill Pipe Inp Report'!AE2174="X",1,IF('Prop Drill Pipe Inp Report'!AF2174="X",1,IF('Prop Drill Pipe Inp Report'!AG2174="X",1,IF('Prop Drill Pipe Inp Report'!AH2174="X",1, IF('Prop Drill Pipe Inp Report'!AI2174="X",1,0))))))))))))))</f>
        <v>0</v>
      </c>
      <c r="J2167">
        <f>IF('Prop Drill Pipe Inp Report'!AP2174="X",1,IF('Prop Drill Pipe Inp Report'!AQ2174="X",1,IF('Prop Drill Pipe Inp Report'!AR2174="X",1,IF('Prop Drill Pipe Inp Report'!AS2174="X",1,IF('Prop Drill Pipe Inp Report'!AT2174="X",1,IF('Prop Drill Pipe Inp Report'!AU2174="X",1,IF('Prop Drill Pipe Inp Report'!AV2174="X",1,IF('Prop Drill Pipe Inp Report'!AW2174="X",1,IF('Prop Drill Pipe Inp Report'!AX2174="X",1,IF('Prop Drill Pipe Inp Report'!AY2174="X",1,IF('Prop Drill Pipe Inp Report'!AZ2174="X",1,IF('Prop Drill Pipe Inp Report'!BA2174="X",1,0))))))))))))</f>
        <v>0</v>
      </c>
    </row>
    <row r="2168" spans="9:10" x14ac:dyDescent="0.25">
      <c r="I2168">
        <f>IF('Prop Drill Pipe Inp Report'!V2175="X",1,IF('Prop Drill Pipe Inp Report'!W2175="X",1,IF('Prop Drill Pipe Inp Report'!X2175="X",1,IF('Prop Drill Pipe Inp Report'!Y2175="X",1,IF('Prop Drill Pipe Inp Report'!Z2175="X",1,IF('Prop Drill Pipe Inp Report'!AA2175="X",1,IF('Prop Drill Pipe Inp Report'!AB2175="X",1,IF('Prop Drill Pipe Inp Report'!AC2175="X",1,IF('Prop Drill Pipe Inp Report'!AD2175="X",1,IF('Prop Drill Pipe Inp Report'!AE2175="X",1,IF('Prop Drill Pipe Inp Report'!AF2175="X",1,IF('Prop Drill Pipe Inp Report'!AG2175="X",1,IF('Prop Drill Pipe Inp Report'!AH2175="X",1, IF('Prop Drill Pipe Inp Report'!AI2175="X",1,0))))))))))))))</f>
        <v>0</v>
      </c>
      <c r="J2168">
        <f>IF('Prop Drill Pipe Inp Report'!AP2175="X",1,IF('Prop Drill Pipe Inp Report'!AQ2175="X",1,IF('Prop Drill Pipe Inp Report'!AR2175="X",1,IF('Prop Drill Pipe Inp Report'!AS2175="X",1,IF('Prop Drill Pipe Inp Report'!AT2175="X",1,IF('Prop Drill Pipe Inp Report'!AU2175="X",1,IF('Prop Drill Pipe Inp Report'!AV2175="X",1,IF('Prop Drill Pipe Inp Report'!AW2175="X",1,IF('Prop Drill Pipe Inp Report'!AX2175="X",1,IF('Prop Drill Pipe Inp Report'!AY2175="X",1,IF('Prop Drill Pipe Inp Report'!AZ2175="X",1,IF('Prop Drill Pipe Inp Report'!BA2175="X",1,0))))))))))))</f>
        <v>0</v>
      </c>
    </row>
    <row r="2169" spans="9:10" x14ac:dyDescent="0.25">
      <c r="I2169">
        <f>IF('Prop Drill Pipe Inp Report'!V2176="X",1,IF('Prop Drill Pipe Inp Report'!W2176="X",1,IF('Prop Drill Pipe Inp Report'!X2176="X",1,IF('Prop Drill Pipe Inp Report'!Y2176="X",1,IF('Prop Drill Pipe Inp Report'!Z2176="X",1,IF('Prop Drill Pipe Inp Report'!AA2176="X",1,IF('Prop Drill Pipe Inp Report'!AB2176="X",1,IF('Prop Drill Pipe Inp Report'!AC2176="X",1,IF('Prop Drill Pipe Inp Report'!AD2176="X",1,IF('Prop Drill Pipe Inp Report'!AE2176="X",1,IF('Prop Drill Pipe Inp Report'!AF2176="X",1,IF('Prop Drill Pipe Inp Report'!AG2176="X",1,IF('Prop Drill Pipe Inp Report'!AH2176="X",1, IF('Prop Drill Pipe Inp Report'!AI2176="X",1,0))))))))))))))</f>
        <v>0</v>
      </c>
      <c r="J2169">
        <f>IF('Prop Drill Pipe Inp Report'!AP2176="X",1,IF('Prop Drill Pipe Inp Report'!AQ2176="X",1,IF('Prop Drill Pipe Inp Report'!AR2176="X",1,IF('Prop Drill Pipe Inp Report'!AS2176="X",1,IF('Prop Drill Pipe Inp Report'!AT2176="X",1,IF('Prop Drill Pipe Inp Report'!AU2176="X",1,IF('Prop Drill Pipe Inp Report'!AV2176="X",1,IF('Prop Drill Pipe Inp Report'!AW2176="X",1,IF('Prop Drill Pipe Inp Report'!AX2176="X",1,IF('Prop Drill Pipe Inp Report'!AY2176="X",1,IF('Prop Drill Pipe Inp Report'!AZ2176="X",1,IF('Prop Drill Pipe Inp Report'!BA2176="X",1,0))))))))))))</f>
        <v>0</v>
      </c>
    </row>
    <row r="2170" spans="9:10" x14ac:dyDescent="0.25">
      <c r="I2170">
        <f>IF('Prop Drill Pipe Inp Report'!V2177="X",1,IF('Prop Drill Pipe Inp Report'!W2177="X",1,IF('Prop Drill Pipe Inp Report'!X2177="X",1,IF('Prop Drill Pipe Inp Report'!Y2177="X",1,IF('Prop Drill Pipe Inp Report'!Z2177="X",1,IF('Prop Drill Pipe Inp Report'!AA2177="X",1,IF('Prop Drill Pipe Inp Report'!AB2177="X",1,IF('Prop Drill Pipe Inp Report'!AC2177="X",1,IF('Prop Drill Pipe Inp Report'!AD2177="X",1,IF('Prop Drill Pipe Inp Report'!AE2177="X",1,IF('Prop Drill Pipe Inp Report'!AF2177="X",1,IF('Prop Drill Pipe Inp Report'!AG2177="X",1,IF('Prop Drill Pipe Inp Report'!AH2177="X",1, IF('Prop Drill Pipe Inp Report'!AI2177="X",1,0))))))))))))))</f>
        <v>0</v>
      </c>
      <c r="J2170">
        <f>IF('Prop Drill Pipe Inp Report'!AP2177="X",1,IF('Prop Drill Pipe Inp Report'!AQ2177="X",1,IF('Prop Drill Pipe Inp Report'!AR2177="X",1,IF('Prop Drill Pipe Inp Report'!AS2177="X",1,IF('Prop Drill Pipe Inp Report'!AT2177="X",1,IF('Prop Drill Pipe Inp Report'!AU2177="X",1,IF('Prop Drill Pipe Inp Report'!AV2177="X",1,IF('Prop Drill Pipe Inp Report'!AW2177="X",1,IF('Prop Drill Pipe Inp Report'!AX2177="X",1,IF('Prop Drill Pipe Inp Report'!AY2177="X",1,IF('Prop Drill Pipe Inp Report'!AZ2177="X",1,IF('Prop Drill Pipe Inp Report'!BA2177="X",1,0))))))))))))</f>
        <v>0</v>
      </c>
    </row>
    <row r="2171" spans="9:10" x14ac:dyDescent="0.25">
      <c r="I2171">
        <f>IF('Prop Drill Pipe Inp Report'!V2178="X",1,IF('Prop Drill Pipe Inp Report'!W2178="X",1,IF('Prop Drill Pipe Inp Report'!X2178="X",1,IF('Prop Drill Pipe Inp Report'!Y2178="X",1,IF('Prop Drill Pipe Inp Report'!Z2178="X",1,IF('Prop Drill Pipe Inp Report'!AA2178="X",1,IF('Prop Drill Pipe Inp Report'!AB2178="X",1,IF('Prop Drill Pipe Inp Report'!AC2178="X",1,IF('Prop Drill Pipe Inp Report'!AD2178="X",1,IF('Prop Drill Pipe Inp Report'!AE2178="X",1,IF('Prop Drill Pipe Inp Report'!AF2178="X",1,IF('Prop Drill Pipe Inp Report'!AG2178="X",1,IF('Prop Drill Pipe Inp Report'!AH2178="X",1, IF('Prop Drill Pipe Inp Report'!AI2178="X",1,0))))))))))))))</f>
        <v>0</v>
      </c>
      <c r="J2171">
        <f>IF('Prop Drill Pipe Inp Report'!AP2178="X",1,IF('Prop Drill Pipe Inp Report'!AQ2178="X",1,IF('Prop Drill Pipe Inp Report'!AR2178="X",1,IF('Prop Drill Pipe Inp Report'!AS2178="X",1,IF('Prop Drill Pipe Inp Report'!AT2178="X",1,IF('Prop Drill Pipe Inp Report'!AU2178="X",1,IF('Prop Drill Pipe Inp Report'!AV2178="X",1,IF('Prop Drill Pipe Inp Report'!AW2178="X",1,IF('Prop Drill Pipe Inp Report'!AX2178="X",1,IF('Prop Drill Pipe Inp Report'!AY2178="X",1,IF('Prop Drill Pipe Inp Report'!AZ2178="X",1,IF('Prop Drill Pipe Inp Report'!BA2178="X",1,0))))))))))))</f>
        <v>0</v>
      </c>
    </row>
    <row r="2172" spans="9:10" x14ac:dyDescent="0.25">
      <c r="I2172">
        <f>IF('Prop Drill Pipe Inp Report'!V2179="X",1,IF('Prop Drill Pipe Inp Report'!W2179="X",1,IF('Prop Drill Pipe Inp Report'!X2179="X",1,IF('Prop Drill Pipe Inp Report'!Y2179="X",1,IF('Prop Drill Pipe Inp Report'!Z2179="X",1,IF('Prop Drill Pipe Inp Report'!AA2179="X",1,IF('Prop Drill Pipe Inp Report'!AB2179="X",1,IF('Prop Drill Pipe Inp Report'!AC2179="X",1,IF('Prop Drill Pipe Inp Report'!AD2179="X",1,IF('Prop Drill Pipe Inp Report'!AE2179="X",1,IF('Prop Drill Pipe Inp Report'!AF2179="X",1,IF('Prop Drill Pipe Inp Report'!AG2179="X",1,IF('Prop Drill Pipe Inp Report'!AH2179="X",1, IF('Prop Drill Pipe Inp Report'!AI2179="X",1,0))))))))))))))</f>
        <v>0</v>
      </c>
      <c r="J2172">
        <f>IF('Prop Drill Pipe Inp Report'!AP2179="X",1,IF('Prop Drill Pipe Inp Report'!AQ2179="X",1,IF('Prop Drill Pipe Inp Report'!AR2179="X",1,IF('Prop Drill Pipe Inp Report'!AS2179="X",1,IF('Prop Drill Pipe Inp Report'!AT2179="X",1,IF('Prop Drill Pipe Inp Report'!AU2179="X",1,IF('Prop Drill Pipe Inp Report'!AV2179="X",1,IF('Prop Drill Pipe Inp Report'!AW2179="X",1,IF('Prop Drill Pipe Inp Report'!AX2179="X",1,IF('Prop Drill Pipe Inp Report'!AY2179="X",1,IF('Prop Drill Pipe Inp Report'!AZ2179="X",1,IF('Prop Drill Pipe Inp Report'!BA2179="X",1,0))))))))))))</f>
        <v>0</v>
      </c>
    </row>
    <row r="2173" spans="9:10" x14ac:dyDescent="0.25">
      <c r="I2173">
        <f>IF('Prop Drill Pipe Inp Report'!V2180="X",1,IF('Prop Drill Pipe Inp Report'!W2180="X",1,IF('Prop Drill Pipe Inp Report'!X2180="X",1,IF('Prop Drill Pipe Inp Report'!Y2180="X",1,IF('Prop Drill Pipe Inp Report'!Z2180="X",1,IF('Prop Drill Pipe Inp Report'!AA2180="X",1,IF('Prop Drill Pipe Inp Report'!AB2180="X",1,IF('Prop Drill Pipe Inp Report'!AC2180="X",1,IF('Prop Drill Pipe Inp Report'!AD2180="X",1,IF('Prop Drill Pipe Inp Report'!AE2180="X",1,IF('Prop Drill Pipe Inp Report'!AF2180="X",1,IF('Prop Drill Pipe Inp Report'!AG2180="X",1,IF('Prop Drill Pipe Inp Report'!AH2180="X",1, IF('Prop Drill Pipe Inp Report'!AI2180="X",1,0))))))))))))))</f>
        <v>0</v>
      </c>
      <c r="J2173">
        <f>IF('Prop Drill Pipe Inp Report'!AP2180="X",1,IF('Prop Drill Pipe Inp Report'!AQ2180="X",1,IF('Prop Drill Pipe Inp Report'!AR2180="X",1,IF('Prop Drill Pipe Inp Report'!AS2180="X",1,IF('Prop Drill Pipe Inp Report'!AT2180="X",1,IF('Prop Drill Pipe Inp Report'!AU2180="X",1,IF('Prop Drill Pipe Inp Report'!AV2180="X",1,IF('Prop Drill Pipe Inp Report'!AW2180="X",1,IF('Prop Drill Pipe Inp Report'!AX2180="X",1,IF('Prop Drill Pipe Inp Report'!AY2180="X",1,IF('Prop Drill Pipe Inp Report'!AZ2180="X",1,IF('Prop Drill Pipe Inp Report'!BA2180="X",1,0))))))))))))</f>
        <v>0</v>
      </c>
    </row>
    <row r="2174" spans="9:10" x14ac:dyDescent="0.25">
      <c r="I2174">
        <f>IF('Prop Drill Pipe Inp Report'!V2181="X",1,IF('Prop Drill Pipe Inp Report'!W2181="X",1,IF('Prop Drill Pipe Inp Report'!X2181="X",1,IF('Prop Drill Pipe Inp Report'!Y2181="X",1,IF('Prop Drill Pipe Inp Report'!Z2181="X",1,IF('Prop Drill Pipe Inp Report'!AA2181="X",1,IF('Prop Drill Pipe Inp Report'!AB2181="X",1,IF('Prop Drill Pipe Inp Report'!AC2181="X",1,IF('Prop Drill Pipe Inp Report'!AD2181="X",1,IF('Prop Drill Pipe Inp Report'!AE2181="X",1,IF('Prop Drill Pipe Inp Report'!AF2181="X",1,IF('Prop Drill Pipe Inp Report'!AG2181="X",1,IF('Prop Drill Pipe Inp Report'!AH2181="X",1, IF('Prop Drill Pipe Inp Report'!AI2181="X",1,0))))))))))))))</f>
        <v>0</v>
      </c>
      <c r="J2174">
        <f>IF('Prop Drill Pipe Inp Report'!AP2181="X",1,IF('Prop Drill Pipe Inp Report'!AQ2181="X",1,IF('Prop Drill Pipe Inp Report'!AR2181="X",1,IF('Prop Drill Pipe Inp Report'!AS2181="X",1,IF('Prop Drill Pipe Inp Report'!AT2181="X",1,IF('Prop Drill Pipe Inp Report'!AU2181="X",1,IF('Prop Drill Pipe Inp Report'!AV2181="X",1,IF('Prop Drill Pipe Inp Report'!AW2181="X",1,IF('Prop Drill Pipe Inp Report'!AX2181="X",1,IF('Prop Drill Pipe Inp Report'!AY2181="X",1,IF('Prop Drill Pipe Inp Report'!AZ2181="X",1,IF('Prop Drill Pipe Inp Report'!BA2181="X",1,0))))))))))))</f>
        <v>0</v>
      </c>
    </row>
    <row r="2175" spans="9:10" x14ac:dyDescent="0.25">
      <c r="I2175">
        <f>IF('Prop Drill Pipe Inp Report'!V2182="X",1,IF('Prop Drill Pipe Inp Report'!W2182="X",1,IF('Prop Drill Pipe Inp Report'!X2182="X",1,IF('Prop Drill Pipe Inp Report'!Y2182="X",1,IF('Prop Drill Pipe Inp Report'!Z2182="X",1,IF('Prop Drill Pipe Inp Report'!AA2182="X",1,IF('Prop Drill Pipe Inp Report'!AB2182="X",1,IF('Prop Drill Pipe Inp Report'!AC2182="X",1,IF('Prop Drill Pipe Inp Report'!AD2182="X",1,IF('Prop Drill Pipe Inp Report'!AE2182="X",1,IF('Prop Drill Pipe Inp Report'!AF2182="X",1,IF('Prop Drill Pipe Inp Report'!AG2182="X",1,IF('Prop Drill Pipe Inp Report'!AH2182="X",1, IF('Prop Drill Pipe Inp Report'!AI2182="X",1,0))))))))))))))</f>
        <v>0</v>
      </c>
      <c r="J2175">
        <f>IF('Prop Drill Pipe Inp Report'!AP2182="X",1,IF('Prop Drill Pipe Inp Report'!AQ2182="X",1,IF('Prop Drill Pipe Inp Report'!AR2182="X",1,IF('Prop Drill Pipe Inp Report'!AS2182="X",1,IF('Prop Drill Pipe Inp Report'!AT2182="X",1,IF('Prop Drill Pipe Inp Report'!AU2182="X",1,IF('Prop Drill Pipe Inp Report'!AV2182="X",1,IF('Prop Drill Pipe Inp Report'!AW2182="X",1,IF('Prop Drill Pipe Inp Report'!AX2182="X",1,IF('Prop Drill Pipe Inp Report'!AY2182="X",1,IF('Prop Drill Pipe Inp Report'!AZ2182="X",1,IF('Prop Drill Pipe Inp Report'!BA2182="X",1,0))))))))))))</f>
        <v>0</v>
      </c>
    </row>
    <row r="2176" spans="9:10" x14ac:dyDescent="0.25">
      <c r="I2176">
        <f>IF('Prop Drill Pipe Inp Report'!V2183="X",1,IF('Prop Drill Pipe Inp Report'!W2183="X",1,IF('Prop Drill Pipe Inp Report'!X2183="X",1,IF('Prop Drill Pipe Inp Report'!Y2183="X",1,IF('Prop Drill Pipe Inp Report'!Z2183="X",1,IF('Prop Drill Pipe Inp Report'!AA2183="X",1,IF('Prop Drill Pipe Inp Report'!AB2183="X",1,IF('Prop Drill Pipe Inp Report'!AC2183="X",1,IF('Prop Drill Pipe Inp Report'!AD2183="X",1,IF('Prop Drill Pipe Inp Report'!AE2183="X",1,IF('Prop Drill Pipe Inp Report'!AF2183="X",1,IF('Prop Drill Pipe Inp Report'!AG2183="X",1,IF('Prop Drill Pipe Inp Report'!AH2183="X",1, IF('Prop Drill Pipe Inp Report'!AI2183="X",1,0))))))))))))))</f>
        <v>0</v>
      </c>
      <c r="J2176">
        <f>IF('Prop Drill Pipe Inp Report'!AP2183="X",1,IF('Prop Drill Pipe Inp Report'!AQ2183="X",1,IF('Prop Drill Pipe Inp Report'!AR2183="X",1,IF('Prop Drill Pipe Inp Report'!AS2183="X",1,IF('Prop Drill Pipe Inp Report'!AT2183="X",1,IF('Prop Drill Pipe Inp Report'!AU2183="X",1,IF('Prop Drill Pipe Inp Report'!AV2183="X",1,IF('Prop Drill Pipe Inp Report'!AW2183="X",1,IF('Prop Drill Pipe Inp Report'!AX2183="X",1,IF('Prop Drill Pipe Inp Report'!AY2183="X",1,IF('Prop Drill Pipe Inp Report'!AZ2183="X",1,IF('Prop Drill Pipe Inp Report'!BA2183="X",1,0))))))))))))</f>
        <v>0</v>
      </c>
    </row>
    <row r="2177" spans="9:10" x14ac:dyDescent="0.25">
      <c r="I2177">
        <f>IF('Prop Drill Pipe Inp Report'!V2184="X",1,IF('Prop Drill Pipe Inp Report'!W2184="X",1,IF('Prop Drill Pipe Inp Report'!X2184="X",1,IF('Prop Drill Pipe Inp Report'!Y2184="X",1,IF('Prop Drill Pipe Inp Report'!Z2184="X",1,IF('Prop Drill Pipe Inp Report'!AA2184="X",1,IF('Prop Drill Pipe Inp Report'!AB2184="X",1,IF('Prop Drill Pipe Inp Report'!AC2184="X",1,IF('Prop Drill Pipe Inp Report'!AD2184="X",1,IF('Prop Drill Pipe Inp Report'!AE2184="X",1,IF('Prop Drill Pipe Inp Report'!AF2184="X",1,IF('Prop Drill Pipe Inp Report'!AG2184="X",1,IF('Prop Drill Pipe Inp Report'!AH2184="X",1, IF('Prop Drill Pipe Inp Report'!AI2184="X",1,0))))))))))))))</f>
        <v>0</v>
      </c>
      <c r="J2177">
        <f>IF('Prop Drill Pipe Inp Report'!AP2184="X",1,IF('Prop Drill Pipe Inp Report'!AQ2184="X",1,IF('Prop Drill Pipe Inp Report'!AR2184="X",1,IF('Prop Drill Pipe Inp Report'!AS2184="X",1,IF('Prop Drill Pipe Inp Report'!AT2184="X",1,IF('Prop Drill Pipe Inp Report'!AU2184="X",1,IF('Prop Drill Pipe Inp Report'!AV2184="X",1,IF('Prop Drill Pipe Inp Report'!AW2184="X",1,IF('Prop Drill Pipe Inp Report'!AX2184="X",1,IF('Prop Drill Pipe Inp Report'!AY2184="X",1,IF('Prop Drill Pipe Inp Report'!AZ2184="X",1,IF('Prop Drill Pipe Inp Report'!BA2184="X",1,0))))))))))))</f>
        <v>0</v>
      </c>
    </row>
    <row r="2178" spans="9:10" x14ac:dyDescent="0.25">
      <c r="I2178">
        <f>IF('Prop Drill Pipe Inp Report'!V2185="X",1,IF('Prop Drill Pipe Inp Report'!W2185="X",1,IF('Prop Drill Pipe Inp Report'!X2185="X",1,IF('Prop Drill Pipe Inp Report'!Y2185="X",1,IF('Prop Drill Pipe Inp Report'!Z2185="X",1,IF('Prop Drill Pipe Inp Report'!AA2185="X",1,IF('Prop Drill Pipe Inp Report'!AB2185="X",1,IF('Prop Drill Pipe Inp Report'!AC2185="X",1,IF('Prop Drill Pipe Inp Report'!AD2185="X",1,IF('Prop Drill Pipe Inp Report'!AE2185="X",1,IF('Prop Drill Pipe Inp Report'!AF2185="X",1,IF('Prop Drill Pipe Inp Report'!AG2185="X",1,IF('Prop Drill Pipe Inp Report'!AH2185="X",1, IF('Prop Drill Pipe Inp Report'!AI2185="X",1,0))))))))))))))</f>
        <v>0</v>
      </c>
      <c r="J2178">
        <f>IF('Prop Drill Pipe Inp Report'!AP2185="X",1,IF('Prop Drill Pipe Inp Report'!AQ2185="X",1,IF('Prop Drill Pipe Inp Report'!AR2185="X",1,IF('Prop Drill Pipe Inp Report'!AS2185="X",1,IF('Prop Drill Pipe Inp Report'!AT2185="X",1,IF('Prop Drill Pipe Inp Report'!AU2185="X",1,IF('Prop Drill Pipe Inp Report'!AV2185="X",1,IF('Prop Drill Pipe Inp Report'!AW2185="X",1,IF('Prop Drill Pipe Inp Report'!AX2185="X",1,IF('Prop Drill Pipe Inp Report'!AY2185="X",1,IF('Prop Drill Pipe Inp Report'!AZ2185="X",1,IF('Prop Drill Pipe Inp Report'!BA2185="X",1,0))))))))))))</f>
        <v>0</v>
      </c>
    </row>
    <row r="2179" spans="9:10" x14ac:dyDescent="0.25">
      <c r="I2179">
        <f>IF('Prop Drill Pipe Inp Report'!V2186="X",1,IF('Prop Drill Pipe Inp Report'!W2186="X",1,IF('Prop Drill Pipe Inp Report'!X2186="X",1,IF('Prop Drill Pipe Inp Report'!Y2186="X",1,IF('Prop Drill Pipe Inp Report'!Z2186="X",1,IF('Prop Drill Pipe Inp Report'!AA2186="X",1,IF('Prop Drill Pipe Inp Report'!AB2186="X",1,IF('Prop Drill Pipe Inp Report'!AC2186="X",1,IF('Prop Drill Pipe Inp Report'!AD2186="X",1,IF('Prop Drill Pipe Inp Report'!AE2186="X",1,IF('Prop Drill Pipe Inp Report'!AF2186="X",1,IF('Prop Drill Pipe Inp Report'!AG2186="X",1,IF('Prop Drill Pipe Inp Report'!AH2186="X",1, IF('Prop Drill Pipe Inp Report'!AI2186="X",1,0))))))))))))))</f>
        <v>0</v>
      </c>
      <c r="J2179">
        <f>IF('Prop Drill Pipe Inp Report'!AP2186="X",1,IF('Prop Drill Pipe Inp Report'!AQ2186="X",1,IF('Prop Drill Pipe Inp Report'!AR2186="X",1,IF('Prop Drill Pipe Inp Report'!AS2186="X",1,IF('Prop Drill Pipe Inp Report'!AT2186="X",1,IF('Prop Drill Pipe Inp Report'!AU2186="X",1,IF('Prop Drill Pipe Inp Report'!AV2186="X",1,IF('Prop Drill Pipe Inp Report'!AW2186="X",1,IF('Prop Drill Pipe Inp Report'!AX2186="X",1,IF('Prop Drill Pipe Inp Report'!AY2186="X",1,IF('Prop Drill Pipe Inp Report'!AZ2186="X",1,IF('Prop Drill Pipe Inp Report'!BA2186="X",1,0))))))))))))</f>
        <v>0</v>
      </c>
    </row>
    <row r="2180" spans="9:10" x14ac:dyDescent="0.25">
      <c r="I2180">
        <f>IF('Prop Drill Pipe Inp Report'!V2187="X",1,IF('Prop Drill Pipe Inp Report'!W2187="X",1,IF('Prop Drill Pipe Inp Report'!X2187="X",1,IF('Prop Drill Pipe Inp Report'!Y2187="X",1,IF('Prop Drill Pipe Inp Report'!Z2187="X",1,IF('Prop Drill Pipe Inp Report'!AA2187="X",1,IF('Prop Drill Pipe Inp Report'!AB2187="X",1,IF('Prop Drill Pipe Inp Report'!AC2187="X",1,IF('Prop Drill Pipe Inp Report'!AD2187="X",1,IF('Prop Drill Pipe Inp Report'!AE2187="X",1,IF('Prop Drill Pipe Inp Report'!AF2187="X",1,IF('Prop Drill Pipe Inp Report'!AG2187="X",1,IF('Prop Drill Pipe Inp Report'!AH2187="X",1, IF('Prop Drill Pipe Inp Report'!AI2187="X",1,0))))))))))))))</f>
        <v>0</v>
      </c>
      <c r="J2180">
        <f>IF('Prop Drill Pipe Inp Report'!AP2187="X",1,IF('Prop Drill Pipe Inp Report'!AQ2187="X",1,IF('Prop Drill Pipe Inp Report'!AR2187="X",1,IF('Prop Drill Pipe Inp Report'!AS2187="X",1,IF('Prop Drill Pipe Inp Report'!AT2187="X",1,IF('Prop Drill Pipe Inp Report'!AU2187="X",1,IF('Prop Drill Pipe Inp Report'!AV2187="X",1,IF('Prop Drill Pipe Inp Report'!AW2187="X",1,IF('Prop Drill Pipe Inp Report'!AX2187="X",1,IF('Prop Drill Pipe Inp Report'!AY2187="X",1,IF('Prop Drill Pipe Inp Report'!AZ2187="X",1,IF('Prop Drill Pipe Inp Report'!BA2187="X",1,0))))))))))))</f>
        <v>0</v>
      </c>
    </row>
    <row r="2181" spans="9:10" x14ac:dyDescent="0.25">
      <c r="I2181">
        <f>IF('Prop Drill Pipe Inp Report'!V2188="X",1,IF('Prop Drill Pipe Inp Report'!W2188="X",1,IF('Prop Drill Pipe Inp Report'!X2188="X",1,IF('Prop Drill Pipe Inp Report'!Y2188="X",1,IF('Prop Drill Pipe Inp Report'!Z2188="X",1,IF('Prop Drill Pipe Inp Report'!AA2188="X",1,IF('Prop Drill Pipe Inp Report'!AB2188="X",1,IF('Prop Drill Pipe Inp Report'!AC2188="X",1,IF('Prop Drill Pipe Inp Report'!AD2188="X",1,IF('Prop Drill Pipe Inp Report'!AE2188="X",1,IF('Prop Drill Pipe Inp Report'!AF2188="X",1,IF('Prop Drill Pipe Inp Report'!AG2188="X",1,IF('Prop Drill Pipe Inp Report'!AH2188="X",1, IF('Prop Drill Pipe Inp Report'!AI2188="X",1,0))))))))))))))</f>
        <v>0</v>
      </c>
      <c r="J2181">
        <f>IF('Prop Drill Pipe Inp Report'!AP2188="X",1,IF('Prop Drill Pipe Inp Report'!AQ2188="X",1,IF('Prop Drill Pipe Inp Report'!AR2188="X",1,IF('Prop Drill Pipe Inp Report'!AS2188="X",1,IF('Prop Drill Pipe Inp Report'!AT2188="X",1,IF('Prop Drill Pipe Inp Report'!AU2188="X",1,IF('Prop Drill Pipe Inp Report'!AV2188="X",1,IF('Prop Drill Pipe Inp Report'!AW2188="X",1,IF('Prop Drill Pipe Inp Report'!AX2188="X",1,IF('Prop Drill Pipe Inp Report'!AY2188="X",1,IF('Prop Drill Pipe Inp Report'!AZ2188="X",1,IF('Prop Drill Pipe Inp Report'!BA2188="X",1,0))))))))))))</f>
        <v>0</v>
      </c>
    </row>
    <row r="2182" spans="9:10" x14ac:dyDescent="0.25">
      <c r="I2182">
        <f>IF('Prop Drill Pipe Inp Report'!V2189="X",1,IF('Prop Drill Pipe Inp Report'!W2189="X",1,IF('Prop Drill Pipe Inp Report'!X2189="X",1,IF('Prop Drill Pipe Inp Report'!Y2189="X",1,IF('Prop Drill Pipe Inp Report'!Z2189="X",1,IF('Prop Drill Pipe Inp Report'!AA2189="X",1,IF('Prop Drill Pipe Inp Report'!AB2189="X",1,IF('Prop Drill Pipe Inp Report'!AC2189="X",1,IF('Prop Drill Pipe Inp Report'!AD2189="X",1,IF('Prop Drill Pipe Inp Report'!AE2189="X",1,IF('Prop Drill Pipe Inp Report'!AF2189="X",1,IF('Prop Drill Pipe Inp Report'!AG2189="X",1,IF('Prop Drill Pipe Inp Report'!AH2189="X",1, IF('Prop Drill Pipe Inp Report'!AI2189="X",1,0))))))))))))))</f>
        <v>0</v>
      </c>
      <c r="J2182">
        <f>IF('Prop Drill Pipe Inp Report'!AP2189="X",1,IF('Prop Drill Pipe Inp Report'!AQ2189="X",1,IF('Prop Drill Pipe Inp Report'!AR2189="X",1,IF('Prop Drill Pipe Inp Report'!AS2189="X",1,IF('Prop Drill Pipe Inp Report'!AT2189="X",1,IF('Prop Drill Pipe Inp Report'!AU2189="X",1,IF('Prop Drill Pipe Inp Report'!AV2189="X",1,IF('Prop Drill Pipe Inp Report'!AW2189="X",1,IF('Prop Drill Pipe Inp Report'!AX2189="X",1,IF('Prop Drill Pipe Inp Report'!AY2189="X",1,IF('Prop Drill Pipe Inp Report'!AZ2189="X",1,IF('Prop Drill Pipe Inp Report'!BA2189="X",1,0))))))))))))</f>
        <v>0</v>
      </c>
    </row>
    <row r="2183" spans="9:10" x14ac:dyDescent="0.25">
      <c r="I2183">
        <f>IF('Prop Drill Pipe Inp Report'!V2190="X",1,IF('Prop Drill Pipe Inp Report'!W2190="X",1,IF('Prop Drill Pipe Inp Report'!X2190="X",1,IF('Prop Drill Pipe Inp Report'!Y2190="X",1,IF('Prop Drill Pipe Inp Report'!Z2190="X",1,IF('Prop Drill Pipe Inp Report'!AA2190="X",1,IF('Prop Drill Pipe Inp Report'!AB2190="X",1,IF('Prop Drill Pipe Inp Report'!AC2190="X",1,IF('Prop Drill Pipe Inp Report'!AD2190="X",1,IF('Prop Drill Pipe Inp Report'!AE2190="X",1,IF('Prop Drill Pipe Inp Report'!AF2190="X",1,IF('Prop Drill Pipe Inp Report'!AG2190="X",1,IF('Prop Drill Pipe Inp Report'!AH2190="X",1, IF('Prop Drill Pipe Inp Report'!AI2190="X",1,0))))))))))))))</f>
        <v>0</v>
      </c>
      <c r="J2183">
        <f>IF('Prop Drill Pipe Inp Report'!AP2190="X",1,IF('Prop Drill Pipe Inp Report'!AQ2190="X",1,IF('Prop Drill Pipe Inp Report'!AR2190="X",1,IF('Prop Drill Pipe Inp Report'!AS2190="X",1,IF('Prop Drill Pipe Inp Report'!AT2190="X",1,IF('Prop Drill Pipe Inp Report'!AU2190="X",1,IF('Prop Drill Pipe Inp Report'!AV2190="X",1,IF('Prop Drill Pipe Inp Report'!AW2190="X",1,IF('Prop Drill Pipe Inp Report'!AX2190="X",1,IF('Prop Drill Pipe Inp Report'!AY2190="X",1,IF('Prop Drill Pipe Inp Report'!AZ2190="X",1,IF('Prop Drill Pipe Inp Report'!BA2190="X",1,0))))))))))))</f>
        <v>0</v>
      </c>
    </row>
    <row r="2184" spans="9:10" x14ac:dyDescent="0.25">
      <c r="I2184">
        <f>IF('Prop Drill Pipe Inp Report'!V2191="X",1,IF('Prop Drill Pipe Inp Report'!W2191="X",1,IF('Prop Drill Pipe Inp Report'!X2191="X",1,IF('Prop Drill Pipe Inp Report'!Y2191="X",1,IF('Prop Drill Pipe Inp Report'!Z2191="X",1,IF('Prop Drill Pipe Inp Report'!AA2191="X",1,IF('Prop Drill Pipe Inp Report'!AB2191="X",1,IF('Prop Drill Pipe Inp Report'!AC2191="X",1,IF('Prop Drill Pipe Inp Report'!AD2191="X",1,IF('Prop Drill Pipe Inp Report'!AE2191="X",1,IF('Prop Drill Pipe Inp Report'!AF2191="X",1,IF('Prop Drill Pipe Inp Report'!AG2191="X",1,IF('Prop Drill Pipe Inp Report'!AH2191="X",1, IF('Prop Drill Pipe Inp Report'!AI2191="X",1,0))))))))))))))</f>
        <v>0</v>
      </c>
      <c r="J2184">
        <f>IF('Prop Drill Pipe Inp Report'!AP2191="X",1,IF('Prop Drill Pipe Inp Report'!AQ2191="X",1,IF('Prop Drill Pipe Inp Report'!AR2191="X",1,IF('Prop Drill Pipe Inp Report'!AS2191="X",1,IF('Prop Drill Pipe Inp Report'!AT2191="X",1,IF('Prop Drill Pipe Inp Report'!AU2191="X",1,IF('Prop Drill Pipe Inp Report'!AV2191="X",1,IF('Prop Drill Pipe Inp Report'!AW2191="X",1,IF('Prop Drill Pipe Inp Report'!AX2191="X",1,IF('Prop Drill Pipe Inp Report'!AY2191="X",1,IF('Prop Drill Pipe Inp Report'!AZ2191="X",1,IF('Prop Drill Pipe Inp Report'!BA2191="X",1,0))))))))))))</f>
        <v>0</v>
      </c>
    </row>
    <row r="2185" spans="9:10" x14ac:dyDescent="0.25">
      <c r="I2185">
        <f>IF('Prop Drill Pipe Inp Report'!V2192="X",1,IF('Prop Drill Pipe Inp Report'!W2192="X",1,IF('Prop Drill Pipe Inp Report'!X2192="X",1,IF('Prop Drill Pipe Inp Report'!Y2192="X",1,IF('Prop Drill Pipe Inp Report'!Z2192="X",1,IF('Prop Drill Pipe Inp Report'!AA2192="X",1,IF('Prop Drill Pipe Inp Report'!AB2192="X",1,IF('Prop Drill Pipe Inp Report'!AC2192="X",1,IF('Prop Drill Pipe Inp Report'!AD2192="X",1,IF('Prop Drill Pipe Inp Report'!AE2192="X",1,IF('Prop Drill Pipe Inp Report'!AF2192="X",1,IF('Prop Drill Pipe Inp Report'!AG2192="X",1,IF('Prop Drill Pipe Inp Report'!AH2192="X",1, IF('Prop Drill Pipe Inp Report'!AI2192="X",1,0))))))))))))))</f>
        <v>0</v>
      </c>
      <c r="J2185">
        <f>IF('Prop Drill Pipe Inp Report'!AP2192="X",1,IF('Prop Drill Pipe Inp Report'!AQ2192="X",1,IF('Prop Drill Pipe Inp Report'!AR2192="X",1,IF('Prop Drill Pipe Inp Report'!AS2192="X",1,IF('Prop Drill Pipe Inp Report'!AT2192="X",1,IF('Prop Drill Pipe Inp Report'!AU2192="X",1,IF('Prop Drill Pipe Inp Report'!AV2192="X",1,IF('Prop Drill Pipe Inp Report'!AW2192="X",1,IF('Prop Drill Pipe Inp Report'!AX2192="X",1,IF('Prop Drill Pipe Inp Report'!AY2192="X",1,IF('Prop Drill Pipe Inp Report'!AZ2192="X",1,IF('Prop Drill Pipe Inp Report'!BA2192="X",1,0))))))))))))</f>
        <v>0</v>
      </c>
    </row>
    <row r="2186" spans="9:10" x14ac:dyDescent="0.25">
      <c r="I2186">
        <f>IF('Prop Drill Pipe Inp Report'!V2193="X",1,IF('Prop Drill Pipe Inp Report'!W2193="X",1,IF('Prop Drill Pipe Inp Report'!X2193="X",1,IF('Prop Drill Pipe Inp Report'!Y2193="X",1,IF('Prop Drill Pipe Inp Report'!Z2193="X",1,IF('Prop Drill Pipe Inp Report'!AA2193="X",1,IF('Prop Drill Pipe Inp Report'!AB2193="X",1,IF('Prop Drill Pipe Inp Report'!AC2193="X",1,IF('Prop Drill Pipe Inp Report'!AD2193="X",1,IF('Prop Drill Pipe Inp Report'!AE2193="X",1,IF('Prop Drill Pipe Inp Report'!AF2193="X",1,IF('Prop Drill Pipe Inp Report'!AG2193="X",1,IF('Prop Drill Pipe Inp Report'!AH2193="X",1, IF('Prop Drill Pipe Inp Report'!AI2193="X",1,0))))))))))))))</f>
        <v>0</v>
      </c>
      <c r="J2186">
        <f>IF('Prop Drill Pipe Inp Report'!AP2193="X",1,IF('Prop Drill Pipe Inp Report'!AQ2193="X",1,IF('Prop Drill Pipe Inp Report'!AR2193="X",1,IF('Prop Drill Pipe Inp Report'!AS2193="X",1,IF('Prop Drill Pipe Inp Report'!AT2193="X",1,IF('Prop Drill Pipe Inp Report'!AU2193="X",1,IF('Prop Drill Pipe Inp Report'!AV2193="X",1,IF('Prop Drill Pipe Inp Report'!AW2193="X",1,IF('Prop Drill Pipe Inp Report'!AX2193="X",1,IF('Prop Drill Pipe Inp Report'!AY2193="X",1,IF('Prop Drill Pipe Inp Report'!AZ2193="X",1,IF('Prop Drill Pipe Inp Report'!BA2193="X",1,0))))))))))))</f>
        <v>0</v>
      </c>
    </row>
    <row r="2187" spans="9:10" x14ac:dyDescent="0.25">
      <c r="I2187">
        <f>IF('Prop Drill Pipe Inp Report'!V2194="X",1,IF('Prop Drill Pipe Inp Report'!W2194="X",1,IF('Prop Drill Pipe Inp Report'!X2194="X",1,IF('Prop Drill Pipe Inp Report'!Y2194="X",1,IF('Prop Drill Pipe Inp Report'!Z2194="X",1,IF('Prop Drill Pipe Inp Report'!AA2194="X",1,IF('Prop Drill Pipe Inp Report'!AB2194="X",1,IF('Prop Drill Pipe Inp Report'!AC2194="X",1,IF('Prop Drill Pipe Inp Report'!AD2194="X",1,IF('Prop Drill Pipe Inp Report'!AE2194="X",1,IF('Prop Drill Pipe Inp Report'!AF2194="X",1,IF('Prop Drill Pipe Inp Report'!AG2194="X",1,IF('Prop Drill Pipe Inp Report'!AH2194="X",1, IF('Prop Drill Pipe Inp Report'!AI2194="X",1,0))))))))))))))</f>
        <v>0</v>
      </c>
      <c r="J2187">
        <f>IF('Prop Drill Pipe Inp Report'!AP2194="X",1,IF('Prop Drill Pipe Inp Report'!AQ2194="X",1,IF('Prop Drill Pipe Inp Report'!AR2194="X",1,IF('Prop Drill Pipe Inp Report'!AS2194="X",1,IF('Prop Drill Pipe Inp Report'!AT2194="X",1,IF('Prop Drill Pipe Inp Report'!AU2194="X",1,IF('Prop Drill Pipe Inp Report'!AV2194="X",1,IF('Prop Drill Pipe Inp Report'!AW2194="X",1,IF('Prop Drill Pipe Inp Report'!AX2194="X",1,IF('Prop Drill Pipe Inp Report'!AY2194="X",1,IF('Prop Drill Pipe Inp Report'!AZ2194="X",1,IF('Prop Drill Pipe Inp Report'!BA2194="X",1,0))))))))))))</f>
        <v>0</v>
      </c>
    </row>
    <row r="2188" spans="9:10" x14ac:dyDescent="0.25">
      <c r="I2188">
        <f>IF('Prop Drill Pipe Inp Report'!V2195="X",1,IF('Prop Drill Pipe Inp Report'!W2195="X",1,IF('Prop Drill Pipe Inp Report'!X2195="X",1,IF('Prop Drill Pipe Inp Report'!Y2195="X",1,IF('Prop Drill Pipe Inp Report'!Z2195="X",1,IF('Prop Drill Pipe Inp Report'!AA2195="X",1,IF('Prop Drill Pipe Inp Report'!AB2195="X",1,IF('Prop Drill Pipe Inp Report'!AC2195="X",1,IF('Prop Drill Pipe Inp Report'!AD2195="X",1,IF('Prop Drill Pipe Inp Report'!AE2195="X",1,IF('Prop Drill Pipe Inp Report'!AF2195="X",1,IF('Prop Drill Pipe Inp Report'!AG2195="X",1,IF('Prop Drill Pipe Inp Report'!AH2195="X",1, IF('Prop Drill Pipe Inp Report'!AI2195="X",1,0))))))))))))))</f>
        <v>0</v>
      </c>
      <c r="J2188">
        <f>IF('Prop Drill Pipe Inp Report'!AP2195="X",1,IF('Prop Drill Pipe Inp Report'!AQ2195="X",1,IF('Prop Drill Pipe Inp Report'!AR2195="X",1,IF('Prop Drill Pipe Inp Report'!AS2195="X",1,IF('Prop Drill Pipe Inp Report'!AT2195="X",1,IF('Prop Drill Pipe Inp Report'!AU2195="X",1,IF('Prop Drill Pipe Inp Report'!AV2195="X",1,IF('Prop Drill Pipe Inp Report'!AW2195="X",1,IF('Prop Drill Pipe Inp Report'!AX2195="X",1,IF('Prop Drill Pipe Inp Report'!AY2195="X",1,IF('Prop Drill Pipe Inp Report'!AZ2195="X",1,IF('Prop Drill Pipe Inp Report'!BA2195="X",1,0))))))))))))</f>
        <v>0</v>
      </c>
    </row>
    <row r="2189" spans="9:10" x14ac:dyDescent="0.25">
      <c r="I2189">
        <f>IF('Prop Drill Pipe Inp Report'!V2196="X",1,IF('Prop Drill Pipe Inp Report'!W2196="X",1,IF('Prop Drill Pipe Inp Report'!X2196="X",1,IF('Prop Drill Pipe Inp Report'!Y2196="X",1,IF('Prop Drill Pipe Inp Report'!Z2196="X",1,IF('Prop Drill Pipe Inp Report'!AA2196="X",1,IF('Prop Drill Pipe Inp Report'!AB2196="X",1,IF('Prop Drill Pipe Inp Report'!AC2196="X",1,IF('Prop Drill Pipe Inp Report'!AD2196="X",1,IF('Prop Drill Pipe Inp Report'!AE2196="X",1,IF('Prop Drill Pipe Inp Report'!AF2196="X",1,IF('Prop Drill Pipe Inp Report'!AG2196="X",1,IF('Prop Drill Pipe Inp Report'!AH2196="X",1, IF('Prop Drill Pipe Inp Report'!AI2196="X",1,0))))))))))))))</f>
        <v>0</v>
      </c>
      <c r="J2189">
        <f>IF('Prop Drill Pipe Inp Report'!AP2196="X",1,IF('Prop Drill Pipe Inp Report'!AQ2196="X",1,IF('Prop Drill Pipe Inp Report'!AR2196="X",1,IF('Prop Drill Pipe Inp Report'!AS2196="X",1,IF('Prop Drill Pipe Inp Report'!AT2196="X",1,IF('Prop Drill Pipe Inp Report'!AU2196="X",1,IF('Prop Drill Pipe Inp Report'!AV2196="X",1,IF('Prop Drill Pipe Inp Report'!AW2196="X",1,IF('Prop Drill Pipe Inp Report'!AX2196="X",1,IF('Prop Drill Pipe Inp Report'!AY2196="X",1,IF('Prop Drill Pipe Inp Report'!AZ2196="X",1,IF('Prop Drill Pipe Inp Report'!BA2196="X",1,0))))))))))))</f>
        <v>0</v>
      </c>
    </row>
    <row r="2190" spans="9:10" x14ac:dyDescent="0.25">
      <c r="I2190">
        <f>IF('Prop Drill Pipe Inp Report'!V2197="X",1,IF('Prop Drill Pipe Inp Report'!W2197="X",1,IF('Prop Drill Pipe Inp Report'!X2197="X",1,IF('Prop Drill Pipe Inp Report'!Y2197="X",1,IF('Prop Drill Pipe Inp Report'!Z2197="X",1,IF('Prop Drill Pipe Inp Report'!AA2197="X",1,IF('Prop Drill Pipe Inp Report'!AB2197="X",1,IF('Prop Drill Pipe Inp Report'!AC2197="X",1,IF('Prop Drill Pipe Inp Report'!AD2197="X",1,IF('Prop Drill Pipe Inp Report'!AE2197="X",1,IF('Prop Drill Pipe Inp Report'!AF2197="X",1,IF('Prop Drill Pipe Inp Report'!AG2197="X",1,IF('Prop Drill Pipe Inp Report'!AH2197="X",1, IF('Prop Drill Pipe Inp Report'!AI2197="X",1,0))))))))))))))</f>
        <v>0</v>
      </c>
      <c r="J2190">
        <f>IF('Prop Drill Pipe Inp Report'!AP2197="X",1,IF('Prop Drill Pipe Inp Report'!AQ2197="X",1,IF('Prop Drill Pipe Inp Report'!AR2197="X",1,IF('Prop Drill Pipe Inp Report'!AS2197="X",1,IF('Prop Drill Pipe Inp Report'!AT2197="X",1,IF('Prop Drill Pipe Inp Report'!AU2197="X",1,IF('Prop Drill Pipe Inp Report'!AV2197="X",1,IF('Prop Drill Pipe Inp Report'!AW2197="X",1,IF('Prop Drill Pipe Inp Report'!AX2197="X",1,IF('Prop Drill Pipe Inp Report'!AY2197="X",1,IF('Prop Drill Pipe Inp Report'!AZ2197="X",1,IF('Prop Drill Pipe Inp Report'!BA2197="X",1,0))))))))))))</f>
        <v>0</v>
      </c>
    </row>
    <row r="2191" spans="9:10" x14ac:dyDescent="0.25">
      <c r="I2191">
        <f>IF('Prop Drill Pipe Inp Report'!V2198="X",1,IF('Prop Drill Pipe Inp Report'!W2198="X",1,IF('Prop Drill Pipe Inp Report'!X2198="X",1,IF('Prop Drill Pipe Inp Report'!Y2198="X",1,IF('Prop Drill Pipe Inp Report'!Z2198="X",1,IF('Prop Drill Pipe Inp Report'!AA2198="X",1,IF('Prop Drill Pipe Inp Report'!AB2198="X",1,IF('Prop Drill Pipe Inp Report'!AC2198="X",1,IF('Prop Drill Pipe Inp Report'!AD2198="X",1,IF('Prop Drill Pipe Inp Report'!AE2198="X",1,IF('Prop Drill Pipe Inp Report'!AF2198="X",1,IF('Prop Drill Pipe Inp Report'!AG2198="X",1,IF('Prop Drill Pipe Inp Report'!AH2198="X",1, IF('Prop Drill Pipe Inp Report'!AI2198="X",1,0))))))))))))))</f>
        <v>0</v>
      </c>
      <c r="J2191">
        <f>IF('Prop Drill Pipe Inp Report'!AP2198="X",1,IF('Prop Drill Pipe Inp Report'!AQ2198="X",1,IF('Prop Drill Pipe Inp Report'!AR2198="X",1,IF('Prop Drill Pipe Inp Report'!AS2198="X",1,IF('Prop Drill Pipe Inp Report'!AT2198="X",1,IF('Prop Drill Pipe Inp Report'!AU2198="X",1,IF('Prop Drill Pipe Inp Report'!AV2198="X",1,IF('Prop Drill Pipe Inp Report'!AW2198="X",1,IF('Prop Drill Pipe Inp Report'!AX2198="X",1,IF('Prop Drill Pipe Inp Report'!AY2198="X",1,IF('Prop Drill Pipe Inp Report'!AZ2198="X",1,IF('Prop Drill Pipe Inp Report'!BA2198="X",1,0))))))))))))</f>
        <v>0</v>
      </c>
    </row>
    <row r="2192" spans="9:10" x14ac:dyDescent="0.25">
      <c r="I2192">
        <f>IF('Prop Drill Pipe Inp Report'!V2199="X",1,IF('Prop Drill Pipe Inp Report'!W2199="X",1,IF('Prop Drill Pipe Inp Report'!X2199="X",1,IF('Prop Drill Pipe Inp Report'!Y2199="X",1,IF('Prop Drill Pipe Inp Report'!Z2199="X",1,IF('Prop Drill Pipe Inp Report'!AA2199="X",1,IF('Prop Drill Pipe Inp Report'!AB2199="X",1,IF('Prop Drill Pipe Inp Report'!AC2199="X",1,IF('Prop Drill Pipe Inp Report'!AD2199="X",1,IF('Prop Drill Pipe Inp Report'!AE2199="X",1,IF('Prop Drill Pipe Inp Report'!AF2199="X",1,IF('Prop Drill Pipe Inp Report'!AG2199="X",1,IF('Prop Drill Pipe Inp Report'!AH2199="X",1, IF('Prop Drill Pipe Inp Report'!AI2199="X",1,0))))))))))))))</f>
        <v>0</v>
      </c>
      <c r="J2192">
        <f>IF('Prop Drill Pipe Inp Report'!AP2199="X",1,IF('Prop Drill Pipe Inp Report'!AQ2199="X",1,IF('Prop Drill Pipe Inp Report'!AR2199="X",1,IF('Prop Drill Pipe Inp Report'!AS2199="X",1,IF('Prop Drill Pipe Inp Report'!AT2199="X",1,IF('Prop Drill Pipe Inp Report'!AU2199="X",1,IF('Prop Drill Pipe Inp Report'!AV2199="X",1,IF('Prop Drill Pipe Inp Report'!AW2199="X",1,IF('Prop Drill Pipe Inp Report'!AX2199="X",1,IF('Prop Drill Pipe Inp Report'!AY2199="X",1,IF('Prop Drill Pipe Inp Report'!AZ2199="X",1,IF('Prop Drill Pipe Inp Report'!BA2199="X",1,0))))))))))))</f>
        <v>0</v>
      </c>
    </row>
    <row r="2193" spans="9:10" x14ac:dyDescent="0.25">
      <c r="I2193">
        <f>IF('Prop Drill Pipe Inp Report'!V2200="X",1,IF('Prop Drill Pipe Inp Report'!W2200="X",1,IF('Prop Drill Pipe Inp Report'!X2200="X",1,IF('Prop Drill Pipe Inp Report'!Y2200="X",1,IF('Prop Drill Pipe Inp Report'!Z2200="X",1,IF('Prop Drill Pipe Inp Report'!AA2200="X",1,IF('Prop Drill Pipe Inp Report'!AB2200="X",1,IF('Prop Drill Pipe Inp Report'!AC2200="X",1,IF('Prop Drill Pipe Inp Report'!AD2200="X",1,IF('Prop Drill Pipe Inp Report'!AE2200="X",1,IF('Prop Drill Pipe Inp Report'!AF2200="X",1,IF('Prop Drill Pipe Inp Report'!AG2200="X",1,IF('Prop Drill Pipe Inp Report'!AH2200="X",1, IF('Prop Drill Pipe Inp Report'!AI2200="X",1,0))))))))))))))</f>
        <v>0</v>
      </c>
      <c r="J2193">
        <f>IF('Prop Drill Pipe Inp Report'!AP2200="X",1,IF('Prop Drill Pipe Inp Report'!AQ2200="X",1,IF('Prop Drill Pipe Inp Report'!AR2200="X",1,IF('Prop Drill Pipe Inp Report'!AS2200="X",1,IF('Prop Drill Pipe Inp Report'!AT2200="X",1,IF('Prop Drill Pipe Inp Report'!AU2200="X",1,IF('Prop Drill Pipe Inp Report'!AV2200="X",1,IF('Prop Drill Pipe Inp Report'!AW2200="X",1,IF('Prop Drill Pipe Inp Report'!AX2200="X",1,IF('Prop Drill Pipe Inp Report'!AY2200="X",1,IF('Prop Drill Pipe Inp Report'!AZ2200="X",1,IF('Prop Drill Pipe Inp Report'!BA2200="X",1,0))))))))))))</f>
        <v>0</v>
      </c>
    </row>
    <row r="2194" spans="9:10" x14ac:dyDescent="0.25">
      <c r="I2194">
        <f>IF('Prop Drill Pipe Inp Report'!V2201="X",1,IF('Prop Drill Pipe Inp Report'!W2201="X",1,IF('Prop Drill Pipe Inp Report'!X2201="X",1,IF('Prop Drill Pipe Inp Report'!Y2201="X",1,IF('Prop Drill Pipe Inp Report'!Z2201="X",1,IF('Prop Drill Pipe Inp Report'!AA2201="X",1,IF('Prop Drill Pipe Inp Report'!AB2201="X",1,IF('Prop Drill Pipe Inp Report'!AC2201="X",1,IF('Prop Drill Pipe Inp Report'!AD2201="X",1,IF('Prop Drill Pipe Inp Report'!AE2201="X",1,IF('Prop Drill Pipe Inp Report'!AF2201="X",1,IF('Prop Drill Pipe Inp Report'!AG2201="X",1,IF('Prop Drill Pipe Inp Report'!AH2201="X",1, IF('Prop Drill Pipe Inp Report'!AI2201="X",1,0))))))))))))))</f>
        <v>0</v>
      </c>
      <c r="J2194">
        <f>IF('Prop Drill Pipe Inp Report'!AP2201="X",1,IF('Prop Drill Pipe Inp Report'!AQ2201="X",1,IF('Prop Drill Pipe Inp Report'!AR2201="X",1,IF('Prop Drill Pipe Inp Report'!AS2201="X",1,IF('Prop Drill Pipe Inp Report'!AT2201="X",1,IF('Prop Drill Pipe Inp Report'!AU2201="X",1,IF('Prop Drill Pipe Inp Report'!AV2201="X",1,IF('Prop Drill Pipe Inp Report'!AW2201="X",1,IF('Prop Drill Pipe Inp Report'!AX2201="X",1,IF('Prop Drill Pipe Inp Report'!AY2201="X",1,IF('Prop Drill Pipe Inp Report'!AZ2201="X",1,IF('Prop Drill Pipe Inp Report'!BA2201="X",1,0))))))))))))</f>
        <v>0</v>
      </c>
    </row>
    <row r="2195" spans="9:10" x14ac:dyDescent="0.25">
      <c r="I2195">
        <f>IF('Prop Drill Pipe Inp Report'!V2202="X",1,IF('Prop Drill Pipe Inp Report'!W2202="X",1,IF('Prop Drill Pipe Inp Report'!X2202="X",1,IF('Prop Drill Pipe Inp Report'!Y2202="X",1,IF('Prop Drill Pipe Inp Report'!Z2202="X",1,IF('Prop Drill Pipe Inp Report'!AA2202="X",1,IF('Prop Drill Pipe Inp Report'!AB2202="X",1,IF('Prop Drill Pipe Inp Report'!AC2202="X",1,IF('Prop Drill Pipe Inp Report'!AD2202="X",1,IF('Prop Drill Pipe Inp Report'!AE2202="X",1,IF('Prop Drill Pipe Inp Report'!AF2202="X",1,IF('Prop Drill Pipe Inp Report'!AG2202="X",1,IF('Prop Drill Pipe Inp Report'!AH2202="X",1, IF('Prop Drill Pipe Inp Report'!AI2202="X",1,0))))))))))))))</f>
        <v>0</v>
      </c>
      <c r="J2195">
        <f>IF('Prop Drill Pipe Inp Report'!AP2202="X",1,IF('Prop Drill Pipe Inp Report'!AQ2202="X",1,IF('Prop Drill Pipe Inp Report'!AR2202="X",1,IF('Prop Drill Pipe Inp Report'!AS2202="X",1,IF('Prop Drill Pipe Inp Report'!AT2202="X",1,IF('Prop Drill Pipe Inp Report'!AU2202="X",1,IF('Prop Drill Pipe Inp Report'!AV2202="X",1,IF('Prop Drill Pipe Inp Report'!AW2202="X",1,IF('Prop Drill Pipe Inp Report'!AX2202="X",1,IF('Prop Drill Pipe Inp Report'!AY2202="X",1,IF('Prop Drill Pipe Inp Report'!AZ2202="X",1,IF('Prop Drill Pipe Inp Report'!BA2202="X",1,0))))))))))))</f>
        <v>0</v>
      </c>
    </row>
    <row r="2196" spans="9:10" x14ac:dyDescent="0.25">
      <c r="I2196">
        <f>IF('Prop Drill Pipe Inp Report'!V2203="X",1,IF('Prop Drill Pipe Inp Report'!W2203="X",1,IF('Prop Drill Pipe Inp Report'!X2203="X",1,IF('Prop Drill Pipe Inp Report'!Y2203="X",1,IF('Prop Drill Pipe Inp Report'!Z2203="X",1,IF('Prop Drill Pipe Inp Report'!AA2203="X",1,IF('Prop Drill Pipe Inp Report'!AB2203="X",1,IF('Prop Drill Pipe Inp Report'!AC2203="X",1,IF('Prop Drill Pipe Inp Report'!AD2203="X",1,IF('Prop Drill Pipe Inp Report'!AE2203="X",1,IF('Prop Drill Pipe Inp Report'!AF2203="X",1,IF('Prop Drill Pipe Inp Report'!AG2203="X",1,IF('Prop Drill Pipe Inp Report'!AH2203="X",1, IF('Prop Drill Pipe Inp Report'!AI2203="X",1,0))))))))))))))</f>
        <v>0</v>
      </c>
      <c r="J2196">
        <f>IF('Prop Drill Pipe Inp Report'!AP2203="X",1,IF('Prop Drill Pipe Inp Report'!AQ2203="X",1,IF('Prop Drill Pipe Inp Report'!AR2203="X",1,IF('Prop Drill Pipe Inp Report'!AS2203="X",1,IF('Prop Drill Pipe Inp Report'!AT2203="X",1,IF('Prop Drill Pipe Inp Report'!AU2203="X",1,IF('Prop Drill Pipe Inp Report'!AV2203="X",1,IF('Prop Drill Pipe Inp Report'!AW2203="X",1,IF('Prop Drill Pipe Inp Report'!AX2203="X",1,IF('Prop Drill Pipe Inp Report'!AY2203="X",1,IF('Prop Drill Pipe Inp Report'!AZ2203="X",1,IF('Prop Drill Pipe Inp Report'!BA2203="X",1,0))))))))))))</f>
        <v>0</v>
      </c>
    </row>
    <row r="2197" spans="9:10" x14ac:dyDescent="0.25">
      <c r="I2197">
        <f>IF('Prop Drill Pipe Inp Report'!V2204="X",1,IF('Prop Drill Pipe Inp Report'!W2204="X",1,IF('Prop Drill Pipe Inp Report'!X2204="X",1,IF('Prop Drill Pipe Inp Report'!Y2204="X",1,IF('Prop Drill Pipe Inp Report'!Z2204="X",1,IF('Prop Drill Pipe Inp Report'!AA2204="X",1,IF('Prop Drill Pipe Inp Report'!AB2204="X",1,IF('Prop Drill Pipe Inp Report'!AC2204="X",1,IF('Prop Drill Pipe Inp Report'!AD2204="X",1,IF('Prop Drill Pipe Inp Report'!AE2204="X",1,IF('Prop Drill Pipe Inp Report'!AF2204="X",1,IF('Prop Drill Pipe Inp Report'!AG2204="X",1,IF('Prop Drill Pipe Inp Report'!AH2204="X",1, IF('Prop Drill Pipe Inp Report'!AI2204="X",1,0))))))))))))))</f>
        <v>0</v>
      </c>
      <c r="J2197">
        <f>IF('Prop Drill Pipe Inp Report'!AP2204="X",1,IF('Prop Drill Pipe Inp Report'!AQ2204="X",1,IF('Prop Drill Pipe Inp Report'!AR2204="X",1,IF('Prop Drill Pipe Inp Report'!AS2204="X",1,IF('Prop Drill Pipe Inp Report'!AT2204="X",1,IF('Prop Drill Pipe Inp Report'!AU2204="X",1,IF('Prop Drill Pipe Inp Report'!AV2204="X",1,IF('Prop Drill Pipe Inp Report'!AW2204="X",1,IF('Prop Drill Pipe Inp Report'!AX2204="X",1,IF('Prop Drill Pipe Inp Report'!AY2204="X",1,IF('Prop Drill Pipe Inp Report'!AZ2204="X",1,IF('Prop Drill Pipe Inp Report'!BA2204="X",1,0))))))))))))</f>
        <v>0</v>
      </c>
    </row>
    <row r="2198" spans="9:10" x14ac:dyDescent="0.25">
      <c r="I2198">
        <f>IF('Prop Drill Pipe Inp Report'!V2205="X",1,IF('Prop Drill Pipe Inp Report'!W2205="X",1,IF('Prop Drill Pipe Inp Report'!X2205="X",1,IF('Prop Drill Pipe Inp Report'!Y2205="X",1,IF('Prop Drill Pipe Inp Report'!Z2205="X",1,IF('Prop Drill Pipe Inp Report'!AA2205="X",1,IF('Prop Drill Pipe Inp Report'!AB2205="X",1,IF('Prop Drill Pipe Inp Report'!AC2205="X",1,IF('Prop Drill Pipe Inp Report'!AD2205="X",1,IF('Prop Drill Pipe Inp Report'!AE2205="X",1,IF('Prop Drill Pipe Inp Report'!AF2205="X",1,IF('Prop Drill Pipe Inp Report'!AG2205="X",1,IF('Prop Drill Pipe Inp Report'!AH2205="X",1, IF('Prop Drill Pipe Inp Report'!AI2205="X",1,0))))))))))))))</f>
        <v>0</v>
      </c>
      <c r="J2198">
        <f>IF('Prop Drill Pipe Inp Report'!AP2205="X",1,IF('Prop Drill Pipe Inp Report'!AQ2205="X",1,IF('Prop Drill Pipe Inp Report'!AR2205="X",1,IF('Prop Drill Pipe Inp Report'!AS2205="X",1,IF('Prop Drill Pipe Inp Report'!AT2205="X",1,IF('Prop Drill Pipe Inp Report'!AU2205="X",1,IF('Prop Drill Pipe Inp Report'!AV2205="X",1,IF('Prop Drill Pipe Inp Report'!AW2205="X",1,IF('Prop Drill Pipe Inp Report'!AX2205="X",1,IF('Prop Drill Pipe Inp Report'!AY2205="X",1,IF('Prop Drill Pipe Inp Report'!AZ2205="X",1,IF('Prop Drill Pipe Inp Report'!BA2205="X",1,0))))))))))))</f>
        <v>0</v>
      </c>
    </row>
    <row r="2199" spans="9:10" x14ac:dyDescent="0.25">
      <c r="I2199">
        <f>IF('Prop Drill Pipe Inp Report'!V2206="X",1,IF('Prop Drill Pipe Inp Report'!W2206="X",1,IF('Prop Drill Pipe Inp Report'!X2206="X",1,IF('Prop Drill Pipe Inp Report'!Y2206="X",1,IF('Prop Drill Pipe Inp Report'!Z2206="X",1,IF('Prop Drill Pipe Inp Report'!AA2206="X",1,IF('Prop Drill Pipe Inp Report'!AB2206="X",1,IF('Prop Drill Pipe Inp Report'!AC2206="X",1,IF('Prop Drill Pipe Inp Report'!AD2206="X",1,IF('Prop Drill Pipe Inp Report'!AE2206="X",1,IF('Prop Drill Pipe Inp Report'!AF2206="X",1,IF('Prop Drill Pipe Inp Report'!AG2206="X",1,IF('Prop Drill Pipe Inp Report'!AH2206="X",1, IF('Prop Drill Pipe Inp Report'!AI2206="X",1,0))))))))))))))</f>
        <v>0</v>
      </c>
      <c r="J2199">
        <f>IF('Prop Drill Pipe Inp Report'!AP2206="X",1,IF('Prop Drill Pipe Inp Report'!AQ2206="X",1,IF('Prop Drill Pipe Inp Report'!AR2206="X",1,IF('Prop Drill Pipe Inp Report'!AS2206="X",1,IF('Prop Drill Pipe Inp Report'!AT2206="X",1,IF('Prop Drill Pipe Inp Report'!AU2206="X",1,IF('Prop Drill Pipe Inp Report'!AV2206="X",1,IF('Prop Drill Pipe Inp Report'!AW2206="X",1,IF('Prop Drill Pipe Inp Report'!AX2206="X",1,IF('Prop Drill Pipe Inp Report'!AY2206="X",1,IF('Prop Drill Pipe Inp Report'!AZ2206="X",1,IF('Prop Drill Pipe Inp Report'!BA2206="X",1,0))))))))))))</f>
        <v>0</v>
      </c>
    </row>
    <row r="2200" spans="9:10" x14ac:dyDescent="0.25">
      <c r="I2200">
        <f>IF('Prop Drill Pipe Inp Report'!V2207="X",1,IF('Prop Drill Pipe Inp Report'!W2207="X",1,IF('Prop Drill Pipe Inp Report'!X2207="X",1,IF('Prop Drill Pipe Inp Report'!Y2207="X",1,IF('Prop Drill Pipe Inp Report'!Z2207="X",1,IF('Prop Drill Pipe Inp Report'!AA2207="X",1,IF('Prop Drill Pipe Inp Report'!AB2207="X",1,IF('Prop Drill Pipe Inp Report'!AC2207="X",1,IF('Prop Drill Pipe Inp Report'!AD2207="X",1,IF('Prop Drill Pipe Inp Report'!AE2207="X",1,IF('Prop Drill Pipe Inp Report'!AF2207="X",1,IF('Prop Drill Pipe Inp Report'!AG2207="X",1,IF('Prop Drill Pipe Inp Report'!AH2207="X",1, IF('Prop Drill Pipe Inp Report'!AI2207="X",1,0))))))))))))))</f>
        <v>0</v>
      </c>
      <c r="J2200">
        <f>IF('Prop Drill Pipe Inp Report'!AP2207="X",1,IF('Prop Drill Pipe Inp Report'!AQ2207="X",1,IF('Prop Drill Pipe Inp Report'!AR2207="X",1,IF('Prop Drill Pipe Inp Report'!AS2207="X",1,IF('Prop Drill Pipe Inp Report'!AT2207="X",1,IF('Prop Drill Pipe Inp Report'!AU2207="X",1,IF('Prop Drill Pipe Inp Report'!AV2207="X",1,IF('Prop Drill Pipe Inp Report'!AW2207="X",1,IF('Prop Drill Pipe Inp Report'!AX2207="X",1,IF('Prop Drill Pipe Inp Report'!AY2207="X",1,IF('Prop Drill Pipe Inp Report'!AZ2207="X",1,IF('Prop Drill Pipe Inp Report'!BA2207="X",1,0))))))))))))</f>
        <v>0</v>
      </c>
    </row>
    <row r="2201" spans="9:10" x14ac:dyDescent="0.25">
      <c r="I2201">
        <f>IF('Prop Drill Pipe Inp Report'!V2208="X",1,IF('Prop Drill Pipe Inp Report'!W2208="X",1,IF('Prop Drill Pipe Inp Report'!X2208="X",1,IF('Prop Drill Pipe Inp Report'!Y2208="X",1,IF('Prop Drill Pipe Inp Report'!Z2208="X",1,IF('Prop Drill Pipe Inp Report'!AA2208="X",1,IF('Prop Drill Pipe Inp Report'!AB2208="X",1,IF('Prop Drill Pipe Inp Report'!AC2208="X",1,IF('Prop Drill Pipe Inp Report'!AD2208="X",1,IF('Prop Drill Pipe Inp Report'!AE2208="X",1,IF('Prop Drill Pipe Inp Report'!AF2208="X",1,IF('Prop Drill Pipe Inp Report'!AG2208="X",1,IF('Prop Drill Pipe Inp Report'!AH2208="X",1, IF('Prop Drill Pipe Inp Report'!AI2208="X",1,0))))))))))))))</f>
        <v>0</v>
      </c>
      <c r="J2201">
        <f>IF('Prop Drill Pipe Inp Report'!AP2208="X",1,IF('Prop Drill Pipe Inp Report'!AQ2208="X",1,IF('Prop Drill Pipe Inp Report'!AR2208="X",1,IF('Prop Drill Pipe Inp Report'!AS2208="X",1,IF('Prop Drill Pipe Inp Report'!AT2208="X",1,IF('Prop Drill Pipe Inp Report'!AU2208="X",1,IF('Prop Drill Pipe Inp Report'!AV2208="X",1,IF('Prop Drill Pipe Inp Report'!AW2208="X",1,IF('Prop Drill Pipe Inp Report'!AX2208="X",1,IF('Prop Drill Pipe Inp Report'!AY2208="X",1,IF('Prop Drill Pipe Inp Report'!AZ2208="X",1,IF('Prop Drill Pipe Inp Report'!BA2208="X",1,0))))))))))))</f>
        <v>0</v>
      </c>
    </row>
    <row r="2202" spans="9:10" x14ac:dyDescent="0.25">
      <c r="I2202">
        <f>IF('Prop Drill Pipe Inp Report'!V2209="X",1,IF('Prop Drill Pipe Inp Report'!W2209="X",1,IF('Prop Drill Pipe Inp Report'!X2209="X",1,IF('Prop Drill Pipe Inp Report'!Y2209="X",1,IF('Prop Drill Pipe Inp Report'!Z2209="X",1,IF('Prop Drill Pipe Inp Report'!AA2209="X",1,IF('Prop Drill Pipe Inp Report'!AB2209="X",1,IF('Prop Drill Pipe Inp Report'!AC2209="X",1,IF('Prop Drill Pipe Inp Report'!AD2209="X",1,IF('Prop Drill Pipe Inp Report'!AE2209="X",1,IF('Prop Drill Pipe Inp Report'!AF2209="X",1,IF('Prop Drill Pipe Inp Report'!AG2209="X",1,IF('Prop Drill Pipe Inp Report'!AH2209="X",1, IF('Prop Drill Pipe Inp Report'!AI2209="X",1,0))))))))))))))</f>
        <v>0</v>
      </c>
      <c r="J2202">
        <f>IF('Prop Drill Pipe Inp Report'!AP2209="X",1,IF('Prop Drill Pipe Inp Report'!AQ2209="X",1,IF('Prop Drill Pipe Inp Report'!AR2209="X",1,IF('Prop Drill Pipe Inp Report'!AS2209="X",1,IF('Prop Drill Pipe Inp Report'!AT2209="X",1,IF('Prop Drill Pipe Inp Report'!AU2209="X",1,IF('Prop Drill Pipe Inp Report'!AV2209="X",1,IF('Prop Drill Pipe Inp Report'!AW2209="X",1,IF('Prop Drill Pipe Inp Report'!AX2209="X",1,IF('Prop Drill Pipe Inp Report'!AY2209="X",1,IF('Prop Drill Pipe Inp Report'!AZ2209="X",1,IF('Prop Drill Pipe Inp Report'!BA2209="X",1,0))))))))))))</f>
        <v>0</v>
      </c>
    </row>
    <row r="2203" spans="9:10" x14ac:dyDescent="0.25">
      <c r="I2203">
        <f>IF('Prop Drill Pipe Inp Report'!V2210="X",1,IF('Prop Drill Pipe Inp Report'!W2210="X",1,IF('Prop Drill Pipe Inp Report'!X2210="X",1,IF('Prop Drill Pipe Inp Report'!Y2210="X",1,IF('Prop Drill Pipe Inp Report'!Z2210="X",1,IF('Prop Drill Pipe Inp Report'!AA2210="X",1,IF('Prop Drill Pipe Inp Report'!AB2210="X",1,IF('Prop Drill Pipe Inp Report'!AC2210="X",1,IF('Prop Drill Pipe Inp Report'!AD2210="X",1,IF('Prop Drill Pipe Inp Report'!AE2210="X",1,IF('Prop Drill Pipe Inp Report'!AF2210="X",1,IF('Prop Drill Pipe Inp Report'!AG2210="X",1,IF('Prop Drill Pipe Inp Report'!AH2210="X",1, IF('Prop Drill Pipe Inp Report'!AI2210="X",1,0))))))))))))))</f>
        <v>0</v>
      </c>
      <c r="J2203">
        <f>IF('Prop Drill Pipe Inp Report'!AP2210="X",1,IF('Prop Drill Pipe Inp Report'!AQ2210="X",1,IF('Prop Drill Pipe Inp Report'!AR2210="X",1,IF('Prop Drill Pipe Inp Report'!AS2210="X",1,IF('Prop Drill Pipe Inp Report'!AT2210="X",1,IF('Prop Drill Pipe Inp Report'!AU2210="X",1,IF('Prop Drill Pipe Inp Report'!AV2210="X",1,IF('Prop Drill Pipe Inp Report'!AW2210="X",1,IF('Prop Drill Pipe Inp Report'!AX2210="X",1,IF('Prop Drill Pipe Inp Report'!AY2210="X",1,IF('Prop Drill Pipe Inp Report'!AZ2210="X",1,IF('Prop Drill Pipe Inp Report'!BA2210="X",1,0))))))))))))</f>
        <v>0</v>
      </c>
    </row>
    <row r="2204" spans="9:10" x14ac:dyDescent="0.25">
      <c r="I2204">
        <f>IF('Prop Drill Pipe Inp Report'!V2211="X",1,IF('Prop Drill Pipe Inp Report'!W2211="X",1,IF('Prop Drill Pipe Inp Report'!X2211="X",1,IF('Prop Drill Pipe Inp Report'!Y2211="X",1,IF('Prop Drill Pipe Inp Report'!Z2211="X",1,IF('Prop Drill Pipe Inp Report'!AA2211="X",1,IF('Prop Drill Pipe Inp Report'!AB2211="X",1,IF('Prop Drill Pipe Inp Report'!AC2211="X",1,IF('Prop Drill Pipe Inp Report'!AD2211="X",1,IF('Prop Drill Pipe Inp Report'!AE2211="X",1,IF('Prop Drill Pipe Inp Report'!AF2211="X",1,IF('Prop Drill Pipe Inp Report'!AG2211="X",1,IF('Prop Drill Pipe Inp Report'!AH2211="X",1, IF('Prop Drill Pipe Inp Report'!AI2211="X",1,0))))))))))))))</f>
        <v>0</v>
      </c>
      <c r="J2204">
        <f>IF('Prop Drill Pipe Inp Report'!AP2211="X",1,IF('Prop Drill Pipe Inp Report'!AQ2211="X",1,IF('Prop Drill Pipe Inp Report'!AR2211="X",1,IF('Prop Drill Pipe Inp Report'!AS2211="X",1,IF('Prop Drill Pipe Inp Report'!AT2211="X",1,IF('Prop Drill Pipe Inp Report'!AU2211="X",1,IF('Prop Drill Pipe Inp Report'!AV2211="X",1,IF('Prop Drill Pipe Inp Report'!AW2211="X",1,IF('Prop Drill Pipe Inp Report'!AX2211="X",1,IF('Prop Drill Pipe Inp Report'!AY2211="X",1,IF('Prop Drill Pipe Inp Report'!AZ2211="X",1,IF('Prop Drill Pipe Inp Report'!BA2211="X",1,0))))))))))))</f>
        <v>0</v>
      </c>
    </row>
    <row r="2205" spans="9:10" x14ac:dyDescent="0.25">
      <c r="I2205">
        <f>IF('Prop Drill Pipe Inp Report'!V2212="X",1,IF('Prop Drill Pipe Inp Report'!W2212="X",1,IF('Prop Drill Pipe Inp Report'!X2212="X",1,IF('Prop Drill Pipe Inp Report'!Y2212="X",1,IF('Prop Drill Pipe Inp Report'!Z2212="X",1,IF('Prop Drill Pipe Inp Report'!AA2212="X",1,IF('Prop Drill Pipe Inp Report'!AB2212="X",1,IF('Prop Drill Pipe Inp Report'!AC2212="X",1,IF('Prop Drill Pipe Inp Report'!AD2212="X",1,IF('Prop Drill Pipe Inp Report'!AE2212="X",1,IF('Prop Drill Pipe Inp Report'!AF2212="X",1,IF('Prop Drill Pipe Inp Report'!AG2212="X",1,IF('Prop Drill Pipe Inp Report'!AH2212="X",1, IF('Prop Drill Pipe Inp Report'!AI2212="X",1,0))))))))))))))</f>
        <v>0</v>
      </c>
      <c r="J2205">
        <f>IF('Prop Drill Pipe Inp Report'!AP2212="X",1,IF('Prop Drill Pipe Inp Report'!AQ2212="X",1,IF('Prop Drill Pipe Inp Report'!AR2212="X",1,IF('Prop Drill Pipe Inp Report'!AS2212="X",1,IF('Prop Drill Pipe Inp Report'!AT2212="X",1,IF('Prop Drill Pipe Inp Report'!AU2212="X",1,IF('Prop Drill Pipe Inp Report'!AV2212="X",1,IF('Prop Drill Pipe Inp Report'!AW2212="X",1,IF('Prop Drill Pipe Inp Report'!AX2212="X",1,IF('Prop Drill Pipe Inp Report'!AY2212="X",1,IF('Prop Drill Pipe Inp Report'!AZ2212="X",1,IF('Prop Drill Pipe Inp Report'!BA2212="X",1,0))))))))))))</f>
        <v>0</v>
      </c>
    </row>
    <row r="2206" spans="9:10" x14ac:dyDescent="0.25">
      <c r="I2206">
        <f>IF('Prop Drill Pipe Inp Report'!V2213="X",1,IF('Prop Drill Pipe Inp Report'!W2213="X",1,IF('Prop Drill Pipe Inp Report'!X2213="X",1,IF('Prop Drill Pipe Inp Report'!Y2213="X",1,IF('Prop Drill Pipe Inp Report'!Z2213="X",1,IF('Prop Drill Pipe Inp Report'!AA2213="X",1,IF('Prop Drill Pipe Inp Report'!AB2213="X",1,IF('Prop Drill Pipe Inp Report'!AC2213="X",1,IF('Prop Drill Pipe Inp Report'!AD2213="X",1,IF('Prop Drill Pipe Inp Report'!AE2213="X",1,IF('Prop Drill Pipe Inp Report'!AF2213="X",1,IF('Prop Drill Pipe Inp Report'!AG2213="X",1,IF('Prop Drill Pipe Inp Report'!AH2213="X",1, IF('Prop Drill Pipe Inp Report'!AI2213="X",1,0))))))))))))))</f>
        <v>0</v>
      </c>
      <c r="J2206">
        <f>IF('Prop Drill Pipe Inp Report'!AP2213="X",1,IF('Prop Drill Pipe Inp Report'!AQ2213="X",1,IF('Prop Drill Pipe Inp Report'!AR2213="X",1,IF('Prop Drill Pipe Inp Report'!AS2213="X",1,IF('Prop Drill Pipe Inp Report'!AT2213="X",1,IF('Prop Drill Pipe Inp Report'!AU2213="X",1,IF('Prop Drill Pipe Inp Report'!AV2213="X",1,IF('Prop Drill Pipe Inp Report'!AW2213="X",1,IF('Prop Drill Pipe Inp Report'!AX2213="X",1,IF('Prop Drill Pipe Inp Report'!AY2213="X",1,IF('Prop Drill Pipe Inp Report'!AZ2213="X",1,IF('Prop Drill Pipe Inp Report'!BA2213="X",1,0))))))))))))</f>
        <v>0</v>
      </c>
    </row>
    <row r="2207" spans="9:10" x14ac:dyDescent="0.25">
      <c r="I2207">
        <f>IF('Prop Drill Pipe Inp Report'!V2214="X",1,IF('Prop Drill Pipe Inp Report'!W2214="X",1,IF('Prop Drill Pipe Inp Report'!X2214="X",1,IF('Prop Drill Pipe Inp Report'!Y2214="X",1,IF('Prop Drill Pipe Inp Report'!Z2214="X",1,IF('Prop Drill Pipe Inp Report'!AA2214="X",1,IF('Prop Drill Pipe Inp Report'!AB2214="X",1,IF('Prop Drill Pipe Inp Report'!AC2214="X",1,IF('Prop Drill Pipe Inp Report'!AD2214="X",1,IF('Prop Drill Pipe Inp Report'!AE2214="X",1,IF('Prop Drill Pipe Inp Report'!AF2214="X",1,IF('Prop Drill Pipe Inp Report'!AG2214="X",1,IF('Prop Drill Pipe Inp Report'!AH2214="X",1, IF('Prop Drill Pipe Inp Report'!AI2214="X",1,0))))))))))))))</f>
        <v>0</v>
      </c>
      <c r="J2207">
        <f>IF('Prop Drill Pipe Inp Report'!AP2214="X",1,IF('Prop Drill Pipe Inp Report'!AQ2214="X",1,IF('Prop Drill Pipe Inp Report'!AR2214="X",1,IF('Prop Drill Pipe Inp Report'!AS2214="X",1,IF('Prop Drill Pipe Inp Report'!AT2214="X",1,IF('Prop Drill Pipe Inp Report'!AU2214="X",1,IF('Prop Drill Pipe Inp Report'!AV2214="X",1,IF('Prop Drill Pipe Inp Report'!AW2214="X",1,IF('Prop Drill Pipe Inp Report'!AX2214="X",1,IF('Prop Drill Pipe Inp Report'!AY2214="X",1,IF('Prop Drill Pipe Inp Report'!AZ2214="X",1,IF('Prop Drill Pipe Inp Report'!BA2214="X",1,0))))))))))))</f>
        <v>0</v>
      </c>
    </row>
    <row r="2208" spans="9:10" x14ac:dyDescent="0.25">
      <c r="I2208">
        <f>IF('Prop Drill Pipe Inp Report'!V2215="X",1,IF('Prop Drill Pipe Inp Report'!W2215="X",1,IF('Prop Drill Pipe Inp Report'!X2215="X",1,IF('Prop Drill Pipe Inp Report'!Y2215="X",1,IF('Prop Drill Pipe Inp Report'!Z2215="X",1,IF('Prop Drill Pipe Inp Report'!AA2215="X",1,IF('Prop Drill Pipe Inp Report'!AB2215="X",1,IF('Prop Drill Pipe Inp Report'!AC2215="X",1,IF('Prop Drill Pipe Inp Report'!AD2215="X",1,IF('Prop Drill Pipe Inp Report'!AE2215="X",1,IF('Prop Drill Pipe Inp Report'!AF2215="X",1,IF('Prop Drill Pipe Inp Report'!AG2215="X",1,IF('Prop Drill Pipe Inp Report'!AH2215="X",1, IF('Prop Drill Pipe Inp Report'!AI2215="X",1,0))))))))))))))</f>
        <v>0</v>
      </c>
      <c r="J2208">
        <f>IF('Prop Drill Pipe Inp Report'!AP2215="X",1,IF('Prop Drill Pipe Inp Report'!AQ2215="X",1,IF('Prop Drill Pipe Inp Report'!AR2215="X",1,IF('Prop Drill Pipe Inp Report'!AS2215="X",1,IF('Prop Drill Pipe Inp Report'!AT2215="X",1,IF('Prop Drill Pipe Inp Report'!AU2215="X",1,IF('Prop Drill Pipe Inp Report'!AV2215="X",1,IF('Prop Drill Pipe Inp Report'!AW2215="X",1,IF('Prop Drill Pipe Inp Report'!AX2215="X",1,IF('Prop Drill Pipe Inp Report'!AY2215="X",1,IF('Prop Drill Pipe Inp Report'!AZ2215="X",1,IF('Prop Drill Pipe Inp Report'!BA2215="X",1,0))))))))))))</f>
        <v>0</v>
      </c>
    </row>
    <row r="2209" spans="9:10" x14ac:dyDescent="0.25">
      <c r="I2209">
        <f>IF('Prop Drill Pipe Inp Report'!V2216="X",1,IF('Prop Drill Pipe Inp Report'!W2216="X",1,IF('Prop Drill Pipe Inp Report'!X2216="X",1,IF('Prop Drill Pipe Inp Report'!Y2216="X",1,IF('Prop Drill Pipe Inp Report'!Z2216="X",1,IF('Prop Drill Pipe Inp Report'!AA2216="X",1,IF('Prop Drill Pipe Inp Report'!AB2216="X",1,IF('Prop Drill Pipe Inp Report'!AC2216="X",1,IF('Prop Drill Pipe Inp Report'!AD2216="X",1,IF('Prop Drill Pipe Inp Report'!AE2216="X",1,IF('Prop Drill Pipe Inp Report'!AF2216="X",1,IF('Prop Drill Pipe Inp Report'!AG2216="X",1,IF('Prop Drill Pipe Inp Report'!AH2216="X",1, IF('Prop Drill Pipe Inp Report'!AI2216="X",1,0))))))))))))))</f>
        <v>0</v>
      </c>
      <c r="J2209">
        <f>IF('Prop Drill Pipe Inp Report'!AP2216="X",1,IF('Prop Drill Pipe Inp Report'!AQ2216="X",1,IF('Prop Drill Pipe Inp Report'!AR2216="X",1,IF('Prop Drill Pipe Inp Report'!AS2216="X",1,IF('Prop Drill Pipe Inp Report'!AT2216="X",1,IF('Prop Drill Pipe Inp Report'!AU2216="X",1,IF('Prop Drill Pipe Inp Report'!AV2216="X",1,IF('Prop Drill Pipe Inp Report'!AW2216="X",1,IF('Prop Drill Pipe Inp Report'!AX2216="X",1,IF('Prop Drill Pipe Inp Report'!AY2216="X",1,IF('Prop Drill Pipe Inp Report'!AZ2216="X",1,IF('Prop Drill Pipe Inp Report'!BA2216="X",1,0))))))))))))</f>
        <v>0</v>
      </c>
    </row>
    <row r="2210" spans="9:10" x14ac:dyDescent="0.25">
      <c r="I2210">
        <f>IF('Prop Drill Pipe Inp Report'!V2217="X",1,IF('Prop Drill Pipe Inp Report'!W2217="X",1,IF('Prop Drill Pipe Inp Report'!X2217="X",1,IF('Prop Drill Pipe Inp Report'!Y2217="X",1,IF('Prop Drill Pipe Inp Report'!Z2217="X",1,IF('Prop Drill Pipe Inp Report'!AA2217="X",1,IF('Prop Drill Pipe Inp Report'!AB2217="X",1,IF('Prop Drill Pipe Inp Report'!AC2217="X",1,IF('Prop Drill Pipe Inp Report'!AD2217="X",1,IF('Prop Drill Pipe Inp Report'!AE2217="X",1,IF('Prop Drill Pipe Inp Report'!AF2217="X",1,IF('Prop Drill Pipe Inp Report'!AG2217="X",1,IF('Prop Drill Pipe Inp Report'!AH2217="X",1, IF('Prop Drill Pipe Inp Report'!AI2217="X",1,0))))))))))))))</f>
        <v>0</v>
      </c>
      <c r="J2210">
        <f>IF('Prop Drill Pipe Inp Report'!AP2217="X",1,IF('Prop Drill Pipe Inp Report'!AQ2217="X",1,IF('Prop Drill Pipe Inp Report'!AR2217="X",1,IF('Prop Drill Pipe Inp Report'!AS2217="X",1,IF('Prop Drill Pipe Inp Report'!AT2217="X",1,IF('Prop Drill Pipe Inp Report'!AU2217="X",1,IF('Prop Drill Pipe Inp Report'!AV2217="X",1,IF('Prop Drill Pipe Inp Report'!AW2217="X",1,IF('Prop Drill Pipe Inp Report'!AX2217="X",1,IF('Prop Drill Pipe Inp Report'!AY2217="X",1,IF('Prop Drill Pipe Inp Report'!AZ2217="X",1,IF('Prop Drill Pipe Inp Report'!BA2217="X",1,0))))))))))))</f>
        <v>0</v>
      </c>
    </row>
    <row r="2211" spans="9:10" x14ac:dyDescent="0.25">
      <c r="I2211">
        <f>IF('Prop Drill Pipe Inp Report'!V2218="X",1,IF('Prop Drill Pipe Inp Report'!W2218="X",1,IF('Prop Drill Pipe Inp Report'!X2218="X",1,IF('Prop Drill Pipe Inp Report'!Y2218="X",1,IF('Prop Drill Pipe Inp Report'!Z2218="X",1,IF('Prop Drill Pipe Inp Report'!AA2218="X",1,IF('Prop Drill Pipe Inp Report'!AB2218="X",1,IF('Prop Drill Pipe Inp Report'!AC2218="X",1,IF('Prop Drill Pipe Inp Report'!AD2218="X",1,IF('Prop Drill Pipe Inp Report'!AE2218="X",1,IF('Prop Drill Pipe Inp Report'!AF2218="X",1,IF('Prop Drill Pipe Inp Report'!AG2218="X",1,IF('Prop Drill Pipe Inp Report'!AH2218="X",1, IF('Prop Drill Pipe Inp Report'!AI2218="X",1,0))))))))))))))</f>
        <v>0</v>
      </c>
      <c r="J2211">
        <f>IF('Prop Drill Pipe Inp Report'!AP2218="X",1,IF('Prop Drill Pipe Inp Report'!AQ2218="X",1,IF('Prop Drill Pipe Inp Report'!AR2218="X",1,IF('Prop Drill Pipe Inp Report'!AS2218="X",1,IF('Prop Drill Pipe Inp Report'!AT2218="X",1,IF('Prop Drill Pipe Inp Report'!AU2218="X",1,IF('Prop Drill Pipe Inp Report'!AV2218="X",1,IF('Prop Drill Pipe Inp Report'!AW2218="X",1,IF('Prop Drill Pipe Inp Report'!AX2218="X",1,IF('Prop Drill Pipe Inp Report'!AY2218="X",1,IF('Prop Drill Pipe Inp Report'!AZ2218="X",1,IF('Prop Drill Pipe Inp Report'!BA2218="X",1,0))))))))))))</f>
        <v>0</v>
      </c>
    </row>
    <row r="2212" spans="9:10" x14ac:dyDescent="0.25">
      <c r="I2212">
        <f>IF('Prop Drill Pipe Inp Report'!V2219="X",1,IF('Prop Drill Pipe Inp Report'!W2219="X",1,IF('Prop Drill Pipe Inp Report'!X2219="X",1,IF('Prop Drill Pipe Inp Report'!Y2219="X",1,IF('Prop Drill Pipe Inp Report'!Z2219="X",1,IF('Prop Drill Pipe Inp Report'!AA2219="X",1,IF('Prop Drill Pipe Inp Report'!AB2219="X",1,IF('Prop Drill Pipe Inp Report'!AC2219="X",1,IF('Prop Drill Pipe Inp Report'!AD2219="X",1,IF('Prop Drill Pipe Inp Report'!AE2219="X",1,IF('Prop Drill Pipe Inp Report'!AF2219="X",1,IF('Prop Drill Pipe Inp Report'!AG2219="X",1,IF('Prop Drill Pipe Inp Report'!AH2219="X",1, IF('Prop Drill Pipe Inp Report'!AI2219="X",1,0))))))))))))))</f>
        <v>0</v>
      </c>
      <c r="J2212">
        <f>IF('Prop Drill Pipe Inp Report'!AP2219="X",1,IF('Prop Drill Pipe Inp Report'!AQ2219="X",1,IF('Prop Drill Pipe Inp Report'!AR2219="X",1,IF('Prop Drill Pipe Inp Report'!AS2219="X",1,IF('Prop Drill Pipe Inp Report'!AT2219="X",1,IF('Prop Drill Pipe Inp Report'!AU2219="X",1,IF('Prop Drill Pipe Inp Report'!AV2219="X",1,IF('Prop Drill Pipe Inp Report'!AW2219="X",1,IF('Prop Drill Pipe Inp Report'!AX2219="X",1,IF('Prop Drill Pipe Inp Report'!AY2219="X",1,IF('Prop Drill Pipe Inp Report'!AZ2219="X",1,IF('Prop Drill Pipe Inp Report'!BA2219="X",1,0))))))))))))</f>
        <v>0</v>
      </c>
    </row>
    <row r="2213" spans="9:10" x14ac:dyDescent="0.25">
      <c r="I2213">
        <f>IF('Prop Drill Pipe Inp Report'!V2220="X",1,IF('Prop Drill Pipe Inp Report'!W2220="X",1,IF('Prop Drill Pipe Inp Report'!X2220="X",1,IF('Prop Drill Pipe Inp Report'!Y2220="X",1,IF('Prop Drill Pipe Inp Report'!Z2220="X",1,IF('Prop Drill Pipe Inp Report'!AA2220="X",1,IF('Prop Drill Pipe Inp Report'!AB2220="X",1,IF('Prop Drill Pipe Inp Report'!AC2220="X",1,IF('Prop Drill Pipe Inp Report'!AD2220="X",1,IF('Prop Drill Pipe Inp Report'!AE2220="X",1,IF('Prop Drill Pipe Inp Report'!AF2220="X",1,IF('Prop Drill Pipe Inp Report'!AG2220="X",1,IF('Prop Drill Pipe Inp Report'!AH2220="X",1, IF('Prop Drill Pipe Inp Report'!AI2220="X",1,0))))))))))))))</f>
        <v>0</v>
      </c>
      <c r="J2213">
        <f>IF('Prop Drill Pipe Inp Report'!AP2220="X",1,IF('Prop Drill Pipe Inp Report'!AQ2220="X",1,IF('Prop Drill Pipe Inp Report'!AR2220="X",1,IF('Prop Drill Pipe Inp Report'!AS2220="X",1,IF('Prop Drill Pipe Inp Report'!AT2220="X",1,IF('Prop Drill Pipe Inp Report'!AU2220="X",1,IF('Prop Drill Pipe Inp Report'!AV2220="X",1,IF('Prop Drill Pipe Inp Report'!AW2220="X",1,IF('Prop Drill Pipe Inp Report'!AX2220="X",1,IF('Prop Drill Pipe Inp Report'!AY2220="X",1,IF('Prop Drill Pipe Inp Report'!AZ2220="X",1,IF('Prop Drill Pipe Inp Report'!BA2220="X",1,0))))))))))))</f>
        <v>0</v>
      </c>
    </row>
    <row r="2214" spans="9:10" x14ac:dyDescent="0.25">
      <c r="I2214">
        <f>IF('Prop Drill Pipe Inp Report'!V2221="X",1,IF('Prop Drill Pipe Inp Report'!W2221="X",1,IF('Prop Drill Pipe Inp Report'!X2221="X",1,IF('Prop Drill Pipe Inp Report'!Y2221="X",1,IF('Prop Drill Pipe Inp Report'!Z2221="X",1,IF('Prop Drill Pipe Inp Report'!AA2221="X",1,IF('Prop Drill Pipe Inp Report'!AB2221="X",1,IF('Prop Drill Pipe Inp Report'!AC2221="X",1,IF('Prop Drill Pipe Inp Report'!AD2221="X",1,IF('Prop Drill Pipe Inp Report'!AE2221="X",1,IF('Prop Drill Pipe Inp Report'!AF2221="X",1,IF('Prop Drill Pipe Inp Report'!AG2221="X",1,IF('Prop Drill Pipe Inp Report'!AH2221="X",1, IF('Prop Drill Pipe Inp Report'!AI2221="X",1,0))))))))))))))</f>
        <v>0</v>
      </c>
      <c r="J2214">
        <f>IF('Prop Drill Pipe Inp Report'!AP2221="X",1,IF('Prop Drill Pipe Inp Report'!AQ2221="X",1,IF('Prop Drill Pipe Inp Report'!AR2221="X",1,IF('Prop Drill Pipe Inp Report'!AS2221="X",1,IF('Prop Drill Pipe Inp Report'!AT2221="X",1,IF('Prop Drill Pipe Inp Report'!AU2221="X",1,IF('Prop Drill Pipe Inp Report'!AV2221="X",1,IF('Prop Drill Pipe Inp Report'!AW2221="X",1,IF('Prop Drill Pipe Inp Report'!AX2221="X",1,IF('Prop Drill Pipe Inp Report'!AY2221="X",1,IF('Prop Drill Pipe Inp Report'!AZ2221="X",1,IF('Prop Drill Pipe Inp Report'!BA2221="X",1,0))))))))))))</f>
        <v>0</v>
      </c>
    </row>
    <row r="2215" spans="9:10" x14ac:dyDescent="0.25">
      <c r="I2215">
        <f>IF('Prop Drill Pipe Inp Report'!V2222="X",1,IF('Prop Drill Pipe Inp Report'!W2222="X",1,IF('Prop Drill Pipe Inp Report'!X2222="X",1,IF('Prop Drill Pipe Inp Report'!Y2222="X",1,IF('Prop Drill Pipe Inp Report'!Z2222="X",1,IF('Prop Drill Pipe Inp Report'!AA2222="X",1,IF('Prop Drill Pipe Inp Report'!AB2222="X",1,IF('Prop Drill Pipe Inp Report'!AC2222="X",1,IF('Prop Drill Pipe Inp Report'!AD2222="X",1,IF('Prop Drill Pipe Inp Report'!AE2222="X",1,IF('Prop Drill Pipe Inp Report'!AF2222="X",1,IF('Prop Drill Pipe Inp Report'!AG2222="X",1,IF('Prop Drill Pipe Inp Report'!AH2222="X",1, IF('Prop Drill Pipe Inp Report'!AI2222="X",1,0))))))))))))))</f>
        <v>0</v>
      </c>
      <c r="J2215">
        <f>IF('Prop Drill Pipe Inp Report'!AP2222="X",1,IF('Prop Drill Pipe Inp Report'!AQ2222="X",1,IF('Prop Drill Pipe Inp Report'!AR2222="X",1,IF('Prop Drill Pipe Inp Report'!AS2222="X",1,IF('Prop Drill Pipe Inp Report'!AT2222="X",1,IF('Prop Drill Pipe Inp Report'!AU2222="X",1,IF('Prop Drill Pipe Inp Report'!AV2222="X",1,IF('Prop Drill Pipe Inp Report'!AW2222="X",1,IF('Prop Drill Pipe Inp Report'!AX2222="X",1,IF('Prop Drill Pipe Inp Report'!AY2222="X",1,IF('Prop Drill Pipe Inp Report'!AZ2222="X",1,IF('Prop Drill Pipe Inp Report'!BA2222="X",1,0))))))))))))</f>
        <v>0</v>
      </c>
    </row>
    <row r="2216" spans="9:10" x14ac:dyDescent="0.25">
      <c r="I2216">
        <f>IF('Prop Drill Pipe Inp Report'!V2223="X",1,IF('Prop Drill Pipe Inp Report'!W2223="X",1,IF('Prop Drill Pipe Inp Report'!X2223="X",1,IF('Prop Drill Pipe Inp Report'!Y2223="X",1,IF('Prop Drill Pipe Inp Report'!Z2223="X",1,IF('Prop Drill Pipe Inp Report'!AA2223="X",1,IF('Prop Drill Pipe Inp Report'!AB2223="X",1,IF('Prop Drill Pipe Inp Report'!AC2223="X",1,IF('Prop Drill Pipe Inp Report'!AD2223="X",1,IF('Prop Drill Pipe Inp Report'!AE2223="X",1,IF('Prop Drill Pipe Inp Report'!AF2223="X",1,IF('Prop Drill Pipe Inp Report'!AG2223="X",1,IF('Prop Drill Pipe Inp Report'!AH2223="X",1, IF('Prop Drill Pipe Inp Report'!AI2223="X",1,0))))))))))))))</f>
        <v>0</v>
      </c>
      <c r="J2216">
        <f>IF('Prop Drill Pipe Inp Report'!AP2223="X",1,IF('Prop Drill Pipe Inp Report'!AQ2223="X",1,IF('Prop Drill Pipe Inp Report'!AR2223="X",1,IF('Prop Drill Pipe Inp Report'!AS2223="X",1,IF('Prop Drill Pipe Inp Report'!AT2223="X",1,IF('Prop Drill Pipe Inp Report'!AU2223="X",1,IF('Prop Drill Pipe Inp Report'!AV2223="X",1,IF('Prop Drill Pipe Inp Report'!AW2223="X",1,IF('Prop Drill Pipe Inp Report'!AX2223="X",1,IF('Prop Drill Pipe Inp Report'!AY2223="X",1,IF('Prop Drill Pipe Inp Report'!AZ2223="X",1,IF('Prop Drill Pipe Inp Report'!BA2223="X",1,0))))))))))))</f>
        <v>0</v>
      </c>
    </row>
    <row r="2217" spans="9:10" x14ac:dyDescent="0.25">
      <c r="I2217">
        <f>IF('Prop Drill Pipe Inp Report'!V2224="X",1,IF('Prop Drill Pipe Inp Report'!W2224="X",1,IF('Prop Drill Pipe Inp Report'!X2224="X",1,IF('Prop Drill Pipe Inp Report'!Y2224="X",1,IF('Prop Drill Pipe Inp Report'!Z2224="X",1,IF('Prop Drill Pipe Inp Report'!AA2224="X",1,IF('Prop Drill Pipe Inp Report'!AB2224="X",1,IF('Prop Drill Pipe Inp Report'!AC2224="X",1,IF('Prop Drill Pipe Inp Report'!AD2224="X",1,IF('Prop Drill Pipe Inp Report'!AE2224="X",1,IF('Prop Drill Pipe Inp Report'!AF2224="X",1,IF('Prop Drill Pipe Inp Report'!AG2224="X",1,IF('Prop Drill Pipe Inp Report'!AH2224="X",1, IF('Prop Drill Pipe Inp Report'!AI2224="X",1,0))))))))))))))</f>
        <v>0</v>
      </c>
      <c r="J2217">
        <f>IF('Prop Drill Pipe Inp Report'!AP2224="X",1,IF('Prop Drill Pipe Inp Report'!AQ2224="X",1,IF('Prop Drill Pipe Inp Report'!AR2224="X",1,IF('Prop Drill Pipe Inp Report'!AS2224="X",1,IF('Prop Drill Pipe Inp Report'!AT2224="X",1,IF('Prop Drill Pipe Inp Report'!AU2224="X",1,IF('Prop Drill Pipe Inp Report'!AV2224="X",1,IF('Prop Drill Pipe Inp Report'!AW2224="X",1,IF('Prop Drill Pipe Inp Report'!AX2224="X",1,IF('Prop Drill Pipe Inp Report'!AY2224="X",1,IF('Prop Drill Pipe Inp Report'!AZ2224="X",1,IF('Prop Drill Pipe Inp Report'!BA2224="X",1,0))))))))))))</f>
        <v>0</v>
      </c>
    </row>
    <row r="2218" spans="9:10" x14ac:dyDescent="0.25">
      <c r="I2218">
        <f>IF('Prop Drill Pipe Inp Report'!V2225="X",1,IF('Prop Drill Pipe Inp Report'!W2225="X",1,IF('Prop Drill Pipe Inp Report'!X2225="X",1,IF('Prop Drill Pipe Inp Report'!Y2225="X",1,IF('Prop Drill Pipe Inp Report'!Z2225="X",1,IF('Prop Drill Pipe Inp Report'!AA2225="X",1,IF('Prop Drill Pipe Inp Report'!AB2225="X",1,IF('Prop Drill Pipe Inp Report'!AC2225="X",1,IF('Prop Drill Pipe Inp Report'!AD2225="X",1,IF('Prop Drill Pipe Inp Report'!AE2225="X",1,IF('Prop Drill Pipe Inp Report'!AF2225="X",1,IF('Prop Drill Pipe Inp Report'!AG2225="X",1,IF('Prop Drill Pipe Inp Report'!AH2225="X",1, IF('Prop Drill Pipe Inp Report'!AI2225="X",1,0))))))))))))))</f>
        <v>0</v>
      </c>
      <c r="J2218">
        <f>IF('Prop Drill Pipe Inp Report'!AP2225="X",1,IF('Prop Drill Pipe Inp Report'!AQ2225="X",1,IF('Prop Drill Pipe Inp Report'!AR2225="X",1,IF('Prop Drill Pipe Inp Report'!AS2225="X",1,IF('Prop Drill Pipe Inp Report'!AT2225="X",1,IF('Prop Drill Pipe Inp Report'!AU2225="X",1,IF('Prop Drill Pipe Inp Report'!AV2225="X",1,IF('Prop Drill Pipe Inp Report'!AW2225="X",1,IF('Prop Drill Pipe Inp Report'!AX2225="X",1,IF('Prop Drill Pipe Inp Report'!AY2225="X",1,IF('Prop Drill Pipe Inp Report'!AZ2225="X",1,IF('Prop Drill Pipe Inp Report'!BA2225="X",1,0))))))))))))</f>
        <v>0</v>
      </c>
    </row>
    <row r="2219" spans="9:10" x14ac:dyDescent="0.25">
      <c r="I2219">
        <f>IF('Prop Drill Pipe Inp Report'!V2226="X",1,IF('Prop Drill Pipe Inp Report'!W2226="X",1,IF('Prop Drill Pipe Inp Report'!X2226="X",1,IF('Prop Drill Pipe Inp Report'!Y2226="X",1,IF('Prop Drill Pipe Inp Report'!Z2226="X",1,IF('Prop Drill Pipe Inp Report'!AA2226="X",1,IF('Prop Drill Pipe Inp Report'!AB2226="X",1,IF('Prop Drill Pipe Inp Report'!AC2226="X",1,IF('Prop Drill Pipe Inp Report'!AD2226="X",1,IF('Prop Drill Pipe Inp Report'!AE2226="X",1,IF('Prop Drill Pipe Inp Report'!AF2226="X",1,IF('Prop Drill Pipe Inp Report'!AG2226="X",1,IF('Prop Drill Pipe Inp Report'!AH2226="X",1, IF('Prop Drill Pipe Inp Report'!AI2226="X",1,0))))))))))))))</f>
        <v>0</v>
      </c>
      <c r="J2219">
        <f>IF('Prop Drill Pipe Inp Report'!AP2226="X",1,IF('Prop Drill Pipe Inp Report'!AQ2226="X",1,IF('Prop Drill Pipe Inp Report'!AR2226="X",1,IF('Prop Drill Pipe Inp Report'!AS2226="X",1,IF('Prop Drill Pipe Inp Report'!AT2226="X",1,IF('Prop Drill Pipe Inp Report'!AU2226="X",1,IF('Prop Drill Pipe Inp Report'!AV2226="X",1,IF('Prop Drill Pipe Inp Report'!AW2226="X",1,IF('Prop Drill Pipe Inp Report'!AX2226="X",1,IF('Prop Drill Pipe Inp Report'!AY2226="X",1,IF('Prop Drill Pipe Inp Report'!AZ2226="X",1,IF('Prop Drill Pipe Inp Report'!BA2226="X",1,0))))))))))))</f>
        <v>0</v>
      </c>
    </row>
    <row r="2220" spans="9:10" x14ac:dyDescent="0.25">
      <c r="I2220">
        <f>IF('Prop Drill Pipe Inp Report'!V2227="X",1,IF('Prop Drill Pipe Inp Report'!W2227="X",1,IF('Prop Drill Pipe Inp Report'!X2227="X",1,IF('Prop Drill Pipe Inp Report'!Y2227="X",1,IF('Prop Drill Pipe Inp Report'!Z2227="X",1,IF('Prop Drill Pipe Inp Report'!AA2227="X",1,IF('Prop Drill Pipe Inp Report'!AB2227="X",1,IF('Prop Drill Pipe Inp Report'!AC2227="X",1,IF('Prop Drill Pipe Inp Report'!AD2227="X",1,IF('Prop Drill Pipe Inp Report'!AE2227="X",1,IF('Prop Drill Pipe Inp Report'!AF2227="X",1,IF('Prop Drill Pipe Inp Report'!AG2227="X",1,IF('Prop Drill Pipe Inp Report'!AH2227="X",1, IF('Prop Drill Pipe Inp Report'!AI2227="X",1,0))))))))))))))</f>
        <v>0</v>
      </c>
      <c r="J2220">
        <f>IF('Prop Drill Pipe Inp Report'!AP2227="X",1,IF('Prop Drill Pipe Inp Report'!AQ2227="X",1,IF('Prop Drill Pipe Inp Report'!AR2227="X",1,IF('Prop Drill Pipe Inp Report'!AS2227="X",1,IF('Prop Drill Pipe Inp Report'!AT2227="X",1,IF('Prop Drill Pipe Inp Report'!AU2227="X",1,IF('Prop Drill Pipe Inp Report'!AV2227="X",1,IF('Prop Drill Pipe Inp Report'!AW2227="X",1,IF('Prop Drill Pipe Inp Report'!AX2227="X",1,IF('Prop Drill Pipe Inp Report'!AY2227="X",1,IF('Prop Drill Pipe Inp Report'!AZ2227="X",1,IF('Prop Drill Pipe Inp Report'!BA2227="X",1,0))))))))))))</f>
        <v>0</v>
      </c>
    </row>
    <row r="2221" spans="9:10" x14ac:dyDescent="0.25">
      <c r="I2221">
        <f>IF('Prop Drill Pipe Inp Report'!V2228="X",1,IF('Prop Drill Pipe Inp Report'!W2228="X",1,IF('Prop Drill Pipe Inp Report'!X2228="X",1,IF('Prop Drill Pipe Inp Report'!Y2228="X",1,IF('Prop Drill Pipe Inp Report'!Z2228="X",1,IF('Prop Drill Pipe Inp Report'!AA2228="X",1,IF('Prop Drill Pipe Inp Report'!AB2228="X",1,IF('Prop Drill Pipe Inp Report'!AC2228="X",1,IF('Prop Drill Pipe Inp Report'!AD2228="X",1,IF('Prop Drill Pipe Inp Report'!AE2228="X",1,IF('Prop Drill Pipe Inp Report'!AF2228="X",1,IF('Prop Drill Pipe Inp Report'!AG2228="X",1,IF('Prop Drill Pipe Inp Report'!AH2228="X",1, IF('Prop Drill Pipe Inp Report'!AI2228="X",1,0))))))))))))))</f>
        <v>0</v>
      </c>
      <c r="J2221">
        <f>IF('Prop Drill Pipe Inp Report'!AP2228="X",1,IF('Prop Drill Pipe Inp Report'!AQ2228="X",1,IF('Prop Drill Pipe Inp Report'!AR2228="X",1,IF('Prop Drill Pipe Inp Report'!AS2228="X",1,IF('Prop Drill Pipe Inp Report'!AT2228="X",1,IF('Prop Drill Pipe Inp Report'!AU2228="X",1,IF('Prop Drill Pipe Inp Report'!AV2228="X",1,IF('Prop Drill Pipe Inp Report'!AW2228="X",1,IF('Prop Drill Pipe Inp Report'!AX2228="X",1,IF('Prop Drill Pipe Inp Report'!AY2228="X",1,IF('Prop Drill Pipe Inp Report'!AZ2228="X",1,IF('Prop Drill Pipe Inp Report'!BA2228="X",1,0))))))))))))</f>
        <v>0</v>
      </c>
    </row>
    <row r="2222" spans="9:10" x14ac:dyDescent="0.25">
      <c r="I2222">
        <f>IF('Prop Drill Pipe Inp Report'!V2229="X",1,IF('Prop Drill Pipe Inp Report'!W2229="X",1,IF('Prop Drill Pipe Inp Report'!X2229="X",1,IF('Prop Drill Pipe Inp Report'!Y2229="X",1,IF('Prop Drill Pipe Inp Report'!Z2229="X",1,IF('Prop Drill Pipe Inp Report'!AA2229="X",1,IF('Prop Drill Pipe Inp Report'!AB2229="X",1,IF('Prop Drill Pipe Inp Report'!AC2229="X",1,IF('Prop Drill Pipe Inp Report'!AD2229="X",1,IF('Prop Drill Pipe Inp Report'!AE2229="X",1,IF('Prop Drill Pipe Inp Report'!AF2229="X",1,IF('Prop Drill Pipe Inp Report'!AG2229="X",1,IF('Prop Drill Pipe Inp Report'!AH2229="X",1, IF('Prop Drill Pipe Inp Report'!AI2229="X",1,0))))))))))))))</f>
        <v>0</v>
      </c>
      <c r="J2222">
        <f>IF('Prop Drill Pipe Inp Report'!AP2229="X",1,IF('Prop Drill Pipe Inp Report'!AQ2229="X",1,IF('Prop Drill Pipe Inp Report'!AR2229="X",1,IF('Prop Drill Pipe Inp Report'!AS2229="X",1,IF('Prop Drill Pipe Inp Report'!AT2229="X",1,IF('Prop Drill Pipe Inp Report'!AU2229="X",1,IF('Prop Drill Pipe Inp Report'!AV2229="X",1,IF('Prop Drill Pipe Inp Report'!AW2229="X",1,IF('Prop Drill Pipe Inp Report'!AX2229="X",1,IF('Prop Drill Pipe Inp Report'!AY2229="X",1,IF('Prop Drill Pipe Inp Report'!AZ2229="X",1,IF('Prop Drill Pipe Inp Report'!BA2229="X",1,0))))))))))))</f>
        <v>0</v>
      </c>
    </row>
    <row r="2223" spans="9:10" x14ac:dyDescent="0.25">
      <c r="I2223">
        <f>IF('Prop Drill Pipe Inp Report'!V2230="X",1,IF('Prop Drill Pipe Inp Report'!W2230="X",1,IF('Prop Drill Pipe Inp Report'!X2230="X",1,IF('Prop Drill Pipe Inp Report'!Y2230="X",1,IF('Prop Drill Pipe Inp Report'!Z2230="X",1,IF('Prop Drill Pipe Inp Report'!AA2230="X",1,IF('Prop Drill Pipe Inp Report'!AB2230="X",1,IF('Prop Drill Pipe Inp Report'!AC2230="X",1,IF('Prop Drill Pipe Inp Report'!AD2230="X",1,IF('Prop Drill Pipe Inp Report'!AE2230="X",1,IF('Prop Drill Pipe Inp Report'!AF2230="X",1,IF('Prop Drill Pipe Inp Report'!AG2230="X",1,IF('Prop Drill Pipe Inp Report'!AH2230="X",1, IF('Prop Drill Pipe Inp Report'!AI2230="X",1,0))))))))))))))</f>
        <v>0</v>
      </c>
      <c r="J2223">
        <f>IF('Prop Drill Pipe Inp Report'!AP2230="X",1,IF('Prop Drill Pipe Inp Report'!AQ2230="X",1,IF('Prop Drill Pipe Inp Report'!AR2230="X",1,IF('Prop Drill Pipe Inp Report'!AS2230="X",1,IF('Prop Drill Pipe Inp Report'!AT2230="X",1,IF('Prop Drill Pipe Inp Report'!AU2230="X",1,IF('Prop Drill Pipe Inp Report'!AV2230="X",1,IF('Prop Drill Pipe Inp Report'!AW2230="X",1,IF('Prop Drill Pipe Inp Report'!AX2230="X",1,IF('Prop Drill Pipe Inp Report'!AY2230="X",1,IF('Prop Drill Pipe Inp Report'!AZ2230="X",1,IF('Prop Drill Pipe Inp Report'!BA2230="X",1,0))))))))))))</f>
        <v>0</v>
      </c>
    </row>
    <row r="2224" spans="9:10" x14ac:dyDescent="0.25">
      <c r="I2224">
        <f>IF('Prop Drill Pipe Inp Report'!V2231="X",1,IF('Prop Drill Pipe Inp Report'!W2231="X",1,IF('Prop Drill Pipe Inp Report'!X2231="X",1,IF('Prop Drill Pipe Inp Report'!Y2231="X",1,IF('Prop Drill Pipe Inp Report'!Z2231="X",1,IF('Prop Drill Pipe Inp Report'!AA2231="X",1,IF('Prop Drill Pipe Inp Report'!AB2231="X",1,IF('Prop Drill Pipe Inp Report'!AC2231="X",1,IF('Prop Drill Pipe Inp Report'!AD2231="X",1,IF('Prop Drill Pipe Inp Report'!AE2231="X",1,IF('Prop Drill Pipe Inp Report'!AF2231="X",1,IF('Prop Drill Pipe Inp Report'!AG2231="X",1,IF('Prop Drill Pipe Inp Report'!AH2231="X",1, IF('Prop Drill Pipe Inp Report'!AI2231="X",1,0))))))))))))))</f>
        <v>0</v>
      </c>
      <c r="J2224">
        <f>IF('Prop Drill Pipe Inp Report'!AP2231="X",1,IF('Prop Drill Pipe Inp Report'!AQ2231="X",1,IF('Prop Drill Pipe Inp Report'!AR2231="X",1,IF('Prop Drill Pipe Inp Report'!AS2231="X",1,IF('Prop Drill Pipe Inp Report'!AT2231="X",1,IF('Prop Drill Pipe Inp Report'!AU2231="X",1,IF('Prop Drill Pipe Inp Report'!AV2231="X",1,IF('Prop Drill Pipe Inp Report'!AW2231="X",1,IF('Prop Drill Pipe Inp Report'!AX2231="X",1,IF('Prop Drill Pipe Inp Report'!AY2231="X",1,IF('Prop Drill Pipe Inp Report'!AZ2231="X",1,IF('Prop Drill Pipe Inp Report'!BA2231="X",1,0))))))))))))</f>
        <v>0</v>
      </c>
    </row>
    <row r="2225" spans="9:10" x14ac:dyDescent="0.25">
      <c r="I2225">
        <f>IF('Prop Drill Pipe Inp Report'!V2232="X",1,IF('Prop Drill Pipe Inp Report'!W2232="X",1,IF('Prop Drill Pipe Inp Report'!X2232="X",1,IF('Prop Drill Pipe Inp Report'!Y2232="X",1,IF('Prop Drill Pipe Inp Report'!Z2232="X",1,IF('Prop Drill Pipe Inp Report'!AA2232="X",1,IF('Prop Drill Pipe Inp Report'!AB2232="X",1,IF('Prop Drill Pipe Inp Report'!AC2232="X",1,IF('Prop Drill Pipe Inp Report'!AD2232="X",1,IF('Prop Drill Pipe Inp Report'!AE2232="X",1,IF('Prop Drill Pipe Inp Report'!AF2232="X",1,IF('Prop Drill Pipe Inp Report'!AG2232="X",1,IF('Prop Drill Pipe Inp Report'!AH2232="X",1, IF('Prop Drill Pipe Inp Report'!AI2232="X",1,0))))))))))))))</f>
        <v>0</v>
      </c>
      <c r="J2225">
        <f>IF('Prop Drill Pipe Inp Report'!AP2232="X",1,IF('Prop Drill Pipe Inp Report'!AQ2232="X",1,IF('Prop Drill Pipe Inp Report'!AR2232="X",1,IF('Prop Drill Pipe Inp Report'!AS2232="X",1,IF('Prop Drill Pipe Inp Report'!AT2232="X",1,IF('Prop Drill Pipe Inp Report'!AU2232="X",1,IF('Prop Drill Pipe Inp Report'!AV2232="X",1,IF('Prop Drill Pipe Inp Report'!AW2232="X",1,IF('Prop Drill Pipe Inp Report'!AX2232="X",1,IF('Prop Drill Pipe Inp Report'!AY2232="X",1,IF('Prop Drill Pipe Inp Report'!AZ2232="X",1,IF('Prop Drill Pipe Inp Report'!BA2232="X",1,0))))))))))))</f>
        <v>0</v>
      </c>
    </row>
    <row r="2226" spans="9:10" x14ac:dyDescent="0.25">
      <c r="I2226">
        <f>IF('Prop Drill Pipe Inp Report'!V2233="X",1,IF('Prop Drill Pipe Inp Report'!W2233="X",1,IF('Prop Drill Pipe Inp Report'!X2233="X",1,IF('Prop Drill Pipe Inp Report'!Y2233="X",1,IF('Prop Drill Pipe Inp Report'!Z2233="X",1,IF('Prop Drill Pipe Inp Report'!AA2233="X",1,IF('Prop Drill Pipe Inp Report'!AB2233="X",1,IF('Prop Drill Pipe Inp Report'!AC2233="X",1,IF('Prop Drill Pipe Inp Report'!AD2233="X",1,IF('Prop Drill Pipe Inp Report'!AE2233="X",1,IF('Prop Drill Pipe Inp Report'!AF2233="X",1,IF('Prop Drill Pipe Inp Report'!AG2233="X",1,IF('Prop Drill Pipe Inp Report'!AH2233="X",1, IF('Prop Drill Pipe Inp Report'!AI2233="X",1,0))))))))))))))</f>
        <v>0</v>
      </c>
      <c r="J2226">
        <f>IF('Prop Drill Pipe Inp Report'!AP2233="X",1,IF('Prop Drill Pipe Inp Report'!AQ2233="X",1,IF('Prop Drill Pipe Inp Report'!AR2233="X",1,IF('Prop Drill Pipe Inp Report'!AS2233="X",1,IF('Prop Drill Pipe Inp Report'!AT2233="X",1,IF('Prop Drill Pipe Inp Report'!AU2233="X",1,IF('Prop Drill Pipe Inp Report'!AV2233="X",1,IF('Prop Drill Pipe Inp Report'!AW2233="X",1,IF('Prop Drill Pipe Inp Report'!AX2233="X",1,IF('Prop Drill Pipe Inp Report'!AY2233="X",1,IF('Prop Drill Pipe Inp Report'!AZ2233="X",1,IF('Prop Drill Pipe Inp Report'!BA2233="X",1,0))))))))))))</f>
        <v>0</v>
      </c>
    </row>
    <row r="2227" spans="9:10" x14ac:dyDescent="0.25">
      <c r="I2227">
        <f>IF('Prop Drill Pipe Inp Report'!V2234="X",1,IF('Prop Drill Pipe Inp Report'!W2234="X",1,IF('Prop Drill Pipe Inp Report'!X2234="X",1,IF('Prop Drill Pipe Inp Report'!Y2234="X",1,IF('Prop Drill Pipe Inp Report'!Z2234="X",1,IF('Prop Drill Pipe Inp Report'!AA2234="X",1,IF('Prop Drill Pipe Inp Report'!AB2234="X",1,IF('Prop Drill Pipe Inp Report'!AC2234="X",1,IF('Prop Drill Pipe Inp Report'!AD2234="X",1,IF('Prop Drill Pipe Inp Report'!AE2234="X",1,IF('Prop Drill Pipe Inp Report'!AF2234="X",1,IF('Prop Drill Pipe Inp Report'!AG2234="X",1,IF('Prop Drill Pipe Inp Report'!AH2234="X",1, IF('Prop Drill Pipe Inp Report'!AI2234="X",1,0))))))))))))))</f>
        <v>0</v>
      </c>
      <c r="J2227">
        <f>IF('Prop Drill Pipe Inp Report'!AP2234="X",1,IF('Prop Drill Pipe Inp Report'!AQ2234="X",1,IF('Prop Drill Pipe Inp Report'!AR2234="X",1,IF('Prop Drill Pipe Inp Report'!AS2234="X",1,IF('Prop Drill Pipe Inp Report'!AT2234="X",1,IF('Prop Drill Pipe Inp Report'!AU2234="X",1,IF('Prop Drill Pipe Inp Report'!AV2234="X",1,IF('Prop Drill Pipe Inp Report'!AW2234="X",1,IF('Prop Drill Pipe Inp Report'!AX2234="X",1,IF('Prop Drill Pipe Inp Report'!AY2234="X",1,IF('Prop Drill Pipe Inp Report'!AZ2234="X",1,IF('Prop Drill Pipe Inp Report'!BA2234="X",1,0))))))))))))</f>
        <v>0</v>
      </c>
    </row>
    <row r="2228" spans="9:10" x14ac:dyDescent="0.25">
      <c r="I2228">
        <f>IF('Prop Drill Pipe Inp Report'!V2235="X",1,IF('Prop Drill Pipe Inp Report'!W2235="X",1,IF('Prop Drill Pipe Inp Report'!X2235="X",1,IF('Prop Drill Pipe Inp Report'!Y2235="X",1,IF('Prop Drill Pipe Inp Report'!Z2235="X",1,IF('Prop Drill Pipe Inp Report'!AA2235="X",1,IF('Prop Drill Pipe Inp Report'!AB2235="X",1,IF('Prop Drill Pipe Inp Report'!AC2235="X",1,IF('Prop Drill Pipe Inp Report'!AD2235="X",1,IF('Prop Drill Pipe Inp Report'!AE2235="X",1,IF('Prop Drill Pipe Inp Report'!AF2235="X",1,IF('Prop Drill Pipe Inp Report'!AG2235="X",1,IF('Prop Drill Pipe Inp Report'!AH2235="X",1, IF('Prop Drill Pipe Inp Report'!AI2235="X",1,0))))))))))))))</f>
        <v>0</v>
      </c>
      <c r="J2228">
        <f>IF('Prop Drill Pipe Inp Report'!AP2235="X",1,IF('Prop Drill Pipe Inp Report'!AQ2235="X",1,IF('Prop Drill Pipe Inp Report'!AR2235="X",1,IF('Prop Drill Pipe Inp Report'!AS2235="X",1,IF('Prop Drill Pipe Inp Report'!AT2235="X",1,IF('Prop Drill Pipe Inp Report'!AU2235="X",1,IF('Prop Drill Pipe Inp Report'!AV2235="X",1,IF('Prop Drill Pipe Inp Report'!AW2235="X",1,IF('Prop Drill Pipe Inp Report'!AX2235="X",1,IF('Prop Drill Pipe Inp Report'!AY2235="X",1,IF('Prop Drill Pipe Inp Report'!AZ2235="X",1,IF('Prop Drill Pipe Inp Report'!BA2235="X",1,0))))))))))))</f>
        <v>0</v>
      </c>
    </row>
    <row r="2229" spans="9:10" x14ac:dyDescent="0.25">
      <c r="I2229">
        <f>IF('Prop Drill Pipe Inp Report'!V2236="X",1,IF('Prop Drill Pipe Inp Report'!W2236="X",1,IF('Prop Drill Pipe Inp Report'!X2236="X",1,IF('Prop Drill Pipe Inp Report'!Y2236="X",1,IF('Prop Drill Pipe Inp Report'!Z2236="X",1,IF('Prop Drill Pipe Inp Report'!AA2236="X",1,IF('Prop Drill Pipe Inp Report'!AB2236="X",1,IF('Prop Drill Pipe Inp Report'!AC2236="X",1,IF('Prop Drill Pipe Inp Report'!AD2236="X",1,IF('Prop Drill Pipe Inp Report'!AE2236="X",1,IF('Prop Drill Pipe Inp Report'!AF2236="X",1,IF('Prop Drill Pipe Inp Report'!AG2236="X",1,IF('Prop Drill Pipe Inp Report'!AH2236="X",1, IF('Prop Drill Pipe Inp Report'!AI2236="X",1,0))))))))))))))</f>
        <v>0</v>
      </c>
      <c r="J2229">
        <f>IF('Prop Drill Pipe Inp Report'!AP2236="X",1,IF('Prop Drill Pipe Inp Report'!AQ2236="X",1,IF('Prop Drill Pipe Inp Report'!AR2236="X",1,IF('Prop Drill Pipe Inp Report'!AS2236="X",1,IF('Prop Drill Pipe Inp Report'!AT2236="X",1,IF('Prop Drill Pipe Inp Report'!AU2236="X",1,IF('Prop Drill Pipe Inp Report'!AV2236="X",1,IF('Prop Drill Pipe Inp Report'!AW2236="X",1,IF('Prop Drill Pipe Inp Report'!AX2236="X",1,IF('Prop Drill Pipe Inp Report'!AY2236="X",1,IF('Prop Drill Pipe Inp Report'!AZ2236="X",1,IF('Prop Drill Pipe Inp Report'!BA2236="X",1,0))))))))))))</f>
        <v>0</v>
      </c>
    </row>
    <row r="2230" spans="9:10" x14ac:dyDescent="0.25">
      <c r="I2230">
        <f>IF('Prop Drill Pipe Inp Report'!V2237="X",1,IF('Prop Drill Pipe Inp Report'!W2237="X",1,IF('Prop Drill Pipe Inp Report'!X2237="X",1,IF('Prop Drill Pipe Inp Report'!Y2237="X",1,IF('Prop Drill Pipe Inp Report'!Z2237="X",1,IF('Prop Drill Pipe Inp Report'!AA2237="X",1,IF('Prop Drill Pipe Inp Report'!AB2237="X",1,IF('Prop Drill Pipe Inp Report'!AC2237="X",1,IF('Prop Drill Pipe Inp Report'!AD2237="X",1,IF('Prop Drill Pipe Inp Report'!AE2237="X",1,IF('Prop Drill Pipe Inp Report'!AF2237="X",1,IF('Prop Drill Pipe Inp Report'!AG2237="X",1,IF('Prop Drill Pipe Inp Report'!AH2237="X",1, IF('Prop Drill Pipe Inp Report'!AI2237="X",1,0))))))))))))))</f>
        <v>0</v>
      </c>
      <c r="J2230">
        <f>IF('Prop Drill Pipe Inp Report'!AP2237="X",1,IF('Prop Drill Pipe Inp Report'!AQ2237="X",1,IF('Prop Drill Pipe Inp Report'!AR2237="X",1,IF('Prop Drill Pipe Inp Report'!AS2237="X",1,IF('Prop Drill Pipe Inp Report'!AT2237="X",1,IF('Prop Drill Pipe Inp Report'!AU2237="X",1,IF('Prop Drill Pipe Inp Report'!AV2237="X",1,IF('Prop Drill Pipe Inp Report'!AW2237="X",1,IF('Prop Drill Pipe Inp Report'!AX2237="X",1,IF('Prop Drill Pipe Inp Report'!AY2237="X",1,IF('Prop Drill Pipe Inp Report'!AZ2237="X",1,IF('Prop Drill Pipe Inp Report'!BA2237="X",1,0))))))))))))</f>
        <v>0</v>
      </c>
    </row>
    <row r="2231" spans="9:10" x14ac:dyDescent="0.25">
      <c r="I2231">
        <f>IF('Prop Drill Pipe Inp Report'!V2238="X",1,IF('Prop Drill Pipe Inp Report'!W2238="X",1,IF('Prop Drill Pipe Inp Report'!X2238="X",1,IF('Prop Drill Pipe Inp Report'!Y2238="X",1,IF('Prop Drill Pipe Inp Report'!Z2238="X",1,IF('Prop Drill Pipe Inp Report'!AA2238="X",1,IF('Prop Drill Pipe Inp Report'!AB2238="X",1,IF('Prop Drill Pipe Inp Report'!AC2238="X",1,IF('Prop Drill Pipe Inp Report'!AD2238="X",1,IF('Prop Drill Pipe Inp Report'!AE2238="X",1,IF('Prop Drill Pipe Inp Report'!AF2238="X",1,IF('Prop Drill Pipe Inp Report'!AG2238="X",1,IF('Prop Drill Pipe Inp Report'!AH2238="X",1, IF('Prop Drill Pipe Inp Report'!AI2238="X",1,0))))))))))))))</f>
        <v>0</v>
      </c>
      <c r="J2231">
        <f>IF('Prop Drill Pipe Inp Report'!AP2238="X",1,IF('Prop Drill Pipe Inp Report'!AQ2238="X",1,IF('Prop Drill Pipe Inp Report'!AR2238="X",1,IF('Prop Drill Pipe Inp Report'!AS2238="X",1,IF('Prop Drill Pipe Inp Report'!AT2238="X",1,IF('Prop Drill Pipe Inp Report'!AU2238="X",1,IF('Prop Drill Pipe Inp Report'!AV2238="X",1,IF('Prop Drill Pipe Inp Report'!AW2238="X",1,IF('Prop Drill Pipe Inp Report'!AX2238="X",1,IF('Prop Drill Pipe Inp Report'!AY2238="X",1,IF('Prop Drill Pipe Inp Report'!AZ2238="X",1,IF('Prop Drill Pipe Inp Report'!BA2238="X",1,0))))))))))))</f>
        <v>0</v>
      </c>
    </row>
    <row r="2232" spans="9:10" x14ac:dyDescent="0.25">
      <c r="I2232">
        <f>IF('Prop Drill Pipe Inp Report'!V2239="X",1,IF('Prop Drill Pipe Inp Report'!W2239="X",1,IF('Prop Drill Pipe Inp Report'!X2239="X",1,IF('Prop Drill Pipe Inp Report'!Y2239="X",1,IF('Prop Drill Pipe Inp Report'!Z2239="X",1,IF('Prop Drill Pipe Inp Report'!AA2239="X",1,IF('Prop Drill Pipe Inp Report'!AB2239="X",1,IF('Prop Drill Pipe Inp Report'!AC2239="X",1,IF('Prop Drill Pipe Inp Report'!AD2239="X",1,IF('Prop Drill Pipe Inp Report'!AE2239="X",1,IF('Prop Drill Pipe Inp Report'!AF2239="X",1,IF('Prop Drill Pipe Inp Report'!AG2239="X",1,IF('Prop Drill Pipe Inp Report'!AH2239="X",1, IF('Prop Drill Pipe Inp Report'!AI2239="X",1,0))))))))))))))</f>
        <v>0</v>
      </c>
      <c r="J2232">
        <f>IF('Prop Drill Pipe Inp Report'!AP2239="X",1,IF('Prop Drill Pipe Inp Report'!AQ2239="X",1,IF('Prop Drill Pipe Inp Report'!AR2239="X",1,IF('Prop Drill Pipe Inp Report'!AS2239="X",1,IF('Prop Drill Pipe Inp Report'!AT2239="X",1,IF('Prop Drill Pipe Inp Report'!AU2239="X",1,IF('Prop Drill Pipe Inp Report'!AV2239="X",1,IF('Prop Drill Pipe Inp Report'!AW2239="X",1,IF('Prop Drill Pipe Inp Report'!AX2239="X",1,IF('Prop Drill Pipe Inp Report'!AY2239="X",1,IF('Prop Drill Pipe Inp Report'!AZ2239="X",1,IF('Prop Drill Pipe Inp Report'!BA2239="X",1,0))))))))))))</f>
        <v>0</v>
      </c>
    </row>
    <row r="2233" spans="9:10" x14ac:dyDescent="0.25">
      <c r="I2233">
        <f>IF('Prop Drill Pipe Inp Report'!V2240="X",1,IF('Prop Drill Pipe Inp Report'!W2240="X",1,IF('Prop Drill Pipe Inp Report'!X2240="X",1,IF('Prop Drill Pipe Inp Report'!Y2240="X",1,IF('Prop Drill Pipe Inp Report'!Z2240="X",1,IF('Prop Drill Pipe Inp Report'!AA2240="X",1,IF('Prop Drill Pipe Inp Report'!AB2240="X",1,IF('Prop Drill Pipe Inp Report'!AC2240="X",1,IF('Prop Drill Pipe Inp Report'!AD2240="X",1,IF('Prop Drill Pipe Inp Report'!AE2240="X",1,IF('Prop Drill Pipe Inp Report'!AF2240="X",1,IF('Prop Drill Pipe Inp Report'!AG2240="X",1,IF('Prop Drill Pipe Inp Report'!AH2240="X",1, IF('Prop Drill Pipe Inp Report'!AI2240="X",1,0))))))))))))))</f>
        <v>0</v>
      </c>
      <c r="J2233">
        <f>IF('Prop Drill Pipe Inp Report'!AP2240="X",1,IF('Prop Drill Pipe Inp Report'!AQ2240="X",1,IF('Prop Drill Pipe Inp Report'!AR2240="X",1,IF('Prop Drill Pipe Inp Report'!AS2240="X",1,IF('Prop Drill Pipe Inp Report'!AT2240="X",1,IF('Prop Drill Pipe Inp Report'!AU2240="X",1,IF('Prop Drill Pipe Inp Report'!AV2240="X",1,IF('Prop Drill Pipe Inp Report'!AW2240="X",1,IF('Prop Drill Pipe Inp Report'!AX2240="X",1,IF('Prop Drill Pipe Inp Report'!AY2240="X",1,IF('Prop Drill Pipe Inp Report'!AZ2240="X",1,IF('Prop Drill Pipe Inp Report'!BA2240="X",1,0))))))))))))</f>
        <v>0</v>
      </c>
    </row>
    <row r="2234" spans="9:10" x14ac:dyDescent="0.25">
      <c r="I2234">
        <f>IF('Prop Drill Pipe Inp Report'!V2241="X",1,IF('Prop Drill Pipe Inp Report'!W2241="X",1,IF('Prop Drill Pipe Inp Report'!X2241="X",1,IF('Prop Drill Pipe Inp Report'!Y2241="X",1,IF('Prop Drill Pipe Inp Report'!Z2241="X",1,IF('Prop Drill Pipe Inp Report'!AA2241="X",1,IF('Prop Drill Pipe Inp Report'!AB2241="X",1,IF('Prop Drill Pipe Inp Report'!AC2241="X",1,IF('Prop Drill Pipe Inp Report'!AD2241="X",1,IF('Prop Drill Pipe Inp Report'!AE2241="X",1,IF('Prop Drill Pipe Inp Report'!AF2241="X",1,IF('Prop Drill Pipe Inp Report'!AG2241="X",1,IF('Prop Drill Pipe Inp Report'!AH2241="X",1, IF('Prop Drill Pipe Inp Report'!AI2241="X",1,0))))))))))))))</f>
        <v>0</v>
      </c>
      <c r="J2234">
        <f>IF('Prop Drill Pipe Inp Report'!AP2241="X",1,IF('Prop Drill Pipe Inp Report'!AQ2241="X",1,IF('Prop Drill Pipe Inp Report'!AR2241="X",1,IF('Prop Drill Pipe Inp Report'!AS2241="X",1,IF('Prop Drill Pipe Inp Report'!AT2241="X",1,IF('Prop Drill Pipe Inp Report'!AU2241="X",1,IF('Prop Drill Pipe Inp Report'!AV2241="X",1,IF('Prop Drill Pipe Inp Report'!AW2241="X",1,IF('Prop Drill Pipe Inp Report'!AX2241="X",1,IF('Prop Drill Pipe Inp Report'!AY2241="X",1,IF('Prop Drill Pipe Inp Report'!AZ2241="X",1,IF('Prop Drill Pipe Inp Report'!BA2241="X",1,0))))))))))))</f>
        <v>0</v>
      </c>
    </row>
    <row r="2235" spans="9:10" x14ac:dyDescent="0.25">
      <c r="I2235">
        <f>IF('Prop Drill Pipe Inp Report'!V2242="X",1,IF('Prop Drill Pipe Inp Report'!W2242="X",1,IF('Prop Drill Pipe Inp Report'!X2242="X",1,IF('Prop Drill Pipe Inp Report'!Y2242="X",1,IF('Prop Drill Pipe Inp Report'!Z2242="X",1,IF('Prop Drill Pipe Inp Report'!AA2242="X",1,IF('Prop Drill Pipe Inp Report'!AB2242="X",1,IF('Prop Drill Pipe Inp Report'!AC2242="X",1,IF('Prop Drill Pipe Inp Report'!AD2242="X",1,IF('Prop Drill Pipe Inp Report'!AE2242="X",1,IF('Prop Drill Pipe Inp Report'!AF2242="X",1,IF('Prop Drill Pipe Inp Report'!AG2242="X",1,IF('Prop Drill Pipe Inp Report'!AH2242="X",1, IF('Prop Drill Pipe Inp Report'!AI2242="X",1,0))))))))))))))</f>
        <v>0</v>
      </c>
      <c r="J2235">
        <f>IF('Prop Drill Pipe Inp Report'!AP2242="X",1,IF('Prop Drill Pipe Inp Report'!AQ2242="X",1,IF('Prop Drill Pipe Inp Report'!AR2242="X",1,IF('Prop Drill Pipe Inp Report'!AS2242="X",1,IF('Prop Drill Pipe Inp Report'!AT2242="X",1,IF('Prop Drill Pipe Inp Report'!AU2242="X",1,IF('Prop Drill Pipe Inp Report'!AV2242="X",1,IF('Prop Drill Pipe Inp Report'!AW2242="X",1,IF('Prop Drill Pipe Inp Report'!AX2242="X",1,IF('Prop Drill Pipe Inp Report'!AY2242="X",1,IF('Prop Drill Pipe Inp Report'!AZ2242="X",1,IF('Prop Drill Pipe Inp Report'!BA2242="X",1,0))))))))))))</f>
        <v>0</v>
      </c>
    </row>
    <row r="2236" spans="9:10" x14ac:dyDescent="0.25">
      <c r="I2236">
        <f>IF('Prop Drill Pipe Inp Report'!V2243="X",1,IF('Prop Drill Pipe Inp Report'!W2243="X",1,IF('Prop Drill Pipe Inp Report'!X2243="X",1,IF('Prop Drill Pipe Inp Report'!Y2243="X",1,IF('Prop Drill Pipe Inp Report'!Z2243="X",1,IF('Prop Drill Pipe Inp Report'!AA2243="X",1,IF('Prop Drill Pipe Inp Report'!AB2243="X",1,IF('Prop Drill Pipe Inp Report'!AC2243="X",1,IF('Prop Drill Pipe Inp Report'!AD2243="X",1,IF('Prop Drill Pipe Inp Report'!AE2243="X",1,IF('Prop Drill Pipe Inp Report'!AF2243="X",1,IF('Prop Drill Pipe Inp Report'!AG2243="X",1,IF('Prop Drill Pipe Inp Report'!AH2243="X",1, IF('Prop Drill Pipe Inp Report'!AI2243="X",1,0))))))))))))))</f>
        <v>0</v>
      </c>
      <c r="J2236">
        <f>IF('Prop Drill Pipe Inp Report'!AP2243="X",1,IF('Prop Drill Pipe Inp Report'!AQ2243="X",1,IF('Prop Drill Pipe Inp Report'!AR2243="X",1,IF('Prop Drill Pipe Inp Report'!AS2243="X",1,IF('Prop Drill Pipe Inp Report'!AT2243="X",1,IF('Prop Drill Pipe Inp Report'!AU2243="X",1,IF('Prop Drill Pipe Inp Report'!AV2243="X",1,IF('Prop Drill Pipe Inp Report'!AW2243="X",1,IF('Prop Drill Pipe Inp Report'!AX2243="X",1,IF('Prop Drill Pipe Inp Report'!AY2243="X",1,IF('Prop Drill Pipe Inp Report'!AZ2243="X",1,IF('Prop Drill Pipe Inp Report'!BA2243="X",1,0))))))))))))</f>
        <v>0</v>
      </c>
    </row>
    <row r="2237" spans="9:10" x14ac:dyDescent="0.25">
      <c r="I2237">
        <f>IF('Prop Drill Pipe Inp Report'!V2244="X",1,IF('Prop Drill Pipe Inp Report'!W2244="X",1,IF('Prop Drill Pipe Inp Report'!X2244="X",1,IF('Prop Drill Pipe Inp Report'!Y2244="X",1,IF('Prop Drill Pipe Inp Report'!Z2244="X",1,IF('Prop Drill Pipe Inp Report'!AA2244="X",1,IF('Prop Drill Pipe Inp Report'!AB2244="X",1,IF('Prop Drill Pipe Inp Report'!AC2244="X",1,IF('Prop Drill Pipe Inp Report'!AD2244="X",1,IF('Prop Drill Pipe Inp Report'!AE2244="X",1,IF('Prop Drill Pipe Inp Report'!AF2244="X",1,IF('Prop Drill Pipe Inp Report'!AG2244="X",1,IF('Prop Drill Pipe Inp Report'!AH2244="X",1, IF('Prop Drill Pipe Inp Report'!AI2244="X",1,0))))))))))))))</f>
        <v>0</v>
      </c>
      <c r="J2237">
        <f>IF('Prop Drill Pipe Inp Report'!AP2244="X",1,IF('Prop Drill Pipe Inp Report'!AQ2244="X",1,IF('Prop Drill Pipe Inp Report'!AR2244="X",1,IF('Prop Drill Pipe Inp Report'!AS2244="X",1,IF('Prop Drill Pipe Inp Report'!AT2244="X",1,IF('Prop Drill Pipe Inp Report'!AU2244="X",1,IF('Prop Drill Pipe Inp Report'!AV2244="X",1,IF('Prop Drill Pipe Inp Report'!AW2244="X",1,IF('Prop Drill Pipe Inp Report'!AX2244="X",1,IF('Prop Drill Pipe Inp Report'!AY2244="X",1,IF('Prop Drill Pipe Inp Report'!AZ2244="X",1,IF('Prop Drill Pipe Inp Report'!BA2244="X",1,0))))))))))))</f>
        <v>0</v>
      </c>
    </row>
    <row r="2238" spans="9:10" x14ac:dyDescent="0.25">
      <c r="I2238">
        <f>IF('Prop Drill Pipe Inp Report'!V2245="X",1,IF('Prop Drill Pipe Inp Report'!W2245="X",1,IF('Prop Drill Pipe Inp Report'!X2245="X",1,IF('Prop Drill Pipe Inp Report'!Y2245="X",1,IF('Prop Drill Pipe Inp Report'!Z2245="X",1,IF('Prop Drill Pipe Inp Report'!AA2245="X",1,IF('Prop Drill Pipe Inp Report'!AB2245="X",1,IF('Prop Drill Pipe Inp Report'!AC2245="X",1,IF('Prop Drill Pipe Inp Report'!AD2245="X",1,IF('Prop Drill Pipe Inp Report'!AE2245="X",1,IF('Prop Drill Pipe Inp Report'!AF2245="X",1,IF('Prop Drill Pipe Inp Report'!AG2245="X",1,IF('Prop Drill Pipe Inp Report'!AH2245="X",1, IF('Prop Drill Pipe Inp Report'!AI2245="X",1,0))))))))))))))</f>
        <v>0</v>
      </c>
      <c r="J2238">
        <f>IF('Prop Drill Pipe Inp Report'!AP2245="X",1,IF('Prop Drill Pipe Inp Report'!AQ2245="X",1,IF('Prop Drill Pipe Inp Report'!AR2245="X",1,IF('Prop Drill Pipe Inp Report'!AS2245="X",1,IF('Prop Drill Pipe Inp Report'!AT2245="X",1,IF('Prop Drill Pipe Inp Report'!AU2245="X",1,IF('Prop Drill Pipe Inp Report'!AV2245="X",1,IF('Prop Drill Pipe Inp Report'!AW2245="X",1,IF('Prop Drill Pipe Inp Report'!AX2245="X",1,IF('Prop Drill Pipe Inp Report'!AY2245="X",1,IF('Prop Drill Pipe Inp Report'!AZ2245="X",1,IF('Prop Drill Pipe Inp Report'!BA2245="X",1,0))))))))))))</f>
        <v>0</v>
      </c>
    </row>
    <row r="2239" spans="9:10" x14ac:dyDescent="0.25">
      <c r="I2239">
        <f>IF('Prop Drill Pipe Inp Report'!V2246="X",1,IF('Prop Drill Pipe Inp Report'!W2246="X",1,IF('Prop Drill Pipe Inp Report'!X2246="X",1,IF('Prop Drill Pipe Inp Report'!Y2246="X",1,IF('Prop Drill Pipe Inp Report'!Z2246="X",1,IF('Prop Drill Pipe Inp Report'!AA2246="X",1,IF('Prop Drill Pipe Inp Report'!AB2246="X",1,IF('Prop Drill Pipe Inp Report'!AC2246="X",1,IF('Prop Drill Pipe Inp Report'!AD2246="X",1,IF('Prop Drill Pipe Inp Report'!AE2246="X",1,IF('Prop Drill Pipe Inp Report'!AF2246="X",1,IF('Prop Drill Pipe Inp Report'!AG2246="X",1,IF('Prop Drill Pipe Inp Report'!AH2246="X",1, IF('Prop Drill Pipe Inp Report'!AI2246="X",1,0))))))))))))))</f>
        <v>0</v>
      </c>
      <c r="J2239">
        <f>IF('Prop Drill Pipe Inp Report'!AP2246="X",1,IF('Prop Drill Pipe Inp Report'!AQ2246="X",1,IF('Prop Drill Pipe Inp Report'!AR2246="X",1,IF('Prop Drill Pipe Inp Report'!AS2246="X",1,IF('Prop Drill Pipe Inp Report'!AT2246="X",1,IF('Prop Drill Pipe Inp Report'!AU2246="X",1,IF('Prop Drill Pipe Inp Report'!AV2246="X",1,IF('Prop Drill Pipe Inp Report'!AW2246="X",1,IF('Prop Drill Pipe Inp Report'!AX2246="X",1,IF('Prop Drill Pipe Inp Report'!AY2246="X",1,IF('Prop Drill Pipe Inp Report'!AZ2246="X",1,IF('Prop Drill Pipe Inp Report'!BA2246="X",1,0))))))))))))</f>
        <v>0</v>
      </c>
    </row>
    <row r="2240" spans="9:10" x14ac:dyDescent="0.25">
      <c r="I2240">
        <f>IF('Prop Drill Pipe Inp Report'!V2247="X",1,IF('Prop Drill Pipe Inp Report'!W2247="X",1,IF('Prop Drill Pipe Inp Report'!X2247="X",1,IF('Prop Drill Pipe Inp Report'!Y2247="X",1,IF('Prop Drill Pipe Inp Report'!Z2247="X",1,IF('Prop Drill Pipe Inp Report'!AA2247="X",1,IF('Prop Drill Pipe Inp Report'!AB2247="X",1,IF('Prop Drill Pipe Inp Report'!AC2247="X",1,IF('Prop Drill Pipe Inp Report'!AD2247="X",1,IF('Prop Drill Pipe Inp Report'!AE2247="X",1,IF('Prop Drill Pipe Inp Report'!AF2247="X",1,IF('Prop Drill Pipe Inp Report'!AG2247="X",1,IF('Prop Drill Pipe Inp Report'!AH2247="X",1, IF('Prop Drill Pipe Inp Report'!AI2247="X",1,0))))))))))))))</f>
        <v>0</v>
      </c>
      <c r="J2240">
        <f>IF('Prop Drill Pipe Inp Report'!AP2247="X",1,IF('Prop Drill Pipe Inp Report'!AQ2247="X",1,IF('Prop Drill Pipe Inp Report'!AR2247="X",1,IF('Prop Drill Pipe Inp Report'!AS2247="X",1,IF('Prop Drill Pipe Inp Report'!AT2247="X",1,IF('Prop Drill Pipe Inp Report'!AU2247="X",1,IF('Prop Drill Pipe Inp Report'!AV2247="X",1,IF('Prop Drill Pipe Inp Report'!AW2247="X",1,IF('Prop Drill Pipe Inp Report'!AX2247="X",1,IF('Prop Drill Pipe Inp Report'!AY2247="X",1,IF('Prop Drill Pipe Inp Report'!AZ2247="X",1,IF('Prop Drill Pipe Inp Report'!BA2247="X",1,0))))))))))))</f>
        <v>0</v>
      </c>
    </row>
    <row r="2241" spans="9:10" x14ac:dyDescent="0.25">
      <c r="I2241">
        <f>IF('Prop Drill Pipe Inp Report'!V2248="X",1,IF('Prop Drill Pipe Inp Report'!W2248="X",1,IF('Prop Drill Pipe Inp Report'!X2248="X",1,IF('Prop Drill Pipe Inp Report'!Y2248="X",1,IF('Prop Drill Pipe Inp Report'!Z2248="X",1,IF('Prop Drill Pipe Inp Report'!AA2248="X",1,IF('Prop Drill Pipe Inp Report'!AB2248="X",1,IF('Prop Drill Pipe Inp Report'!AC2248="X",1,IF('Prop Drill Pipe Inp Report'!AD2248="X",1,IF('Prop Drill Pipe Inp Report'!AE2248="X",1,IF('Prop Drill Pipe Inp Report'!AF2248="X",1,IF('Prop Drill Pipe Inp Report'!AG2248="X",1,IF('Prop Drill Pipe Inp Report'!AH2248="X",1, IF('Prop Drill Pipe Inp Report'!AI2248="X",1,0))))))))))))))</f>
        <v>0</v>
      </c>
      <c r="J2241">
        <f>IF('Prop Drill Pipe Inp Report'!AP2248="X",1,IF('Prop Drill Pipe Inp Report'!AQ2248="X",1,IF('Prop Drill Pipe Inp Report'!AR2248="X",1,IF('Prop Drill Pipe Inp Report'!AS2248="X",1,IF('Prop Drill Pipe Inp Report'!AT2248="X",1,IF('Prop Drill Pipe Inp Report'!AU2248="X",1,IF('Prop Drill Pipe Inp Report'!AV2248="X",1,IF('Prop Drill Pipe Inp Report'!AW2248="X",1,IF('Prop Drill Pipe Inp Report'!AX2248="X",1,IF('Prop Drill Pipe Inp Report'!AY2248="X",1,IF('Prop Drill Pipe Inp Report'!AZ2248="X",1,IF('Prop Drill Pipe Inp Report'!BA2248="X",1,0))))))))))))</f>
        <v>0</v>
      </c>
    </row>
    <row r="2242" spans="9:10" x14ac:dyDescent="0.25">
      <c r="I2242">
        <f>IF('Prop Drill Pipe Inp Report'!V2249="X",1,IF('Prop Drill Pipe Inp Report'!W2249="X",1,IF('Prop Drill Pipe Inp Report'!X2249="X",1,IF('Prop Drill Pipe Inp Report'!Y2249="X",1,IF('Prop Drill Pipe Inp Report'!Z2249="X",1,IF('Prop Drill Pipe Inp Report'!AA2249="X",1,IF('Prop Drill Pipe Inp Report'!AB2249="X",1,IF('Prop Drill Pipe Inp Report'!AC2249="X",1,IF('Prop Drill Pipe Inp Report'!AD2249="X",1,IF('Prop Drill Pipe Inp Report'!AE2249="X",1,IF('Prop Drill Pipe Inp Report'!AF2249="X",1,IF('Prop Drill Pipe Inp Report'!AG2249="X",1,IF('Prop Drill Pipe Inp Report'!AH2249="X",1, IF('Prop Drill Pipe Inp Report'!AI2249="X",1,0))))))))))))))</f>
        <v>0</v>
      </c>
      <c r="J2242">
        <f>IF('Prop Drill Pipe Inp Report'!AP2249="X",1,IF('Prop Drill Pipe Inp Report'!AQ2249="X",1,IF('Prop Drill Pipe Inp Report'!AR2249="X",1,IF('Prop Drill Pipe Inp Report'!AS2249="X",1,IF('Prop Drill Pipe Inp Report'!AT2249="X",1,IF('Prop Drill Pipe Inp Report'!AU2249="X",1,IF('Prop Drill Pipe Inp Report'!AV2249="X",1,IF('Prop Drill Pipe Inp Report'!AW2249="X",1,IF('Prop Drill Pipe Inp Report'!AX2249="X",1,IF('Prop Drill Pipe Inp Report'!AY2249="X",1,IF('Prop Drill Pipe Inp Report'!AZ2249="X",1,IF('Prop Drill Pipe Inp Report'!BA2249="X",1,0))))))))))))</f>
        <v>0</v>
      </c>
    </row>
    <row r="2243" spans="9:10" x14ac:dyDescent="0.25">
      <c r="I2243">
        <f>IF('Prop Drill Pipe Inp Report'!V2250="X",1,IF('Prop Drill Pipe Inp Report'!W2250="X",1,IF('Prop Drill Pipe Inp Report'!X2250="X",1,IF('Prop Drill Pipe Inp Report'!Y2250="X",1,IF('Prop Drill Pipe Inp Report'!Z2250="X",1,IF('Prop Drill Pipe Inp Report'!AA2250="X",1,IF('Prop Drill Pipe Inp Report'!AB2250="X",1,IF('Prop Drill Pipe Inp Report'!AC2250="X",1,IF('Prop Drill Pipe Inp Report'!AD2250="X",1,IF('Prop Drill Pipe Inp Report'!AE2250="X",1,IF('Prop Drill Pipe Inp Report'!AF2250="X",1,IF('Prop Drill Pipe Inp Report'!AG2250="X",1,IF('Prop Drill Pipe Inp Report'!AH2250="X",1, IF('Prop Drill Pipe Inp Report'!AI2250="X",1,0))))))))))))))</f>
        <v>0</v>
      </c>
      <c r="J2243">
        <f>IF('Prop Drill Pipe Inp Report'!AP2250="X",1,IF('Prop Drill Pipe Inp Report'!AQ2250="X",1,IF('Prop Drill Pipe Inp Report'!AR2250="X",1,IF('Prop Drill Pipe Inp Report'!AS2250="X",1,IF('Prop Drill Pipe Inp Report'!AT2250="X",1,IF('Prop Drill Pipe Inp Report'!AU2250="X",1,IF('Prop Drill Pipe Inp Report'!AV2250="X",1,IF('Prop Drill Pipe Inp Report'!AW2250="X",1,IF('Prop Drill Pipe Inp Report'!AX2250="X",1,IF('Prop Drill Pipe Inp Report'!AY2250="X",1,IF('Prop Drill Pipe Inp Report'!AZ2250="X",1,IF('Prop Drill Pipe Inp Report'!BA2250="X",1,0))))))))))))</f>
        <v>0</v>
      </c>
    </row>
    <row r="2244" spans="9:10" x14ac:dyDescent="0.25">
      <c r="I2244">
        <f>IF('Prop Drill Pipe Inp Report'!V2251="X",1,IF('Prop Drill Pipe Inp Report'!W2251="X",1,IF('Prop Drill Pipe Inp Report'!X2251="X",1,IF('Prop Drill Pipe Inp Report'!Y2251="X",1,IF('Prop Drill Pipe Inp Report'!Z2251="X",1,IF('Prop Drill Pipe Inp Report'!AA2251="X",1,IF('Prop Drill Pipe Inp Report'!AB2251="X",1,IF('Prop Drill Pipe Inp Report'!AC2251="X",1,IF('Prop Drill Pipe Inp Report'!AD2251="X",1,IF('Prop Drill Pipe Inp Report'!AE2251="X",1,IF('Prop Drill Pipe Inp Report'!AF2251="X",1,IF('Prop Drill Pipe Inp Report'!AG2251="X",1,IF('Prop Drill Pipe Inp Report'!AH2251="X",1, IF('Prop Drill Pipe Inp Report'!AI2251="X",1,0))))))))))))))</f>
        <v>0</v>
      </c>
      <c r="J2244">
        <f>IF('Prop Drill Pipe Inp Report'!AP2251="X",1,IF('Prop Drill Pipe Inp Report'!AQ2251="X",1,IF('Prop Drill Pipe Inp Report'!AR2251="X",1,IF('Prop Drill Pipe Inp Report'!AS2251="X",1,IF('Prop Drill Pipe Inp Report'!AT2251="X",1,IF('Prop Drill Pipe Inp Report'!AU2251="X",1,IF('Prop Drill Pipe Inp Report'!AV2251="X",1,IF('Prop Drill Pipe Inp Report'!AW2251="X",1,IF('Prop Drill Pipe Inp Report'!AX2251="X",1,IF('Prop Drill Pipe Inp Report'!AY2251="X",1,IF('Prop Drill Pipe Inp Report'!AZ2251="X",1,IF('Prop Drill Pipe Inp Report'!BA2251="X",1,0))))))))))))</f>
        <v>0</v>
      </c>
    </row>
    <row r="2245" spans="9:10" x14ac:dyDescent="0.25">
      <c r="I2245">
        <f>IF('Prop Drill Pipe Inp Report'!V2252="X",1,IF('Prop Drill Pipe Inp Report'!W2252="X",1,IF('Prop Drill Pipe Inp Report'!X2252="X",1,IF('Prop Drill Pipe Inp Report'!Y2252="X",1,IF('Prop Drill Pipe Inp Report'!Z2252="X",1,IF('Prop Drill Pipe Inp Report'!AA2252="X",1,IF('Prop Drill Pipe Inp Report'!AB2252="X",1,IF('Prop Drill Pipe Inp Report'!AC2252="X",1,IF('Prop Drill Pipe Inp Report'!AD2252="X",1,IF('Prop Drill Pipe Inp Report'!AE2252="X",1,IF('Prop Drill Pipe Inp Report'!AF2252="X",1,IF('Prop Drill Pipe Inp Report'!AG2252="X",1,IF('Prop Drill Pipe Inp Report'!AH2252="X",1, IF('Prop Drill Pipe Inp Report'!AI2252="X",1,0))))))))))))))</f>
        <v>0</v>
      </c>
      <c r="J2245">
        <f>IF('Prop Drill Pipe Inp Report'!AP2252="X",1,IF('Prop Drill Pipe Inp Report'!AQ2252="X",1,IF('Prop Drill Pipe Inp Report'!AR2252="X",1,IF('Prop Drill Pipe Inp Report'!AS2252="X",1,IF('Prop Drill Pipe Inp Report'!AT2252="X",1,IF('Prop Drill Pipe Inp Report'!AU2252="X",1,IF('Prop Drill Pipe Inp Report'!AV2252="X",1,IF('Prop Drill Pipe Inp Report'!AW2252="X",1,IF('Prop Drill Pipe Inp Report'!AX2252="X",1,IF('Prop Drill Pipe Inp Report'!AY2252="X",1,IF('Prop Drill Pipe Inp Report'!AZ2252="X",1,IF('Prop Drill Pipe Inp Report'!BA2252="X",1,0))))))))))))</f>
        <v>0</v>
      </c>
    </row>
    <row r="2246" spans="9:10" x14ac:dyDescent="0.25">
      <c r="I2246">
        <f>IF('Prop Drill Pipe Inp Report'!V2253="X",1,IF('Prop Drill Pipe Inp Report'!W2253="X",1,IF('Prop Drill Pipe Inp Report'!X2253="X",1,IF('Prop Drill Pipe Inp Report'!Y2253="X",1,IF('Prop Drill Pipe Inp Report'!Z2253="X",1,IF('Prop Drill Pipe Inp Report'!AA2253="X",1,IF('Prop Drill Pipe Inp Report'!AB2253="X",1,IF('Prop Drill Pipe Inp Report'!AC2253="X",1,IF('Prop Drill Pipe Inp Report'!AD2253="X",1,IF('Prop Drill Pipe Inp Report'!AE2253="X",1,IF('Prop Drill Pipe Inp Report'!AF2253="X",1,IF('Prop Drill Pipe Inp Report'!AG2253="X",1,IF('Prop Drill Pipe Inp Report'!AH2253="X",1, IF('Prop Drill Pipe Inp Report'!AI2253="X",1,0))))))))))))))</f>
        <v>0</v>
      </c>
      <c r="J2246">
        <f>IF('Prop Drill Pipe Inp Report'!AP2253="X",1,IF('Prop Drill Pipe Inp Report'!AQ2253="X",1,IF('Prop Drill Pipe Inp Report'!AR2253="X",1,IF('Prop Drill Pipe Inp Report'!AS2253="X",1,IF('Prop Drill Pipe Inp Report'!AT2253="X",1,IF('Prop Drill Pipe Inp Report'!AU2253="X",1,IF('Prop Drill Pipe Inp Report'!AV2253="X",1,IF('Prop Drill Pipe Inp Report'!AW2253="X",1,IF('Prop Drill Pipe Inp Report'!AX2253="X",1,IF('Prop Drill Pipe Inp Report'!AY2253="X",1,IF('Prop Drill Pipe Inp Report'!AZ2253="X",1,IF('Prop Drill Pipe Inp Report'!BA2253="X",1,0))))))))))))</f>
        <v>0</v>
      </c>
    </row>
    <row r="2247" spans="9:10" x14ac:dyDescent="0.25">
      <c r="I2247">
        <f>IF('Prop Drill Pipe Inp Report'!V2254="X",1,IF('Prop Drill Pipe Inp Report'!W2254="X",1,IF('Prop Drill Pipe Inp Report'!X2254="X",1,IF('Prop Drill Pipe Inp Report'!Y2254="X",1,IF('Prop Drill Pipe Inp Report'!Z2254="X",1,IF('Prop Drill Pipe Inp Report'!AA2254="X",1,IF('Prop Drill Pipe Inp Report'!AB2254="X",1,IF('Prop Drill Pipe Inp Report'!AC2254="X",1,IF('Prop Drill Pipe Inp Report'!AD2254="X",1,IF('Prop Drill Pipe Inp Report'!AE2254="X",1,IF('Prop Drill Pipe Inp Report'!AF2254="X",1,IF('Prop Drill Pipe Inp Report'!AG2254="X",1,IF('Prop Drill Pipe Inp Report'!AH2254="X",1, IF('Prop Drill Pipe Inp Report'!AI2254="X",1,0))))))))))))))</f>
        <v>0</v>
      </c>
      <c r="J2247">
        <f>IF('Prop Drill Pipe Inp Report'!AP2254="X",1,IF('Prop Drill Pipe Inp Report'!AQ2254="X",1,IF('Prop Drill Pipe Inp Report'!AR2254="X",1,IF('Prop Drill Pipe Inp Report'!AS2254="X",1,IF('Prop Drill Pipe Inp Report'!AT2254="X",1,IF('Prop Drill Pipe Inp Report'!AU2254="X",1,IF('Prop Drill Pipe Inp Report'!AV2254="X",1,IF('Prop Drill Pipe Inp Report'!AW2254="X",1,IF('Prop Drill Pipe Inp Report'!AX2254="X",1,IF('Prop Drill Pipe Inp Report'!AY2254="X",1,IF('Prop Drill Pipe Inp Report'!AZ2254="X",1,IF('Prop Drill Pipe Inp Report'!BA2254="X",1,0))))))))))))</f>
        <v>0</v>
      </c>
    </row>
    <row r="2248" spans="9:10" x14ac:dyDescent="0.25">
      <c r="I2248">
        <f>IF('Prop Drill Pipe Inp Report'!V2255="X",1,IF('Prop Drill Pipe Inp Report'!W2255="X",1,IF('Prop Drill Pipe Inp Report'!X2255="X",1,IF('Prop Drill Pipe Inp Report'!Y2255="X",1,IF('Prop Drill Pipe Inp Report'!Z2255="X",1,IF('Prop Drill Pipe Inp Report'!AA2255="X",1,IF('Prop Drill Pipe Inp Report'!AB2255="X",1,IF('Prop Drill Pipe Inp Report'!AC2255="X",1,IF('Prop Drill Pipe Inp Report'!AD2255="X",1,IF('Prop Drill Pipe Inp Report'!AE2255="X",1,IF('Prop Drill Pipe Inp Report'!AF2255="X",1,IF('Prop Drill Pipe Inp Report'!AG2255="X",1,IF('Prop Drill Pipe Inp Report'!AH2255="X",1, IF('Prop Drill Pipe Inp Report'!AI2255="X",1,0))))))))))))))</f>
        <v>0</v>
      </c>
      <c r="J2248">
        <f>IF('Prop Drill Pipe Inp Report'!AP2255="X",1,IF('Prop Drill Pipe Inp Report'!AQ2255="X",1,IF('Prop Drill Pipe Inp Report'!AR2255="X",1,IF('Prop Drill Pipe Inp Report'!AS2255="X",1,IF('Prop Drill Pipe Inp Report'!AT2255="X",1,IF('Prop Drill Pipe Inp Report'!AU2255="X",1,IF('Prop Drill Pipe Inp Report'!AV2255="X",1,IF('Prop Drill Pipe Inp Report'!AW2255="X",1,IF('Prop Drill Pipe Inp Report'!AX2255="X",1,IF('Prop Drill Pipe Inp Report'!AY2255="X",1,IF('Prop Drill Pipe Inp Report'!AZ2255="X",1,IF('Prop Drill Pipe Inp Report'!BA2255="X",1,0))))))))))))</f>
        <v>0</v>
      </c>
    </row>
    <row r="2249" spans="9:10" x14ac:dyDescent="0.25">
      <c r="I2249">
        <f>IF('Prop Drill Pipe Inp Report'!V2256="X",1,IF('Prop Drill Pipe Inp Report'!W2256="X",1,IF('Prop Drill Pipe Inp Report'!X2256="X",1,IF('Prop Drill Pipe Inp Report'!Y2256="X",1,IF('Prop Drill Pipe Inp Report'!Z2256="X",1,IF('Prop Drill Pipe Inp Report'!AA2256="X",1,IF('Prop Drill Pipe Inp Report'!AB2256="X",1,IF('Prop Drill Pipe Inp Report'!AC2256="X",1,IF('Prop Drill Pipe Inp Report'!AD2256="X",1,IF('Prop Drill Pipe Inp Report'!AE2256="X",1,IF('Prop Drill Pipe Inp Report'!AF2256="X",1,IF('Prop Drill Pipe Inp Report'!AG2256="X",1,IF('Prop Drill Pipe Inp Report'!AH2256="X",1, IF('Prop Drill Pipe Inp Report'!AI2256="X",1,0))))))))))))))</f>
        <v>0</v>
      </c>
      <c r="J2249">
        <f>IF('Prop Drill Pipe Inp Report'!AP2256="X",1,IF('Prop Drill Pipe Inp Report'!AQ2256="X",1,IF('Prop Drill Pipe Inp Report'!AR2256="X",1,IF('Prop Drill Pipe Inp Report'!AS2256="X",1,IF('Prop Drill Pipe Inp Report'!AT2256="X",1,IF('Prop Drill Pipe Inp Report'!AU2256="X",1,IF('Prop Drill Pipe Inp Report'!AV2256="X",1,IF('Prop Drill Pipe Inp Report'!AW2256="X",1,IF('Prop Drill Pipe Inp Report'!AX2256="X",1,IF('Prop Drill Pipe Inp Report'!AY2256="X",1,IF('Prop Drill Pipe Inp Report'!AZ2256="X",1,IF('Prop Drill Pipe Inp Report'!BA2256="X",1,0))))))))))))</f>
        <v>0</v>
      </c>
    </row>
    <row r="2250" spans="9:10" x14ac:dyDescent="0.25">
      <c r="I2250">
        <f>IF('Prop Drill Pipe Inp Report'!V2257="X",1,IF('Prop Drill Pipe Inp Report'!W2257="X",1,IF('Prop Drill Pipe Inp Report'!X2257="X",1,IF('Prop Drill Pipe Inp Report'!Y2257="X",1,IF('Prop Drill Pipe Inp Report'!Z2257="X",1,IF('Prop Drill Pipe Inp Report'!AA2257="X",1,IF('Prop Drill Pipe Inp Report'!AB2257="X",1,IF('Prop Drill Pipe Inp Report'!AC2257="X",1,IF('Prop Drill Pipe Inp Report'!AD2257="X",1,IF('Prop Drill Pipe Inp Report'!AE2257="X",1,IF('Prop Drill Pipe Inp Report'!AF2257="X",1,IF('Prop Drill Pipe Inp Report'!AG2257="X",1,IF('Prop Drill Pipe Inp Report'!AH2257="X",1, IF('Prop Drill Pipe Inp Report'!AI2257="X",1,0))))))))))))))</f>
        <v>0</v>
      </c>
      <c r="J2250">
        <f>IF('Prop Drill Pipe Inp Report'!AP2257="X",1,IF('Prop Drill Pipe Inp Report'!AQ2257="X",1,IF('Prop Drill Pipe Inp Report'!AR2257="X",1,IF('Prop Drill Pipe Inp Report'!AS2257="X",1,IF('Prop Drill Pipe Inp Report'!AT2257="X",1,IF('Prop Drill Pipe Inp Report'!AU2257="X",1,IF('Prop Drill Pipe Inp Report'!AV2257="X",1,IF('Prop Drill Pipe Inp Report'!AW2257="X",1,IF('Prop Drill Pipe Inp Report'!AX2257="X",1,IF('Prop Drill Pipe Inp Report'!AY2257="X",1,IF('Prop Drill Pipe Inp Report'!AZ2257="X",1,IF('Prop Drill Pipe Inp Report'!BA2257="X",1,0))))))))))))</f>
        <v>0</v>
      </c>
    </row>
    <row r="2251" spans="9:10" x14ac:dyDescent="0.25">
      <c r="I2251">
        <f>IF('Prop Drill Pipe Inp Report'!V2258="X",1,IF('Prop Drill Pipe Inp Report'!W2258="X",1,IF('Prop Drill Pipe Inp Report'!X2258="X",1,IF('Prop Drill Pipe Inp Report'!Y2258="X",1,IF('Prop Drill Pipe Inp Report'!Z2258="X",1,IF('Prop Drill Pipe Inp Report'!AA2258="X",1,IF('Prop Drill Pipe Inp Report'!AB2258="X",1,IF('Prop Drill Pipe Inp Report'!AC2258="X",1,IF('Prop Drill Pipe Inp Report'!AD2258="X",1,IF('Prop Drill Pipe Inp Report'!AE2258="X",1,IF('Prop Drill Pipe Inp Report'!AF2258="X",1,IF('Prop Drill Pipe Inp Report'!AG2258="X",1,IF('Prop Drill Pipe Inp Report'!AH2258="X",1, IF('Prop Drill Pipe Inp Report'!AI2258="X",1,0))))))))))))))</f>
        <v>0</v>
      </c>
      <c r="J2251">
        <f>IF('Prop Drill Pipe Inp Report'!AP2258="X",1,IF('Prop Drill Pipe Inp Report'!AQ2258="X",1,IF('Prop Drill Pipe Inp Report'!AR2258="X",1,IF('Prop Drill Pipe Inp Report'!AS2258="X",1,IF('Prop Drill Pipe Inp Report'!AT2258="X",1,IF('Prop Drill Pipe Inp Report'!AU2258="X",1,IF('Prop Drill Pipe Inp Report'!AV2258="X",1,IF('Prop Drill Pipe Inp Report'!AW2258="X",1,IF('Prop Drill Pipe Inp Report'!AX2258="X",1,IF('Prop Drill Pipe Inp Report'!AY2258="X",1,IF('Prop Drill Pipe Inp Report'!AZ2258="X",1,IF('Prop Drill Pipe Inp Report'!BA2258="X",1,0))))))))))))</f>
        <v>0</v>
      </c>
    </row>
    <row r="2252" spans="9:10" x14ac:dyDescent="0.25">
      <c r="I2252">
        <f>IF('Prop Drill Pipe Inp Report'!V2259="X",1,IF('Prop Drill Pipe Inp Report'!W2259="X",1,IF('Prop Drill Pipe Inp Report'!X2259="X",1,IF('Prop Drill Pipe Inp Report'!Y2259="X",1,IF('Prop Drill Pipe Inp Report'!Z2259="X",1,IF('Prop Drill Pipe Inp Report'!AA2259="X",1,IF('Prop Drill Pipe Inp Report'!AB2259="X",1,IF('Prop Drill Pipe Inp Report'!AC2259="X",1,IF('Prop Drill Pipe Inp Report'!AD2259="X",1,IF('Prop Drill Pipe Inp Report'!AE2259="X",1,IF('Prop Drill Pipe Inp Report'!AF2259="X",1,IF('Prop Drill Pipe Inp Report'!AG2259="X",1,IF('Prop Drill Pipe Inp Report'!AH2259="X",1, IF('Prop Drill Pipe Inp Report'!AI2259="X",1,0))))))))))))))</f>
        <v>0</v>
      </c>
      <c r="J2252">
        <f>IF('Prop Drill Pipe Inp Report'!AP2259="X",1,IF('Prop Drill Pipe Inp Report'!AQ2259="X",1,IF('Prop Drill Pipe Inp Report'!AR2259="X",1,IF('Prop Drill Pipe Inp Report'!AS2259="X",1,IF('Prop Drill Pipe Inp Report'!AT2259="X",1,IF('Prop Drill Pipe Inp Report'!AU2259="X",1,IF('Prop Drill Pipe Inp Report'!AV2259="X",1,IF('Prop Drill Pipe Inp Report'!AW2259="X",1,IF('Prop Drill Pipe Inp Report'!AX2259="X",1,IF('Prop Drill Pipe Inp Report'!AY2259="X",1,IF('Prop Drill Pipe Inp Report'!AZ2259="X",1,IF('Prop Drill Pipe Inp Report'!BA2259="X",1,0))))))))))))</f>
        <v>0</v>
      </c>
    </row>
    <row r="2253" spans="9:10" x14ac:dyDescent="0.25">
      <c r="I2253">
        <f>IF('Prop Drill Pipe Inp Report'!V2260="X",1,IF('Prop Drill Pipe Inp Report'!W2260="X",1,IF('Prop Drill Pipe Inp Report'!X2260="X",1,IF('Prop Drill Pipe Inp Report'!Y2260="X",1,IF('Prop Drill Pipe Inp Report'!Z2260="X",1,IF('Prop Drill Pipe Inp Report'!AA2260="X",1,IF('Prop Drill Pipe Inp Report'!AB2260="X",1,IF('Prop Drill Pipe Inp Report'!AC2260="X",1,IF('Prop Drill Pipe Inp Report'!AD2260="X",1,IF('Prop Drill Pipe Inp Report'!AE2260="X",1,IF('Prop Drill Pipe Inp Report'!AF2260="X",1,IF('Prop Drill Pipe Inp Report'!AG2260="X",1,IF('Prop Drill Pipe Inp Report'!AH2260="X",1, IF('Prop Drill Pipe Inp Report'!AI2260="X",1,0))))))))))))))</f>
        <v>0</v>
      </c>
      <c r="J2253">
        <f>IF('Prop Drill Pipe Inp Report'!AP2260="X",1,IF('Prop Drill Pipe Inp Report'!AQ2260="X",1,IF('Prop Drill Pipe Inp Report'!AR2260="X",1,IF('Prop Drill Pipe Inp Report'!AS2260="X",1,IF('Prop Drill Pipe Inp Report'!AT2260="X",1,IF('Prop Drill Pipe Inp Report'!AU2260="X",1,IF('Prop Drill Pipe Inp Report'!AV2260="X",1,IF('Prop Drill Pipe Inp Report'!AW2260="X",1,IF('Prop Drill Pipe Inp Report'!AX2260="X",1,IF('Prop Drill Pipe Inp Report'!AY2260="X",1,IF('Prop Drill Pipe Inp Report'!AZ2260="X",1,IF('Prop Drill Pipe Inp Report'!BA2260="X",1,0))))))))))))</f>
        <v>0</v>
      </c>
    </row>
    <row r="2254" spans="9:10" x14ac:dyDescent="0.25">
      <c r="I2254">
        <f>IF('Prop Drill Pipe Inp Report'!V2261="X",1,IF('Prop Drill Pipe Inp Report'!W2261="X",1,IF('Prop Drill Pipe Inp Report'!X2261="X",1,IF('Prop Drill Pipe Inp Report'!Y2261="X",1,IF('Prop Drill Pipe Inp Report'!Z2261="X",1,IF('Prop Drill Pipe Inp Report'!AA2261="X",1,IF('Prop Drill Pipe Inp Report'!AB2261="X",1,IF('Prop Drill Pipe Inp Report'!AC2261="X",1,IF('Prop Drill Pipe Inp Report'!AD2261="X",1,IF('Prop Drill Pipe Inp Report'!AE2261="X",1,IF('Prop Drill Pipe Inp Report'!AF2261="X",1,IF('Prop Drill Pipe Inp Report'!AG2261="X",1,IF('Prop Drill Pipe Inp Report'!AH2261="X",1, IF('Prop Drill Pipe Inp Report'!AI2261="X",1,0))))))))))))))</f>
        <v>0</v>
      </c>
      <c r="J2254">
        <f>IF('Prop Drill Pipe Inp Report'!AP2261="X",1,IF('Prop Drill Pipe Inp Report'!AQ2261="X",1,IF('Prop Drill Pipe Inp Report'!AR2261="X",1,IF('Prop Drill Pipe Inp Report'!AS2261="X",1,IF('Prop Drill Pipe Inp Report'!AT2261="X",1,IF('Prop Drill Pipe Inp Report'!AU2261="X",1,IF('Prop Drill Pipe Inp Report'!AV2261="X",1,IF('Prop Drill Pipe Inp Report'!AW2261="X",1,IF('Prop Drill Pipe Inp Report'!AX2261="X",1,IF('Prop Drill Pipe Inp Report'!AY2261="X",1,IF('Prop Drill Pipe Inp Report'!AZ2261="X",1,IF('Prop Drill Pipe Inp Report'!BA2261="X",1,0))))))))))))</f>
        <v>0</v>
      </c>
    </row>
    <row r="2255" spans="9:10" x14ac:dyDescent="0.25">
      <c r="I2255">
        <f>IF('Prop Drill Pipe Inp Report'!V2262="X",1,IF('Prop Drill Pipe Inp Report'!W2262="X",1,IF('Prop Drill Pipe Inp Report'!X2262="X",1,IF('Prop Drill Pipe Inp Report'!Y2262="X",1,IF('Prop Drill Pipe Inp Report'!Z2262="X",1,IF('Prop Drill Pipe Inp Report'!AA2262="X",1,IF('Prop Drill Pipe Inp Report'!AB2262="X",1,IF('Prop Drill Pipe Inp Report'!AC2262="X",1,IF('Prop Drill Pipe Inp Report'!AD2262="X",1,IF('Prop Drill Pipe Inp Report'!AE2262="X",1,IF('Prop Drill Pipe Inp Report'!AF2262="X",1,IF('Prop Drill Pipe Inp Report'!AG2262="X",1,IF('Prop Drill Pipe Inp Report'!AH2262="X",1, IF('Prop Drill Pipe Inp Report'!AI2262="X",1,0))))))))))))))</f>
        <v>0</v>
      </c>
      <c r="J2255">
        <f>IF('Prop Drill Pipe Inp Report'!AP2262="X",1,IF('Prop Drill Pipe Inp Report'!AQ2262="X",1,IF('Prop Drill Pipe Inp Report'!AR2262="X",1,IF('Prop Drill Pipe Inp Report'!AS2262="X",1,IF('Prop Drill Pipe Inp Report'!AT2262="X",1,IF('Prop Drill Pipe Inp Report'!AU2262="X",1,IF('Prop Drill Pipe Inp Report'!AV2262="X",1,IF('Prop Drill Pipe Inp Report'!AW2262="X",1,IF('Prop Drill Pipe Inp Report'!AX2262="X",1,IF('Prop Drill Pipe Inp Report'!AY2262="X",1,IF('Prop Drill Pipe Inp Report'!AZ2262="X",1,IF('Prop Drill Pipe Inp Report'!BA2262="X",1,0))))))))))))</f>
        <v>0</v>
      </c>
    </row>
    <row r="2256" spans="9:10" x14ac:dyDescent="0.25">
      <c r="I2256">
        <f>IF('Prop Drill Pipe Inp Report'!V2263="X",1,IF('Prop Drill Pipe Inp Report'!W2263="X",1,IF('Prop Drill Pipe Inp Report'!X2263="X",1,IF('Prop Drill Pipe Inp Report'!Y2263="X",1,IF('Prop Drill Pipe Inp Report'!Z2263="X",1,IF('Prop Drill Pipe Inp Report'!AA2263="X",1,IF('Prop Drill Pipe Inp Report'!AB2263="X",1,IF('Prop Drill Pipe Inp Report'!AC2263="X",1,IF('Prop Drill Pipe Inp Report'!AD2263="X",1,IF('Prop Drill Pipe Inp Report'!AE2263="X",1,IF('Prop Drill Pipe Inp Report'!AF2263="X",1,IF('Prop Drill Pipe Inp Report'!AG2263="X",1,IF('Prop Drill Pipe Inp Report'!AH2263="X",1, IF('Prop Drill Pipe Inp Report'!AI2263="X",1,0))))))))))))))</f>
        <v>0</v>
      </c>
      <c r="J2256">
        <f>IF('Prop Drill Pipe Inp Report'!AP2263="X",1,IF('Prop Drill Pipe Inp Report'!AQ2263="X",1,IF('Prop Drill Pipe Inp Report'!AR2263="X",1,IF('Prop Drill Pipe Inp Report'!AS2263="X",1,IF('Prop Drill Pipe Inp Report'!AT2263="X",1,IF('Prop Drill Pipe Inp Report'!AU2263="X",1,IF('Prop Drill Pipe Inp Report'!AV2263="X",1,IF('Prop Drill Pipe Inp Report'!AW2263="X",1,IF('Prop Drill Pipe Inp Report'!AX2263="X",1,IF('Prop Drill Pipe Inp Report'!AY2263="X",1,IF('Prop Drill Pipe Inp Report'!AZ2263="X",1,IF('Prop Drill Pipe Inp Report'!BA2263="X",1,0))))))))))))</f>
        <v>0</v>
      </c>
    </row>
    <row r="2257" spans="9:10" x14ac:dyDescent="0.25">
      <c r="I2257">
        <f>IF('Prop Drill Pipe Inp Report'!V2264="X",1,IF('Prop Drill Pipe Inp Report'!W2264="X",1,IF('Prop Drill Pipe Inp Report'!X2264="X",1,IF('Prop Drill Pipe Inp Report'!Y2264="X",1,IF('Prop Drill Pipe Inp Report'!Z2264="X",1,IF('Prop Drill Pipe Inp Report'!AA2264="X",1,IF('Prop Drill Pipe Inp Report'!AB2264="X",1,IF('Prop Drill Pipe Inp Report'!AC2264="X",1,IF('Prop Drill Pipe Inp Report'!AD2264="X",1,IF('Prop Drill Pipe Inp Report'!AE2264="X",1,IF('Prop Drill Pipe Inp Report'!AF2264="X",1,IF('Prop Drill Pipe Inp Report'!AG2264="X",1,IF('Prop Drill Pipe Inp Report'!AH2264="X",1, IF('Prop Drill Pipe Inp Report'!AI2264="X",1,0))))))))))))))</f>
        <v>0</v>
      </c>
      <c r="J2257">
        <f>IF('Prop Drill Pipe Inp Report'!AP2264="X",1,IF('Prop Drill Pipe Inp Report'!AQ2264="X",1,IF('Prop Drill Pipe Inp Report'!AR2264="X",1,IF('Prop Drill Pipe Inp Report'!AS2264="X",1,IF('Prop Drill Pipe Inp Report'!AT2264="X",1,IF('Prop Drill Pipe Inp Report'!AU2264="X",1,IF('Prop Drill Pipe Inp Report'!AV2264="X",1,IF('Prop Drill Pipe Inp Report'!AW2264="X",1,IF('Prop Drill Pipe Inp Report'!AX2264="X",1,IF('Prop Drill Pipe Inp Report'!AY2264="X",1,IF('Prop Drill Pipe Inp Report'!AZ2264="X",1,IF('Prop Drill Pipe Inp Report'!BA2264="X",1,0))))))))))))</f>
        <v>0</v>
      </c>
    </row>
    <row r="2258" spans="9:10" x14ac:dyDescent="0.25">
      <c r="I2258">
        <f>IF('Prop Drill Pipe Inp Report'!V2265="X",1,IF('Prop Drill Pipe Inp Report'!W2265="X",1,IF('Prop Drill Pipe Inp Report'!X2265="X",1,IF('Prop Drill Pipe Inp Report'!Y2265="X",1,IF('Prop Drill Pipe Inp Report'!Z2265="X",1,IF('Prop Drill Pipe Inp Report'!AA2265="X",1,IF('Prop Drill Pipe Inp Report'!AB2265="X",1,IF('Prop Drill Pipe Inp Report'!AC2265="X",1,IF('Prop Drill Pipe Inp Report'!AD2265="X",1,IF('Prop Drill Pipe Inp Report'!AE2265="X",1,IF('Prop Drill Pipe Inp Report'!AF2265="X",1,IF('Prop Drill Pipe Inp Report'!AG2265="X",1,IF('Prop Drill Pipe Inp Report'!AH2265="X",1, IF('Prop Drill Pipe Inp Report'!AI2265="X",1,0))))))))))))))</f>
        <v>0</v>
      </c>
      <c r="J2258">
        <f>IF('Prop Drill Pipe Inp Report'!AP2265="X",1,IF('Prop Drill Pipe Inp Report'!AQ2265="X",1,IF('Prop Drill Pipe Inp Report'!AR2265="X",1,IF('Prop Drill Pipe Inp Report'!AS2265="X",1,IF('Prop Drill Pipe Inp Report'!AT2265="X",1,IF('Prop Drill Pipe Inp Report'!AU2265="X",1,IF('Prop Drill Pipe Inp Report'!AV2265="X",1,IF('Prop Drill Pipe Inp Report'!AW2265="X",1,IF('Prop Drill Pipe Inp Report'!AX2265="X",1,IF('Prop Drill Pipe Inp Report'!AY2265="X",1,IF('Prop Drill Pipe Inp Report'!AZ2265="X",1,IF('Prop Drill Pipe Inp Report'!BA2265="X",1,0))))))))))))</f>
        <v>0</v>
      </c>
    </row>
    <row r="2259" spans="9:10" x14ac:dyDescent="0.25">
      <c r="I2259">
        <f>IF('Prop Drill Pipe Inp Report'!V2266="X",1,IF('Prop Drill Pipe Inp Report'!W2266="X",1,IF('Prop Drill Pipe Inp Report'!X2266="X",1,IF('Prop Drill Pipe Inp Report'!Y2266="X",1,IF('Prop Drill Pipe Inp Report'!Z2266="X",1,IF('Prop Drill Pipe Inp Report'!AA2266="X",1,IF('Prop Drill Pipe Inp Report'!AB2266="X",1,IF('Prop Drill Pipe Inp Report'!AC2266="X",1,IF('Prop Drill Pipe Inp Report'!AD2266="X",1,IF('Prop Drill Pipe Inp Report'!AE2266="X",1,IF('Prop Drill Pipe Inp Report'!AF2266="X",1,IF('Prop Drill Pipe Inp Report'!AG2266="X",1,IF('Prop Drill Pipe Inp Report'!AH2266="X",1, IF('Prop Drill Pipe Inp Report'!AI2266="X",1,0))))))))))))))</f>
        <v>0</v>
      </c>
      <c r="J2259">
        <f>IF('Prop Drill Pipe Inp Report'!AP2266="X",1,IF('Prop Drill Pipe Inp Report'!AQ2266="X",1,IF('Prop Drill Pipe Inp Report'!AR2266="X",1,IF('Prop Drill Pipe Inp Report'!AS2266="X",1,IF('Prop Drill Pipe Inp Report'!AT2266="X",1,IF('Prop Drill Pipe Inp Report'!AU2266="X",1,IF('Prop Drill Pipe Inp Report'!AV2266="X",1,IF('Prop Drill Pipe Inp Report'!AW2266="X",1,IF('Prop Drill Pipe Inp Report'!AX2266="X",1,IF('Prop Drill Pipe Inp Report'!AY2266="X",1,IF('Prop Drill Pipe Inp Report'!AZ2266="X",1,IF('Prop Drill Pipe Inp Report'!BA2266="X",1,0))))))))))))</f>
        <v>0</v>
      </c>
    </row>
    <row r="2260" spans="9:10" x14ac:dyDescent="0.25">
      <c r="I2260">
        <f>IF('Prop Drill Pipe Inp Report'!V2267="X",1,IF('Prop Drill Pipe Inp Report'!W2267="X",1,IF('Prop Drill Pipe Inp Report'!X2267="X",1,IF('Prop Drill Pipe Inp Report'!Y2267="X",1,IF('Prop Drill Pipe Inp Report'!Z2267="X",1,IF('Prop Drill Pipe Inp Report'!AA2267="X",1,IF('Prop Drill Pipe Inp Report'!AB2267="X",1,IF('Prop Drill Pipe Inp Report'!AC2267="X",1,IF('Prop Drill Pipe Inp Report'!AD2267="X",1,IF('Prop Drill Pipe Inp Report'!AE2267="X",1,IF('Prop Drill Pipe Inp Report'!AF2267="X",1,IF('Prop Drill Pipe Inp Report'!AG2267="X",1,IF('Prop Drill Pipe Inp Report'!AH2267="X",1, IF('Prop Drill Pipe Inp Report'!AI2267="X",1,0))))))))))))))</f>
        <v>0</v>
      </c>
      <c r="J2260">
        <f>IF('Prop Drill Pipe Inp Report'!AP2267="X",1,IF('Prop Drill Pipe Inp Report'!AQ2267="X",1,IF('Prop Drill Pipe Inp Report'!AR2267="X",1,IF('Prop Drill Pipe Inp Report'!AS2267="X",1,IF('Prop Drill Pipe Inp Report'!AT2267="X",1,IF('Prop Drill Pipe Inp Report'!AU2267="X",1,IF('Prop Drill Pipe Inp Report'!AV2267="X",1,IF('Prop Drill Pipe Inp Report'!AW2267="X",1,IF('Prop Drill Pipe Inp Report'!AX2267="X",1,IF('Prop Drill Pipe Inp Report'!AY2267="X",1,IF('Prop Drill Pipe Inp Report'!AZ2267="X",1,IF('Prop Drill Pipe Inp Report'!BA2267="X",1,0))))))))))))</f>
        <v>0</v>
      </c>
    </row>
    <row r="2261" spans="9:10" x14ac:dyDescent="0.25">
      <c r="I2261">
        <f>IF('Prop Drill Pipe Inp Report'!V2268="X",1,IF('Prop Drill Pipe Inp Report'!W2268="X",1,IF('Prop Drill Pipe Inp Report'!X2268="X",1,IF('Prop Drill Pipe Inp Report'!Y2268="X",1,IF('Prop Drill Pipe Inp Report'!Z2268="X",1,IF('Prop Drill Pipe Inp Report'!AA2268="X",1,IF('Prop Drill Pipe Inp Report'!AB2268="X",1,IF('Prop Drill Pipe Inp Report'!AC2268="X",1,IF('Prop Drill Pipe Inp Report'!AD2268="X",1,IF('Prop Drill Pipe Inp Report'!AE2268="X",1,IF('Prop Drill Pipe Inp Report'!AF2268="X",1,IF('Prop Drill Pipe Inp Report'!AG2268="X",1,IF('Prop Drill Pipe Inp Report'!AH2268="X",1, IF('Prop Drill Pipe Inp Report'!AI2268="X",1,0))))))))))))))</f>
        <v>0</v>
      </c>
      <c r="J2261">
        <f>IF('Prop Drill Pipe Inp Report'!AP2268="X",1,IF('Prop Drill Pipe Inp Report'!AQ2268="X",1,IF('Prop Drill Pipe Inp Report'!AR2268="X",1,IF('Prop Drill Pipe Inp Report'!AS2268="X",1,IF('Prop Drill Pipe Inp Report'!AT2268="X",1,IF('Prop Drill Pipe Inp Report'!AU2268="X",1,IF('Prop Drill Pipe Inp Report'!AV2268="X",1,IF('Prop Drill Pipe Inp Report'!AW2268="X",1,IF('Prop Drill Pipe Inp Report'!AX2268="X",1,IF('Prop Drill Pipe Inp Report'!AY2268="X",1,IF('Prop Drill Pipe Inp Report'!AZ2268="X",1,IF('Prop Drill Pipe Inp Report'!BA2268="X",1,0))))))))))))</f>
        <v>0</v>
      </c>
    </row>
    <row r="2262" spans="9:10" x14ac:dyDescent="0.25">
      <c r="I2262">
        <f>IF('Prop Drill Pipe Inp Report'!V2269="X",1,IF('Prop Drill Pipe Inp Report'!W2269="X",1,IF('Prop Drill Pipe Inp Report'!X2269="X",1,IF('Prop Drill Pipe Inp Report'!Y2269="X",1,IF('Prop Drill Pipe Inp Report'!Z2269="X",1,IF('Prop Drill Pipe Inp Report'!AA2269="X",1,IF('Prop Drill Pipe Inp Report'!AB2269="X",1,IF('Prop Drill Pipe Inp Report'!AC2269="X",1,IF('Prop Drill Pipe Inp Report'!AD2269="X",1,IF('Prop Drill Pipe Inp Report'!AE2269="X",1,IF('Prop Drill Pipe Inp Report'!AF2269="X",1,IF('Prop Drill Pipe Inp Report'!AG2269="X",1,IF('Prop Drill Pipe Inp Report'!AH2269="X",1, IF('Prop Drill Pipe Inp Report'!AI2269="X",1,0))))))))))))))</f>
        <v>0</v>
      </c>
      <c r="J2262">
        <f>IF('Prop Drill Pipe Inp Report'!AP2269="X",1,IF('Prop Drill Pipe Inp Report'!AQ2269="X",1,IF('Prop Drill Pipe Inp Report'!AR2269="X",1,IF('Prop Drill Pipe Inp Report'!AS2269="X",1,IF('Prop Drill Pipe Inp Report'!AT2269="X",1,IF('Prop Drill Pipe Inp Report'!AU2269="X",1,IF('Prop Drill Pipe Inp Report'!AV2269="X",1,IF('Prop Drill Pipe Inp Report'!AW2269="X",1,IF('Prop Drill Pipe Inp Report'!AX2269="X",1,IF('Prop Drill Pipe Inp Report'!AY2269="X",1,IF('Prop Drill Pipe Inp Report'!AZ2269="X",1,IF('Prop Drill Pipe Inp Report'!BA2269="X",1,0))))))))))))</f>
        <v>0</v>
      </c>
    </row>
    <row r="2263" spans="9:10" x14ac:dyDescent="0.25">
      <c r="I2263">
        <f>IF('Prop Drill Pipe Inp Report'!V2270="X",1,IF('Prop Drill Pipe Inp Report'!W2270="X",1,IF('Prop Drill Pipe Inp Report'!X2270="X",1,IF('Prop Drill Pipe Inp Report'!Y2270="X",1,IF('Prop Drill Pipe Inp Report'!Z2270="X",1,IF('Prop Drill Pipe Inp Report'!AA2270="X",1,IF('Prop Drill Pipe Inp Report'!AB2270="X",1,IF('Prop Drill Pipe Inp Report'!AC2270="X",1,IF('Prop Drill Pipe Inp Report'!AD2270="X",1,IF('Prop Drill Pipe Inp Report'!AE2270="X",1,IF('Prop Drill Pipe Inp Report'!AF2270="X",1,IF('Prop Drill Pipe Inp Report'!AG2270="X",1,IF('Prop Drill Pipe Inp Report'!AH2270="X",1, IF('Prop Drill Pipe Inp Report'!AI2270="X",1,0))))))))))))))</f>
        <v>0</v>
      </c>
      <c r="J2263">
        <f>IF('Prop Drill Pipe Inp Report'!AP2270="X",1,IF('Prop Drill Pipe Inp Report'!AQ2270="X",1,IF('Prop Drill Pipe Inp Report'!AR2270="X",1,IF('Prop Drill Pipe Inp Report'!AS2270="X",1,IF('Prop Drill Pipe Inp Report'!AT2270="X",1,IF('Prop Drill Pipe Inp Report'!AU2270="X",1,IF('Prop Drill Pipe Inp Report'!AV2270="X",1,IF('Prop Drill Pipe Inp Report'!AW2270="X",1,IF('Prop Drill Pipe Inp Report'!AX2270="X",1,IF('Prop Drill Pipe Inp Report'!AY2270="X",1,IF('Prop Drill Pipe Inp Report'!AZ2270="X",1,IF('Prop Drill Pipe Inp Report'!BA2270="X",1,0))))))))))))</f>
        <v>0</v>
      </c>
    </row>
    <row r="2264" spans="9:10" x14ac:dyDescent="0.25">
      <c r="I2264">
        <f>IF('Prop Drill Pipe Inp Report'!V2271="X",1,IF('Prop Drill Pipe Inp Report'!W2271="X",1,IF('Prop Drill Pipe Inp Report'!X2271="X",1,IF('Prop Drill Pipe Inp Report'!Y2271="X",1,IF('Prop Drill Pipe Inp Report'!Z2271="X",1,IF('Prop Drill Pipe Inp Report'!AA2271="X",1,IF('Prop Drill Pipe Inp Report'!AB2271="X",1,IF('Prop Drill Pipe Inp Report'!AC2271="X",1,IF('Prop Drill Pipe Inp Report'!AD2271="X",1,IF('Prop Drill Pipe Inp Report'!AE2271="X",1,IF('Prop Drill Pipe Inp Report'!AF2271="X",1,IF('Prop Drill Pipe Inp Report'!AG2271="X",1,IF('Prop Drill Pipe Inp Report'!AH2271="X",1, IF('Prop Drill Pipe Inp Report'!AI2271="X",1,0))))))))))))))</f>
        <v>0</v>
      </c>
      <c r="J2264">
        <f>IF('Prop Drill Pipe Inp Report'!AP2271="X",1,IF('Prop Drill Pipe Inp Report'!AQ2271="X",1,IF('Prop Drill Pipe Inp Report'!AR2271="X",1,IF('Prop Drill Pipe Inp Report'!AS2271="X",1,IF('Prop Drill Pipe Inp Report'!AT2271="X",1,IF('Prop Drill Pipe Inp Report'!AU2271="X",1,IF('Prop Drill Pipe Inp Report'!AV2271="X",1,IF('Prop Drill Pipe Inp Report'!AW2271="X",1,IF('Prop Drill Pipe Inp Report'!AX2271="X",1,IF('Prop Drill Pipe Inp Report'!AY2271="X",1,IF('Prop Drill Pipe Inp Report'!AZ2271="X",1,IF('Prop Drill Pipe Inp Report'!BA2271="X",1,0))))))))))))</f>
        <v>0</v>
      </c>
    </row>
    <row r="2265" spans="9:10" x14ac:dyDescent="0.25">
      <c r="I2265">
        <f>IF('Prop Drill Pipe Inp Report'!V2272="X",1,IF('Prop Drill Pipe Inp Report'!W2272="X",1,IF('Prop Drill Pipe Inp Report'!X2272="X",1,IF('Prop Drill Pipe Inp Report'!Y2272="X",1,IF('Prop Drill Pipe Inp Report'!Z2272="X",1,IF('Prop Drill Pipe Inp Report'!AA2272="X",1,IF('Prop Drill Pipe Inp Report'!AB2272="X",1,IF('Prop Drill Pipe Inp Report'!AC2272="X",1,IF('Prop Drill Pipe Inp Report'!AD2272="X",1,IF('Prop Drill Pipe Inp Report'!AE2272="X",1,IF('Prop Drill Pipe Inp Report'!AF2272="X",1,IF('Prop Drill Pipe Inp Report'!AG2272="X",1,IF('Prop Drill Pipe Inp Report'!AH2272="X",1, IF('Prop Drill Pipe Inp Report'!AI2272="X",1,0))))))))))))))</f>
        <v>0</v>
      </c>
      <c r="J2265">
        <f>IF('Prop Drill Pipe Inp Report'!AP2272="X",1,IF('Prop Drill Pipe Inp Report'!AQ2272="X",1,IF('Prop Drill Pipe Inp Report'!AR2272="X",1,IF('Prop Drill Pipe Inp Report'!AS2272="X",1,IF('Prop Drill Pipe Inp Report'!AT2272="X",1,IF('Prop Drill Pipe Inp Report'!AU2272="X",1,IF('Prop Drill Pipe Inp Report'!AV2272="X",1,IF('Prop Drill Pipe Inp Report'!AW2272="X",1,IF('Prop Drill Pipe Inp Report'!AX2272="X",1,IF('Prop Drill Pipe Inp Report'!AY2272="X",1,IF('Prop Drill Pipe Inp Report'!AZ2272="X",1,IF('Prop Drill Pipe Inp Report'!BA2272="X",1,0))))))))))))</f>
        <v>0</v>
      </c>
    </row>
    <row r="2266" spans="9:10" x14ac:dyDescent="0.25">
      <c r="I2266">
        <f>IF('Prop Drill Pipe Inp Report'!V2273="X",1,IF('Prop Drill Pipe Inp Report'!W2273="X",1,IF('Prop Drill Pipe Inp Report'!X2273="X",1,IF('Prop Drill Pipe Inp Report'!Y2273="X",1,IF('Prop Drill Pipe Inp Report'!Z2273="X",1,IF('Prop Drill Pipe Inp Report'!AA2273="X",1,IF('Prop Drill Pipe Inp Report'!AB2273="X",1,IF('Prop Drill Pipe Inp Report'!AC2273="X",1,IF('Prop Drill Pipe Inp Report'!AD2273="X",1,IF('Prop Drill Pipe Inp Report'!AE2273="X",1,IF('Prop Drill Pipe Inp Report'!AF2273="X",1,IF('Prop Drill Pipe Inp Report'!AG2273="X",1,IF('Prop Drill Pipe Inp Report'!AH2273="X",1, IF('Prop Drill Pipe Inp Report'!AI2273="X",1,0))))))))))))))</f>
        <v>0</v>
      </c>
      <c r="J2266">
        <f>IF('Prop Drill Pipe Inp Report'!AP2273="X",1,IF('Prop Drill Pipe Inp Report'!AQ2273="X",1,IF('Prop Drill Pipe Inp Report'!AR2273="X",1,IF('Prop Drill Pipe Inp Report'!AS2273="X",1,IF('Prop Drill Pipe Inp Report'!AT2273="X",1,IF('Prop Drill Pipe Inp Report'!AU2273="X",1,IF('Prop Drill Pipe Inp Report'!AV2273="X",1,IF('Prop Drill Pipe Inp Report'!AW2273="X",1,IF('Prop Drill Pipe Inp Report'!AX2273="X",1,IF('Prop Drill Pipe Inp Report'!AY2273="X",1,IF('Prop Drill Pipe Inp Report'!AZ2273="X",1,IF('Prop Drill Pipe Inp Report'!BA2273="X",1,0))))))))))))</f>
        <v>0</v>
      </c>
    </row>
    <row r="2267" spans="9:10" x14ac:dyDescent="0.25">
      <c r="I2267">
        <f>IF('Prop Drill Pipe Inp Report'!V2274="X",1,IF('Prop Drill Pipe Inp Report'!W2274="X",1,IF('Prop Drill Pipe Inp Report'!X2274="X",1,IF('Prop Drill Pipe Inp Report'!Y2274="X",1,IF('Prop Drill Pipe Inp Report'!Z2274="X",1,IF('Prop Drill Pipe Inp Report'!AA2274="X",1,IF('Prop Drill Pipe Inp Report'!AB2274="X",1,IF('Prop Drill Pipe Inp Report'!AC2274="X",1,IF('Prop Drill Pipe Inp Report'!AD2274="X",1,IF('Prop Drill Pipe Inp Report'!AE2274="X",1,IF('Prop Drill Pipe Inp Report'!AF2274="X",1,IF('Prop Drill Pipe Inp Report'!AG2274="X",1,IF('Prop Drill Pipe Inp Report'!AH2274="X",1, IF('Prop Drill Pipe Inp Report'!AI2274="X",1,0))))))))))))))</f>
        <v>0</v>
      </c>
      <c r="J2267">
        <f>IF('Prop Drill Pipe Inp Report'!AP2274="X",1,IF('Prop Drill Pipe Inp Report'!AQ2274="X",1,IF('Prop Drill Pipe Inp Report'!AR2274="X",1,IF('Prop Drill Pipe Inp Report'!AS2274="X",1,IF('Prop Drill Pipe Inp Report'!AT2274="X",1,IF('Prop Drill Pipe Inp Report'!AU2274="X",1,IF('Prop Drill Pipe Inp Report'!AV2274="X",1,IF('Prop Drill Pipe Inp Report'!AW2274="X",1,IF('Prop Drill Pipe Inp Report'!AX2274="X",1,IF('Prop Drill Pipe Inp Report'!AY2274="X",1,IF('Prop Drill Pipe Inp Report'!AZ2274="X",1,IF('Prop Drill Pipe Inp Report'!BA2274="X",1,0))))))))))))</f>
        <v>0</v>
      </c>
    </row>
    <row r="2268" spans="9:10" x14ac:dyDescent="0.25">
      <c r="I2268">
        <f>IF('Prop Drill Pipe Inp Report'!V2275="X",1,IF('Prop Drill Pipe Inp Report'!W2275="X",1,IF('Prop Drill Pipe Inp Report'!X2275="X",1,IF('Prop Drill Pipe Inp Report'!Y2275="X",1,IF('Prop Drill Pipe Inp Report'!Z2275="X",1,IF('Prop Drill Pipe Inp Report'!AA2275="X",1,IF('Prop Drill Pipe Inp Report'!AB2275="X",1,IF('Prop Drill Pipe Inp Report'!AC2275="X",1,IF('Prop Drill Pipe Inp Report'!AD2275="X",1,IF('Prop Drill Pipe Inp Report'!AE2275="X",1,IF('Prop Drill Pipe Inp Report'!AF2275="X",1,IF('Prop Drill Pipe Inp Report'!AG2275="X",1,IF('Prop Drill Pipe Inp Report'!AH2275="X",1, IF('Prop Drill Pipe Inp Report'!AI2275="X",1,0))))))))))))))</f>
        <v>0</v>
      </c>
      <c r="J2268">
        <f>IF('Prop Drill Pipe Inp Report'!AP2275="X",1,IF('Prop Drill Pipe Inp Report'!AQ2275="X",1,IF('Prop Drill Pipe Inp Report'!AR2275="X",1,IF('Prop Drill Pipe Inp Report'!AS2275="X",1,IF('Prop Drill Pipe Inp Report'!AT2275="X",1,IF('Prop Drill Pipe Inp Report'!AU2275="X",1,IF('Prop Drill Pipe Inp Report'!AV2275="X",1,IF('Prop Drill Pipe Inp Report'!AW2275="X",1,IF('Prop Drill Pipe Inp Report'!AX2275="X",1,IF('Prop Drill Pipe Inp Report'!AY2275="X",1,IF('Prop Drill Pipe Inp Report'!AZ2275="X",1,IF('Prop Drill Pipe Inp Report'!BA2275="X",1,0))))))))))))</f>
        <v>0</v>
      </c>
    </row>
    <row r="2269" spans="9:10" x14ac:dyDescent="0.25">
      <c r="I2269">
        <f>IF('Prop Drill Pipe Inp Report'!V2276="X",1,IF('Prop Drill Pipe Inp Report'!W2276="X",1,IF('Prop Drill Pipe Inp Report'!X2276="X",1,IF('Prop Drill Pipe Inp Report'!Y2276="X",1,IF('Prop Drill Pipe Inp Report'!Z2276="X",1,IF('Prop Drill Pipe Inp Report'!AA2276="X",1,IF('Prop Drill Pipe Inp Report'!AB2276="X",1,IF('Prop Drill Pipe Inp Report'!AC2276="X",1,IF('Prop Drill Pipe Inp Report'!AD2276="X",1,IF('Prop Drill Pipe Inp Report'!AE2276="X",1,IF('Prop Drill Pipe Inp Report'!AF2276="X",1,IF('Prop Drill Pipe Inp Report'!AG2276="X",1,IF('Prop Drill Pipe Inp Report'!AH2276="X",1, IF('Prop Drill Pipe Inp Report'!AI2276="X",1,0))))))))))))))</f>
        <v>0</v>
      </c>
      <c r="J2269">
        <f>IF('Prop Drill Pipe Inp Report'!AP2276="X",1,IF('Prop Drill Pipe Inp Report'!AQ2276="X",1,IF('Prop Drill Pipe Inp Report'!AR2276="X",1,IF('Prop Drill Pipe Inp Report'!AS2276="X",1,IF('Prop Drill Pipe Inp Report'!AT2276="X",1,IF('Prop Drill Pipe Inp Report'!AU2276="X",1,IF('Prop Drill Pipe Inp Report'!AV2276="X",1,IF('Prop Drill Pipe Inp Report'!AW2276="X",1,IF('Prop Drill Pipe Inp Report'!AX2276="X",1,IF('Prop Drill Pipe Inp Report'!AY2276="X",1,IF('Prop Drill Pipe Inp Report'!AZ2276="X",1,IF('Prop Drill Pipe Inp Report'!BA2276="X",1,0))))))))))))</f>
        <v>0</v>
      </c>
    </row>
    <row r="2270" spans="9:10" x14ac:dyDescent="0.25">
      <c r="I2270">
        <f>IF('Prop Drill Pipe Inp Report'!V2277="X",1,IF('Prop Drill Pipe Inp Report'!W2277="X",1,IF('Prop Drill Pipe Inp Report'!X2277="X",1,IF('Prop Drill Pipe Inp Report'!Y2277="X",1,IF('Prop Drill Pipe Inp Report'!Z2277="X",1,IF('Prop Drill Pipe Inp Report'!AA2277="X",1,IF('Prop Drill Pipe Inp Report'!AB2277="X",1,IF('Prop Drill Pipe Inp Report'!AC2277="X",1,IF('Prop Drill Pipe Inp Report'!AD2277="X",1,IF('Prop Drill Pipe Inp Report'!AE2277="X",1,IF('Prop Drill Pipe Inp Report'!AF2277="X",1,IF('Prop Drill Pipe Inp Report'!AG2277="X",1,IF('Prop Drill Pipe Inp Report'!AH2277="X",1, IF('Prop Drill Pipe Inp Report'!AI2277="X",1,0))))))))))))))</f>
        <v>0</v>
      </c>
      <c r="J2270">
        <f>IF('Prop Drill Pipe Inp Report'!AP2277="X",1,IF('Prop Drill Pipe Inp Report'!AQ2277="X",1,IF('Prop Drill Pipe Inp Report'!AR2277="X",1,IF('Prop Drill Pipe Inp Report'!AS2277="X",1,IF('Prop Drill Pipe Inp Report'!AT2277="X",1,IF('Prop Drill Pipe Inp Report'!AU2277="X",1,IF('Prop Drill Pipe Inp Report'!AV2277="X",1,IF('Prop Drill Pipe Inp Report'!AW2277="X",1,IF('Prop Drill Pipe Inp Report'!AX2277="X",1,IF('Prop Drill Pipe Inp Report'!AY2277="X",1,IF('Prop Drill Pipe Inp Report'!AZ2277="X",1,IF('Prop Drill Pipe Inp Report'!BA2277="X",1,0))))))))))))</f>
        <v>0</v>
      </c>
    </row>
    <row r="2271" spans="9:10" x14ac:dyDescent="0.25">
      <c r="I2271">
        <f>IF('Prop Drill Pipe Inp Report'!V2278="X",1,IF('Prop Drill Pipe Inp Report'!W2278="X",1,IF('Prop Drill Pipe Inp Report'!X2278="X",1,IF('Prop Drill Pipe Inp Report'!Y2278="X",1,IF('Prop Drill Pipe Inp Report'!Z2278="X",1,IF('Prop Drill Pipe Inp Report'!AA2278="X",1,IF('Prop Drill Pipe Inp Report'!AB2278="X",1,IF('Prop Drill Pipe Inp Report'!AC2278="X",1,IF('Prop Drill Pipe Inp Report'!AD2278="X",1,IF('Prop Drill Pipe Inp Report'!AE2278="X",1,IF('Prop Drill Pipe Inp Report'!AF2278="X",1,IF('Prop Drill Pipe Inp Report'!AG2278="X",1,IF('Prop Drill Pipe Inp Report'!AH2278="X",1, IF('Prop Drill Pipe Inp Report'!AI2278="X",1,0))))))))))))))</f>
        <v>0</v>
      </c>
      <c r="J2271">
        <f>IF('Prop Drill Pipe Inp Report'!AP2278="X",1,IF('Prop Drill Pipe Inp Report'!AQ2278="X",1,IF('Prop Drill Pipe Inp Report'!AR2278="X",1,IF('Prop Drill Pipe Inp Report'!AS2278="X",1,IF('Prop Drill Pipe Inp Report'!AT2278="X",1,IF('Prop Drill Pipe Inp Report'!AU2278="X",1,IF('Prop Drill Pipe Inp Report'!AV2278="X",1,IF('Prop Drill Pipe Inp Report'!AW2278="X",1,IF('Prop Drill Pipe Inp Report'!AX2278="X",1,IF('Prop Drill Pipe Inp Report'!AY2278="X",1,IF('Prop Drill Pipe Inp Report'!AZ2278="X",1,IF('Prop Drill Pipe Inp Report'!BA2278="X",1,0))))))))))))</f>
        <v>0</v>
      </c>
    </row>
    <row r="2272" spans="9:10" x14ac:dyDescent="0.25">
      <c r="I2272">
        <f>IF('Prop Drill Pipe Inp Report'!V2279="X",1,IF('Prop Drill Pipe Inp Report'!W2279="X",1,IF('Prop Drill Pipe Inp Report'!X2279="X",1,IF('Prop Drill Pipe Inp Report'!Y2279="X",1,IF('Prop Drill Pipe Inp Report'!Z2279="X",1,IF('Prop Drill Pipe Inp Report'!AA2279="X",1,IF('Prop Drill Pipe Inp Report'!AB2279="X",1,IF('Prop Drill Pipe Inp Report'!AC2279="X",1,IF('Prop Drill Pipe Inp Report'!AD2279="X",1,IF('Prop Drill Pipe Inp Report'!AE2279="X",1,IF('Prop Drill Pipe Inp Report'!AF2279="X",1,IF('Prop Drill Pipe Inp Report'!AG2279="X",1,IF('Prop Drill Pipe Inp Report'!AH2279="X",1, IF('Prop Drill Pipe Inp Report'!AI2279="X",1,0))))))))))))))</f>
        <v>0</v>
      </c>
      <c r="J2272">
        <f>IF('Prop Drill Pipe Inp Report'!AP2279="X",1,IF('Prop Drill Pipe Inp Report'!AQ2279="X",1,IF('Prop Drill Pipe Inp Report'!AR2279="X",1,IF('Prop Drill Pipe Inp Report'!AS2279="X",1,IF('Prop Drill Pipe Inp Report'!AT2279="X",1,IF('Prop Drill Pipe Inp Report'!AU2279="X",1,IF('Prop Drill Pipe Inp Report'!AV2279="X",1,IF('Prop Drill Pipe Inp Report'!AW2279="X",1,IF('Prop Drill Pipe Inp Report'!AX2279="X",1,IF('Prop Drill Pipe Inp Report'!AY2279="X",1,IF('Prop Drill Pipe Inp Report'!AZ2279="X",1,IF('Prop Drill Pipe Inp Report'!BA2279="X",1,0))))))))))))</f>
        <v>0</v>
      </c>
    </row>
    <row r="2273" spans="9:10" x14ac:dyDescent="0.25">
      <c r="I2273">
        <f>IF('Prop Drill Pipe Inp Report'!V2280="X",1,IF('Prop Drill Pipe Inp Report'!W2280="X",1,IF('Prop Drill Pipe Inp Report'!X2280="X",1,IF('Prop Drill Pipe Inp Report'!Y2280="X",1,IF('Prop Drill Pipe Inp Report'!Z2280="X",1,IF('Prop Drill Pipe Inp Report'!AA2280="X",1,IF('Prop Drill Pipe Inp Report'!AB2280="X",1,IF('Prop Drill Pipe Inp Report'!AC2280="X",1,IF('Prop Drill Pipe Inp Report'!AD2280="X",1,IF('Prop Drill Pipe Inp Report'!AE2280="X",1,IF('Prop Drill Pipe Inp Report'!AF2280="X",1,IF('Prop Drill Pipe Inp Report'!AG2280="X",1,IF('Prop Drill Pipe Inp Report'!AH2280="X",1, IF('Prop Drill Pipe Inp Report'!AI2280="X",1,0))))))))))))))</f>
        <v>0</v>
      </c>
      <c r="J2273">
        <f>IF('Prop Drill Pipe Inp Report'!AP2280="X",1,IF('Prop Drill Pipe Inp Report'!AQ2280="X",1,IF('Prop Drill Pipe Inp Report'!AR2280="X",1,IF('Prop Drill Pipe Inp Report'!AS2280="X",1,IF('Prop Drill Pipe Inp Report'!AT2280="X",1,IF('Prop Drill Pipe Inp Report'!AU2280="X",1,IF('Prop Drill Pipe Inp Report'!AV2280="X",1,IF('Prop Drill Pipe Inp Report'!AW2280="X",1,IF('Prop Drill Pipe Inp Report'!AX2280="X",1,IF('Prop Drill Pipe Inp Report'!AY2280="X",1,IF('Prop Drill Pipe Inp Report'!AZ2280="X",1,IF('Prop Drill Pipe Inp Report'!BA2280="X",1,0))))))))))))</f>
        <v>0</v>
      </c>
    </row>
    <row r="2274" spans="9:10" x14ac:dyDescent="0.25">
      <c r="I2274">
        <f>IF('Prop Drill Pipe Inp Report'!V2281="X",1,IF('Prop Drill Pipe Inp Report'!W2281="X",1,IF('Prop Drill Pipe Inp Report'!X2281="X",1,IF('Prop Drill Pipe Inp Report'!Y2281="X",1,IF('Prop Drill Pipe Inp Report'!Z2281="X",1,IF('Prop Drill Pipe Inp Report'!AA2281="X",1,IF('Prop Drill Pipe Inp Report'!AB2281="X",1,IF('Prop Drill Pipe Inp Report'!AC2281="X",1,IF('Prop Drill Pipe Inp Report'!AD2281="X",1,IF('Prop Drill Pipe Inp Report'!AE2281="X",1,IF('Prop Drill Pipe Inp Report'!AF2281="X",1,IF('Prop Drill Pipe Inp Report'!AG2281="X",1,IF('Prop Drill Pipe Inp Report'!AH2281="X",1, IF('Prop Drill Pipe Inp Report'!AI2281="X",1,0))))))))))))))</f>
        <v>0</v>
      </c>
      <c r="J2274">
        <f>IF('Prop Drill Pipe Inp Report'!AP2281="X",1,IF('Prop Drill Pipe Inp Report'!AQ2281="X",1,IF('Prop Drill Pipe Inp Report'!AR2281="X",1,IF('Prop Drill Pipe Inp Report'!AS2281="X",1,IF('Prop Drill Pipe Inp Report'!AT2281="X",1,IF('Prop Drill Pipe Inp Report'!AU2281="X",1,IF('Prop Drill Pipe Inp Report'!AV2281="X",1,IF('Prop Drill Pipe Inp Report'!AW2281="X",1,IF('Prop Drill Pipe Inp Report'!AX2281="X",1,IF('Prop Drill Pipe Inp Report'!AY2281="X",1,IF('Prop Drill Pipe Inp Report'!AZ2281="X",1,IF('Prop Drill Pipe Inp Report'!BA2281="X",1,0))))))))))))</f>
        <v>0</v>
      </c>
    </row>
    <row r="2275" spans="9:10" x14ac:dyDescent="0.25">
      <c r="I2275">
        <f>IF('Prop Drill Pipe Inp Report'!V2282="X",1,IF('Prop Drill Pipe Inp Report'!W2282="X",1,IF('Prop Drill Pipe Inp Report'!X2282="X",1,IF('Prop Drill Pipe Inp Report'!Y2282="X",1,IF('Prop Drill Pipe Inp Report'!Z2282="X",1,IF('Prop Drill Pipe Inp Report'!AA2282="X",1,IF('Prop Drill Pipe Inp Report'!AB2282="X",1,IF('Prop Drill Pipe Inp Report'!AC2282="X",1,IF('Prop Drill Pipe Inp Report'!AD2282="X",1,IF('Prop Drill Pipe Inp Report'!AE2282="X",1,IF('Prop Drill Pipe Inp Report'!AF2282="X",1,IF('Prop Drill Pipe Inp Report'!AG2282="X",1,IF('Prop Drill Pipe Inp Report'!AH2282="X",1, IF('Prop Drill Pipe Inp Report'!AI2282="X",1,0))))))))))))))</f>
        <v>0</v>
      </c>
      <c r="J2275">
        <f>IF('Prop Drill Pipe Inp Report'!AP2282="X",1,IF('Prop Drill Pipe Inp Report'!AQ2282="X",1,IF('Prop Drill Pipe Inp Report'!AR2282="X",1,IF('Prop Drill Pipe Inp Report'!AS2282="X",1,IF('Prop Drill Pipe Inp Report'!AT2282="X",1,IF('Prop Drill Pipe Inp Report'!AU2282="X",1,IF('Prop Drill Pipe Inp Report'!AV2282="X",1,IF('Prop Drill Pipe Inp Report'!AW2282="X",1,IF('Prop Drill Pipe Inp Report'!AX2282="X",1,IF('Prop Drill Pipe Inp Report'!AY2282="X",1,IF('Prop Drill Pipe Inp Report'!AZ2282="X",1,IF('Prop Drill Pipe Inp Report'!BA2282="X",1,0))))))))))))</f>
        <v>0</v>
      </c>
    </row>
    <row r="2276" spans="9:10" x14ac:dyDescent="0.25">
      <c r="I2276">
        <f>IF('Prop Drill Pipe Inp Report'!V2283="X",1,IF('Prop Drill Pipe Inp Report'!W2283="X",1,IF('Prop Drill Pipe Inp Report'!X2283="X",1,IF('Prop Drill Pipe Inp Report'!Y2283="X",1,IF('Prop Drill Pipe Inp Report'!Z2283="X",1,IF('Prop Drill Pipe Inp Report'!AA2283="X",1,IF('Prop Drill Pipe Inp Report'!AB2283="X",1,IF('Prop Drill Pipe Inp Report'!AC2283="X",1,IF('Prop Drill Pipe Inp Report'!AD2283="X",1,IF('Prop Drill Pipe Inp Report'!AE2283="X",1,IF('Prop Drill Pipe Inp Report'!AF2283="X",1,IF('Prop Drill Pipe Inp Report'!AG2283="X",1,IF('Prop Drill Pipe Inp Report'!AH2283="X",1, IF('Prop Drill Pipe Inp Report'!AI2283="X",1,0))))))))))))))</f>
        <v>0</v>
      </c>
      <c r="J2276">
        <f>IF('Prop Drill Pipe Inp Report'!AP2283="X",1,IF('Prop Drill Pipe Inp Report'!AQ2283="X",1,IF('Prop Drill Pipe Inp Report'!AR2283="X",1,IF('Prop Drill Pipe Inp Report'!AS2283="X",1,IF('Prop Drill Pipe Inp Report'!AT2283="X",1,IF('Prop Drill Pipe Inp Report'!AU2283="X",1,IF('Prop Drill Pipe Inp Report'!AV2283="X",1,IF('Prop Drill Pipe Inp Report'!AW2283="X",1,IF('Prop Drill Pipe Inp Report'!AX2283="X",1,IF('Prop Drill Pipe Inp Report'!AY2283="X",1,IF('Prop Drill Pipe Inp Report'!AZ2283="X",1,IF('Prop Drill Pipe Inp Report'!BA2283="X",1,0))))))))))))</f>
        <v>0</v>
      </c>
    </row>
    <row r="2277" spans="9:10" x14ac:dyDescent="0.25">
      <c r="I2277">
        <f>IF('Prop Drill Pipe Inp Report'!V2284="X",1,IF('Prop Drill Pipe Inp Report'!W2284="X",1,IF('Prop Drill Pipe Inp Report'!X2284="X",1,IF('Prop Drill Pipe Inp Report'!Y2284="X",1,IF('Prop Drill Pipe Inp Report'!Z2284="X",1,IF('Prop Drill Pipe Inp Report'!AA2284="X",1,IF('Prop Drill Pipe Inp Report'!AB2284="X",1,IF('Prop Drill Pipe Inp Report'!AC2284="X",1,IF('Prop Drill Pipe Inp Report'!AD2284="X",1,IF('Prop Drill Pipe Inp Report'!AE2284="X",1,IF('Prop Drill Pipe Inp Report'!AF2284="X",1,IF('Prop Drill Pipe Inp Report'!AG2284="X",1,IF('Prop Drill Pipe Inp Report'!AH2284="X",1, IF('Prop Drill Pipe Inp Report'!AI2284="X",1,0))))))))))))))</f>
        <v>0</v>
      </c>
      <c r="J2277">
        <f>IF('Prop Drill Pipe Inp Report'!AP2284="X",1,IF('Prop Drill Pipe Inp Report'!AQ2284="X",1,IF('Prop Drill Pipe Inp Report'!AR2284="X",1,IF('Prop Drill Pipe Inp Report'!AS2284="X",1,IF('Prop Drill Pipe Inp Report'!AT2284="X",1,IF('Prop Drill Pipe Inp Report'!AU2284="X",1,IF('Prop Drill Pipe Inp Report'!AV2284="X",1,IF('Prop Drill Pipe Inp Report'!AW2284="X",1,IF('Prop Drill Pipe Inp Report'!AX2284="X",1,IF('Prop Drill Pipe Inp Report'!AY2284="X",1,IF('Prop Drill Pipe Inp Report'!AZ2284="X",1,IF('Prop Drill Pipe Inp Report'!BA2284="X",1,0))))))))))))</f>
        <v>0</v>
      </c>
    </row>
    <row r="2278" spans="9:10" x14ac:dyDescent="0.25">
      <c r="I2278">
        <f>IF('Prop Drill Pipe Inp Report'!V2285="X",1,IF('Prop Drill Pipe Inp Report'!W2285="X",1,IF('Prop Drill Pipe Inp Report'!X2285="X",1,IF('Prop Drill Pipe Inp Report'!Y2285="X",1,IF('Prop Drill Pipe Inp Report'!Z2285="X",1,IF('Prop Drill Pipe Inp Report'!AA2285="X",1,IF('Prop Drill Pipe Inp Report'!AB2285="X",1,IF('Prop Drill Pipe Inp Report'!AC2285="X",1,IF('Prop Drill Pipe Inp Report'!AD2285="X",1,IF('Prop Drill Pipe Inp Report'!AE2285="X",1,IF('Prop Drill Pipe Inp Report'!AF2285="X",1,IF('Prop Drill Pipe Inp Report'!AG2285="X",1,IF('Prop Drill Pipe Inp Report'!AH2285="X",1, IF('Prop Drill Pipe Inp Report'!AI2285="X",1,0))))))))))))))</f>
        <v>0</v>
      </c>
      <c r="J2278">
        <f>IF('Prop Drill Pipe Inp Report'!AP2285="X",1,IF('Prop Drill Pipe Inp Report'!AQ2285="X",1,IF('Prop Drill Pipe Inp Report'!AR2285="X",1,IF('Prop Drill Pipe Inp Report'!AS2285="X",1,IF('Prop Drill Pipe Inp Report'!AT2285="X",1,IF('Prop Drill Pipe Inp Report'!AU2285="X",1,IF('Prop Drill Pipe Inp Report'!AV2285="X",1,IF('Prop Drill Pipe Inp Report'!AW2285="X",1,IF('Prop Drill Pipe Inp Report'!AX2285="X",1,IF('Prop Drill Pipe Inp Report'!AY2285="X",1,IF('Prop Drill Pipe Inp Report'!AZ2285="X",1,IF('Prop Drill Pipe Inp Report'!BA2285="X",1,0))))))))))))</f>
        <v>0</v>
      </c>
    </row>
    <row r="2279" spans="9:10" x14ac:dyDescent="0.25">
      <c r="I2279">
        <f>IF('Prop Drill Pipe Inp Report'!V2286="X",1,IF('Prop Drill Pipe Inp Report'!W2286="X",1,IF('Prop Drill Pipe Inp Report'!X2286="X",1,IF('Prop Drill Pipe Inp Report'!Y2286="X",1,IF('Prop Drill Pipe Inp Report'!Z2286="X",1,IF('Prop Drill Pipe Inp Report'!AA2286="X",1,IF('Prop Drill Pipe Inp Report'!AB2286="X",1,IF('Prop Drill Pipe Inp Report'!AC2286="X",1,IF('Prop Drill Pipe Inp Report'!AD2286="X",1,IF('Prop Drill Pipe Inp Report'!AE2286="X",1,IF('Prop Drill Pipe Inp Report'!AF2286="X",1,IF('Prop Drill Pipe Inp Report'!AG2286="X",1,IF('Prop Drill Pipe Inp Report'!AH2286="X",1, IF('Prop Drill Pipe Inp Report'!AI2286="X",1,0))))))))))))))</f>
        <v>0</v>
      </c>
      <c r="J2279">
        <f>IF('Prop Drill Pipe Inp Report'!AP2286="X",1,IF('Prop Drill Pipe Inp Report'!AQ2286="X",1,IF('Prop Drill Pipe Inp Report'!AR2286="X",1,IF('Prop Drill Pipe Inp Report'!AS2286="X",1,IF('Prop Drill Pipe Inp Report'!AT2286="X",1,IF('Prop Drill Pipe Inp Report'!AU2286="X",1,IF('Prop Drill Pipe Inp Report'!AV2286="X",1,IF('Prop Drill Pipe Inp Report'!AW2286="X",1,IF('Prop Drill Pipe Inp Report'!AX2286="X",1,IF('Prop Drill Pipe Inp Report'!AY2286="X",1,IF('Prop Drill Pipe Inp Report'!AZ2286="X",1,IF('Prop Drill Pipe Inp Report'!BA2286="X",1,0))))))))))))</f>
        <v>0</v>
      </c>
    </row>
    <row r="2280" spans="9:10" x14ac:dyDescent="0.25">
      <c r="I2280">
        <f>IF('Prop Drill Pipe Inp Report'!V2287="X",1,IF('Prop Drill Pipe Inp Report'!W2287="X",1,IF('Prop Drill Pipe Inp Report'!X2287="X",1,IF('Prop Drill Pipe Inp Report'!Y2287="X",1,IF('Prop Drill Pipe Inp Report'!Z2287="X",1,IF('Prop Drill Pipe Inp Report'!AA2287="X",1,IF('Prop Drill Pipe Inp Report'!AB2287="X",1,IF('Prop Drill Pipe Inp Report'!AC2287="X",1,IF('Prop Drill Pipe Inp Report'!AD2287="X",1,IF('Prop Drill Pipe Inp Report'!AE2287="X",1,IF('Prop Drill Pipe Inp Report'!AF2287="X",1,IF('Prop Drill Pipe Inp Report'!AG2287="X",1,IF('Prop Drill Pipe Inp Report'!AH2287="X",1, IF('Prop Drill Pipe Inp Report'!AI2287="X",1,0))))))))))))))</f>
        <v>0</v>
      </c>
      <c r="J2280">
        <f>IF('Prop Drill Pipe Inp Report'!AP2287="X",1,IF('Prop Drill Pipe Inp Report'!AQ2287="X",1,IF('Prop Drill Pipe Inp Report'!AR2287="X",1,IF('Prop Drill Pipe Inp Report'!AS2287="X",1,IF('Prop Drill Pipe Inp Report'!AT2287="X",1,IF('Prop Drill Pipe Inp Report'!AU2287="X",1,IF('Prop Drill Pipe Inp Report'!AV2287="X",1,IF('Prop Drill Pipe Inp Report'!AW2287="X",1,IF('Prop Drill Pipe Inp Report'!AX2287="X",1,IF('Prop Drill Pipe Inp Report'!AY2287="X",1,IF('Prop Drill Pipe Inp Report'!AZ2287="X",1,IF('Prop Drill Pipe Inp Report'!BA2287="X",1,0))))))))))))</f>
        <v>0</v>
      </c>
    </row>
    <row r="2281" spans="9:10" x14ac:dyDescent="0.25">
      <c r="I2281">
        <f>IF('Prop Drill Pipe Inp Report'!V2288="X",1,IF('Prop Drill Pipe Inp Report'!W2288="X",1,IF('Prop Drill Pipe Inp Report'!X2288="X",1,IF('Prop Drill Pipe Inp Report'!Y2288="X",1,IF('Prop Drill Pipe Inp Report'!Z2288="X",1,IF('Prop Drill Pipe Inp Report'!AA2288="X",1,IF('Prop Drill Pipe Inp Report'!AB2288="X",1,IF('Prop Drill Pipe Inp Report'!AC2288="X",1,IF('Prop Drill Pipe Inp Report'!AD2288="X",1,IF('Prop Drill Pipe Inp Report'!AE2288="X",1,IF('Prop Drill Pipe Inp Report'!AF2288="X",1,IF('Prop Drill Pipe Inp Report'!AG2288="X",1,IF('Prop Drill Pipe Inp Report'!AH2288="X",1, IF('Prop Drill Pipe Inp Report'!AI2288="X",1,0))))))))))))))</f>
        <v>0</v>
      </c>
      <c r="J2281">
        <f>IF('Prop Drill Pipe Inp Report'!AP2288="X",1,IF('Prop Drill Pipe Inp Report'!AQ2288="X",1,IF('Prop Drill Pipe Inp Report'!AR2288="X",1,IF('Prop Drill Pipe Inp Report'!AS2288="X",1,IF('Prop Drill Pipe Inp Report'!AT2288="X",1,IF('Prop Drill Pipe Inp Report'!AU2288="X",1,IF('Prop Drill Pipe Inp Report'!AV2288="X",1,IF('Prop Drill Pipe Inp Report'!AW2288="X",1,IF('Prop Drill Pipe Inp Report'!AX2288="X",1,IF('Prop Drill Pipe Inp Report'!AY2288="X",1,IF('Prop Drill Pipe Inp Report'!AZ2288="X",1,IF('Prop Drill Pipe Inp Report'!BA2288="X",1,0))))))))))))</f>
        <v>0</v>
      </c>
    </row>
    <row r="2282" spans="9:10" x14ac:dyDescent="0.25">
      <c r="I2282">
        <f>IF('Prop Drill Pipe Inp Report'!V2289="X",1,IF('Prop Drill Pipe Inp Report'!W2289="X",1,IF('Prop Drill Pipe Inp Report'!X2289="X",1,IF('Prop Drill Pipe Inp Report'!Y2289="X",1,IF('Prop Drill Pipe Inp Report'!Z2289="X",1,IF('Prop Drill Pipe Inp Report'!AA2289="X",1,IF('Prop Drill Pipe Inp Report'!AB2289="X",1,IF('Prop Drill Pipe Inp Report'!AC2289="X",1,IF('Prop Drill Pipe Inp Report'!AD2289="X",1,IF('Prop Drill Pipe Inp Report'!AE2289="X",1,IF('Prop Drill Pipe Inp Report'!AF2289="X",1,IF('Prop Drill Pipe Inp Report'!AG2289="X",1,IF('Prop Drill Pipe Inp Report'!AH2289="X",1, IF('Prop Drill Pipe Inp Report'!AI2289="X",1,0))))))))))))))</f>
        <v>0</v>
      </c>
      <c r="J2282">
        <f>IF('Prop Drill Pipe Inp Report'!AP2289="X",1,IF('Prop Drill Pipe Inp Report'!AQ2289="X",1,IF('Prop Drill Pipe Inp Report'!AR2289="X",1,IF('Prop Drill Pipe Inp Report'!AS2289="X",1,IF('Prop Drill Pipe Inp Report'!AT2289="X",1,IF('Prop Drill Pipe Inp Report'!AU2289="X",1,IF('Prop Drill Pipe Inp Report'!AV2289="X",1,IF('Prop Drill Pipe Inp Report'!AW2289="X",1,IF('Prop Drill Pipe Inp Report'!AX2289="X",1,IF('Prop Drill Pipe Inp Report'!AY2289="X",1,IF('Prop Drill Pipe Inp Report'!AZ2289="X",1,IF('Prop Drill Pipe Inp Report'!BA2289="X",1,0))))))))))))</f>
        <v>0</v>
      </c>
    </row>
    <row r="2283" spans="9:10" x14ac:dyDescent="0.25">
      <c r="I2283">
        <f>IF('Prop Drill Pipe Inp Report'!V2290="X",1,IF('Prop Drill Pipe Inp Report'!W2290="X",1,IF('Prop Drill Pipe Inp Report'!X2290="X",1,IF('Prop Drill Pipe Inp Report'!Y2290="X",1,IF('Prop Drill Pipe Inp Report'!Z2290="X",1,IF('Prop Drill Pipe Inp Report'!AA2290="X",1,IF('Prop Drill Pipe Inp Report'!AB2290="X",1,IF('Prop Drill Pipe Inp Report'!AC2290="X",1,IF('Prop Drill Pipe Inp Report'!AD2290="X",1,IF('Prop Drill Pipe Inp Report'!AE2290="X",1,IF('Prop Drill Pipe Inp Report'!AF2290="X",1,IF('Prop Drill Pipe Inp Report'!AG2290="X",1,IF('Prop Drill Pipe Inp Report'!AH2290="X",1, IF('Prop Drill Pipe Inp Report'!AI2290="X",1,0))))))))))))))</f>
        <v>0</v>
      </c>
      <c r="J2283">
        <f>IF('Prop Drill Pipe Inp Report'!AP2290="X",1,IF('Prop Drill Pipe Inp Report'!AQ2290="X",1,IF('Prop Drill Pipe Inp Report'!AR2290="X",1,IF('Prop Drill Pipe Inp Report'!AS2290="X",1,IF('Prop Drill Pipe Inp Report'!AT2290="X",1,IF('Prop Drill Pipe Inp Report'!AU2290="X",1,IF('Prop Drill Pipe Inp Report'!AV2290="X",1,IF('Prop Drill Pipe Inp Report'!AW2290="X",1,IF('Prop Drill Pipe Inp Report'!AX2290="X",1,IF('Prop Drill Pipe Inp Report'!AY2290="X",1,IF('Prop Drill Pipe Inp Report'!AZ2290="X",1,IF('Prop Drill Pipe Inp Report'!BA2290="X",1,0))))))))))))</f>
        <v>0</v>
      </c>
    </row>
    <row r="2284" spans="9:10" x14ac:dyDescent="0.25">
      <c r="I2284">
        <f>IF('Prop Drill Pipe Inp Report'!V2291="X",1,IF('Prop Drill Pipe Inp Report'!W2291="X",1,IF('Prop Drill Pipe Inp Report'!X2291="X",1,IF('Prop Drill Pipe Inp Report'!Y2291="X",1,IF('Prop Drill Pipe Inp Report'!Z2291="X",1,IF('Prop Drill Pipe Inp Report'!AA2291="X",1,IF('Prop Drill Pipe Inp Report'!AB2291="X",1,IF('Prop Drill Pipe Inp Report'!AC2291="X",1,IF('Prop Drill Pipe Inp Report'!AD2291="X",1,IF('Prop Drill Pipe Inp Report'!AE2291="X",1,IF('Prop Drill Pipe Inp Report'!AF2291="X",1,IF('Prop Drill Pipe Inp Report'!AG2291="X",1,IF('Prop Drill Pipe Inp Report'!AH2291="X",1, IF('Prop Drill Pipe Inp Report'!AI2291="X",1,0))))))))))))))</f>
        <v>0</v>
      </c>
      <c r="J2284">
        <f>IF('Prop Drill Pipe Inp Report'!AP2291="X",1,IF('Prop Drill Pipe Inp Report'!AQ2291="X",1,IF('Prop Drill Pipe Inp Report'!AR2291="X",1,IF('Prop Drill Pipe Inp Report'!AS2291="X",1,IF('Prop Drill Pipe Inp Report'!AT2291="X",1,IF('Prop Drill Pipe Inp Report'!AU2291="X",1,IF('Prop Drill Pipe Inp Report'!AV2291="X",1,IF('Prop Drill Pipe Inp Report'!AW2291="X",1,IF('Prop Drill Pipe Inp Report'!AX2291="X",1,IF('Prop Drill Pipe Inp Report'!AY2291="X",1,IF('Prop Drill Pipe Inp Report'!AZ2291="X",1,IF('Prop Drill Pipe Inp Report'!BA2291="X",1,0))))))))))))</f>
        <v>0</v>
      </c>
    </row>
    <row r="2285" spans="9:10" x14ac:dyDescent="0.25">
      <c r="I2285">
        <f>IF('Prop Drill Pipe Inp Report'!V2292="X",1,IF('Prop Drill Pipe Inp Report'!W2292="X",1,IF('Prop Drill Pipe Inp Report'!X2292="X",1,IF('Prop Drill Pipe Inp Report'!Y2292="X",1,IF('Prop Drill Pipe Inp Report'!Z2292="X",1,IF('Prop Drill Pipe Inp Report'!AA2292="X",1,IF('Prop Drill Pipe Inp Report'!AB2292="X",1,IF('Prop Drill Pipe Inp Report'!AC2292="X",1,IF('Prop Drill Pipe Inp Report'!AD2292="X",1,IF('Prop Drill Pipe Inp Report'!AE2292="X",1,IF('Prop Drill Pipe Inp Report'!AF2292="X",1,IF('Prop Drill Pipe Inp Report'!AG2292="X",1,IF('Prop Drill Pipe Inp Report'!AH2292="X",1, IF('Prop Drill Pipe Inp Report'!AI2292="X",1,0))))))))))))))</f>
        <v>0</v>
      </c>
      <c r="J2285">
        <f>IF('Prop Drill Pipe Inp Report'!AP2292="X",1,IF('Prop Drill Pipe Inp Report'!AQ2292="X",1,IF('Prop Drill Pipe Inp Report'!AR2292="X",1,IF('Prop Drill Pipe Inp Report'!AS2292="X",1,IF('Prop Drill Pipe Inp Report'!AT2292="X",1,IF('Prop Drill Pipe Inp Report'!AU2292="X",1,IF('Prop Drill Pipe Inp Report'!AV2292="X",1,IF('Prop Drill Pipe Inp Report'!AW2292="X",1,IF('Prop Drill Pipe Inp Report'!AX2292="X",1,IF('Prop Drill Pipe Inp Report'!AY2292="X",1,IF('Prop Drill Pipe Inp Report'!AZ2292="X",1,IF('Prop Drill Pipe Inp Report'!BA2292="X",1,0))))))))))))</f>
        <v>0</v>
      </c>
    </row>
    <row r="2286" spans="9:10" x14ac:dyDescent="0.25">
      <c r="I2286">
        <f>IF('Prop Drill Pipe Inp Report'!V2293="X",1,IF('Prop Drill Pipe Inp Report'!W2293="X",1,IF('Prop Drill Pipe Inp Report'!X2293="X",1,IF('Prop Drill Pipe Inp Report'!Y2293="X",1,IF('Prop Drill Pipe Inp Report'!Z2293="X",1,IF('Prop Drill Pipe Inp Report'!AA2293="X",1,IF('Prop Drill Pipe Inp Report'!AB2293="X",1,IF('Prop Drill Pipe Inp Report'!AC2293="X",1,IF('Prop Drill Pipe Inp Report'!AD2293="X",1,IF('Prop Drill Pipe Inp Report'!AE2293="X",1,IF('Prop Drill Pipe Inp Report'!AF2293="X",1,IF('Prop Drill Pipe Inp Report'!AG2293="X",1,IF('Prop Drill Pipe Inp Report'!AH2293="X",1, IF('Prop Drill Pipe Inp Report'!AI2293="X",1,0))))))))))))))</f>
        <v>0</v>
      </c>
      <c r="J2286">
        <f>IF('Prop Drill Pipe Inp Report'!AP2293="X",1,IF('Prop Drill Pipe Inp Report'!AQ2293="X",1,IF('Prop Drill Pipe Inp Report'!AR2293="X",1,IF('Prop Drill Pipe Inp Report'!AS2293="X",1,IF('Prop Drill Pipe Inp Report'!AT2293="X",1,IF('Prop Drill Pipe Inp Report'!AU2293="X",1,IF('Prop Drill Pipe Inp Report'!AV2293="X",1,IF('Prop Drill Pipe Inp Report'!AW2293="X",1,IF('Prop Drill Pipe Inp Report'!AX2293="X",1,IF('Prop Drill Pipe Inp Report'!AY2293="X",1,IF('Prop Drill Pipe Inp Report'!AZ2293="X",1,IF('Prop Drill Pipe Inp Report'!BA2293="X",1,0))))))))))))</f>
        <v>0</v>
      </c>
    </row>
    <row r="2287" spans="9:10" x14ac:dyDescent="0.25">
      <c r="I2287">
        <f>IF('Prop Drill Pipe Inp Report'!V2294="X",1,IF('Prop Drill Pipe Inp Report'!W2294="X",1,IF('Prop Drill Pipe Inp Report'!X2294="X",1,IF('Prop Drill Pipe Inp Report'!Y2294="X",1,IF('Prop Drill Pipe Inp Report'!Z2294="X",1,IF('Prop Drill Pipe Inp Report'!AA2294="X",1,IF('Prop Drill Pipe Inp Report'!AB2294="X",1,IF('Prop Drill Pipe Inp Report'!AC2294="X",1,IF('Prop Drill Pipe Inp Report'!AD2294="X",1,IF('Prop Drill Pipe Inp Report'!AE2294="X",1,IF('Prop Drill Pipe Inp Report'!AF2294="X",1,IF('Prop Drill Pipe Inp Report'!AG2294="X",1,IF('Prop Drill Pipe Inp Report'!AH2294="X",1, IF('Prop Drill Pipe Inp Report'!AI2294="X",1,0))))))))))))))</f>
        <v>0</v>
      </c>
      <c r="J2287">
        <f>IF('Prop Drill Pipe Inp Report'!AP2294="X",1,IF('Prop Drill Pipe Inp Report'!AQ2294="X",1,IF('Prop Drill Pipe Inp Report'!AR2294="X",1,IF('Prop Drill Pipe Inp Report'!AS2294="X",1,IF('Prop Drill Pipe Inp Report'!AT2294="X",1,IF('Prop Drill Pipe Inp Report'!AU2294="X",1,IF('Prop Drill Pipe Inp Report'!AV2294="X",1,IF('Prop Drill Pipe Inp Report'!AW2294="X",1,IF('Prop Drill Pipe Inp Report'!AX2294="X",1,IF('Prop Drill Pipe Inp Report'!AY2294="X",1,IF('Prop Drill Pipe Inp Report'!AZ2294="X",1,IF('Prop Drill Pipe Inp Report'!BA2294="X",1,0))))))))))))</f>
        <v>0</v>
      </c>
    </row>
    <row r="2288" spans="9:10" x14ac:dyDescent="0.25">
      <c r="I2288">
        <f>IF('Prop Drill Pipe Inp Report'!V2295="X",1,IF('Prop Drill Pipe Inp Report'!W2295="X",1,IF('Prop Drill Pipe Inp Report'!X2295="X",1,IF('Prop Drill Pipe Inp Report'!Y2295="X",1,IF('Prop Drill Pipe Inp Report'!Z2295="X",1,IF('Prop Drill Pipe Inp Report'!AA2295="X",1,IF('Prop Drill Pipe Inp Report'!AB2295="X",1,IF('Prop Drill Pipe Inp Report'!AC2295="X",1,IF('Prop Drill Pipe Inp Report'!AD2295="X",1,IF('Prop Drill Pipe Inp Report'!AE2295="X",1,IF('Prop Drill Pipe Inp Report'!AF2295="X",1,IF('Prop Drill Pipe Inp Report'!AG2295="X",1,IF('Prop Drill Pipe Inp Report'!AH2295="X",1, IF('Prop Drill Pipe Inp Report'!AI2295="X",1,0))))))))))))))</f>
        <v>0</v>
      </c>
      <c r="J2288">
        <f>IF('Prop Drill Pipe Inp Report'!AP2295="X",1,IF('Prop Drill Pipe Inp Report'!AQ2295="X",1,IF('Prop Drill Pipe Inp Report'!AR2295="X",1,IF('Prop Drill Pipe Inp Report'!AS2295="X",1,IF('Prop Drill Pipe Inp Report'!AT2295="X",1,IF('Prop Drill Pipe Inp Report'!AU2295="X",1,IF('Prop Drill Pipe Inp Report'!AV2295="X",1,IF('Prop Drill Pipe Inp Report'!AW2295="X",1,IF('Prop Drill Pipe Inp Report'!AX2295="X",1,IF('Prop Drill Pipe Inp Report'!AY2295="X",1,IF('Prop Drill Pipe Inp Report'!AZ2295="X",1,IF('Prop Drill Pipe Inp Report'!BA2295="X",1,0))))))))))))</f>
        <v>0</v>
      </c>
    </row>
    <row r="2289" spans="9:10" x14ac:dyDescent="0.25">
      <c r="I2289">
        <f>IF('Prop Drill Pipe Inp Report'!V2296="X",1,IF('Prop Drill Pipe Inp Report'!W2296="X",1,IF('Prop Drill Pipe Inp Report'!X2296="X",1,IF('Prop Drill Pipe Inp Report'!Y2296="X",1,IF('Prop Drill Pipe Inp Report'!Z2296="X",1,IF('Prop Drill Pipe Inp Report'!AA2296="X",1,IF('Prop Drill Pipe Inp Report'!AB2296="X",1,IF('Prop Drill Pipe Inp Report'!AC2296="X",1,IF('Prop Drill Pipe Inp Report'!AD2296="X",1,IF('Prop Drill Pipe Inp Report'!AE2296="X",1,IF('Prop Drill Pipe Inp Report'!AF2296="X",1,IF('Prop Drill Pipe Inp Report'!AG2296="X",1,IF('Prop Drill Pipe Inp Report'!AH2296="X",1, IF('Prop Drill Pipe Inp Report'!AI2296="X",1,0))))))))))))))</f>
        <v>0</v>
      </c>
      <c r="J2289">
        <f>IF('Prop Drill Pipe Inp Report'!AP2296="X",1,IF('Prop Drill Pipe Inp Report'!AQ2296="X",1,IF('Prop Drill Pipe Inp Report'!AR2296="X",1,IF('Prop Drill Pipe Inp Report'!AS2296="X",1,IF('Prop Drill Pipe Inp Report'!AT2296="X",1,IF('Prop Drill Pipe Inp Report'!AU2296="X",1,IF('Prop Drill Pipe Inp Report'!AV2296="X",1,IF('Prop Drill Pipe Inp Report'!AW2296="X",1,IF('Prop Drill Pipe Inp Report'!AX2296="X",1,IF('Prop Drill Pipe Inp Report'!AY2296="X",1,IF('Prop Drill Pipe Inp Report'!AZ2296="X",1,IF('Prop Drill Pipe Inp Report'!BA2296="X",1,0))))))))))))</f>
        <v>0</v>
      </c>
    </row>
    <row r="2290" spans="9:10" x14ac:dyDescent="0.25">
      <c r="I2290">
        <f>IF('Prop Drill Pipe Inp Report'!V2297="X",1,IF('Prop Drill Pipe Inp Report'!W2297="X",1,IF('Prop Drill Pipe Inp Report'!X2297="X",1,IF('Prop Drill Pipe Inp Report'!Y2297="X",1,IF('Prop Drill Pipe Inp Report'!Z2297="X",1,IF('Prop Drill Pipe Inp Report'!AA2297="X",1,IF('Prop Drill Pipe Inp Report'!AB2297="X",1,IF('Prop Drill Pipe Inp Report'!AC2297="X",1,IF('Prop Drill Pipe Inp Report'!AD2297="X",1,IF('Prop Drill Pipe Inp Report'!AE2297="X",1,IF('Prop Drill Pipe Inp Report'!AF2297="X",1,IF('Prop Drill Pipe Inp Report'!AG2297="X",1,IF('Prop Drill Pipe Inp Report'!AH2297="X",1, IF('Prop Drill Pipe Inp Report'!AI2297="X",1,0))))))))))))))</f>
        <v>0</v>
      </c>
      <c r="J2290">
        <f>IF('Prop Drill Pipe Inp Report'!AP2297="X",1,IF('Prop Drill Pipe Inp Report'!AQ2297="X",1,IF('Prop Drill Pipe Inp Report'!AR2297="X",1,IF('Prop Drill Pipe Inp Report'!AS2297="X",1,IF('Prop Drill Pipe Inp Report'!AT2297="X",1,IF('Prop Drill Pipe Inp Report'!AU2297="X",1,IF('Prop Drill Pipe Inp Report'!AV2297="X",1,IF('Prop Drill Pipe Inp Report'!AW2297="X",1,IF('Prop Drill Pipe Inp Report'!AX2297="X",1,IF('Prop Drill Pipe Inp Report'!AY2297="X",1,IF('Prop Drill Pipe Inp Report'!AZ2297="X",1,IF('Prop Drill Pipe Inp Report'!BA2297="X",1,0))))))))))))</f>
        <v>0</v>
      </c>
    </row>
    <row r="2291" spans="9:10" x14ac:dyDescent="0.25">
      <c r="I2291">
        <f>IF('Prop Drill Pipe Inp Report'!V2298="X",1,IF('Prop Drill Pipe Inp Report'!W2298="X",1,IF('Prop Drill Pipe Inp Report'!X2298="X",1,IF('Prop Drill Pipe Inp Report'!Y2298="X",1,IF('Prop Drill Pipe Inp Report'!Z2298="X",1,IF('Prop Drill Pipe Inp Report'!AA2298="X",1,IF('Prop Drill Pipe Inp Report'!AB2298="X",1,IF('Prop Drill Pipe Inp Report'!AC2298="X",1,IF('Prop Drill Pipe Inp Report'!AD2298="X",1,IF('Prop Drill Pipe Inp Report'!AE2298="X",1,IF('Prop Drill Pipe Inp Report'!AF2298="X",1,IF('Prop Drill Pipe Inp Report'!AG2298="X",1,IF('Prop Drill Pipe Inp Report'!AH2298="X",1, IF('Prop Drill Pipe Inp Report'!AI2298="X",1,0))))))))))))))</f>
        <v>0</v>
      </c>
      <c r="J2291">
        <f>IF('Prop Drill Pipe Inp Report'!AP2298="X",1,IF('Prop Drill Pipe Inp Report'!AQ2298="X",1,IF('Prop Drill Pipe Inp Report'!AR2298="X",1,IF('Prop Drill Pipe Inp Report'!AS2298="X",1,IF('Prop Drill Pipe Inp Report'!AT2298="X",1,IF('Prop Drill Pipe Inp Report'!AU2298="X",1,IF('Prop Drill Pipe Inp Report'!AV2298="X",1,IF('Prop Drill Pipe Inp Report'!AW2298="X",1,IF('Prop Drill Pipe Inp Report'!AX2298="X",1,IF('Prop Drill Pipe Inp Report'!AY2298="X",1,IF('Prop Drill Pipe Inp Report'!AZ2298="X",1,IF('Prop Drill Pipe Inp Report'!BA2298="X",1,0))))))))))))</f>
        <v>0</v>
      </c>
    </row>
    <row r="2292" spans="9:10" x14ac:dyDescent="0.25">
      <c r="I2292">
        <f>IF('Prop Drill Pipe Inp Report'!V2299="X",1,IF('Prop Drill Pipe Inp Report'!W2299="X",1,IF('Prop Drill Pipe Inp Report'!X2299="X",1,IF('Prop Drill Pipe Inp Report'!Y2299="X",1,IF('Prop Drill Pipe Inp Report'!Z2299="X",1,IF('Prop Drill Pipe Inp Report'!AA2299="X",1,IF('Prop Drill Pipe Inp Report'!AB2299="X",1,IF('Prop Drill Pipe Inp Report'!AC2299="X",1,IF('Prop Drill Pipe Inp Report'!AD2299="X",1,IF('Prop Drill Pipe Inp Report'!AE2299="X",1,IF('Prop Drill Pipe Inp Report'!AF2299="X",1,IF('Prop Drill Pipe Inp Report'!AG2299="X",1,IF('Prop Drill Pipe Inp Report'!AH2299="X",1, IF('Prop Drill Pipe Inp Report'!AI2299="X",1,0))))))))))))))</f>
        <v>0</v>
      </c>
      <c r="J2292">
        <f>IF('Prop Drill Pipe Inp Report'!AP2299="X",1,IF('Prop Drill Pipe Inp Report'!AQ2299="X",1,IF('Prop Drill Pipe Inp Report'!AR2299="X",1,IF('Prop Drill Pipe Inp Report'!AS2299="X",1,IF('Prop Drill Pipe Inp Report'!AT2299="X",1,IF('Prop Drill Pipe Inp Report'!AU2299="X",1,IF('Prop Drill Pipe Inp Report'!AV2299="X",1,IF('Prop Drill Pipe Inp Report'!AW2299="X",1,IF('Prop Drill Pipe Inp Report'!AX2299="X",1,IF('Prop Drill Pipe Inp Report'!AY2299="X",1,IF('Prop Drill Pipe Inp Report'!AZ2299="X",1,IF('Prop Drill Pipe Inp Report'!BA2299="X",1,0))))))))))))</f>
        <v>0</v>
      </c>
    </row>
    <row r="2293" spans="9:10" x14ac:dyDescent="0.25">
      <c r="I2293">
        <f>IF('Prop Drill Pipe Inp Report'!V2300="X",1,IF('Prop Drill Pipe Inp Report'!W2300="X",1,IF('Prop Drill Pipe Inp Report'!X2300="X",1,IF('Prop Drill Pipe Inp Report'!Y2300="X",1,IF('Prop Drill Pipe Inp Report'!Z2300="X",1,IF('Prop Drill Pipe Inp Report'!AA2300="X",1,IF('Prop Drill Pipe Inp Report'!AB2300="X",1,IF('Prop Drill Pipe Inp Report'!AC2300="X",1,IF('Prop Drill Pipe Inp Report'!AD2300="X",1,IF('Prop Drill Pipe Inp Report'!AE2300="X",1,IF('Prop Drill Pipe Inp Report'!AF2300="X",1,IF('Prop Drill Pipe Inp Report'!AG2300="X",1,IF('Prop Drill Pipe Inp Report'!AH2300="X",1, IF('Prop Drill Pipe Inp Report'!AI2300="X",1,0))))))))))))))</f>
        <v>0</v>
      </c>
      <c r="J2293">
        <f>IF('Prop Drill Pipe Inp Report'!AP2300="X",1,IF('Prop Drill Pipe Inp Report'!AQ2300="X",1,IF('Prop Drill Pipe Inp Report'!AR2300="X",1,IF('Prop Drill Pipe Inp Report'!AS2300="X",1,IF('Prop Drill Pipe Inp Report'!AT2300="X",1,IF('Prop Drill Pipe Inp Report'!AU2300="X",1,IF('Prop Drill Pipe Inp Report'!AV2300="X",1,IF('Prop Drill Pipe Inp Report'!AW2300="X",1,IF('Prop Drill Pipe Inp Report'!AX2300="X",1,IF('Prop Drill Pipe Inp Report'!AY2300="X",1,IF('Prop Drill Pipe Inp Report'!AZ2300="X",1,IF('Prop Drill Pipe Inp Report'!BA2300="X",1,0))))))))))))</f>
        <v>0</v>
      </c>
    </row>
    <row r="2294" spans="9:10" x14ac:dyDescent="0.25">
      <c r="I2294">
        <f>IF('Prop Drill Pipe Inp Report'!V2301="X",1,IF('Prop Drill Pipe Inp Report'!W2301="X",1,IF('Prop Drill Pipe Inp Report'!X2301="X",1,IF('Prop Drill Pipe Inp Report'!Y2301="X",1,IF('Prop Drill Pipe Inp Report'!Z2301="X",1,IF('Prop Drill Pipe Inp Report'!AA2301="X",1,IF('Prop Drill Pipe Inp Report'!AB2301="X",1,IF('Prop Drill Pipe Inp Report'!AC2301="X",1,IF('Prop Drill Pipe Inp Report'!AD2301="X",1,IF('Prop Drill Pipe Inp Report'!AE2301="X",1,IF('Prop Drill Pipe Inp Report'!AF2301="X",1,IF('Prop Drill Pipe Inp Report'!AG2301="X",1,IF('Prop Drill Pipe Inp Report'!AH2301="X",1, IF('Prop Drill Pipe Inp Report'!AI2301="X",1,0))))))))))))))</f>
        <v>0</v>
      </c>
      <c r="J2294">
        <f>IF('Prop Drill Pipe Inp Report'!AP2301="X",1,IF('Prop Drill Pipe Inp Report'!AQ2301="X",1,IF('Prop Drill Pipe Inp Report'!AR2301="X",1,IF('Prop Drill Pipe Inp Report'!AS2301="X",1,IF('Prop Drill Pipe Inp Report'!AT2301="X",1,IF('Prop Drill Pipe Inp Report'!AU2301="X",1,IF('Prop Drill Pipe Inp Report'!AV2301="X",1,IF('Prop Drill Pipe Inp Report'!AW2301="X",1,IF('Prop Drill Pipe Inp Report'!AX2301="X",1,IF('Prop Drill Pipe Inp Report'!AY2301="X",1,IF('Prop Drill Pipe Inp Report'!AZ2301="X",1,IF('Prop Drill Pipe Inp Report'!BA2301="X",1,0))))))))))))</f>
        <v>0</v>
      </c>
    </row>
    <row r="2295" spans="9:10" x14ac:dyDescent="0.25">
      <c r="I2295">
        <f>IF('Prop Drill Pipe Inp Report'!V2302="X",1,IF('Prop Drill Pipe Inp Report'!W2302="X",1,IF('Prop Drill Pipe Inp Report'!X2302="X",1,IF('Prop Drill Pipe Inp Report'!Y2302="X",1,IF('Prop Drill Pipe Inp Report'!Z2302="X",1,IF('Prop Drill Pipe Inp Report'!AA2302="X",1,IF('Prop Drill Pipe Inp Report'!AB2302="X",1,IF('Prop Drill Pipe Inp Report'!AC2302="X",1,IF('Prop Drill Pipe Inp Report'!AD2302="X",1,IF('Prop Drill Pipe Inp Report'!AE2302="X",1,IF('Prop Drill Pipe Inp Report'!AF2302="X",1,IF('Prop Drill Pipe Inp Report'!AG2302="X",1,IF('Prop Drill Pipe Inp Report'!AH2302="X",1, IF('Prop Drill Pipe Inp Report'!AI2302="X",1,0))))))))))))))</f>
        <v>0</v>
      </c>
      <c r="J2295">
        <f>IF('Prop Drill Pipe Inp Report'!AP2302="X",1,IF('Prop Drill Pipe Inp Report'!AQ2302="X",1,IF('Prop Drill Pipe Inp Report'!AR2302="X",1,IF('Prop Drill Pipe Inp Report'!AS2302="X",1,IF('Prop Drill Pipe Inp Report'!AT2302="X",1,IF('Prop Drill Pipe Inp Report'!AU2302="X",1,IF('Prop Drill Pipe Inp Report'!AV2302="X",1,IF('Prop Drill Pipe Inp Report'!AW2302="X",1,IF('Prop Drill Pipe Inp Report'!AX2302="X",1,IF('Prop Drill Pipe Inp Report'!AY2302="X",1,IF('Prop Drill Pipe Inp Report'!AZ2302="X",1,IF('Prop Drill Pipe Inp Report'!BA2302="X",1,0))))))))))))</f>
        <v>0</v>
      </c>
    </row>
    <row r="2296" spans="9:10" x14ac:dyDescent="0.25">
      <c r="I2296">
        <f>IF('Prop Drill Pipe Inp Report'!V2303="X",1,IF('Prop Drill Pipe Inp Report'!W2303="X",1,IF('Prop Drill Pipe Inp Report'!X2303="X",1,IF('Prop Drill Pipe Inp Report'!Y2303="X",1,IF('Prop Drill Pipe Inp Report'!Z2303="X",1,IF('Prop Drill Pipe Inp Report'!AA2303="X",1,IF('Prop Drill Pipe Inp Report'!AB2303="X",1,IF('Prop Drill Pipe Inp Report'!AC2303="X",1,IF('Prop Drill Pipe Inp Report'!AD2303="X",1,IF('Prop Drill Pipe Inp Report'!AE2303="X",1,IF('Prop Drill Pipe Inp Report'!AF2303="X",1,IF('Prop Drill Pipe Inp Report'!AG2303="X",1,IF('Prop Drill Pipe Inp Report'!AH2303="X",1, IF('Prop Drill Pipe Inp Report'!AI2303="X",1,0))))))))))))))</f>
        <v>0</v>
      </c>
      <c r="J2296">
        <f>IF('Prop Drill Pipe Inp Report'!AP2303="X",1,IF('Prop Drill Pipe Inp Report'!AQ2303="X",1,IF('Prop Drill Pipe Inp Report'!AR2303="X",1,IF('Prop Drill Pipe Inp Report'!AS2303="X",1,IF('Prop Drill Pipe Inp Report'!AT2303="X",1,IF('Prop Drill Pipe Inp Report'!AU2303="X",1,IF('Prop Drill Pipe Inp Report'!AV2303="X",1,IF('Prop Drill Pipe Inp Report'!AW2303="X",1,IF('Prop Drill Pipe Inp Report'!AX2303="X",1,IF('Prop Drill Pipe Inp Report'!AY2303="X",1,IF('Prop Drill Pipe Inp Report'!AZ2303="X",1,IF('Prop Drill Pipe Inp Report'!BA2303="X",1,0))))))))))))</f>
        <v>0</v>
      </c>
    </row>
    <row r="2297" spans="9:10" x14ac:dyDescent="0.25">
      <c r="I2297">
        <f>IF('Prop Drill Pipe Inp Report'!V2304="X",1,IF('Prop Drill Pipe Inp Report'!W2304="X",1,IF('Prop Drill Pipe Inp Report'!X2304="X",1,IF('Prop Drill Pipe Inp Report'!Y2304="X",1,IF('Prop Drill Pipe Inp Report'!Z2304="X",1,IF('Prop Drill Pipe Inp Report'!AA2304="X",1,IF('Prop Drill Pipe Inp Report'!AB2304="X",1,IF('Prop Drill Pipe Inp Report'!AC2304="X",1,IF('Prop Drill Pipe Inp Report'!AD2304="X",1,IF('Prop Drill Pipe Inp Report'!AE2304="X",1,IF('Prop Drill Pipe Inp Report'!AF2304="X",1,IF('Prop Drill Pipe Inp Report'!AG2304="X",1,IF('Prop Drill Pipe Inp Report'!AH2304="X",1, IF('Prop Drill Pipe Inp Report'!AI2304="X",1,0))))))))))))))</f>
        <v>0</v>
      </c>
      <c r="J2297">
        <f>IF('Prop Drill Pipe Inp Report'!AP2304="X",1,IF('Prop Drill Pipe Inp Report'!AQ2304="X",1,IF('Prop Drill Pipe Inp Report'!AR2304="X",1,IF('Prop Drill Pipe Inp Report'!AS2304="X",1,IF('Prop Drill Pipe Inp Report'!AT2304="X",1,IF('Prop Drill Pipe Inp Report'!AU2304="X",1,IF('Prop Drill Pipe Inp Report'!AV2304="X",1,IF('Prop Drill Pipe Inp Report'!AW2304="X",1,IF('Prop Drill Pipe Inp Report'!AX2304="X",1,IF('Prop Drill Pipe Inp Report'!AY2304="X",1,IF('Prop Drill Pipe Inp Report'!AZ2304="X",1,IF('Prop Drill Pipe Inp Report'!BA2304="X",1,0))))))))))))</f>
        <v>0</v>
      </c>
    </row>
    <row r="2298" spans="9:10" x14ac:dyDescent="0.25">
      <c r="I2298">
        <f>IF('Prop Drill Pipe Inp Report'!V2305="X",1,IF('Prop Drill Pipe Inp Report'!W2305="X",1,IF('Prop Drill Pipe Inp Report'!X2305="X",1,IF('Prop Drill Pipe Inp Report'!Y2305="X",1,IF('Prop Drill Pipe Inp Report'!Z2305="X",1,IF('Prop Drill Pipe Inp Report'!AA2305="X",1,IF('Prop Drill Pipe Inp Report'!AB2305="X",1,IF('Prop Drill Pipe Inp Report'!AC2305="X",1,IF('Prop Drill Pipe Inp Report'!AD2305="X",1,IF('Prop Drill Pipe Inp Report'!AE2305="X",1,IF('Prop Drill Pipe Inp Report'!AF2305="X",1,IF('Prop Drill Pipe Inp Report'!AG2305="X",1,IF('Prop Drill Pipe Inp Report'!AH2305="X",1, IF('Prop Drill Pipe Inp Report'!AI2305="X",1,0))))))))))))))</f>
        <v>0</v>
      </c>
      <c r="J2298">
        <f>IF('Prop Drill Pipe Inp Report'!AP2305="X",1,IF('Prop Drill Pipe Inp Report'!AQ2305="X",1,IF('Prop Drill Pipe Inp Report'!AR2305="X",1,IF('Prop Drill Pipe Inp Report'!AS2305="X",1,IF('Prop Drill Pipe Inp Report'!AT2305="X",1,IF('Prop Drill Pipe Inp Report'!AU2305="X",1,IF('Prop Drill Pipe Inp Report'!AV2305="X",1,IF('Prop Drill Pipe Inp Report'!AW2305="X",1,IF('Prop Drill Pipe Inp Report'!AX2305="X",1,IF('Prop Drill Pipe Inp Report'!AY2305="X",1,IF('Prop Drill Pipe Inp Report'!AZ2305="X",1,IF('Prop Drill Pipe Inp Report'!BA2305="X",1,0))))))))))))</f>
        <v>0</v>
      </c>
    </row>
    <row r="2299" spans="9:10" x14ac:dyDescent="0.25">
      <c r="I2299">
        <f>IF('Prop Drill Pipe Inp Report'!V2306="X",1,IF('Prop Drill Pipe Inp Report'!W2306="X",1,IF('Prop Drill Pipe Inp Report'!X2306="X",1,IF('Prop Drill Pipe Inp Report'!Y2306="X",1,IF('Prop Drill Pipe Inp Report'!Z2306="X",1,IF('Prop Drill Pipe Inp Report'!AA2306="X",1,IF('Prop Drill Pipe Inp Report'!AB2306="X",1,IF('Prop Drill Pipe Inp Report'!AC2306="X",1,IF('Prop Drill Pipe Inp Report'!AD2306="X",1,IF('Prop Drill Pipe Inp Report'!AE2306="X",1,IF('Prop Drill Pipe Inp Report'!AF2306="X",1,IF('Prop Drill Pipe Inp Report'!AG2306="X",1,IF('Prop Drill Pipe Inp Report'!AH2306="X",1, IF('Prop Drill Pipe Inp Report'!AI2306="X",1,0))))))))))))))</f>
        <v>0</v>
      </c>
      <c r="J2299">
        <f>IF('Prop Drill Pipe Inp Report'!AP2306="X",1,IF('Prop Drill Pipe Inp Report'!AQ2306="X",1,IF('Prop Drill Pipe Inp Report'!AR2306="X",1,IF('Prop Drill Pipe Inp Report'!AS2306="X",1,IF('Prop Drill Pipe Inp Report'!AT2306="X",1,IF('Prop Drill Pipe Inp Report'!AU2306="X",1,IF('Prop Drill Pipe Inp Report'!AV2306="X",1,IF('Prop Drill Pipe Inp Report'!AW2306="X",1,IF('Prop Drill Pipe Inp Report'!AX2306="X",1,IF('Prop Drill Pipe Inp Report'!AY2306="X",1,IF('Prop Drill Pipe Inp Report'!AZ2306="X",1,IF('Prop Drill Pipe Inp Report'!BA2306="X",1,0))))))))))))</f>
        <v>0</v>
      </c>
    </row>
    <row r="2300" spans="9:10" x14ac:dyDescent="0.25">
      <c r="I2300">
        <f>IF('Prop Drill Pipe Inp Report'!V2307="X",1,IF('Prop Drill Pipe Inp Report'!W2307="X",1,IF('Prop Drill Pipe Inp Report'!X2307="X",1,IF('Prop Drill Pipe Inp Report'!Y2307="X",1,IF('Prop Drill Pipe Inp Report'!Z2307="X",1,IF('Prop Drill Pipe Inp Report'!AA2307="X",1,IF('Prop Drill Pipe Inp Report'!AB2307="X",1,IF('Prop Drill Pipe Inp Report'!AC2307="X",1,IF('Prop Drill Pipe Inp Report'!AD2307="X",1,IF('Prop Drill Pipe Inp Report'!AE2307="X",1,IF('Prop Drill Pipe Inp Report'!AF2307="X",1,IF('Prop Drill Pipe Inp Report'!AG2307="X",1,IF('Prop Drill Pipe Inp Report'!AH2307="X",1, IF('Prop Drill Pipe Inp Report'!AI2307="X",1,0))))))))))))))</f>
        <v>0</v>
      </c>
      <c r="J2300">
        <f>IF('Prop Drill Pipe Inp Report'!AP2307="X",1,IF('Prop Drill Pipe Inp Report'!AQ2307="X",1,IF('Prop Drill Pipe Inp Report'!AR2307="X",1,IF('Prop Drill Pipe Inp Report'!AS2307="X",1,IF('Prop Drill Pipe Inp Report'!AT2307="X",1,IF('Prop Drill Pipe Inp Report'!AU2307="X",1,IF('Prop Drill Pipe Inp Report'!AV2307="X",1,IF('Prop Drill Pipe Inp Report'!AW2307="X",1,IF('Prop Drill Pipe Inp Report'!AX2307="X",1,IF('Prop Drill Pipe Inp Report'!AY2307="X",1,IF('Prop Drill Pipe Inp Report'!AZ2307="X",1,IF('Prop Drill Pipe Inp Report'!BA2307="X",1,0))))))))))))</f>
        <v>0</v>
      </c>
    </row>
    <row r="2301" spans="9:10" x14ac:dyDescent="0.25">
      <c r="I2301">
        <f>IF('Prop Drill Pipe Inp Report'!V2308="X",1,IF('Prop Drill Pipe Inp Report'!W2308="X",1,IF('Prop Drill Pipe Inp Report'!X2308="X",1,IF('Prop Drill Pipe Inp Report'!Y2308="X",1,IF('Prop Drill Pipe Inp Report'!Z2308="X",1,IF('Prop Drill Pipe Inp Report'!AA2308="X",1,IF('Prop Drill Pipe Inp Report'!AB2308="X",1,IF('Prop Drill Pipe Inp Report'!AC2308="X",1,IF('Prop Drill Pipe Inp Report'!AD2308="X",1,IF('Prop Drill Pipe Inp Report'!AE2308="X",1,IF('Prop Drill Pipe Inp Report'!AF2308="X",1,IF('Prop Drill Pipe Inp Report'!AG2308="X",1,IF('Prop Drill Pipe Inp Report'!AH2308="X",1, IF('Prop Drill Pipe Inp Report'!AI2308="X",1,0))))))))))))))</f>
        <v>0</v>
      </c>
      <c r="J2301">
        <f>IF('Prop Drill Pipe Inp Report'!AP2308="X",1,IF('Prop Drill Pipe Inp Report'!AQ2308="X",1,IF('Prop Drill Pipe Inp Report'!AR2308="X",1,IF('Prop Drill Pipe Inp Report'!AS2308="X",1,IF('Prop Drill Pipe Inp Report'!AT2308="X",1,IF('Prop Drill Pipe Inp Report'!AU2308="X",1,IF('Prop Drill Pipe Inp Report'!AV2308="X",1,IF('Prop Drill Pipe Inp Report'!AW2308="X",1,IF('Prop Drill Pipe Inp Report'!AX2308="X",1,IF('Prop Drill Pipe Inp Report'!AY2308="X",1,IF('Prop Drill Pipe Inp Report'!AZ2308="X",1,IF('Prop Drill Pipe Inp Report'!BA2308="X",1,0))))))))))))</f>
        <v>0</v>
      </c>
    </row>
    <row r="2302" spans="9:10" x14ac:dyDescent="0.25">
      <c r="I2302">
        <f>IF('Prop Drill Pipe Inp Report'!V2309="X",1,IF('Prop Drill Pipe Inp Report'!W2309="X",1,IF('Prop Drill Pipe Inp Report'!X2309="X",1,IF('Prop Drill Pipe Inp Report'!Y2309="X",1,IF('Prop Drill Pipe Inp Report'!Z2309="X",1,IF('Prop Drill Pipe Inp Report'!AA2309="X",1,IF('Prop Drill Pipe Inp Report'!AB2309="X",1,IF('Prop Drill Pipe Inp Report'!AC2309="X",1,IF('Prop Drill Pipe Inp Report'!AD2309="X",1,IF('Prop Drill Pipe Inp Report'!AE2309="X",1,IF('Prop Drill Pipe Inp Report'!AF2309="X",1,IF('Prop Drill Pipe Inp Report'!AG2309="X",1,IF('Prop Drill Pipe Inp Report'!AH2309="X",1, IF('Prop Drill Pipe Inp Report'!AI2309="X",1,0))))))))))))))</f>
        <v>0</v>
      </c>
      <c r="J2302">
        <f>IF('Prop Drill Pipe Inp Report'!AP2309="X",1,IF('Prop Drill Pipe Inp Report'!AQ2309="X",1,IF('Prop Drill Pipe Inp Report'!AR2309="X",1,IF('Prop Drill Pipe Inp Report'!AS2309="X",1,IF('Prop Drill Pipe Inp Report'!AT2309="X",1,IF('Prop Drill Pipe Inp Report'!AU2309="X",1,IF('Prop Drill Pipe Inp Report'!AV2309="X",1,IF('Prop Drill Pipe Inp Report'!AW2309="X",1,IF('Prop Drill Pipe Inp Report'!AX2309="X",1,IF('Prop Drill Pipe Inp Report'!AY2309="X",1,IF('Prop Drill Pipe Inp Report'!AZ2309="X",1,IF('Prop Drill Pipe Inp Report'!BA2309="X",1,0))))))))))))</f>
        <v>0</v>
      </c>
    </row>
    <row r="2303" spans="9:10" x14ac:dyDescent="0.25">
      <c r="I2303">
        <f>IF('Prop Drill Pipe Inp Report'!V2310="X",1,IF('Prop Drill Pipe Inp Report'!W2310="X",1,IF('Prop Drill Pipe Inp Report'!X2310="X",1,IF('Prop Drill Pipe Inp Report'!Y2310="X",1,IF('Prop Drill Pipe Inp Report'!Z2310="X",1,IF('Prop Drill Pipe Inp Report'!AA2310="X",1,IF('Prop Drill Pipe Inp Report'!AB2310="X",1,IF('Prop Drill Pipe Inp Report'!AC2310="X",1,IF('Prop Drill Pipe Inp Report'!AD2310="X",1,IF('Prop Drill Pipe Inp Report'!AE2310="X",1,IF('Prop Drill Pipe Inp Report'!AF2310="X",1,IF('Prop Drill Pipe Inp Report'!AG2310="X",1,IF('Prop Drill Pipe Inp Report'!AH2310="X",1, IF('Prop Drill Pipe Inp Report'!AI2310="X",1,0))))))))))))))</f>
        <v>0</v>
      </c>
      <c r="J2303">
        <f>IF('Prop Drill Pipe Inp Report'!AP2310="X",1,IF('Prop Drill Pipe Inp Report'!AQ2310="X",1,IF('Prop Drill Pipe Inp Report'!AR2310="X",1,IF('Prop Drill Pipe Inp Report'!AS2310="X",1,IF('Prop Drill Pipe Inp Report'!AT2310="X",1,IF('Prop Drill Pipe Inp Report'!AU2310="X",1,IF('Prop Drill Pipe Inp Report'!AV2310="X",1,IF('Prop Drill Pipe Inp Report'!AW2310="X",1,IF('Prop Drill Pipe Inp Report'!AX2310="X",1,IF('Prop Drill Pipe Inp Report'!AY2310="X",1,IF('Prop Drill Pipe Inp Report'!AZ2310="X",1,IF('Prop Drill Pipe Inp Report'!BA2310="X",1,0))))))))))))</f>
        <v>0</v>
      </c>
    </row>
    <row r="2304" spans="9:10" x14ac:dyDescent="0.25">
      <c r="I2304">
        <f>IF('Prop Drill Pipe Inp Report'!V2311="X",1,IF('Prop Drill Pipe Inp Report'!W2311="X",1,IF('Prop Drill Pipe Inp Report'!X2311="X",1,IF('Prop Drill Pipe Inp Report'!Y2311="X",1,IF('Prop Drill Pipe Inp Report'!Z2311="X",1,IF('Prop Drill Pipe Inp Report'!AA2311="X",1,IF('Prop Drill Pipe Inp Report'!AB2311="X",1,IF('Prop Drill Pipe Inp Report'!AC2311="X",1,IF('Prop Drill Pipe Inp Report'!AD2311="X",1,IF('Prop Drill Pipe Inp Report'!AE2311="X",1,IF('Prop Drill Pipe Inp Report'!AF2311="X",1,IF('Prop Drill Pipe Inp Report'!AG2311="X",1,IF('Prop Drill Pipe Inp Report'!AH2311="X",1, IF('Prop Drill Pipe Inp Report'!AI2311="X",1,0))))))))))))))</f>
        <v>0</v>
      </c>
      <c r="J2304">
        <f>IF('Prop Drill Pipe Inp Report'!AP2311="X",1,IF('Prop Drill Pipe Inp Report'!AQ2311="X",1,IF('Prop Drill Pipe Inp Report'!AR2311="X",1,IF('Prop Drill Pipe Inp Report'!AS2311="X",1,IF('Prop Drill Pipe Inp Report'!AT2311="X",1,IF('Prop Drill Pipe Inp Report'!AU2311="X",1,IF('Prop Drill Pipe Inp Report'!AV2311="X",1,IF('Prop Drill Pipe Inp Report'!AW2311="X",1,IF('Prop Drill Pipe Inp Report'!AX2311="X",1,IF('Prop Drill Pipe Inp Report'!AY2311="X",1,IF('Prop Drill Pipe Inp Report'!AZ2311="X",1,IF('Prop Drill Pipe Inp Report'!BA2311="X",1,0))))))))))))</f>
        <v>0</v>
      </c>
    </row>
    <row r="2305" spans="9:10" x14ac:dyDescent="0.25">
      <c r="I2305">
        <f>IF('Prop Drill Pipe Inp Report'!V2312="X",1,IF('Prop Drill Pipe Inp Report'!W2312="X",1,IF('Prop Drill Pipe Inp Report'!X2312="X",1,IF('Prop Drill Pipe Inp Report'!Y2312="X",1,IF('Prop Drill Pipe Inp Report'!Z2312="X",1,IF('Prop Drill Pipe Inp Report'!AA2312="X",1,IF('Prop Drill Pipe Inp Report'!AB2312="X",1,IF('Prop Drill Pipe Inp Report'!AC2312="X",1,IF('Prop Drill Pipe Inp Report'!AD2312="X",1,IF('Prop Drill Pipe Inp Report'!AE2312="X",1,IF('Prop Drill Pipe Inp Report'!AF2312="X",1,IF('Prop Drill Pipe Inp Report'!AG2312="X",1,IF('Prop Drill Pipe Inp Report'!AH2312="X",1, IF('Prop Drill Pipe Inp Report'!AI2312="X",1,0))))))))))))))</f>
        <v>0</v>
      </c>
      <c r="J2305">
        <f>IF('Prop Drill Pipe Inp Report'!AP2312="X",1,IF('Prop Drill Pipe Inp Report'!AQ2312="X",1,IF('Prop Drill Pipe Inp Report'!AR2312="X",1,IF('Prop Drill Pipe Inp Report'!AS2312="X",1,IF('Prop Drill Pipe Inp Report'!AT2312="X",1,IF('Prop Drill Pipe Inp Report'!AU2312="X",1,IF('Prop Drill Pipe Inp Report'!AV2312="X",1,IF('Prop Drill Pipe Inp Report'!AW2312="X",1,IF('Prop Drill Pipe Inp Report'!AX2312="X",1,IF('Prop Drill Pipe Inp Report'!AY2312="X",1,IF('Prop Drill Pipe Inp Report'!AZ2312="X",1,IF('Prop Drill Pipe Inp Report'!BA2312="X",1,0))))))))))))</f>
        <v>0</v>
      </c>
    </row>
    <row r="2306" spans="9:10" x14ac:dyDescent="0.25">
      <c r="I2306">
        <f>IF('Prop Drill Pipe Inp Report'!V2313="X",1,IF('Prop Drill Pipe Inp Report'!W2313="X",1,IF('Prop Drill Pipe Inp Report'!X2313="X",1,IF('Prop Drill Pipe Inp Report'!Y2313="X",1,IF('Prop Drill Pipe Inp Report'!Z2313="X",1,IF('Prop Drill Pipe Inp Report'!AA2313="X",1,IF('Prop Drill Pipe Inp Report'!AB2313="X",1,IF('Prop Drill Pipe Inp Report'!AC2313="X",1,IF('Prop Drill Pipe Inp Report'!AD2313="X",1,IF('Prop Drill Pipe Inp Report'!AE2313="X",1,IF('Prop Drill Pipe Inp Report'!AF2313="X",1,IF('Prop Drill Pipe Inp Report'!AG2313="X",1,IF('Prop Drill Pipe Inp Report'!AH2313="X",1, IF('Prop Drill Pipe Inp Report'!AI2313="X",1,0))))))))))))))</f>
        <v>0</v>
      </c>
      <c r="J2306">
        <f>IF('Prop Drill Pipe Inp Report'!AP2313="X",1,IF('Prop Drill Pipe Inp Report'!AQ2313="X",1,IF('Prop Drill Pipe Inp Report'!AR2313="X",1,IF('Prop Drill Pipe Inp Report'!AS2313="X",1,IF('Prop Drill Pipe Inp Report'!AT2313="X",1,IF('Prop Drill Pipe Inp Report'!AU2313="X",1,IF('Prop Drill Pipe Inp Report'!AV2313="X",1,IF('Prop Drill Pipe Inp Report'!AW2313="X",1,IF('Prop Drill Pipe Inp Report'!AX2313="X",1,IF('Prop Drill Pipe Inp Report'!AY2313="X",1,IF('Prop Drill Pipe Inp Report'!AZ2313="X",1,IF('Prop Drill Pipe Inp Report'!BA2313="X",1,0))))))))))))</f>
        <v>0</v>
      </c>
    </row>
    <row r="2307" spans="9:10" x14ac:dyDescent="0.25">
      <c r="I2307">
        <f>IF('Prop Drill Pipe Inp Report'!V2314="X",1,IF('Prop Drill Pipe Inp Report'!W2314="X",1,IF('Prop Drill Pipe Inp Report'!X2314="X",1,IF('Prop Drill Pipe Inp Report'!Y2314="X",1,IF('Prop Drill Pipe Inp Report'!Z2314="X",1,IF('Prop Drill Pipe Inp Report'!AA2314="X",1,IF('Prop Drill Pipe Inp Report'!AB2314="X",1,IF('Prop Drill Pipe Inp Report'!AC2314="X",1,IF('Prop Drill Pipe Inp Report'!AD2314="X",1,IF('Prop Drill Pipe Inp Report'!AE2314="X",1,IF('Prop Drill Pipe Inp Report'!AF2314="X",1,IF('Prop Drill Pipe Inp Report'!AG2314="X",1,IF('Prop Drill Pipe Inp Report'!AH2314="X",1, IF('Prop Drill Pipe Inp Report'!AI2314="X",1,0))))))))))))))</f>
        <v>0</v>
      </c>
      <c r="J2307">
        <f>IF('Prop Drill Pipe Inp Report'!AP2314="X",1,IF('Prop Drill Pipe Inp Report'!AQ2314="X",1,IF('Prop Drill Pipe Inp Report'!AR2314="X",1,IF('Prop Drill Pipe Inp Report'!AS2314="X",1,IF('Prop Drill Pipe Inp Report'!AT2314="X",1,IF('Prop Drill Pipe Inp Report'!AU2314="X",1,IF('Prop Drill Pipe Inp Report'!AV2314="X",1,IF('Prop Drill Pipe Inp Report'!AW2314="X",1,IF('Prop Drill Pipe Inp Report'!AX2314="X",1,IF('Prop Drill Pipe Inp Report'!AY2314="X",1,IF('Prop Drill Pipe Inp Report'!AZ2314="X",1,IF('Prop Drill Pipe Inp Report'!BA2314="X",1,0))))))))))))</f>
        <v>0</v>
      </c>
    </row>
    <row r="2308" spans="9:10" x14ac:dyDescent="0.25">
      <c r="I2308">
        <f>IF('Prop Drill Pipe Inp Report'!V2315="X",1,IF('Prop Drill Pipe Inp Report'!W2315="X",1,IF('Prop Drill Pipe Inp Report'!X2315="X",1,IF('Prop Drill Pipe Inp Report'!Y2315="X",1,IF('Prop Drill Pipe Inp Report'!Z2315="X",1,IF('Prop Drill Pipe Inp Report'!AA2315="X",1,IF('Prop Drill Pipe Inp Report'!AB2315="X",1,IF('Prop Drill Pipe Inp Report'!AC2315="X",1,IF('Prop Drill Pipe Inp Report'!AD2315="X",1,IF('Prop Drill Pipe Inp Report'!AE2315="X",1,IF('Prop Drill Pipe Inp Report'!AF2315="X",1,IF('Prop Drill Pipe Inp Report'!AG2315="X",1,IF('Prop Drill Pipe Inp Report'!AH2315="X",1, IF('Prop Drill Pipe Inp Report'!AI2315="X",1,0))))))))))))))</f>
        <v>0</v>
      </c>
      <c r="J2308">
        <f>IF('Prop Drill Pipe Inp Report'!AP2315="X",1,IF('Prop Drill Pipe Inp Report'!AQ2315="X",1,IF('Prop Drill Pipe Inp Report'!AR2315="X",1,IF('Prop Drill Pipe Inp Report'!AS2315="X",1,IF('Prop Drill Pipe Inp Report'!AT2315="X",1,IF('Prop Drill Pipe Inp Report'!AU2315="X",1,IF('Prop Drill Pipe Inp Report'!AV2315="X",1,IF('Prop Drill Pipe Inp Report'!AW2315="X",1,IF('Prop Drill Pipe Inp Report'!AX2315="X",1,IF('Prop Drill Pipe Inp Report'!AY2315="X",1,IF('Prop Drill Pipe Inp Report'!AZ2315="X",1,IF('Prop Drill Pipe Inp Report'!BA2315="X",1,0))))))))))))</f>
        <v>0</v>
      </c>
    </row>
    <row r="2309" spans="9:10" x14ac:dyDescent="0.25">
      <c r="I2309">
        <f>IF('Prop Drill Pipe Inp Report'!V2316="X",1,IF('Prop Drill Pipe Inp Report'!W2316="X",1,IF('Prop Drill Pipe Inp Report'!X2316="X",1,IF('Prop Drill Pipe Inp Report'!Y2316="X",1,IF('Prop Drill Pipe Inp Report'!Z2316="X",1,IF('Prop Drill Pipe Inp Report'!AA2316="X",1,IF('Prop Drill Pipe Inp Report'!AB2316="X",1,IF('Prop Drill Pipe Inp Report'!AC2316="X",1,IF('Prop Drill Pipe Inp Report'!AD2316="X",1,IF('Prop Drill Pipe Inp Report'!AE2316="X",1,IF('Prop Drill Pipe Inp Report'!AF2316="X",1,IF('Prop Drill Pipe Inp Report'!AG2316="X",1,IF('Prop Drill Pipe Inp Report'!AH2316="X",1, IF('Prop Drill Pipe Inp Report'!AI2316="X",1,0))))))))))))))</f>
        <v>0</v>
      </c>
      <c r="J2309">
        <f>IF('Prop Drill Pipe Inp Report'!AP2316="X",1,IF('Prop Drill Pipe Inp Report'!AQ2316="X",1,IF('Prop Drill Pipe Inp Report'!AR2316="X",1,IF('Prop Drill Pipe Inp Report'!AS2316="X",1,IF('Prop Drill Pipe Inp Report'!AT2316="X",1,IF('Prop Drill Pipe Inp Report'!AU2316="X",1,IF('Prop Drill Pipe Inp Report'!AV2316="X",1,IF('Prop Drill Pipe Inp Report'!AW2316="X",1,IF('Prop Drill Pipe Inp Report'!AX2316="X",1,IF('Prop Drill Pipe Inp Report'!AY2316="X",1,IF('Prop Drill Pipe Inp Report'!AZ2316="X",1,IF('Prop Drill Pipe Inp Report'!BA2316="X",1,0))))))))))))</f>
        <v>0</v>
      </c>
    </row>
    <row r="2310" spans="9:10" x14ac:dyDescent="0.25">
      <c r="I2310">
        <f>IF('Prop Drill Pipe Inp Report'!V2317="X",1,IF('Prop Drill Pipe Inp Report'!W2317="X",1,IF('Prop Drill Pipe Inp Report'!X2317="X",1,IF('Prop Drill Pipe Inp Report'!Y2317="X",1,IF('Prop Drill Pipe Inp Report'!Z2317="X",1,IF('Prop Drill Pipe Inp Report'!AA2317="X",1,IF('Prop Drill Pipe Inp Report'!AB2317="X",1,IF('Prop Drill Pipe Inp Report'!AC2317="X",1,IF('Prop Drill Pipe Inp Report'!AD2317="X",1,IF('Prop Drill Pipe Inp Report'!AE2317="X",1,IF('Prop Drill Pipe Inp Report'!AF2317="X",1,IF('Prop Drill Pipe Inp Report'!AG2317="X",1,IF('Prop Drill Pipe Inp Report'!AH2317="X",1, IF('Prop Drill Pipe Inp Report'!AI2317="X",1,0))))))))))))))</f>
        <v>0</v>
      </c>
      <c r="J2310">
        <f>IF('Prop Drill Pipe Inp Report'!AP2317="X",1,IF('Prop Drill Pipe Inp Report'!AQ2317="X",1,IF('Prop Drill Pipe Inp Report'!AR2317="X",1,IF('Prop Drill Pipe Inp Report'!AS2317="X",1,IF('Prop Drill Pipe Inp Report'!AT2317="X",1,IF('Prop Drill Pipe Inp Report'!AU2317="X",1,IF('Prop Drill Pipe Inp Report'!AV2317="X",1,IF('Prop Drill Pipe Inp Report'!AW2317="X",1,IF('Prop Drill Pipe Inp Report'!AX2317="X",1,IF('Prop Drill Pipe Inp Report'!AY2317="X",1,IF('Prop Drill Pipe Inp Report'!AZ2317="X",1,IF('Prop Drill Pipe Inp Report'!BA2317="X",1,0))))))))))))</f>
        <v>0</v>
      </c>
    </row>
    <row r="2311" spans="9:10" x14ac:dyDescent="0.25">
      <c r="I2311">
        <f>IF('Prop Drill Pipe Inp Report'!V2318="X",1,IF('Prop Drill Pipe Inp Report'!W2318="X",1,IF('Prop Drill Pipe Inp Report'!X2318="X",1,IF('Prop Drill Pipe Inp Report'!Y2318="X",1,IF('Prop Drill Pipe Inp Report'!Z2318="X",1,IF('Prop Drill Pipe Inp Report'!AA2318="X",1,IF('Prop Drill Pipe Inp Report'!AB2318="X",1,IF('Prop Drill Pipe Inp Report'!AC2318="X",1,IF('Prop Drill Pipe Inp Report'!AD2318="X",1,IF('Prop Drill Pipe Inp Report'!AE2318="X",1,IF('Prop Drill Pipe Inp Report'!AF2318="X",1,IF('Prop Drill Pipe Inp Report'!AG2318="X",1,IF('Prop Drill Pipe Inp Report'!AH2318="X",1, IF('Prop Drill Pipe Inp Report'!AI2318="X",1,0))))))))))))))</f>
        <v>0</v>
      </c>
      <c r="J2311">
        <f>IF('Prop Drill Pipe Inp Report'!AP2318="X",1,IF('Prop Drill Pipe Inp Report'!AQ2318="X",1,IF('Prop Drill Pipe Inp Report'!AR2318="X",1,IF('Prop Drill Pipe Inp Report'!AS2318="X",1,IF('Prop Drill Pipe Inp Report'!AT2318="X",1,IF('Prop Drill Pipe Inp Report'!AU2318="X",1,IF('Prop Drill Pipe Inp Report'!AV2318="X",1,IF('Prop Drill Pipe Inp Report'!AW2318="X",1,IF('Prop Drill Pipe Inp Report'!AX2318="X",1,IF('Prop Drill Pipe Inp Report'!AY2318="X",1,IF('Prop Drill Pipe Inp Report'!AZ2318="X",1,IF('Prop Drill Pipe Inp Report'!BA2318="X",1,0))))))))))))</f>
        <v>0</v>
      </c>
    </row>
    <row r="2312" spans="9:10" x14ac:dyDescent="0.25">
      <c r="I2312">
        <f>IF('Prop Drill Pipe Inp Report'!V2319="X",1,IF('Prop Drill Pipe Inp Report'!W2319="X",1,IF('Prop Drill Pipe Inp Report'!X2319="X",1,IF('Prop Drill Pipe Inp Report'!Y2319="X",1,IF('Prop Drill Pipe Inp Report'!Z2319="X",1,IF('Prop Drill Pipe Inp Report'!AA2319="X",1,IF('Prop Drill Pipe Inp Report'!AB2319="X",1,IF('Prop Drill Pipe Inp Report'!AC2319="X",1,IF('Prop Drill Pipe Inp Report'!AD2319="X",1,IF('Prop Drill Pipe Inp Report'!AE2319="X",1,IF('Prop Drill Pipe Inp Report'!AF2319="X",1,IF('Prop Drill Pipe Inp Report'!AG2319="X",1,IF('Prop Drill Pipe Inp Report'!AH2319="X",1, IF('Prop Drill Pipe Inp Report'!AI2319="X",1,0))))))))))))))</f>
        <v>0</v>
      </c>
      <c r="J2312">
        <f>IF('Prop Drill Pipe Inp Report'!AP2319="X",1,IF('Prop Drill Pipe Inp Report'!AQ2319="X",1,IF('Prop Drill Pipe Inp Report'!AR2319="X",1,IF('Prop Drill Pipe Inp Report'!AS2319="X",1,IF('Prop Drill Pipe Inp Report'!AT2319="X",1,IF('Prop Drill Pipe Inp Report'!AU2319="X",1,IF('Prop Drill Pipe Inp Report'!AV2319="X",1,IF('Prop Drill Pipe Inp Report'!AW2319="X",1,IF('Prop Drill Pipe Inp Report'!AX2319="X",1,IF('Prop Drill Pipe Inp Report'!AY2319="X",1,IF('Prop Drill Pipe Inp Report'!AZ2319="X",1,IF('Prop Drill Pipe Inp Report'!BA2319="X",1,0))))))))))))</f>
        <v>0</v>
      </c>
    </row>
    <row r="2313" spans="9:10" x14ac:dyDescent="0.25">
      <c r="I2313">
        <f>IF('Prop Drill Pipe Inp Report'!V2320="X",1,IF('Prop Drill Pipe Inp Report'!W2320="X",1,IF('Prop Drill Pipe Inp Report'!X2320="X",1,IF('Prop Drill Pipe Inp Report'!Y2320="X",1,IF('Prop Drill Pipe Inp Report'!Z2320="X",1,IF('Prop Drill Pipe Inp Report'!AA2320="X",1,IF('Prop Drill Pipe Inp Report'!AB2320="X",1,IF('Prop Drill Pipe Inp Report'!AC2320="X",1,IF('Prop Drill Pipe Inp Report'!AD2320="X",1,IF('Prop Drill Pipe Inp Report'!AE2320="X",1,IF('Prop Drill Pipe Inp Report'!AF2320="X",1,IF('Prop Drill Pipe Inp Report'!AG2320="X",1,IF('Prop Drill Pipe Inp Report'!AH2320="X",1, IF('Prop Drill Pipe Inp Report'!AI2320="X",1,0))))))))))))))</f>
        <v>0</v>
      </c>
      <c r="J2313">
        <f>IF('Prop Drill Pipe Inp Report'!AP2320="X",1,IF('Prop Drill Pipe Inp Report'!AQ2320="X",1,IF('Prop Drill Pipe Inp Report'!AR2320="X",1,IF('Prop Drill Pipe Inp Report'!AS2320="X",1,IF('Prop Drill Pipe Inp Report'!AT2320="X",1,IF('Prop Drill Pipe Inp Report'!AU2320="X",1,IF('Prop Drill Pipe Inp Report'!AV2320="X",1,IF('Prop Drill Pipe Inp Report'!AW2320="X",1,IF('Prop Drill Pipe Inp Report'!AX2320="X",1,IF('Prop Drill Pipe Inp Report'!AY2320="X",1,IF('Prop Drill Pipe Inp Report'!AZ2320="X",1,IF('Prop Drill Pipe Inp Report'!BA2320="X",1,0))))))))))))</f>
        <v>0</v>
      </c>
    </row>
    <row r="2314" spans="9:10" x14ac:dyDescent="0.25">
      <c r="I2314">
        <f>IF('Prop Drill Pipe Inp Report'!V2321="X",1,IF('Prop Drill Pipe Inp Report'!W2321="X",1,IF('Prop Drill Pipe Inp Report'!X2321="X",1,IF('Prop Drill Pipe Inp Report'!Y2321="X",1,IF('Prop Drill Pipe Inp Report'!Z2321="X",1,IF('Prop Drill Pipe Inp Report'!AA2321="X",1,IF('Prop Drill Pipe Inp Report'!AB2321="X",1,IF('Prop Drill Pipe Inp Report'!AC2321="X",1,IF('Prop Drill Pipe Inp Report'!AD2321="X",1,IF('Prop Drill Pipe Inp Report'!AE2321="X",1,IF('Prop Drill Pipe Inp Report'!AF2321="X",1,IF('Prop Drill Pipe Inp Report'!AG2321="X",1,IF('Prop Drill Pipe Inp Report'!AH2321="X",1, IF('Prop Drill Pipe Inp Report'!AI2321="X",1,0))))))))))))))</f>
        <v>0</v>
      </c>
      <c r="J2314">
        <f>IF('Prop Drill Pipe Inp Report'!AP2321="X",1,IF('Prop Drill Pipe Inp Report'!AQ2321="X",1,IF('Prop Drill Pipe Inp Report'!AR2321="X",1,IF('Prop Drill Pipe Inp Report'!AS2321="X",1,IF('Prop Drill Pipe Inp Report'!AT2321="X",1,IF('Prop Drill Pipe Inp Report'!AU2321="X",1,IF('Prop Drill Pipe Inp Report'!AV2321="X",1,IF('Prop Drill Pipe Inp Report'!AW2321="X",1,IF('Prop Drill Pipe Inp Report'!AX2321="X",1,IF('Prop Drill Pipe Inp Report'!AY2321="X",1,IF('Prop Drill Pipe Inp Report'!AZ2321="X",1,IF('Prop Drill Pipe Inp Report'!BA2321="X",1,0))))))))))))</f>
        <v>0</v>
      </c>
    </row>
    <row r="2315" spans="9:10" x14ac:dyDescent="0.25">
      <c r="I2315">
        <f>IF('Prop Drill Pipe Inp Report'!V2322="X",1,IF('Prop Drill Pipe Inp Report'!W2322="X",1,IF('Prop Drill Pipe Inp Report'!X2322="X",1,IF('Prop Drill Pipe Inp Report'!Y2322="X",1,IF('Prop Drill Pipe Inp Report'!Z2322="X",1,IF('Prop Drill Pipe Inp Report'!AA2322="X",1,IF('Prop Drill Pipe Inp Report'!AB2322="X",1,IF('Prop Drill Pipe Inp Report'!AC2322="X",1,IF('Prop Drill Pipe Inp Report'!AD2322="X",1,IF('Prop Drill Pipe Inp Report'!AE2322="X",1,IF('Prop Drill Pipe Inp Report'!AF2322="X",1,IF('Prop Drill Pipe Inp Report'!AG2322="X",1,IF('Prop Drill Pipe Inp Report'!AH2322="X",1, IF('Prop Drill Pipe Inp Report'!AI2322="X",1,0))))))))))))))</f>
        <v>0</v>
      </c>
      <c r="J2315">
        <f>IF('Prop Drill Pipe Inp Report'!AP2322="X",1,IF('Prop Drill Pipe Inp Report'!AQ2322="X",1,IF('Prop Drill Pipe Inp Report'!AR2322="X",1,IF('Prop Drill Pipe Inp Report'!AS2322="X",1,IF('Prop Drill Pipe Inp Report'!AT2322="X",1,IF('Prop Drill Pipe Inp Report'!AU2322="X",1,IF('Prop Drill Pipe Inp Report'!AV2322="X",1,IF('Prop Drill Pipe Inp Report'!AW2322="X",1,IF('Prop Drill Pipe Inp Report'!AX2322="X",1,IF('Prop Drill Pipe Inp Report'!AY2322="X",1,IF('Prop Drill Pipe Inp Report'!AZ2322="X",1,IF('Prop Drill Pipe Inp Report'!BA2322="X",1,0))))))))))))</f>
        <v>0</v>
      </c>
    </row>
    <row r="2316" spans="9:10" x14ac:dyDescent="0.25">
      <c r="I2316">
        <f>IF('Prop Drill Pipe Inp Report'!V2323="X",1,IF('Prop Drill Pipe Inp Report'!W2323="X",1,IF('Prop Drill Pipe Inp Report'!X2323="X",1,IF('Prop Drill Pipe Inp Report'!Y2323="X",1,IF('Prop Drill Pipe Inp Report'!Z2323="X",1,IF('Prop Drill Pipe Inp Report'!AA2323="X",1,IF('Prop Drill Pipe Inp Report'!AB2323="X",1,IF('Prop Drill Pipe Inp Report'!AC2323="X",1,IF('Prop Drill Pipe Inp Report'!AD2323="X",1,IF('Prop Drill Pipe Inp Report'!AE2323="X",1,IF('Prop Drill Pipe Inp Report'!AF2323="X",1,IF('Prop Drill Pipe Inp Report'!AG2323="X",1,IF('Prop Drill Pipe Inp Report'!AH2323="X",1, IF('Prop Drill Pipe Inp Report'!AI2323="X",1,0))))))))))))))</f>
        <v>0</v>
      </c>
      <c r="J2316">
        <f>IF('Prop Drill Pipe Inp Report'!AP2323="X",1,IF('Prop Drill Pipe Inp Report'!AQ2323="X",1,IF('Prop Drill Pipe Inp Report'!AR2323="X",1,IF('Prop Drill Pipe Inp Report'!AS2323="X",1,IF('Prop Drill Pipe Inp Report'!AT2323="X",1,IF('Prop Drill Pipe Inp Report'!AU2323="X",1,IF('Prop Drill Pipe Inp Report'!AV2323="X",1,IF('Prop Drill Pipe Inp Report'!AW2323="X",1,IF('Prop Drill Pipe Inp Report'!AX2323="X",1,IF('Prop Drill Pipe Inp Report'!AY2323="X",1,IF('Prop Drill Pipe Inp Report'!AZ2323="X",1,IF('Prop Drill Pipe Inp Report'!BA2323="X",1,0))))))))))))</f>
        <v>0</v>
      </c>
    </row>
    <row r="2317" spans="9:10" x14ac:dyDescent="0.25">
      <c r="I2317">
        <f>IF('Prop Drill Pipe Inp Report'!V2324="X",1,IF('Prop Drill Pipe Inp Report'!W2324="X",1,IF('Prop Drill Pipe Inp Report'!X2324="X",1,IF('Prop Drill Pipe Inp Report'!Y2324="X",1,IF('Prop Drill Pipe Inp Report'!Z2324="X",1,IF('Prop Drill Pipe Inp Report'!AA2324="X",1,IF('Prop Drill Pipe Inp Report'!AB2324="X",1,IF('Prop Drill Pipe Inp Report'!AC2324="X",1,IF('Prop Drill Pipe Inp Report'!AD2324="X",1,IF('Prop Drill Pipe Inp Report'!AE2324="X",1,IF('Prop Drill Pipe Inp Report'!AF2324="X",1,IF('Prop Drill Pipe Inp Report'!AG2324="X",1,IF('Prop Drill Pipe Inp Report'!AH2324="X",1, IF('Prop Drill Pipe Inp Report'!AI2324="X",1,0))))))))))))))</f>
        <v>0</v>
      </c>
      <c r="J2317">
        <f>IF('Prop Drill Pipe Inp Report'!AP2324="X",1,IF('Prop Drill Pipe Inp Report'!AQ2324="X",1,IF('Prop Drill Pipe Inp Report'!AR2324="X",1,IF('Prop Drill Pipe Inp Report'!AS2324="X",1,IF('Prop Drill Pipe Inp Report'!AT2324="X",1,IF('Prop Drill Pipe Inp Report'!AU2324="X",1,IF('Prop Drill Pipe Inp Report'!AV2324="X",1,IF('Prop Drill Pipe Inp Report'!AW2324="X",1,IF('Prop Drill Pipe Inp Report'!AX2324="X",1,IF('Prop Drill Pipe Inp Report'!AY2324="X",1,IF('Prop Drill Pipe Inp Report'!AZ2324="X",1,IF('Prop Drill Pipe Inp Report'!BA2324="X",1,0))))))))))))</f>
        <v>0</v>
      </c>
    </row>
    <row r="2318" spans="9:10" x14ac:dyDescent="0.25">
      <c r="I2318">
        <f>IF('Prop Drill Pipe Inp Report'!V2325="X",1,IF('Prop Drill Pipe Inp Report'!W2325="X",1,IF('Prop Drill Pipe Inp Report'!X2325="X",1,IF('Prop Drill Pipe Inp Report'!Y2325="X",1,IF('Prop Drill Pipe Inp Report'!Z2325="X",1,IF('Prop Drill Pipe Inp Report'!AA2325="X",1,IF('Prop Drill Pipe Inp Report'!AB2325="X",1,IF('Prop Drill Pipe Inp Report'!AC2325="X",1,IF('Prop Drill Pipe Inp Report'!AD2325="X",1,IF('Prop Drill Pipe Inp Report'!AE2325="X",1,IF('Prop Drill Pipe Inp Report'!AF2325="X",1,IF('Prop Drill Pipe Inp Report'!AG2325="X",1,IF('Prop Drill Pipe Inp Report'!AH2325="X",1, IF('Prop Drill Pipe Inp Report'!AI2325="X",1,0))))))))))))))</f>
        <v>0</v>
      </c>
      <c r="J2318">
        <f>IF('Prop Drill Pipe Inp Report'!AP2325="X",1,IF('Prop Drill Pipe Inp Report'!AQ2325="X",1,IF('Prop Drill Pipe Inp Report'!AR2325="X",1,IF('Prop Drill Pipe Inp Report'!AS2325="X",1,IF('Prop Drill Pipe Inp Report'!AT2325="X",1,IF('Prop Drill Pipe Inp Report'!AU2325="X",1,IF('Prop Drill Pipe Inp Report'!AV2325="X",1,IF('Prop Drill Pipe Inp Report'!AW2325="X",1,IF('Prop Drill Pipe Inp Report'!AX2325="X",1,IF('Prop Drill Pipe Inp Report'!AY2325="X",1,IF('Prop Drill Pipe Inp Report'!AZ2325="X",1,IF('Prop Drill Pipe Inp Report'!BA2325="X",1,0))))))))))))</f>
        <v>0</v>
      </c>
    </row>
    <row r="2319" spans="9:10" x14ac:dyDescent="0.25">
      <c r="I2319">
        <f>IF('Prop Drill Pipe Inp Report'!V2326="X",1,IF('Prop Drill Pipe Inp Report'!W2326="X",1,IF('Prop Drill Pipe Inp Report'!X2326="X",1,IF('Prop Drill Pipe Inp Report'!Y2326="X",1,IF('Prop Drill Pipe Inp Report'!Z2326="X",1,IF('Prop Drill Pipe Inp Report'!AA2326="X",1,IF('Prop Drill Pipe Inp Report'!AB2326="X",1,IF('Prop Drill Pipe Inp Report'!AC2326="X",1,IF('Prop Drill Pipe Inp Report'!AD2326="X",1,IF('Prop Drill Pipe Inp Report'!AE2326="X",1,IF('Prop Drill Pipe Inp Report'!AF2326="X",1,IF('Prop Drill Pipe Inp Report'!AG2326="X",1,IF('Prop Drill Pipe Inp Report'!AH2326="X",1, IF('Prop Drill Pipe Inp Report'!AI2326="X",1,0))))))))))))))</f>
        <v>0</v>
      </c>
      <c r="J2319">
        <f>IF('Prop Drill Pipe Inp Report'!AP2326="X",1,IF('Prop Drill Pipe Inp Report'!AQ2326="X",1,IF('Prop Drill Pipe Inp Report'!AR2326="X",1,IF('Prop Drill Pipe Inp Report'!AS2326="X",1,IF('Prop Drill Pipe Inp Report'!AT2326="X",1,IF('Prop Drill Pipe Inp Report'!AU2326="X",1,IF('Prop Drill Pipe Inp Report'!AV2326="X",1,IF('Prop Drill Pipe Inp Report'!AW2326="X",1,IF('Prop Drill Pipe Inp Report'!AX2326="X",1,IF('Prop Drill Pipe Inp Report'!AY2326="X",1,IF('Prop Drill Pipe Inp Report'!AZ2326="X",1,IF('Prop Drill Pipe Inp Report'!BA2326="X",1,0))))))))))))</f>
        <v>0</v>
      </c>
    </row>
    <row r="2320" spans="9:10" x14ac:dyDescent="0.25">
      <c r="I2320">
        <f>IF('Prop Drill Pipe Inp Report'!V2327="X",1,IF('Prop Drill Pipe Inp Report'!W2327="X",1,IF('Prop Drill Pipe Inp Report'!X2327="X",1,IF('Prop Drill Pipe Inp Report'!Y2327="X",1,IF('Prop Drill Pipe Inp Report'!Z2327="X",1,IF('Prop Drill Pipe Inp Report'!AA2327="X",1,IF('Prop Drill Pipe Inp Report'!AB2327="X",1,IF('Prop Drill Pipe Inp Report'!AC2327="X",1,IF('Prop Drill Pipe Inp Report'!AD2327="X",1,IF('Prop Drill Pipe Inp Report'!AE2327="X",1,IF('Prop Drill Pipe Inp Report'!AF2327="X",1,IF('Prop Drill Pipe Inp Report'!AG2327="X",1,IF('Prop Drill Pipe Inp Report'!AH2327="X",1, IF('Prop Drill Pipe Inp Report'!AI2327="X",1,0))))))))))))))</f>
        <v>0</v>
      </c>
      <c r="J2320">
        <f>IF('Prop Drill Pipe Inp Report'!AP2327="X",1,IF('Prop Drill Pipe Inp Report'!AQ2327="X",1,IF('Prop Drill Pipe Inp Report'!AR2327="X",1,IF('Prop Drill Pipe Inp Report'!AS2327="X",1,IF('Prop Drill Pipe Inp Report'!AT2327="X",1,IF('Prop Drill Pipe Inp Report'!AU2327="X",1,IF('Prop Drill Pipe Inp Report'!AV2327="X",1,IF('Prop Drill Pipe Inp Report'!AW2327="X",1,IF('Prop Drill Pipe Inp Report'!AX2327="X",1,IF('Prop Drill Pipe Inp Report'!AY2327="X",1,IF('Prop Drill Pipe Inp Report'!AZ2327="X",1,IF('Prop Drill Pipe Inp Report'!BA2327="X",1,0))))))))))))</f>
        <v>0</v>
      </c>
    </row>
    <row r="2321" spans="9:10" x14ac:dyDescent="0.25">
      <c r="I2321">
        <f>IF('Prop Drill Pipe Inp Report'!V2328="X",1,IF('Prop Drill Pipe Inp Report'!W2328="X",1,IF('Prop Drill Pipe Inp Report'!X2328="X",1,IF('Prop Drill Pipe Inp Report'!Y2328="X",1,IF('Prop Drill Pipe Inp Report'!Z2328="X",1,IF('Prop Drill Pipe Inp Report'!AA2328="X",1,IF('Prop Drill Pipe Inp Report'!AB2328="X",1,IF('Prop Drill Pipe Inp Report'!AC2328="X",1,IF('Prop Drill Pipe Inp Report'!AD2328="X",1,IF('Prop Drill Pipe Inp Report'!AE2328="X",1,IF('Prop Drill Pipe Inp Report'!AF2328="X",1,IF('Prop Drill Pipe Inp Report'!AG2328="X",1,IF('Prop Drill Pipe Inp Report'!AH2328="X",1, IF('Prop Drill Pipe Inp Report'!AI2328="X",1,0))))))))))))))</f>
        <v>0</v>
      </c>
      <c r="J2321">
        <f>IF('Prop Drill Pipe Inp Report'!AP2328="X",1,IF('Prop Drill Pipe Inp Report'!AQ2328="X",1,IF('Prop Drill Pipe Inp Report'!AR2328="X",1,IF('Prop Drill Pipe Inp Report'!AS2328="X",1,IF('Prop Drill Pipe Inp Report'!AT2328="X",1,IF('Prop Drill Pipe Inp Report'!AU2328="X",1,IF('Prop Drill Pipe Inp Report'!AV2328="X",1,IF('Prop Drill Pipe Inp Report'!AW2328="X",1,IF('Prop Drill Pipe Inp Report'!AX2328="X",1,IF('Prop Drill Pipe Inp Report'!AY2328="X",1,IF('Prop Drill Pipe Inp Report'!AZ2328="X",1,IF('Prop Drill Pipe Inp Report'!BA2328="X",1,0))))))))))))</f>
        <v>0</v>
      </c>
    </row>
    <row r="2322" spans="9:10" x14ac:dyDescent="0.25">
      <c r="I2322">
        <f>IF('Prop Drill Pipe Inp Report'!V2329="X",1,IF('Prop Drill Pipe Inp Report'!W2329="X",1,IF('Prop Drill Pipe Inp Report'!X2329="X",1,IF('Prop Drill Pipe Inp Report'!Y2329="X",1,IF('Prop Drill Pipe Inp Report'!Z2329="X",1,IF('Prop Drill Pipe Inp Report'!AA2329="X",1,IF('Prop Drill Pipe Inp Report'!AB2329="X",1,IF('Prop Drill Pipe Inp Report'!AC2329="X",1,IF('Prop Drill Pipe Inp Report'!AD2329="X",1,IF('Prop Drill Pipe Inp Report'!AE2329="X",1,IF('Prop Drill Pipe Inp Report'!AF2329="X",1,IF('Prop Drill Pipe Inp Report'!AG2329="X",1,IF('Prop Drill Pipe Inp Report'!AH2329="X",1, IF('Prop Drill Pipe Inp Report'!AI2329="X",1,0))))))))))))))</f>
        <v>0</v>
      </c>
      <c r="J2322">
        <f>IF('Prop Drill Pipe Inp Report'!AP2329="X",1,IF('Prop Drill Pipe Inp Report'!AQ2329="X",1,IF('Prop Drill Pipe Inp Report'!AR2329="X",1,IF('Prop Drill Pipe Inp Report'!AS2329="X",1,IF('Prop Drill Pipe Inp Report'!AT2329="X",1,IF('Prop Drill Pipe Inp Report'!AU2329="X",1,IF('Prop Drill Pipe Inp Report'!AV2329="X",1,IF('Prop Drill Pipe Inp Report'!AW2329="X",1,IF('Prop Drill Pipe Inp Report'!AX2329="X",1,IF('Prop Drill Pipe Inp Report'!AY2329="X",1,IF('Prop Drill Pipe Inp Report'!AZ2329="X",1,IF('Prop Drill Pipe Inp Report'!BA2329="X",1,0))))))))))))</f>
        <v>0</v>
      </c>
    </row>
    <row r="2323" spans="9:10" x14ac:dyDescent="0.25">
      <c r="I2323">
        <f>IF('Prop Drill Pipe Inp Report'!V2330="X",1,IF('Prop Drill Pipe Inp Report'!W2330="X",1,IF('Prop Drill Pipe Inp Report'!X2330="X",1,IF('Prop Drill Pipe Inp Report'!Y2330="X",1,IF('Prop Drill Pipe Inp Report'!Z2330="X",1,IF('Prop Drill Pipe Inp Report'!AA2330="X",1,IF('Prop Drill Pipe Inp Report'!AB2330="X",1,IF('Prop Drill Pipe Inp Report'!AC2330="X",1,IF('Prop Drill Pipe Inp Report'!AD2330="X",1,IF('Prop Drill Pipe Inp Report'!AE2330="X",1,IF('Prop Drill Pipe Inp Report'!AF2330="X",1,IF('Prop Drill Pipe Inp Report'!AG2330="X",1,IF('Prop Drill Pipe Inp Report'!AH2330="X",1, IF('Prop Drill Pipe Inp Report'!AI2330="X",1,0))))))))))))))</f>
        <v>0</v>
      </c>
      <c r="J2323">
        <f>IF('Prop Drill Pipe Inp Report'!AP2330="X",1,IF('Prop Drill Pipe Inp Report'!AQ2330="X",1,IF('Prop Drill Pipe Inp Report'!AR2330="X",1,IF('Prop Drill Pipe Inp Report'!AS2330="X",1,IF('Prop Drill Pipe Inp Report'!AT2330="X",1,IF('Prop Drill Pipe Inp Report'!AU2330="X",1,IF('Prop Drill Pipe Inp Report'!AV2330="X",1,IF('Prop Drill Pipe Inp Report'!AW2330="X",1,IF('Prop Drill Pipe Inp Report'!AX2330="X",1,IF('Prop Drill Pipe Inp Report'!AY2330="X",1,IF('Prop Drill Pipe Inp Report'!AZ2330="X",1,IF('Prop Drill Pipe Inp Report'!BA2330="X",1,0))))))))))))</f>
        <v>0</v>
      </c>
    </row>
    <row r="2324" spans="9:10" x14ac:dyDescent="0.25">
      <c r="I2324">
        <f>IF('Prop Drill Pipe Inp Report'!V2331="X",1,IF('Prop Drill Pipe Inp Report'!W2331="X",1,IF('Prop Drill Pipe Inp Report'!X2331="X",1,IF('Prop Drill Pipe Inp Report'!Y2331="X",1,IF('Prop Drill Pipe Inp Report'!Z2331="X",1,IF('Prop Drill Pipe Inp Report'!AA2331="X",1,IF('Prop Drill Pipe Inp Report'!AB2331="X",1,IF('Prop Drill Pipe Inp Report'!AC2331="X",1,IF('Prop Drill Pipe Inp Report'!AD2331="X",1,IF('Prop Drill Pipe Inp Report'!AE2331="X",1,IF('Prop Drill Pipe Inp Report'!AF2331="X",1,IF('Prop Drill Pipe Inp Report'!AG2331="X",1,IF('Prop Drill Pipe Inp Report'!AH2331="X",1, IF('Prop Drill Pipe Inp Report'!AI2331="X",1,0))))))))))))))</f>
        <v>0</v>
      </c>
      <c r="J2324">
        <f>IF('Prop Drill Pipe Inp Report'!AP2331="X",1,IF('Prop Drill Pipe Inp Report'!AQ2331="X",1,IF('Prop Drill Pipe Inp Report'!AR2331="X",1,IF('Prop Drill Pipe Inp Report'!AS2331="X",1,IF('Prop Drill Pipe Inp Report'!AT2331="X",1,IF('Prop Drill Pipe Inp Report'!AU2331="X",1,IF('Prop Drill Pipe Inp Report'!AV2331="X",1,IF('Prop Drill Pipe Inp Report'!AW2331="X",1,IF('Prop Drill Pipe Inp Report'!AX2331="X",1,IF('Prop Drill Pipe Inp Report'!AY2331="X",1,IF('Prop Drill Pipe Inp Report'!AZ2331="X",1,IF('Prop Drill Pipe Inp Report'!BA2331="X",1,0))))))))))))</f>
        <v>0</v>
      </c>
    </row>
    <row r="2325" spans="9:10" x14ac:dyDescent="0.25">
      <c r="I2325">
        <f>IF('Prop Drill Pipe Inp Report'!V2332="X",1,IF('Prop Drill Pipe Inp Report'!W2332="X",1,IF('Prop Drill Pipe Inp Report'!X2332="X",1,IF('Prop Drill Pipe Inp Report'!Y2332="X",1,IF('Prop Drill Pipe Inp Report'!Z2332="X",1,IF('Prop Drill Pipe Inp Report'!AA2332="X",1,IF('Prop Drill Pipe Inp Report'!AB2332="X",1,IF('Prop Drill Pipe Inp Report'!AC2332="X",1,IF('Prop Drill Pipe Inp Report'!AD2332="X",1,IF('Prop Drill Pipe Inp Report'!AE2332="X",1,IF('Prop Drill Pipe Inp Report'!AF2332="X",1,IF('Prop Drill Pipe Inp Report'!AG2332="X",1,IF('Prop Drill Pipe Inp Report'!AH2332="X",1, IF('Prop Drill Pipe Inp Report'!AI2332="X",1,0))))))))))))))</f>
        <v>0</v>
      </c>
      <c r="J2325">
        <f>IF('Prop Drill Pipe Inp Report'!AP2332="X",1,IF('Prop Drill Pipe Inp Report'!AQ2332="X",1,IF('Prop Drill Pipe Inp Report'!AR2332="X",1,IF('Prop Drill Pipe Inp Report'!AS2332="X",1,IF('Prop Drill Pipe Inp Report'!AT2332="X",1,IF('Prop Drill Pipe Inp Report'!AU2332="X",1,IF('Prop Drill Pipe Inp Report'!AV2332="X",1,IF('Prop Drill Pipe Inp Report'!AW2332="X",1,IF('Prop Drill Pipe Inp Report'!AX2332="X",1,IF('Prop Drill Pipe Inp Report'!AY2332="X",1,IF('Prop Drill Pipe Inp Report'!AZ2332="X",1,IF('Prop Drill Pipe Inp Report'!BA2332="X",1,0))))))))))))</f>
        <v>0</v>
      </c>
    </row>
    <row r="2326" spans="9:10" x14ac:dyDescent="0.25">
      <c r="I2326">
        <f>IF('Prop Drill Pipe Inp Report'!V2333="X",1,IF('Prop Drill Pipe Inp Report'!W2333="X",1,IF('Prop Drill Pipe Inp Report'!X2333="X",1,IF('Prop Drill Pipe Inp Report'!Y2333="X",1,IF('Prop Drill Pipe Inp Report'!Z2333="X",1,IF('Prop Drill Pipe Inp Report'!AA2333="X",1,IF('Prop Drill Pipe Inp Report'!AB2333="X",1,IF('Prop Drill Pipe Inp Report'!AC2333="X",1,IF('Prop Drill Pipe Inp Report'!AD2333="X",1,IF('Prop Drill Pipe Inp Report'!AE2333="X",1,IF('Prop Drill Pipe Inp Report'!AF2333="X",1,IF('Prop Drill Pipe Inp Report'!AG2333="X",1,IF('Prop Drill Pipe Inp Report'!AH2333="X",1, IF('Prop Drill Pipe Inp Report'!AI2333="X",1,0))))))))))))))</f>
        <v>0</v>
      </c>
      <c r="J2326">
        <f>IF('Prop Drill Pipe Inp Report'!AP2333="X",1,IF('Prop Drill Pipe Inp Report'!AQ2333="X",1,IF('Prop Drill Pipe Inp Report'!AR2333="X",1,IF('Prop Drill Pipe Inp Report'!AS2333="X",1,IF('Prop Drill Pipe Inp Report'!AT2333="X",1,IF('Prop Drill Pipe Inp Report'!AU2333="X",1,IF('Prop Drill Pipe Inp Report'!AV2333="X",1,IF('Prop Drill Pipe Inp Report'!AW2333="X",1,IF('Prop Drill Pipe Inp Report'!AX2333="X",1,IF('Prop Drill Pipe Inp Report'!AY2333="X",1,IF('Prop Drill Pipe Inp Report'!AZ2333="X",1,IF('Prop Drill Pipe Inp Report'!BA2333="X",1,0))))))))))))</f>
        <v>0</v>
      </c>
    </row>
    <row r="2327" spans="9:10" x14ac:dyDescent="0.25">
      <c r="I2327">
        <f>IF('Prop Drill Pipe Inp Report'!V2334="X",1,IF('Prop Drill Pipe Inp Report'!W2334="X",1,IF('Prop Drill Pipe Inp Report'!X2334="X",1,IF('Prop Drill Pipe Inp Report'!Y2334="X",1,IF('Prop Drill Pipe Inp Report'!Z2334="X",1,IF('Prop Drill Pipe Inp Report'!AA2334="X",1,IF('Prop Drill Pipe Inp Report'!AB2334="X",1,IF('Prop Drill Pipe Inp Report'!AC2334="X",1,IF('Prop Drill Pipe Inp Report'!AD2334="X",1,IF('Prop Drill Pipe Inp Report'!AE2334="X",1,IF('Prop Drill Pipe Inp Report'!AF2334="X",1,IF('Prop Drill Pipe Inp Report'!AG2334="X",1,IF('Prop Drill Pipe Inp Report'!AH2334="X",1, IF('Prop Drill Pipe Inp Report'!AI2334="X",1,0))))))))))))))</f>
        <v>0</v>
      </c>
      <c r="J2327">
        <f>IF('Prop Drill Pipe Inp Report'!AP2334="X",1,IF('Prop Drill Pipe Inp Report'!AQ2334="X",1,IF('Prop Drill Pipe Inp Report'!AR2334="X",1,IF('Prop Drill Pipe Inp Report'!AS2334="X",1,IF('Prop Drill Pipe Inp Report'!AT2334="X",1,IF('Prop Drill Pipe Inp Report'!AU2334="X",1,IF('Prop Drill Pipe Inp Report'!AV2334="X",1,IF('Prop Drill Pipe Inp Report'!AW2334="X",1,IF('Prop Drill Pipe Inp Report'!AX2334="X",1,IF('Prop Drill Pipe Inp Report'!AY2334="X",1,IF('Prop Drill Pipe Inp Report'!AZ2334="X",1,IF('Prop Drill Pipe Inp Report'!BA2334="X",1,0))))))))))))</f>
        <v>0</v>
      </c>
    </row>
    <row r="2328" spans="9:10" x14ac:dyDescent="0.25">
      <c r="I2328">
        <f>IF('Prop Drill Pipe Inp Report'!V2335="X",1,IF('Prop Drill Pipe Inp Report'!W2335="X",1,IF('Prop Drill Pipe Inp Report'!X2335="X",1,IF('Prop Drill Pipe Inp Report'!Y2335="X",1,IF('Prop Drill Pipe Inp Report'!Z2335="X",1,IF('Prop Drill Pipe Inp Report'!AA2335="X",1,IF('Prop Drill Pipe Inp Report'!AB2335="X",1,IF('Prop Drill Pipe Inp Report'!AC2335="X",1,IF('Prop Drill Pipe Inp Report'!AD2335="X",1,IF('Prop Drill Pipe Inp Report'!AE2335="X",1,IF('Prop Drill Pipe Inp Report'!AF2335="X",1,IF('Prop Drill Pipe Inp Report'!AG2335="X",1,IF('Prop Drill Pipe Inp Report'!AH2335="X",1, IF('Prop Drill Pipe Inp Report'!AI2335="X",1,0))))))))))))))</f>
        <v>0</v>
      </c>
      <c r="J2328">
        <f>IF('Prop Drill Pipe Inp Report'!AP2335="X",1,IF('Prop Drill Pipe Inp Report'!AQ2335="X",1,IF('Prop Drill Pipe Inp Report'!AR2335="X",1,IF('Prop Drill Pipe Inp Report'!AS2335="X",1,IF('Prop Drill Pipe Inp Report'!AT2335="X",1,IF('Prop Drill Pipe Inp Report'!AU2335="X",1,IF('Prop Drill Pipe Inp Report'!AV2335="X",1,IF('Prop Drill Pipe Inp Report'!AW2335="X",1,IF('Prop Drill Pipe Inp Report'!AX2335="X",1,IF('Prop Drill Pipe Inp Report'!AY2335="X",1,IF('Prop Drill Pipe Inp Report'!AZ2335="X",1,IF('Prop Drill Pipe Inp Report'!BA2335="X",1,0))))))))))))</f>
        <v>0</v>
      </c>
    </row>
    <row r="2329" spans="9:10" x14ac:dyDescent="0.25">
      <c r="I2329">
        <f>IF('Prop Drill Pipe Inp Report'!V2336="X",1,IF('Prop Drill Pipe Inp Report'!W2336="X",1,IF('Prop Drill Pipe Inp Report'!X2336="X",1,IF('Prop Drill Pipe Inp Report'!Y2336="X",1,IF('Prop Drill Pipe Inp Report'!Z2336="X",1,IF('Prop Drill Pipe Inp Report'!AA2336="X",1,IF('Prop Drill Pipe Inp Report'!AB2336="X",1,IF('Prop Drill Pipe Inp Report'!AC2336="X",1,IF('Prop Drill Pipe Inp Report'!AD2336="X",1,IF('Prop Drill Pipe Inp Report'!AE2336="X",1,IF('Prop Drill Pipe Inp Report'!AF2336="X",1,IF('Prop Drill Pipe Inp Report'!AG2336="X",1,IF('Prop Drill Pipe Inp Report'!AH2336="X",1, IF('Prop Drill Pipe Inp Report'!AI2336="X",1,0))))))))))))))</f>
        <v>0</v>
      </c>
      <c r="J2329">
        <f>IF('Prop Drill Pipe Inp Report'!AP2336="X",1,IF('Prop Drill Pipe Inp Report'!AQ2336="X",1,IF('Prop Drill Pipe Inp Report'!AR2336="X",1,IF('Prop Drill Pipe Inp Report'!AS2336="X",1,IF('Prop Drill Pipe Inp Report'!AT2336="X",1,IF('Prop Drill Pipe Inp Report'!AU2336="X",1,IF('Prop Drill Pipe Inp Report'!AV2336="X",1,IF('Prop Drill Pipe Inp Report'!AW2336="X",1,IF('Prop Drill Pipe Inp Report'!AX2336="X",1,IF('Prop Drill Pipe Inp Report'!AY2336="X",1,IF('Prop Drill Pipe Inp Report'!AZ2336="X",1,IF('Prop Drill Pipe Inp Report'!BA2336="X",1,0))))))))))))</f>
        <v>0</v>
      </c>
    </row>
    <row r="2330" spans="9:10" x14ac:dyDescent="0.25">
      <c r="I2330">
        <f>IF('Prop Drill Pipe Inp Report'!V2337="X",1,IF('Prop Drill Pipe Inp Report'!W2337="X",1,IF('Prop Drill Pipe Inp Report'!X2337="X",1,IF('Prop Drill Pipe Inp Report'!Y2337="X",1,IF('Prop Drill Pipe Inp Report'!Z2337="X",1,IF('Prop Drill Pipe Inp Report'!AA2337="X",1,IF('Prop Drill Pipe Inp Report'!AB2337="X",1,IF('Prop Drill Pipe Inp Report'!AC2337="X",1,IF('Prop Drill Pipe Inp Report'!AD2337="X",1,IF('Prop Drill Pipe Inp Report'!AE2337="X",1,IF('Prop Drill Pipe Inp Report'!AF2337="X",1,IF('Prop Drill Pipe Inp Report'!AG2337="X",1,IF('Prop Drill Pipe Inp Report'!AH2337="X",1, IF('Prop Drill Pipe Inp Report'!AI2337="X",1,0))))))))))))))</f>
        <v>0</v>
      </c>
      <c r="J2330">
        <f>IF('Prop Drill Pipe Inp Report'!AP2337="X",1,IF('Prop Drill Pipe Inp Report'!AQ2337="X",1,IF('Prop Drill Pipe Inp Report'!AR2337="X",1,IF('Prop Drill Pipe Inp Report'!AS2337="X",1,IF('Prop Drill Pipe Inp Report'!AT2337="X",1,IF('Prop Drill Pipe Inp Report'!AU2337="X",1,IF('Prop Drill Pipe Inp Report'!AV2337="X",1,IF('Prop Drill Pipe Inp Report'!AW2337="X",1,IF('Prop Drill Pipe Inp Report'!AX2337="X",1,IF('Prop Drill Pipe Inp Report'!AY2337="X",1,IF('Prop Drill Pipe Inp Report'!AZ2337="X",1,IF('Prop Drill Pipe Inp Report'!BA2337="X",1,0))))))))))))</f>
        <v>0</v>
      </c>
    </row>
    <row r="2331" spans="9:10" x14ac:dyDescent="0.25">
      <c r="I2331">
        <f>IF('Prop Drill Pipe Inp Report'!V2338="X",1,IF('Prop Drill Pipe Inp Report'!W2338="X",1,IF('Prop Drill Pipe Inp Report'!X2338="X",1,IF('Prop Drill Pipe Inp Report'!Y2338="X",1,IF('Prop Drill Pipe Inp Report'!Z2338="X",1,IF('Prop Drill Pipe Inp Report'!AA2338="X",1,IF('Prop Drill Pipe Inp Report'!AB2338="X",1,IF('Prop Drill Pipe Inp Report'!AC2338="X",1,IF('Prop Drill Pipe Inp Report'!AD2338="X",1,IF('Prop Drill Pipe Inp Report'!AE2338="X",1,IF('Prop Drill Pipe Inp Report'!AF2338="X",1,IF('Prop Drill Pipe Inp Report'!AG2338="X",1,IF('Prop Drill Pipe Inp Report'!AH2338="X",1, IF('Prop Drill Pipe Inp Report'!AI2338="X",1,0))))))))))))))</f>
        <v>0</v>
      </c>
      <c r="J2331">
        <f>IF('Prop Drill Pipe Inp Report'!AP2338="X",1,IF('Prop Drill Pipe Inp Report'!AQ2338="X",1,IF('Prop Drill Pipe Inp Report'!AR2338="X",1,IF('Prop Drill Pipe Inp Report'!AS2338="X",1,IF('Prop Drill Pipe Inp Report'!AT2338="X",1,IF('Prop Drill Pipe Inp Report'!AU2338="X",1,IF('Prop Drill Pipe Inp Report'!AV2338="X",1,IF('Prop Drill Pipe Inp Report'!AW2338="X",1,IF('Prop Drill Pipe Inp Report'!AX2338="X",1,IF('Prop Drill Pipe Inp Report'!AY2338="X",1,IF('Prop Drill Pipe Inp Report'!AZ2338="X",1,IF('Prop Drill Pipe Inp Report'!BA2338="X",1,0))))))))))))</f>
        <v>0</v>
      </c>
    </row>
    <row r="2332" spans="9:10" x14ac:dyDescent="0.25">
      <c r="I2332">
        <f>IF('Prop Drill Pipe Inp Report'!V2339="X",1,IF('Prop Drill Pipe Inp Report'!W2339="X",1,IF('Prop Drill Pipe Inp Report'!X2339="X",1,IF('Prop Drill Pipe Inp Report'!Y2339="X",1,IF('Prop Drill Pipe Inp Report'!Z2339="X",1,IF('Prop Drill Pipe Inp Report'!AA2339="X",1,IF('Prop Drill Pipe Inp Report'!AB2339="X",1,IF('Prop Drill Pipe Inp Report'!AC2339="X",1,IF('Prop Drill Pipe Inp Report'!AD2339="X",1,IF('Prop Drill Pipe Inp Report'!AE2339="X",1,IF('Prop Drill Pipe Inp Report'!AF2339="X",1,IF('Prop Drill Pipe Inp Report'!AG2339="X",1,IF('Prop Drill Pipe Inp Report'!AH2339="X",1, IF('Prop Drill Pipe Inp Report'!AI2339="X",1,0))))))))))))))</f>
        <v>0</v>
      </c>
      <c r="J2332">
        <f>IF('Prop Drill Pipe Inp Report'!AP2339="X",1,IF('Prop Drill Pipe Inp Report'!AQ2339="X",1,IF('Prop Drill Pipe Inp Report'!AR2339="X",1,IF('Prop Drill Pipe Inp Report'!AS2339="X",1,IF('Prop Drill Pipe Inp Report'!AT2339="X",1,IF('Prop Drill Pipe Inp Report'!AU2339="X",1,IF('Prop Drill Pipe Inp Report'!AV2339="X",1,IF('Prop Drill Pipe Inp Report'!AW2339="X",1,IF('Prop Drill Pipe Inp Report'!AX2339="X",1,IF('Prop Drill Pipe Inp Report'!AY2339="X",1,IF('Prop Drill Pipe Inp Report'!AZ2339="X",1,IF('Prop Drill Pipe Inp Report'!BA2339="X",1,0))))))))))))</f>
        <v>0</v>
      </c>
    </row>
    <row r="2333" spans="9:10" x14ac:dyDescent="0.25">
      <c r="I2333">
        <f>IF('Prop Drill Pipe Inp Report'!V2340="X",1,IF('Prop Drill Pipe Inp Report'!W2340="X",1,IF('Prop Drill Pipe Inp Report'!X2340="X",1,IF('Prop Drill Pipe Inp Report'!Y2340="X",1,IF('Prop Drill Pipe Inp Report'!Z2340="X",1,IF('Prop Drill Pipe Inp Report'!AA2340="X",1,IF('Prop Drill Pipe Inp Report'!AB2340="X",1,IF('Prop Drill Pipe Inp Report'!AC2340="X",1,IF('Prop Drill Pipe Inp Report'!AD2340="X",1,IF('Prop Drill Pipe Inp Report'!AE2340="X",1,IF('Prop Drill Pipe Inp Report'!AF2340="X",1,IF('Prop Drill Pipe Inp Report'!AG2340="X",1,IF('Prop Drill Pipe Inp Report'!AH2340="X",1, IF('Prop Drill Pipe Inp Report'!AI2340="X",1,0))))))))))))))</f>
        <v>0</v>
      </c>
      <c r="J2333">
        <f>IF('Prop Drill Pipe Inp Report'!AP2340="X",1,IF('Prop Drill Pipe Inp Report'!AQ2340="X",1,IF('Prop Drill Pipe Inp Report'!AR2340="X",1,IF('Prop Drill Pipe Inp Report'!AS2340="X",1,IF('Prop Drill Pipe Inp Report'!AT2340="X",1,IF('Prop Drill Pipe Inp Report'!AU2340="X",1,IF('Prop Drill Pipe Inp Report'!AV2340="X",1,IF('Prop Drill Pipe Inp Report'!AW2340="X",1,IF('Prop Drill Pipe Inp Report'!AX2340="X",1,IF('Prop Drill Pipe Inp Report'!AY2340="X",1,IF('Prop Drill Pipe Inp Report'!AZ2340="X",1,IF('Prop Drill Pipe Inp Report'!BA2340="X",1,0))))))))))))</f>
        <v>0</v>
      </c>
    </row>
    <row r="2334" spans="9:10" x14ac:dyDescent="0.25">
      <c r="I2334">
        <f>IF('Prop Drill Pipe Inp Report'!V2341="X",1,IF('Prop Drill Pipe Inp Report'!W2341="X",1,IF('Prop Drill Pipe Inp Report'!X2341="X",1,IF('Prop Drill Pipe Inp Report'!Y2341="X",1,IF('Prop Drill Pipe Inp Report'!Z2341="X",1,IF('Prop Drill Pipe Inp Report'!AA2341="X",1,IF('Prop Drill Pipe Inp Report'!AB2341="X",1,IF('Prop Drill Pipe Inp Report'!AC2341="X",1,IF('Prop Drill Pipe Inp Report'!AD2341="X",1,IF('Prop Drill Pipe Inp Report'!AE2341="X",1,IF('Prop Drill Pipe Inp Report'!AF2341="X",1,IF('Prop Drill Pipe Inp Report'!AG2341="X",1,IF('Prop Drill Pipe Inp Report'!AH2341="X",1, IF('Prop Drill Pipe Inp Report'!AI2341="X",1,0))))))))))))))</f>
        <v>0</v>
      </c>
      <c r="J2334">
        <f>IF('Prop Drill Pipe Inp Report'!AP2341="X",1,IF('Prop Drill Pipe Inp Report'!AQ2341="X",1,IF('Prop Drill Pipe Inp Report'!AR2341="X",1,IF('Prop Drill Pipe Inp Report'!AS2341="X",1,IF('Prop Drill Pipe Inp Report'!AT2341="X",1,IF('Prop Drill Pipe Inp Report'!AU2341="X",1,IF('Prop Drill Pipe Inp Report'!AV2341="X",1,IF('Prop Drill Pipe Inp Report'!AW2341="X",1,IF('Prop Drill Pipe Inp Report'!AX2341="X",1,IF('Prop Drill Pipe Inp Report'!AY2341="X",1,IF('Prop Drill Pipe Inp Report'!AZ2341="X",1,IF('Prop Drill Pipe Inp Report'!BA2341="X",1,0))))))))))))</f>
        <v>0</v>
      </c>
    </row>
    <row r="2335" spans="9:10" x14ac:dyDescent="0.25">
      <c r="I2335">
        <f>IF('Prop Drill Pipe Inp Report'!V2342="X",1,IF('Prop Drill Pipe Inp Report'!W2342="X",1,IF('Prop Drill Pipe Inp Report'!X2342="X",1,IF('Prop Drill Pipe Inp Report'!Y2342="X",1,IF('Prop Drill Pipe Inp Report'!Z2342="X",1,IF('Prop Drill Pipe Inp Report'!AA2342="X",1,IF('Prop Drill Pipe Inp Report'!AB2342="X",1,IF('Prop Drill Pipe Inp Report'!AC2342="X",1,IF('Prop Drill Pipe Inp Report'!AD2342="X",1,IF('Prop Drill Pipe Inp Report'!AE2342="X",1,IF('Prop Drill Pipe Inp Report'!AF2342="X",1,IF('Prop Drill Pipe Inp Report'!AG2342="X",1,IF('Prop Drill Pipe Inp Report'!AH2342="X",1, IF('Prop Drill Pipe Inp Report'!AI2342="X",1,0))))))))))))))</f>
        <v>0</v>
      </c>
      <c r="J2335">
        <f>IF('Prop Drill Pipe Inp Report'!AP2342="X",1,IF('Prop Drill Pipe Inp Report'!AQ2342="X",1,IF('Prop Drill Pipe Inp Report'!AR2342="X",1,IF('Prop Drill Pipe Inp Report'!AS2342="X",1,IF('Prop Drill Pipe Inp Report'!AT2342="X",1,IF('Prop Drill Pipe Inp Report'!AU2342="X",1,IF('Prop Drill Pipe Inp Report'!AV2342="X",1,IF('Prop Drill Pipe Inp Report'!AW2342="X",1,IF('Prop Drill Pipe Inp Report'!AX2342="X",1,IF('Prop Drill Pipe Inp Report'!AY2342="X",1,IF('Prop Drill Pipe Inp Report'!AZ2342="X",1,IF('Prop Drill Pipe Inp Report'!BA2342="X",1,0))))))))))))</f>
        <v>0</v>
      </c>
    </row>
    <row r="2336" spans="9:10" x14ac:dyDescent="0.25">
      <c r="I2336">
        <f>IF('Prop Drill Pipe Inp Report'!V2343="X",1,IF('Prop Drill Pipe Inp Report'!W2343="X",1,IF('Prop Drill Pipe Inp Report'!X2343="X",1,IF('Prop Drill Pipe Inp Report'!Y2343="X",1,IF('Prop Drill Pipe Inp Report'!Z2343="X",1,IF('Prop Drill Pipe Inp Report'!AA2343="X",1,IF('Prop Drill Pipe Inp Report'!AB2343="X",1,IF('Prop Drill Pipe Inp Report'!AC2343="X",1,IF('Prop Drill Pipe Inp Report'!AD2343="X",1,IF('Prop Drill Pipe Inp Report'!AE2343="X",1,IF('Prop Drill Pipe Inp Report'!AF2343="X",1,IF('Prop Drill Pipe Inp Report'!AG2343="X",1,IF('Prop Drill Pipe Inp Report'!AH2343="X",1, IF('Prop Drill Pipe Inp Report'!AI2343="X",1,0))))))))))))))</f>
        <v>0</v>
      </c>
      <c r="J2336">
        <f>IF('Prop Drill Pipe Inp Report'!AP2343="X",1,IF('Prop Drill Pipe Inp Report'!AQ2343="X",1,IF('Prop Drill Pipe Inp Report'!AR2343="X",1,IF('Prop Drill Pipe Inp Report'!AS2343="X",1,IF('Prop Drill Pipe Inp Report'!AT2343="X",1,IF('Prop Drill Pipe Inp Report'!AU2343="X",1,IF('Prop Drill Pipe Inp Report'!AV2343="X",1,IF('Prop Drill Pipe Inp Report'!AW2343="X",1,IF('Prop Drill Pipe Inp Report'!AX2343="X",1,IF('Prop Drill Pipe Inp Report'!AY2343="X",1,IF('Prop Drill Pipe Inp Report'!AZ2343="X",1,IF('Prop Drill Pipe Inp Report'!BA2343="X",1,0))))))))))))</f>
        <v>0</v>
      </c>
    </row>
    <row r="2337" spans="9:10" x14ac:dyDescent="0.25">
      <c r="I2337">
        <f>IF('Prop Drill Pipe Inp Report'!V2344="X",1,IF('Prop Drill Pipe Inp Report'!W2344="X",1,IF('Prop Drill Pipe Inp Report'!X2344="X",1,IF('Prop Drill Pipe Inp Report'!Y2344="X",1,IF('Prop Drill Pipe Inp Report'!Z2344="X",1,IF('Prop Drill Pipe Inp Report'!AA2344="X",1,IF('Prop Drill Pipe Inp Report'!AB2344="X",1,IF('Prop Drill Pipe Inp Report'!AC2344="X",1,IF('Prop Drill Pipe Inp Report'!AD2344="X",1,IF('Prop Drill Pipe Inp Report'!AE2344="X",1,IF('Prop Drill Pipe Inp Report'!AF2344="X",1,IF('Prop Drill Pipe Inp Report'!AG2344="X",1,IF('Prop Drill Pipe Inp Report'!AH2344="X",1, IF('Prop Drill Pipe Inp Report'!AI2344="X",1,0))))))))))))))</f>
        <v>0</v>
      </c>
      <c r="J2337">
        <f>IF('Prop Drill Pipe Inp Report'!AP2344="X",1,IF('Prop Drill Pipe Inp Report'!AQ2344="X",1,IF('Prop Drill Pipe Inp Report'!AR2344="X",1,IF('Prop Drill Pipe Inp Report'!AS2344="X",1,IF('Prop Drill Pipe Inp Report'!AT2344="X",1,IF('Prop Drill Pipe Inp Report'!AU2344="X",1,IF('Prop Drill Pipe Inp Report'!AV2344="X",1,IF('Prop Drill Pipe Inp Report'!AW2344="X",1,IF('Prop Drill Pipe Inp Report'!AX2344="X",1,IF('Prop Drill Pipe Inp Report'!AY2344="X",1,IF('Prop Drill Pipe Inp Report'!AZ2344="X",1,IF('Prop Drill Pipe Inp Report'!BA2344="X",1,0))))))))))))</f>
        <v>0</v>
      </c>
    </row>
    <row r="2338" spans="9:10" x14ac:dyDescent="0.25">
      <c r="I2338">
        <f>IF('Prop Drill Pipe Inp Report'!V2345="X",1,IF('Prop Drill Pipe Inp Report'!W2345="X",1,IF('Prop Drill Pipe Inp Report'!X2345="X",1,IF('Prop Drill Pipe Inp Report'!Y2345="X",1,IF('Prop Drill Pipe Inp Report'!Z2345="X",1,IF('Prop Drill Pipe Inp Report'!AA2345="X",1,IF('Prop Drill Pipe Inp Report'!AB2345="X",1,IF('Prop Drill Pipe Inp Report'!AC2345="X",1,IF('Prop Drill Pipe Inp Report'!AD2345="X",1,IF('Prop Drill Pipe Inp Report'!AE2345="X",1,IF('Prop Drill Pipe Inp Report'!AF2345="X",1,IF('Prop Drill Pipe Inp Report'!AG2345="X",1,IF('Prop Drill Pipe Inp Report'!AH2345="X",1, IF('Prop Drill Pipe Inp Report'!AI2345="X",1,0))))))))))))))</f>
        <v>0</v>
      </c>
      <c r="J2338">
        <f>IF('Prop Drill Pipe Inp Report'!AP2345="X",1,IF('Prop Drill Pipe Inp Report'!AQ2345="X",1,IF('Prop Drill Pipe Inp Report'!AR2345="X",1,IF('Prop Drill Pipe Inp Report'!AS2345="X",1,IF('Prop Drill Pipe Inp Report'!AT2345="X",1,IF('Prop Drill Pipe Inp Report'!AU2345="X",1,IF('Prop Drill Pipe Inp Report'!AV2345="X",1,IF('Prop Drill Pipe Inp Report'!AW2345="X",1,IF('Prop Drill Pipe Inp Report'!AX2345="X",1,IF('Prop Drill Pipe Inp Report'!AY2345="X",1,IF('Prop Drill Pipe Inp Report'!AZ2345="X",1,IF('Prop Drill Pipe Inp Report'!BA2345="X",1,0))))))))))))</f>
        <v>0</v>
      </c>
    </row>
    <row r="2339" spans="9:10" x14ac:dyDescent="0.25">
      <c r="I2339">
        <f>IF('Prop Drill Pipe Inp Report'!V2346="X",1,IF('Prop Drill Pipe Inp Report'!W2346="X",1,IF('Prop Drill Pipe Inp Report'!X2346="X",1,IF('Prop Drill Pipe Inp Report'!Y2346="X",1,IF('Prop Drill Pipe Inp Report'!Z2346="X",1,IF('Prop Drill Pipe Inp Report'!AA2346="X",1,IF('Prop Drill Pipe Inp Report'!AB2346="X",1,IF('Prop Drill Pipe Inp Report'!AC2346="X",1,IF('Prop Drill Pipe Inp Report'!AD2346="X",1,IF('Prop Drill Pipe Inp Report'!AE2346="X",1,IF('Prop Drill Pipe Inp Report'!AF2346="X",1,IF('Prop Drill Pipe Inp Report'!AG2346="X",1,IF('Prop Drill Pipe Inp Report'!AH2346="X",1, IF('Prop Drill Pipe Inp Report'!AI2346="X",1,0))))))))))))))</f>
        <v>0</v>
      </c>
      <c r="J2339">
        <f>IF('Prop Drill Pipe Inp Report'!AP2346="X",1,IF('Prop Drill Pipe Inp Report'!AQ2346="X",1,IF('Prop Drill Pipe Inp Report'!AR2346="X",1,IF('Prop Drill Pipe Inp Report'!AS2346="X",1,IF('Prop Drill Pipe Inp Report'!AT2346="X",1,IF('Prop Drill Pipe Inp Report'!AU2346="X",1,IF('Prop Drill Pipe Inp Report'!AV2346="X",1,IF('Prop Drill Pipe Inp Report'!AW2346="X",1,IF('Prop Drill Pipe Inp Report'!AX2346="X",1,IF('Prop Drill Pipe Inp Report'!AY2346="X",1,IF('Prop Drill Pipe Inp Report'!AZ2346="X",1,IF('Prop Drill Pipe Inp Report'!BA2346="X",1,0))))))))))))</f>
        <v>0</v>
      </c>
    </row>
    <row r="2340" spans="9:10" x14ac:dyDescent="0.25">
      <c r="I2340">
        <f>IF('Prop Drill Pipe Inp Report'!V2347="X",1,IF('Prop Drill Pipe Inp Report'!W2347="X",1,IF('Prop Drill Pipe Inp Report'!X2347="X",1,IF('Prop Drill Pipe Inp Report'!Y2347="X",1,IF('Prop Drill Pipe Inp Report'!Z2347="X",1,IF('Prop Drill Pipe Inp Report'!AA2347="X",1,IF('Prop Drill Pipe Inp Report'!AB2347="X",1,IF('Prop Drill Pipe Inp Report'!AC2347="X",1,IF('Prop Drill Pipe Inp Report'!AD2347="X",1,IF('Prop Drill Pipe Inp Report'!AE2347="X",1,IF('Prop Drill Pipe Inp Report'!AF2347="X",1,IF('Prop Drill Pipe Inp Report'!AG2347="X",1,IF('Prop Drill Pipe Inp Report'!AH2347="X",1, IF('Prop Drill Pipe Inp Report'!AI2347="X",1,0))))))))))))))</f>
        <v>0</v>
      </c>
      <c r="J2340">
        <f>IF('Prop Drill Pipe Inp Report'!AP2347="X",1,IF('Prop Drill Pipe Inp Report'!AQ2347="X",1,IF('Prop Drill Pipe Inp Report'!AR2347="X",1,IF('Prop Drill Pipe Inp Report'!AS2347="X",1,IF('Prop Drill Pipe Inp Report'!AT2347="X",1,IF('Prop Drill Pipe Inp Report'!AU2347="X",1,IF('Prop Drill Pipe Inp Report'!AV2347="X",1,IF('Prop Drill Pipe Inp Report'!AW2347="X",1,IF('Prop Drill Pipe Inp Report'!AX2347="X",1,IF('Prop Drill Pipe Inp Report'!AY2347="X",1,IF('Prop Drill Pipe Inp Report'!AZ2347="X",1,IF('Prop Drill Pipe Inp Report'!BA2347="X",1,0))))))))))))</f>
        <v>0</v>
      </c>
    </row>
    <row r="2341" spans="9:10" x14ac:dyDescent="0.25">
      <c r="I2341">
        <f>IF('Prop Drill Pipe Inp Report'!V2348="X",1,IF('Prop Drill Pipe Inp Report'!W2348="X",1,IF('Prop Drill Pipe Inp Report'!X2348="X",1,IF('Prop Drill Pipe Inp Report'!Y2348="X",1,IF('Prop Drill Pipe Inp Report'!Z2348="X",1,IF('Prop Drill Pipe Inp Report'!AA2348="X",1,IF('Prop Drill Pipe Inp Report'!AB2348="X",1,IF('Prop Drill Pipe Inp Report'!AC2348="X",1,IF('Prop Drill Pipe Inp Report'!AD2348="X",1,IF('Prop Drill Pipe Inp Report'!AE2348="X",1,IF('Prop Drill Pipe Inp Report'!AF2348="X",1,IF('Prop Drill Pipe Inp Report'!AG2348="X",1,IF('Prop Drill Pipe Inp Report'!AH2348="X",1, IF('Prop Drill Pipe Inp Report'!AI2348="X",1,0))))))))))))))</f>
        <v>0</v>
      </c>
      <c r="J2341">
        <f>IF('Prop Drill Pipe Inp Report'!AP2348="X",1,IF('Prop Drill Pipe Inp Report'!AQ2348="X",1,IF('Prop Drill Pipe Inp Report'!AR2348="X",1,IF('Prop Drill Pipe Inp Report'!AS2348="X",1,IF('Prop Drill Pipe Inp Report'!AT2348="X",1,IF('Prop Drill Pipe Inp Report'!AU2348="X",1,IF('Prop Drill Pipe Inp Report'!AV2348="X",1,IF('Prop Drill Pipe Inp Report'!AW2348="X",1,IF('Prop Drill Pipe Inp Report'!AX2348="X",1,IF('Prop Drill Pipe Inp Report'!AY2348="X",1,IF('Prop Drill Pipe Inp Report'!AZ2348="X",1,IF('Prop Drill Pipe Inp Report'!BA2348="X",1,0))))))))))))</f>
        <v>0</v>
      </c>
    </row>
    <row r="2342" spans="9:10" x14ac:dyDescent="0.25">
      <c r="I2342">
        <f>IF('Prop Drill Pipe Inp Report'!V2349="X",1,IF('Prop Drill Pipe Inp Report'!W2349="X",1,IF('Prop Drill Pipe Inp Report'!X2349="X",1,IF('Prop Drill Pipe Inp Report'!Y2349="X",1,IF('Prop Drill Pipe Inp Report'!Z2349="X",1,IF('Prop Drill Pipe Inp Report'!AA2349="X",1,IF('Prop Drill Pipe Inp Report'!AB2349="X",1,IF('Prop Drill Pipe Inp Report'!AC2349="X",1,IF('Prop Drill Pipe Inp Report'!AD2349="X",1,IF('Prop Drill Pipe Inp Report'!AE2349="X",1,IF('Prop Drill Pipe Inp Report'!AF2349="X",1,IF('Prop Drill Pipe Inp Report'!AG2349="X",1,IF('Prop Drill Pipe Inp Report'!AH2349="X",1, IF('Prop Drill Pipe Inp Report'!AI2349="X",1,0))))))))))))))</f>
        <v>0</v>
      </c>
      <c r="J2342">
        <f>IF('Prop Drill Pipe Inp Report'!AP2349="X",1,IF('Prop Drill Pipe Inp Report'!AQ2349="X",1,IF('Prop Drill Pipe Inp Report'!AR2349="X",1,IF('Prop Drill Pipe Inp Report'!AS2349="X",1,IF('Prop Drill Pipe Inp Report'!AT2349="X",1,IF('Prop Drill Pipe Inp Report'!AU2349="X",1,IF('Prop Drill Pipe Inp Report'!AV2349="X",1,IF('Prop Drill Pipe Inp Report'!AW2349="X",1,IF('Prop Drill Pipe Inp Report'!AX2349="X",1,IF('Prop Drill Pipe Inp Report'!AY2349="X",1,IF('Prop Drill Pipe Inp Report'!AZ2349="X",1,IF('Prop Drill Pipe Inp Report'!BA2349="X",1,0))))))))))))</f>
        <v>0</v>
      </c>
    </row>
    <row r="2343" spans="9:10" x14ac:dyDescent="0.25">
      <c r="I2343">
        <f>IF('Prop Drill Pipe Inp Report'!V2350="X",1,IF('Prop Drill Pipe Inp Report'!W2350="X",1,IF('Prop Drill Pipe Inp Report'!X2350="X",1,IF('Prop Drill Pipe Inp Report'!Y2350="X",1,IF('Prop Drill Pipe Inp Report'!Z2350="X",1,IF('Prop Drill Pipe Inp Report'!AA2350="X",1,IF('Prop Drill Pipe Inp Report'!AB2350="X",1,IF('Prop Drill Pipe Inp Report'!AC2350="X",1,IF('Prop Drill Pipe Inp Report'!AD2350="X",1,IF('Prop Drill Pipe Inp Report'!AE2350="X",1,IF('Prop Drill Pipe Inp Report'!AF2350="X",1,IF('Prop Drill Pipe Inp Report'!AG2350="X",1,IF('Prop Drill Pipe Inp Report'!AH2350="X",1, IF('Prop Drill Pipe Inp Report'!AI2350="X",1,0))))))))))))))</f>
        <v>0</v>
      </c>
      <c r="J2343">
        <f>IF('Prop Drill Pipe Inp Report'!AP2350="X",1,IF('Prop Drill Pipe Inp Report'!AQ2350="X",1,IF('Prop Drill Pipe Inp Report'!AR2350="X",1,IF('Prop Drill Pipe Inp Report'!AS2350="X",1,IF('Prop Drill Pipe Inp Report'!AT2350="X",1,IF('Prop Drill Pipe Inp Report'!AU2350="X",1,IF('Prop Drill Pipe Inp Report'!AV2350="X",1,IF('Prop Drill Pipe Inp Report'!AW2350="X",1,IF('Prop Drill Pipe Inp Report'!AX2350="X",1,IF('Prop Drill Pipe Inp Report'!AY2350="X",1,IF('Prop Drill Pipe Inp Report'!AZ2350="X",1,IF('Prop Drill Pipe Inp Report'!BA2350="X",1,0))))))))))))</f>
        <v>0</v>
      </c>
    </row>
    <row r="2344" spans="9:10" x14ac:dyDescent="0.25">
      <c r="I2344">
        <f>IF('Prop Drill Pipe Inp Report'!V2351="X",1,IF('Prop Drill Pipe Inp Report'!W2351="X",1,IF('Prop Drill Pipe Inp Report'!X2351="X",1,IF('Prop Drill Pipe Inp Report'!Y2351="X",1,IF('Prop Drill Pipe Inp Report'!Z2351="X",1,IF('Prop Drill Pipe Inp Report'!AA2351="X",1,IF('Prop Drill Pipe Inp Report'!AB2351="X",1,IF('Prop Drill Pipe Inp Report'!AC2351="X",1,IF('Prop Drill Pipe Inp Report'!AD2351="X",1,IF('Prop Drill Pipe Inp Report'!AE2351="X",1,IF('Prop Drill Pipe Inp Report'!AF2351="X",1,IF('Prop Drill Pipe Inp Report'!AG2351="X",1,IF('Prop Drill Pipe Inp Report'!AH2351="X",1, IF('Prop Drill Pipe Inp Report'!AI2351="X",1,0))))))))))))))</f>
        <v>0</v>
      </c>
      <c r="J2344">
        <f>IF('Prop Drill Pipe Inp Report'!AP2351="X",1,IF('Prop Drill Pipe Inp Report'!AQ2351="X",1,IF('Prop Drill Pipe Inp Report'!AR2351="X",1,IF('Prop Drill Pipe Inp Report'!AS2351="X",1,IF('Prop Drill Pipe Inp Report'!AT2351="X",1,IF('Prop Drill Pipe Inp Report'!AU2351="X",1,IF('Prop Drill Pipe Inp Report'!AV2351="X",1,IF('Prop Drill Pipe Inp Report'!AW2351="X",1,IF('Prop Drill Pipe Inp Report'!AX2351="X",1,IF('Prop Drill Pipe Inp Report'!AY2351="X",1,IF('Prop Drill Pipe Inp Report'!AZ2351="X",1,IF('Prop Drill Pipe Inp Report'!BA2351="X",1,0))))))))))))</f>
        <v>0</v>
      </c>
    </row>
    <row r="2345" spans="9:10" x14ac:dyDescent="0.25">
      <c r="I2345">
        <f>IF('Prop Drill Pipe Inp Report'!V2352="X",1,IF('Prop Drill Pipe Inp Report'!W2352="X",1,IF('Prop Drill Pipe Inp Report'!X2352="X",1,IF('Prop Drill Pipe Inp Report'!Y2352="X",1,IF('Prop Drill Pipe Inp Report'!Z2352="X",1,IF('Prop Drill Pipe Inp Report'!AA2352="X",1,IF('Prop Drill Pipe Inp Report'!AB2352="X",1,IF('Prop Drill Pipe Inp Report'!AC2352="X",1,IF('Prop Drill Pipe Inp Report'!AD2352="X",1,IF('Prop Drill Pipe Inp Report'!AE2352="X",1,IF('Prop Drill Pipe Inp Report'!AF2352="X",1,IF('Prop Drill Pipe Inp Report'!AG2352="X",1,IF('Prop Drill Pipe Inp Report'!AH2352="X",1, IF('Prop Drill Pipe Inp Report'!AI2352="X",1,0))))))))))))))</f>
        <v>0</v>
      </c>
      <c r="J2345">
        <f>IF('Prop Drill Pipe Inp Report'!AP2352="X",1,IF('Prop Drill Pipe Inp Report'!AQ2352="X",1,IF('Prop Drill Pipe Inp Report'!AR2352="X",1,IF('Prop Drill Pipe Inp Report'!AS2352="X",1,IF('Prop Drill Pipe Inp Report'!AT2352="X",1,IF('Prop Drill Pipe Inp Report'!AU2352="X",1,IF('Prop Drill Pipe Inp Report'!AV2352="X",1,IF('Prop Drill Pipe Inp Report'!AW2352="X",1,IF('Prop Drill Pipe Inp Report'!AX2352="X",1,IF('Prop Drill Pipe Inp Report'!AY2352="X",1,IF('Prop Drill Pipe Inp Report'!AZ2352="X",1,IF('Prop Drill Pipe Inp Report'!BA2352="X",1,0))))))))))))</f>
        <v>0</v>
      </c>
    </row>
    <row r="2346" spans="9:10" x14ac:dyDescent="0.25">
      <c r="I2346">
        <f>IF('Prop Drill Pipe Inp Report'!V2353="X",1,IF('Prop Drill Pipe Inp Report'!W2353="X",1,IF('Prop Drill Pipe Inp Report'!X2353="X",1,IF('Prop Drill Pipe Inp Report'!Y2353="X",1,IF('Prop Drill Pipe Inp Report'!Z2353="X",1,IF('Prop Drill Pipe Inp Report'!AA2353="X",1,IF('Prop Drill Pipe Inp Report'!AB2353="X",1,IF('Prop Drill Pipe Inp Report'!AC2353="X",1,IF('Prop Drill Pipe Inp Report'!AD2353="X",1,IF('Prop Drill Pipe Inp Report'!AE2353="X",1,IF('Prop Drill Pipe Inp Report'!AF2353="X",1,IF('Prop Drill Pipe Inp Report'!AG2353="X",1,IF('Prop Drill Pipe Inp Report'!AH2353="X",1, IF('Prop Drill Pipe Inp Report'!AI2353="X",1,0))))))))))))))</f>
        <v>0</v>
      </c>
      <c r="J2346">
        <f>IF('Prop Drill Pipe Inp Report'!AP2353="X",1,IF('Prop Drill Pipe Inp Report'!AQ2353="X",1,IF('Prop Drill Pipe Inp Report'!AR2353="X",1,IF('Prop Drill Pipe Inp Report'!AS2353="X",1,IF('Prop Drill Pipe Inp Report'!AT2353="X",1,IF('Prop Drill Pipe Inp Report'!AU2353="X",1,IF('Prop Drill Pipe Inp Report'!AV2353="X",1,IF('Prop Drill Pipe Inp Report'!AW2353="X",1,IF('Prop Drill Pipe Inp Report'!AX2353="X",1,IF('Prop Drill Pipe Inp Report'!AY2353="X",1,IF('Prop Drill Pipe Inp Report'!AZ2353="X",1,IF('Prop Drill Pipe Inp Report'!BA2353="X",1,0))))))))))))</f>
        <v>0</v>
      </c>
    </row>
    <row r="2347" spans="9:10" x14ac:dyDescent="0.25">
      <c r="I2347">
        <f>IF('Prop Drill Pipe Inp Report'!V2354="X",1,IF('Prop Drill Pipe Inp Report'!W2354="X",1,IF('Prop Drill Pipe Inp Report'!X2354="X",1,IF('Prop Drill Pipe Inp Report'!Y2354="X",1,IF('Prop Drill Pipe Inp Report'!Z2354="X",1,IF('Prop Drill Pipe Inp Report'!AA2354="X",1,IF('Prop Drill Pipe Inp Report'!AB2354="X",1,IF('Prop Drill Pipe Inp Report'!AC2354="X",1,IF('Prop Drill Pipe Inp Report'!AD2354="X",1,IF('Prop Drill Pipe Inp Report'!AE2354="X",1,IF('Prop Drill Pipe Inp Report'!AF2354="X",1,IF('Prop Drill Pipe Inp Report'!AG2354="X",1,IF('Prop Drill Pipe Inp Report'!AH2354="X",1, IF('Prop Drill Pipe Inp Report'!AI2354="X",1,0))))))))))))))</f>
        <v>0</v>
      </c>
      <c r="J2347">
        <f>IF('Prop Drill Pipe Inp Report'!AP2354="X",1,IF('Prop Drill Pipe Inp Report'!AQ2354="X",1,IF('Prop Drill Pipe Inp Report'!AR2354="X",1,IF('Prop Drill Pipe Inp Report'!AS2354="X",1,IF('Prop Drill Pipe Inp Report'!AT2354="X",1,IF('Prop Drill Pipe Inp Report'!AU2354="X",1,IF('Prop Drill Pipe Inp Report'!AV2354="X",1,IF('Prop Drill Pipe Inp Report'!AW2354="X",1,IF('Prop Drill Pipe Inp Report'!AX2354="X",1,IF('Prop Drill Pipe Inp Report'!AY2354="X",1,IF('Prop Drill Pipe Inp Report'!AZ2354="X",1,IF('Prop Drill Pipe Inp Report'!BA2354="X",1,0))))))))))))</f>
        <v>0</v>
      </c>
    </row>
    <row r="2348" spans="9:10" x14ac:dyDescent="0.25">
      <c r="I2348">
        <f>IF('Prop Drill Pipe Inp Report'!V2355="X",1,IF('Prop Drill Pipe Inp Report'!W2355="X",1,IF('Prop Drill Pipe Inp Report'!X2355="X",1,IF('Prop Drill Pipe Inp Report'!Y2355="X",1,IF('Prop Drill Pipe Inp Report'!Z2355="X",1,IF('Prop Drill Pipe Inp Report'!AA2355="X",1,IF('Prop Drill Pipe Inp Report'!AB2355="X",1,IF('Prop Drill Pipe Inp Report'!AC2355="X",1,IF('Prop Drill Pipe Inp Report'!AD2355="X",1,IF('Prop Drill Pipe Inp Report'!AE2355="X",1,IF('Prop Drill Pipe Inp Report'!AF2355="X",1,IF('Prop Drill Pipe Inp Report'!AG2355="X",1,IF('Prop Drill Pipe Inp Report'!AH2355="X",1, IF('Prop Drill Pipe Inp Report'!AI2355="X",1,0))))))))))))))</f>
        <v>0</v>
      </c>
      <c r="J2348">
        <f>IF('Prop Drill Pipe Inp Report'!AP2355="X",1,IF('Prop Drill Pipe Inp Report'!AQ2355="X",1,IF('Prop Drill Pipe Inp Report'!AR2355="X",1,IF('Prop Drill Pipe Inp Report'!AS2355="X",1,IF('Prop Drill Pipe Inp Report'!AT2355="X",1,IF('Prop Drill Pipe Inp Report'!AU2355="X",1,IF('Prop Drill Pipe Inp Report'!AV2355="X",1,IF('Prop Drill Pipe Inp Report'!AW2355="X",1,IF('Prop Drill Pipe Inp Report'!AX2355="X",1,IF('Prop Drill Pipe Inp Report'!AY2355="X",1,IF('Prop Drill Pipe Inp Report'!AZ2355="X",1,IF('Prop Drill Pipe Inp Report'!BA2355="X",1,0))))))))))))</f>
        <v>0</v>
      </c>
    </row>
    <row r="2349" spans="9:10" x14ac:dyDescent="0.25">
      <c r="I2349">
        <f>IF('Prop Drill Pipe Inp Report'!V2356="X",1,IF('Prop Drill Pipe Inp Report'!W2356="X",1,IF('Prop Drill Pipe Inp Report'!X2356="X",1,IF('Prop Drill Pipe Inp Report'!Y2356="X",1,IF('Prop Drill Pipe Inp Report'!Z2356="X",1,IF('Prop Drill Pipe Inp Report'!AA2356="X",1,IF('Prop Drill Pipe Inp Report'!AB2356="X",1,IF('Prop Drill Pipe Inp Report'!AC2356="X",1,IF('Prop Drill Pipe Inp Report'!AD2356="X",1,IF('Prop Drill Pipe Inp Report'!AE2356="X",1,IF('Prop Drill Pipe Inp Report'!AF2356="X",1,IF('Prop Drill Pipe Inp Report'!AG2356="X",1,IF('Prop Drill Pipe Inp Report'!AH2356="X",1, IF('Prop Drill Pipe Inp Report'!AI2356="X",1,0))))))))))))))</f>
        <v>0</v>
      </c>
      <c r="J2349">
        <f>IF('Prop Drill Pipe Inp Report'!AP2356="X",1,IF('Prop Drill Pipe Inp Report'!AQ2356="X",1,IF('Prop Drill Pipe Inp Report'!AR2356="X",1,IF('Prop Drill Pipe Inp Report'!AS2356="X",1,IF('Prop Drill Pipe Inp Report'!AT2356="X",1,IF('Prop Drill Pipe Inp Report'!AU2356="X",1,IF('Prop Drill Pipe Inp Report'!AV2356="X",1,IF('Prop Drill Pipe Inp Report'!AW2356="X",1,IF('Prop Drill Pipe Inp Report'!AX2356="X",1,IF('Prop Drill Pipe Inp Report'!AY2356="X",1,IF('Prop Drill Pipe Inp Report'!AZ2356="X",1,IF('Prop Drill Pipe Inp Report'!BA2356="X",1,0))))))))))))</f>
        <v>0</v>
      </c>
    </row>
    <row r="2350" spans="9:10" x14ac:dyDescent="0.25">
      <c r="I2350">
        <f>IF('Prop Drill Pipe Inp Report'!V2357="X",1,IF('Prop Drill Pipe Inp Report'!W2357="X",1,IF('Prop Drill Pipe Inp Report'!X2357="X",1,IF('Prop Drill Pipe Inp Report'!Y2357="X",1,IF('Prop Drill Pipe Inp Report'!Z2357="X",1,IF('Prop Drill Pipe Inp Report'!AA2357="X",1,IF('Prop Drill Pipe Inp Report'!AB2357="X",1,IF('Prop Drill Pipe Inp Report'!AC2357="X",1,IF('Prop Drill Pipe Inp Report'!AD2357="X",1,IF('Prop Drill Pipe Inp Report'!AE2357="X",1,IF('Prop Drill Pipe Inp Report'!AF2357="X",1,IF('Prop Drill Pipe Inp Report'!AG2357="X",1,IF('Prop Drill Pipe Inp Report'!AH2357="X",1, IF('Prop Drill Pipe Inp Report'!AI2357="X",1,0))))))))))))))</f>
        <v>0</v>
      </c>
      <c r="J2350">
        <f>IF('Prop Drill Pipe Inp Report'!AP2357="X",1,IF('Prop Drill Pipe Inp Report'!AQ2357="X",1,IF('Prop Drill Pipe Inp Report'!AR2357="X",1,IF('Prop Drill Pipe Inp Report'!AS2357="X",1,IF('Prop Drill Pipe Inp Report'!AT2357="X",1,IF('Prop Drill Pipe Inp Report'!AU2357="X",1,IF('Prop Drill Pipe Inp Report'!AV2357="X",1,IF('Prop Drill Pipe Inp Report'!AW2357="X",1,IF('Prop Drill Pipe Inp Report'!AX2357="X",1,IF('Prop Drill Pipe Inp Report'!AY2357="X",1,IF('Prop Drill Pipe Inp Report'!AZ2357="X",1,IF('Prop Drill Pipe Inp Report'!BA2357="X",1,0))))))))))))</f>
        <v>0</v>
      </c>
    </row>
    <row r="2351" spans="9:10" x14ac:dyDescent="0.25">
      <c r="I2351">
        <f>IF('Prop Drill Pipe Inp Report'!V2358="X",1,IF('Prop Drill Pipe Inp Report'!W2358="X",1,IF('Prop Drill Pipe Inp Report'!X2358="X",1,IF('Prop Drill Pipe Inp Report'!Y2358="X",1,IF('Prop Drill Pipe Inp Report'!Z2358="X",1,IF('Prop Drill Pipe Inp Report'!AA2358="X",1,IF('Prop Drill Pipe Inp Report'!AB2358="X",1,IF('Prop Drill Pipe Inp Report'!AC2358="X",1,IF('Prop Drill Pipe Inp Report'!AD2358="X",1,IF('Prop Drill Pipe Inp Report'!AE2358="X",1,IF('Prop Drill Pipe Inp Report'!AF2358="X",1,IF('Prop Drill Pipe Inp Report'!AG2358="X",1,IF('Prop Drill Pipe Inp Report'!AH2358="X",1, IF('Prop Drill Pipe Inp Report'!AI2358="X",1,0))))))))))))))</f>
        <v>0</v>
      </c>
      <c r="J2351">
        <f>IF('Prop Drill Pipe Inp Report'!AP2358="X",1,IF('Prop Drill Pipe Inp Report'!AQ2358="X",1,IF('Prop Drill Pipe Inp Report'!AR2358="X",1,IF('Prop Drill Pipe Inp Report'!AS2358="X",1,IF('Prop Drill Pipe Inp Report'!AT2358="X",1,IF('Prop Drill Pipe Inp Report'!AU2358="X",1,IF('Prop Drill Pipe Inp Report'!AV2358="X",1,IF('Prop Drill Pipe Inp Report'!AW2358="X",1,IF('Prop Drill Pipe Inp Report'!AX2358="X",1,IF('Prop Drill Pipe Inp Report'!AY2358="X",1,IF('Prop Drill Pipe Inp Report'!AZ2358="X",1,IF('Prop Drill Pipe Inp Report'!BA2358="X",1,0))))))))))))</f>
        <v>0</v>
      </c>
    </row>
    <row r="2352" spans="9:10" x14ac:dyDescent="0.25">
      <c r="I2352">
        <f>IF('Prop Drill Pipe Inp Report'!V2359="X",1,IF('Prop Drill Pipe Inp Report'!W2359="X",1,IF('Prop Drill Pipe Inp Report'!X2359="X",1,IF('Prop Drill Pipe Inp Report'!Y2359="X",1,IF('Prop Drill Pipe Inp Report'!Z2359="X",1,IF('Prop Drill Pipe Inp Report'!AA2359="X",1,IF('Prop Drill Pipe Inp Report'!AB2359="X",1,IF('Prop Drill Pipe Inp Report'!AC2359="X",1,IF('Prop Drill Pipe Inp Report'!AD2359="X",1,IF('Prop Drill Pipe Inp Report'!AE2359="X",1,IF('Prop Drill Pipe Inp Report'!AF2359="X",1,IF('Prop Drill Pipe Inp Report'!AG2359="X",1,IF('Prop Drill Pipe Inp Report'!AH2359="X",1, IF('Prop Drill Pipe Inp Report'!AI2359="X",1,0))))))))))))))</f>
        <v>0</v>
      </c>
      <c r="J2352">
        <f>IF('Prop Drill Pipe Inp Report'!AP2359="X",1,IF('Prop Drill Pipe Inp Report'!AQ2359="X",1,IF('Prop Drill Pipe Inp Report'!AR2359="X",1,IF('Prop Drill Pipe Inp Report'!AS2359="X",1,IF('Prop Drill Pipe Inp Report'!AT2359="X",1,IF('Prop Drill Pipe Inp Report'!AU2359="X",1,IF('Prop Drill Pipe Inp Report'!AV2359="X",1,IF('Prop Drill Pipe Inp Report'!AW2359="X",1,IF('Prop Drill Pipe Inp Report'!AX2359="X",1,IF('Prop Drill Pipe Inp Report'!AY2359="X",1,IF('Prop Drill Pipe Inp Report'!AZ2359="X",1,IF('Prop Drill Pipe Inp Report'!BA2359="X",1,0))))))))))))</f>
        <v>0</v>
      </c>
    </row>
    <row r="2353" spans="9:10" x14ac:dyDescent="0.25">
      <c r="I2353">
        <f>IF('Prop Drill Pipe Inp Report'!V2360="X",1,IF('Prop Drill Pipe Inp Report'!W2360="X",1,IF('Prop Drill Pipe Inp Report'!X2360="X",1,IF('Prop Drill Pipe Inp Report'!Y2360="X",1,IF('Prop Drill Pipe Inp Report'!Z2360="X",1,IF('Prop Drill Pipe Inp Report'!AA2360="X",1,IF('Prop Drill Pipe Inp Report'!AB2360="X",1,IF('Prop Drill Pipe Inp Report'!AC2360="X",1,IF('Prop Drill Pipe Inp Report'!AD2360="X",1,IF('Prop Drill Pipe Inp Report'!AE2360="X",1,IF('Prop Drill Pipe Inp Report'!AF2360="X",1,IF('Prop Drill Pipe Inp Report'!AG2360="X",1,IF('Prop Drill Pipe Inp Report'!AH2360="X",1, IF('Prop Drill Pipe Inp Report'!AI2360="X",1,0))))))))))))))</f>
        <v>0</v>
      </c>
      <c r="J2353">
        <f>IF('Prop Drill Pipe Inp Report'!AP2360="X",1,IF('Prop Drill Pipe Inp Report'!AQ2360="X",1,IF('Prop Drill Pipe Inp Report'!AR2360="X",1,IF('Prop Drill Pipe Inp Report'!AS2360="X",1,IF('Prop Drill Pipe Inp Report'!AT2360="X",1,IF('Prop Drill Pipe Inp Report'!AU2360="X",1,IF('Prop Drill Pipe Inp Report'!AV2360="X",1,IF('Prop Drill Pipe Inp Report'!AW2360="X",1,IF('Prop Drill Pipe Inp Report'!AX2360="X",1,IF('Prop Drill Pipe Inp Report'!AY2360="X",1,IF('Prop Drill Pipe Inp Report'!AZ2360="X",1,IF('Prop Drill Pipe Inp Report'!BA2360="X",1,0))))))))))))</f>
        <v>0</v>
      </c>
    </row>
    <row r="2354" spans="9:10" x14ac:dyDescent="0.25">
      <c r="I2354">
        <f>IF('Prop Drill Pipe Inp Report'!V2361="X",1,IF('Prop Drill Pipe Inp Report'!W2361="X",1,IF('Prop Drill Pipe Inp Report'!X2361="X",1,IF('Prop Drill Pipe Inp Report'!Y2361="X",1,IF('Prop Drill Pipe Inp Report'!Z2361="X",1,IF('Prop Drill Pipe Inp Report'!AA2361="X",1,IF('Prop Drill Pipe Inp Report'!AB2361="X",1,IF('Prop Drill Pipe Inp Report'!AC2361="X",1,IF('Prop Drill Pipe Inp Report'!AD2361="X",1,IF('Prop Drill Pipe Inp Report'!AE2361="X",1,IF('Prop Drill Pipe Inp Report'!AF2361="X",1,IF('Prop Drill Pipe Inp Report'!AG2361="X",1,IF('Prop Drill Pipe Inp Report'!AH2361="X",1, IF('Prop Drill Pipe Inp Report'!AI2361="X",1,0))))))))))))))</f>
        <v>0</v>
      </c>
      <c r="J2354">
        <f>IF('Prop Drill Pipe Inp Report'!AP2361="X",1,IF('Prop Drill Pipe Inp Report'!AQ2361="X",1,IF('Prop Drill Pipe Inp Report'!AR2361="X",1,IF('Prop Drill Pipe Inp Report'!AS2361="X",1,IF('Prop Drill Pipe Inp Report'!AT2361="X",1,IF('Prop Drill Pipe Inp Report'!AU2361="X",1,IF('Prop Drill Pipe Inp Report'!AV2361="X",1,IF('Prop Drill Pipe Inp Report'!AW2361="X",1,IF('Prop Drill Pipe Inp Report'!AX2361="X",1,IF('Prop Drill Pipe Inp Report'!AY2361="X",1,IF('Prop Drill Pipe Inp Report'!AZ2361="X",1,IF('Prop Drill Pipe Inp Report'!BA2361="X",1,0))))))))))))</f>
        <v>0</v>
      </c>
    </row>
    <row r="2355" spans="9:10" x14ac:dyDescent="0.25">
      <c r="I2355">
        <f>IF('Prop Drill Pipe Inp Report'!V2362="X",1,IF('Prop Drill Pipe Inp Report'!W2362="X",1,IF('Prop Drill Pipe Inp Report'!X2362="X",1,IF('Prop Drill Pipe Inp Report'!Y2362="X",1,IF('Prop Drill Pipe Inp Report'!Z2362="X",1,IF('Prop Drill Pipe Inp Report'!AA2362="X",1,IF('Prop Drill Pipe Inp Report'!AB2362="X",1,IF('Prop Drill Pipe Inp Report'!AC2362="X",1,IF('Prop Drill Pipe Inp Report'!AD2362="X",1,IF('Prop Drill Pipe Inp Report'!AE2362="X",1,IF('Prop Drill Pipe Inp Report'!AF2362="X",1,IF('Prop Drill Pipe Inp Report'!AG2362="X",1,IF('Prop Drill Pipe Inp Report'!AH2362="X",1, IF('Prop Drill Pipe Inp Report'!AI2362="X",1,0))))))))))))))</f>
        <v>0</v>
      </c>
      <c r="J2355">
        <f>IF('Prop Drill Pipe Inp Report'!AP2362="X",1,IF('Prop Drill Pipe Inp Report'!AQ2362="X",1,IF('Prop Drill Pipe Inp Report'!AR2362="X",1,IF('Prop Drill Pipe Inp Report'!AS2362="X",1,IF('Prop Drill Pipe Inp Report'!AT2362="X",1,IF('Prop Drill Pipe Inp Report'!AU2362="X",1,IF('Prop Drill Pipe Inp Report'!AV2362="X",1,IF('Prop Drill Pipe Inp Report'!AW2362="X",1,IF('Prop Drill Pipe Inp Report'!AX2362="X",1,IF('Prop Drill Pipe Inp Report'!AY2362="X",1,IF('Prop Drill Pipe Inp Report'!AZ2362="X",1,IF('Prop Drill Pipe Inp Report'!BA2362="X",1,0))))))))))))</f>
        <v>0</v>
      </c>
    </row>
    <row r="2356" spans="9:10" x14ac:dyDescent="0.25">
      <c r="I2356">
        <f>IF('Prop Drill Pipe Inp Report'!V2363="X",1,IF('Prop Drill Pipe Inp Report'!W2363="X",1,IF('Prop Drill Pipe Inp Report'!X2363="X",1,IF('Prop Drill Pipe Inp Report'!Y2363="X",1,IF('Prop Drill Pipe Inp Report'!Z2363="X",1,IF('Prop Drill Pipe Inp Report'!AA2363="X",1,IF('Prop Drill Pipe Inp Report'!AB2363="X",1,IF('Prop Drill Pipe Inp Report'!AC2363="X",1,IF('Prop Drill Pipe Inp Report'!AD2363="X",1,IF('Prop Drill Pipe Inp Report'!AE2363="X",1,IF('Prop Drill Pipe Inp Report'!AF2363="X",1,IF('Prop Drill Pipe Inp Report'!AG2363="X",1,IF('Prop Drill Pipe Inp Report'!AH2363="X",1, IF('Prop Drill Pipe Inp Report'!AI2363="X",1,0))))))))))))))</f>
        <v>0</v>
      </c>
      <c r="J2356">
        <f>IF('Prop Drill Pipe Inp Report'!AP2363="X",1,IF('Prop Drill Pipe Inp Report'!AQ2363="X",1,IF('Prop Drill Pipe Inp Report'!AR2363="X",1,IF('Prop Drill Pipe Inp Report'!AS2363="X",1,IF('Prop Drill Pipe Inp Report'!AT2363="X",1,IF('Prop Drill Pipe Inp Report'!AU2363="X",1,IF('Prop Drill Pipe Inp Report'!AV2363="X",1,IF('Prop Drill Pipe Inp Report'!AW2363="X",1,IF('Prop Drill Pipe Inp Report'!AX2363="X",1,IF('Prop Drill Pipe Inp Report'!AY2363="X",1,IF('Prop Drill Pipe Inp Report'!AZ2363="X",1,IF('Prop Drill Pipe Inp Report'!BA2363="X",1,0))))))))))))</f>
        <v>0</v>
      </c>
    </row>
    <row r="2357" spans="9:10" x14ac:dyDescent="0.25">
      <c r="I2357">
        <f>IF('Prop Drill Pipe Inp Report'!V2364="X",1,IF('Prop Drill Pipe Inp Report'!W2364="X",1,IF('Prop Drill Pipe Inp Report'!X2364="X",1,IF('Prop Drill Pipe Inp Report'!Y2364="X",1,IF('Prop Drill Pipe Inp Report'!Z2364="X",1,IF('Prop Drill Pipe Inp Report'!AA2364="X",1,IF('Prop Drill Pipe Inp Report'!AB2364="X",1,IF('Prop Drill Pipe Inp Report'!AC2364="X",1,IF('Prop Drill Pipe Inp Report'!AD2364="X",1,IF('Prop Drill Pipe Inp Report'!AE2364="X",1,IF('Prop Drill Pipe Inp Report'!AF2364="X",1,IF('Prop Drill Pipe Inp Report'!AG2364="X",1,IF('Prop Drill Pipe Inp Report'!AH2364="X",1, IF('Prop Drill Pipe Inp Report'!AI2364="X",1,0))))))))))))))</f>
        <v>0</v>
      </c>
      <c r="J2357">
        <f>IF('Prop Drill Pipe Inp Report'!AP2364="X",1,IF('Prop Drill Pipe Inp Report'!AQ2364="X",1,IF('Prop Drill Pipe Inp Report'!AR2364="X",1,IF('Prop Drill Pipe Inp Report'!AS2364="X",1,IF('Prop Drill Pipe Inp Report'!AT2364="X",1,IF('Prop Drill Pipe Inp Report'!AU2364="X",1,IF('Prop Drill Pipe Inp Report'!AV2364="X",1,IF('Prop Drill Pipe Inp Report'!AW2364="X",1,IF('Prop Drill Pipe Inp Report'!AX2364="X",1,IF('Prop Drill Pipe Inp Report'!AY2364="X",1,IF('Prop Drill Pipe Inp Report'!AZ2364="X",1,IF('Prop Drill Pipe Inp Report'!BA2364="X",1,0))))))))))))</f>
        <v>0</v>
      </c>
    </row>
    <row r="2358" spans="9:10" x14ac:dyDescent="0.25">
      <c r="I2358">
        <f>IF('Prop Drill Pipe Inp Report'!V2365="X",1,IF('Prop Drill Pipe Inp Report'!W2365="X",1,IF('Prop Drill Pipe Inp Report'!X2365="X",1,IF('Prop Drill Pipe Inp Report'!Y2365="X",1,IF('Prop Drill Pipe Inp Report'!Z2365="X",1,IF('Prop Drill Pipe Inp Report'!AA2365="X",1,IF('Prop Drill Pipe Inp Report'!AB2365="X",1,IF('Prop Drill Pipe Inp Report'!AC2365="X",1,IF('Prop Drill Pipe Inp Report'!AD2365="X",1,IF('Prop Drill Pipe Inp Report'!AE2365="X",1,IF('Prop Drill Pipe Inp Report'!AF2365="X",1,IF('Prop Drill Pipe Inp Report'!AG2365="X",1,IF('Prop Drill Pipe Inp Report'!AH2365="X",1, IF('Prop Drill Pipe Inp Report'!AI2365="X",1,0))))))))))))))</f>
        <v>0</v>
      </c>
      <c r="J2358">
        <f>IF('Prop Drill Pipe Inp Report'!AP2365="X",1,IF('Prop Drill Pipe Inp Report'!AQ2365="X",1,IF('Prop Drill Pipe Inp Report'!AR2365="X",1,IF('Prop Drill Pipe Inp Report'!AS2365="X",1,IF('Prop Drill Pipe Inp Report'!AT2365="X",1,IF('Prop Drill Pipe Inp Report'!AU2365="X",1,IF('Prop Drill Pipe Inp Report'!AV2365="X",1,IF('Prop Drill Pipe Inp Report'!AW2365="X",1,IF('Prop Drill Pipe Inp Report'!AX2365="X",1,IF('Prop Drill Pipe Inp Report'!AY2365="X",1,IF('Prop Drill Pipe Inp Report'!AZ2365="X",1,IF('Prop Drill Pipe Inp Report'!BA2365="X",1,0))))))))))))</f>
        <v>0</v>
      </c>
    </row>
    <row r="2359" spans="9:10" x14ac:dyDescent="0.25">
      <c r="I2359">
        <f>IF('Prop Drill Pipe Inp Report'!V2366="X",1,IF('Prop Drill Pipe Inp Report'!W2366="X",1,IF('Prop Drill Pipe Inp Report'!X2366="X",1,IF('Prop Drill Pipe Inp Report'!Y2366="X",1,IF('Prop Drill Pipe Inp Report'!Z2366="X",1,IF('Prop Drill Pipe Inp Report'!AA2366="X",1,IF('Prop Drill Pipe Inp Report'!AB2366="X",1,IF('Prop Drill Pipe Inp Report'!AC2366="X",1,IF('Prop Drill Pipe Inp Report'!AD2366="X",1,IF('Prop Drill Pipe Inp Report'!AE2366="X",1,IF('Prop Drill Pipe Inp Report'!AF2366="X",1,IF('Prop Drill Pipe Inp Report'!AG2366="X",1,IF('Prop Drill Pipe Inp Report'!AH2366="X",1, IF('Prop Drill Pipe Inp Report'!AI2366="X",1,0))))))))))))))</f>
        <v>0</v>
      </c>
      <c r="J2359">
        <f>IF('Prop Drill Pipe Inp Report'!AP2366="X",1,IF('Prop Drill Pipe Inp Report'!AQ2366="X",1,IF('Prop Drill Pipe Inp Report'!AR2366="X",1,IF('Prop Drill Pipe Inp Report'!AS2366="X",1,IF('Prop Drill Pipe Inp Report'!AT2366="X",1,IF('Prop Drill Pipe Inp Report'!AU2366="X",1,IF('Prop Drill Pipe Inp Report'!AV2366="X",1,IF('Prop Drill Pipe Inp Report'!AW2366="X",1,IF('Prop Drill Pipe Inp Report'!AX2366="X",1,IF('Prop Drill Pipe Inp Report'!AY2366="X",1,IF('Prop Drill Pipe Inp Report'!AZ2366="X",1,IF('Prop Drill Pipe Inp Report'!BA2366="X",1,0))))))))))))</f>
        <v>0</v>
      </c>
    </row>
    <row r="2360" spans="9:10" x14ac:dyDescent="0.25">
      <c r="I2360">
        <f>IF('Prop Drill Pipe Inp Report'!V2367="X",1,IF('Prop Drill Pipe Inp Report'!W2367="X",1,IF('Prop Drill Pipe Inp Report'!X2367="X",1,IF('Prop Drill Pipe Inp Report'!Y2367="X",1,IF('Prop Drill Pipe Inp Report'!Z2367="X",1,IF('Prop Drill Pipe Inp Report'!AA2367="X",1,IF('Prop Drill Pipe Inp Report'!AB2367="X",1,IF('Prop Drill Pipe Inp Report'!AC2367="X",1,IF('Prop Drill Pipe Inp Report'!AD2367="X",1,IF('Prop Drill Pipe Inp Report'!AE2367="X",1,IF('Prop Drill Pipe Inp Report'!AF2367="X",1,IF('Prop Drill Pipe Inp Report'!AG2367="X",1,IF('Prop Drill Pipe Inp Report'!AH2367="X",1, IF('Prop Drill Pipe Inp Report'!AI2367="X",1,0))))))))))))))</f>
        <v>0</v>
      </c>
      <c r="J2360">
        <f>IF('Prop Drill Pipe Inp Report'!AP2367="X",1,IF('Prop Drill Pipe Inp Report'!AQ2367="X",1,IF('Prop Drill Pipe Inp Report'!AR2367="X",1,IF('Prop Drill Pipe Inp Report'!AS2367="X",1,IF('Prop Drill Pipe Inp Report'!AT2367="X",1,IF('Prop Drill Pipe Inp Report'!AU2367="X",1,IF('Prop Drill Pipe Inp Report'!AV2367="X",1,IF('Prop Drill Pipe Inp Report'!AW2367="X",1,IF('Prop Drill Pipe Inp Report'!AX2367="X",1,IF('Prop Drill Pipe Inp Report'!AY2367="X",1,IF('Prop Drill Pipe Inp Report'!AZ2367="X",1,IF('Prop Drill Pipe Inp Report'!BA2367="X",1,0))))))))))))</f>
        <v>0</v>
      </c>
    </row>
    <row r="2361" spans="9:10" x14ac:dyDescent="0.25">
      <c r="I2361">
        <f>IF('Prop Drill Pipe Inp Report'!V2368="X",1,IF('Prop Drill Pipe Inp Report'!W2368="X",1,IF('Prop Drill Pipe Inp Report'!X2368="X",1,IF('Prop Drill Pipe Inp Report'!Y2368="X",1,IF('Prop Drill Pipe Inp Report'!Z2368="X",1,IF('Prop Drill Pipe Inp Report'!AA2368="X",1,IF('Prop Drill Pipe Inp Report'!AB2368="X",1,IF('Prop Drill Pipe Inp Report'!AC2368="X",1,IF('Prop Drill Pipe Inp Report'!AD2368="X",1,IF('Prop Drill Pipe Inp Report'!AE2368="X",1,IF('Prop Drill Pipe Inp Report'!AF2368="X",1,IF('Prop Drill Pipe Inp Report'!AG2368="X",1,IF('Prop Drill Pipe Inp Report'!AH2368="X",1, IF('Prop Drill Pipe Inp Report'!AI2368="X",1,0))))))))))))))</f>
        <v>0</v>
      </c>
      <c r="J2361">
        <f>IF('Prop Drill Pipe Inp Report'!AP2368="X",1,IF('Prop Drill Pipe Inp Report'!AQ2368="X",1,IF('Prop Drill Pipe Inp Report'!AR2368="X",1,IF('Prop Drill Pipe Inp Report'!AS2368="X",1,IF('Prop Drill Pipe Inp Report'!AT2368="X",1,IF('Prop Drill Pipe Inp Report'!AU2368="X",1,IF('Prop Drill Pipe Inp Report'!AV2368="X",1,IF('Prop Drill Pipe Inp Report'!AW2368="X",1,IF('Prop Drill Pipe Inp Report'!AX2368="X",1,IF('Prop Drill Pipe Inp Report'!AY2368="X",1,IF('Prop Drill Pipe Inp Report'!AZ2368="X",1,IF('Prop Drill Pipe Inp Report'!BA2368="X",1,0))))))))))))</f>
        <v>0</v>
      </c>
    </row>
    <row r="2362" spans="9:10" x14ac:dyDescent="0.25">
      <c r="I2362">
        <f>IF('Prop Drill Pipe Inp Report'!V2369="X",1,IF('Prop Drill Pipe Inp Report'!W2369="X",1,IF('Prop Drill Pipe Inp Report'!X2369="X",1,IF('Prop Drill Pipe Inp Report'!Y2369="X",1,IF('Prop Drill Pipe Inp Report'!Z2369="X",1,IF('Prop Drill Pipe Inp Report'!AA2369="X",1,IF('Prop Drill Pipe Inp Report'!AB2369="X",1,IF('Prop Drill Pipe Inp Report'!AC2369="X",1,IF('Prop Drill Pipe Inp Report'!AD2369="X",1,IF('Prop Drill Pipe Inp Report'!AE2369="X",1,IF('Prop Drill Pipe Inp Report'!AF2369="X",1,IF('Prop Drill Pipe Inp Report'!AG2369="X",1,IF('Prop Drill Pipe Inp Report'!AH2369="X",1, IF('Prop Drill Pipe Inp Report'!AI2369="X",1,0))))))))))))))</f>
        <v>0</v>
      </c>
      <c r="J2362">
        <f>IF('Prop Drill Pipe Inp Report'!AP2369="X",1,IF('Prop Drill Pipe Inp Report'!AQ2369="X",1,IF('Prop Drill Pipe Inp Report'!AR2369="X",1,IF('Prop Drill Pipe Inp Report'!AS2369="X",1,IF('Prop Drill Pipe Inp Report'!AT2369="X",1,IF('Prop Drill Pipe Inp Report'!AU2369="X",1,IF('Prop Drill Pipe Inp Report'!AV2369="X",1,IF('Prop Drill Pipe Inp Report'!AW2369="X",1,IF('Prop Drill Pipe Inp Report'!AX2369="X",1,IF('Prop Drill Pipe Inp Report'!AY2369="X",1,IF('Prop Drill Pipe Inp Report'!AZ2369="X",1,IF('Prop Drill Pipe Inp Report'!BA2369="X",1,0))))))))))))</f>
        <v>0</v>
      </c>
    </row>
    <row r="2363" spans="9:10" x14ac:dyDescent="0.25">
      <c r="I2363">
        <f>IF('Prop Drill Pipe Inp Report'!V2370="X",1,IF('Prop Drill Pipe Inp Report'!W2370="X",1,IF('Prop Drill Pipe Inp Report'!X2370="X",1,IF('Prop Drill Pipe Inp Report'!Y2370="X",1,IF('Prop Drill Pipe Inp Report'!Z2370="X",1,IF('Prop Drill Pipe Inp Report'!AA2370="X",1,IF('Prop Drill Pipe Inp Report'!AB2370="X",1,IF('Prop Drill Pipe Inp Report'!AC2370="X",1,IF('Prop Drill Pipe Inp Report'!AD2370="X",1,IF('Prop Drill Pipe Inp Report'!AE2370="X",1,IF('Prop Drill Pipe Inp Report'!AF2370="X",1,IF('Prop Drill Pipe Inp Report'!AG2370="X",1,IF('Prop Drill Pipe Inp Report'!AH2370="X",1, IF('Prop Drill Pipe Inp Report'!AI2370="X",1,0))))))))))))))</f>
        <v>0</v>
      </c>
      <c r="J2363">
        <f>IF('Prop Drill Pipe Inp Report'!AP2370="X",1,IF('Prop Drill Pipe Inp Report'!AQ2370="X",1,IF('Prop Drill Pipe Inp Report'!AR2370="X",1,IF('Prop Drill Pipe Inp Report'!AS2370="X",1,IF('Prop Drill Pipe Inp Report'!AT2370="X",1,IF('Prop Drill Pipe Inp Report'!AU2370="X",1,IF('Prop Drill Pipe Inp Report'!AV2370="X",1,IF('Prop Drill Pipe Inp Report'!AW2370="X",1,IF('Prop Drill Pipe Inp Report'!AX2370="X",1,IF('Prop Drill Pipe Inp Report'!AY2370="X",1,IF('Prop Drill Pipe Inp Report'!AZ2370="X",1,IF('Prop Drill Pipe Inp Report'!BA2370="X",1,0))))))))))))</f>
        <v>0</v>
      </c>
    </row>
    <row r="2364" spans="9:10" x14ac:dyDescent="0.25">
      <c r="I2364">
        <f>IF('Prop Drill Pipe Inp Report'!V2371="X",1,IF('Prop Drill Pipe Inp Report'!W2371="X",1,IF('Prop Drill Pipe Inp Report'!X2371="X",1,IF('Prop Drill Pipe Inp Report'!Y2371="X",1,IF('Prop Drill Pipe Inp Report'!Z2371="X",1,IF('Prop Drill Pipe Inp Report'!AA2371="X",1,IF('Prop Drill Pipe Inp Report'!AB2371="X",1,IF('Prop Drill Pipe Inp Report'!AC2371="X",1,IF('Prop Drill Pipe Inp Report'!AD2371="X",1,IF('Prop Drill Pipe Inp Report'!AE2371="X",1,IF('Prop Drill Pipe Inp Report'!AF2371="X",1,IF('Prop Drill Pipe Inp Report'!AG2371="X",1,IF('Prop Drill Pipe Inp Report'!AH2371="X",1, IF('Prop Drill Pipe Inp Report'!AI2371="X",1,0))))))))))))))</f>
        <v>0</v>
      </c>
      <c r="J2364">
        <f>IF('Prop Drill Pipe Inp Report'!AP2371="X",1,IF('Prop Drill Pipe Inp Report'!AQ2371="X",1,IF('Prop Drill Pipe Inp Report'!AR2371="X",1,IF('Prop Drill Pipe Inp Report'!AS2371="X",1,IF('Prop Drill Pipe Inp Report'!AT2371="X",1,IF('Prop Drill Pipe Inp Report'!AU2371="X",1,IF('Prop Drill Pipe Inp Report'!AV2371="X",1,IF('Prop Drill Pipe Inp Report'!AW2371="X",1,IF('Prop Drill Pipe Inp Report'!AX2371="X",1,IF('Prop Drill Pipe Inp Report'!AY2371="X",1,IF('Prop Drill Pipe Inp Report'!AZ2371="X",1,IF('Prop Drill Pipe Inp Report'!BA2371="X",1,0))))))))))))</f>
        <v>0</v>
      </c>
    </row>
    <row r="2365" spans="9:10" x14ac:dyDescent="0.25">
      <c r="I2365">
        <f>IF('Prop Drill Pipe Inp Report'!V2372="X",1,IF('Prop Drill Pipe Inp Report'!W2372="X",1,IF('Prop Drill Pipe Inp Report'!X2372="X",1,IF('Prop Drill Pipe Inp Report'!Y2372="X",1,IF('Prop Drill Pipe Inp Report'!Z2372="X",1,IF('Prop Drill Pipe Inp Report'!AA2372="X",1,IF('Prop Drill Pipe Inp Report'!AB2372="X",1,IF('Prop Drill Pipe Inp Report'!AC2372="X",1,IF('Prop Drill Pipe Inp Report'!AD2372="X",1,IF('Prop Drill Pipe Inp Report'!AE2372="X",1,IF('Prop Drill Pipe Inp Report'!AF2372="X",1,IF('Prop Drill Pipe Inp Report'!AG2372="X",1,IF('Prop Drill Pipe Inp Report'!AH2372="X",1, IF('Prop Drill Pipe Inp Report'!AI2372="X",1,0))))))))))))))</f>
        <v>0</v>
      </c>
      <c r="J2365">
        <f>IF('Prop Drill Pipe Inp Report'!AP2372="X",1,IF('Prop Drill Pipe Inp Report'!AQ2372="X",1,IF('Prop Drill Pipe Inp Report'!AR2372="X",1,IF('Prop Drill Pipe Inp Report'!AS2372="X",1,IF('Prop Drill Pipe Inp Report'!AT2372="X",1,IF('Prop Drill Pipe Inp Report'!AU2372="X",1,IF('Prop Drill Pipe Inp Report'!AV2372="X",1,IF('Prop Drill Pipe Inp Report'!AW2372="X",1,IF('Prop Drill Pipe Inp Report'!AX2372="X",1,IF('Prop Drill Pipe Inp Report'!AY2372="X",1,IF('Prop Drill Pipe Inp Report'!AZ2372="X",1,IF('Prop Drill Pipe Inp Report'!BA2372="X",1,0))))))))))))</f>
        <v>0</v>
      </c>
    </row>
    <row r="2366" spans="9:10" x14ac:dyDescent="0.25">
      <c r="I2366">
        <f>IF('Prop Drill Pipe Inp Report'!V2373="X",1,IF('Prop Drill Pipe Inp Report'!W2373="X",1,IF('Prop Drill Pipe Inp Report'!X2373="X",1,IF('Prop Drill Pipe Inp Report'!Y2373="X",1,IF('Prop Drill Pipe Inp Report'!Z2373="X",1,IF('Prop Drill Pipe Inp Report'!AA2373="X",1,IF('Prop Drill Pipe Inp Report'!AB2373="X",1,IF('Prop Drill Pipe Inp Report'!AC2373="X",1,IF('Prop Drill Pipe Inp Report'!AD2373="X",1,IF('Prop Drill Pipe Inp Report'!AE2373="X",1,IF('Prop Drill Pipe Inp Report'!AF2373="X",1,IF('Prop Drill Pipe Inp Report'!AG2373="X",1,IF('Prop Drill Pipe Inp Report'!AH2373="X",1, IF('Prop Drill Pipe Inp Report'!AI2373="X",1,0))))))))))))))</f>
        <v>0</v>
      </c>
      <c r="J2366">
        <f>IF('Prop Drill Pipe Inp Report'!AP2373="X",1,IF('Prop Drill Pipe Inp Report'!AQ2373="X",1,IF('Prop Drill Pipe Inp Report'!AR2373="X",1,IF('Prop Drill Pipe Inp Report'!AS2373="X",1,IF('Prop Drill Pipe Inp Report'!AT2373="X",1,IF('Prop Drill Pipe Inp Report'!AU2373="X",1,IF('Prop Drill Pipe Inp Report'!AV2373="X",1,IF('Prop Drill Pipe Inp Report'!AW2373="X",1,IF('Prop Drill Pipe Inp Report'!AX2373="X",1,IF('Prop Drill Pipe Inp Report'!AY2373="X",1,IF('Prop Drill Pipe Inp Report'!AZ2373="X",1,IF('Prop Drill Pipe Inp Report'!BA2373="X",1,0))))))))))))</f>
        <v>0</v>
      </c>
    </row>
    <row r="2367" spans="9:10" x14ac:dyDescent="0.25">
      <c r="I2367">
        <f>IF('Prop Drill Pipe Inp Report'!V2374="X",1,IF('Prop Drill Pipe Inp Report'!W2374="X",1,IF('Prop Drill Pipe Inp Report'!X2374="X",1,IF('Prop Drill Pipe Inp Report'!Y2374="X",1,IF('Prop Drill Pipe Inp Report'!Z2374="X",1,IF('Prop Drill Pipe Inp Report'!AA2374="X",1,IF('Prop Drill Pipe Inp Report'!AB2374="X",1,IF('Prop Drill Pipe Inp Report'!AC2374="X",1,IF('Prop Drill Pipe Inp Report'!AD2374="X",1,IF('Prop Drill Pipe Inp Report'!AE2374="X",1,IF('Prop Drill Pipe Inp Report'!AF2374="X",1,IF('Prop Drill Pipe Inp Report'!AG2374="X",1,IF('Prop Drill Pipe Inp Report'!AH2374="X",1, IF('Prop Drill Pipe Inp Report'!AI2374="X",1,0))))))))))))))</f>
        <v>0</v>
      </c>
      <c r="J2367">
        <f>IF('Prop Drill Pipe Inp Report'!AP2374="X",1,IF('Prop Drill Pipe Inp Report'!AQ2374="X",1,IF('Prop Drill Pipe Inp Report'!AR2374="X",1,IF('Prop Drill Pipe Inp Report'!AS2374="X",1,IF('Prop Drill Pipe Inp Report'!AT2374="X",1,IF('Prop Drill Pipe Inp Report'!AU2374="X",1,IF('Prop Drill Pipe Inp Report'!AV2374="X",1,IF('Prop Drill Pipe Inp Report'!AW2374="X",1,IF('Prop Drill Pipe Inp Report'!AX2374="X",1,IF('Prop Drill Pipe Inp Report'!AY2374="X",1,IF('Prop Drill Pipe Inp Report'!AZ2374="X",1,IF('Prop Drill Pipe Inp Report'!BA2374="X",1,0))))))))))))</f>
        <v>0</v>
      </c>
    </row>
    <row r="2368" spans="9:10" x14ac:dyDescent="0.25">
      <c r="I2368">
        <f>IF('Prop Drill Pipe Inp Report'!V2375="X",1,IF('Prop Drill Pipe Inp Report'!W2375="X",1,IF('Prop Drill Pipe Inp Report'!X2375="X",1,IF('Prop Drill Pipe Inp Report'!Y2375="X",1,IF('Prop Drill Pipe Inp Report'!Z2375="X",1,IF('Prop Drill Pipe Inp Report'!AA2375="X",1,IF('Prop Drill Pipe Inp Report'!AB2375="X",1,IF('Prop Drill Pipe Inp Report'!AC2375="X",1,IF('Prop Drill Pipe Inp Report'!AD2375="X",1,IF('Prop Drill Pipe Inp Report'!AE2375="X",1,IF('Prop Drill Pipe Inp Report'!AF2375="X",1,IF('Prop Drill Pipe Inp Report'!AG2375="X",1,IF('Prop Drill Pipe Inp Report'!AH2375="X",1, IF('Prop Drill Pipe Inp Report'!AI2375="X",1,0))))))))))))))</f>
        <v>0</v>
      </c>
      <c r="J2368">
        <f>IF('Prop Drill Pipe Inp Report'!AP2375="X",1,IF('Prop Drill Pipe Inp Report'!AQ2375="X",1,IF('Prop Drill Pipe Inp Report'!AR2375="X",1,IF('Prop Drill Pipe Inp Report'!AS2375="X",1,IF('Prop Drill Pipe Inp Report'!AT2375="X",1,IF('Prop Drill Pipe Inp Report'!AU2375="X",1,IF('Prop Drill Pipe Inp Report'!AV2375="X",1,IF('Prop Drill Pipe Inp Report'!AW2375="X",1,IF('Prop Drill Pipe Inp Report'!AX2375="X",1,IF('Prop Drill Pipe Inp Report'!AY2375="X",1,IF('Prop Drill Pipe Inp Report'!AZ2375="X",1,IF('Prop Drill Pipe Inp Report'!BA2375="X",1,0))))))))))))</f>
        <v>0</v>
      </c>
    </row>
    <row r="2369" spans="9:10" x14ac:dyDescent="0.25">
      <c r="I2369">
        <f>IF('Prop Drill Pipe Inp Report'!V2376="X",1,IF('Prop Drill Pipe Inp Report'!W2376="X",1,IF('Prop Drill Pipe Inp Report'!X2376="X",1,IF('Prop Drill Pipe Inp Report'!Y2376="X",1,IF('Prop Drill Pipe Inp Report'!Z2376="X",1,IF('Prop Drill Pipe Inp Report'!AA2376="X",1,IF('Prop Drill Pipe Inp Report'!AB2376="X",1,IF('Prop Drill Pipe Inp Report'!AC2376="X",1,IF('Prop Drill Pipe Inp Report'!AD2376="X",1,IF('Prop Drill Pipe Inp Report'!AE2376="X",1,IF('Prop Drill Pipe Inp Report'!AF2376="X",1,IF('Prop Drill Pipe Inp Report'!AG2376="X",1,IF('Prop Drill Pipe Inp Report'!AH2376="X",1, IF('Prop Drill Pipe Inp Report'!AI2376="X",1,0))))))))))))))</f>
        <v>0</v>
      </c>
      <c r="J2369">
        <f>IF('Prop Drill Pipe Inp Report'!AP2376="X",1,IF('Prop Drill Pipe Inp Report'!AQ2376="X",1,IF('Prop Drill Pipe Inp Report'!AR2376="X",1,IF('Prop Drill Pipe Inp Report'!AS2376="X",1,IF('Prop Drill Pipe Inp Report'!AT2376="X",1,IF('Prop Drill Pipe Inp Report'!AU2376="X",1,IF('Prop Drill Pipe Inp Report'!AV2376="X",1,IF('Prop Drill Pipe Inp Report'!AW2376="X",1,IF('Prop Drill Pipe Inp Report'!AX2376="X",1,IF('Prop Drill Pipe Inp Report'!AY2376="X",1,IF('Prop Drill Pipe Inp Report'!AZ2376="X",1,IF('Prop Drill Pipe Inp Report'!BA2376="X",1,0))))))))))))</f>
        <v>0</v>
      </c>
    </row>
    <row r="2370" spans="9:10" x14ac:dyDescent="0.25">
      <c r="I2370">
        <f>IF('Prop Drill Pipe Inp Report'!V2377="X",1,IF('Prop Drill Pipe Inp Report'!W2377="X",1,IF('Prop Drill Pipe Inp Report'!X2377="X",1,IF('Prop Drill Pipe Inp Report'!Y2377="X",1,IF('Prop Drill Pipe Inp Report'!Z2377="X",1,IF('Prop Drill Pipe Inp Report'!AA2377="X",1,IF('Prop Drill Pipe Inp Report'!AB2377="X",1,IF('Prop Drill Pipe Inp Report'!AC2377="X",1,IF('Prop Drill Pipe Inp Report'!AD2377="X",1,IF('Prop Drill Pipe Inp Report'!AE2377="X",1,IF('Prop Drill Pipe Inp Report'!AF2377="X",1,IF('Prop Drill Pipe Inp Report'!AG2377="X",1,IF('Prop Drill Pipe Inp Report'!AH2377="X",1, IF('Prop Drill Pipe Inp Report'!AI2377="X",1,0))))))))))))))</f>
        <v>0</v>
      </c>
      <c r="J2370">
        <f>IF('Prop Drill Pipe Inp Report'!AP2377="X",1,IF('Prop Drill Pipe Inp Report'!AQ2377="X",1,IF('Prop Drill Pipe Inp Report'!AR2377="X",1,IF('Prop Drill Pipe Inp Report'!AS2377="X",1,IF('Prop Drill Pipe Inp Report'!AT2377="X",1,IF('Prop Drill Pipe Inp Report'!AU2377="X",1,IF('Prop Drill Pipe Inp Report'!AV2377="X",1,IF('Prop Drill Pipe Inp Report'!AW2377="X",1,IF('Prop Drill Pipe Inp Report'!AX2377="X",1,IF('Prop Drill Pipe Inp Report'!AY2377="X",1,IF('Prop Drill Pipe Inp Report'!AZ2377="X",1,IF('Prop Drill Pipe Inp Report'!BA2377="X",1,0))))))))))))</f>
        <v>0</v>
      </c>
    </row>
    <row r="2371" spans="9:10" x14ac:dyDescent="0.25">
      <c r="I2371">
        <f>IF('Prop Drill Pipe Inp Report'!V2378="X",1,IF('Prop Drill Pipe Inp Report'!W2378="X",1,IF('Prop Drill Pipe Inp Report'!X2378="X",1,IF('Prop Drill Pipe Inp Report'!Y2378="X",1,IF('Prop Drill Pipe Inp Report'!Z2378="X",1,IF('Prop Drill Pipe Inp Report'!AA2378="X",1,IF('Prop Drill Pipe Inp Report'!AB2378="X",1,IF('Prop Drill Pipe Inp Report'!AC2378="X",1,IF('Prop Drill Pipe Inp Report'!AD2378="X",1,IF('Prop Drill Pipe Inp Report'!AE2378="X",1,IF('Prop Drill Pipe Inp Report'!AF2378="X",1,IF('Prop Drill Pipe Inp Report'!AG2378="X",1,IF('Prop Drill Pipe Inp Report'!AH2378="X",1, IF('Prop Drill Pipe Inp Report'!AI2378="X",1,0))))))))))))))</f>
        <v>0</v>
      </c>
      <c r="J2371">
        <f>IF('Prop Drill Pipe Inp Report'!AP2378="X",1,IF('Prop Drill Pipe Inp Report'!AQ2378="X",1,IF('Prop Drill Pipe Inp Report'!AR2378="X",1,IF('Prop Drill Pipe Inp Report'!AS2378="X",1,IF('Prop Drill Pipe Inp Report'!AT2378="X",1,IF('Prop Drill Pipe Inp Report'!AU2378="X",1,IF('Prop Drill Pipe Inp Report'!AV2378="X",1,IF('Prop Drill Pipe Inp Report'!AW2378="X",1,IF('Prop Drill Pipe Inp Report'!AX2378="X",1,IF('Prop Drill Pipe Inp Report'!AY2378="X",1,IF('Prop Drill Pipe Inp Report'!AZ2378="X",1,IF('Prop Drill Pipe Inp Report'!BA2378="X",1,0))))))))))))</f>
        <v>0</v>
      </c>
    </row>
    <row r="2372" spans="9:10" x14ac:dyDescent="0.25">
      <c r="I2372">
        <f>IF('Prop Drill Pipe Inp Report'!V2379="X",1,IF('Prop Drill Pipe Inp Report'!W2379="X",1,IF('Prop Drill Pipe Inp Report'!X2379="X",1,IF('Prop Drill Pipe Inp Report'!Y2379="X",1,IF('Prop Drill Pipe Inp Report'!Z2379="X",1,IF('Prop Drill Pipe Inp Report'!AA2379="X",1,IF('Prop Drill Pipe Inp Report'!AB2379="X",1,IF('Prop Drill Pipe Inp Report'!AC2379="X",1,IF('Prop Drill Pipe Inp Report'!AD2379="X",1,IF('Prop Drill Pipe Inp Report'!AE2379="X",1,IF('Prop Drill Pipe Inp Report'!AF2379="X",1,IF('Prop Drill Pipe Inp Report'!AG2379="X",1,IF('Prop Drill Pipe Inp Report'!AH2379="X",1, IF('Prop Drill Pipe Inp Report'!AI2379="X",1,0))))))))))))))</f>
        <v>0</v>
      </c>
      <c r="J2372">
        <f>IF('Prop Drill Pipe Inp Report'!AP2379="X",1,IF('Prop Drill Pipe Inp Report'!AQ2379="X",1,IF('Prop Drill Pipe Inp Report'!AR2379="X",1,IF('Prop Drill Pipe Inp Report'!AS2379="X",1,IF('Prop Drill Pipe Inp Report'!AT2379="X",1,IF('Prop Drill Pipe Inp Report'!AU2379="X",1,IF('Prop Drill Pipe Inp Report'!AV2379="X",1,IF('Prop Drill Pipe Inp Report'!AW2379="X",1,IF('Prop Drill Pipe Inp Report'!AX2379="X",1,IF('Prop Drill Pipe Inp Report'!AY2379="X",1,IF('Prop Drill Pipe Inp Report'!AZ2379="X",1,IF('Prop Drill Pipe Inp Report'!BA2379="X",1,0))))))))))))</f>
        <v>0</v>
      </c>
    </row>
    <row r="2373" spans="9:10" x14ac:dyDescent="0.25">
      <c r="I2373">
        <f>IF('Prop Drill Pipe Inp Report'!V2380="X",1,IF('Prop Drill Pipe Inp Report'!W2380="X",1,IF('Prop Drill Pipe Inp Report'!X2380="X",1,IF('Prop Drill Pipe Inp Report'!Y2380="X",1,IF('Prop Drill Pipe Inp Report'!Z2380="X",1,IF('Prop Drill Pipe Inp Report'!AA2380="X",1,IF('Prop Drill Pipe Inp Report'!AB2380="X",1,IF('Prop Drill Pipe Inp Report'!AC2380="X",1,IF('Prop Drill Pipe Inp Report'!AD2380="X",1,IF('Prop Drill Pipe Inp Report'!AE2380="X",1,IF('Prop Drill Pipe Inp Report'!AF2380="X",1,IF('Prop Drill Pipe Inp Report'!AG2380="X",1,IF('Prop Drill Pipe Inp Report'!AH2380="X",1, IF('Prop Drill Pipe Inp Report'!AI2380="X",1,0))))))))))))))</f>
        <v>0</v>
      </c>
      <c r="J2373">
        <f>IF('Prop Drill Pipe Inp Report'!AP2380="X",1,IF('Prop Drill Pipe Inp Report'!AQ2380="X",1,IF('Prop Drill Pipe Inp Report'!AR2380="X",1,IF('Prop Drill Pipe Inp Report'!AS2380="X",1,IF('Prop Drill Pipe Inp Report'!AT2380="X",1,IF('Prop Drill Pipe Inp Report'!AU2380="X",1,IF('Prop Drill Pipe Inp Report'!AV2380="X",1,IF('Prop Drill Pipe Inp Report'!AW2380="X",1,IF('Prop Drill Pipe Inp Report'!AX2380="X",1,IF('Prop Drill Pipe Inp Report'!AY2380="X",1,IF('Prop Drill Pipe Inp Report'!AZ2380="X",1,IF('Prop Drill Pipe Inp Report'!BA2380="X",1,0))))))))))))</f>
        <v>0</v>
      </c>
    </row>
    <row r="2374" spans="9:10" x14ac:dyDescent="0.25">
      <c r="I2374">
        <f>IF('Prop Drill Pipe Inp Report'!V2381="X",1,IF('Prop Drill Pipe Inp Report'!W2381="X",1,IF('Prop Drill Pipe Inp Report'!X2381="X",1,IF('Prop Drill Pipe Inp Report'!Y2381="X",1,IF('Prop Drill Pipe Inp Report'!Z2381="X",1,IF('Prop Drill Pipe Inp Report'!AA2381="X",1,IF('Prop Drill Pipe Inp Report'!AB2381="X",1,IF('Prop Drill Pipe Inp Report'!AC2381="X",1,IF('Prop Drill Pipe Inp Report'!AD2381="X",1,IF('Prop Drill Pipe Inp Report'!AE2381="X",1,IF('Prop Drill Pipe Inp Report'!AF2381="X",1,IF('Prop Drill Pipe Inp Report'!AG2381="X",1,IF('Prop Drill Pipe Inp Report'!AH2381="X",1, IF('Prop Drill Pipe Inp Report'!AI2381="X",1,0))))))))))))))</f>
        <v>0</v>
      </c>
      <c r="J2374">
        <f>IF('Prop Drill Pipe Inp Report'!AP2381="X",1,IF('Prop Drill Pipe Inp Report'!AQ2381="X",1,IF('Prop Drill Pipe Inp Report'!AR2381="X",1,IF('Prop Drill Pipe Inp Report'!AS2381="X",1,IF('Prop Drill Pipe Inp Report'!AT2381="X",1,IF('Prop Drill Pipe Inp Report'!AU2381="X",1,IF('Prop Drill Pipe Inp Report'!AV2381="X",1,IF('Prop Drill Pipe Inp Report'!AW2381="X",1,IF('Prop Drill Pipe Inp Report'!AX2381="X",1,IF('Prop Drill Pipe Inp Report'!AY2381="X",1,IF('Prop Drill Pipe Inp Report'!AZ2381="X",1,IF('Prop Drill Pipe Inp Report'!BA2381="X",1,0))))))))))))</f>
        <v>0</v>
      </c>
    </row>
    <row r="2375" spans="9:10" x14ac:dyDescent="0.25">
      <c r="I2375">
        <f>IF('Prop Drill Pipe Inp Report'!V2382="X",1,IF('Prop Drill Pipe Inp Report'!W2382="X",1,IF('Prop Drill Pipe Inp Report'!X2382="X",1,IF('Prop Drill Pipe Inp Report'!Y2382="X",1,IF('Prop Drill Pipe Inp Report'!Z2382="X",1,IF('Prop Drill Pipe Inp Report'!AA2382="X",1,IF('Prop Drill Pipe Inp Report'!AB2382="X",1,IF('Prop Drill Pipe Inp Report'!AC2382="X",1,IF('Prop Drill Pipe Inp Report'!AD2382="X",1,IF('Prop Drill Pipe Inp Report'!AE2382="X",1,IF('Prop Drill Pipe Inp Report'!AF2382="X",1,IF('Prop Drill Pipe Inp Report'!AG2382="X",1,IF('Prop Drill Pipe Inp Report'!AH2382="X",1, IF('Prop Drill Pipe Inp Report'!AI2382="X",1,0))))))))))))))</f>
        <v>0</v>
      </c>
      <c r="J2375">
        <f>IF('Prop Drill Pipe Inp Report'!AP2382="X",1,IF('Prop Drill Pipe Inp Report'!AQ2382="X",1,IF('Prop Drill Pipe Inp Report'!AR2382="X",1,IF('Prop Drill Pipe Inp Report'!AS2382="X",1,IF('Prop Drill Pipe Inp Report'!AT2382="X",1,IF('Prop Drill Pipe Inp Report'!AU2382="X",1,IF('Prop Drill Pipe Inp Report'!AV2382="X",1,IF('Prop Drill Pipe Inp Report'!AW2382="X",1,IF('Prop Drill Pipe Inp Report'!AX2382="X",1,IF('Prop Drill Pipe Inp Report'!AY2382="X",1,IF('Prop Drill Pipe Inp Report'!AZ2382="X",1,IF('Prop Drill Pipe Inp Report'!BA2382="X",1,0))))))))))))</f>
        <v>0</v>
      </c>
    </row>
    <row r="2376" spans="9:10" x14ac:dyDescent="0.25">
      <c r="I2376">
        <f>IF('Prop Drill Pipe Inp Report'!V2383="X",1,IF('Prop Drill Pipe Inp Report'!W2383="X",1,IF('Prop Drill Pipe Inp Report'!X2383="X",1,IF('Prop Drill Pipe Inp Report'!Y2383="X",1,IF('Prop Drill Pipe Inp Report'!Z2383="X",1,IF('Prop Drill Pipe Inp Report'!AA2383="X",1,IF('Prop Drill Pipe Inp Report'!AB2383="X",1,IF('Prop Drill Pipe Inp Report'!AC2383="X",1,IF('Prop Drill Pipe Inp Report'!AD2383="X",1,IF('Prop Drill Pipe Inp Report'!AE2383="X",1,IF('Prop Drill Pipe Inp Report'!AF2383="X",1,IF('Prop Drill Pipe Inp Report'!AG2383="X",1,IF('Prop Drill Pipe Inp Report'!AH2383="X",1, IF('Prop Drill Pipe Inp Report'!AI2383="X",1,0))))))))))))))</f>
        <v>0</v>
      </c>
      <c r="J2376">
        <f>IF('Prop Drill Pipe Inp Report'!AP2383="X",1,IF('Prop Drill Pipe Inp Report'!AQ2383="X",1,IF('Prop Drill Pipe Inp Report'!AR2383="X",1,IF('Prop Drill Pipe Inp Report'!AS2383="X",1,IF('Prop Drill Pipe Inp Report'!AT2383="X",1,IF('Prop Drill Pipe Inp Report'!AU2383="X",1,IF('Prop Drill Pipe Inp Report'!AV2383="X",1,IF('Prop Drill Pipe Inp Report'!AW2383="X",1,IF('Prop Drill Pipe Inp Report'!AX2383="X",1,IF('Prop Drill Pipe Inp Report'!AY2383="X",1,IF('Prop Drill Pipe Inp Report'!AZ2383="X",1,IF('Prop Drill Pipe Inp Report'!BA2383="X",1,0))))))))))))</f>
        <v>0</v>
      </c>
    </row>
    <row r="2377" spans="9:10" x14ac:dyDescent="0.25">
      <c r="I2377">
        <f>IF('Prop Drill Pipe Inp Report'!V2384="X",1,IF('Prop Drill Pipe Inp Report'!W2384="X",1,IF('Prop Drill Pipe Inp Report'!X2384="X",1,IF('Prop Drill Pipe Inp Report'!Y2384="X",1,IF('Prop Drill Pipe Inp Report'!Z2384="X",1,IF('Prop Drill Pipe Inp Report'!AA2384="X",1,IF('Prop Drill Pipe Inp Report'!AB2384="X",1,IF('Prop Drill Pipe Inp Report'!AC2384="X",1,IF('Prop Drill Pipe Inp Report'!AD2384="X",1,IF('Prop Drill Pipe Inp Report'!AE2384="X",1,IF('Prop Drill Pipe Inp Report'!AF2384="X",1,IF('Prop Drill Pipe Inp Report'!AG2384="X",1,IF('Prop Drill Pipe Inp Report'!AH2384="X",1, IF('Prop Drill Pipe Inp Report'!AI2384="X",1,0))))))))))))))</f>
        <v>0</v>
      </c>
      <c r="J2377">
        <f>IF('Prop Drill Pipe Inp Report'!AP2384="X",1,IF('Prop Drill Pipe Inp Report'!AQ2384="X",1,IF('Prop Drill Pipe Inp Report'!AR2384="X",1,IF('Prop Drill Pipe Inp Report'!AS2384="X",1,IF('Prop Drill Pipe Inp Report'!AT2384="X",1,IF('Prop Drill Pipe Inp Report'!AU2384="X",1,IF('Prop Drill Pipe Inp Report'!AV2384="X",1,IF('Prop Drill Pipe Inp Report'!AW2384="X",1,IF('Prop Drill Pipe Inp Report'!AX2384="X",1,IF('Prop Drill Pipe Inp Report'!AY2384="X",1,IF('Prop Drill Pipe Inp Report'!AZ2384="X",1,IF('Prop Drill Pipe Inp Report'!BA2384="X",1,0))))))))))))</f>
        <v>0</v>
      </c>
    </row>
    <row r="2378" spans="9:10" x14ac:dyDescent="0.25">
      <c r="I2378">
        <f>IF('Prop Drill Pipe Inp Report'!V2385="X",1,IF('Prop Drill Pipe Inp Report'!W2385="X",1,IF('Prop Drill Pipe Inp Report'!X2385="X",1,IF('Prop Drill Pipe Inp Report'!Y2385="X",1,IF('Prop Drill Pipe Inp Report'!Z2385="X",1,IF('Prop Drill Pipe Inp Report'!AA2385="X",1,IF('Prop Drill Pipe Inp Report'!AB2385="X",1,IF('Prop Drill Pipe Inp Report'!AC2385="X",1,IF('Prop Drill Pipe Inp Report'!AD2385="X",1,IF('Prop Drill Pipe Inp Report'!AE2385="X",1,IF('Prop Drill Pipe Inp Report'!AF2385="X",1,IF('Prop Drill Pipe Inp Report'!AG2385="X",1,IF('Prop Drill Pipe Inp Report'!AH2385="X",1, IF('Prop Drill Pipe Inp Report'!AI2385="X",1,0))))))))))))))</f>
        <v>0</v>
      </c>
      <c r="J2378">
        <f>IF('Prop Drill Pipe Inp Report'!AP2385="X",1,IF('Prop Drill Pipe Inp Report'!AQ2385="X",1,IF('Prop Drill Pipe Inp Report'!AR2385="X",1,IF('Prop Drill Pipe Inp Report'!AS2385="X",1,IF('Prop Drill Pipe Inp Report'!AT2385="X",1,IF('Prop Drill Pipe Inp Report'!AU2385="X",1,IF('Prop Drill Pipe Inp Report'!AV2385="X",1,IF('Prop Drill Pipe Inp Report'!AW2385="X",1,IF('Prop Drill Pipe Inp Report'!AX2385="X",1,IF('Prop Drill Pipe Inp Report'!AY2385="X",1,IF('Prop Drill Pipe Inp Report'!AZ2385="X",1,IF('Prop Drill Pipe Inp Report'!BA2385="X",1,0))))))))))))</f>
        <v>0</v>
      </c>
    </row>
    <row r="2379" spans="9:10" x14ac:dyDescent="0.25">
      <c r="I2379">
        <f>IF('Prop Drill Pipe Inp Report'!V2386="X",1,IF('Prop Drill Pipe Inp Report'!W2386="X",1,IF('Prop Drill Pipe Inp Report'!X2386="X",1,IF('Prop Drill Pipe Inp Report'!Y2386="X",1,IF('Prop Drill Pipe Inp Report'!Z2386="X",1,IF('Prop Drill Pipe Inp Report'!AA2386="X",1,IF('Prop Drill Pipe Inp Report'!AB2386="X",1,IF('Prop Drill Pipe Inp Report'!AC2386="X",1,IF('Prop Drill Pipe Inp Report'!AD2386="X",1,IF('Prop Drill Pipe Inp Report'!AE2386="X",1,IF('Prop Drill Pipe Inp Report'!AF2386="X",1,IF('Prop Drill Pipe Inp Report'!AG2386="X",1,IF('Prop Drill Pipe Inp Report'!AH2386="X",1, IF('Prop Drill Pipe Inp Report'!AI2386="X",1,0))))))))))))))</f>
        <v>0</v>
      </c>
      <c r="J2379">
        <f>IF('Prop Drill Pipe Inp Report'!AP2386="X",1,IF('Prop Drill Pipe Inp Report'!AQ2386="X",1,IF('Prop Drill Pipe Inp Report'!AR2386="X",1,IF('Prop Drill Pipe Inp Report'!AS2386="X",1,IF('Prop Drill Pipe Inp Report'!AT2386="X",1,IF('Prop Drill Pipe Inp Report'!AU2386="X",1,IF('Prop Drill Pipe Inp Report'!AV2386="X",1,IF('Prop Drill Pipe Inp Report'!AW2386="X",1,IF('Prop Drill Pipe Inp Report'!AX2386="X",1,IF('Prop Drill Pipe Inp Report'!AY2386="X",1,IF('Prop Drill Pipe Inp Report'!AZ2386="X",1,IF('Prop Drill Pipe Inp Report'!BA2386="X",1,0))))))))))))</f>
        <v>0</v>
      </c>
    </row>
    <row r="2380" spans="9:10" x14ac:dyDescent="0.25">
      <c r="I2380">
        <f>IF('Prop Drill Pipe Inp Report'!V2387="X",1,IF('Prop Drill Pipe Inp Report'!W2387="X",1,IF('Prop Drill Pipe Inp Report'!X2387="X",1,IF('Prop Drill Pipe Inp Report'!Y2387="X",1,IF('Prop Drill Pipe Inp Report'!Z2387="X",1,IF('Prop Drill Pipe Inp Report'!AA2387="X",1,IF('Prop Drill Pipe Inp Report'!AB2387="X",1,IF('Prop Drill Pipe Inp Report'!AC2387="X",1,IF('Prop Drill Pipe Inp Report'!AD2387="X",1,IF('Prop Drill Pipe Inp Report'!AE2387="X",1,IF('Prop Drill Pipe Inp Report'!AF2387="X",1,IF('Prop Drill Pipe Inp Report'!AG2387="X",1,IF('Prop Drill Pipe Inp Report'!AH2387="X",1, IF('Prop Drill Pipe Inp Report'!AI2387="X",1,0))))))))))))))</f>
        <v>0</v>
      </c>
      <c r="J2380">
        <f>IF('Prop Drill Pipe Inp Report'!AP2387="X",1,IF('Prop Drill Pipe Inp Report'!AQ2387="X",1,IF('Prop Drill Pipe Inp Report'!AR2387="X",1,IF('Prop Drill Pipe Inp Report'!AS2387="X",1,IF('Prop Drill Pipe Inp Report'!AT2387="X",1,IF('Prop Drill Pipe Inp Report'!AU2387="X",1,IF('Prop Drill Pipe Inp Report'!AV2387="X",1,IF('Prop Drill Pipe Inp Report'!AW2387="X",1,IF('Prop Drill Pipe Inp Report'!AX2387="X",1,IF('Prop Drill Pipe Inp Report'!AY2387="X",1,IF('Prop Drill Pipe Inp Report'!AZ2387="X",1,IF('Prop Drill Pipe Inp Report'!BA2387="X",1,0))))))))))))</f>
        <v>0</v>
      </c>
    </row>
    <row r="2381" spans="9:10" x14ac:dyDescent="0.25">
      <c r="I2381">
        <f>IF('Prop Drill Pipe Inp Report'!V2388="X",1,IF('Prop Drill Pipe Inp Report'!W2388="X",1,IF('Prop Drill Pipe Inp Report'!X2388="X",1,IF('Prop Drill Pipe Inp Report'!Y2388="X",1,IF('Prop Drill Pipe Inp Report'!Z2388="X",1,IF('Prop Drill Pipe Inp Report'!AA2388="X",1,IF('Prop Drill Pipe Inp Report'!AB2388="X",1,IF('Prop Drill Pipe Inp Report'!AC2388="X",1,IF('Prop Drill Pipe Inp Report'!AD2388="X",1,IF('Prop Drill Pipe Inp Report'!AE2388="X",1,IF('Prop Drill Pipe Inp Report'!AF2388="X",1,IF('Prop Drill Pipe Inp Report'!AG2388="X",1,IF('Prop Drill Pipe Inp Report'!AH2388="X",1, IF('Prop Drill Pipe Inp Report'!AI2388="X",1,0))))))))))))))</f>
        <v>0</v>
      </c>
      <c r="J2381">
        <f>IF('Prop Drill Pipe Inp Report'!AP2388="X",1,IF('Prop Drill Pipe Inp Report'!AQ2388="X",1,IF('Prop Drill Pipe Inp Report'!AR2388="X",1,IF('Prop Drill Pipe Inp Report'!AS2388="X",1,IF('Prop Drill Pipe Inp Report'!AT2388="X",1,IF('Prop Drill Pipe Inp Report'!AU2388="X",1,IF('Prop Drill Pipe Inp Report'!AV2388="X",1,IF('Prop Drill Pipe Inp Report'!AW2388="X",1,IF('Prop Drill Pipe Inp Report'!AX2388="X",1,IF('Prop Drill Pipe Inp Report'!AY2388="X",1,IF('Prop Drill Pipe Inp Report'!AZ2388="X",1,IF('Prop Drill Pipe Inp Report'!BA2388="X",1,0))))))))))))</f>
        <v>0</v>
      </c>
    </row>
    <row r="2382" spans="9:10" x14ac:dyDescent="0.25">
      <c r="I2382">
        <f>IF('Prop Drill Pipe Inp Report'!V2389="X",1,IF('Prop Drill Pipe Inp Report'!W2389="X",1,IF('Prop Drill Pipe Inp Report'!X2389="X",1,IF('Prop Drill Pipe Inp Report'!Y2389="X",1,IF('Prop Drill Pipe Inp Report'!Z2389="X",1,IF('Prop Drill Pipe Inp Report'!AA2389="X",1,IF('Prop Drill Pipe Inp Report'!AB2389="X",1,IF('Prop Drill Pipe Inp Report'!AC2389="X",1,IF('Prop Drill Pipe Inp Report'!AD2389="X",1,IF('Prop Drill Pipe Inp Report'!AE2389="X",1,IF('Prop Drill Pipe Inp Report'!AF2389="X",1,IF('Prop Drill Pipe Inp Report'!AG2389="X",1,IF('Prop Drill Pipe Inp Report'!AH2389="X",1, IF('Prop Drill Pipe Inp Report'!AI2389="X",1,0))))))))))))))</f>
        <v>0</v>
      </c>
      <c r="J2382">
        <f>IF('Prop Drill Pipe Inp Report'!AP2389="X",1,IF('Prop Drill Pipe Inp Report'!AQ2389="X",1,IF('Prop Drill Pipe Inp Report'!AR2389="X",1,IF('Prop Drill Pipe Inp Report'!AS2389="X",1,IF('Prop Drill Pipe Inp Report'!AT2389="X",1,IF('Prop Drill Pipe Inp Report'!AU2389="X",1,IF('Prop Drill Pipe Inp Report'!AV2389="X",1,IF('Prop Drill Pipe Inp Report'!AW2389="X",1,IF('Prop Drill Pipe Inp Report'!AX2389="X",1,IF('Prop Drill Pipe Inp Report'!AY2389="X",1,IF('Prop Drill Pipe Inp Report'!AZ2389="X",1,IF('Prop Drill Pipe Inp Report'!BA2389="X",1,0))))))))))))</f>
        <v>0</v>
      </c>
    </row>
    <row r="2383" spans="9:10" x14ac:dyDescent="0.25">
      <c r="I2383">
        <f>IF('Prop Drill Pipe Inp Report'!V2390="X",1,IF('Prop Drill Pipe Inp Report'!W2390="X",1,IF('Prop Drill Pipe Inp Report'!X2390="X",1,IF('Prop Drill Pipe Inp Report'!Y2390="X",1,IF('Prop Drill Pipe Inp Report'!Z2390="X",1,IF('Prop Drill Pipe Inp Report'!AA2390="X",1,IF('Prop Drill Pipe Inp Report'!AB2390="X",1,IF('Prop Drill Pipe Inp Report'!AC2390="X",1,IF('Prop Drill Pipe Inp Report'!AD2390="X",1,IF('Prop Drill Pipe Inp Report'!AE2390="X",1,IF('Prop Drill Pipe Inp Report'!AF2390="X",1,IF('Prop Drill Pipe Inp Report'!AG2390="X",1,IF('Prop Drill Pipe Inp Report'!AH2390="X",1, IF('Prop Drill Pipe Inp Report'!AI2390="X",1,0))))))))))))))</f>
        <v>0</v>
      </c>
      <c r="J2383">
        <f>IF('Prop Drill Pipe Inp Report'!AP2390="X",1,IF('Prop Drill Pipe Inp Report'!AQ2390="X",1,IF('Prop Drill Pipe Inp Report'!AR2390="X",1,IF('Prop Drill Pipe Inp Report'!AS2390="X",1,IF('Prop Drill Pipe Inp Report'!AT2390="X",1,IF('Prop Drill Pipe Inp Report'!AU2390="X",1,IF('Prop Drill Pipe Inp Report'!AV2390="X",1,IF('Prop Drill Pipe Inp Report'!AW2390="X",1,IF('Prop Drill Pipe Inp Report'!AX2390="X",1,IF('Prop Drill Pipe Inp Report'!AY2390="X",1,IF('Prop Drill Pipe Inp Report'!AZ2390="X",1,IF('Prop Drill Pipe Inp Report'!BA2390="X",1,0))))))))))))</f>
        <v>0</v>
      </c>
    </row>
    <row r="2384" spans="9:10" x14ac:dyDescent="0.25">
      <c r="I2384">
        <f>IF('Prop Drill Pipe Inp Report'!V2391="X",1,IF('Prop Drill Pipe Inp Report'!W2391="X",1,IF('Prop Drill Pipe Inp Report'!X2391="X",1,IF('Prop Drill Pipe Inp Report'!Y2391="X",1,IF('Prop Drill Pipe Inp Report'!Z2391="X",1,IF('Prop Drill Pipe Inp Report'!AA2391="X",1,IF('Prop Drill Pipe Inp Report'!AB2391="X",1,IF('Prop Drill Pipe Inp Report'!AC2391="X",1,IF('Prop Drill Pipe Inp Report'!AD2391="X",1,IF('Prop Drill Pipe Inp Report'!AE2391="X",1,IF('Prop Drill Pipe Inp Report'!AF2391="X",1,IF('Prop Drill Pipe Inp Report'!AG2391="X",1,IF('Prop Drill Pipe Inp Report'!AH2391="X",1, IF('Prop Drill Pipe Inp Report'!AI2391="X",1,0))))))))))))))</f>
        <v>0</v>
      </c>
      <c r="J2384">
        <f>IF('Prop Drill Pipe Inp Report'!AP2391="X",1,IF('Prop Drill Pipe Inp Report'!AQ2391="X",1,IF('Prop Drill Pipe Inp Report'!AR2391="X",1,IF('Prop Drill Pipe Inp Report'!AS2391="X",1,IF('Prop Drill Pipe Inp Report'!AT2391="X",1,IF('Prop Drill Pipe Inp Report'!AU2391="X",1,IF('Prop Drill Pipe Inp Report'!AV2391="X",1,IF('Prop Drill Pipe Inp Report'!AW2391="X",1,IF('Prop Drill Pipe Inp Report'!AX2391="X",1,IF('Prop Drill Pipe Inp Report'!AY2391="X",1,IF('Prop Drill Pipe Inp Report'!AZ2391="X",1,IF('Prop Drill Pipe Inp Report'!BA2391="X",1,0))))))))))))</f>
        <v>0</v>
      </c>
    </row>
    <row r="2385" spans="9:10" x14ac:dyDescent="0.25">
      <c r="I2385">
        <f>IF('Prop Drill Pipe Inp Report'!V2392="X",1,IF('Prop Drill Pipe Inp Report'!W2392="X",1,IF('Prop Drill Pipe Inp Report'!X2392="X",1,IF('Prop Drill Pipe Inp Report'!Y2392="X",1,IF('Prop Drill Pipe Inp Report'!Z2392="X",1,IF('Prop Drill Pipe Inp Report'!AA2392="X",1,IF('Prop Drill Pipe Inp Report'!AB2392="X",1,IF('Prop Drill Pipe Inp Report'!AC2392="X",1,IF('Prop Drill Pipe Inp Report'!AD2392="X",1,IF('Prop Drill Pipe Inp Report'!AE2392="X",1,IF('Prop Drill Pipe Inp Report'!AF2392="X",1,IF('Prop Drill Pipe Inp Report'!AG2392="X",1,IF('Prop Drill Pipe Inp Report'!AH2392="X",1, IF('Prop Drill Pipe Inp Report'!AI2392="X",1,0))))))))))))))</f>
        <v>0</v>
      </c>
      <c r="J2385">
        <f>IF('Prop Drill Pipe Inp Report'!AP2392="X",1,IF('Prop Drill Pipe Inp Report'!AQ2392="X",1,IF('Prop Drill Pipe Inp Report'!AR2392="X",1,IF('Prop Drill Pipe Inp Report'!AS2392="X",1,IF('Prop Drill Pipe Inp Report'!AT2392="X",1,IF('Prop Drill Pipe Inp Report'!AU2392="X",1,IF('Prop Drill Pipe Inp Report'!AV2392="X",1,IF('Prop Drill Pipe Inp Report'!AW2392="X",1,IF('Prop Drill Pipe Inp Report'!AX2392="X",1,IF('Prop Drill Pipe Inp Report'!AY2392="X",1,IF('Prop Drill Pipe Inp Report'!AZ2392="X",1,IF('Prop Drill Pipe Inp Report'!BA2392="X",1,0))))))))))))</f>
        <v>0</v>
      </c>
    </row>
    <row r="2386" spans="9:10" x14ac:dyDescent="0.25">
      <c r="I2386">
        <f>IF('Prop Drill Pipe Inp Report'!V2393="X",1,IF('Prop Drill Pipe Inp Report'!W2393="X",1,IF('Prop Drill Pipe Inp Report'!X2393="X",1,IF('Prop Drill Pipe Inp Report'!Y2393="X",1,IF('Prop Drill Pipe Inp Report'!Z2393="X",1,IF('Prop Drill Pipe Inp Report'!AA2393="X",1,IF('Prop Drill Pipe Inp Report'!AB2393="X",1,IF('Prop Drill Pipe Inp Report'!AC2393="X",1,IF('Prop Drill Pipe Inp Report'!AD2393="X",1,IF('Prop Drill Pipe Inp Report'!AE2393="X",1,IF('Prop Drill Pipe Inp Report'!AF2393="X",1,IF('Prop Drill Pipe Inp Report'!AG2393="X",1,IF('Prop Drill Pipe Inp Report'!AH2393="X",1, IF('Prop Drill Pipe Inp Report'!AI2393="X",1,0))))))))))))))</f>
        <v>0</v>
      </c>
      <c r="J2386">
        <f>IF('Prop Drill Pipe Inp Report'!AP2393="X",1,IF('Prop Drill Pipe Inp Report'!AQ2393="X",1,IF('Prop Drill Pipe Inp Report'!AR2393="X",1,IF('Prop Drill Pipe Inp Report'!AS2393="X",1,IF('Prop Drill Pipe Inp Report'!AT2393="X",1,IF('Prop Drill Pipe Inp Report'!AU2393="X",1,IF('Prop Drill Pipe Inp Report'!AV2393="X",1,IF('Prop Drill Pipe Inp Report'!AW2393="X",1,IF('Prop Drill Pipe Inp Report'!AX2393="X",1,IF('Prop Drill Pipe Inp Report'!AY2393="X",1,IF('Prop Drill Pipe Inp Report'!AZ2393="X",1,IF('Prop Drill Pipe Inp Report'!BA2393="X",1,0))))))))))))</f>
        <v>0</v>
      </c>
    </row>
    <row r="2387" spans="9:10" x14ac:dyDescent="0.25">
      <c r="I2387">
        <f>IF('Prop Drill Pipe Inp Report'!V2394="X",1,IF('Prop Drill Pipe Inp Report'!W2394="X",1,IF('Prop Drill Pipe Inp Report'!X2394="X",1,IF('Prop Drill Pipe Inp Report'!Y2394="X",1,IF('Prop Drill Pipe Inp Report'!Z2394="X",1,IF('Prop Drill Pipe Inp Report'!AA2394="X",1,IF('Prop Drill Pipe Inp Report'!AB2394="X",1,IF('Prop Drill Pipe Inp Report'!AC2394="X",1,IF('Prop Drill Pipe Inp Report'!AD2394="X",1,IF('Prop Drill Pipe Inp Report'!AE2394="X",1,IF('Prop Drill Pipe Inp Report'!AF2394="X",1,IF('Prop Drill Pipe Inp Report'!AG2394="X",1,IF('Prop Drill Pipe Inp Report'!AH2394="X",1, IF('Prop Drill Pipe Inp Report'!AI2394="X",1,0))))))))))))))</f>
        <v>0</v>
      </c>
      <c r="J2387">
        <f>IF('Prop Drill Pipe Inp Report'!AP2394="X",1,IF('Prop Drill Pipe Inp Report'!AQ2394="X",1,IF('Prop Drill Pipe Inp Report'!AR2394="X",1,IF('Prop Drill Pipe Inp Report'!AS2394="X",1,IF('Prop Drill Pipe Inp Report'!AT2394="X",1,IF('Prop Drill Pipe Inp Report'!AU2394="X",1,IF('Prop Drill Pipe Inp Report'!AV2394="X",1,IF('Prop Drill Pipe Inp Report'!AW2394="X",1,IF('Prop Drill Pipe Inp Report'!AX2394="X",1,IF('Prop Drill Pipe Inp Report'!AY2394="X",1,IF('Prop Drill Pipe Inp Report'!AZ2394="X",1,IF('Prop Drill Pipe Inp Report'!BA2394="X",1,0))))))))))))</f>
        <v>0</v>
      </c>
    </row>
    <row r="2388" spans="9:10" x14ac:dyDescent="0.25">
      <c r="I2388">
        <f>IF('Prop Drill Pipe Inp Report'!V2395="X",1,IF('Prop Drill Pipe Inp Report'!W2395="X",1,IF('Prop Drill Pipe Inp Report'!X2395="X",1,IF('Prop Drill Pipe Inp Report'!Y2395="X",1,IF('Prop Drill Pipe Inp Report'!Z2395="X",1,IF('Prop Drill Pipe Inp Report'!AA2395="X",1,IF('Prop Drill Pipe Inp Report'!AB2395="X",1,IF('Prop Drill Pipe Inp Report'!AC2395="X",1,IF('Prop Drill Pipe Inp Report'!AD2395="X",1,IF('Prop Drill Pipe Inp Report'!AE2395="X",1,IF('Prop Drill Pipe Inp Report'!AF2395="X",1,IF('Prop Drill Pipe Inp Report'!AG2395="X",1,IF('Prop Drill Pipe Inp Report'!AH2395="X",1, IF('Prop Drill Pipe Inp Report'!AI2395="X",1,0))))))))))))))</f>
        <v>0</v>
      </c>
      <c r="J2388">
        <f>IF('Prop Drill Pipe Inp Report'!AP2395="X",1,IF('Prop Drill Pipe Inp Report'!AQ2395="X",1,IF('Prop Drill Pipe Inp Report'!AR2395="X",1,IF('Prop Drill Pipe Inp Report'!AS2395="X",1,IF('Prop Drill Pipe Inp Report'!AT2395="X",1,IF('Prop Drill Pipe Inp Report'!AU2395="X",1,IF('Prop Drill Pipe Inp Report'!AV2395="X",1,IF('Prop Drill Pipe Inp Report'!AW2395="X",1,IF('Prop Drill Pipe Inp Report'!AX2395="X",1,IF('Prop Drill Pipe Inp Report'!AY2395="X",1,IF('Prop Drill Pipe Inp Report'!AZ2395="X",1,IF('Prop Drill Pipe Inp Report'!BA2395="X",1,0))))))))))))</f>
        <v>0</v>
      </c>
    </row>
    <row r="2389" spans="9:10" x14ac:dyDescent="0.25">
      <c r="I2389">
        <f>IF('Prop Drill Pipe Inp Report'!V2396="X",1,IF('Prop Drill Pipe Inp Report'!W2396="X",1,IF('Prop Drill Pipe Inp Report'!X2396="X",1,IF('Prop Drill Pipe Inp Report'!Y2396="X",1,IF('Prop Drill Pipe Inp Report'!Z2396="X",1,IF('Prop Drill Pipe Inp Report'!AA2396="X",1,IF('Prop Drill Pipe Inp Report'!AB2396="X",1,IF('Prop Drill Pipe Inp Report'!AC2396="X",1,IF('Prop Drill Pipe Inp Report'!AD2396="X",1,IF('Prop Drill Pipe Inp Report'!AE2396="X",1,IF('Prop Drill Pipe Inp Report'!AF2396="X",1,IF('Prop Drill Pipe Inp Report'!AG2396="X",1,IF('Prop Drill Pipe Inp Report'!AH2396="X",1, IF('Prop Drill Pipe Inp Report'!AI2396="X",1,0))))))))))))))</f>
        <v>0</v>
      </c>
      <c r="J2389">
        <f>IF('Prop Drill Pipe Inp Report'!AP2396="X",1,IF('Prop Drill Pipe Inp Report'!AQ2396="X",1,IF('Prop Drill Pipe Inp Report'!AR2396="X",1,IF('Prop Drill Pipe Inp Report'!AS2396="X",1,IF('Prop Drill Pipe Inp Report'!AT2396="X",1,IF('Prop Drill Pipe Inp Report'!AU2396="X",1,IF('Prop Drill Pipe Inp Report'!AV2396="X",1,IF('Prop Drill Pipe Inp Report'!AW2396="X",1,IF('Prop Drill Pipe Inp Report'!AX2396="X",1,IF('Prop Drill Pipe Inp Report'!AY2396="X",1,IF('Prop Drill Pipe Inp Report'!AZ2396="X",1,IF('Prop Drill Pipe Inp Report'!BA2396="X",1,0))))))))))))</f>
        <v>0</v>
      </c>
    </row>
    <row r="2390" spans="9:10" x14ac:dyDescent="0.25">
      <c r="I2390">
        <f>IF('Prop Drill Pipe Inp Report'!V2397="X",1,IF('Prop Drill Pipe Inp Report'!W2397="X",1,IF('Prop Drill Pipe Inp Report'!X2397="X",1,IF('Prop Drill Pipe Inp Report'!Y2397="X",1,IF('Prop Drill Pipe Inp Report'!Z2397="X",1,IF('Prop Drill Pipe Inp Report'!AA2397="X",1,IF('Prop Drill Pipe Inp Report'!AB2397="X",1,IF('Prop Drill Pipe Inp Report'!AC2397="X",1,IF('Prop Drill Pipe Inp Report'!AD2397="X",1,IF('Prop Drill Pipe Inp Report'!AE2397="X",1,IF('Prop Drill Pipe Inp Report'!AF2397="X",1,IF('Prop Drill Pipe Inp Report'!AG2397="X",1,IF('Prop Drill Pipe Inp Report'!AH2397="X",1, IF('Prop Drill Pipe Inp Report'!AI2397="X",1,0))))))))))))))</f>
        <v>0</v>
      </c>
      <c r="J2390">
        <f>IF('Prop Drill Pipe Inp Report'!AP2397="X",1,IF('Prop Drill Pipe Inp Report'!AQ2397="X",1,IF('Prop Drill Pipe Inp Report'!AR2397="X",1,IF('Prop Drill Pipe Inp Report'!AS2397="X",1,IF('Prop Drill Pipe Inp Report'!AT2397="X",1,IF('Prop Drill Pipe Inp Report'!AU2397="X",1,IF('Prop Drill Pipe Inp Report'!AV2397="X",1,IF('Prop Drill Pipe Inp Report'!AW2397="X",1,IF('Prop Drill Pipe Inp Report'!AX2397="X",1,IF('Prop Drill Pipe Inp Report'!AY2397="X",1,IF('Prop Drill Pipe Inp Report'!AZ2397="X",1,IF('Prop Drill Pipe Inp Report'!BA2397="X",1,0))))))))))))</f>
        <v>0</v>
      </c>
    </row>
    <row r="2391" spans="9:10" x14ac:dyDescent="0.25">
      <c r="I2391">
        <f>IF('Prop Drill Pipe Inp Report'!V2398="X",1,IF('Prop Drill Pipe Inp Report'!W2398="X",1,IF('Prop Drill Pipe Inp Report'!X2398="X",1,IF('Prop Drill Pipe Inp Report'!Y2398="X",1,IF('Prop Drill Pipe Inp Report'!Z2398="X",1,IF('Prop Drill Pipe Inp Report'!AA2398="X",1,IF('Prop Drill Pipe Inp Report'!AB2398="X",1,IF('Prop Drill Pipe Inp Report'!AC2398="X",1,IF('Prop Drill Pipe Inp Report'!AD2398="X",1,IF('Prop Drill Pipe Inp Report'!AE2398="X",1,IF('Prop Drill Pipe Inp Report'!AF2398="X",1,IF('Prop Drill Pipe Inp Report'!AG2398="X",1,IF('Prop Drill Pipe Inp Report'!AH2398="X",1, IF('Prop Drill Pipe Inp Report'!AI2398="X",1,0))))))))))))))</f>
        <v>0</v>
      </c>
      <c r="J2391">
        <f>IF('Prop Drill Pipe Inp Report'!AP2398="X",1,IF('Prop Drill Pipe Inp Report'!AQ2398="X",1,IF('Prop Drill Pipe Inp Report'!AR2398="X",1,IF('Prop Drill Pipe Inp Report'!AS2398="X",1,IF('Prop Drill Pipe Inp Report'!AT2398="X",1,IF('Prop Drill Pipe Inp Report'!AU2398="X",1,IF('Prop Drill Pipe Inp Report'!AV2398="X",1,IF('Prop Drill Pipe Inp Report'!AW2398="X",1,IF('Prop Drill Pipe Inp Report'!AX2398="X",1,IF('Prop Drill Pipe Inp Report'!AY2398="X",1,IF('Prop Drill Pipe Inp Report'!AZ2398="X",1,IF('Prop Drill Pipe Inp Report'!BA2398="X",1,0))))))))))))</f>
        <v>0</v>
      </c>
    </row>
    <row r="2392" spans="9:10" x14ac:dyDescent="0.25">
      <c r="I2392">
        <f>IF('Prop Drill Pipe Inp Report'!V2399="X",1,IF('Prop Drill Pipe Inp Report'!W2399="X",1,IF('Prop Drill Pipe Inp Report'!X2399="X",1,IF('Prop Drill Pipe Inp Report'!Y2399="X",1,IF('Prop Drill Pipe Inp Report'!Z2399="X",1,IF('Prop Drill Pipe Inp Report'!AA2399="X",1,IF('Prop Drill Pipe Inp Report'!AB2399="X",1,IF('Prop Drill Pipe Inp Report'!AC2399="X",1,IF('Prop Drill Pipe Inp Report'!AD2399="X",1,IF('Prop Drill Pipe Inp Report'!AE2399="X",1,IF('Prop Drill Pipe Inp Report'!AF2399="X",1,IF('Prop Drill Pipe Inp Report'!AG2399="X",1,IF('Prop Drill Pipe Inp Report'!AH2399="X",1, IF('Prop Drill Pipe Inp Report'!AI2399="X",1,0))))))))))))))</f>
        <v>0</v>
      </c>
      <c r="J2392">
        <f>IF('Prop Drill Pipe Inp Report'!AP2399="X",1,IF('Prop Drill Pipe Inp Report'!AQ2399="X",1,IF('Prop Drill Pipe Inp Report'!AR2399="X",1,IF('Prop Drill Pipe Inp Report'!AS2399="X",1,IF('Prop Drill Pipe Inp Report'!AT2399="X",1,IF('Prop Drill Pipe Inp Report'!AU2399="X",1,IF('Prop Drill Pipe Inp Report'!AV2399="X",1,IF('Prop Drill Pipe Inp Report'!AW2399="X",1,IF('Prop Drill Pipe Inp Report'!AX2399="X",1,IF('Prop Drill Pipe Inp Report'!AY2399="X",1,IF('Prop Drill Pipe Inp Report'!AZ2399="X",1,IF('Prop Drill Pipe Inp Report'!BA2399="X",1,0))))))))))))</f>
        <v>0</v>
      </c>
    </row>
    <row r="2393" spans="9:10" x14ac:dyDescent="0.25">
      <c r="I2393">
        <f>IF('Prop Drill Pipe Inp Report'!V2400="X",1,IF('Prop Drill Pipe Inp Report'!W2400="X",1,IF('Prop Drill Pipe Inp Report'!X2400="X",1,IF('Prop Drill Pipe Inp Report'!Y2400="X",1,IF('Prop Drill Pipe Inp Report'!Z2400="X",1,IF('Prop Drill Pipe Inp Report'!AA2400="X",1,IF('Prop Drill Pipe Inp Report'!AB2400="X",1,IF('Prop Drill Pipe Inp Report'!AC2400="X",1,IF('Prop Drill Pipe Inp Report'!AD2400="X",1,IF('Prop Drill Pipe Inp Report'!AE2400="X",1,IF('Prop Drill Pipe Inp Report'!AF2400="X",1,IF('Prop Drill Pipe Inp Report'!AG2400="X",1,IF('Prop Drill Pipe Inp Report'!AH2400="X",1, IF('Prop Drill Pipe Inp Report'!AI2400="X",1,0))))))))))))))</f>
        <v>0</v>
      </c>
      <c r="J2393">
        <f>IF('Prop Drill Pipe Inp Report'!AP2400="X",1,IF('Prop Drill Pipe Inp Report'!AQ2400="X",1,IF('Prop Drill Pipe Inp Report'!AR2400="X",1,IF('Prop Drill Pipe Inp Report'!AS2400="X",1,IF('Prop Drill Pipe Inp Report'!AT2400="X",1,IF('Prop Drill Pipe Inp Report'!AU2400="X",1,IF('Prop Drill Pipe Inp Report'!AV2400="X",1,IF('Prop Drill Pipe Inp Report'!AW2400="X",1,IF('Prop Drill Pipe Inp Report'!AX2400="X",1,IF('Prop Drill Pipe Inp Report'!AY2400="X",1,IF('Prop Drill Pipe Inp Report'!AZ2400="X",1,IF('Prop Drill Pipe Inp Report'!BA2400="X",1,0))))))))))))</f>
        <v>0</v>
      </c>
    </row>
    <row r="2394" spans="9:10" x14ac:dyDescent="0.25">
      <c r="I2394">
        <f>IF('Prop Drill Pipe Inp Report'!V2401="X",1,IF('Prop Drill Pipe Inp Report'!W2401="X",1,IF('Prop Drill Pipe Inp Report'!X2401="X",1,IF('Prop Drill Pipe Inp Report'!Y2401="X",1,IF('Prop Drill Pipe Inp Report'!Z2401="X",1,IF('Prop Drill Pipe Inp Report'!AA2401="X",1,IF('Prop Drill Pipe Inp Report'!AB2401="X",1,IF('Prop Drill Pipe Inp Report'!AC2401="X",1,IF('Prop Drill Pipe Inp Report'!AD2401="X",1,IF('Prop Drill Pipe Inp Report'!AE2401="X",1,IF('Prop Drill Pipe Inp Report'!AF2401="X",1,IF('Prop Drill Pipe Inp Report'!AG2401="X",1,IF('Prop Drill Pipe Inp Report'!AH2401="X",1, IF('Prop Drill Pipe Inp Report'!AI2401="X",1,0))))))))))))))</f>
        <v>0</v>
      </c>
      <c r="J2394">
        <f>IF('Prop Drill Pipe Inp Report'!AP2401="X",1,IF('Prop Drill Pipe Inp Report'!AQ2401="X",1,IF('Prop Drill Pipe Inp Report'!AR2401="X",1,IF('Prop Drill Pipe Inp Report'!AS2401="X",1,IF('Prop Drill Pipe Inp Report'!AT2401="X",1,IF('Prop Drill Pipe Inp Report'!AU2401="X",1,IF('Prop Drill Pipe Inp Report'!AV2401="X",1,IF('Prop Drill Pipe Inp Report'!AW2401="X",1,IF('Prop Drill Pipe Inp Report'!AX2401="X",1,IF('Prop Drill Pipe Inp Report'!AY2401="X",1,IF('Prop Drill Pipe Inp Report'!AZ2401="X",1,IF('Prop Drill Pipe Inp Report'!BA2401="X",1,0))))))))))))</f>
        <v>0</v>
      </c>
    </row>
    <row r="2395" spans="9:10" x14ac:dyDescent="0.25">
      <c r="I2395">
        <f>IF('Prop Drill Pipe Inp Report'!V2402="X",1,IF('Prop Drill Pipe Inp Report'!W2402="X",1,IF('Prop Drill Pipe Inp Report'!X2402="X",1,IF('Prop Drill Pipe Inp Report'!Y2402="X",1,IF('Prop Drill Pipe Inp Report'!Z2402="X",1,IF('Prop Drill Pipe Inp Report'!AA2402="X",1,IF('Prop Drill Pipe Inp Report'!AB2402="X",1,IF('Prop Drill Pipe Inp Report'!AC2402="X",1,IF('Prop Drill Pipe Inp Report'!AD2402="X",1,IF('Prop Drill Pipe Inp Report'!AE2402="X",1,IF('Prop Drill Pipe Inp Report'!AF2402="X",1,IF('Prop Drill Pipe Inp Report'!AG2402="X",1,IF('Prop Drill Pipe Inp Report'!AH2402="X",1, IF('Prop Drill Pipe Inp Report'!AI2402="X",1,0))))))))))))))</f>
        <v>0</v>
      </c>
      <c r="J2395">
        <f>IF('Prop Drill Pipe Inp Report'!AP2402="X",1,IF('Prop Drill Pipe Inp Report'!AQ2402="X",1,IF('Prop Drill Pipe Inp Report'!AR2402="X",1,IF('Prop Drill Pipe Inp Report'!AS2402="X",1,IF('Prop Drill Pipe Inp Report'!AT2402="X",1,IF('Prop Drill Pipe Inp Report'!AU2402="X",1,IF('Prop Drill Pipe Inp Report'!AV2402="X",1,IF('Prop Drill Pipe Inp Report'!AW2402="X",1,IF('Prop Drill Pipe Inp Report'!AX2402="X",1,IF('Prop Drill Pipe Inp Report'!AY2402="X",1,IF('Prop Drill Pipe Inp Report'!AZ2402="X",1,IF('Prop Drill Pipe Inp Report'!BA2402="X",1,0))))))))))))</f>
        <v>0</v>
      </c>
    </row>
    <row r="2396" spans="9:10" x14ac:dyDescent="0.25">
      <c r="I2396">
        <f>IF('Prop Drill Pipe Inp Report'!V2403="X",1,IF('Prop Drill Pipe Inp Report'!W2403="X",1,IF('Prop Drill Pipe Inp Report'!X2403="X",1,IF('Prop Drill Pipe Inp Report'!Y2403="X",1,IF('Prop Drill Pipe Inp Report'!Z2403="X",1,IF('Prop Drill Pipe Inp Report'!AA2403="X",1,IF('Prop Drill Pipe Inp Report'!AB2403="X",1,IF('Prop Drill Pipe Inp Report'!AC2403="X",1,IF('Prop Drill Pipe Inp Report'!AD2403="X",1,IF('Prop Drill Pipe Inp Report'!AE2403="X",1,IF('Prop Drill Pipe Inp Report'!AF2403="X",1,IF('Prop Drill Pipe Inp Report'!AG2403="X",1,IF('Prop Drill Pipe Inp Report'!AH2403="X",1, IF('Prop Drill Pipe Inp Report'!AI2403="X",1,0))))))))))))))</f>
        <v>0</v>
      </c>
      <c r="J2396">
        <f>IF('Prop Drill Pipe Inp Report'!AP2403="X",1,IF('Prop Drill Pipe Inp Report'!AQ2403="X",1,IF('Prop Drill Pipe Inp Report'!AR2403="X",1,IF('Prop Drill Pipe Inp Report'!AS2403="X",1,IF('Prop Drill Pipe Inp Report'!AT2403="X",1,IF('Prop Drill Pipe Inp Report'!AU2403="X",1,IF('Prop Drill Pipe Inp Report'!AV2403="X",1,IF('Prop Drill Pipe Inp Report'!AW2403="X",1,IF('Prop Drill Pipe Inp Report'!AX2403="X",1,IF('Prop Drill Pipe Inp Report'!AY2403="X",1,IF('Prop Drill Pipe Inp Report'!AZ2403="X",1,IF('Prop Drill Pipe Inp Report'!BA2403="X",1,0))))))))))))</f>
        <v>0</v>
      </c>
    </row>
    <row r="2397" spans="9:10" x14ac:dyDescent="0.25">
      <c r="I2397">
        <f>IF('Prop Drill Pipe Inp Report'!V2404="X",1,IF('Prop Drill Pipe Inp Report'!W2404="X",1,IF('Prop Drill Pipe Inp Report'!X2404="X",1,IF('Prop Drill Pipe Inp Report'!Y2404="X",1,IF('Prop Drill Pipe Inp Report'!Z2404="X",1,IF('Prop Drill Pipe Inp Report'!AA2404="X",1,IF('Prop Drill Pipe Inp Report'!AB2404="X",1,IF('Prop Drill Pipe Inp Report'!AC2404="X",1,IF('Prop Drill Pipe Inp Report'!AD2404="X",1,IF('Prop Drill Pipe Inp Report'!AE2404="X",1,IF('Prop Drill Pipe Inp Report'!AF2404="X",1,IF('Prop Drill Pipe Inp Report'!AG2404="X",1,IF('Prop Drill Pipe Inp Report'!AH2404="X",1, IF('Prop Drill Pipe Inp Report'!AI2404="X",1,0))))))))))))))</f>
        <v>0</v>
      </c>
      <c r="J2397">
        <f>IF('Prop Drill Pipe Inp Report'!AP2404="X",1,IF('Prop Drill Pipe Inp Report'!AQ2404="X",1,IF('Prop Drill Pipe Inp Report'!AR2404="X",1,IF('Prop Drill Pipe Inp Report'!AS2404="X",1,IF('Prop Drill Pipe Inp Report'!AT2404="X",1,IF('Prop Drill Pipe Inp Report'!AU2404="X",1,IF('Prop Drill Pipe Inp Report'!AV2404="X",1,IF('Prop Drill Pipe Inp Report'!AW2404="X",1,IF('Prop Drill Pipe Inp Report'!AX2404="X",1,IF('Prop Drill Pipe Inp Report'!AY2404="X",1,IF('Prop Drill Pipe Inp Report'!AZ2404="X",1,IF('Prop Drill Pipe Inp Report'!BA2404="X",1,0))))))))))))</f>
        <v>0</v>
      </c>
    </row>
    <row r="2398" spans="9:10" x14ac:dyDescent="0.25">
      <c r="I2398">
        <f>IF('Prop Drill Pipe Inp Report'!V2405="X",1,IF('Prop Drill Pipe Inp Report'!W2405="X",1,IF('Prop Drill Pipe Inp Report'!X2405="X",1,IF('Prop Drill Pipe Inp Report'!Y2405="X",1,IF('Prop Drill Pipe Inp Report'!Z2405="X",1,IF('Prop Drill Pipe Inp Report'!AA2405="X",1,IF('Prop Drill Pipe Inp Report'!AB2405="X",1,IF('Prop Drill Pipe Inp Report'!AC2405="X",1,IF('Prop Drill Pipe Inp Report'!AD2405="X",1,IF('Prop Drill Pipe Inp Report'!AE2405="X",1,IF('Prop Drill Pipe Inp Report'!AF2405="X",1,IF('Prop Drill Pipe Inp Report'!AG2405="X",1,IF('Prop Drill Pipe Inp Report'!AH2405="X",1, IF('Prop Drill Pipe Inp Report'!AI2405="X",1,0))))))))))))))</f>
        <v>0</v>
      </c>
      <c r="J2398">
        <f>IF('Prop Drill Pipe Inp Report'!AP2405="X",1,IF('Prop Drill Pipe Inp Report'!AQ2405="X",1,IF('Prop Drill Pipe Inp Report'!AR2405="X",1,IF('Prop Drill Pipe Inp Report'!AS2405="X",1,IF('Prop Drill Pipe Inp Report'!AT2405="X",1,IF('Prop Drill Pipe Inp Report'!AU2405="X",1,IF('Prop Drill Pipe Inp Report'!AV2405="X",1,IF('Prop Drill Pipe Inp Report'!AW2405="X",1,IF('Prop Drill Pipe Inp Report'!AX2405="X",1,IF('Prop Drill Pipe Inp Report'!AY2405="X",1,IF('Prop Drill Pipe Inp Report'!AZ2405="X",1,IF('Prop Drill Pipe Inp Report'!BA2405="X",1,0))))))))))))</f>
        <v>0</v>
      </c>
    </row>
    <row r="2399" spans="9:10" x14ac:dyDescent="0.25">
      <c r="I2399">
        <f>IF('Prop Drill Pipe Inp Report'!V2406="X",1,IF('Prop Drill Pipe Inp Report'!W2406="X",1,IF('Prop Drill Pipe Inp Report'!X2406="X",1,IF('Prop Drill Pipe Inp Report'!Y2406="X",1,IF('Prop Drill Pipe Inp Report'!Z2406="X",1,IF('Prop Drill Pipe Inp Report'!AA2406="X",1,IF('Prop Drill Pipe Inp Report'!AB2406="X",1,IF('Prop Drill Pipe Inp Report'!AC2406="X",1,IF('Prop Drill Pipe Inp Report'!AD2406="X",1,IF('Prop Drill Pipe Inp Report'!AE2406="X",1,IF('Prop Drill Pipe Inp Report'!AF2406="X",1,IF('Prop Drill Pipe Inp Report'!AG2406="X",1,IF('Prop Drill Pipe Inp Report'!AH2406="X",1, IF('Prop Drill Pipe Inp Report'!AI2406="X",1,0))))))))))))))</f>
        <v>0</v>
      </c>
      <c r="J2399">
        <f>IF('Prop Drill Pipe Inp Report'!AP2406="X",1,IF('Prop Drill Pipe Inp Report'!AQ2406="X",1,IF('Prop Drill Pipe Inp Report'!AR2406="X",1,IF('Prop Drill Pipe Inp Report'!AS2406="X",1,IF('Prop Drill Pipe Inp Report'!AT2406="X",1,IF('Prop Drill Pipe Inp Report'!AU2406="X",1,IF('Prop Drill Pipe Inp Report'!AV2406="X",1,IF('Prop Drill Pipe Inp Report'!AW2406="X",1,IF('Prop Drill Pipe Inp Report'!AX2406="X",1,IF('Prop Drill Pipe Inp Report'!AY2406="X",1,IF('Prop Drill Pipe Inp Report'!AZ2406="X",1,IF('Prop Drill Pipe Inp Report'!BA2406="X",1,0))))))))))))</f>
        <v>0</v>
      </c>
    </row>
    <row r="2400" spans="9:10" x14ac:dyDescent="0.25">
      <c r="I2400">
        <f>IF('Prop Drill Pipe Inp Report'!V2407="X",1,IF('Prop Drill Pipe Inp Report'!W2407="X",1,IF('Prop Drill Pipe Inp Report'!X2407="X",1,IF('Prop Drill Pipe Inp Report'!Y2407="X",1,IF('Prop Drill Pipe Inp Report'!Z2407="X",1,IF('Prop Drill Pipe Inp Report'!AA2407="X",1,IF('Prop Drill Pipe Inp Report'!AB2407="X",1,IF('Prop Drill Pipe Inp Report'!AC2407="X",1,IF('Prop Drill Pipe Inp Report'!AD2407="X",1,IF('Prop Drill Pipe Inp Report'!AE2407="X",1,IF('Prop Drill Pipe Inp Report'!AF2407="X",1,IF('Prop Drill Pipe Inp Report'!AG2407="X",1,IF('Prop Drill Pipe Inp Report'!AH2407="X",1, IF('Prop Drill Pipe Inp Report'!AI2407="X",1,0))))))))))))))</f>
        <v>0</v>
      </c>
      <c r="J2400">
        <f>IF('Prop Drill Pipe Inp Report'!AP2407="X",1,IF('Prop Drill Pipe Inp Report'!AQ2407="X",1,IF('Prop Drill Pipe Inp Report'!AR2407="X",1,IF('Prop Drill Pipe Inp Report'!AS2407="X",1,IF('Prop Drill Pipe Inp Report'!AT2407="X",1,IF('Prop Drill Pipe Inp Report'!AU2407="X",1,IF('Prop Drill Pipe Inp Report'!AV2407="X",1,IF('Prop Drill Pipe Inp Report'!AW2407="X",1,IF('Prop Drill Pipe Inp Report'!AX2407="X",1,IF('Prop Drill Pipe Inp Report'!AY2407="X",1,IF('Prop Drill Pipe Inp Report'!AZ2407="X",1,IF('Prop Drill Pipe Inp Report'!BA2407="X",1,0))))))))))))</f>
        <v>0</v>
      </c>
    </row>
    <row r="2401" spans="9:10" x14ac:dyDescent="0.25">
      <c r="I2401">
        <f>IF('Prop Drill Pipe Inp Report'!V2408="X",1,IF('Prop Drill Pipe Inp Report'!W2408="X",1,IF('Prop Drill Pipe Inp Report'!X2408="X",1,IF('Prop Drill Pipe Inp Report'!Y2408="X",1,IF('Prop Drill Pipe Inp Report'!Z2408="X",1,IF('Prop Drill Pipe Inp Report'!AA2408="X",1,IF('Prop Drill Pipe Inp Report'!AB2408="X",1,IF('Prop Drill Pipe Inp Report'!AC2408="X",1,IF('Prop Drill Pipe Inp Report'!AD2408="X",1,IF('Prop Drill Pipe Inp Report'!AE2408="X",1,IF('Prop Drill Pipe Inp Report'!AF2408="X",1,IF('Prop Drill Pipe Inp Report'!AG2408="X",1,IF('Prop Drill Pipe Inp Report'!AH2408="X",1, IF('Prop Drill Pipe Inp Report'!AI2408="X",1,0))))))))))))))</f>
        <v>0</v>
      </c>
      <c r="J2401">
        <f>IF('Prop Drill Pipe Inp Report'!AP2408="X",1,IF('Prop Drill Pipe Inp Report'!AQ2408="X",1,IF('Prop Drill Pipe Inp Report'!AR2408="X",1,IF('Prop Drill Pipe Inp Report'!AS2408="X",1,IF('Prop Drill Pipe Inp Report'!AT2408="X",1,IF('Prop Drill Pipe Inp Report'!AU2408="X",1,IF('Prop Drill Pipe Inp Report'!AV2408="X",1,IF('Prop Drill Pipe Inp Report'!AW2408="X",1,IF('Prop Drill Pipe Inp Report'!AX2408="X",1,IF('Prop Drill Pipe Inp Report'!AY2408="X",1,IF('Prop Drill Pipe Inp Report'!AZ2408="X",1,IF('Prop Drill Pipe Inp Report'!BA2408="X",1,0))))))))))))</f>
        <v>0</v>
      </c>
    </row>
    <row r="2402" spans="9:10" x14ac:dyDescent="0.25">
      <c r="I2402">
        <f>IF('Prop Drill Pipe Inp Report'!V2409="X",1,IF('Prop Drill Pipe Inp Report'!W2409="X",1,IF('Prop Drill Pipe Inp Report'!X2409="X",1,IF('Prop Drill Pipe Inp Report'!Y2409="X",1,IF('Prop Drill Pipe Inp Report'!Z2409="X",1,IF('Prop Drill Pipe Inp Report'!AA2409="X",1,IF('Prop Drill Pipe Inp Report'!AB2409="X",1,IF('Prop Drill Pipe Inp Report'!AC2409="X",1,IF('Prop Drill Pipe Inp Report'!AD2409="X",1,IF('Prop Drill Pipe Inp Report'!AE2409="X",1,IF('Prop Drill Pipe Inp Report'!AF2409="X",1,IF('Prop Drill Pipe Inp Report'!AG2409="X",1,IF('Prop Drill Pipe Inp Report'!AH2409="X",1, IF('Prop Drill Pipe Inp Report'!AI2409="X",1,0))))))))))))))</f>
        <v>0</v>
      </c>
      <c r="J2402">
        <f>IF('Prop Drill Pipe Inp Report'!AP2409="X",1,IF('Prop Drill Pipe Inp Report'!AQ2409="X",1,IF('Prop Drill Pipe Inp Report'!AR2409="X",1,IF('Prop Drill Pipe Inp Report'!AS2409="X",1,IF('Prop Drill Pipe Inp Report'!AT2409="X",1,IF('Prop Drill Pipe Inp Report'!AU2409="X",1,IF('Prop Drill Pipe Inp Report'!AV2409="X",1,IF('Prop Drill Pipe Inp Report'!AW2409="X",1,IF('Prop Drill Pipe Inp Report'!AX2409="X",1,IF('Prop Drill Pipe Inp Report'!AY2409="X",1,IF('Prop Drill Pipe Inp Report'!AZ2409="X",1,IF('Prop Drill Pipe Inp Report'!BA2409="X",1,0))))))))))))</f>
        <v>0</v>
      </c>
    </row>
    <row r="2403" spans="9:10" x14ac:dyDescent="0.25">
      <c r="I2403">
        <f>IF('Prop Drill Pipe Inp Report'!V2410="X",1,IF('Prop Drill Pipe Inp Report'!W2410="X",1,IF('Prop Drill Pipe Inp Report'!X2410="X",1,IF('Prop Drill Pipe Inp Report'!Y2410="X",1,IF('Prop Drill Pipe Inp Report'!Z2410="X",1,IF('Prop Drill Pipe Inp Report'!AA2410="X",1,IF('Prop Drill Pipe Inp Report'!AB2410="X",1,IF('Prop Drill Pipe Inp Report'!AC2410="X",1,IF('Prop Drill Pipe Inp Report'!AD2410="X",1,IF('Prop Drill Pipe Inp Report'!AE2410="X",1,IF('Prop Drill Pipe Inp Report'!AF2410="X",1,IF('Prop Drill Pipe Inp Report'!AG2410="X",1,IF('Prop Drill Pipe Inp Report'!AH2410="X",1, IF('Prop Drill Pipe Inp Report'!AI2410="X",1,0))))))))))))))</f>
        <v>0</v>
      </c>
      <c r="J2403">
        <f>IF('Prop Drill Pipe Inp Report'!AP2410="X",1,IF('Prop Drill Pipe Inp Report'!AQ2410="X",1,IF('Prop Drill Pipe Inp Report'!AR2410="X",1,IF('Prop Drill Pipe Inp Report'!AS2410="X",1,IF('Prop Drill Pipe Inp Report'!AT2410="X",1,IF('Prop Drill Pipe Inp Report'!AU2410="X",1,IF('Prop Drill Pipe Inp Report'!AV2410="X",1,IF('Prop Drill Pipe Inp Report'!AW2410="X",1,IF('Prop Drill Pipe Inp Report'!AX2410="X",1,IF('Prop Drill Pipe Inp Report'!AY2410="X",1,IF('Prop Drill Pipe Inp Report'!AZ2410="X",1,IF('Prop Drill Pipe Inp Report'!BA2410="X",1,0))))))))))))</f>
        <v>0</v>
      </c>
    </row>
    <row r="2404" spans="9:10" x14ac:dyDescent="0.25">
      <c r="I2404">
        <f>IF('Prop Drill Pipe Inp Report'!V2411="X",1,IF('Prop Drill Pipe Inp Report'!W2411="X",1,IF('Prop Drill Pipe Inp Report'!X2411="X",1,IF('Prop Drill Pipe Inp Report'!Y2411="X",1,IF('Prop Drill Pipe Inp Report'!Z2411="X",1,IF('Prop Drill Pipe Inp Report'!AA2411="X",1,IF('Prop Drill Pipe Inp Report'!AB2411="X",1,IF('Prop Drill Pipe Inp Report'!AC2411="X",1,IF('Prop Drill Pipe Inp Report'!AD2411="X",1,IF('Prop Drill Pipe Inp Report'!AE2411="X",1,IF('Prop Drill Pipe Inp Report'!AF2411="X",1,IF('Prop Drill Pipe Inp Report'!AG2411="X",1,IF('Prop Drill Pipe Inp Report'!AH2411="X",1, IF('Prop Drill Pipe Inp Report'!AI2411="X",1,0))))))))))))))</f>
        <v>0</v>
      </c>
      <c r="J2404">
        <f>IF('Prop Drill Pipe Inp Report'!AP2411="X",1,IF('Prop Drill Pipe Inp Report'!AQ2411="X",1,IF('Prop Drill Pipe Inp Report'!AR2411="X",1,IF('Prop Drill Pipe Inp Report'!AS2411="X",1,IF('Prop Drill Pipe Inp Report'!AT2411="X",1,IF('Prop Drill Pipe Inp Report'!AU2411="X",1,IF('Prop Drill Pipe Inp Report'!AV2411="X",1,IF('Prop Drill Pipe Inp Report'!AW2411="X",1,IF('Prop Drill Pipe Inp Report'!AX2411="X",1,IF('Prop Drill Pipe Inp Report'!AY2411="X",1,IF('Prop Drill Pipe Inp Report'!AZ2411="X",1,IF('Prop Drill Pipe Inp Report'!BA2411="X",1,0))))))))))))</f>
        <v>0</v>
      </c>
    </row>
    <row r="2405" spans="9:10" x14ac:dyDescent="0.25">
      <c r="I2405">
        <f>IF('Prop Drill Pipe Inp Report'!V2412="X",1,IF('Prop Drill Pipe Inp Report'!W2412="X",1,IF('Prop Drill Pipe Inp Report'!X2412="X",1,IF('Prop Drill Pipe Inp Report'!Y2412="X",1,IF('Prop Drill Pipe Inp Report'!Z2412="X",1,IF('Prop Drill Pipe Inp Report'!AA2412="X",1,IF('Prop Drill Pipe Inp Report'!AB2412="X",1,IF('Prop Drill Pipe Inp Report'!AC2412="X",1,IF('Prop Drill Pipe Inp Report'!AD2412="X",1,IF('Prop Drill Pipe Inp Report'!AE2412="X",1,IF('Prop Drill Pipe Inp Report'!AF2412="X",1,IF('Prop Drill Pipe Inp Report'!AG2412="X",1,IF('Prop Drill Pipe Inp Report'!AH2412="X",1, IF('Prop Drill Pipe Inp Report'!AI2412="X",1,0))))))))))))))</f>
        <v>0</v>
      </c>
      <c r="J2405">
        <f>IF('Prop Drill Pipe Inp Report'!AP2412="X",1,IF('Prop Drill Pipe Inp Report'!AQ2412="X",1,IF('Prop Drill Pipe Inp Report'!AR2412="X",1,IF('Prop Drill Pipe Inp Report'!AS2412="X",1,IF('Prop Drill Pipe Inp Report'!AT2412="X",1,IF('Prop Drill Pipe Inp Report'!AU2412="X",1,IF('Prop Drill Pipe Inp Report'!AV2412="X",1,IF('Prop Drill Pipe Inp Report'!AW2412="X",1,IF('Prop Drill Pipe Inp Report'!AX2412="X",1,IF('Prop Drill Pipe Inp Report'!AY2412="X",1,IF('Prop Drill Pipe Inp Report'!AZ2412="X",1,IF('Prop Drill Pipe Inp Report'!BA2412="X",1,0))))))))))))</f>
        <v>0</v>
      </c>
    </row>
    <row r="2406" spans="9:10" x14ac:dyDescent="0.25">
      <c r="I2406">
        <f>IF('Prop Drill Pipe Inp Report'!V2413="X",1,IF('Prop Drill Pipe Inp Report'!W2413="X",1,IF('Prop Drill Pipe Inp Report'!X2413="X",1,IF('Prop Drill Pipe Inp Report'!Y2413="X",1,IF('Prop Drill Pipe Inp Report'!Z2413="X",1,IF('Prop Drill Pipe Inp Report'!AA2413="X",1,IF('Prop Drill Pipe Inp Report'!AB2413="X",1,IF('Prop Drill Pipe Inp Report'!AC2413="X",1,IF('Prop Drill Pipe Inp Report'!AD2413="X",1,IF('Prop Drill Pipe Inp Report'!AE2413="X",1,IF('Prop Drill Pipe Inp Report'!AF2413="X",1,IF('Prop Drill Pipe Inp Report'!AG2413="X",1,IF('Prop Drill Pipe Inp Report'!AH2413="X",1, IF('Prop Drill Pipe Inp Report'!AI2413="X",1,0))))))))))))))</f>
        <v>0</v>
      </c>
      <c r="J2406">
        <f>IF('Prop Drill Pipe Inp Report'!AP2413="X",1,IF('Prop Drill Pipe Inp Report'!AQ2413="X",1,IF('Prop Drill Pipe Inp Report'!AR2413="X",1,IF('Prop Drill Pipe Inp Report'!AS2413="X",1,IF('Prop Drill Pipe Inp Report'!AT2413="X",1,IF('Prop Drill Pipe Inp Report'!AU2413="X",1,IF('Prop Drill Pipe Inp Report'!AV2413="X",1,IF('Prop Drill Pipe Inp Report'!AW2413="X",1,IF('Prop Drill Pipe Inp Report'!AX2413="X",1,IF('Prop Drill Pipe Inp Report'!AY2413="X",1,IF('Prop Drill Pipe Inp Report'!AZ2413="X",1,IF('Prop Drill Pipe Inp Report'!BA2413="X",1,0))))))))))))</f>
        <v>0</v>
      </c>
    </row>
    <row r="2407" spans="9:10" x14ac:dyDescent="0.25">
      <c r="I2407">
        <f>IF('Prop Drill Pipe Inp Report'!V2414="X",1,IF('Prop Drill Pipe Inp Report'!W2414="X",1,IF('Prop Drill Pipe Inp Report'!X2414="X",1,IF('Prop Drill Pipe Inp Report'!Y2414="X",1,IF('Prop Drill Pipe Inp Report'!Z2414="X",1,IF('Prop Drill Pipe Inp Report'!AA2414="X",1,IF('Prop Drill Pipe Inp Report'!AB2414="X",1,IF('Prop Drill Pipe Inp Report'!AC2414="X",1,IF('Prop Drill Pipe Inp Report'!AD2414="X",1,IF('Prop Drill Pipe Inp Report'!AE2414="X",1,IF('Prop Drill Pipe Inp Report'!AF2414="X",1,IF('Prop Drill Pipe Inp Report'!AG2414="X",1,IF('Prop Drill Pipe Inp Report'!AH2414="X",1, IF('Prop Drill Pipe Inp Report'!AI2414="X",1,0))))))))))))))</f>
        <v>0</v>
      </c>
      <c r="J2407">
        <f>IF('Prop Drill Pipe Inp Report'!AP2414="X",1,IF('Prop Drill Pipe Inp Report'!AQ2414="X",1,IF('Prop Drill Pipe Inp Report'!AR2414="X",1,IF('Prop Drill Pipe Inp Report'!AS2414="X",1,IF('Prop Drill Pipe Inp Report'!AT2414="X",1,IF('Prop Drill Pipe Inp Report'!AU2414="X",1,IF('Prop Drill Pipe Inp Report'!AV2414="X",1,IF('Prop Drill Pipe Inp Report'!AW2414="X",1,IF('Prop Drill Pipe Inp Report'!AX2414="X",1,IF('Prop Drill Pipe Inp Report'!AY2414="X",1,IF('Prop Drill Pipe Inp Report'!AZ2414="X",1,IF('Prop Drill Pipe Inp Report'!BA2414="X",1,0))))))))))))</f>
        <v>0</v>
      </c>
    </row>
    <row r="2408" spans="9:10" x14ac:dyDescent="0.25">
      <c r="I2408">
        <f>IF('Prop Drill Pipe Inp Report'!V2415="X",1,IF('Prop Drill Pipe Inp Report'!W2415="X",1,IF('Prop Drill Pipe Inp Report'!X2415="X",1,IF('Prop Drill Pipe Inp Report'!Y2415="X",1,IF('Prop Drill Pipe Inp Report'!Z2415="X",1,IF('Prop Drill Pipe Inp Report'!AA2415="X",1,IF('Prop Drill Pipe Inp Report'!AB2415="X",1,IF('Prop Drill Pipe Inp Report'!AC2415="X",1,IF('Prop Drill Pipe Inp Report'!AD2415="X",1,IF('Prop Drill Pipe Inp Report'!AE2415="X",1,IF('Prop Drill Pipe Inp Report'!AF2415="X",1,IF('Prop Drill Pipe Inp Report'!AG2415="X",1,IF('Prop Drill Pipe Inp Report'!AH2415="X",1, IF('Prop Drill Pipe Inp Report'!AI2415="X",1,0))))))))))))))</f>
        <v>0</v>
      </c>
      <c r="J2408">
        <f>IF('Prop Drill Pipe Inp Report'!AP2415="X",1,IF('Prop Drill Pipe Inp Report'!AQ2415="X",1,IF('Prop Drill Pipe Inp Report'!AR2415="X",1,IF('Prop Drill Pipe Inp Report'!AS2415="X",1,IF('Prop Drill Pipe Inp Report'!AT2415="X",1,IF('Prop Drill Pipe Inp Report'!AU2415="X",1,IF('Prop Drill Pipe Inp Report'!AV2415="X",1,IF('Prop Drill Pipe Inp Report'!AW2415="X",1,IF('Prop Drill Pipe Inp Report'!AX2415="X",1,IF('Prop Drill Pipe Inp Report'!AY2415="X",1,IF('Prop Drill Pipe Inp Report'!AZ2415="X",1,IF('Prop Drill Pipe Inp Report'!BA2415="X",1,0))))))))))))</f>
        <v>0</v>
      </c>
    </row>
    <row r="2409" spans="9:10" x14ac:dyDescent="0.25">
      <c r="I2409">
        <f>IF('Prop Drill Pipe Inp Report'!V2416="X",1,IF('Prop Drill Pipe Inp Report'!W2416="X",1,IF('Prop Drill Pipe Inp Report'!X2416="X",1,IF('Prop Drill Pipe Inp Report'!Y2416="X",1,IF('Prop Drill Pipe Inp Report'!Z2416="X",1,IF('Prop Drill Pipe Inp Report'!AA2416="X",1,IF('Prop Drill Pipe Inp Report'!AB2416="X",1,IF('Prop Drill Pipe Inp Report'!AC2416="X",1,IF('Prop Drill Pipe Inp Report'!AD2416="X",1,IF('Prop Drill Pipe Inp Report'!AE2416="X",1,IF('Prop Drill Pipe Inp Report'!AF2416="X",1,IF('Prop Drill Pipe Inp Report'!AG2416="X",1,IF('Prop Drill Pipe Inp Report'!AH2416="X",1, IF('Prop Drill Pipe Inp Report'!AI2416="X",1,0))))))))))))))</f>
        <v>0</v>
      </c>
      <c r="J2409">
        <f>IF('Prop Drill Pipe Inp Report'!AP2416="X",1,IF('Prop Drill Pipe Inp Report'!AQ2416="X",1,IF('Prop Drill Pipe Inp Report'!AR2416="X",1,IF('Prop Drill Pipe Inp Report'!AS2416="X",1,IF('Prop Drill Pipe Inp Report'!AT2416="X",1,IF('Prop Drill Pipe Inp Report'!AU2416="X",1,IF('Prop Drill Pipe Inp Report'!AV2416="X",1,IF('Prop Drill Pipe Inp Report'!AW2416="X",1,IF('Prop Drill Pipe Inp Report'!AX2416="X",1,IF('Prop Drill Pipe Inp Report'!AY2416="X",1,IF('Prop Drill Pipe Inp Report'!AZ2416="X",1,IF('Prop Drill Pipe Inp Report'!BA2416="X",1,0))))))))))))</f>
        <v>0</v>
      </c>
    </row>
    <row r="2410" spans="9:10" x14ac:dyDescent="0.25">
      <c r="I2410">
        <f>IF('Prop Drill Pipe Inp Report'!V2417="X",1,IF('Prop Drill Pipe Inp Report'!W2417="X",1,IF('Prop Drill Pipe Inp Report'!X2417="X",1,IF('Prop Drill Pipe Inp Report'!Y2417="X",1,IF('Prop Drill Pipe Inp Report'!Z2417="X",1,IF('Prop Drill Pipe Inp Report'!AA2417="X",1,IF('Prop Drill Pipe Inp Report'!AB2417="X",1,IF('Prop Drill Pipe Inp Report'!AC2417="X",1,IF('Prop Drill Pipe Inp Report'!AD2417="X",1,IF('Prop Drill Pipe Inp Report'!AE2417="X",1,IF('Prop Drill Pipe Inp Report'!AF2417="X",1,IF('Prop Drill Pipe Inp Report'!AG2417="X",1,IF('Prop Drill Pipe Inp Report'!AH2417="X",1, IF('Prop Drill Pipe Inp Report'!AI2417="X",1,0))))))))))))))</f>
        <v>0</v>
      </c>
      <c r="J2410">
        <f>IF('Prop Drill Pipe Inp Report'!AP2417="X",1,IF('Prop Drill Pipe Inp Report'!AQ2417="X",1,IF('Prop Drill Pipe Inp Report'!AR2417="X",1,IF('Prop Drill Pipe Inp Report'!AS2417="X",1,IF('Prop Drill Pipe Inp Report'!AT2417="X",1,IF('Prop Drill Pipe Inp Report'!AU2417="X",1,IF('Prop Drill Pipe Inp Report'!AV2417="X",1,IF('Prop Drill Pipe Inp Report'!AW2417="X",1,IF('Prop Drill Pipe Inp Report'!AX2417="X",1,IF('Prop Drill Pipe Inp Report'!AY2417="X",1,IF('Prop Drill Pipe Inp Report'!AZ2417="X",1,IF('Prop Drill Pipe Inp Report'!BA2417="X",1,0))))))))))))</f>
        <v>0</v>
      </c>
    </row>
    <row r="2411" spans="9:10" x14ac:dyDescent="0.25">
      <c r="I2411">
        <f>IF('Prop Drill Pipe Inp Report'!V2418="X",1,IF('Prop Drill Pipe Inp Report'!W2418="X",1,IF('Prop Drill Pipe Inp Report'!X2418="X",1,IF('Prop Drill Pipe Inp Report'!Y2418="X",1,IF('Prop Drill Pipe Inp Report'!Z2418="X",1,IF('Prop Drill Pipe Inp Report'!AA2418="X",1,IF('Prop Drill Pipe Inp Report'!AB2418="X",1,IF('Prop Drill Pipe Inp Report'!AC2418="X",1,IF('Prop Drill Pipe Inp Report'!AD2418="X",1,IF('Prop Drill Pipe Inp Report'!AE2418="X",1,IF('Prop Drill Pipe Inp Report'!AF2418="X",1,IF('Prop Drill Pipe Inp Report'!AG2418="X",1,IF('Prop Drill Pipe Inp Report'!AH2418="X",1, IF('Prop Drill Pipe Inp Report'!AI2418="X",1,0))))))))))))))</f>
        <v>0</v>
      </c>
      <c r="J2411">
        <f>IF('Prop Drill Pipe Inp Report'!AP2418="X",1,IF('Prop Drill Pipe Inp Report'!AQ2418="X",1,IF('Prop Drill Pipe Inp Report'!AR2418="X",1,IF('Prop Drill Pipe Inp Report'!AS2418="X",1,IF('Prop Drill Pipe Inp Report'!AT2418="X",1,IF('Prop Drill Pipe Inp Report'!AU2418="X",1,IF('Prop Drill Pipe Inp Report'!AV2418="X",1,IF('Prop Drill Pipe Inp Report'!AW2418="X",1,IF('Prop Drill Pipe Inp Report'!AX2418="X",1,IF('Prop Drill Pipe Inp Report'!AY2418="X",1,IF('Prop Drill Pipe Inp Report'!AZ2418="X",1,IF('Prop Drill Pipe Inp Report'!BA2418="X",1,0))))))))))))</f>
        <v>0</v>
      </c>
    </row>
    <row r="2412" spans="9:10" x14ac:dyDescent="0.25">
      <c r="I2412">
        <f>IF('Prop Drill Pipe Inp Report'!V2419="X",1,IF('Prop Drill Pipe Inp Report'!W2419="X",1,IF('Prop Drill Pipe Inp Report'!X2419="X",1,IF('Prop Drill Pipe Inp Report'!Y2419="X",1,IF('Prop Drill Pipe Inp Report'!Z2419="X",1,IF('Prop Drill Pipe Inp Report'!AA2419="X",1,IF('Prop Drill Pipe Inp Report'!AB2419="X",1,IF('Prop Drill Pipe Inp Report'!AC2419="X",1,IF('Prop Drill Pipe Inp Report'!AD2419="X",1,IF('Prop Drill Pipe Inp Report'!AE2419="X",1,IF('Prop Drill Pipe Inp Report'!AF2419="X",1,IF('Prop Drill Pipe Inp Report'!AG2419="X",1,IF('Prop Drill Pipe Inp Report'!AH2419="X",1, IF('Prop Drill Pipe Inp Report'!AI2419="X",1,0))))))))))))))</f>
        <v>0</v>
      </c>
      <c r="J2412">
        <f>IF('Prop Drill Pipe Inp Report'!AP2419="X",1,IF('Prop Drill Pipe Inp Report'!AQ2419="X",1,IF('Prop Drill Pipe Inp Report'!AR2419="X",1,IF('Prop Drill Pipe Inp Report'!AS2419="X",1,IF('Prop Drill Pipe Inp Report'!AT2419="X",1,IF('Prop Drill Pipe Inp Report'!AU2419="X",1,IF('Prop Drill Pipe Inp Report'!AV2419="X",1,IF('Prop Drill Pipe Inp Report'!AW2419="X",1,IF('Prop Drill Pipe Inp Report'!AX2419="X",1,IF('Prop Drill Pipe Inp Report'!AY2419="X",1,IF('Prop Drill Pipe Inp Report'!AZ2419="X",1,IF('Prop Drill Pipe Inp Report'!BA2419="X",1,0))))))))))))</f>
        <v>0</v>
      </c>
    </row>
    <row r="2413" spans="9:10" x14ac:dyDescent="0.25">
      <c r="I2413">
        <f>IF('Prop Drill Pipe Inp Report'!V2420="X",1,IF('Prop Drill Pipe Inp Report'!W2420="X",1,IF('Prop Drill Pipe Inp Report'!X2420="X",1,IF('Prop Drill Pipe Inp Report'!Y2420="X",1,IF('Prop Drill Pipe Inp Report'!Z2420="X",1,IF('Prop Drill Pipe Inp Report'!AA2420="X",1,IF('Prop Drill Pipe Inp Report'!AB2420="X",1,IF('Prop Drill Pipe Inp Report'!AC2420="X",1,IF('Prop Drill Pipe Inp Report'!AD2420="X",1,IF('Prop Drill Pipe Inp Report'!AE2420="X",1,IF('Prop Drill Pipe Inp Report'!AF2420="X",1,IF('Prop Drill Pipe Inp Report'!AG2420="X",1,IF('Prop Drill Pipe Inp Report'!AH2420="X",1, IF('Prop Drill Pipe Inp Report'!AI2420="X",1,0))))))))))))))</f>
        <v>0</v>
      </c>
      <c r="J2413">
        <f>IF('Prop Drill Pipe Inp Report'!AP2420="X",1,IF('Prop Drill Pipe Inp Report'!AQ2420="X",1,IF('Prop Drill Pipe Inp Report'!AR2420="X",1,IF('Prop Drill Pipe Inp Report'!AS2420="X",1,IF('Prop Drill Pipe Inp Report'!AT2420="X",1,IF('Prop Drill Pipe Inp Report'!AU2420="X",1,IF('Prop Drill Pipe Inp Report'!AV2420="X",1,IF('Prop Drill Pipe Inp Report'!AW2420="X",1,IF('Prop Drill Pipe Inp Report'!AX2420="X",1,IF('Prop Drill Pipe Inp Report'!AY2420="X",1,IF('Prop Drill Pipe Inp Report'!AZ2420="X",1,IF('Prop Drill Pipe Inp Report'!BA2420="X",1,0))))))))))))</f>
        <v>0</v>
      </c>
    </row>
    <row r="2414" spans="9:10" x14ac:dyDescent="0.25">
      <c r="I2414">
        <f>IF('Prop Drill Pipe Inp Report'!V2421="X",1,IF('Prop Drill Pipe Inp Report'!W2421="X",1,IF('Prop Drill Pipe Inp Report'!X2421="X",1,IF('Prop Drill Pipe Inp Report'!Y2421="X",1,IF('Prop Drill Pipe Inp Report'!Z2421="X",1,IF('Prop Drill Pipe Inp Report'!AA2421="X",1,IF('Prop Drill Pipe Inp Report'!AB2421="X",1,IF('Prop Drill Pipe Inp Report'!AC2421="X",1,IF('Prop Drill Pipe Inp Report'!AD2421="X",1,IF('Prop Drill Pipe Inp Report'!AE2421="X",1,IF('Prop Drill Pipe Inp Report'!AF2421="X",1,IF('Prop Drill Pipe Inp Report'!AG2421="X",1,IF('Prop Drill Pipe Inp Report'!AH2421="X",1, IF('Prop Drill Pipe Inp Report'!AI2421="X",1,0))))))))))))))</f>
        <v>0</v>
      </c>
      <c r="J2414">
        <f>IF('Prop Drill Pipe Inp Report'!AP2421="X",1,IF('Prop Drill Pipe Inp Report'!AQ2421="X",1,IF('Prop Drill Pipe Inp Report'!AR2421="X",1,IF('Prop Drill Pipe Inp Report'!AS2421="X",1,IF('Prop Drill Pipe Inp Report'!AT2421="X",1,IF('Prop Drill Pipe Inp Report'!AU2421="X",1,IF('Prop Drill Pipe Inp Report'!AV2421="X",1,IF('Prop Drill Pipe Inp Report'!AW2421="X",1,IF('Prop Drill Pipe Inp Report'!AX2421="X",1,IF('Prop Drill Pipe Inp Report'!AY2421="X",1,IF('Prop Drill Pipe Inp Report'!AZ2421="X",1,IF('Prop Drill Pipe Inp Report'!BA2421="X",1,0))))))))))))</f>
        <v>0</v>
      </c>
    </row>
    <row r="2415" spans="9:10" x14ac:dyDescent="0.25">
      <c r="I2415">
        <f>IF('Prop Drill Pipe Inp Report'!V2422="X",1,IF('Prop Drill Pipe Inp Report'!W2422="X",1,IF('Prop Drill Pipe Inp Report'!X2422="X",1,IF('Prop Drill Pipe Inp Report'!Y2422="X",1,IF('Prop Drill Pipe Inp Report'!Z2422="X",1,IF('Prop Drill Pipe Inp Report'!AA2422="X",1,IF('Prop Drill Pipe Inp Report'!AB2422="X",1,IF('Prop Drill Pipe Inp Report'!AC2422="X",1,IF('Prop Drill Pipe Inp Report'!AD2422="X",1,IF('Prop Drill Pipe Inp Report'!AE2422="X",1,IF('Prop Drill Pipe Inp Report'!AF2422="X",1,IF('Prop Drill Pipe Inp Report'!AG2422="X",1,IF('Prop Drill Pipe Inp Report'!AH2422="X",1, IF('Prop Drill Pipe Inp Report'!AI2422="X",1,0))))))))))))))</f>
        <v>0</v>
      </c>
      <c r="J2415">
        <f>IF('Prop Drill Pipe Inp Report'!AP2422="X",1,IF('Prop Drill Pipe Inp Report'!AQ2422="X",1,IF('Prop Drill Pipe Inp Report'!AR2422="X",1,IF('Prop Drill Pipe Inp Report'!AS2422="X",1,IF('Prop Drill Pipe Inp Report'!AT2422="X",1,IF('Prop Drill Pipe Inp Report'!AU2422="X",1,IF('Prop Drill Pipe Inp Report'!AV2422="X",1,IF('Prop Drill Pipe Inp Report'!AW2422="X",1,IF('Prop Drill Pipe Inp Report'!AX2422="X",1,IF('Prop Drill Pipe Inp Report'!AY2422="X",1,IF('Prop Drill Pipe Inp Report'!AZ2422="X",1,IF('Prop Drill Pipe Inp Report'!BA2422="X",1,0))))))))))))</f>
        <v>0</v>
      </c>
    </row>
    <row r="2416" spans="9:10" x14ac:dyDescent="0.25">
      <c r="I2416">
        <f>IF('Prop Drill Pipe Inp Report'!V2423="X",1,IF('Prop Drill Pipe Inp Report'!W2423="X",1,IF('Prop Drill Pipe Inp Report'!X2423="X",1,IF('Prop Drill Pipe Inp Report'!Y2423="X",1,IF('Prop Drill Pipe Inp Report'!Z2423="X",1,IF('Prop Drill Pipe Inp Report'!AA2423="X",1,IF('Prop Drill Pipe Inp Report'!AB2423="X",1,IF('Prop Drill Pipe Inp Report'!AC2423="X",1,IF('Prop Drill Pipe Inp Report'!AD2423="X",1,IF('Prop Drill Pipe Inp Report'!AE2423="X",1,IF('Prop Drill Pipe Inp Report'!AF2423="X",1,IF('Prop Drill Pipe Inp Report'!AG2423="X",1,IF('Prop Drill Pipe Inp Report'!AH2423="X",1, IF('Prop Drill Pipe Inp Report'!AI2423="X",1,0))))))))))))))</f>
        <v>0</v>
      </c>
      <c r="J2416">
        <f>IF('Prop Drill Pipe Inp Report'!AP2423="X",1,IF('Prop Drill Pipe Inp Report'!AQ2423="X",1,IF('Prop Drill Pipe Inp Report'!AR2423="X",1,IF('Prop Drill Pipe Inp Report'!AS2423="X",1,IF('Prop Drill Pipe Inp Report'!AT2423="X",1,IF('Prop Drill Pipe Inp Report'!AU2423="X",1,IF('Prop Drill Pipe Inp Report'!AV2423="X",1,IF('Prop Drill Pipe Inp Report'!AW2423="X",1,IF('Prop Drill Pipe Inp Report'!AX2423="X",1,IF('Prop Drill Pipe Inp Report'!AY2423="X",1,IF('Prop Drill Pipe Inp Report'!AZ2423="X",1,IF('Prop Drill Pipe Inp Report'!BA2423="X",1,0))))))))))))</f>
        <v>0</v>
      </c>
    </row>
    <row r="2417" spans="9:10" x14ac:dyDescent="0.25">
      <c r="I2417">
        <f>IF('Prop Drill Pipe Inp Report'!V2424="X",1,IF('Prop Drill Pipe Inp Report'!W2424="X",1,IF('Prop Drill Pipe Inp Report'!X2424="X",1,IF('Prop Drill Pipe Inp Report'!Y2424="X",1,IF('Prop Drill Pipe Inp Report'!Z2424="X",1,IF('Prop Drill Pipe Inp Report'!AA2424="X",1,IF('Prop Drill Pipe Inp Report'!AB2424="X",1,IF('Prop Drill Pipe Inp Report'!AC2424="X",1,IF('Prop Drill Pipe Inp Report'!AD2424="X",1,IF('Prop Drill Pipe Inp Report'!AE2424="X",1,IF('Prop Drill Pipe Inp Report'!AF2424="X",1,IF('Prop Drill Pipe Inp Report'!AG2424="X",1,IF('Prop Drill Pipe Inp Report'!AH2424="X",1, IF('Prop Drill Pipe Inp Report'!AI2424="X",1,0))))))))))))))</f>
        <v>0</v>
      </c>
      <c r="J2417">
        <f>IF('Prop Drill Pipe Inp Report'!AP2424="X",1,IF('Prop Drill Pipe Inp Report'!AQ2424="X",1,IF('Prop Drill Pipe Inp Report'!AR2424="X",1,IF('Prop Drill Pipe Inp Report'!AS2424="X",1,IF('Prop Drill Pipe Inp Report'!AT2424="X",1,IF('Prop Drill Pipe Inp Report'!AU2424="X",1,IF('Prop Drill Pipe Inp Report'!AV2424="X",1,IF('Prop Drill Pipe Inp Report'!AW2424="X",1,IF('Prop Drill Pipe Inp Report'!AX2424="X",1,IF('Prop Drill Pipe Inp Report'!AY2424="X",1,IF('Prop Drill Pipe Inp Report'!AZ2424="X",1,IF('Prop Drill Pipe Inp Report'!BA2424="X",1,0))))))))))))</f>
        <v>0</v>
      </c>
    </row>
    <row r="2418" spans="9:10" x14ac:dyDescent="0.25">
      <c r="I2418">
        <f>IF('Prop Drill Pipe Inp Report'!V2425="X",1,IF('Prop Drill Pipe Inp Report'!W2425="X",1,IF('Prop Drill Pipe Inp Report'!X2425="X",1,IF('Prop Drill Pipe Inp Report'!Y2425="X",1,IF('Prop Drill Pipe Inp Report'!Z2425="X",1,IF('Prop Drill Pipe Inp Report'!AA2425="X",1,IF('Prop Drill Pipe Inp Report'!AB2425="X",1,IF('Prop Drill Pipe Inp Report'!AC2425="X",1,IF('Prop Drill Pipe Inp Report'!AD2425="X",1,IF('Prop Drill Pipe Inp Report'!AE2425="X",1,IF('Prop Drill Pipe Inp Report'!AF2425="X",1,IF('Prop Drill Pipe Inp Report'!AG2425="X",1,IF('Prop Drill Pipe Inp Report'!AH2425="X",1, IF('Prop Drill Pipe Inp Report'!AI2425="X",1,0))))))))))))))</f>
        <v>0</v>
      </c>
      <c r="J2418">
        <f>IF('Prop Drill Pipe Inp Report'!AP2425="X",1,IF('Prop Drill Pipe Inp Report'!AQ2425="X",1,IF('Prop Drill Pipe Inp Report'!AR2425="X",1,IF('Prop Drill Pipe Inp Report'!AS2425="X",1,IF('Prop Drill Pipe Inp Report'!AT2425="X",1,IF('Prop Drill Pipe Inp Report'!AU2425="X",1,IF('Prop Drill Pipe Inp Report'!AV2425="X",1,IF('Prop Drill Pipe Inp Report'!AW2425="X",1,IF('Prop Drill Pipe Inp Report'!AX2425="X",1,IF('Prop Drill Pipe Inp Report'!AY2425="X",1,IF('Prop Drill Pipe Inp Report'!AZ2425="X",1,IF('Prop Drill Pipe Inp Report'!BA2425="X",1,0))))))))))))</f>
        <v>0</v>
      </c>
    </row>
    <row r="2419" spans="9:10" x14ac:dyDescent="0.25">
      <c r="I2419">
        <f>IF('Prop Drill Pipe Inp Report'!V2426="X",1,IF('Prop Drill Pipe Inp Report'!W2426="X",1,IF('Prop Drill Pipe Inp Report'!X2426="X",1,IF('Prop Drill Pipe Inp Report'!Y2426="X",1,IF('Prop Drill Pipe Inp Report'!Z2426="X",1,IF('Prop Drill Pipe Inp Report'!AA2426="X",1,IF('Prop Drill Pipe Inp Report'!AB2426="X",1,IF('Prop Drill Pipe Inp Report'!AC2426="X",1,IF('Prop Drill Pipe Inp Report'!AD2426="X",1,IF('Prop Drill Pipe Inp Report'!AE2426="X",1,IF('Prop Drill Pipe Inp Report'!AF2426="X",1,IF('Prop Drill Pipe Inp Report'!AG2426="X",1,IF('Prop Drill Pipe Inp Report'!AH2426="X",1, IF('Prop Drill Pipe Inp Report'!AI2426="X",1,0))))))))))))))</f>
        <v>0</v>
      </c>
      <c r="J2419">
        <f>IF('Prop Drill Pipe Inp Report'!AP2426="X",1,IF('Prop Drill Pipe Inp Report'!AQ2426="X",1,IF('Prop Drill Pipe Inp Report'!AR2426="X",1,IF('Prop Drill Pipe Inp Report'!AS2426="X",1,IF('Prop Drill Pipe Inp Report'!AT2426="X",1,IF('Prop Drill Pipe Inp Report'!AU2426="X",1,IF('Prop Drill Pipe Inp Report'!AV2426="X",1,IF('Prop Drill Pipe Inp Report'!AW2426="X",1,IF('Prop Drill Pipe Inp Report'!AX2426="X",1,IF('Prop Drill Pipe Inp Report'!AY2426="X",1,IF('Prop Drill Pipe Inp Report'!AZ2426="X",1,IF('Prop Drill Pipe Inp Report'!BA2426="X",1,0))))))))))))</f>
        <v>0</v>
      </c>
    </row>
    <row r="2420" spans="9:10" x14ac:dyDescent="0.25">
      <c r="I2420">
        <f>IF('Prop Drill Pipe Inp Report'!V2427="X",1,IF('Prop Drill Pipe Inp Report'!W2427="X",1,IF('Prop Drill Pipe Inp Report'!X2427="X",1,IF('Prop Drill Pipe Inp Report'!Y2427="X",1,IF('Prop Drill Pipe Inp Report'!Z2427="X",1,IF('Prop Drill Pipe Inp Report'!AA2427="X",1,IF('Prop Drill Pipe Inp Report'!AB2427="X",1,IF('Prop Drill Pipe Inp Report'!AC2427="X",1,IF('Prop Drill Pipe Inp Report'!AD2427="X",1,IF('Prop Drill Pipe Inp Report'!AE2427="X",1,IF('Prop Drill Pipe Inp Report'!AF2427="X",1,IF('Prop Drill Pipe Inp Report'!AG2427="X",1,IF('Prop Drill Pipe Inp Report'!AH2427="X",1, IF('Prop Drill Pipe Inp Report'!AI2427="X",1,0))))))))))))))</f>
        <v>0</v>
      </c>
      <c r="J2420">
        <f>IF('Prop Drill Pipe Inp Report'!AP2427="X",1,IF('Prop Drill Pipe Inp Report'!AQ2427="X",1,IF('Prop Drill Pipe Inp Report'!AR2427="X",1,IF('Prop Drill Pipe Inp Report'!AS2427="X",1,IF('Prop Drill Pipe Inp Report'!AT2427="X",1,IF('Prop Drill Pipe Inp Report'!AU2427="X",1,IF('Prop Drill Pipe Inp Report'!AV2427="X",1,IF('Prop Drill Pipe Inp Report'!AW2427="X",1,IF('Prop Drill Pipe Inp Report'!AX2427="X",1,IF('Prop Drill Pipe Inp Report'!AY2427="X",1,IF('Prop Drill Pipe Inp Report'!AZ2427="X",1,IF('Prop Drill Pipe Inp Report'!BA2427="X",1,0))))))))))))</f>
        <v>0</v>
      </c>
    </row>
    <row r="2421" spans="9:10" x14ac:dyDescent="0.25">
      <c r="I2421">
        <f>IF('Prop Drill Pipe Inp Report'!V2428="X",1,IF('Prop Drill Pipe Inp Report'!W2428="X",1,IF('Prop Drill Pipe Inp Report'!X2428="X",1,IF('Prop Drill Pipe Inp Report'!Y2428="X",1,IF('Prop Drill Pipe Inp Report'!Z2428="X",1,IF('Prop Drill Pipe Inp Report'!AA2428="X",1,IF('Prop Drill Pipe Inp Report'!AB2428="X",1,IF('Prop Drill Pipe Inp Report'!AC2428="X",1,IF('Prop Drill Pipe Inp Report'!AD2428="X",1,IF('Prop Drill Pipe Inp Report'!AE2428="X",1,IF('Prop Drill Pipe Inp Report'!AF2428="X",1,IF('Prop Drill Pipe Inp Report'!AG2428="X",1,IF('Prop Drill Pipe Inp Report'!AH2428="X",1, IF('Prop Drill Pipe Inp Report'!AI2428="X",1,0))))))))))))))</f>
        <v>0</v>
      </c>
      <c r="J2421">
        <f>IF('Prop Drill Pipe Inp Report'!AP2428="X",1,IF('Prop Drill Pipe Inp Report'!AQ2428="X",1,IF('Prop Drill Pipe Inp Report'!AR2428="X",1,IF('Prop Drill Pipe Inp Report'!AS2428="X",1,IF('Prop Drill Pipe Inp Report'!AT2428="X",1,IF('Prop Drill Pipe Inp Report'!AU2428="X",1,IF('Prop Drill Pipe Inp Report'!AV2428="X",1,IF('Prop Drill Pipe Inp Report'!AW2428="X",1,IF('Prop Drill Pipe Inp Report'!AX2428="X",1,IF('Prop Drill Pipe Inp Report'!AY2428="X",1,IF('Prop Drill Pipe Inp Report'!AZ2428="X",1,IF('Prop Drill Pipe Inp Report'!BA2428="X",1,0))))))))))))</f>
        <v>0</v>
      </c>
    </row>
    <row r="2422" spans="9:10" x14ac:dyDescent="0.25">
      <c r="I2422">
        <f>IF('Prop Drill Pipe Inp Report'!V2429="X",1,IF('Prop Drill Pipe Inp Report'!W2429="X",1,IF('Prop Drill Pipe Inp Report'!X2429="X",1,IF('Prop Drill Pipe Inp Report'!Y2429="X",1,IF('Prop Drill Pipe Inp Report'!Z2429="X",1,IF('Prop Drill Pipe Inp Report'!AA2429="X",1,IF('Prop Drill Pipe Inp Report'!AB2429="X",1,IF('Prop Drill Pipe Inp Report'!AC2429="X",1,IF('Prop Drill Pipe Inp Report'!AD2429="X",1,IF('Prop Drill Pipe Inp Report'!AE2429="X",1,IF('Prop Drill Pipe Inp Report'!AF2429="X",1,IF('Prop Drill Pipe Inp Report'!AG2429="X",1,IF('Prop Drill Pipe Inp Report'!AH2429="X",1, IF('Prop Drill Pipe Inp Report'!AI2429="X",1,0))))))))))))))</f>
        <v>0</v>
      </c>
      <c r="J2422">
        <f>IF('Prop Drill Pipe Inp Report'!AP2429="X",1,IF('Prop Drill Pipe Inp Report'!AQ2429="X",1,IF('Prop Drill Pipe Inp Report'!AR2429="X",1,IF('Prop Drill Pipe Inp Report'!AS2429="X",1,IF('Prop Drill Pipe Inp Report'!AT2429="X",1,IF('Prop Drill Pipe Inp Report'!AU2429="X",1,IF('Prop Drill Pipe Inp Report'!AV2429="X",1,IF('Prop Drill Pipe Inp Report'!AW2429="X",1,IF('Prop Drill Pipe Inp Report'!AX2429="X",1,IF('Prop Drill Pipe Inp Report'!AY2429="X",1,IF('Prop Drill Pipe Inp Report'!AZ2429="X",1,IF('Prop Drill Pipe Inp Report'!BA2429="X",1,0))))))))))))</f>
        <v>0</v>
      </c>
    </row>
    <row r="2423" spans="9:10" x14ac:dyDescent="0.25">
      <c r="I2423">
        <f>IF('Prop Drill Pipe Inp Report'!V2430="X",1,IF('Prop Drill Pipe Inp Report'!W2430="X",1,IF('Prop Drill Pipe Inp Report'!X2430="X",1,IF('Prop Drill Pipe Inp Report'!Y2430="X",1,IF('Prop Drill Pipe Inp Report'!Z2430="X",1,IF('Prop Drill Pipe Inp Report'!AA2430="X",1,IF('Prop Drill Pipe Inp Report'!AB2430="X",1,IF('Prop Drill Pipe Inp Report'!AC2430="X",1,IF('Prop Drill Pipe Inp Report'!AD2430="X",1,IF('Prop Drill Pipe Inp Report'!AE2430="X",1,IF('Prop Drill Pipe Inp Report'!AF2430="X",1,IF('Prop Drill Pipe Inp Report'!AG2430="X",1,IF('Prop Drill Pipe Inp Report'!AH2430="X",1, IF('Prop Drill Pipe Inp Report'!AI2430="X",1,0))))))))))))))</f>
        <v>0</v>
      </c>
      <c r="J2423">
        <f>IF('Prop Drill Pipe Inp Report'!AP2430="X",1,IF('Prop Drill Pipe Inp Report'!AQ2430="X",1,IF('Prop Drill Pipe Inp Report'!AR2430="X",1,IF('Prop Drill Pipe Inp Report'!AS2430="X",1,IF('Prop Drill Pipe Inp Report'!AT2430="X",1,IF('Prop Drill Pipe Inp Report'!AU2430="X",1,IF('Prop Drill Pipe Inp Report'!AV2430="X",1,IF('Prop Drill Pipe Inp Report'!AW2430="X",1,IF('Prop Drill Pipe Inp Report'!AX2430="X",1,IF('Prop Drill Pipe Inp Report'!AY2430="X",1,IF('Prop Drill Pipe Inp Report'!AZ2430="X",1,IF('Prop Drill Pipe Inp Report'!BA2430="X",1,0))))))))))))</f>
        <v>0</v>
      </c>
    </row>
    <row r="2424" spans="9:10" x14ac:dyDescent="0.25">
      <c r="I2424">
        <f>IF('Prop Drill Pipe Inp Report'!V2431="X",1,IF('Prop Drill Pipe Inp Report'!W2431="X",1,IF('Prop Drill Pipe Inp Report'!X2431="X",1,IF('Prop Drill Pipe Inp Report'!Y2431="X",1,IF('Prop Drill Pipe Inp Report'!Z2431="X",1,IF('Prop Drill Pipe Inp Report'!AA2431="X",1,IF('Prop Drill Pipe Inp Report'!AB2431="X",1,IF('Prop Drill Pipe Inp Report'!AC2431="X",1,IF('Prop Drill Pipe Inp Report'!AD2431="X",1,IF('Prop Drill Pipe Inp Report'!AE2431="X",1,IF('Prop Drill Pipe Inp Report'!AF2431="X",1,IF('Prop Drill Pipe Inp Report'!AG2431="X",1,IF('Prop Drill Pipe Inp Report'!AH2431="X",1, IF('Prop Drill Pipe Inp Report'!AI2431="X",1,0))))))))))))))</f>
        <v>0</v>
      </c>
      <c r="J2424">
        <f>IF('Prop Drill Pipe Inp Report'!AP2431="X",1,IF('Prop Drill Pipe Inp Report'!AQ2431="X",1,IF('Prop Drill Pipe Inp Report'!AR2431="X",1,IF('Prop Drill Pipe Inp Report'!AS2431="X",1,IF('Prop Drill Pipe Inp Report'!AT2431="X",1,IF('Prop Drill Pipe Inp Report'!AU2431="X",1,IF('Prop Drill Pipe Inp Report'!AV2431="X",1,IF('Prop Drill Pipe Inp Report'!AW2431="X",1,IF('Prop Drill Pipe Inp Report'!AX2431="X",1,IF('Prop Drill Pipe Inp Report'!AY2431="X",1,IF('Prop Drill Pipe Inp Report'!AZ2431="X",1,IF('Prop Drill Pipe Inp Report'!BA2431="X",1,0))))))))))))</f>
        <v>0</v>
      </c>
    </row>
    <row r="2425" spans="9:10" x14ac:dyDescent="0.25">
      <c r="I2425">
        <f>IF('Prop Drill Pipe Inp Report'!V2432="X",1,IF('Prop Drill Pipe Inp Report'!W2432="X",1,IF('Prop Drill Pipe Inp Report'!X2432="X",1,IF('Prop Drill Pipe Inp Report'!Y2432="X",1,IF('Prop Drill Pipe Inp Report'!Z2432="X",1,IF('Prop Drill Pipe Inp Report'!AA2432="X",1,IF('Prop Drill Pipe Inp Report'!AB2432="X",1,IF('Prop Drill Pipe Inp Report'!AC2432="X",1,IF('Prop Drill Pipe Inp Report'!AD2432="X",1,IF('Prop Drill Pipe Inp Report'!AE2432="X",1,IF('Prop Drill Pipe Inp Report'!AF2432="X",1,IF('Prop Drill Pipe Inp Report'!AG2432="X",1,IF('Prop Drill Pipe Inp Report'!AH2432="X",1, IF('Prop Drill Pipe Inp Report'!AI2432="X",1,0))))))))))))))</f>
        <v>0</v>
      </c>
      <c r="J2425">
        <f>IF('Prop Drill Pipe Inp Report'!AP2432="X",1,IF('Prop Drill Pipe Inp Report'!AQ2432="X",1,IF('Prop Drill Pipe Inp Report'!AR2432="X",1,IF('Prop Drill Pipe Inp Report'!AS2432="X",1,IF('Prop Drill Pipe Inp Report'!AT2432="X",1,IF('Prop Drill Pipe Inp Report'!AU2432="X",1,IF('Prop Drill Pipe Inp Report'!AV2432="X",1,IF('Prop Drill Pipe Inp Report'!AW2432="X",1,IF('Prop Drill Pipe Inp Report'!AX2432="X",1,IF('Prop Drill Pipe Inp Report'!AY2432="X",1,IF('Prop Drill Pipe Inp Report'!AZ2432="X",1,IF('Prop Drill Pipe Inp Report'!BA2432="X",1,0))))))))))))</f>
        <v>0</v>
      </c>
    </row>
    <row r="2426" spans="9:10" x14ac:dyDescent="0.25">
      <c r="I2426">
        <f>IF('Prop Drill Pipe Inp Report'!V2433="X",1,IF('Prop Drill Pipe Inp Report'!W2433="X",1,IF('Prop Drill Pipe Inp Report'!X2433="X",1,IF('Prop Drill Pipe Inp Report'!Y2433="X",1,IF('Prop Drill Pipe Inp Report'!Z2433="X",1,IF('Prop Drill Pipe Inp Report'!AA2433="X",1,IF('Prop Drill Pipe Inp Report'!AB2433="X",1,IF('Prop Drill Pipe Inp Report'!AC2433="X",1,IF('Prop Drill Pipe Inp Report'!AD2433="X",1,IF('Prop Drill Pipe Inp Report'!AE2433="X",1,IF('Prop Drill Pipe Inp Report'!AF2433="X",1,IF('Prop Drill Pipe Inp Report'!AG2433="X",1,IF('Prop Drill Pipe Inp Report'!AH2433="X",1, IF('Prop Drill Pipe Inp Report'!AI2433="X",1,0))))))))))))))</f>
        <v>0</v>
      </c>
      <c r="J2426">
        <f>IF('Prop Drill Pipe Inp Report'!AP2433="X",1,IF('Prop Drill Pipe Inp Report'!AQ2433="X",1,IF('Prop Drill Pipe Inp Report'!AR2433="X",1,IF('Prop Drill Pipe Inp Report'!AS2433="X",1,IF('Prop Drill Pipe Inp Report'!AT2433="X",1,IF('Prop Drill Pipe Inp Report'!AU2433="X",1,IF('Prop Drill Pipe Inp Report'!AV2433="X",1,IF('Prop Drill Pipe Inp Report'!AW2433="X",1,IF('Prop Drill Pipe Inp Report'!AX2433="X",1,IF('Prop Drill Pipe Inp Report'!AY2433="X",1,IF('Prop Drill Pipe Inp Report'!AZ2433="X",1,IF('Prop Drill Pipe Inp Report'!BA2433="X",1,0))))))))))))</f>
        <v>0</v>
      </c>
    </row>
    <row r="2427" spans="9:10" x14ac:dyDescent="0.25">
      <c r="I2427">
        <f>IF('Prop Drill Pipe Inp Report'!V2434="X",1,IF('Prop Drill Pipe Inp Report'!W2434="X",1,IF('Prop Drill Pipe Inp Report'!X2434="X",1,IF('Prop Drill Pipe Inp Report'!Y2434="X",1,IF('Prop Drill Pipe Inp Report'!Z2434="X",1,IF('Prop Drill Pipe Inp Report'!AA2434="X",1,IF('Prop Drill Pipe Inp Report'!AB2434="X",1,IF('Prop Drill Pipe Inp Report'!AC2434="X",1,IF('Prop Drill Pipe Inp Report'!AD2434="X",1,IF('Prop Drill Pipe Inp Report'!AE2434="X",1,IF('Prop Drill Pipe Inp Report'!AF2434="X",1,IF('Prop Drill Pipe Inp Report'!AG2434="X",1,IF('Prop Drill Pipe Inp Report'!AH2434="X",1, IF('Prop Drill Pipe Inp Report'!AI2434="X",1,0))))))))))))))</f>
        <v>0</v>
      </c>
      <c r="J2427">
        <f>IF('Prop Drill Pipe Inp Report'!AP2434="X",1,IF('Prop Drill Pipe Inp Report'!AQ2434="X",1,IF('Prop Drill Pipe Inp Report'!AR2434="X",1,IF('Prop Drill Pipe Inp Report'!AS2434="X",1,IF('Prop Drill Pipe Inp Report'!AT2434="X",1,IF('Prop Drill Pipe Inp Report'!AU2434="X",1,IF('Prop Drill Pipe Inp Report'!AV2434="X",1,IF('Prop Drill Pipe Inp Report'!AW2434="X",1,IF('Prop Drill Pipe Inp Report'!AX2434="X",1,IF('Prop Drill Pipe Inp Report'!AY2434="X",1,IF('Prop Drill Pipe Inp Report'!AZ2434="X",1,IF('Prop Drill Pipe Inp Report'!BA2434="X",1,0))))))))))))</f>
        <v>0</v>
      </c>
    </row>
    <row r="2428" spans="9:10" x14ac:dyDescent="0.25">
      <c r="I2428">
        <f>IF('Prop Drill Pipe Inp Report'!V2435="X",1,IF('Prop Drill Pipe Inp Report'!W2435="X",1,IF('Prop Drill Pipe Inp Report'!X2435="X",1,IF('Prop Drill Pipe Inp Report'!Y2435="X",1,IF('Prop Drill Pipe Inp Report'!Z2435="X",1,IF('Prop Drill Pipe Inp Report'!AA2435="X",1,IF('Prop Drill Pipe Inp Report'!AB2435="X",1,IF('Prop Drill Pipe Inp Report'!AC2435="X",1,IF('Prop Drill Pipe Inp Report'!AD2435="X",1,IF('Prop Drill Pipe Inp Report'!AE2435="X",1,IF('Prop Drill Pipe Inp Report'!AF2435="X",1,IF('Prop Drill Pipe Inp Report'!AG2435="X",1,IF('Prop Drill Pipe Inp Report'!AH2435="X",1, IF('Prop Drill Pipe Inp Report'!AI2435="X",1,0))))))))))))))</f>
        <v>0</v>
      </c>
      <c r="J2428">
        <f>IF('Prop Drill Pipe Inp Report'!AP2435="X",1,IF('Prop Drill Pipe Inp Report'!AQ2435="X",1,IF('Prop Drill Pipe Inp Report'!AR2435="X",1,IF('Prop Drill Pipe Inp Report'!AS2435="X",1,IF('Prop Drill Pipe Inp Report'!AT2435="X",1,IF('Prop Drill Pipe Inp Report'!AU2435="X",1,IF('Prop Drill Pipe Inp Report'!AV2435="X",1,IF('Prop Drill Pipe Inp Report'!AW2435="X",1,IF('Prop Drill Pipe Inp Report'!AX2435="X",1,IF('Prop Drill Pipe Inp Report'!AY2435="X",1,IF('Prop Drill Pipe Inp Report'!AZ2435="X",1,IF('Prop Drill Pipe Inp Report'!BA2435="X",1,0))))))))))))</f>
        <v>0</v>
      </c>
    </row>
    <row r="2429" spans="9:10" x14ac:dyDescent="0.25">
      <c r="I2429">
        <f>IF('Prop Drill Pipe Inp Report'!V2436="X",1,IF('Prop Drill Pipe Inp Report'!W2436="X",1,IF('Prop Drill Pipe Inp Report'!X2436="X",1,IF('Prop Drill Pipe Inp Report'!Y2436="X",1,IF('Prop Drill Pipe Inp Report'!Z2436="X",1,IF('Prop Drill Pipe Inp Report'!AA2436="X",1,IF('Prop Drill Pipe Inp Report'!AB2436="X",1,IF('Prop Drill Pipe Inp Report'!AC2436="X",1,IF('Prop Drill Pipe Inp Report'!AD2436="X",1,IF('Prop Drill Pipe Inp Report'!AE2436="X",1,IF('Prop Drill Pipe Inp Report'!AF2436="X",1,IF('Prop Drill Pipe Inp Report'!AG2436="X",1,IF('Prop Drill Pipe Inp Report'!AH2436="X",1, IF('Prop Drill Pipe Inp Report'!AI2436="X",1,0))))))))))))))</f>
        <v>0</v>
      </c>
      <c r="J2429">
        <f>IF('Prop Drill Pipe Inp Report'!AP2436="X",1,IF('Prop Drill Pipe Inp Report'!AQ2436="X",1,IF('Prop Drill Pipe Inp Report'!AR2436="X",1,IF('Prop Drill Pipe Inp Report'!AS2436="X",1,IF('Prop Drill Pipe Inp Report'!AT2436="X",1,IF('Prop Drill Pipe Inp Report'!AU2436="X",1,IF('Prop Drill Pipe Inp Report'!AV2436="X",1,IF('Prop Drill Pipe Inp Report'!AW2436="X",1,IF('Prop Drill Pipe Inp Report'!AX2436="X",1,IF('Prop Drill Pipe Inp Report'!AY2436="X",1,IF('Prop Drill Pipe Inp Report'!AZ2436="X",1,IF('Prop Drill Pipe Inp Report'!BA2436="X",1,0))))))))))))</f>
        <v>0</v>
      </c>
    </row>
    <row r="2430" spans="9:10" x14ac:dyDescent="0.25">
      <c r="I2430">
        <f>IF('Prop Drill Pipe Inp Report'!V2437="X",1,IF('Prop Drill Pipe Inp Report'!W2437="X",1,IF('Prop Drill Pipe Inp Report'!X2437="X",1,IF('Prop Drill Pipe Inp Report'!Y2437="X",1,IF('Prop Drill Pipe Inp Report'!Z2437="X",1,IF('Prop Drill Pipe Inp Report'!AA2437="X",1,IF('Prop Drill Pipe Inp Report'!AB2437="X",1,IF('Prop Drill Pipe Inp Report'!AC2437="X",1,IF('Prop Drill Pipe Inp Report'!AD2437="X",1,IF('Prop Drill Pipe Inp Report'!AE2437="X",1,IF('Prop Drill Pipe Inp Report'!AF2437="X",1,IF('Prop Drill Pipe Inp Report'!AG2437="X",1,IF('Prop Drill Pipe Inp Report'!AH2437="X",1, IF('Prop Drill Pipe Inp Report'!AI2437="X",1,0))))))))))))))</f>
        <v>0</v>
      </c>
      <c r="J2430">
        <f>IF('Prop Drill Pipe Inp Report'!AP2437="X",1,IF('Prop Drill Pipe Inp Report'!AQ2437="X",1,IF('Prop Drill Pipe Inp Report'!AR2437="X",1,IF('Prop Drill Pipe Inp Report'!AS2437="X",1,IF('Prop Drill Pipe Inp Report'!AT2437="X",1,IF('Prop Drill Pipe Inp Report'!AU2437="X",1,IF('Prop Drill Pipe Inp Report'!AV2437="X",1,IF('Prop Drill Pipe Inp Report'!AW2437="X",1,IF('Prop Drill Pipe Inp Report'!AX2437="X",1,IF('Prop Drill Pipe Inp Report'!AY2437="X",1,IF('Prop Drill Pipe Inp Report'!AZ2437="X",1,IF('Prop Drill Pipe Inp Report'!BA2437="X",1,0))))))))))))</f>
        <v>0</v>
      </c>
    </row>
    <row r="2431" spans="9:10" x14ac:dyDescent="0.25">
      <c r="I2431">
        <f>IF('Prop Drill Pipe Inp Report'!V2438="X",1,IF('Prop Drill Pipe Inp Report'!W2438="X",1,IF('Prop Drill Pipe Inp Report'!X2438="X",1,IF('Prop Drill Pipe Inp Report'!Y2438="X",1,IF('Prop Drill Pipe Inp Report'!Z2438="X",1,IF('Prop Drill Pipe Inp Report'!AA2438="X",1,IF('Prop Drill Pipe Inp Report'!AB2438="X",1,IF('Prop Drill Pipe Inp Report'!AC2438="X",1,IF('Prop Drill Pipe Inp Report'!AD2438="X",1,IF('Prop Drill Pipe Inp Report'!AE2438="X",1,IF('Prop Drill Pipe Inp Report'!AF2438="X",1,IF('Prop Drill Pipe Inp Report'!AG2438="X",1,IF('Prop Drill Pipe Inp Report'!AH2438="X",1, IF('Prop Drill Pipe Inp Report'!AI2438="X",1,0))))))))))))))</f>
        <v>0</v>
      </c>
      <c r="J2431">
        <f>IF('Prop Drill Pipe Inp Report'!AP2438="X",1,IF('Prop Drill Pipe Inp Report'!AQ2438="X",1,IF('Prop Drill Pipe Inp Report'!AR2438="X",1,IF('Prop Drill Pipe Inp Report'!AS2438="X",1,IF('Prop Drill Pipe Inp Report'!AT2438="X",1,IF('Prop Drill Pipe Inp Report'!AU2438="X",1,IF('Prop Drill Pipe Inp Report'!AV2438="X",1,IF('Prop Drill Pipe Inp Report'!AW2438="X",1,IF('Prop Drill Pipe Inp Report'!AX2438="X",1,IF('Prop Drill Pipe Inp Report'!AY2438="X",1,IF('Prop Drill Pipe Inp Report'!AZ2438="X",1,IF('Prop Drill Pipe Inp Report'!BA2438="X",1,0))))))))))))</f>
        <v>0</v>
      </c>
    </row>
    <row r="2432" spans="9:10" x14ac:dyDescent="0.25">
      <c r="I2432">
        <f>IF('Prop Drill Pipe Inp Report'!V2439="X",1,IF('Prop Drill Pipe Inp Report'!W2439="X",1,IF('Prop Drill Pipe Inp Report'!X2439="X",1,IF('Prop Drill Pipe Inp Report'!Y2439="X",1,IF('Prop Drill Pipe Inp Report'!Z2439="X",1,IF('Prop Drill Pipe Inp Report'!AA2439="X",1,IF('Prop Drill Pipe Inp Report'!AB2439="X",1,IF('Prop Drill Pipe Inp Report'!AC2439="X",1,IF('Prop Drill Pipe Inp Report'!AD2439="X",1,IF('Prop Drill Pipe Inp Report'!AE2439="X",1,IF('Prop Drill Pipe Inp Report'!AF2439="X",1,IF('Prop Drill Pipe Inp Report'!AG2439="X",1,IF('Prop Drill Pipe Inp Report'!AH2439="X",1, IF('Prop Drill Pipe Inp Report'!AI2439="X",1,0))))))))))))))</f>
        <v>0</v>
      </c>
      <c r="J2432">
        <f>IF('Prop Drill Pipe Inp Report'!AP2439="X",1,IF('Prop Drill Pipe Inp Report'!AQ2439="X",1,IF('Prop Drill Pipe Inp Report'!AR2439="X",1,IF('Prop Drill Pipe Inp Report'!AS2439="X",1,IF('Prop Drill Pipe Inp Report'!AT2439="X",1,IF('Prop Drill Pipe Inp Report'!AU2439="X",1,IF('Prop Drill Pipe Inp Report'!AV2439="X",1,IF('Prop Drill Pipe Inp Report'!AW2439="X",1,IF('Prop Drill Pipe Inp Report'!AX2439="X",1,IF('Prop Drill Pipe Inp Report'!AY2439="X",1,IF('Prop Drill Pipe Inp Report'!AZ2439="X",1,IF('Prop Drill Pipe Inp Report'!BA2439="X",1,0))))))))))))</f>
        <v>0</v>
      </c>
    </row>
    <row r="2433" spans="9:10" x14ac:dyDescent="0.25">
      <c r="I2433">
        <f>IF('Prop Drill Pipe Inp Report'!V2440="X",1,IF('Prop Drill Pipe Inp Report'!W2440="X",1,IF('Prop Drill Pipe Inp Report'!X2440="X",1,IF('Prop Drill Pipe Inp Report'!Y2440="X",1,IF('Prop Drill Pipe Inp Report'!Z2440="X",1,IF('Prop Drill Pipe Inp Report'!AA2440="X",1,IF('Prop Drill Pipe Inp Report'!AB2440="X",1,IF('Prop Drill Pipe Inp Report'!AC2440="X",1,IF('Prop Drill Pipe Inp Report'!AD2440="X",1,IF('Prop Drill Pipe Inp Report'!AE2440="X",1,IF('Prop Drill Pipe Inp Report'!AF2440="X",1,IF('Prop Drill Pipe Inp Report'!AG2440="X",1,IF('Prop Drill Pipe Inp Report'!AH2440="X",1, IF('Prop Drill Pipe Inp Report'!AI2440="X",1,0))))))))))))))</f>
        <v>0</v>
      </c>
      <c r="J2433">
        <f>IF('Prop Drill Pipe Inp Report'!AP2440="X",1,IF('Prop Drill Pipe Inp Report'!AQ2440="X",1,IF('Prop Drill Pipe Inp Report'!AR2440="X",1,IF('Prop Drill Pipe Inp Report'!AS2440="X",1,IF('Prop Drill Pipe Inp Report'!AT2440="X",1,IF('Prop Drill Pipe Inp Report'!AU2440="X",1,IF('Prop Drill Pipe Inp Report'!AV2440="X",1,IF('Prop Drill Pipe Inp Report'!AW2440="X",1,IF('Prop Drill Pipe Inp Report'!AX2440="X",1,IF('Prop Drill Pipe Inp Report'!AY2440="X",1,IF('Prop Drill Pipe Inp Report'!AZ2440="X",1,IF('Prop Drill Pipe Inp Report'!BA2440="X",1,0))))))))))))</f>
        <v>0</v>
      </c>
    </row>
    <row r="2434" spans="9:10" x14ac:dyDescent="0.25">
      <c r="I2434">
        <f>IF('Prop Drill Pipe Inp Report'!V2441="X",1,IF('Prop Drill Pipe Inp Report'!W2441="X",1,IF('Prop Drill Pipe Inp Report'!X2441="X",1,IF('Prop Drill Pipe Inp Report'!Y2441="X",1,IF('Prop Drill Pipe Inp Report'!Z2441="X",1,IF('Prop Drill Pipe Inp Report'!AA2441="X",1,IF('Prop Drill Pipe Inp Report'!AB2441="X",1,IF('Prop Drill Pipe Inp Report'!AC2441="X",1,IF('Prop Drill Pipe Inp Report'!AD2441="X",1,IF('Prop Drill Pipe Inp Report'!AE2441="X",1,IF('Prop Drill Pipe Inp Report'!AF2441="X",1,IF('Prop Drill Pipe Inp Report'!AG2441="X",1,IF('Prop Drill Pipe Inp Report'!AH2441="X",1, IF('Prop Drill Pipe Inp Report'!AI2441="X",1,0))))))))))))))</f>
        <v>0</v>
      </c>
      <c r="J2434">
        <f>IF('Prop Drill Pipe Inp Report'!AP2441="X",1,IF('Prop Drill Pipe Inp Report'!AQ2441="X",1,IF('Prop Drill Pipe Inp Report'!AR2441="X",1,IF('Prop Drill Pipe Inp Report'!AS2441="X",1,IF('Prop Drill Pipe Inp Report'!AT2441="X",1,IF('Prop Drill Pipe Inp Report'!AU2441="X",1,IF('Prop Drill Pipe Inp Report'!AV2441="X",1,IF('Prop Drill Pipe Inp Report'!AW2441="X",1,IF('Prop Drill Pipe Inp Report'!AX2441="X",1,IF('Prop Drill Pipe Inp Report'!AY2441="X",1,IF('Prop Drill Pipe Inp Report'!AZ2441="X",1,IF('Prop Drill Pipe Inp Report'!BA2441="X",1,0))))))))))))</f>
        <v>0</v>
      </c>
    </row>
    <row r="2435" spans="9:10" x14ac:dyDescent="0.25">
      <c r="I2435">
        <f>IF('Prop Drill Pipe Inp Report'!V2442="X",1,IF('Prop Drill Pipe Inp Report'!W2442="X",1,IF('Prop Drill Pipe Inp Report'!X2442="X",1,IF('Prop Drill Pipe Inp Report'!Y2442="X",1,IF('Prop Drill Pipe Inp Report'!Z2442="X",1,IF('Prop Drill Pipe Inp Report'!AA2442="X",1,IF('Prop Drill Pipe Inp Report'!AB2442="X",1,IF('Prop Drill Pipe Inp Report'!AC2442="X",1,IF('Prop Drill Pipe Inp Report'!AD2442="X",1,IF('Prop Drill Pipe Inp Report'!AE2442="X",1,IF('Prop Drill Pipe Inp Report'!AF2442="X",1,IF('Prop Drill Pipe Inp Report'!AG2442="X",1,IF('Prop Drill Pipe Inp Report'!AH2442="X",1, IF('Prop Drill Pipe Inp Report'!AI2442="X",1,0))))))))))))))</f>
        <v>0</v>
      </c>
      <c r="J2435">
        <f>IF('Prop Drill Pipe Inp Report'!AP2442="X",1,IF('Prop Drill Pipe Inp Report'!AQ2442="X",1,IF('Prop Drill Pipe Inp Report'!AR2442="X",1,IF('Prop Drill Pipe Inp Report'!AS2442="X",1,IF('Prop Drill Pipe Inp Report'!AT2442="X",1,IF('Prop Drill Pipe Inp Report'!AU2442="X",1,IF('Prop Drill Pipe Inp Report'!AV2442="X",1,IF('Prop Drill Pipe Inp Report'!AW2442="X",1,IF('Prop Drill Pipe Inp Report'!AX2442="X",1,IF('Prop Drill Pipe Inp Report'!AY2442="X",1,IF('Prop Drill Pipe Inp Report'!AZ2442="X",1,IF('Prop Drill Pipe Inp Report'!BA2442="X",1,0))))))))))))</f>
        <v>0</v>
      </c>
    </row>
    <row r="2436" spans="9:10" x14ac:dyDescent="0.25">
      <c r="I2436">
        <f>IF('Prop Drill Pipe Inp Report'!V2443="X",1,IF('Prop Drill Pipe Inp Report'!W2443="X",1,IF('Prop Drill Pipe Inp Report'!X2443="X",1,IF('Prop Drill Pipe Inp Report'!Y2443="X",1,IF('Prop Drill Pipe Inp Report'!Z2443="X",1,IF('Prop Drill Pipe Inp Report'!AA2443="X",1,IF('Prop Drill Pipe Inp Report'!AB2443="X",1,IF('Prop Drill Pipe Inp Report'!AC2443="X",1,IF('Prop Drill Pipe Inp Report'!AD2443="X",1,IF('Prop Drill Pipe Inp Report'!AE2443="X",1,IF('Prop Drill Pipe Inp Report'!AF2443="X",1,IF('Prop Drill Pipe Inp Report'!AG2443="X",1,IF('Prop Drill Pipe Inp Report'!AH2443="X",1, IF('Prop Drill Pipe Inp Report'!AI2443="X",1,0))))))))))))))</f>
        <v>0</v>
      </c>
      <c r="J2436">
        <f>IF('Prop Drill Pipe Inp Report'!AP2443="X",1,IF('Prop Drill Pipe Inp Report'!AQ2443="X",1,IF('Prop Drill Pipe Inp Report'!AR2443="X",1,IF('Prop Drill Pipe Inp Report'!AS2443="X",1,IF('Prop Drill Pipe Inp Report'!AT2443="X",1,IF('Prop Drill Pipe Inp Report'!AU2443="X",1,IF('Prop Drill Pipe Inp Report'!AV2443="X",1,IF('Prop Drill Pipe Inp Report'!AW2443="X",1,IF('Prop Drill Pipe Inp Report'!AX2443="X",1,IF('Prop Drill Pipe Inp Report'!AY2443="X",1,IF('Prop Drill Pipe Inp Report'!AZ2443="X",1,IF('Prop Drill Pipe Inp Report'!BA2443="X",1,0))))))))))))</f>
        <v>0</v>
      </c>
    </row>
    <row r="2437" spans="9:10" x14ac:dyDescent="0.25">
      <c r="I2437">
        <f>IF('Prop Drill Pipe Inp Report'!V2444="X",1,IF('Prop Drill Pipe Inp Report'!W2444="X",1,IF('Prop Drill Pipe Inp Report'!X2444="X",1,IF('Prop Drill Pipe Inp Report'!Y2444="X",1,IF('Prop Drill Pipe Inp Report'!Z2444="X",1,IF('Prop Drill Pipe Inp Report'!AA2444="X",1,IF('Prop Drill Pipe Inp Report'!AB2444="X",1,IF('Prop Drill Pipe Inp Report'!AC2444="X",1,IF('Prop Drill Pipe Inp Report'!AD2444="X",1,IF('Prop Drill Pipe Inp Report'!AE2444="X",1,IF('Prop Drill Pipe Inp Report'!AF2444="X",1,IF('Prop Drill Pipe Inp Report'!AG2444="X",1,IF('Prop Drill Pipe Inp Report'!AH2444="X",1, IF('Prop Drill Pipe Inp Report'!AI2444="X",1,0))))))))))))))</f>
        <v>0</v>
      </c>
      <c r="J2437">
        <f>IF('Prop Drill Pipe Inp Report'!AP2444="X",1,IF('Prop Drill Pipe Inp Report'!AQ2444="X",1,IF('Prop Drill Pipe Inp Report'!AR2444="X",1,IF('Prop Drill Pipe Inp Report'!AS2444="X",1,IF('Prop Drill Pipe Inp Report'!AT2444="X",1,IF('Prop Drill Pipe Inp Report'!AU2444="X",1,IF('Prop Drill Pipe Inp Report'!AV2444="X",1,IF('Prop Drill Pipe Inp Report'!AW2444="X",1,IF('Prop Drill Pipe Inp Report'!AX2444="X",1,IF('Prop Drill Pipe Inp Report'!AY2444="X",1,IF('Prop Drill Pipe Inp Report'!AZ2444="X",1,IF('Prop Drill Pipe Inp Report'!BA2444="X",1,0))))))))))))</f>
        <v>0</v>
      </c>
    </row>
    <row r="2438" spans="9:10" x14ac:dyDescent="0.25">
      <c r="I2438">
        <f>IF('Prop Drill Pipe Inp Report'!V2445="X",1,IF('Prop Drill Pipe Inp Report'!W2445="X",1,IF('Prop Drill Pipe Inp Report'!X2445="X",1,IF('Prop Drill Pipe Inp Report'!Y2445="X",1,IF('Prop Drill Pipe Inp Report'!Z2445="X",1,IF('Prop Drill Pipe Inp Report'!AA2445="X",1,IF('Prop Drill Pipe Inp Report'!AB2445="X",1,IF('Prop Drill Pipe Inp Report'!AC2445="X",1,IF('Prop Drill Pipe Inp Report'!AD2445="X",1,IF('Prop Drill Pipe Inp Report'!AE2445="X",1,IF('Prop Drill Pipe Inp Report'!AF2445="X",1,IF('Prop Drill Pipe Inp Report'!AG2445="X",1,IF('Prop Drill Pipe Inp Report'!AH2445="X",1, IF('Prop Drill Pipe Inp Report'!AI2445="X",1,0))))))))))))))</f>
        <v>0</v>
      </c>
      <c r="J2438">
        <f>IF('Prop Drill Pipe Inp Report'!AP2445="X",1,IF('Prop Drill Pipe Inp Report'!AQ2445="X",1,IF('Prop Drill Pipe Inp Report'!AR2445="X",1,IF('Prop Drill Pipe Inp Report'!AS2445="X",1,IF('Prop Drill Pipe Inp Report'!AT2445="X",1,IF('Prop Drill Pipe Inp Report'!AU2445="X",1,IF('Prop Drill Pipe Inp Report'!AV2445="X",1,IF('Prop Drill Pipe Inp Report'!AW2445="X",1,IF('Prop Drill Pipe Inp Report'!AX2445="X",1,IF('Prop Drill Pipe Inp Report'!AY2445="X",1,IF('Prop Drill Pipe Inp Report'!AZ2445="X",1,IF('Prop Drill Pipe Inp Report'!BA2445="X",1,0))))))))))))</f>
        <v>0</v>
      </c>
    </row>
    <row r="2439" spans="9:10" x14ac:dyDescent="0.25">
      <c r="I2439">
        <f>IF('Prop Drill Pipe Inp Report'!V2446="X",1,IF('Prop Drill Pipe Inp Report'!W2446="X",1,IF('Prop Drill Pipe Inp Report'!X2446="X",1,IF('Prop Drill Pipe Inp Report'!Y2446="X",1,IF('Prop Drill Pipe Inp Report'!Z2446="X",1,IF('Prop Drill Pipe Inp Report'!AA2446="X",1,IF('Prop Drill Pipe Inp Report'!AB2446="X",1,IF('Prop Drill Pipe Inp Report'!AC2446="X",1,IF('Prop Drill Pipe Inp Report'!AD2446="X",1,IF('Prop Drill Pipe Inp Report'!AE2446="X",1,IF('Prop Drill Pipe Inp Report'!AF2446="X",1,IF('Prop Drill Pipe Inp Report'!AG2446="X",1,IF('Prop Drill Pipe Inp Report'!AH2446="X",1, IF('Prop Drill Pipe Inp Report'!AI2446="X",1,0))))))))))))))</f>
        <v>0</v>
      </c>
      <c r="J2439">
        <f>IF('Prop Drill Pipe Inp Report'!AP2446="X",1,IF('Prop Drill Pipe Inp Report'!AQ2446="X",1,IF('Prop Drill Pipe Inp Report'!AR2446="X",1,IF('Prop Drill Pipe Inp Report'!AS2446="X",1,IF('Prop Drill Pipe Inp Report'!AT2446="X",1,IF('Prop Drill Pipe Inp Report'!AU2446="X",1,IF('Prop Drill Pipe Inp Report'!AV2446="X",1,IF('Prop Drill Pipe Inp Report'!AW2446="X",1,IF('Prop Drill Pipe Inp Report'!AX2446="X",1,IF('Prop Drill Pipe Inp Report'!AY2446="X",1,IF('Prop Drill Pipe Inp Report'!AZ2446="X",1,IF('Prop Drill Pipe Inp Report'!BA2446="X",1,0))))))))))))</f>
        <v>0</v>
      </c>
    </row>
    <row r="2440" spans="9:10" x14ac:dyDescent="0.25">
      <c r="I2440">
        <f>IF('Prop Drill Pipe Inp Report'!V2447="X",1,IF('Prop Drill Pipe Inp Report'!W2447="X",1,IF('Prop Drill Pipe Inp Report'!X2447="X",1,IF('Prop Drill Pipe Inp Report'!Y2447="X",1,IF('Prop Drill Pipe Inp Report'!Z2447="X",1,IF('Prop Drill Pipe Inp Report'!AA2447="X",1,IF('Prop Drill Pipe Inp Report'!AB2447="X",1,IF('Prop Drill Pipe Inp Report'!AC2447="X",1,IF('Prop Drill Pipe Inp Report'!AD2447="X",1,IF('Prop Drill Pipe Inp Report'!AE2447="X",1,IF('Prop Drill Pipe Inp Report'!AF2447="X",1,IF('Prop Drill Pipe Inp Report'!AG2447="X",1,IF('Prop Drill Pipe Inp Report'!AH2447="X",1, IF('Prop Drill Pipe Inp Report'!AI2447="X",1,0))))))))))))))</f>
        <v>0</v>
      </c>
      <c r="J2440">
        <f>IF('Prop Drill Pipe Inp Report'!AP2447="X",1,IF('Prop Drill Pipe Inp Report'!AQ2447="X",1,IF('Prop Drill Pipe Inp Report'!AR2447="X",1,IF('Prop Drill Pipe Inp Report'!AS2447="X",1,IF('Prop Drill Pipe Inp Report'!AT2447="X",1,IF('Prop Drill Pipe Inp Report'!AU2447="X",1,IF('Prop Drill Pipe Inp Report'!AV2447="X",1,IF('Prop Drill Pipe Inp Report'!AW2447="X",1,IF('Prop Drill Pipe Inp Report'!AX2447="X",1,IF('Prop Drill Pipe Inp Report'!AY2447="X",1,IF('Prop Drill Pipe Inp Report'!AZ2447="X",1,IF('Prop Drill Pipe Inp Report'!BA2447="X",1,0))))))))))))</f>
        <v>0</v>
      </c>
    </row>
    <row r="2441" spans="9:10" x14ac:dyDescent="0.25">
      <c r="I2441">
        <f>IF('Prop Drill Pipe Inp Report'!V2448="X",1,IF('Prop Drill Pipe Inp Report'!W2448="X",1,IF('Prop Drill Pipe Inp Report'!X2448="X",1,IF('Prop Drill Pipe Inp Report'!Y2448="X",1,IF('Prop Drill Pipe Inp Report'!Z2448="X",1,IF('Prop Drill Pipe Inp Report'!AA2448="X",1,IF('Prop Drill Pipe Inp Report'!AB2448="X",1,IF('Prop Drill Pipe Inp Report'!AC2448="X",1,IF('Prop Drill Pipe Inp Report'!AD2448="X",1,IF('Prop Drill Pipe Inp Report'!AE2448="X",1,IF('Prop Drill Pipe Inp Report'!AF2448="X",1,IF('Prop Drill Pipe Inp Report'!AG2448="X",1,IF('Prop Drill Pipe Inp Report'!AH2448="X",1, IF('Prop Drill Pipe Inp Report'!AI2448="X",1,0))))))))))))))</f>
        <v>0</v>
      </c>
      <c r="J2441">
        <f>IF('Prop Drill Pipe Inp Report'!AP2448="X",1,IF('Prop Drill Pipe Inp Report'!AQ2448="X",1,IF('Prop Drill Pipe Inp Report'!AR2448="X",1,IF('Prop Drill Pipe Inp Report'!AS2448="X",1,IF('Prop Drill Pipe Inp Report'!AT2448="X",1,IF('Prop Drill Pipe Inp Report'!AU2448="X",1,IF('Prop Drill Pipe Inp Report'!AV2448="X",1,IF('Prop Drill Pipe Inp Report'!AW2448="X",1,IF('Prop Drill Pipe Inp Report'!AX2448="X",1,IF('Prop Drill Pipe Inp Report'!AY2448="X",1,IF('Prop Drill Pipe Inp Report'!AZ2448="X",1,IF('Prop Drill Pipe Inp Report'!BA2448="X",1,0))))))))))))</f>
        <v>0</v>
      </c>
    </row>
    <row r="2442" spans="9:10" x14ac:dyDescent="0.25">
      <c r="I2442">
        <f>IF('Prop Drill Pipe Inp Report'!V2449="X",1,IF('Prop Drill Pipe Inp Report'!W2449="X",1,IF('Prop Drill Pipe Inp Report'!X2449="X",1,IF('Prop Drill Pipe Inp Report'!Y2449="X",1,IF('Prop Drill Pipe Inp Report'!Z2449="X",1,IF('Prop Drill Pipe Inp Report'!AA2449="X",1,IF('Prop Drill Pipe Inp Report'!AB2449="X",1,IF('Prop Drill Pipe Inp Report'!AC2449="X",1,IF('Prop Drill Pipe Inp Report'!AD2449="X",1,IF('Prop Drill Pipe Inp Report'!AE2449="X",1,IF('Prop Drill Pipe Inp Report'!AF2449="X",1,IF('Prop Drill Pipe Inp Report'!AG2449="X",1,IF('Prop Drill Pipe Inp Report'!AH2449="X",1, IF('Prop Drill Pipe Inp Report'!AI2449="X",1,0))))))))))))))</f>
        <v>0</v>
      </c>
      <c r="J2442">
        <f>IF('Prop Drill Pipe Inp Report'!AP2449="X",1,IF('Prop Drill Pipe Inp Report'!AQ2449="X",1,IF('Prop Drill Pipe Inp Report'!AR2449="X",1,IF('Prop Drill Pipe Inp Report'!AS2449="X",1,IF('Prop Drill Pipe Inp Report'!AT2449="X",1,IF('Prop Drill Pipe Inp Report'!AU2449="X",1,IF('Prop Drill Pipe Inp Report'!AV2449="X",1,IF('Prop Drill Pipe Inp Report'!AW2449="X",1,IF('Prop Drill Pipe Inp Report'!AX2449="X",1,IF('Prop Drill Pipe Inp Report'!AY2449="X",1,IF('Prop Drill Pipe Inp Report'!AZ2449="X",1,IF('Prop Drill Pipe Inp Report'!BA2449="X",1,0))))))))))))</f>
        <v>0</v>
      </c>
    </row>
    <row r="2443" spans="9:10" x14ac:dyDescent="0.25">
      <c r="I2443">
        <f>IF('Prop Drill Pipe Inp Report'!V2450="X",1,IF('Prop Drill Pipe Inp Report'!W2450="X",1,IF('Prop Drill Pipe Inp Report'!X2450="X",1,IF('Prop Drill Pipe Inp Report'!Y2450="X",1,IF('Prop Drill Pipe Inp Report'!Z2450="X",1,IF('Prop Drill Pipe Inp Report'!AA2450="X",1,IF('Prop Drill Pipe Inp Report'!AB2450="X",1,IF('Prop Drill Pipe Inp Report'!AC2450="X",1,IF('Prop Drill Pipe Inp Report'!AD2450="X",1,IF('Prop Drill Pipe Inp Report'!AE2450="X",1,IF('Prop Drill Pipe Inp Report'!AF2450="X",1,IF('Prop Drill Pipe Inp Report'!AG2450="X",1,IF('Prop Drill Pipe Inp Report'!AH2450="X",1, IF('Prop Drill Pipe Inp Report'!AI2450="X",1,0))))))))))))))</f>
        <v>0</v>
      </c>
      <c r="J2443">
        <f>IF('Prop Drill Pipe Inp Report'!AP2450="X",1,IF('Prop Drill Pipe Inp Report'!AQ2450="X",1,IF('Prop Drill Pipe Inp Report'!AR2450="X",1,IF('Prop Drill Pipe Inp Report'!AS2450="X",1,IF('Prop Drill Pipe Inp Report'!AT2450="X",1,IF('Prop Drill Pipe Inp Report'!AU2450="X",1,IF('Prop Drill Pipe Inp Report'!AV2450="X",1,IF('Prop Drill Pipe Inp Report'!AW2450="X",1,IF('Prop Drill Pipe Inp Report'!AX2450="X",1,IF('Prop Drill Pipe Inp Report'!AY2450="X",1,IF('Prop Drill Pipe Inp Report'!AZ2450="X",1,IF('Prop Drill Pipe Inp Report'!BA2450="X",1,0))))))))))))</f>
        <v>0</v>
      </c>
    </row>
    <row r="2444" spans="9:10" x14ac:dyDescent="0.25">
      <c r="I2444">
        <f>IF('Prop Drill Pipe Inp Report'!V2451="X",1,IF('Prop Drill Pipe Inp Report'!W2451="X",1,IF('Prop Drill Pipe Inp Report'!X2451="X",1,IF('Prop Drill Pipe Inp Report'!Y2451="X",1,IF('Prop Drill Pipe Inp Report'!Z2451="X",1,IF('Prop Drill Pipe Inp Report'!AA2451="X",1,IF('Prop Drill Pipe Inp Report'!AB2451="X",1,IF('Prop Drill Pipe Inp Report'!AC2451="X",1,IF('Prop Drill Pipe Inp Report'!AD2451="X",1,IF('Prop Drill Pipe Inp Report'!AE2451="X",1,IF('Prop Drill Pipe Inp Report'!AF2451="X",1,IF('Prop Drill Pipe Inp Report'!AG2451="X",1,IF('Prop Drill Pipe Inp Report'!AH2451="X",1, IF('Prop Drill Pipe Inp Report'!AI2451="X",1,0))))))))))))))</f>
        <v>0</v>
      </c>
      <c r="J2444">
        <f>IF('Prop Drill Pipe Inp Report'!AP2451="X",1,IF('Prop Drill Pipe Inp Report'!AQ2451="X",1,IF('Prop Drill Pipe Inp Report'!AR2451="X",1,IF('Prop Drill Pipe Inp Report'!AS2451="X",1,IF('Prop Drill Pipe Inp Report'!AT2451="X",1,IF('Prop Drill Pipe Inp Report'!AU2451="X",1,IF('Prop Drill Pipe Inp Report'!AV2451="X",1,IF('Prop Drill Pipe Inp Report'!AW2451="X",1,IF('Prop Drill Pipe Inp Report'!AX2451="X",1,IF('Prop Drill Pipe Inp Report'!AY2451="X",1,IF('Prop Drill Pipe Inp Report'!AZ2451="X",1,IF('Prop Drill Pipe Inp Report'!BA2451="X",1,0))))))))))))</f>
        <v>0</v>
      </c>
    </row>
    <row r="2445" spans="9:10" x14ac:dyDescent="0.25">
      <c r="I2445">
        <f>IF('Prop Drill Pipe Inp Report'!V2452="X",1,IF('Prop Drill Pipe Inp Report'!W2452="X",1,IF('Prop Drill Pipe Inp Report'!X2452="X",1,IF('Prop Drill Pipe Inp Report'!Y2452="X",1,IF('Prop Drill Pipe Inp Report'!Z2452="X",1,IF('Prop Drill Pipe Inp Report'!AA2452="X",1,IF('Prop Drill Pipe Inp Report'!AB2452="X",1,IF('Prop Drill Pipe Inp Report'!AC2452="X",1,IF('Prop Drill Pipe Inp Report'!AD2452="X",1,IF('Prop Drill Pipe Inp Report'!AE2452="X",1,IF('Prop Drill Pipe Inp Report'!AF2452="X",1,IF('Prop Drill Pipe Inp Report'!AG2452="X",1,IF('Prop Drill Pipe Inp Report'!AH2452="X",1, IF('Prop Drill Pipe Inp Report'!AI2452="X",1,0))))))))))))))</f>
        <v>0</v>
      </c>
      <c r="J2445">
        <f>IF('Prop Drill Pipe Inp Report'!AP2452="X",1,IF('Prop Drill Pipe Inp Report'!AQ2452="X",1,IF('Prop Drill Pipe Inp Report'!AR2452="X",1,IF('Prop Drill Pipe Inp Report'!AS2452="X",1,IF('Prop Drill Pipe Inp Report'!AT2452="X",1,IF('Prop Drill Pipe Inp Report'!AU2452="X",1,IF('Prop Drill Pipe Inp Report'!AV2452="X",1,IF('Prop Drill Pipe Inp Report'!AW2452="X",1,IF('Prop Drill Pipe Inp Report'!AX2452="X",1,IF('Prop Drill Pipe Inp Report'!AY2452="X",1,IF('Prop Drill Pipe Inp Report'!AZ2452="X",1,IF('Prop Drill Pipe Inp Report'!BA2452="X",1,0))))))))))))</f>
        <v>0</v>
      </c>
    </row>
    <row r="2446" spans="9:10" x14ac:dyDescent="0.25">
      <c r="I2446">
        <f>IF('Prop Drill Pipe Inp Report'!V2453="X",1,IF('Prop Drill Pipe Inp Report'!W2453="X",1,IF('Prop Drill Pipe Inp Report'!X2453="X",1,IF('Prop Drill Pipe Inp Report'!Y2453="X",1,IF('Prop Drill Pipe Inp Report'!Z2453="X",1,IF('Prop Drill Pipe Inp Report'!AA2453="X",1,IF('Prop Drill Pipe Inp Report'!AB2453="X",1,IF('Prop Drill Pipe Inp Report'!AC2453="X",1,IF('Prop Drill Pipe Inp Report'!AD2453="X",1,IF('Prop Drill Pipe Inp Report'!AE2453="X",1,IF('Prop Drill Pipe Inp Report'!AF2453="X",1,IF('Prop Drill Pipe Inp Report'!AG2453="X",1,IF('Prop Drill Pipe Inp Report'!AH2453="X",1, IF('Prop Drill Pipe Inp Report'!AI2453="X",1,0))))))))))))))</f>
        <v>0</v>
      </c>
      <c r="J2446">
        <f>IF('Prop Drill Pipe Inp Report'!AP2453="X",1,IF('Prop Drill Pipe Inp Report'!AQ2453="X",1,IF('Prop Drill Pipe Inp Report'!AR2453="X",1,IF('Prop Drill Pipe Inp Report'!AS2453="X",1,IF('Prop Drill Pipe Inp Report'!AT2453="X",1,IF('Prop Drill Pipe Inp Report'!AU2453="X",1,IF('Prop Drill Pipe Inp Report'!AV2453="X",1,IF('Prop Drill Pipe Inp Report'!AW2453="X",1,IF('Prop Drill Pipe Inp Report'!AX2453="X",1,IF('Prop Drill Pipe Inp Report'!AY2453="X",1,IF('Prop Drill Pipe Inp Report'!AZ2453="X",1,IF('Prop Drill Pipe Inp Report'!BA2453="X",1,0))))))))))))</f>
        <v>0</v>
      </c>
    </row>
    <row r="2447" spans="9:10" x14ac:dyDescent="0.25">
      <c r="I2447">
        <f>IF('Prop Drill Pipe Inp Report'!V2454="X",1,IF('Prop Drill Pipe Inp Report'!W2454="X",1,IF('Prop Drill Pipe Inp Report'!X2454="X",1,IF('Prop Drill Pipe Inp Report'!Y2454="X",1,IF('Prop Drill Pipe Inp Report'!Z2454="X",1,IF('Prop Drill Pipe Inp Report'!AA2454="X",1,IF('Prop Drill Pipe Inp Report'!AB2454="X",1,IF('Prop Drill Pipe Inp Report'!AC2454="X",1,IF('Prop Drill Pipe Inp Report'!AD2454="X",1,IF('Prop Drill Pipe Inp Report'!AE2454="X",1,IF('Prop Drill Pipe Inp Report'!AF2454="X",1,IF('Prop Drill Pipe Inp Report'!AG2454="X",1,IF('Prop Drill Pipe Inp Report'!AH2454="X",1, IF('Prop Drill Pipe Inp Report'!AI2454="X",1,0))))))))))))))</f>
        <v>0</v>
      </c>
      <c r="J2447">
        <f>IF('Prop Drill Pipe Inp Report'!AP2454="X",1,IF('Prop Drill Pipe Inp Report'!AQ2454="X",1,IF('Prop Drill Pipe Inp Report'!AR2454="X",1,IF('Prop Drill Pipe Inp Report'!AS2454="X",1,IF('Prop Drill Pipe Inp Report'!AT2454="X",1,IF('Prop Drill Pipe Inp Report'!AU2454="X",1,IF('Prop Drill Pipe Inp Report'!AV2454="X",1,IF('Prop Drill Pipe Inp Report'!AW2454="X",1,IF('Prop Drill Pipe Inp Report'!AX2454="X",1,IF('Prop Drill Pipe Inp Report'!AY2454="X",1,IF('Prop Drill Pipe Inp Report'!AZ2454="X",1,IF('Prop Drill Pipe Inp Report'!BA2454="X",1,0))))))))))))</f>
        <v>0</v>
      </c>
    </row>
    <row r="2448" spans="9:10" x14ac:dyDescent="0.25">
      <c r="I2448">
        <f>IF('Prop Drill Pipe Inp Report'!V2455="X",1,IF('Prop Drill Pipe Inp Report'!W2455="X",1,IF('Prop Drill Pipe Inp Report'!X2455="X",1,IF('Prop Drill Pipe Inp Report'!Y2455="X",1,IF('Prop Drill Pipe Inp Report'!Z2455="X",1,IF('Prop Drill Pipe Inp Report'!AA2455="X",1,IF('Prop Drill Pipe Inp Report'!AB2455="X",1,IF('Prop Drill Pipe Inp Report'!AC2455="X",1,IF('Prop Drill Pipe Inp Report'!AD2455="X",1,IF('Prop Drill Pipe Inp Report'!AE2455="X",1,IF('Prop Drill Pipe Inp Report'!AF2455="X",1,IF('Prop Drill Pipe Inp Report'!AG2455="X",1,IF('Prop Drill Pipe Inp Report'!AH2455="X",1, IF('Prop Drill Pipe Inp Report'!AI2455="X",1,0))))))))))))))</f>
        <v>0</v>
      </c>
      <c r="J2448">
        <f>IF('Prop Drill Pipe Inp Report'!AP2455="X",1,IF('Prop Drill Pipe Inp Report'!AQ2455="X",1,IF('Prop Drill Pipe Inp Report'!AR2455="X",1,IF('Prop Drill Pipe Inp Report'!AS2455="X",1,IF('Prop Drill Pipe Inp Report'!AT2455="X",1,IF('Prop Drill Pipe Inp Report'!AU2455="X",1,IF('Prop Drill Pipe Inp Report'!AV2455="X",1,IF('Prop Drill Pipe Inp Report'!AW2455="X",1,IF('Prop Drill Pipe Inp Report'!AX2455="X",1,IF('Prop Drill Pipe Inp Report'!AY2455="X",1,IF('Prop Drill Pipe Inp Report'!AZ2455="X",1,IF('Prop Drill Pipe Inp Report'!BA2455="X",1,0))))))))))))</f>
        <v>0</v>
      </c>
    </row>
    <row r="2449" spans="9:10" x14ac:dyDescent="0.25">
      <c r="I2449">
        <f>IF('Prop Drill Pipe Inp Report'!V2456="X",1,IF('Prop Drill Pipe Inp Report'!W2456="X",1,IF('Prop Drill Pipe Inp Report'!X2456="X",1,IF('Prop Drill Pipe Inp Report'!Y2456="X",1,IF('Prop Drill Pipe Inp Report'!Z2456="X",1,IF('Prop Drill Pipe Inp Report'!AA2456="X",1,IF('Prop Drill Pipe Inp Report'!AB2456="X",1,IF('Prop Drill Pipe Inp Report'!AC2456="X",1,IF('Prop Drill Pipe Inp Report'!AD2456="X",1,IF('Prop Drill Pipe Inp Report'!AE2456="X",1,IF('Prop Drill Pipe Inp Report'!AF2456="X",1,IF('Prop Drill Pipe Inp Report'!AG2456="X",1,IF('Prop Drill Pipe Inp Report'!AH2456="X",1, IF('Prop Drill Pipe Inp Report'!AI2456="X",1,0))))))))))))))</f>
        <v>0</v>
      </c>
      <c r="J2449">
        <f>IF('Prop Drill Pipe Inp Report'!AP2456="X",1,IF('Prop Drill Pipe Inp Report'!AQ2456="X",1,IF('Prop Drill Pipe Inp Report'!AR2456="X",1,IF('Prop Drill Pipe Inp Report'!AS2456="X",1,IF('Prop Drill Pipe Inp Report'!AT2456="X",1,IF('Prop Drill Pipe Inp Report'!AU2456="X",1,IF('Prop Drill Pipe Inp Report'!AV2456="X",1,IF('Prop Drill Pipe Inp Report'!AW2456="X",1,IF('Prop Drill Pipe Inp Report'!AX2456="X",1,IF('Prop Drill Pipe Inp Report'!AY2456="X",1,IF('Prop Drill Pipe Inp Report'!AZ2456="X",1,IF('Prop Drill Pipe Inp Report'!BA2456="X",1,0))))))))))))</f>
        <v>0</v>
      </c>
    </row>
    <row r="2450" spans="9:10" x14ac:dyDescent="0.25">
      <c r="I2450">
        <f>IF('Prop Drill Pipe Inp Report'!V2457="X",1,IF('Prop Drill Pipe Inp Report'!W2457="X",1,IF('Prop Drill Pipe Inp Report'!X2457="X",1,IF('Prop Drill Pipe Inp Report'!Y2457="X",1,IF('Prop Drill Pipe Inp Report'!Z2457="X",1,IF('Prop Drill Pipe Inp Report'!AA2457="X",1,IF('Prop Drill Pipe Inp Report'!AB2457="X",1,IF('Prop Drill Pipe Inp Report'!AC2457="X",1,IF('Prop Drill Pipe Inp Report'!AD2457="X",1,IF('Prop Drill Pipe Inp Report'!AE2457="X",1,IF('Prop Drill Pipe Inp Report'!AF2457="X",1,IF('Prop Drill Pipe Inp Report'!AG2457="X",1,IF('Prop Drill Pipe Inp Report'!AH2457="X",1, IF('Prop Drill Pipe Inp Report'!AI2457="X",1,0))))))))))))))</f>
        <v>0</v>
      </c>
      <c r="J2450">
        <f>IF('Prop Drill Pipe Inp Report'!AP2457="X",1,IF('Prop Drill Pipe Inp Report'!AQ2457="X",1,IF('Prop Drill Pipe Inp Report'!AR2457="X",1,IF('Prop Drill Pipe Inp Report'!AS2457="X",1,IF('Prop Drill Pipe Inp Report'!AT2457="X",1,IF('Prop Drill Pipe Inp Report'!AU2457="X",1,IF('Prop Drill Pipe Inp Report'!AV2457="X",1,IF('Prop Drill Pipe Inp Report'!AW2457="X",1,IF('Prop Drill Pipe Inp Report'!AX2457="X",1,IF('Prop Drill Pipe Inp Report'!AY2457="X",1,IF('Prop Drill Pipe Inp Report'!AZ2457="X",1,IF('Prop Drill Pipe Inp Report'!BA2457="X",1,0))))))))))))</f>
        <v>0</v>
      </c>
    </row>
    <row r="2451" spans="9:10" x14ac:dyDescent="0.25">
      <c r="I2451">
        <f>IF('Prop Drill Pipe Inp Report'!V2458="X",1,IF('Prop Drill Pipe Inp Report'!W2458="X",1,IF('Prop Drill Pipe Inp Report'!X2458="X",1,IF('Prop Drill Pipe Inp Report'!Y2458="X",1,IF('Prop Drill Pipe Inp Report'!Z2458="X",1,IF('Prop Drill Pipe Inp Report'!AA2458="X",1,IF('Prop Drill Pipe Inp Report'!AB2458="X",1,IF('Prop Drill Pipe Inp Report'!AC2458="X",1,IF('Prop Drill Pipe Inp Report'!AD2458="X",1,IF('Prop Drill Pipe Inp Report'!AE2458="X",1,IF('Prop Drill Pipe Inp Report'!AF2458="X",1,IF('Prop Drill Pipe Inp Report'!AG2458="X",1,IF('Prop Drill Pipe Inp Report'!AH2458="X",1, IF('Prop Drill Pipe Inp Report'!AI2458="X",1,0))))))))))))))</f>
        <v>0</v>
      </c>
      <c r="J2451">
        <f>IF('Prop Drill Pipe Inp Report'!AP2458="X",1,IF('Prop Drill Pipe Inp Report'!AQ2458="X",1,IF('Prop Drill Pipe Inp Report'!AR2458="X",1,IF('Prop Drill Pipe Inp Report'!AS2458="X",1,IF('Prop Drill Pipe Inp Report'!AT2458="X",1,IF('Prop Drill Pipe Inp Report'!AU2458="X",1,IF('Prop Drill Pipe Inp Report'!AV2458="X",1,IF('Prop Drill Pipe Inp Report'!AW2458="X",1,IF('Prop Drill Pipe Inp Report'!AX2458="X",1,IF('Prop Drill Pipe Inp Report'!AY2458="X",1,IF('Prop Drill Pipe Inp Report'!AZ2458="X",1,IF('Prop Drill Pipe Inp Report'!BA2458="X",1,0))))))))))))</f>
        <v>0</v>
      </c>
    </row>
    <row r="2452" spans="9:10" x14ac:dyDescent="0.25">
      <c r="I2452">
        <f>IF('Prop Drill Pipe Inp Report'!V2459="X",1,IF('Prop Drill Pipe Inp Report'!W2459="X",1,IF('Prop Drill Pipe Inp Report'!X2459="X",1,IF('Prop Drill Pipe Inp Report'!Y2459="X",1,IF('Prop Drill Pipe Inp Report'!Z2459="X",1,IF('Prop Drill Pipe Inp Report'!AA2459="X",1,IF('Prop Drill Pipe Inp Report'!AB2459="X",1,IF('Prop Drill Pipe Inp Report'!AC2459="X",1,IF('Prop Drill Pipe Inp Report'!AD2459="X",1,IF('Prop Drill Pipe Inp Report'!AE2459="X",1,IF('Prop Drill Pipe Inp Report'!AF2459="X",1,IF('Prop Drill Pipe Inp Report'!AG2459="X",1,IF('Prop Drill Pipe Inp Report'!AH2459="X",1, IF('Prop Drill Pipe Inp Report'!AI2459="X",1,0))))))))))))))</f>
        <v>0</v>
      </c>
      <c r="J2452">
        <f>IF('Prop Drill Pipe Inp Report'!AP2459="X",1,IF('Prop Drill Pipe Inp Report'!AQ2459="X",1,IF('Prop Drill Pipe Inp Report'!AR2459="X",1,IF('Prop Drill Pipe Inp Report'!AS2459="X",1,IF('Prop Drill Pipe Inp Report'!AT2459="X",1,IF('Prop Drill Pipe Inp Report'!AU2459="X",1,IF('Prop Drill Pipe Inp Report'!AV2459="X",1,IF('Prop Drill Pipe Inp Report'!AW2459="X",1,IF('Prop Drill Pipe Inp Report'!AX2459="X",1,IF('Prop Drill Pipe Inp Report'!AY2459="X",1,IF('Prop Drill Pipe Inp Report'!AZ2459="X",1,IF('Prop Drill Pipe Inp Report'!BA2459="X",1,0))))))))))))</f>
        <v>0</v>
      </c>
    </row>
    <row r="2453" spans="9:10" x14ac:dyDescent="0.25">
      <c r="I2453">
        <f>IF('Prop Drill Pipe Inp Report'!V2460="X",1,IF('Prop Drill Pipe Inp Report'!W2460="X",1,IF('Prop Drill Pipe Inp Report'!X2460="X",1,IF('Prop Drill Pipe Inp Report'!Y2460="X",1,IF('Prop Drill Pipe Inp Report'!Z2460="X",1,IF('Prop Drill Pipe Inp Report'!AA2460="X",1,IF('Prop Drill Pipe Inp Report'!AB2460="X",1,IF('Prop Drill Pipe Inp Report'!AC2460="X",1,IF('Prop Drill Pipe Inp Report'!AD2460="X",1,IF('Prop Drill Pipe Inp Report'!AE2460="X",1,IF('Prop Drill Pipe Inp Report'!AF2460="X",1,IF('Prop Drill Pipe Inp Report'!AG2460="X",1,IF('Prop Drill Pipe Inp Report'!AH2460="X",1, IF('Prop Drill Pipe Inp Report'!AI2460="X",1,0))))))))))))))</f>
        <v>0</v>
      </c>
      <c r="J2453">
        <f>IF('Prop Drill Pipe Inp Report'!AP2460="X",1,IF('Prop Drill Pipe Inp Report'!AQ2460="X",1,IF('Prop Drill Pipe Inp Report'!AR2460="X",1,IF('Prop Drill Pipe Inp Report'!AS2460="X",1,IF('Prop Drill Pipe Inp Report'!AT2460="X",1,IF('Prop Drill Pipe Inp Report'!AU2460="X",1,IF('Prop Drill Pipe Inp Report'!AV2460="X",1,IF('Prop Drill Pipe Inp Report'!AW2460="X",1,IF('Prop Drill Pipe Inp Report'!AX2460="X",1,IF('Prop Drill Pipe Inp Report'!AY2460="X",1,IF('Prop Drill Pipe Inp Report'!AZ2460="X",1,IF('Prop Drill Pipe Inp Report'!BA2460="X",1,0))))))))))))</f>
        <v>0</v>
      </c>
    </row>
    <row r="2454" spans="9:10" x14ac:dyDescent="0.25">
      <c r="I2454">
        <f>IF('Prop Drill Pipe Inp Report'!V2461="X",1,IF('Prop Drill Pipe Inp Report'!W2461="X",1,IF('Prop Drill Pipe Inp Report'!X2461="X",1,IF('Prop Drill Pipe Inp Report'!Y2461="X",1,IF('Prop Drill Pipe Inp Report'!Z2461="X",1,IF('Prop Drill Pipe Inp Report'!AA2461="X",1,IF('Prop Drill Pipe Inp Report'!AB2461="X",1,IF('Prop Drill Pipe Inp Report'!AC2461="X",1,IF('Prop Drill Pipe Inp Report'!AD2461="X",1,IF('Prop Drill Pipe Inp Report'!AE2461="X",1,IF('Prop Drill Pipe Inp Report'!AF2461="X",1,IF('Prop Drill Pipe Inp Report'!AG2461="X",1,IF('Prop Drill Pipe Inp Report'!AH2461="X",1, IF('Prop Drill Pipe Inp Report'!AI2461="X",1,0))))))))))))))</f>
        <v>0</v>
      </c>
      <c r="J2454">
        <f>IF('Prop Drill Pipe Inp Report'!AP2461="X",1,IF('Prop Drill Pipe Inp Report'!AQ2461="X",1,IF('Prop Drill Pipe Inp Report'!AR2461="X",1,IF('Prop Drill Pipe Inp Report'!AS2461="X",1,IF('Prop Drill Pipe Inp Report'!AT2461="X",1,IF('Prop Drill Pipe Inp Report'!AU2461="X",1,IF('Prop Drill Pipe Inp Report'!AV2461="X",1,IF('Prop Drill Pipe Inp Report'!AW2461="X",1,IF('Prop Drill Pipe Inp Report'!AX2461="X",1,IF('Prop Drill Pipe Inp Report'!AY2461="X",1,IF('Prop Drill Pipe Inp Report'!AZ2461="X",1,IF('Prop Drill Pipe Inp Report'!BA2461="X",1,0))))))))))))</f>
        <v>0</v>
      </c>
    </row>
    <row r="2455" spans="9:10" x14ac:dyDescent="0.25">
      <c r="I2455">
        <f>IF('Prop Drill Pipe Inp Report'!V2462="X",1,IF('Prop Drill Pipe Inp Report'!W2462="X",1,IF('Prop Drill Pipe Inp Report'!X2462="X",1,IF('Prop Drill Pipe Inp Report'!Y2462="X",1,IF('Prop Drill Pipe Inp Report'!Z2462="X",1,IF('Prop Drill Pipe Inp Report'!AA2462="X",1,IF('Prop Drill Pipe Inp Report'!AB2462="X",1,IF('Prop Drill Pipe Inp Report'!AC2462="X",1,IF('Prop Drill Pipe Inp Report'!AD2462="X",1,IF('Prop Drill Pipe Inp Report'!AE2462="X",1,IF('Prop Drill Pipe Inp Report'!AF2462="X",1,IF('Prop Drill Pipe Inp Report'!AG2462="X",1,IF('Prop Drill Pipe Inp Report'!AH2462="X",1, IF('Prop Drill Pipe Inp Report'!AI2462="X",1,0))))))))))))))</f>
        <v>0</v>
      </c>
      <c r="J2455">
        <f>IF('Prop Drill Pipe Inp Report'!AP2462="X",1,IF('Prop Drill Pipe Inp Report'!AQ2462="X",1,IF('Prop Drill Pipe Inp Report'!AR2462="X",1,IF('Prop Drill Pipe Inp Report'!AS2462="X",1,IF('Prop Drill Pipe Inp Report'!AT2462="X",1,IF('Prop Drill Pipe Inp Report'!AU2462="X",1,IF('Prop Drill Pipe Inp Report'!AV2462="X",1,IF('Prop Drill Pipe Inp Report'!AW2462="X",1,IF('Prop Drill Pipe Inp Report'!AX2462="X",1,IF('Prop Drill Pipe Inp Report'!AY2462="X",1,IF('Prop Drill Pipe Inp Report'!AZ2462="X",1,IF('Prop Drill Pipe Inp Report'!BA2462="X",1,0))))))))))))</f>
        <v>0</v>
      </c>
    </row>
    <row r="2456" spans="9:10" x14ac:dyDescent="0.25">
      <c r="I2456">
        <f>IF('Prop Drill Pipe Inp Report'!V2463="X",1,IF('Prop Drill Pipe Inp Report'!W2463="X",1,IF('Prop Drill Pipe Inp Report'!X2463="X",1,IF('Prop Drill Pipe Inp Report'!Y2463="X",1,IF('Prop Drill Pipe Inp Report'!Z2463="X",1,IF('Prop Drill Pipe Inp Report'!AA2463="X",1,IF('Prop Drill Pipe Inp Report'!AB2463="X",1,IF('Prop Drill Pipe Inp Report'!AC2463="X",1,IF('Prop Drill Pipe Inp Report'!AD2463="X",1,IF('Prop Drill Pipe Inp Report'!AE2463="X",1,IF('Prop Drill Pipe Inp Report'!AF2463="X",1,IF('Prop Drill Pipe Inp Report'!AG2463="X",1,IF('Prop Drill Pipe Inp Report'!AH2463="X",1, IF('Prop Drill Pipe Inp Report'!AI2463="X",1,0))))))))))))))</f>
        <v>0</v>
      </c>
      <c r="J2456">
        <f>IF('Prop Drill Pipe Inp Report'!AP2463="X",1,IF('Prop Drill Pipe Inp Report'!AQ2463="X",1,IF('Prop Drill Pipe Inp Report'!AR2463="X",1,IF('Prop Drill Pipe Inp Report'!AS2463="X",1,IF('Prop Drill Pipe Inp Report'!AT2463="X",1,IF('Prop Drill Pipe Inp Report'!AU2463="X",1,IF('Prop Drill Pipe Inp Report'!AV2463="X",1,IF('Prop Drill Pipe Inp Report'!AW2463="X",1,IF('Prop Drill Pipe Inp Report'!AX2463="X",1,IF('Prop Drill Pipe Inp Report'!AY2463="X",1,IF('Prop Drill Pipe Inp Report'!AZ2463="X",1,IF('Prop Drill Pipe Inp Report'!BA2463="X",1,0))))))))))))</f>
        <v>0</v>
      </c>
    </row>
    <row r="2457" spans="9:10" x14ac:dyDescent="0.25">
      <c r="I2457">
        <f>IF('Prop Drill Pipe Inp Report'!V2464="X",1,IF('Prop Drill Pipe Inp Report'!W2464="X",1,IF('Prop Drill Pipe Inp Report'!X2464="X",1,IF('Prop Drill Pipe Inp Report'!Y2464="X",1,IF('Prop Drill Pipe Inp Report'!Z2464="X",1,IF('Prop Drill Pipe Inp Report'!AA2464="X",1,IF('Prop Drill Pipe Inp Report'!AB2464="X",1,IF('Prop Drill Pipe Inp Report'!AC2464="X",1,IF('Prop Drill Pipe Inp Report'!AD2464="X",1,IF('Prop Drill Pipe Inp Report'!AE2464="X",1,IF('Prop Drill Pipe Inp Report'!AF2464="X",1,IF('Prop Drill Pipe Inp Report'!AG2464="X",1,IF('Prop Drill Pipe Inp Report'!AH2464="X",1, IF('Prop Drill Pipe Inp Report'!AI2464="X",1,0))))))))))))))</f>
        <v>0</v>
      </c>
      <c r="J2457">
        <f>IF('Prop Drill Pipe Inp Report'!AP2464="X",1,IF('Prop Drill Pipe Inp Report'!AQ2464="X",1,IF('Prop Drill Pipe Inp Report'!AR2464="X",1,IF('Prop Drill Pipe Inp Report'!AS2464="X",1,IF('Prop Drill Pipe Inp Report'!AT2464="X",1,IF('Prop Drill Pipe Inp Report'!AU2464="X",1,IF('Prop Drill Pipe Inp Report'!AV2464="X",1,IF('Prop Drill Pipe Inp Report'!AW2464="X",1,IF('Prop Drill Pipe Inp Report'!AX2464="X",1,IF('Prop Drill Pipe Inp Report'!AY2464="X",1,IF('Prop Drill Pipe Inp Report'!AZ2464="X",1,IF('Prop Drill Pipe Inp Report'!BA2464="X",1,0))))))))))))</f>
        <v>0</v>
      </c>
    </row>
    <row r="2458" spans="9:10" x14ac:dyDescent="0.25">
      <c r="I2458">
        <f>IF('Prop Drill Pipe Inp Report'!V2465="X",1,IF('Prop Drill Pipe Inp Report'!W2465="X",1,IF('Prop Drill Pipe Inp Report'!X2465="X",1,IF('Prop Drill Pipe Inp Report'!Y2465="X",1,IF('Prop Drill Pipe Inp Report'!Z2465="X",1,IF('Prop Drill Pipe Inp Report'!AA2465="X",1,IF('Prop Drill Pipe Inp Report'!AB2465="X",1,IF('Prop Drill Pipe Inp Report'!AC2465="X",1,IF('Prop Drill Pipe Inp Report'!AD2465="X",1,IF('Prop Drill Pipe Inp Report'!AE2465="X",1,IF('Prop Drill Pipe Inp Report'!AF2465="X",1,IF('Prop Drill Pipe Inp Report'!AG2465="X",1,IF('Prop Drill Pipe Inp Report'!AH2465="X",1, IF('Prop Drill Pipe Inp Report'!AI2465="X",1,0))))))))))))))</f>
        <v>0</v>
      </c>
      <c r="J2458">
        <f>IF('Prop Drill Pipe Inp Report'!AP2465="X",1,IF('Prop Drill Pipe Inp Report'!AQ2465="X",1,IF('Prop Drill Pipe Inp Report'!AR2465="X",1,IF('Prop Drill Pipe Inp Report'!AS2465="X",1,IF('Prop Drill Pipe Inp Report'!AT2465="X",1,IF('Prop Drill Pipe Inp Report'!AU2465="X",1,IF('Prop Drill Pipe Inp Report'!AV2465="X",1,IF('Prop Drill Pipe Inp Report'!AW2465="X",1,IF('Prop Drill Pipe Inp Report'!AX2465="X",1,IF('Prop Drill Pipe Inp Report'!AY2465="X",1,IF('Prop Drill Pipe Inp Report'!AZ2465="X",1,IF('Prop Drill Pipe Inp Report'!BA2465="X",1,0))))))))))))</f>
        <v>0</v>
      </c>
    </row>
    <row r="2459" spans="9:10" x14ac:dyDescent="0.25">
      <c r="I2459">
        <f>IF('Prop Drill Pipe Inp Report'!V2466="X",1,IF('Prop Drill Pipe Inp Report'!W2466="X",1,IF('Prop Drill Pipe Inp Report'!X2466="X",1,IF('Prop Drill Pipe Inp Report'!Y2466="X",1,IF('Prop Drill Pipe Inp Report'!Z2466="X",1,IF('Prop Drill Pipe Inp Report'!AA2466="X",1,IF('Prop Drill Pipe Inp Report'!AB2466="X",1,IF('Prop Drill Pipe Inp Report'!AC2466="X",1,IF('Prop Drill Pipe Inp Report'!AD2466="X",1,IF('Prop Drill Pipe Inp Report'!AE2466="X",1,IF('Prop Drill Pipe Inp Report'!AF2466="X",1,IF('Prop Drill Pipe Inp Report'!AG2466="X",1,IF('Prop Drill Pipe Inp Report'!AH2466="X",1, IF('Prop Drill Pipe Inp Report'!AI2466="X",1,0))))))))))))))</f>
        <v>0</v>
      </c>
      <c r="J2459">
        <f>IF('Prop Drill Pipe Inp Report'!AP2466="X",1,IF('Prop Drill Pipe Inp Report'!AQ2466="X",1,IF('Prop Drill Pipe Inp Report'!AR2466="X",1,IF('Prop Drill Pipe Inp Report'!AS2466="X",1,IF('Prop Drill Pipe Inp Report'!AT2466="X",1,IF('Prop Drill Pipe Inp Report'!AU2466="X",1,IF('Prop Drill Pipe Inp Report'!AV2466="X",1,IF('Prop Drill Pipe Inp Report'!AW2466="X",1,IF('Prop Drill Pipe Inp Report'!AX2466="X",1,IF('Prop Drill Pipe Inp Report'!AY2466="X",1,IF('Prop Drill Pipe Inp Report'!AZ2466="X",1,IF('Prop Drill Pipe Inp Report'!BA2466="X",1,0))))))))))))</f>
        <v>0</v>
      </c>
    </row>
    <row r="2460" spans="9:10" x14ac:dyDescent="0.25">
      <c r="I2460">
        <f>IF('Prop Drill Pipe Inp Report'!V2467="X",1,IF('Prop Drill Pipe Inp Report'!W2467="X",1,IF('Prop Drill Pipe Inp Report'!X2467="X",1,IF('Prop Drill Pipe Inp Report'!Y2467="X",1,IF('Prop Drill Pipe Inp Report'!Z2467="X",1,IF('Prop Drill Pipe Inp Report'!AA2467="X",1,IF('Prop Drill Pipe Inp Report'!AB2467="X",1,IF('Prop Drill Pipe Inp Report'!AC2467="X",1,IF('Prop Drill Pipe Inp Report'!AD2467="X",1,IF('Prop Drill Pipe Inp Report'!AE2467="X",1,IF('Prop Drill Pipe Inp Report'!AF2467="X",1,IF('Prop Drill Pipe Inp Report'!AG2467="X",1,IF('Prop Drill Pipe Inp Report'!AH2467="X",1, IF('Prop Drill Pipe Inp Report'!AI2467="X",1,0))))))))))))))</f>
        <v>0</v>
      </c>
      <c r="J2460">
        <f>IF('Prop Drill Pipe Inp Report'!AP2467="X",1,IF('Prop Drill Pipe Inp Report'!AQ2467="X",1,IF('Prop Drill Pipe Inp Report'!AR2467="X",1,IF('Prop Drill Pipe Inp Report'!AS2467="X",1,IF('Prop Drill Pipe Inp Report'!AT2467="X",1,IF('Prop Drill Pipe Inp Report'!AU2467="X",1,IF('Prop Drill Pipe Inp Report'!AV2467="X",1,IF('Prop Drill Pipe Inp Report'!AW2467="X",1,IF('Prop Drill Pipe Inp Report'!AX2467="X",1,IF('Prop Drill Pipe Inp Report'!AY2467="X",1,IF('Prop Drill Pipe Inp Report'!AZ2467="X",1,IF('Prop Drill Pipe Inp Report'!BA2467="X",1,0))))))))))))</f>
        <v>0</v>
      </c>
    </row>
    <row r="2461" spans="9:10" x14ac:dyDescent="0.25">
      <c r="I2461">
        <f>IF('Prop Drill Pipe Inp Report'!V2468="X",1,IF('Prop Drill Pipe Inp Report'!W2468="X",1,IF('Prop Drill Pipe Inp Report'!X2468="X",1,IF('Prop Drill Pipe Inp Report'!Y2468="X",1,IF('Prop Drill Pipe Inp Report'!Z2468="X",1,IF('Prop Drill Pipe Inp Report'!AA2468="X",1,IF('Prop Drill Pipe Inp Report'!AB2468="X",1,IF('Prop Drill Pipe Inp Report'!AC2468="X",1,IF('Prop Drill Pipe Inp Report'!AD2468="X",1,IF('Prop Drill Pipe Inp Report'!AE2468="X",1,IF('Prop Drill Pipe Inp Report'!AF2468="X",1,IF('Prop Drill Pipe Inp Report'!AG2468="X",1,IF('Prop Drill Pipe Inp Report'!AH2468="X",1, IF('Prop Drill Pipe Inp Report'!AI2468="X",1,0))))))))))))))</f>
        <v>0</v>
      </c>
      <c r="J2461">
        <f>IF('Prop Drill Pipe Inp Report'!AP2468="X",1,IF('Prop Drill Pipe Inp Report'!AQ2468="X",1,IF('Prop Drill Pipe Inp Report'!AR2468="X",1,IF('Prop Drill Pipe Inp Report'!AS2468="X",1,IF('Prop Drill Pipe Inp Report'!AT2468="X",1,IF('Prop Drill Pipe Inp Report'!AU2468="X",1,IF('Prop Drill Pipe Inp Report'!AV2468="X",1,IF('Prop Drill Pipe Inp Report'!AW2468="X",1,IF('Prop Drill Pipe Inp Report'!AX2468="X",1,IF('Prop Drill Pipe Inp Report'!AY2468="X",1,IF('Prop Drill Pipe Inp Report'!AZ2468="X",1,IF('Prop Drill Pipe Inp Report'!BA2468="X",1,0))))))))))))</f>
        <v>0</v>
      </c>
    </row>
    <row r="2462" spans="9:10" x14ac:dyDescent="0.25">
      <c r="I2462">
        <f>IF('Prop Drill Pipe Inp Report'!V2469="X",1,IF('Prop Drill Pipe Inp Report'!W2469="X",1,IF('Prop Drill Pipe Inp Report'!X2469="X",1,IF('Prop Drill Pipe Inp Report'!Y2469="X",1,IF('Prop Drill Pipe Inp Report'!Z2469="X",1,IF('Prop Drill Pipe Inp Report'!AA2469="X",1,IF('Prop Drill Pipe Inp Report'!AB2469="X",1,IF('Prop Drill Pipe Inp Report'!AC2469="X",1,IF('Prop Drill Pipe Inp Report'!AD2469="X",1,IF('Prop Drill Pipe Inp Report'!AE2469="X",1,IF('Prop Drill Pipe Inp Report'!AF2469="X",1,IF('Prop Drill Pipe Inp Report'!AG2469="X",1,IF('Prop Drill Pipe Inp Report'!AH2469="X",1, IF('Prop Drill Pipe Inp Report'!AI2469="X",1,0))))))))))))))</f>
        <v>0</v>
      </c>
      <c r="J2462">
        <f>IF('Prop Drill Pipe Inp Report'!AP2469="X",1,IF('Prop Drill Pipe Inp Report'!AQ2469="X",1,IF('Prop Drill Pipe Inp Report'!AR2469="X",1,IF('Prop Drill Pipe Inp Report'!AS2469="X",1,IF('Prop Drill Pipe Inp Report'!AT2469="X",1,IF('Prop Drill Pipe Inp Report'!AU2469="X",1,IF('Prop Drill Pipe Inp Report'!AV2469="X",1,IF('Prop Drill Pipe Inp Report'!AW2469="X",1,IF('Prop Drill Pipe Inp Report'!AX2469="X",1,IF('Prop Drill Pipe Inp Report'!AY2469="X",1,IF('Prop Drill Pipe Inp Report'!AZ2469="X",1,IF('Prop Drill Pipe Inp Report'!BA2469="X",1,0))))))))))))</f>
        <v>0</v>
      </c>
    </row>
    <row r="2463" spans="9:10" x14ac:dyDescent="0.25">
      <c r="I2463">
        <f>IF('Prop Drill Pipe Inp Report'!V2470="X",1,IF('Prop Drill Pipe Inp Report'!W2470="X",1,IF('Prop Drill Pipe Inp Report'!X2470="X",1,IF('Prop Drill Pipe Inp Report'!Y2470="X",1,IF('Prop Drill Pipe Inp Report'!Z2470="X",1,IF('Prop Drill Pipe Inp Report'!AA2470="X",1,IF('Prop Drill Pipe Inp Report'!AB2470="X",1,IF('Prop Drill Pipe Inp Report'!AC2470="X",1,IF('Prop Drill Pipe Inp Report'!AD2470="X",1,IF('Prop Drill Pipe Inp Report'!AE2470="X",1,IF('Prop Drill Pipe Inp Report'!AF2470="X",1,IF('Prop Drill Pipe Inp Report'!AG2470="X",1,IF('Prop Drill Pipe Inp Report'!AH2470="X",1, IF('Prop Drill Pipe Inp Report'!AI2470="X",1,0))))))))))))))</f>
        <v>0</v>
      </c>
      <c r="J2463">
        <f>IF('Prop Drill Pipe Inp Report'!AP2470="X",1,IF('Prop Drill Pipe Inp Report'!AQ2470="X",1,IF('Prop Drill Pipe Inp Report'!AR2470="X",1,IF('Prop Drill Pipe Inp Report'!AS2470="X",1,IF('Prop Drill Pipe Inp Report'!AT2470="X",1,IF('Prop Drill Pipe Inp Report'!AU2470="X",1,IF('Prop Drill Pipe Inp Report'!AV2470="X",1,IF('Prop Drill Pipe Inp Report'!AW2470="X",1,IF('Prop Drill Pipe Inp Report'!AX2470="X",1,IF('Prop Drill Pipe Inp Report'!AY2470="X",1,IF('Prop Drill Pipe Inp Report'!AZ2470="X",1,IF('Prop Drill Pipe Inp Report'!BA2470="X",1,0))))))))))))</f>
        <v>0</v>
      </c>
    </row>
    <row r="2464" spans="9:10" x14ac:dyDescent="0.25">
      <c r="I2464">
        <f>IF('Prop Drill Pipe Inp Report'!V2471="X",1,IF('Prop Drill Pipe Inp Report'!W2471="X",1,IF('Prop Drill Pipe Inp Report'!X2471="X",1,IF('Prop Drill Pipe Inp Report'!Y2471="X",1,IF('Prop Drill Pipe Inp Report'!Z2471="X",1,IF('Prop Drill Pipe Inp Report'!AA2471="X",1,IF('Prop Drill Pipe Inp Report'!AB2471="X",1,IF('Prop Drill Pipe Inp Report'!AC2471="X",1,IF('Prop Drill Pipe Inp Report'!AD2471="X",1,IF('Prop Drill Pipe Inp Report'!AE2471="X",1,IF('Prop Drill Pipe Inp Report'!AF2471="X",1,IF('Prop Drill Pipe Inp Report'!AG2471="X",1,IF('Prop Drill Pipe Inp Report'!AH2471="X",1, IF('Prop Drill Pipe Inp Report'!AI2471="X",1,0))))))))))))))</f>
        <v>0</v>
      </c>
      <c r="J2464">
        <f>IF('Prop Drill Pipe Inp Report'!AP2471="X",1,IF('Prop Drill Pipe Inp Report'!AQ2471="X",1,IF('Prop Drill Pipe Inp Report'!AR2471="X",1,IF('Prop Drill Pipe Inp Report'!AS2471="X",1,IF('Prop Drill Pipe Inp Report'!AT2471="X",1,IF('Prop Drill Pipe Inp Report'!AU2471="X",1,IF('Prop Drill Pipe Inp Report'!AV2471="X",1,IF('Prop Drill Pipe Inp Report'!AW2471="X",1,IF('Prop Drill Pipe Inp Report'!AX2471="X",1,IF('Prop Drill Pipe Inp Report'!AY2471="X",1,IF('Prop Drill Pipe Inp Report'!AZ2471="X",1,IF('Prop Drill Pipe Inp Report'!BA2471="X",1,0))))))))))))</f>
        <v>0</v>
      </c>
    </row>
    <row r="2465" spans="9:10" x14ac:dyDescent="0.25">
      <c r="I2465">
        <f>IF('Prop Drill Pipe Inp Report'!V2472="X",1,IF('Prop Drill Pipe Inp Report'!W2472="X",1,IF('Prop Drill Pipe Inp Report'!X2472="X",1,IF('Prop Drill Pipe Inp Report'!Y2472="X",1,IF('Prop Drill Pipe Inp Report'!Z2472="X",1,IF('Prop Drill Pipe Inp Report'!AA2472="X",1,IF('Prop Drill Pipe Inp Report'!AB2472="X",1,IF('Prop Drill Pipe Inp Report'!AC2472="X",1,IF('Prop Drill Pipe Inp Report'!AD2472="X",1,IF('Prop Drill Pipe Inp Report'!AE2472="X",1,IF('Prop Drill Pipe Inp Report'!AF2472="X",1,IF('Prop Drill Pipe Inp Report'!AG2472="X",1,IF('Prop Drill Pipe Inp Report'!AH2472="X",1, IF('Prop Drill Pipe Inp Report'!AI2472="X",1,0))))))))))))))</f>
        <v>0</v>
      </c>
      <c r="J2465">
        <f>IF('Prop Drill Pipe Inp Report'!AP2472="X",1,IF('Prop Drill Pipe Inp Report'!AQ2472="X",1,IF('Prop Drill Pipe Inp Report'!AR2472="X",1,IF('Prop Drill Pipe Inp Report'!AS2472="X",1,IF('Prop Drill Pipe Inp Report'!AT2472="X",1,IF('Prop Drill Pipe Inp Report'!AU2472="X",1,IF('Prop Drill Pipe Inp Report'!AV2472="X",1,IF('Prop Drill Pipe Inp Report'!AW2472="X",1,IF('Prop Drill Pipe Inp Report'!AX2472="X",1,IF('Prop Drill Pipe Inp Report'!AY2472="X",1,IF('Prop Drill Pipe Inp Report'!AZ2472="X",1,IF('Prop Drill Pipe Inp Report'!BA2472="X",1,0))))))))))))</f>
        <v>0</v>
      </c>
    </row>
    <row r="2466" spans="9:10" x14ac:dyDescent="0.25">
      <c r="I2466">
        <f>IF('Prop Drill Pipe Inp Report'!V2473="X",1,IF('Prop Drill Pipe Inp Report'!W2473="X",1,IF('Prop Drill Pipe Inp Report'!X2473="X",1,IF('Prop Drill Pipe Inp Report'!Y2473="X",1,IF('Prop Drill Pipe Inp Report'!Z2473="X",1,IF('Prop Drill Pipe Inp Report'!AA2473="X",1,IF('Prop Drill Pipe Inp Report'!AB2473="X",1,IF('Prop Drill Pipe Inp Report'!AC2473="X",1,IF('Prop Drill Pipe Inp Report'!AD2473="X",1,IF('Prop Drill Pipe Inp Report'!AE2473="X",1,IF('Prop Drill Pipe Inp Report'!AF2473="X",1,IF('Prop Drill Pipe Inp Report'!AG2473="X",1,IF('Prop Drill Pipe Inp Report'!AH2473="X",1, IF('Prop Drill Pipe Inp Report'!AI2473="X",1,0))))))))))))))</f>
        <v>0</v>
      </c>
      <c r="J2466">
        <f>IF('Prop Drill Pipe Inp Report'!AP2473="X",1,IF('Prop Drill Pipe Inp Report'!AQ2473="X",1,IF('Prop Drill Pipe Inp Report'!AR2473="X",1,IF('Prop Drill Pipe Inp Report'!AS2473="X",1,IF('Prop Drill Pipe Inp Report'!AT2473="X",1,IF('Prop Drill Pipe Inp Report'!AU2473="X",1,IF('Prop Drill Pipe Inp Report'!AV2473="X",1,IF('Prop Drill Pipe Inp Report'!AW2473="X",1,IF('Prop Drill Pipe Inp Report'!AX2473="X",1,IF('Prop Drill Pipe Inp Report'!AY2473="X",1,IF('Prop Drill Pipe Inp Report'!AZ2473="X",1,IF('Prop Drill Pipe Inp Report'!BA2473="X",1,0))))))))))))</f>
        <v>0</v>
      </c>
    </row>
    <row r="2467" spans="9:10" x14ac:dyDescent="0.25">
      <c r="I2467">
        <f>IF('Prop Drill Pipe Inp Report'!V2474="X",1,IF('Prop Drill Pipe Inp Report'!W2474="X",1,IF('Prop Drill Pipe Inp Report'!X2474="X",1,IF('Prop Drill Pipe Inp Report'!Y2474="X",1,IF('Prop Drill Pipe Inp Report'!Z2474="X",1,IF('Prop Drill Pipe Inp Report'!AA2474="X",1,IF('Prop Drill Pipe Inp Report'!AB2474="X",1,IF('Prop Drill Pipe Inp Report'!AC2474="X",1,IF('Prop Drill Pipe Inp Report'!AD2474="X",1,IF('Prop Drill Pipe Inp Report'!AE2474="X",1,IF('Prop Drill Pipe Inp Report'!AF2474="X",1,IF('Prop Drill Pipe Inp Report'!AG2474="X",1,IF('Prop Drill Pipe Inp Report'!AH2474="X",1, IF('Prop Drill Pipe Inp Report'!AI2474="X",1,0))))))))))))))</f>
        <v>0</v>
      </c>
      <c r="J2467">
        <f>IF('Prop Drill Pipe Inp Report'!AP2474="X",1,IF('Prop Drill Pipe Inp Report'!AQ2474="X",1,IF('Prop Drill Pipe Inp Report'!AR2474="X",1,IF('Prop Drill Pipe Inp Report'!AS2474="X",1,IF('Prop Drill Pipe Inp Report'!AT2474="X",1,IF('Prop Drill Pipe Inp Report'!AU2474="X",1,IF('Prop Drill Pipe Inp Report'!AV2474="X",1,IF('Prop Drill Pipe Inp Report'!AW2474="X",1,IF('Prop Drill Pipe Inp Report'!AX2474="X",1,IF('Prop Drill Pipe Inp Report'!AY2474="X",1,IF('Prop Drill Pipe Inp Report'!AZ2474="X",1,IF('Prop Drill Pipe Inp Report'!BA2474="X",1,0))))))))))))</f>
        <v>0</v>
      </c>
    </row>
    <row r="2468" spans="9:10" x14ac:dyDescent="0.25">
      <c r="I2468">
        <f>IF('Prop Drill Pipe Inp Report'!V2475="X",1,IF('Prop Drill Pipe Inp Report'!W2475="X",1,IF('Prop Drill Pipe Inp Report'!X2475="X",1,IF('Prop Drill Pipe Inp Report'!Y2475="X",1,IF('Prop Drill Pipe Inp Report'!Z2475="X",1,IF('Prop Drill Pipe Inp Report'!AA2475="X",1,IF('Prop Drill Pipe Inp Report'!AB2475="X",1,IF('Prop Drill Pipe Inp Report'!AC2475="X",1,IF('Prop Drill Pipe Inp Report'!AD2475="X",1,IF('Prop Drill Pipe Inp Report'!AE2475="X",1,IF('Prop Drill Pipe Inp Report'!AF2475="X",1,IF('Prop Drill Pipe Inp Report'!AG2475="X",1,IF('Prop Drill Pipe Inp Report'!AH2475="X",1, IF('Prop Drill Pipe Inp Report'!AI2475="X",1,0))))))))))))))</f>
        <v>0</v>
      </c>
      <c r="J2468">
        <f>IF('Prop Drill Pipe Inp Report'!AP2475="X",1,IF('Prop Drill Pipe Inp Report'!AQ2475="X",1,IF('Prop Drill Pipe Inp Report'!AR2475="X",1,IF('Prop Drill Pipe Inp Report'!AS2475="X",1,IF('Prop Drill Pipe Inp Report'!AT2475="X",1,IF('Prop Drill Pipe Inp Report'!AU2475="X",1,IF('Prop Drill Pipe Inp Report'!AV2475="X",1,IF('Prop Drill Pipe Inp Report'!AW2475="X",1,IF('Prop Drill Pipe Inp Report'!AX2475="X",1,IF('Prop Drill Pipe Inp Report'!AY2475="X",1,IF('Prop Drill Pipe Inp Report'!AZ2475="X",1,IF('Prop Drill Pipe Inp Report'!BA2475="X",1,0))))))))))))</f>
        <v>0</v>
      </c>
    </row>
    <row r="2469" spans="9:10" x14ac:dyDescent="0.25">
      <c r="I2469">
        <f>IF('Prop Drill Pipe Inp Report'!V2476="X",1,IF('Prop Drill Pipe Inp Report'!W2476="X",1,IF('Prop Drill Pipe Inp Report'!X2476="X",1,IF('Prop Drill Pipe Inp Report'!Y2476="X",1,IF('Prop Drill Pipe Inp Report'!Z2476="X",1,IF('Prop Drill Pipe Inp Report'!AA2476="X",1,IF('Prop Drill Pipe Inp Report'!AB2476="X",1,IF('Prop Drill Pipe Inp Report'!AC2476="X",1,IF('Prop Drill Pipe Inp Report'!AD2476="X",1,IF('Prop Drill Pipe Inp Report'!AE2476="X",1,IF('Prop Drill Pipe Inp Report'!AF2476="X",1,IF('Prop Drill Pipe Inp Report'!AG2476="X",1,IF('Prop Drill Pipe Inp Report'!AH2476="X",1, IF('Prop Drill Pipe Inp Report'!AI2476="X",1,0))))))))))))))</f>
        <v>0</v>
      </c>
      <c r="J2469">
        <f>IF('Prop Drill Pipe Inp Report'!AP2476="X",1,IF('Prop Drill Pipe Inp Report'!AQ2476="X",1,IF('Prop Drill Pipe Inp Report'!AR2476="X",1,IF('Prop Drill Pipe Inp Report'!AS2476="X",1,IF('Prop Drill Pipe Inp Report'!AT2476="X",1,IF('Prop Drill Pipe Inp Report'!AU2476="X",1,IF('Prop Drill Pipe Inp Report'!AV2476="X",1,IF('Prop Drill Pipe Inp Report'!AW2476="X",1,IF('Prop Drill Pipe Inp Report'!AX2476="X",1,IF('Prop Drill Pipe Inp Report'!AY2476="X",1,IF('Prop Drill Pipe Inp Report'!AZ2476="X",1,IF('Prop Drill Pipe Inp Report'!BA2476="X",1,0))))))))))))</f>
        <v>0</v>
      </c>
    </row>
    <row r="2470" spans="9:10" x14ac:dyDescent="0.25">
      <c r="I2470">
        <f>IF('Prop Drill Pipe Inp Report'!V2477="X",1,IF('Prop Drill Pipe Inp Report'!W2477="X",1,IF('Prop Drill Pipe Inp Report'!X2477="X",1,IF('Prop Drill Pipe Inp Report'!Y2477="X",1,IF('Prop Drill Pipe Inp Report'!Z2477="X",1,IF('Prop Drill Pipe Inp Report'!AA2477="X",1,IF('Prop Drill Pipe Inp Report'!AB2477="X",1,IF('Prop Drill Pipe Inp Report'!AC2477="X",1,IF('Prop Drill Pipe Inp Report'!AD2477="X",1,IF('Prop Drill Pipe Inp Report'!AE2477="X",1,IF('Prop Drill Pipe Inp Report'!AF2477="X",1,IF('Prop Drill Pipe Inp Report'!AG2477="X",1,IF('Prop Drill Pipe Inp Report'!AH2477="X",1, IF('Prop Drill Pipe Inp Report'!AI2477="X",1,0))))))))))))))</f>
        <v>0</v>
      </c>
      <c r="J2470">
        <f>IF('Prop Drill Pipe Inp Report'!AP2477="X",1,IF('Prop Drill Pipe Inp Report'!AQ2477="X",1,IF('Prop Drill Pipe Inp Report'!AR2477="X",1,IF('Prop Drill Pipe Inp Report'!AS2477="X",1,IF('Prop Drill Pipe Inp Report'!AT2477="X",1,IF('Prop Drill Pipe Inp Report'!AU2477="X",1,IF('Prop Drill Pipe Inp Report'!AV2477="X",1,IF('Prop Drill Pipe Inp Report'!AW2477="X",1,IF('Prop Drill Pipe Inp Report'!AX2477="X",1,IF('Prop Drill Pipe Inp Report'!AY2477="X",1,IF('Prop Drill Pipe Inp Report'!AZ2477="X",1,IF('Prop Drill Pipe Inp Report'!BA2477="X",1,0))))))))))))</f>
        <v>0</v>
      </c>
    </row>
    <row r="2471" spans="9:10" x14ac:dyDescent="0.25">
      <c r="I2471">
        <f>IF('Prop Drill Pipe Inp Report'!V2478="X",1,IF('Prop Drill Pipe Inp Report'!W2478="X",1,IF('Prop Drill Pipe Inp Report'!X2478="X",1,IF('Prop Drill Pipe Inp Report'!Y2478="X",1,IF('Prop Drill Pipe Inp Report'!Z2478="X",1,IF('Prop Drill Pipe Inp Report'!AA2478="X",1,IF('Prop Drill Pipe Inp Report'!AB2478="X",1,IF('Prop Drill Pipe Inp Report'!AC2478="X",1,IF('Prop Drill Pipe Inp Report'!AD2478="X",1,IF('Prop Drill Pipe Inp Report'!AE2478="X",1,IF('Prop Drill Pipe Inp Report'!AF2478="X",1,IF('Prop Drill Pipe Inp Report'!AG2478="X",1,IF('Prop Drill Pipe Inp Report'!AH2478="X",1, IF('Prop Drill Pipe Inp Report'!AI2478="X",1,0))))))))))))))</f>
        <v>0</v>
      </c>
      <c r="J2471">
        <f>IF('Prop Drill Pipe Inp Report'!AP2478="X",1,IF('Prop Drill Pipe Inp Report'!AQ2478="X",1,IF('Prop Drill Pipe Inp Report'!AR2478="X",1,IF('Prop Drill Pipe Inp Report'!AS2478="X",1,IF('Prop Drill Pipe Inp Report'!AT2478="X",1,IF('Prop Drill Pipe Inp Report'!AU2478="X",1,IF('Prop Drill Pipe Inp Report'!AV2478="X",1,IF('Prop Drill Pipe Inp Report'!AW2478="X",1,IF('Prop Drill Pipe Inp Report'!AX2478="X",1,IF('Prop Drill Pipe Inp Report'!AY2478="X",1,IF('Prop Drill Pipe Inp Report'!AZ2478="X",1,IF('Prop Drill Pipe Inp Report'!BA2478="X",1,0))))))))))))</f>
        <v>0</v>
      </c>
    </row>
    <row r="2472" spans="9:10" x14ac:dyDescent="0.25">
      <c r="I2472">
        <f>IF('Prop Drill Pipe Inp Report'!V2479="X",1,IF('Prop Drill Pipe Inp Report'!W2479="X",1,IF('Prop Drill Pipe Inp Report'!X2479="X",1,IF('Prop Drill Pipe Inp Report'!Y2479="X",1,IF('Prop Drill Pipe Inp Report'!Z2479="X",1,IF('Prop Drill Pipe Inp Report'!AA2479="X",1,IF('Prop Drill Pipe Inp Report'!AB2479="X",1,IF('Prop Drill Pipe Inp Report'!AC2479="X",1,IF('Prop Drill Pipe Inp Report'!AD2479="X",1,IF('Prop Drill Pipe Inp Report'!AE2479="X",1,IF('Prop Drill Pipe Inp Report'!AF2479="X",1,IF('Prop Drill Pipe Inp Report'!AG2479="X",1,IF('Prop Drill Pipe Inp Report'!AH2479="X",1, IF('Prop Drill Pipe Inp Report'!AI2479="X",1,0))))))))))))))</f>
        <v>0</v>
      </c>
      <c r="J2472">
        <f>IF('Prop Drill Pipe Inp Report'!AP2479="X",1,IF('Prop Drill Pipe Inp Report'!AQ2479="X",1,IF('Prop Drill Pipe Inp Report'!AR2479="X",1,IF('Prop Drill Pipe Inp Report'!AS2479="X",1,IF('Prop Drill Pipe Inp Report'!AT2479="X",1,IF('Prop Drill Pipe Inp Report'!AU2479="X",1,IF('Prop Drill Pipe Inp Report'!AV2479="X",1,IF('Prop Drill Pipe Inp Report'!AW2479="X",1,IF('Prop Drill Pipe Inp Report'!AX2479="X",1,IF('Prop Drill Pipe Inp Report'!AY2479="X",1,IF('Prop Drill Pipe Inp Report'!AZ2479="X",1,IF('Prop Drill Pipe Inp Report'!BA2479="X",1,0))))))))))))</f>
        <v>0</v>
      </c>
    </row>
    <row r="2473" spans="9:10" x14ac:dyDescent="0.25">
      <c r="I2473">
        <f>IF('Prop Drill Pipe Inp Report'!V2480="X",1,IF('Prop Drill Pipe Inp Report'!W2480="X",1,IF('Prop Drill Pipe Inp Report'!X2480="X",1,IF('Prop Drill Pipe Inp Report'!Y2480="X",1,IF('Prop Drill Pipe Inp Report'!Z2480="X",1,IF('Prop Drill Pipe Inp Report'!AA2480="X",1,IF('Prop Drill Pipe Inp Report'!AB2480="X",1,IF('Prop Drill Pipe Inp Report'!AC2480="X",1,IF('Prop Drill Pipe Inp Report'!AD2480="X",1,IF('Prop Drill Pipe Inp Report'!AE2480="X",1,IF('Prop Drill Pipe Inp Report'!AF2480="X",1,IF('Prop Drill Pipe Inp Report'!AG2480="X",1,IF('Prop Drill Pipe Inp Report'!AH2480="X",1, IF('Prop Drill Pipe Inp Report'!AI2480="X",1,0))))))))))))))</f>
        <v>0</v>
      </c>
      <c r="J2473">
        <f>IF('Prop Drill Pipe Inp Report'!AP2480="X",1,IF('Prop Drill Pipe Inp Report'!AQ2480="X",1,IF('Prop Drill Pipe Inp Report'!AR2480="X",1,IF('Prop Drill Pipe Inp Report'!AS2480="X",1,IF('Prop Drill Pipe Inp Report'!AT2480="X",1,IF('Prop Drill Pipe Inp Report'!AU2480="X",1,IF('Prop Drill Pipe Inp Report'!AV2480="X",1,IF('Prop Drill Pipe Inp Report'!AW2480="X",1,IF('Prop Drill Pipe Inp Report'!AX2480="X",1,IF('Prop Drill Pipe Inp Report'!AY2480="X",1,IF('Prop Drill Pipe Inp Report'!AZ2480="X",1,IF('Prop Drill Pipe Inp Report'!BA2480="X",1,0))))))))))))</f>
        <v>0</v>
      </c>
    </row>
    <row r="2474" spans="9:10" x14ac:dyDescent="0.25">
      <c r="I2474">
        <f>IF('Prop Drill Pipe Inp Report'!V2481="X",1,IF('Prop Drill Pipe Inp Report'!W2481="X",1,IF('Prop Drill Pipe Inp Report'!X2481="X",1,IF('Prop Drill Pipe Inp Report'!Y2481="X",1,IF('Prop Drill Pipe Inp Report'!Z2481="X",1,IF('Prop Drill Pipe Inp Report'!AA2481="X",1,IF('Prop Drill Pipe Inp Report'!AB2481="X",1,IF('Prop Drill Pipe Inp Report'!AC2481="X",1,IF('Prop Drill Pipe Inp Report'!AD2481="X",1,IF('Prop Drill Pipe Inp Report'!AE2481="X",1,IF('Prop Drill Pipe Inp Report'!AF2481="X",1,IF('Prop Drill Pipe Inp Report'!AG2481="X",1,IF('Prop Drill Pipe Inp Report'!AH2481="X",1, IF('Prop Drill Pipe Inp Report'!AI2481="X",1,0))))))))))))))</f>
        <v>0</v>
      </c>
      <c r="J2474">
        <f>IF('Prop Drill Pipe Inp Report'!AP2481="X",1,IF('Prop Drill Pipe Inp Report'!AQ2481="X",1,IF('Prop Drill Pipe Inp Report'!AR2481="X",1,IF('Prop Drill Pipe Inp Report'!AS2481="X",1,IF('Prop Drill Pipe Inp Report'!AT2481="X",1,IF('Prop Drill Pipe Inp Report'!AU2481="X",1,IF('Prop Drill Pipe Inp Report'!AV2481="X",1,IF('Prop Drill Pipe Inp Report'!AW2481="X",1,IF('Prop Drill Pipe Inp Report'!AX2481="X",1,IF('Prop Drill Pipe Inp Report'!AY2481="X",1,IF('Prop Drill Pipe Inp Report'!AZ2481="X",1,IF('Prop Drill Pipe Inp Report'!BA2481="X",1,0))))))))))))</f>
        <v>0</v>
      </c>
    </row>
    <row r="2475" spans="9:10" x14ac:dyDescent="0.25">
      <c r="I2475">
        <f>IF('Prop Drill Pipe Inp Report'!V2482="X",1,IF('Prop Drill Pipe Inp Report'!W2482="X",1,IF('Prop Drill Pipe Inp Report'!X2482="X",1,IF('Prop Drill Pipe Inp Report'!Y2482="X",1,IF('Prop Drill Pipe Inp Report'!Z2482="X",1,IF('Prop Drill Pipe Inp Report'!AA2482="X",1,IF('Prop Drill Pipe Inp Report'!AB2482="X",1,IF('Prop Drill Pipe Inp Report'!AC2482="X",1,IF('Prop Drill Pipe Inp Report'!AD2482="X",1,IF('Prop Drill Pipe Inp Report'!AE2482="X",1,IF('Prop Drill Pipe Inp Report'!AF2482="X",1,IF('Prop Drill Pipe Inp Report'!AG2482="X",1,IF('Prop Drill Pipe Inp Report'!AH2482="X",1, IF('Prop Drill Pipe Inp Report'!AI2482="X",1,0))))))))))))))</f>
        <v>0</v>
      </c>
      <c r="J2475">
        <f>IF('Prop Drill Pipe Inp Report'!AP2482="X",1,IF('Prop Drill Pipe Inp Report'!AQ2482="X",1,IF('Prop Drill Pipe Inp Report'!AR2482="X",1,IF('Prop Drill Pipe Inp Report'!AS2482="X",1,IF('Prop Drill Pipe Inp Report'!AT2482="X",1,IF('Prop Drill Pipe Inp Report'!AU2482="X",1,IF('Prop Drill Pipe Inp Report'!AV2482="X",1,IF('Prop Drill Pipe Inp Report'!AW2482="X",1,IF('Prop Drill Pipe Inp Report'!AX2482="X",1,IF('Prop Drill Pipe Inp Report'!AY2482="X",1,IF('Prop Drill Pipe Inp Report'!AZ2482="X",1,IF('Prop Drill Pipe Inp Report'!BA2482="X",1,0))))))))))))</f>
        <v>0</v>
      </c>
    </row>
    <row r="2476" spans="9:10" x14ac:dyDescent="0.25">
      <c r="I2476">
        <f>IF('Prop Drill Pipe Inp Report'!V2483="X",1,IF('Prop Drill Pipe Inp Report'!W2483="X",1,IF('Prop Drill Pipe Inp Report'!X2483="X",1,IF('Prop Drill Pipe Inp Report'!Y2483="X",1,IF('Prop Drill Pipe Inp Report'!Z2483="X",1,IF('Prop Drill Pipe Inp Report'!AA2483="X",1,IF('Prop Drill Pipe Inp Report'!AB2483="X",1,IF('Prop Drill Pipe Inp Report'!AC2483="X",1,IF('Prop Drill Pipe Inp Report'!AD2483="X",1,IF('Prop Drill Pipe Inp Report'!AE2483="X",1,IF('Prop Drill Pipe Inp Report'!AF2483="X",1,IF('Prop Drill Pipe Inp Report'!AG2483="X",1,IF('Prop Drill Pipe Inp Report'!AH2483="X",1, IF('Prop Drill Pipe Inp Report'!AI2483="X",1,0))))))))))))))</f>
        <v>0</v>
      </c>
      <c r="J2476">
        <f>IF('Prop Drill Pipe Inp Report'!AP2483="X",1,IF('Prop Drill Pipe Inp Report'!AQ2483="X",1,IF('Prop Drill Pipe Inp Report'!AR2483="X",1,IF('Prop Drill Pipe Inp Report'!AS2483="X",1,IF('Prop Drill Pipe Inp Report'!AT2483="X",1,IF('Prop Drill Pipe Inp Report'!AU2483="X",1,IF('Prop Drill Pipe Inp Report'!AV2483="X",1,IF('Prop Drill Pipe Inp Report'!AW2483="X",1,IF('Prop Drill Pipe Inp Report'!AX2483="X",1,IF('Prop Drill Pipe Inp Report'!AY2483="X",1,IF('Prop Drill Pipe Inp Report'!AZ2483="X",1,IF('Prop Drill Pipe Inp Report'!BA2483="X",1,0))))))))))))</f>
        <v>0</v>
      </c>
    </row>
    <row r="2477" spans="9:10" x14ac:dyDescent="0.25">
      <c r="I2477">
        <f>IF('Prop Drill Pipe Inp Report'!V2484="X",1,IF('Prop Drill Pipe Inp Report'!W2484="X",1,IF('Prop Drill Pipe Inp Report'!X2484="X",1,IF('Prop Drill Pipe Inp Report'!Y2484="X",1,IF('Prop Drill Pipe Inp Report'!Z2484="X",1,IF('Prop Drill Pipe Inp Report'!AA2484="X",1,IF('Prop Drill Pipe Inp Report'!AB2484="X",1,IF('Prop Drill Pipe Inp Report'!AC2484="X",1,IF('Prop Drill Pipe Inp Report'!AD2484="X",1,IF('Prop Drill Pipe Inp Report'!AE2484="X",1,IF('Prop Drill Pipe Inp Report'!AF2484="X",1,IF('Prop Drill Pipe Inp Report'!AG2484="X",1,IF('Prop Drill Pipe Inp Report'!AH2484="X",1, IF('Prop Drill Pipe Inp Report'!AI2484="X",1,0))))))))))))))</f>
        <v>0</v>
      </c>
      <c r="J2477">
        <f>IF('Prop Drill Pipe Inp Report'!AP2484="X",1,IF('Prop Drill Pipe Inp Report'!AQ2484="X",1,IF('Prop Drill Pipe Inp Report'!AR2484="X",1,IF('Prop Drill Pipe Inp Report'!AS2484="X",1,IF('Prop Drill Pipe Inp Report'!AT2484="X",1,IF('Prop Drill Pipe Inp Report'!AU2484="X",1,IF('Prop Drill Pipe Inp Report'!AV2484="X",1,IF('Prop Drill Pipe Inp Report'!AW2484="X",1,IF('Prop Drill Pipe Inp Report'!AX2484="X",1,IF('Prop Drill Pipe Inp Report'!AY2484="X",1,IF('Prop Drill Pipe Inp Report'!AZ2484="X",1,IF('Prop Drill Pipe Inp Report'!BA2484="X",1,0))))))))))))</f>
        <v>0</v>
      </c>
    </row>
    <row r="2478" spans="9:10" x14ac:dyDescent="0.25">
      <c r="I2478">
        <f>IF('Prop Drill Pipe Inp Report'!V2485="X",1,IF('Prop Drill Pipe Inp Report'!W2485="X",1,IF('Prop Drill Pipe Inp Report'!X2485="X",1,IF('Prop Drill Pipe Inp Report'!Y2485="X",1,IF('Prop Drill Pipe Inp Report'!Z2485="X",1,IF('Prop Drill Pipe Inp Report'!AA2485="X",1,IF('Prop Drill Pipe Inp Report'!AB2485="X",1,IF('Prop Drill Pipe Inp Report'!AC2485="X",1,IF('Prop Drill Pipe Inp Report'!AD2485="X",1,IF('Prop Drill Pipe Inp Report'!AE2485="X",1,IF('Prop Drill Pipe Inp Report'!AF2485="X",1,IF('Prop Drill Pipe Inp Report'!AG2485="X",1,IF('Prop Drill Pipe Inp Report'!AH2485="X",1, IF('Prop Drill Pipe Inp Report'!AI2485="X",1,0))))))))))))))</f>
        <v>0</v>
      </c>
      <c r="J2478">
        <f>IF('Prop Drill Pipe Inp Report'!AP2485="X",1,IF('Prop Drill Pipe Inp Report'!AQ2485="X",1,IF('Prop Drill Pipe Inp Report'!AR2485="X",1,IF('Prop Drill Pipe Inp Report'!AS2485="X",1,IF('Prop Drill Pipe Inp Report'!AT2485="X",1,IF('Prop Drill Pipe Inp Report'!AU2485="X",1,IF('Prop Drill Pipe Inp Report'!AV2485="X",1,IF('Prop Drill Pipe Inp Report'!AW2485="X",1,IF('Prop Drill Pipe Inp Report'!AX2485="X",1,IF('Prop Drill Pipe Inp Report'!AY2485="X",1,IF('Prop Drill Pipe Inp Report'!AZ2485="X",1,IF('Prop Drill Pipe Inp Report'!BA2485="X",1,0))))))))))))</f>
        <v>0</v>
      </c>
    </row>
    <row r="2479" spans="9:10" x14ac:dyDescent="0.25">
      <c r="I2479">
        <f>IF('Prop Drill Pipe Inp Report'!V2486="X",1,IF('Prop Drill Pipe Inp Report'!W2486="X",1,IF('Prop Drill Pipe Inp Report'!X2486="X",1,IF('Prop Drill Pipe Inp Report'!Y2486="X",1,IF('Prop Drill Pipe Inp Report'!Z2486="X",1,IF('Prop Drill Pipe Inp Report'!AA2486="X",1,IF('Prop Drill Pipe Inp Report'!AB2486="X",1,IF('Prop Drill Pipe Inp Report'!AC2486="X",1,IF('Prop Drill Pipe Inp Report'!AD2486="X",1,IF('Prop Drill Pipe Inp Report'!AE2486="X",1,IF('Prop Drill Pipe Inp Report'!AF2486="X",1,IF('Prop Drill Pipe Inp Report'!AG2486="X",1,IF('Prop Drill Pipe Inp Report'!AH2486="X",1, IF('Prop Drill Pipe Inp Report'!AI2486="X",1,0))))))))))))))</f>
        <v>0</v>
      </c>
      <c r="J2479">
        <f>IF('Prop Drill Pipe Inp Report'!AP2486="X",1,IF('Prop Drill Pipe Inp Report'!AQ2486="X",1,IF('Prop Drill Pipe Inp Report'!AR2486="X",1,IF('Prop Drill Pipe Inp Report'!AS2486="X",1,IF('Prop Drill Pipe Inp Report'!AT2486="X",1,IF('Prop Drill Pipe Inp Report'!AU2486="X",1,IF('Prop Drill Pipe Inp Report'!AV2486="X",1,IF('Prop Drill Pipe Inp Report'!AW2486="X",1,IF('Prop Drill Pipe Inp Report'!AX2486="X",1,IF('Prop Drill Pipe Inp Report'!AY2486="X",1,IF('Prop Drill Pipe Inp Report'!AZ2486="X",1,IF('Prop Drill Pipe Inp Report'!BA2486="X",1,0))))))))))))</f>
        <v>0</v>
      </c>
    </row>
    <row r="2480" spans="9:10" x14ac:dyDescent="0.25">
      <c r="I2480">
        <f>IF('Prop Drill Pipe Inp Report'!V2487="X",1,IF('Prop Drill Pipe Inp Report'!W2487="X",1,IF('Prop Drill Pipe Inp Report'!X2487="X",1,IF('Prop Drill Pipe Inp Report'!Y2487="X",1,IF('Prop Drill Pipe Inp Report'!Z2487="X",1,IF('Prop Drill Pipe Inp Report'!AA2487="X",1,IF('Prop Drill Pipe Inp Report'!AB2487="X",1,IF('Prop Drill Pipe Inp Report'!AC2487="X",1,IF('Prop Drill Pipe Inp Report'!AD2487="X",1,IF('Prop Drill Pipe Inp Report'!AE2487="X",1,IF('Prop Drill Pipe Inp Report'!AF2487="X",1,IF('Prop Drill Pipe Inp Report'!AG2487="X",1,IF('Prop Drill Pipe Inp Report'!AH2487="X",1, IF('Prop Drill Pipe Inp Report'!AI2487="X",1,0))))))))))))))</f>
        <v>0</v>
      </c>
      <c r="J2480">
        <f>IF('Prop Drill Pipe Inp Report'!AP2487="X",1,IF('Prop Drill Pipe Inp Report'!AQ2487="X",1,IF('Prop Drill Pipe Inp Report'!AR2487="X",1,IF('Prop Drill Pipe Inp Report'!AS2487="X",1,IF('Prop Drill Pipe Inp Report'!AT2487="X",1,IF('Prop Drill Pipe Inp Report'!AU2487="X",1,IF('Prop Drill Pipe Inp Report'!AV2487="X",1,IF('Prop Drill Pipe Inp Report'!AW2487="X",1,IF('Prop Drill Pipe Inp Report'!AX2487="X",1,IF('Prop Drill Pipe Inp Report'!AY2487="X",1,IF('Prop Drill Pipe Inp Report'!AZ2487="X",1,IF('Prop Drill Pipe Inp Report'!BA2487="X",1,0))))))))))))</f>
        <v>0</v>
      </c>
    </row>
    <row r="2481" spans="9:10" x14ac:dyDescent="0.25">
      <c r="I2481">
        <f>IF('Prop Drill Pipe Inp Report'!V2488="X",1,IF('Prop Drill Pipe Inp Report'!W2488="X",1,IF('Prop Drill Pipe Inp Report'!X2488="X",1,IF('Prop Drill Pipe Inp Report'!Y2488="X",1,IF('Prop Drill Pipe Inp Report'!Z2488="X",1,IF('Prop Drill Pipe Inp Report'!AA2488="X",1,IF('Prop Drill Pipe Inp Report'!AB2488="X",1,IF('Prop Drill Pipe Inp Report'!AC2488="X",1,IF('Prop Drill Pipe Inp Report'!AD2488="X",1,IF('Prop Drill Pipe Inp Report'!AE2488="X",1,IF('Prop Drill Pipe Inp Report'!AF2488="X",1,IF('Prop Drill Pipe Inp Report'!AG2488="X",1,IF('Prop Drill Pipe Inp Report'!AH2488="X",1, IF('Prop Drill Pipe Inp Report'!AI2488="X",1,0))))))))))))))</f>
        <v>0</v>
      </c>
      <c r="J2481">
        <f>IF('Prop Drill Pipe Inp Report'!AP2488="X",1,IF('Prop Drill Pipe Inp Report'!AQ2488="X",1,IF('Prop Drill Pipe Inp Report'!AR2488="X",1,IF('Prop Drill Pipe Inp Report'!AS2488="X",1,IF('Prop Drill Pipe Inp Report'!AT2488="X",1,IF('Prop Drill Pipe Inp Report'!AU2488="X",1,IF('Prop Drill Pipe Inp Report'!AV2488="X",1,IF('Prop Drill Pipe Inp Report'!AW2488="X",1,IF('Prop Drill Pipe Inp Report'!AX2488="X",1,IF('Prop Drill Pipe Inp Report'!AY2488="X",1,IF('Prop Drill Pipe Inp Report'!AZ2488="X",1,IF('Prop Drill Pipe Inp Report'!BA2488="X",1,0))))))))))))</f>
        <v>0</v>
      </c>
    </row>
    <row r="2482" spans="9:10" x14ac:dyDescent="0.25">
      <c r="I2482">
        <f>IF('Prop Drill Pipe Inp Report'!V2489="X",1,IF('Prop Drill Pipe Inp Report'!W2489="X",1,IF('Prop Drill Pipe Inp Report'!X2489="X",1,IF('Prop Drill Pipe Inp Report'!Y2489="X",1,IF('Prop Drill Pipe Inp Report'!Z2489="X",1,IF('Prop Drill Pipe Inp Report'!AA2489="X",1,IF('Prop Drill Pipe Inp Report'!AB2489="X",1,IF('Prop Drill Pipe Inp Report'!AC2489="X",1,IF('Prop Drill Pipe Inp Report'!AD2489="X",1,IF('Prop Drill Pipe Inp Report'!AE2489="X",1,IF('Prop Drill Pipe Inp Report'!AF2489="X",1,IF('Prop Drill Pipe Inp Report'!AG2489="X",1,IF('Prop Drill Pipe Inp Report'!AH2489="X",1, IF('Prop Drill Pipe Inp Report'!AI2489="X",1,0))))))))))))))</f>
        <v>0</v>
      </c>
      <c r="J2482">
        <f>IF('Prop Drill Pipe Inp Report'!AP2489="X",1,IF('Prop Drill Pipe Inp Report'!AQ2489="X",1,IF('Prop Drill Pipe Inp Report'!AR2489="X",1,IF('Prop Drill Pipe Inp Report'!AS2489="X",1,IF('Prop Drill Pipe Inp Report'!AT2489="X",1,IF('Prop Drill Pipe Inp Report'!AU2489="X",1,IF('Prop Drill Pipe Inp Report'!AV2489="X",1,IF('Prop Drill Pipe Inp Report'!AW2489="X",1,IF('Prop Drill Pipe Inp Report'!AX2489="X",1,IF('Prop Drill Pipe Inp Report'!AY2489="X",1,IF('Prop Drill Pipe Inp Report'!AZ2489="X",1,IF('Prop Drill Pipe Inp Report'!BA2489="X",1,0))))))))))))</f>
        <v>0</v>
      </c>
    </row>
    <row r="2483" spans="9:10" x14ac:dyDescent="0.25">
      <c r="I2483">
        <f>IF('Prop Drill Pipe Inp Report'!V2490="X",1,IF('Prop Drill Pipe Inp Report'!W2490="X",1,IF('Prop Drill Pipe Inp Report'!X2490="X",1,IF('Prop Drill Pipe Inp Report'!Y2490="X",1,IF('Prop Drill Pipe Inp Report'!Z2490="X",1,IF('Prop Drill Pipe Inp Report'!AA2490="X",1,IF('Prop Drill Pipe Inp Report'!AB2490="X",1,IF('Prop Drill Pipe Inp Report'!AC2490="X",1,IF('Prop Drill Pipe Inp Report'!AD2490="X",1,IF('Prop Drill Pipe Inp Report'!AE2490="X",1,IF('Prop Drill Pipe Inp Report'!AF2490="X",1,IF('Prop Drill Pipe Inp Report'!AG2490="X",1,IF('Prop Drill Pipe Inp Report'!AH2490="X",1, IF('Prop Drill Pipe Inp Report'!AI2490="X",1,0))))))))))))))</f>
        <v>0</v>
      </c>
      <c r="J2483">
        <f>IF('Prop Drill Pipe Inp Report'!AP2490="X",1,IF('Prop Drill Pipe Inp Report'!AQ2490="X",1,IF('Prop Drill Pipe Inp Report'!AR2490="X",1,IF('Prop Drill Pipe Inp Report'!AS2490="X",1,IF('Prop Drill Pipe Inp Report'!AT2490="X",1,IF('Prop Drill Pipe Inp Report'!AU2490="X",1,IF('Prop Drill Pipe Inp Report'!AV2490="X",1,IF('Prop Drill Pipe Inp Report'!AW2490="X",1,IF('Prop Drill Pipe Inp Report'!AX2490="X",1,IF('Prop Drill Pipe Inp Report'!AY2490="X",1,IF('Prop Drill Pipe Inp Report'!AZ2490="X",1,IF('Prop Drill Pipe Inp Report'!BA2490="X",1,0))))))))))))</f>
        <v>0</v>
      </c>
    </row>
    <row r="2484" spans="9:10" x14ac:dyDescent="0.25">
      <c r="I2484">
        <f>IF('Prop Drill Pipe Inp Report'!V2491="X",1,IF('Prop Drill Pipe Inp Report'!W2491="X",1,IF('Prop Drill Pipe Inp Report'!X2491="X",1,IF('Prop Drill Pipe Inp Report'!Y2491="X",1,IF('Prop Drill Pipe Inp Report'!Z2491="X",1,IF('Prop Drill Pipe Inp Report'!AA2491="X",1,IF('Prop Drill Pipe Inp Report'!AB2491="X",1,IF('Prop Drill Pipe Inp Report'!AC2491="X",1,IF('Prop Drill Pipe Inp Report'!AD2491="X",1,IF('Prop Drill Pipe Inp Report'!AE2491="X",1,IF('Prop Drill Pipe Inp Report'!AF2491="X",1,IF('Prop Drill Pipe Inp Report'!AG2491="X",1,IF('Prop Drill Pipe Inp Report'!AH2491="X",1, IF('Prop Drill Pipe Inp Report'!AI2491="X",1,0))))))))))))))</f>
        <v>0</v>
      </c>
      <c r="J2484">
        <f>IF('Prop Drill Pipe Inp Report'!AP2491="X",1,IF('Prop Drill Pipe Inp Report'!AQ2491="X",1,IF('Prop Drill Pipe Inp Report'!AR2491="X",1,IF('Prop Drill Pipe Inp Report'!AS2491="X",1,IF('Prop Drill Pipe Inp Report'!AT2491="X",1,IF('Prop Drill Pipe Inp Report'!AU2491="X",1,IF('Prop Drill Pipe Inp Report'!AV2491="X",1,IF('Prop Drill Pipe Inp Report'!AW2491="X",1,IF('Prop Drill Pipe Inp Report'!AX2491="X",1,IF('Prop Drill Pipe Inp Report'!AY2491="X",1,IF('Prop Drill Pipe Inp Report'!AZ2491="X",1,IF('Prop Drill Pipe Inp Report'!BA2491="X",1,0))))))))))))</f>
        <v>0</v>
      </c>
    </row>
    <row r="2485" spans="9:10" x14ac:dyDescent="0.25">
      <c r="I2485">
        <f>IF('Prop Drill Pipe Inp Report'!V2492="X",1,IF('Prop Drill Pipe Inp Report'!W2492="X",1,IF('Prop Drill Pipe Inp Report'!X2492="X",1,IF('Prop Drill Pipe Inp Report'!Y2492="X",1,IF('Prop Drill Pipe Inp Report'!Z2492="X",1,IF('Prop Drill Pipe Inp Report'!AA2492="X",1,IF('Prop Drill Pipe Inp Report'!AB2492="X",1,IF('Prop Drill Pipe Inp Report'!AC2492="X",1,IF('Prop Drill Pipe Inp Report'!AD2492="X",1,IF('Prop Drill Pipe Inp Report'!AE2492="X",1,IF('Prop Drill Pipe Inp Report'!AF2492="X",1,IF('Prop Drill Pipe Inp Report'!AG2492="X",1,IF('Prop Drill Pipe Inp Report'!AH2492="X",1, IF('Prop Drill Pipe Inp Report'!AI2492="X",1,0))))))))))))))</f>
        <v>0</v>
      </c>
      <c r="J2485">
        <f>IF('Prop Drill Pipe Inp Report'!AP2492="X",1,IF('Prop Drill Pipe Inp Report'!AQ2492="X",1,IF('Prop Drill Pipe Inp Report'!AR2492="X",1,IF('Prop Drill Pipe Inp Report'!AS2492="X",1,IF('Prop Drill Pipe Inp Report'!AT2492="X",1,IF('Prop Drill Pipe Inp Report'!AU2492="X",1,IF('Prop Drill Pipe Inp Report'!AV2492="X",1,IF('Prop Drill Pipe Inp Report'!AW2492="X",1,IF('Prop Drill Pipe Inp Report'!AX2492="X",1,IF('Prop Drill Pipe Inp Report'!AY2492="X",1,IF('Prop Drill Pipe Inp Report'!AZ2492="X",1,IF('Prop Drill Pipe Inp Report'!BA2492="X",1,0))))))))))))</f>
        <v>0</v>
      </c>
    </row>
    <row r="2486" spans="9:10" x14ac:dyDescent="0.25">
      <c r="I2486">
        <f>IF('Prop Drill Pipe Inp Report'!V2493="X",1,IF('Prop Drill Pipe Inp Report'!W2493="X",1,IF('Prop Drill Pipe Inp Report'!X2493="X",1,IF('Prop Drill Pipe Inp Report'!Y2493="X",1,IF('Prop Drill Pipe Inp Report'!Z2493="X",1,IF('Prop Drill Pipe Inp Report'!AA2493="X",1,IF('Prop Drill Pipe Inp Report'!AB2493="X",1,IF('Prop Drill Pipe Inp Report'!AC2493="X",1,IF('Prop Drill Pipe Inp Report'!AD2493="X",1,IF('Prop Drill Pipe Inp Report'!AE2493="X",1,IF('Prop Drill Pipe Inp Report'!AF2493="X",1,IF('Prop Drill Pipe Inp Report'!AG2493="X",1,IF('Prop Drill Pipe Inp Report'!AH2493="X",1, IF('Prop Drill Pipe Inp Report'!AI2493="X",1,0))))))))))))))</f>
        <v>0</v>
      </c>
      <c r="J2486">
        <f>IF('Prop Drill Pipe Inp Report'!AP2493="X",1,IF('Prop Drill Pipe Inp Report'!AQ2493="X",1,IF('Prop Drill Pipe Inp Report'!AR2493="X",1,IF('Prop Drill Pipe Inp Report'!AS2493="X",1,IF('Prop Drill Pipe Inp Report'!AT2493="X",1,IF('Prop Drill Pipe Inp Report'!AU2493="X",1,IF('Prop Drill Pipe Inp Report'!AV2493="X",1,IF('Prop Drill Pipe Inp Report'!AW2493="X",1,IF('Prop Drill Pipe Inp Report'!AX2493="X",1,IF('Prop Drill Pipe Inp Report'!AY2493="X",1,IF('Prop Drill Pipe Inp Report'!AZ2493="X",1,IF('Prop Drill Pipe Inp Report'!BA2493="X",1,0))))))))))))</f>
        <v>0</v>
      </c>
    </row>
    <row r="2487" spans="9:10" x14ac:dyDescent="0.25">
      <c r="I2487">
        <f>IF('Prop Drill Pipe Inp Report'!V2494="X",1,IF('Prop Drill Pipe Inp Report'!W2494="X",1,IF('Prop Drill Pipe Inp Report'!X2494="X",1,IF('Prop Drill Pipe Inp Report'!Y2494="X",1,IF('Prop Drill Pipe Inp Report'!Z2494="X",1,IF('Prop Drill Pipe Inp Report'!AA2494="X",1,IF('Prop Drill Pipe Inp Report'!AB2494="X",1,IF('Prop Drill Pipe Inp Report'!AC2494="X",1,IF('Prop Drill Pipe Inp Report'!AD2494="X",1,IF('Prop Drill Pipe Inp Report'!AE2494="X",1,IF('Prop Drill Pipe Inp Report'!AF2494="X",1,IF('Prop Drill Pipe Inp Report'!AG2494="X",1,IF('Prop Drill Pipe Inp Report'!AH2494="X",1, IF('Prop Drill Pipe Inp Report'!AI2494="X",1,0))))))))))))))</f>
        <v>0</v>
      </c>
      <c r="J2487">
        <f>IF('Prop Drill Pipe Inp Report'!AP2494="X",1,IF('Prop Drill Pipe Inp Report'!AQ2494="X",1,IF('Prop Drill Pipe Inp Report'!AR2494="X",1,IF('Prop Drill Pipe Inp Report'!AS2494="X",1,IF('Prop Drill Pipe Inp Report'!AT2494="X",1,IF('Prop Drill Pipe Inp Report'!AU2494="X",1,IF('Prop Drill Pipe Inp Report'!AV2494="X",1,IF('Prop Drill Pipe Inp Report'!AW2494="X",1,IF('Prop Drill Pipe Inp Report'!AX2494="X",1,IF('Prop Drill Pipe Inp Report'!AY2494="X",1,IF('Prop Drill Pipe Inp Report'!AZ2494="X",1,IF('Prop Drill Pipe Inp Report'!BA2494="X",1,0))))))))))))</f>
        <v>0</v>
      </c>
    </row>
    <row r="2488" spans="9:10" x14ac:dyDescent="0.25">
      <c r="I2488">
        <f>IF('Prop Drill Pipe Inp Report'!V2495="X",1,IF('Prop Drill Pipe Inp Report'!W2495="X",1,IF('Prop Drill Pipe Inp Report'!X2495="X",1,IF('Prop Drill Pipe Inp Report'!Y2495="X",1,IF('Prop Drill Pipe Inp Report'!Z2495="X",1,IF('Prop Drill Pipe Inp Report'!AA2495="X",1,IF('Prop Drill Pipe Inp Report'!AB2495="X",1,IF('Prop Drill Pipe Inp Report'!AC2495="X",1,IF('Prop Drill Pipe Inp Report'!AD2495="X",1,IF('Prop Drill Pipe Inp Report'!AE2495="X",1,IF('Prop Drill Pipe Inp Report'!AF2495="X",1,IF('Prop Drill Pipe Inp Report'!AG2495="X",1,IF('Prop Drill Pipe Inp Report'!AH2495="X",1, IF('Prop Drill Pipe Inp Report'!AI2495="X",1,0))))))))))))))</f>
        <v>0</v>
      </c>
      <c r="J2488">
        <f>IF('Prop Drill Pipe Inp Report'!AP2495="X",1,IF('Prop Drill Pipe Inp Report'!AQ2495="X",1,IF('Prop Drill Pipe Inp Report'!AR2495="X",1,IF('Prop Drill Pipe Inp Report'!AS2495="X",1,IF('Prop Drill Pipe Inp Report'!AT2495="X",1,IF('Prop Drill Pipe Inp Report'!AU2495="X",1,IF('Prop Drill Pipe Inp Report'!AV2495="X",1,IF('Prop Drill Pipe Inp Report'!AW2495="X",1,IF('Prop Drill Pipe Inp Report'!AX2495="X",1,IF('Prop Drill Pipe Inp Report'!AY2495="X",1,IF('Prop Drill Pipe Inp Report'!AZ2495="X",1,IF('Prop Drill Pipe Inp Report'!BA2495="X",1,0))))))))))))</f>
        <v>0</v>
      </c>
    </row>
    <row r="2489" spans="9:10" x14ac:dyDescent="0.25">
      <c r="I2489">
        <f>IF('Prop Drill Pipe Inp Report'!V2496="X",1,IF('Prop Drill Pipe Inp Report'!W2496="X",1,IF('Prop Drill Pipe Inp Report'!X2496="X",1,IF('Prop Drill Pipe Inp Report'!Y2496="X",1,IF('Prop Drill Pipe Inp Report'!Z2496="X",1,IF('Prop Drill Pipe Inp Report'!AA2496="X",1,IF('Prop Drill Pipe Inp Report'!AB2496="X",1,IF('Prop Drill Pipe Inp Report'!AC2496="X",1,IF('Prop Drill Pipe Inp Report'!AD2496="X",1,IF('Prop Drill Pipe Inp Report'!AE2496="X",1,IF('Prop Drill Pipe Inp Report'!AF2496="X",1,IF('Prop Drill Pipe Inp Report'!AG2496="X",1,IF('Prop Drill Pipe Inp Report'!AH2496="X",1, IF('Prop Drill Pipe Inp Report'!AI2496="X",1,0))))))))))))))</f>
        <v>0</v>
      </c>
      <c r="J2489">
        <f>IF('Prop Drill Pipe Inp Report'!AP2496="X",1,IF('Prop Drill Pipe Inp Report'!AQ2496="X",1,IF('Prop Drill Pipe Inp Report'!AR2496="X",1,IF('Prop Drill Pipe Inp Report'!AS2496="X",1,IF('Prop Drill Pipe Inp Report'!AT2496="X",1,IF('Prop Drill Pipe Inp Report'!AU2496="X",1,IF('Prop Drill Pipe Inp Report'!AV2496="X",1,IF('Prop Drill Pipe Inp Report'!AW2496="X",1,IF('Prop Drill Pipe Inp Report'!AX2496="X",1,IF('Prop Drill Pipe Inp Report'!AY2496="X",1,IF('Prop Drill Pipe Inp Report'!AZ2496="X",1,IF('Prop Drill Pipe Inp Report'!BA2496="X",1,0))))))))))))</f>
        <v>0</v>
      </c>
    </row>
    <row r="2490" spans="9:10" x14ac:dyDescent="0.25">
      <c r="I2490">
        <f>IF('Prop Drill Pipe Inp Report'!V2497="X",1,IF('Prop Drill Pipe Inp Report'!W2497="X",1,IF('Prop Drill Pipe Inp Report'!X2497="X",1,IF('Prop Drill Pipe Inp Report'!Y2497="X",1,IF('Prop Drill Pipe Inp Report'!Z2497="X",1,IF('Prop Drill Pipe Inp Report'!AA2497="X",1,IF('Prop Drill Pipe Inp Report'!AB2497="X",1,IF('Prop Drill Pipe Inp Report'!AC2497="X",1,IF('Prop Drill Pipe Inp Report'!AD2497="X",1,IF('Prop Drill Pipe Inp Report'!AE2497="X",1,IF('Prop Drill Pipe Inp Report'!AF2497="X",1,IF('Prop Drill Pipe Inp Report'!AG2497="X",1,IF('Prop Drill Pipe Inp Report'!AH2497="X",1, IF('Prop Drill Pipe Inp Report'!AI2497="X",1,0))))))))))))))</f>
        <v>0</v>
      </c>
      <c r="J2490">
        <f>IF('Prop Drill Pipe Inp Report'!AP2497="X",1,IF('Prop Drill Pipe Inp Report'!AQ2497="X",1,IF('Prop Drill Pipe Inp Report'!AR2497="X",1,IF('Prop Drill Pipe Inp Report'!AS2497="X",1,IF('Prop Drill Pipe Inp Report'!AT2497="X",1,IF('Prop Drill Pipe Inp Report'!AU2497="X",1,IF('Prop Drill Pipe Inp Report'!AV2497="X",1,IF('Prop Drill Pipe Inp Report'!AW2497="X",1,IF('Prop Drill Pipe Inp Report'!AX2497="X",1,IF('Prop Drill Pipe Inp Report'!AY2497="X",1,IF('Prop Drill Pipe Inp Report'!AZ2497="X",1,IF('Prop Drill Pipe Inp Report'!BA2497="X",1,0))))))))))))</f>
        <v>0</v>
      </c>
    </row>
    <row r="2491" spans="9:10" x14ac:dyDescent="0.25">
      <c r="I2491">
        <f>IF('Prop Drill Pipe Inp Report'!V2498="X",1,IF('Prop Drill Pipe Inp Report'!W2498="X",1,IF('Prop Drill Pipe Inp Report'!X2498="X",1,IF('Prop Drill Pipe Inp Report'!Y2498="X",1,IF('Prop Drill Pipe Inp Report'!Z2498="X",1,IF('Prop Drill Pipe Inp Report'!AA2498="X",1,IF('Prop Drill Pipe Inp Report'!AB2498="X",1,IF('Prop Drill Pipe Inp Report'!AC2498="X",1,IF('Prop Drill Pipe Inp Report'!AD2498="X",1,IF('Prop Drill Pipe Inp Report'!AE2498="X",1,IF('Prop Drill Pipe Inp Report'!AF2498="X",1,IF('Prop Drill Pipe Inp Report'!AG2498="X",1,IF('Prop Drill Pipe Inp Report'!AH2498="X",1, IF('Prop Drill Pipe Inp Report'!AI2498="X",1,0))))))))))))))</f>
        <v>0</v>
      </c>
      <c r="J2491">
        <f>IF('Prop Drill Pipe Inp Report'!AP2498="X",1,IF('Prop Drill Pipe Inp Report'!AQ2498="X",1,IF('Prop Drill Pipe Inp Report'!AR2498="X",1,IF('Prop Drill Pipe Inp Report'!AS2498="X",1,IF('Prop Drill Pipe Inp Report'!AT2498="X",1,IF('Prop Drill Pipe Inp Report'!AU2498="X",1,IF('Prop Drill Pipe Inp Report'!AV2498="X",1,IF('Prop Drill Pipe Inp Report'!AW2498="X",1,IF('Prop Drill Pipe Inp Report'!AX2498="X",1,IF('Prop Drill Pipe Inp Report'!AY2498="X",1,IF('Prop Drill Pipe Inp Report'!AZ2498="X",1,IF('Prop Drill Pipe Inp Report'!BA2498="X",1,0))))))))))))</f>
        <v>0</v>
      </c>
    </row>
    <row r="2492" spans="9:10" x14ac:dyDescent="0.25">
      <c r="I2492">
        <f>IF('Prop Drill Pipe Inp Report'!V2499="X",1,IF('Prop Drill Pipe Inp Report'!W2499="X",1,IF('Prop Drill Pipe Inp Report'!X2499="X",1,IF('Prop Drill Pipe Inp Report'!Y2499="X",1,IF('Prop Drill Pipe Inp Report'!Z2499="X",1,IF('Prop Drill Pipe Inp Report'!AA2499="X",1,IF('Prop Drill Pipe Inp Report'!AB2499="X",1,IF('Prop Drill Pipe Inp Report'!AC2499="X",1,IF('Prop Drill Pipe Inp Report'!AD2499="X",1,IF('Prop Drill Pipe Inp Report'!AE2499="X",1,IF('Prop Drill Pipe Inp Report'!AF2499="X",1,IF('Prop Drill Pipe Inp Report'!AG2499="X",1,IF('Prop Drill Pipe Inp Report'!AH2499="X",1, IF('Prop Drill Pipe Inp Report'!AI2499="X",1,0))))))))))))))</f>
        <v>0</v>
      </c>
      <c r="J2492">
        <f>IF('Prop Drill Pipe Inp Report'!AP2499="X",1,IF('Prop Drill Pipe Inp Report'!AQ2499="X",1,IF('Prop Drill Pipe Inp Report'!AR2499="X",1,IF('Prop Drill Pipe Inp Report'!AS2499="X",1,IF('Prop Drill Pipe Inp Report'!AT2499="X",1,IF('Prop Drill Pipe Inp Report'!AU2499="X",1,IF('Prop Drill Pipe Inp Report'!AV2499="X",1,IF('Prop Drill Pipe Inp Report'!AW2499="X",1,IF('Prop Drill Pipe Inp Report'!AX2499="X",1,IF('Prop Drill Pipe Inp Report'!AY2499="X",1,IF('Prop Drill Pipe Inp Report'!AZ2499="X",1,IF('Prop Drill Pipe Inp Report'!BA2499="X",1,0))))))))))))</f>
        <v>0</v>
      </c>
    </row>
    <row r="2493" spans="9:10" x14ac:dyDescent="0.25">
      <c r="I2493">
        <f>IF('Prop Drill Pipe Inp Report'!V2500="X",1,IF('Prop Drill Pipe Inp Report'!W2500="X",1,IF('Prop Drill Pipe Inp Report'!X2500="X",1,IF('Prop Drill Pipe Inp Report'!Y2500="X",1,IF('Prop Drill Pipe Inp Report'!Z2500="X",1,IF('Prop Drill Pipe Inp Report'!AA2500="X",1,IF('Prop Drill Pipe Inp Report'!AB2500="X",1,IF('Prop Drill Pipe Inp Report'!AC2500="X",1,IF('Prop Drill Pipe Inp Report'!AD2500="X",1,IF('Prop Drill Pipe Inp Report'!AE2500="X",1,IF('Prop Drill Pipe Inp Report'!AF2500="X",1,IF('Prop Drill Pipe Inp Report'!AG2500="X",1,IF('Prop Drill Pipe Inp Report'!AH2500="X",1, IF('Prop Drill Pipe Inp Report'!AI2500="X",1,0))))))))))))))</f>
        <v>0</v>
      </c>
      <c r="J2493">
        <f>IF('Prop Drill Pipe Inp Report'!AP2500="X",1,IF('Prop Drill Pipe Inp Report'!AQ2500="X",1,IF('Prop Drill Pipe Inp Report'!AR2500="X",1,IF('Prop Drill Pipe Inp Report'!AS2500="X",1,IF('Prop Drill Pipe Inp Report'!AT2500="X",1,IF('Prop Drill Pipe Inp Report'!AU2500="X",1,IF('Prop Drill Pipe Inp Report'!AV2500="X",1,IF('Prop Drill Pipe Inp Report'!AW2500="X",1,IF('Prop Drill Pipe Inp Report'!AX2500="X",1,IF('Prop Drill Pipe Inp Report'!AY2500="X",1,IF('Prop Drill Pipe Inp Report'!AZ2500="X",1,IF('Prop Drill Pipe Inp Report'!BA2500="X",1,0))))))))))))</f>
        <v>0</v>
      </c>
    </row>
    <row r="2494" spans="9:10" x14ac:dyDescent="0.25">
      <c r="I2494">
        <f>IF('Prop Drill Pipe Inp Report'!V2501="X",1,IF('Prop Drill Pipe Inp Report'!W2501="X",1,IF('Prop Drill Pipe Inp Report'!X2501="X",1,IF('Prop Drill Pipe Inp Report'!Y2501="X",1,IF('Prop Drill Pipe Inp Report'!Z2501="X",1,IF('Prop Drill Pipe Inp Report'!AA2501="X",1,IF('Prop Drill Pipe Inp Report'!AB2501="X",1,IF('Prop Drill Pipe Inp Report'!AC2501="X",1,IF('Prop Drill Pipe Inp Report'!AD2501="X",1,IF('Prop Drill Pipe Inp Report'!AE2501="X",1,IF('Prop Drill Pipe Inp Report'!AF2501="X",1,IF('Prop Drill Pipe Inp Report'!AG2501="X",1,IF('Prop Drill Pipe Inp Report'!AH2501="X",1, IF('Prop Drill Pipe Inp Report'!AI2501="X",1,0))))))))))))))</f>
        <v>0</v>
      </c>
      <c r="J2494">
        <f>IF('Prop Drill Pipe Inp Report'!AP2501="X",1,IF('Prop Drill Pipe Inp Report'!AQ2501="X",1,IF('Prop Drill Pipe Inp Report'!AR2501="X",1,IF('Prop Drill Pipe Inp Report'!AS2501="X",1,IF('Prop Drill Pipe Inp Report'!AT2501="X",1,IF('Prop Drill Pipe Inp Report'!AU2501="X",1,IF('Prop Drill Pipe Inp Report'!AV2501="X",1,IF('Prop Drill Pipe Inp Report'!AW2501="X",1,IF('Prop Drill Pipe Inp Report'!AX2501="X",1,IF('Prop Drill Pipe Inp Report'!AY2501="X",1,IF('Prop Drill Pipe Inp Report'!AZ2501="X",1,IF('Prop Drill Pipe Inp Report'!BA2501="X",1,0))))))))))))</f>
        <v>0</v>
      </c>
    </row>
    <row r="2495" spans="9:10" x14ac:dyDescent="0.25">
      <c r="I2495">
        <f>IF('Prop Drill Pipe Inp Report'!V2502="X",1,IF('Prop Drill Pipe Inp Report'!W2502="X",1,IF('Prop Drill Pipe Inp Report'!X2502="X",1,IF('Prop Drill Pipe Inp Report'!Y2502="X",1,IF('Prop Drill Pipe Inp Report'!Z2502="X",1,IF('Prop Drill Pipe Inp Report'!AA2502="X",1,IF('Prop Drill Pipe Inp Report'!AB2502="X",1,IF('Prop Drill Pipe Inp Report'!AC2502="X",1,IF('Prop Drill Pipe Inp Report'!AD2502="X",1,IF('Prop Drill Pipe Inp Report'!AE2502="X",1,IF('Prop Drill Pipe Inp Report'!AF2502="X",1,IF('Prop Drill Pipe Inp Report'!AG2502="X",1,IF('Prop Drill Pipe Inp Report'!AH2502="X",1, IF('Prop Drill Pipe Inp Report'!AI2502="X",1,0))))))))))))))</f>
        <v>0</v>
      </c>
      <c r="J2495">
        <f>IF('Prop Drill Pipe Inp Report'!AP2502="X",1,IF('Prop Drill Pipe Inp Report'!AQ2502="X",1,IF('Prop Drill Pipe Inp Report'!AR2502="X",1,IF('Prop Drill Pipe Inp Report'!AS2502="X",1,IF('Prop Drill Pipe Inp Report'!AT2502="X",1,IF('Prop Drill Pipe Inp Report'!AU2502="X",1,IF('Prop Drill Pipe Inp Report'!AV2502="X",1,IF('Prop Drill Pipe Inp Report'!AW2502="X",1,IF('Prop Drill Pipe Inp Report'!AX2502="X",1,IF('Prop Drill Pipe Inp Report'!AY2502="X",1,IF('Prop Drill Pipe Inp Report'!AZ2502="X",1,IF('Prop Drill Pipe Inp Report'!BA2502="X",1,0))))))))))))</f>
        <v>0</v>
      </c>
    </row>
    <row r="2496" spans="9:10" x14ac:dyDescent="0.25">
      <c r="I2496">
        <f>IF('Prop Drill Pipe Inp Report'!V2503="X",1,IF('Prop Drill Pipe Inp Report'!W2503="X",1,IF('Prop Drill Pipe Inp Report'!X2503="X",1,IF('Prop Drill Pipe Inp Report'!Y2503="X",1,IF('Prop Drill Pipe Inp Report'!Z2503="X",1,IF('Prop Drill Pipe Inp Report'!AA2503="X",1,IF('Prop Drill Pipe Inp Report'!AB2503="X",1,IF('Prop Drill Pipe Inp Report'!AC2503="X",1,IF('Prop Drill Pipe Inp Report'!AD2503="X",1,IF('Prop Drill Pipe Inp Report'!AE2503="X",1,IF('Prop Drill Pipe Inp Report'!AF2503="X",1,IF('Prop Drill Pipe Inp Report'!AG2503="X",1,IF('Prop Drill Pipe Inp Report'!AH2503="X",1, IF('Prop Drill Pipe Inp Report'!AI2503="X",1,0))))))))))))))</f>
        <v>0</v>
      </c>
      <c r="J2496">
        <f>IF('Prop Drill Pipe Inp Report'!AP2503="X",1,IF('Prop Drill Pipe Inp Report'!AQ2503="X",1,IF('Prop Drill Pipe Inp Report'!AR2503="X",1,IF('Prop Drill Pipe Inp Report'!AS2503="X",1,IF('Prop Drill Pipe Inp Report'!AT2503="X",1,IF('Prop Drill Pipe Inp Report'!AU2503="X",1,IF('Prop Drill Pipe Inp Report'!AV2503="X",1,IF('Prop Drill Pipe Inp Report'!AW2503="X",1,IF('Prop Drill Pipe Inp Report'!AX2503="X",1,IF('Prop Drill Pipe Inp Report'!AY2503="X",1,IF('Prop Drill Pipe Inp Report'!AZ2503="X",1,IF('Prop Drill Pipe Inp Report'!BA2503="X",1,0))))))))))))</f>
        <v>0</v>
      </c>
    </row>
    <row r="2497" spans="9:10" x14ac:dyDescent="0.25">
      <c r="I2497">
        <f>IF('Prop Drill Pipe Inp Report'!V2504="X",1,IF('Prop Drill Pipe Inp Report'!W2504="X",1,IF('Prop Drill Pipe Inp Report'!X2504="X",1,IF('Prop Drill Pipe Inp Report'!Y2504="X",1,IF('Prop Drill Pipe Inp Report'!Z2504="X",1,IF('Prop Drill Pipe Inp Report'!AA2504="X",1,IF('Prop Drill Pipe Inp Report'!AB2504="X",1,IF('Prop Drill Pipe Inp Report'!AC2504="X",1,IF('Prop Drill Pipe Inp Report'!AD2504="X",1,IF('Prop Drill Pipe Inp Report'!AE2504="X",1,IF('Prop Drill Pipe Inp Report'!AF2504="X",1,IF('Prop Drill Pipe Inp Report'!AG2504="X",1,IF('Prop Drill Pipe Inp Report'!AH2504="X",1, IF('Prop Drill Pipe Inp Report'!AI2504="X",1,0))))))))))))))</f>
        <v>0</v>
      </c>
      <c r="J2497">
        <f>IF('Prop Drill Pipe Inp Report'!AP2504="X",1,IF('Prop Drill Pipe Inp Report'!AQ2504="X",1,IF('Prop Drill Pipe Inp Report'!AR2504="X",1,IF('Prop Drill Pipe Inp Report'!AS2504="X",1,IF('Prop Drill Pipe Inp Report'!AT2504="X",1,IF('Prop Drill Pipe Inp Report'!AU2504="X",1,IF('Prop Drill Pipe Inp Report'!AV2504="X",1,IF('Prop Drill Pipe Inp Report'!AW2504="X",1,IF('Prop Drill Pipe Inp Report'!AX2504="X",1,IF('Prop Drill Pipe Inp Report'!AY2504="X",1,IF('Prop Drill Pipe Inp Report'!AZ2504="X",1,IF('Prop Drill Pipe Inp Report'!BA2504="X",1,0))))))))))))</f>
        <v>0</v>
      </c>
    </row>
    <row r="2498" spans="9:10" x14ac:dyDescent="0.25">
      <c r="I2498">
        <f>IF('Prop Drill Pipe Inp Report'!V2505="X",1,IF('Prop Drill Pipe Inp Report'!W2505="X",1,IF('Prop Drill Pipe Inp Report'!X2505="X",1,IF('Prop Drill Pipe Inp Report'!Y2505="X",1,IF('Prop Drill Pipe Inp Report'!Z2505="X",1,IF('Prop Drill Pipe Inp Report'!AA2505="X",1,IF('Prop Drill Pipe Inp Report'!AB2505="X",1,IF('Prop Drill Pipe Inp Report'!AC2505="X",1,IF('Prop Drill Pipe Inp Report'!AD2505="X",1,IF('Prop Drill Pipe Inp Report'!AE2505="X",1,IF('Prop Drill Pipe Inp Report'!AF2505="X",1,IF('Prop Drill Pipe Inp Report'!AG2505="X",1,IF('Prop Drill Pipe Inp Report'!AH2505="X",1, IF('Prop Drill Pipe Inp Report'!AI2505="X",1,0))))))))))))))</f>
        <v>0</v>
      </c>
      <c r="J2498">
        <f>IF('Prop Drill Pipe Inp Report'!AP2505="X",1,IF('Prop Drill Pipe Inp Report'!AQ2505="X",1,IF('Prop Drill Pipe Inp Report'!AR2505="X",1,IF('Prop Drill Pipe Inp Report'!AS2505="X",1,IF('Prop Drill Pipe Inp Report'!AT2505="X",1,IF('Prop Drill Pipe Inp Report'!AU2505="X",1,IF('Prop Drill Pipe Inp Report'!AV2505="X",1,IF('Prop Drill Pipe Inp Report'!AW2505="X",1,IF('Prop Drill Pipe Inp Report'!AX2505="X",1,IF('Prop Drill Pipe Inp Report'!AY2505="X",1,IF('Prop Drill Pipe Inp Report'!AZ2505="X",1,IF('Prop Drill Pipe Inp Report'!BA2505="X",1,0))))))))))))</f>
        <v>0</v>
      </c>
    </row>
    <row r="2499" spans="9:10" x14ac:dyDescent="0.25">
      <c r="I2499">
        <f>IF('Prop Drill Pipe Inp Report'!V2506="X",1,IF('Prop Drill Pipe Inp Report'!W2506="X",1,IF('Prop Drill Pipe Inp Report'!X2506="X",1,IF('Prop Drill Pipe Inp Report'!Y2506="X",1,IF('Prop Drill Pipe Inp Report'!Z2506="X",1,IF('Prop Drill Pipe Inp Report'!AA2506="X",1,IF('Prop Drill Pipe Inp Report'!AB2506="X",1,IF('Prop Drill Pipe Inp Report'!AC2506="X",1,IF('Prop Drill Pipe Inp Report'!AD2506="X",1,IF('Prop Drill Pipe Inp Report'!AE2506="X",1,IF('Prop Drill Pipe Inp Report'!AF2506="X",1,IF('Prop Drill Pipe Inp Report'!AG2506="X",1,IF('Prop Drill Pipe Inp Report'!AH2506="X",1, IF('Prop Drill Pipe Inp Report'!AI2506="X",1,0))))))))))))))</f>
        <v>0</v>
      </c>
      <c r="J2499">
        <f>IF('Prop Drill Pipe Inp Report'!AP2506="X",1,IF('Prop Drill Pipe Inp Report'!AQ2506="X",1,IF('Prop Drill Pipe Inp Report'!AR2506="X",1,IF('Prop Drill Pipe Inp Report'!AS2506="X",1,IF('Prop Drill Pipe Inp Report'!AT2506="X",1,IF('Prop Drill Pipe Inp Report'!AU2506="X",1,IF('Prop Drill Pipe Inp Report'!AV2506="X",1,IF('Prop Drill Pipe Inp Report'!AW2506="X",1,IF('Prop Drill Pipe Inp Report'!AX2506="X",1,IF('Prop Drill Pipe Inp Report'!AY2506="X",1,IF('Prop Drill Pipe Inp Report'!AZ2506="X",1,IF('Prop Drill Pipe Inp Report'!BA2506="X",1,0))))))))))))</f>
        <v>0</v>
      </c>
    </row>
    <row r="2500" spans="9:10" x14ac:dyDescent="0.25">
      <c r="I2500">
        <f>IF('Prop Drill Pipe Inp Report'!V2507="X",1,IF('Prop Drill Pipe Inp Report'!W2507="X",1,IF('Prop Drill Pipe Inp Report'!X2507="X",1,IF('Prop Drill Pipe Inp Report'!Y2507="X",1,IF('Prop Drill Pipe Inp Report'!Z2507="X",1,IF('Prop Drill Pipe Inp Report'!AA2507="X",1,IF('Prop Drill Pipe Inp Report'!AB2507="X",1,IF('Prop Drill Pipe Inp Report'!AC2507="X",1,IF('Prop Drill Pipe Inp Report'!AD2507="X",1,IF('Prop Drill Pipe Inp Report'!AE2507="X",1,IF('Prop Drill Pipe Inp Report'!AF2507="X",1,IF('Prop Drill Pipe Inp Report'!AG2507="X",1,IF('Prop Drill Pipe Inp Report'!AH2507="X",1, IF('Prop Drill Pipe Inp Report'!AI2507="X",1,0))))))))))))))</f>
        <v>0</v>
      </c>
      <c r="J2500">
        <f>IF('Prop Drill Pipe Inp Report'!AP2507="X",1,IF('Prop Drill Pipe Inp Report'!AQ2507="X",1,IF('Prop Drill Pipe Inp Report'!AR2507="X",1,IF('Prop Drill Pipe Inp Report'!AS2507="X",1,IF('Prop Drill Pipe Inp Report'!AT2507="X",1,IF('Prop Drill Pipe Inp Report'!AU2507="X",1,IF('Prop Drill Pipe Inp Report'!AV2507="X",1,IF('Prop Drill Pipe Inp Report'!AW2507="X",1,IF('Prop Drill Pipe Inp Report'!AX2507="X",1,IF('Prop Drill Pipe Inp Report'!AY2507="X",1,IF('Prop Drill Pipe Inp Report'!AZ2507="X",1,IF('Prop Drill Pipe Inp Report'!BA2507="X",1,0))))))))))))</f>
        <v>0</v>
      </c>
    </row>
  </sheetData>
  <mergeCells count="24">
    <mergeCell ref="A8:A9"/>
    <mergeCell ref="B8:B9"/>
    <mergeCell ref="C12:D12"/>
    <mergeCell ref="C1:D1"/>
    <mergeCell ref="A2:A3"/>
    <mergeCell ref="B2:B3"/>
    <mergeCell ref="A4:A5"/>
    <mergeCell ref="B4:B5"/>
    <mergeCell ref="A6:A7"/>
    <mergeCell ref="B6:B7"/>
    <mergeCell ref="C23:D23"/>
    <mergeCell ref="C24:D24"/>
    <mergeCell ref="C25:D25"/>
    <mergeCell ref="C26:D26"/>
    <mergeCell ref="A10:A11"/>
    <mergeCell ref="B10:B11"/>
    <mergeCell ref="C13:D13"/>
    <mergeCell ref="C18:D18"/>
    <mergeCell ref="A19:A20"/>
    <mergeCell ref="B19:B20"/>
    <mergeCell ref="A21:A22"/>
    <mergeCell ref="B21:B22"/>
    <mergeCell ref="A16:A17"/>
    <mergeCell ref="B16:B1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0CDEF-DFE2-45CC-888A-544CFFD000C0}">
  <sheetPr codeName="Sheet5">
    <pageSetUpPr fitToPage="1"/>
  </sheetPr>
  <dimension ref="A1:L64"/>
  <sheetViews>
    <sheetView zoomScale="110" zoomScaleNormal="110" workbookViewId="0">
      <selection activeCell="J16" sqref="J16:L16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4" t="s">
        <v>0</v>
      </c>
      <c r="B1" s="437"/>
      <c r="C1" s="423">
        <f>'DATA SHEET'!B2</f>
        <v>0</v>
      </c>
      <c r="D1" s="424"/>
      <c r="E1" s="425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8" t="s">
        <v>1</v>
      </c>
      <c r="B2" s="433"/>
      <c r="C2" s="429" t="str">
        <f>CONCATENATE('DATA SHEET'!B3," ",'DATA SHEET'!B4)</f>
        <v xml:space="preserve"> </v>
      </c>
      <c r="D2" s="430"/>
      <c r="E2" s="431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8" t="s">
        <v>2</v>
      </c>
      <c r="B3" s="433"/>
      <c r="C3" s="432">
        <f>'DATA SHEET'!B5</f>
        <v>0</v>
      </c>
      <c r="D3" s="430"/>
      <c r="E3" s="431"/>
    </row>
    <row r="4" spans="1:12" ht="15" customHeight="1" x14ac:dyDescent="0.25">
      <c r="A4" s="258" t="s">
        <v>3</v>
      </c>
      <c r="B4" s="433"/>
      <c r="C4" s="429">
        <f>'DATA SHEET'!B6</f>
        <v>0</v>
      </c>
      <c r="D4" s="430"/>
      <c r="E4" s="431"/>
    </row>
    <row r="5" spans="1:12" ht="15" customHeight="1" x14ac:dyDescent="0.25">
      <c r="A5" s="258" t="s">
        <v>4</v>
      </c>
      <c r="B5" s="434"/>
      <c r="C5" s="429">
        <f>'DATA SHEET'!B7</f>
        <v>0</v>
      </c>
      <c r="D5" s="430"/>
      <c r="E5" s="431"/>
    </row>
    <row r="6" spans="1:12" ht="42" customHeight="1" thickBot="1" x14ac:dyDescent="0.3">
      <c r="A6" s="435" t="s">
        <v>5</v>
      </c>
      <c r="B6" s="436"/>
      <c r="C6" s="426" t="str">
        <f>IFERROR(CONCATENATE(VLOOKUP('DATA SHEET'!$E$10,'DATA SHEET'!$G$3:$I$10,3,FALSE),'DATA SHEET'!$E$12, 'DATA SHEET'!$E$14),"")</f>
        <v/>
      </c>
      <c r="D6" s="427"/>
      <c r="E6" s="428"/>
      <c r="F6" s="74"/>
      <c r="G6" s="74"/>
      <c r="H6" s="74"/>
      <c r="I6" s="74"/>
      <c r="J6" s="74"/>
      <c r="K6" s="74"/>
    </row>
    <row r="7" spans="1:12" x14ac:dyDescent="0.25">
      <c r="A7" s="471" t="s">
        <v>6</v>
      </c>
      <c r="B7" s="472"/>
      <c r="C7" s="475" t="s">
        <v>8</v>
      </c>
      <c r="D7" s="475"/>
      <c r="E7" s="201" t="s">
        <v>9</v>
      </c>
      <c r="F7" s="74"/>
      <c r="G7" s="74"/>
      <c r="H7" s="74"/>
      <c r="I7" s="74"/>
      <c r="J7" s="74"/>
      <c r="K7" s="74"/>
    </row>
    <row r="8" spans="1:12" ht="15.75" thickBot="1" x14ac:dyDescent="0.3">
      <c r="A8" s="473">
        <f>'DATA SHEET'!B9</f>
        <v>0</v>
      </c>
      <c r="B8" s="474"/>
      <c r="C8" s="200">
        <f>'DATA SHEET'!B10</f>
        <v>0</v>
      </c>
      <c r="D8" s="200"/>
      <c r="E8" s="191" t="s">
        <v>151</v>
      </c>
      <c r="F8" s="74"/>
      <c r="G8" s="74"/>
      <c r="H8" s="74"/>
      <c r="I8" s="74"/>
      <c r="J8" s="74"/>
      <c r="K8" s="74"/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08" t="s">
        <v>12</v>
      </c>
      <c r="B10" s="309"/>
      <c r="C10" s="92" t="s">
        <v>13</v>
      </c>
      <c r="D10" s="309" t="s">
        <v>14</v>
      </c>
      <c r="E10" s="313"/>
    </row>
    <row r="11" spans="1:12" ht="15" customHeight="1" x14ac:dyDescent="0.25">
      <c r="A11" s="242">
        <f>'Summary Drill Pipe'!A11</f>
        <v>0</v>
      </c>
      <c r="B11" s="310"/>
      <c r="C11" s="316" t="e">
        <f>'Summary Drill Pipe'!C11</f>
        <v>#N/A</v>
      </c>
      <c r="D11" s="310" t="e">
        <f>'Summary Drill Pipe'!D11</f>
        <v>#N/A</v>
      </c>
      <c r="E11" s="314"/>
      <c r="L11" s="104" t="s">
        <v>107</v>
      </c>
    </row>
    <row r="12" spans="1:12" ht="15" customHeight="1" thickBot="1" x14ac:dyDescent="0.3">
      <c r="A12" s="311"/>
      <c r="B12" s="312"/>
      <c r="C12" s="317"/>
      <c r="D12" s="312"/>
      <c r="E12" s="315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18" t="s">
        <v>16</v>
      </c>
      <c r="B14" s="319"/>
      <c r="C14" s="319"/>
      <c r="D14" s="319"/>
      <c r="E14" s="319"/>
      <c r="F14" s="319"/>
      <c r="G14" s="319"/>
      <c r="H14" s="319"/>
      <c r="I14" s="319"/>
      <c r="J14" s="319"/>
      <c r="K14" s="319"/>
      <c r="L14" s="320"/>
    </row>
    <row r="15" spans="1:12" ht="15" customHeight="1" x14ac:dyDescent="0.25">
      <c r="A15" s="262" t="s">
        <v>17</v>
      </c>
      <c r="B15" s="263"/>
      <c r="C15" s="89">
        <f>J15-C17</f>
        <v>170</v>
      </c>
      <c r="H15" s="283" t="s">
        <v>18</v>
      </c>
      <c r="I15" s="283"/>
      <c r="J15" s="272">
        <f>COUNTA('Prop HWDP Inp Report'!C9:C1048576)</f>
        <v>170</v>
      </c>
      <c r="K15" s="256"/>
      <c r="L15" s="257"/>
    </row>
    <row r="16" spans="1:12" ht="15" customHeight="1" x14ac:dyDescent="0.25">
      <c r="A16" s="264"/>
      <c r="B16" s="265"/>
      <c r="C16" s="164"/>
      <c r="D16" s="407"/>
      <c r="E16" s="438"/>
      <c r="F16" s="438"/>
      <c r="G16" s="106"/>
      <c r="H16" s="265" t="s">
        <v>21</v>
      </c>
      <c r="I16" s="265"/>
      <c r="J16" s="279">
        <f>J15-J17-G27-G29-C17</f>
        <v>170</v>
      </c>
      <c r="K16" s="280"/>
      <c r="L16" s="281"/>
    </row>
    <row r="17" spans="1:12" ht="15" customHeight="1" thickBot="1" x14ac:dyDescent="0.3">
      <c r="A17" s="295" t="s">
        <v>22</v>
      </c>
      <c r="B17" s="296"/>
      <c r="C17" s="87">
        <f>SUMIF('Data Sheet HWDP'!J2:J2500,"&lt;&gt;#REF!")</f>
        <v>0</v>
      </c>
      <c r="D17" s="88"/>
      <c r="E17" s="88"/>
      <c r="F17" s="88"/>
      <c r="G17" s="88"/>
      <c r="H17" s="282" t="s">
        <v>23</v>
      </c>
      <c r="I17" s="282"/>
      <c r="J17" s="276">
        <f>SUMIF('Data Sheet HWDP'!I2:I2500,"&lt;&gt;#REF!")</f>
        <v>0</v>
      </c>
      <c r="K17" s="277"/>
      <c r="L17" s="278"/>
    </row>
    <row r="18" spans="1:12" ht="3.75" customHeight="1" thickBot="1" x14ac:dyDescent="0.3">
      <c r="A18" s="82"/>
      <c r="B18" s="77"/>
      <c r="C18" s="68"/>
      <c r="I18" s="76"/>
      <c r="J18" s="76"/>
      <c r="K18" s="76"/>
      <c r="L18" s="76"/>
    </row>
    <row r="19" spans="1:12" ht="15" customHeight="1" x14ac:dyDescent="0.25">
      <c r="A19" s="83"/>
      <c r="B19" s="78"/>
      <c r="C19" s="78"/>
      <c r="D19" s="78"/>
      <c r="E19" s="78"/>
      <c r="F19" s="308" t="s">
        <v>24</v>
      </c>
      <c r="G19" s="439"/>
      <c r="H19" s="309"/>
      <c r="I19" s="309"/>
      <c r="J19" s="272"/>
      <c r="K19" s="272"/>
      <c r="L19" s="313"/>
    </row>
    <row r="20" spans="1:12" ht="15" customHeight="1" x14ac:dyDescent="0.25">
      <c r="A20" s="18"/>
      <c r="F20" s="93" t="s">
        <v>28</v>
      </c>
      <c r="G20" s="100"/>
      <c r="H20" s="90"/>
      <c r="I20" s="91"/>
      <c r="J20" s="101"/>
      <c r="K20" s="101"/>
      <c r="L20" s="94"/>
    </row>
    <row r="21" spans="1:12" ht="15" customHeight="1" x14ac:dyDescent="0.25">
      <c r="A21" s="18"/>
      <c r="D21" s="62"/>
      <c r="E21" s="62"/>
      <c r="F21" s="440" t="s">
        <v>29</v>
      </c>
      <c r="G21" s="299"/>
      <c r="H21" s="441"/>
      <c r="I21" s="441" t="s">
        <v>30</v>
      </c>
      <c r="J21" s="300"/>
      <c r="K21" s="300"/>
      <c r="L21" s="442"/>
    </row>
    <row r="22" spans="1:12" ht="15" customHeight="1" x14ac:dyDescent="0.25">
      <c r="A22" s="18"/>
      <c r="B22" s="80"/>
      <c r="C22" s="80"/>
      <c r="D22" s="79"/>
      <c r="E22" s="79"/>
      <c r="F22" s="443">
        <f>'Prop HWDP Inp Report'!R7</f>
        <v>0</v>
      </c>
      <c r="G22" s="245"/>
      <c r="H22" s="444"/>
      <c r="I22" s="444">
        <f>'Prop HWDP Inp Report'!T7</f>
        <v>0</v>
      </c>
      <c r="J22" s="302"/>
      <c r="K22" s="302"/>
      <c r="L22" s="445"/>
    </row>
    <row r="23" spans="1:12" ht="15" customHeight="1" thickBot="1" x14ac:dyDescent="0.3">
      <c r="A23" s="18"/>
      <c r="F23" s="446" t="s">
        <v>108</v>
      </c>
      <c r="G23" s="447"/>
      <c r="H23" s="448"/>
      <c r="I23" s="448"/>
      <c r="J23" s="449"/>
      <c r="K23" s="449"/>
      <c r="L23" s="450"/>
    </row>
    <row r="24" spans="1:12" ht="3.75" customHeight="1" thickBot="1" x14ac:dyDescent="0.3">
      <c r="F24" s="95"/>
      <c r="G24" s="95"/>
      <c r="H24" s="95"/>
      <c r="I24" s="69"/>
      <c r="J24" s="69"/>
      <c r="K24" s="69"/>
      <c r="L24" s="69"/>
    </row>
    <row r="25" spans="1:12" ht="15" customHeight="1" x14ac:dyDescent="0.25">
      <c r="A25" s="18"/>
      <c r="F25" s="451" t="s">
        <v>25</v>
      </c>
      <c r="G25" s="286">
        <f>SUM(I26:K26)</f>
        <v>0</v>
      </c>
      <c r="H25" s="287"/>
      <c r="I25" s="453" t="s">
        <v>26</v>
      </c>
      <c r="J25" s="454"/>
      <c r="K25" s="453" t="s">
        <v>27</v>
      </c>
      <c r="L25" s="455"/>
    </row>
    <row r="26" spans="1:12" ht="15" customHeight="1" x14ac:dyDescent="0.25">
      <c r="A26" s="18"/>
      <c r="F26" s="452"/>
      <c r="G26" s="288"/>
      <c r="H26" s="289"/>
      <c r="I26" s="268">
        <f>'Prop HWDP Inp Report'!AK7</f>
        <v>0</v>
      </c>
      <c r="J26" s="273"/>
      <c r="K26" s="268">
        <f>'Prop HWDP Inp Report'!AN7</f>
        <v>0</v>
      </c>
      <c r="L26" s="269"/>
    </row>
    <row r="27" spans="1:12" ht="15" customHeight="1" x14ac:dyDescent="0.25">
      <c r="A27" s="84"/>
      <c r="B27" s="11"/>
      <c r="C27" s="11"/>
      <c r="D27" s="11"/>
      <c r="E27" s="70"/>
      <c r="F27" s="482" t="s">
        <v>31</v>
      </c>
      <c r="G27" s="290">
        <f>SUM(I28:K28)</f>
        <v>0</v>
      </c>
      <c r="H27" s="291"/>
      <c r="I27" s="483" t="s">
        <v>29</v>
      </c>
      <c r="J27" s="484"/>
      <c r="K27" s="483" t="s">
        <v>30</v>
      </c>
      <c r="L27" s="485"/>
    </row>
    <row r="28" spans="1:12" ht="15" customHeight="1" x14ac:dyDescent="0.25">
      <c r="A28" s="85"/>
      <c r="B28" s="72"/>
      <c r="C28" s="67"/>
      <c r="D28" s="67"/>
      <c r="E28" s="71"/>
      <c r="F28" s="482"/>
      <c r="G28" s="292"/>
      <c r="H28" s="293"/>
      <c r="I28" s="266">
        <f>'Prop HWDP Inp Report'!AI7</f>
        <v>0</v>
      </c>
      <c r="J28" s="284"/>
      <c r="K28" s="266">
        <f>'Prop HWDP Inp Report'!AJ7</f>
        <v>0</v>
      </c>
      <c r="L28" s="267"/>
    </row>
    <row r="29" spans="1:12" ht="15" customHeight="1" x14ac:dyDescent="0.25">
      <c r="A29" s="85"/>
      <c r="B29" s="72"/>
      <c r="C29" s="67"/>
      <c r="D29" s="67"/>
      <c r="E29" s="71"/>
      <c r="F29" s="476" t="s">
        <v>32</v>
      </c>
      <c r="G29" s="327">
        <f>SUM(I30:K30)</f>
        <v>0</v>
      </c>
      <c r="H29" s="328"/>
      <c r="I29" s="479" t="s">
        <v>29</v>
      </c>
      <c r="J29" s="480"/>
      <c r="K29" s="479" t="s">
        <v>30</v>
      </c>
      <c r="L29" s="481"/>
    </row>
    <row r="30" spans="1:12" ht="15" customHeight="1" x14ac:dyDescent="0.25">
      <c r="A30" s="18"/>
      <c r="F30" s="476"/>
      <c r="G30" s="477"/>
      <c r="H30" s="478"/>
      <c r="I30" s="321">
        <f>'Prop HWDP Inp Report'!AO7</f>
        <v>0</v>
      </c>
      <c r="J30" s="322"/>
      <c r="K30" s="321">
        <f>'Prop HWDP Inp Report'!AP7</f>
        <v>0</v>
      </c>
      <c r="L30" s="326"/>
    </row>
    <row r="31" spans="1:12" ht="15" customHeight="1" x14ac:dyDescent="0.25">
      <c r="A31" s="18"/>
      <c r="F31" s="456" t="str">
        <f>'Prop HWDP Inp Report'!AL8</f>
        <v>Hardband Centerpad #1:</v>
      </c>
      <c r="G31" s="458">
        <f>'Prop HWDP Inp Report'!AL7</f>
        <v>0</v>
      </c>
      <c r="H31" s="459"/>
      <c r="I31" s="462" t="str">
        <f>'Prop HWDP Inp Report'!AM8</f>
        <v>Hardband Centerpad #2</v>
      </c>
      <c r="J31" s="463"/>
      <c r="K31" s="458">
        <f>'Prop HWDP Inp Report'!AM7</f>
        <v>0</v>
      </c>
      <c r="L31" s="466"/>
    </row>
    <row r="32" spans="1:12" ht="15" customHeight="1" thickBot="1" x14ac:dyDescent="0.3">
      <c r="A32" s="18"/>
      <c r="F32" s="457"/>
      <c r="G32" s="460"/>
      <c r="H32" s="461"/>
      <c r="I32" s="464"/>
      <c r="J32" s="465"/>
      <c r="K32" s="460"/>
      <c r="L32" s="467"/>
    </row>
    <row r="33" spans="1:12" ht="15" customHeight="1" x14ac:dyDescent="0.25">
      <c r="A33" s="18"/>
    </row>
    <row r="34" spans="1:12" ht="15" customHeight="1" x14ac:dyDescent="0.25">
      <c r="A34" s="18"/>
    </row>
    <row r="35" spans="1:12" ht="15" customHeight="1" x14ac:dyDescent="0.25">
      <c r="A35" s="18"/>
    </row>
    <row r="36" spans="1:12" ht="15" customHeight="1" x14ac:dyDescent="0.25">
      <c r="A36" s="18"/>
    </row>
    <row r="37" spans="1:12" ht="15" customHeight="1" x14ac:dyDescent="0.25">
      <c r="A37" s="18"/>
    </row>
    <row r="38" spans="1:12" ht="15" customHeight="1" x14ac:dyDescent="0.25">
      <c r="A38" s="18"/>
    </row>
    <row r="39" spans="1:12" ht="15" customHeight="1" x14ac:dyDescent="0.25">
      <c r="A39" s="18"/>
    </row>
    <row r="40" spans="1:12" ht="15" customHeight="1" x14ac:dyDescent="0.25">
      <c r="A40" s="18"/>
    </row>
    <row r="41" spans="1:12" ht="15" customHeight="1" x14ac:dyDescent="0.25">
      <c r="A41" s="18"/>
    </row>
    <row r="42" spans="1:12" ht="15" customHeight="1" x14ac:dyDescent="0.25">
      <c r="A42" s="18"/>
    </row>
    <row r="43" spans="1:12" ht="15" customHeight="1" x14ac:dyDescent="0.25">
      <c r="A43" s="18"/>
    </row>
    <row r="44" spans="1:12" ht="15" customHeight="1" x14ac:dyDescent="0.25">
      <c r="A44" s="18"/>
    </row>
    <row r="45" spans="1:12" ht="18.75" customHeight="1" x14ac:dyDescent="0.25">
      <c r="A45" s="18"/>
    </row>
    <row r="46" spans="1:12" ht="3.75" customHeight="1" thickBot="1" x14ac:dyDescent="0.3">
      <c r="A46" s="86"/>
      <c r="B46" s="68"/>
      <c r="C46" s="73"/>
      <c r="D46" s="73"/>
      <c r="F46" s="62"/>
      <c r="G46" s="62"/>
      <c r="H46" s="62"/>
      <c r="I46" s="62"/>
      <c r="J46" s="62"/>
      <c r="K46" s="62"/>
      <c r="L46" s="62"/>
    </row>
    <row r="47" spans="1:12" ht="15" customHeight="1" x14ac:dyDescent="0.25">
      <c r="A47" s="6" t="s">
        <v>33</v>
      </c>
      <c r="B47" s="7"/>
      <c r="C47" s="7"/>
      <c r="D47" s="7"/>
      <c r="E47" s="7"/>
      <c r="F47" s="13"/>
      <c r="G47" s="13"/>
      <c r="H47" s="13"/>
      <c r="I47" s="13"/>
      <c r="J47" s="13"/>
      <c r="K47" s="13"/>
      <c r="L47" s="14"/>
    </row>
    <row r="48" spans="1:12" ht="15" customHeight="1" x14ac:dyDescent="0.25">
      <c r="A48" s="323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5"/>
    </row>
    <row r="49" spans="1:12" ht="15" customHeight="1" x14ac:dyDescent="0.25">
      <c r="A49" s="341"/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3"/>
    </row>
    <row r="50" spans="1:12" ht="15" customHeight="1" x14ac:dyDescent="0.25">
      <c r="A50" s="323"/>
      <c r="B50" s="324"/>
      <c r="C50" s="324"/>
      <c r="D50" s="324"/>
      <c r="E50" s="324"/>
      <c r="F50" s="324"/>
      <c r="G50" s="324"/>
      <c r="H50" s="324"/>
      <c r="I50" s="324"/>
      <c r="J50" s="324"/>
      <c r="K50" s="324"/>
      <c r="L50" s="325"/>
    </row>
    <row r="51" spans="1:12" ht="15" customHeight="1" x14ac:dyDescent="0.25">
      <c r="A51" s="323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5"/>
    </row>
    <row r="52" spans="1:12" ht="15" customHeight="1" x14ac:dyDescent="0.25">
      <c r="A52" s="323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5"/>
    </row>
    <row r="53" spans="1:12" ht="15" customHeight="1" x14ac:dyDescent="0.25">
      <c r="A53" s="323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5"/>
    </row>
    <row r="54" spans="1:12" ht="15" customHeight="1" x14ac:dyDescent="0.25">
      <c r="A54" s="323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5"/>
    </row>
    <row r="55" spans="1:12" ht="15" customHeight="1" x14ac:dyDescent="0.25">
      <c r="A55" s="323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5"/>
    </row>
    <row r="56" spans="1:12" ht="15" customHeight="1" x14ac:dyDescent="0.25">
      <c r="A56" s="323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5"/>
    </row>
    <row r="57" spans="1:12" ht="15" customHeight="1" x14ac:dyDescent="0.25">
      <c r="A57" s="323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5"/>
    </row>
    <row r="58" spans="1:12" ht="15" customHeight="1" x14ac:dyDescent="0.25">
      <c r="A58" s="323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5"/>
    </row>
    <row r="59" spans="1:12" ht="15" customHeight="1" x14ac:dyDescent="0.25">
      <c r="A59" s="323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5"/>
    </row>
    <row r="60" spans="1:12" ht="15" customHeight="1" x14ac:dyDescent="0.25">
      <c r="A60" s="323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5"/>
    </row>
    <row r="61" spans="1:12" ht="15" customHeight="1" x14ac:dyDescent="0.25">
      <c r="A61" s="468"/>
      <c r="B61" s="469"/>
      <c r="C61" s="469"/>
      <c r="D61" s="469"/>
      <c r="E61" s="469"/>
      <c r="F61" s="469"/>
      <c r="G61" s="469"/>
      <c r="H61" s="469"/>
      <c r="I61" s="469"/>
      <c r="J61" s="469"/>
      <c r="K61" s="469"/>
      <c r="L61" s="470"/>
    </row>
    <row r="62" spans="1:12" ht="15" customHeight="1" thickBot="1" x14ac:dyDescent="0.3">
      <c r="A62" s="344"/>
      <c r="B62" s="345"/>
      <c r="C62" s="345"/>
      <c r="D62" s="345"/>
      <c r="E62" s="345"/>
      <c r="F62" s="345"/>
      <c r="G62" s="345"/>
      <c r="H62" s="345"/>
      <c r="I62" s="345"/>
      <c r="J62" s="345"/>
      <c r="K62" s="345"/>
      <c r="L62" s="346"/>
    </row>
    <row r="64" spans="1:12" ht="15" customHeight="1" x14ac:dyDescent="0.25"/>
  </sheetData>
  <mergeCells count="75">
    <mergeCell ref="A7:B7"/>
    <mergeCell ref="A8:B8"/>
    <mergeCell ref="C7:D7"/>
    <mergeCell ref="A55:L55"/>
    <mergeCell ref="A56:L56"/>
    <mergeCell ref="A54:L54"/>
    <mergeCell ref="F29:F30"/>
    <mergeCell ref="G29:H30"/>
    <mergeCell ref="I29:J29"/>
    <mergeCell ref="K29:L29"/>
    <mergeCell ref="I30:J30"/>
    <mergeCell ref="K30:L30"/>
    <mergeCell ref="F27:F28"/>
    <mergeCell ref="G27:H28"/>
    <mergeCell ref="I27:J27"/>
    <mergeCell ref="K27:L27"/>
    <mergeCell ref="A57:L57"/>
    <mergeCell ref="A62:L62"/>
    <mergeCell ref="F31:F32"/>
    <mergeCell ref="G31:H32"/>
    <mergeCell ref="I31:J32"/>
    <mergeCell ref="K31:L32"/>
    <mergeCell ref="A48:L48"/>
    <mergeCell ref="A49:L49"/>
    <mergeCell ref="A50:L50"/>
    <mergeCell ref="A58:L58"/>
    <mergeCell ref="A59:L59"/>
    <mergeCell ref="A60:L60"/>
    <mergeCell ref="A61:L61"/>
    <mergeCell ref="A51:L51"/>
    <mergeCell ref="A52:L52"/>
    <mergeCell ref="A53:L53"/>
    <mergeCell ref="I28:J28"/>
    <mergeCell ref="K28:L28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A17:B17"/>
    <mergeCell ref="H17:I17"/>
    <mergeCell ref="J17:L17"/>
    <mergeCell ref="F19:L19"/>
    <mergeCell ref="F21:H21"/>
    <mergeCell ref="I21:L21"/>
    <mergeCell ref="A14:L14"/>
    <mergeCell ref="A15:B15"/>
    <mergeCell ref="H15:I15"/>
    <mergeCell ref="J15:L15"/>
    <mergeCell ref="A16:B16"/>
    <mergeCell ref="D16:F16"/>
    <mergeCell ref="H16:I16"/>
    <mergeCell ref="J16:L16"/>
    <mergeCell ref="A10:B10"/>
    <mergeCell ref="D10:E10"/>
    <mergeCell ref="A11:B12"/>
    <mergeCell ref="C11:C12"/>
    <mergeCell ref="D11:E12"/>
    <mergeCell ref="A4:B4"/>
    <mergeCell ref="A5:B5"/>
    <mergeCell ref="A6:B6"/>
    <mergeCell ref="A1:B1"/>
    <mergeCell ref="A2:B2"/>
    <mergeCell ref="A3:B3"/>
    <mergeCell ref="C1:E1"/>
    <mergeCell ref="C6:E6"/>
    <mergeCell ref="C5:E5"/>
    <mergeCell ref="C4:E4"/>
    <mergeCell ref="C3:E3"/>
    <mergeCell ref="C2:E2"/>
  </mergeCells>
  <conditionalFormatting sqref="F31:G31 I31 K31">
    <cfRule type="expression" dxfId="13" priority="1">
      <formula>$L$11="Drill Pipe"</formula>
    </cfRule>
  </conditionalFormatting>
  <dataValidations count="6">
    <dataValidation type="list" allowBlank="1" showInputMessage="1" showErrorMessage="1" sqref="B22:C22" xr:uid="{43CA4EED-F9DA-4A35-85B1-C1E8A8BC8E0D}">
      <formula1>Inspection_Type</formula1>
    </dataValidation>
    <dataValidation type="list" allowBlank="1" showInputMessage="1" showErrorMessage="1" sqref="L11" xr:uid="{225638FB-DE64-4A74-BB84-3149112E7F07}">
      <formula1>Inspection</formula1>
    </dataValidation>
    <dataValidation type="list" allowBlank="1" showInputMessage="1" showErrorMessage="1" sqref="C9:C10 C13" xr:uid="{D9900CDD-C5E7-4D0C-91C0-8520BB675328}">
      <formula1>Connection_Type</formula1>
    </dataValidation>
    <dataValidation type="list" allowBlank="1" showInputMessage="1" showErrorMessage="1" sqref="A9:A10 A13" xr:uid="{8B92C75F-24BB-47AE-9EF1-1FBF64345D67}">
      <formula1>Pipe_Size</formula1>
    </dataValidation>
    <dataValidation type="list" allowBlank="1" showInputMessage="1" showErrorMessage="1" sqref="E9:E13" xr:uid="{A23DAE7E-639B-49FF-B3E5-68EE4A1F53FE}">
      <formula1>Grade</formula1>
    </dataValidation>
    <dataValidation type="list" allowBlank="1" showInputMessage="1" showErrorMessage="1" sqref="B9:B10 B13" xr:uid="{E1CA5FFE-D2B1-48E0-A504-90EB7D11C32E}">
      <formula1>DP_Weight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82EAF-83E3-4B6B-9925-77F623C1BB64}">
  <sheetPr codeName="Sheet6">
    <pageSetUpPr fitToPage="1"/>
  </sheetPr>
  <dimension ref="B1:DD872"/>
  <sheetViews>
    <sheetView zoomScale="110" zoomScaleNormal="110" workbookViewId="0">
      <pane xSplit="1" ySplit="8" topLeftCell="C63" activePane="bottomRight" state="frozen"/>
      <selection pane="topRight" activeCell="T13" sqref="T13"/>
      <selection pane="bottomLeft" activeCell="T13" sqref="T13"/>
      <selection pane="bottomRight" activeCell="V3" sqref="V3:Z3"/>
    </sheetView>
  </sheetViews>
  <sheetFormatPr defaultColWidth="9.140625" defaultRowHeight="14.25" x14ac:dyDescent="0.2"/>
  <cols>
    <col min="1" max="1" width="2.140625" style="19" customWidth="1"/>
    <col min="2" max="2" width="5.28515625" style="19" customWidth="1"/>
    <col min="3" max="3" width="20.7109375" style="20" customWidth="1"/>
    <col min="4" max="4" width="10.7109375" style="19" customWidth="1"/>
    <col min="5" max="6" width="4.85546875" style="19" customWidth="1"/>
    <col min="7" max="7" width="7.28515625" style="19" customWidth="1"/>
    <col min="8" max="8" width="7" style="19" customWidth="1"/>
    <col min="9" max="9" width="4.85546875" style="19" customWidth="1"/>
    <col min="10" max="13" width="5.85546875" style="19" customWidth="1"/>
    <col min="14" max="14" width="5.85546875" style="21" customWidth="1"/>
    <col min="15" max="17" width="5.85546875" style="19" customWidth="1"/>
    <col min="18" max="51" width="3.5703125" style="19" customWidth="1"/>
    <col min="52" max="53" width="6" style="19" customWidth="1"/>
    <col min="54" max="54" width="7.42578125" style="19" bestFit="1" customWidth="1"/>
    <col min="55" max="55" width="9.5703125" style="19" bestFit="1" customWidth="1"/>
    <col min="56" max="56" width="7.42578125" style="19" bestFit="1" customWidth="1"/>
    <col min="57" max="57" width="9.5703125" style="19" bestFit="1" customWidth="1"/>
    <col min="58" max="58" width="6" style="199" customWidth="1"/>
    <col min="59" max="60" width="6" style="19" customWidth="1"/>
    <col min="61" max="61" width="4.28515625" style="19" hidden="1" customWidth="1"/>
    <col min="62" max="62" width="3.7109375" style="19" hidden="1" customWidth="1"/>
    <col min="63" max="64" width="4.140625" style="19" hidden="1" customWidth="1"/>
    <col min="65" max="65" width="3.7109375" style="19" hidden="1" customWidth="1"/>
    <col min="66" max="66" width="4" style="19" hidden="1" customWidth="1"/>
    <col min="67" max="69" width="3.28515625" style="19" hidden="1" customWidth="1"/>
    <col min="70" max="70" width="4.42578125" style="19" hidden="1" customWidth="1"/>
    <col min="71" max="71" width="4" style="19" hidden="1" customWidth="1"/>
    <col min="72" max="72" width="3.85546875" style="19" hidden="1" customWidth="1"/>
    <col min="73" max="75" width="4.28515625" style="19" hidden="1" customWidth="1"/>
    <col min="76" max="77" width="5.140625" style="19" hidden="1" customWidth="1"/>
    <col min="78" max="78" width="4.140625" style="19" hidden="1" customWidth="1"/>
    <col min="79" max="85" width="3.7109375" style="19" hidden="1" customWidth="1"/>
    <col min="86" max="86" width="3.5703125" style="19" hidden="1" customWidth="1"/>
    <col min="87" max="92" width="3.85546875" style="19" hidden="1" customWidth="1"/>
    <col min="93" max="16384" width="9.140625" style="19"/>
  </cols>
  <sheetData>
    <row r="1" spans="2:108" ht="15.75" customHeight="1" thickBot="1" x14ac:dyDescent="0.3">
      <c r="F1" s="143"/>
      <c r="G1" s="153"/>
      <c r="H1" s="153"/>
      <c r="CS1" s="12"/>
    </row>
    <row r="2" spans="2:108" ht="15.75" customHeight="1" thickBot="1" x14ac:dyDescent="0.3">
      <c r="B2" s="541" t="s">
        <v>109</v>
      </c>
      <c r="C2" s="542"/>
      <c r="D2" s="543"/>
      <c r="E2" s="526">
        <f>'Summary HWDP'!C1</f>
        <v>0</v>
      </c>
      <c r="F2" s="534"/>
      <c r="G2" s="534"/>
      <c r="H2" s="527"/>
      <c r="I2" s="531"/>
      <c r="J2" s="532"/>
      <c r="K2" s="533"/>
      <c r="L2" s="512"/>
      <c r="M2" s="513"/>
      <c r="N2" s="503"/>
      <c r="O2" s="504"/>
      <c r="P2" s="504"/>
      <c r="Q2" s="504"/>
      <c r="R2" s="504"/>
      <c r="S2" s="504"/>
      <c r="T2" s="504"/>
      <c r="U2" s="505"/>
      <c r="V2" s="500" t="s">
        <v>405</v>
      </c>
      <c r="W2" s="501"/>
      <c r="X2" s="501"/>
      <c r="Y2" s="501"/>
      <c r="Z2" s="501"/>
      <c r="AA2" s="501"/>
      <c r="AB2" s="501"/>
      <c r="AC2" s="501"/>
      <c r="AD2" s="501"/>
      <c r="AE2" s="501"/>
      <c r="AF2" s="501"/>
      <c r="AG2" s="501"/>
      <c r="AH2" s="501"/>
      <c r="AI2" s="501"/>
      <c r="AJ2" s="501"/>
      <c r="AK2" s="501"/>
      <c r="AL2" s="501"/>
      <c r="AM2" s="501"/>
      <c r="AN2" s="501"/>
      <c r="AO2" s="501"/>
      <c r="AP2" s="501"/>
      <c r="AQ2" s="501"/>
      <c r="AR2" s="501"/>
      <c r="AS2" s="501"/>
      <c r="AT2" s="501"/>
      <c r="AU2" s="501"/>
      <c r="AV2" s="501"/>
      <c r="AW2" s="501"/>
      <c r="AX2" s="501"/>
      <c r="AY2" s="502"/>
      <c r="BL2" s="22"/>
      <c r="BM2" s="22"/>
      <c r="CS2" s="12"/>
    </row>
    <row r="3" spans="2:108" ht="15.75" customHeight="1" thickBot="1" x14ac:dyDescent="0.3">
      <c r="B3" s="535" t="s">
        <v>110</v>
      </c>
      <c r="C3" s="536"/>
      <c r="D3" s="544"/>
      <c r="E3" s="526" t="str">
        <f>'Summary HWDP'!C2</f>
        <v xml:space="preserve"> </v>
      </c>
      <c r="F3" s="534"/>
      <c r="G3" s="534"/>
      <c r="H3" s="527"/>
      <c r="I3" s="531" t="s">
        <v>111</v>
      </c>
      <c r="J3" s="532"/>
      <c r="K3" s="533"/>
      <c r="L3" s="512">
        <f>'Summary HWDP'!C4</f>
        <v>0</v>
      </c>
      <c r="M3" s="513"/>
      <c r="N3" s="506"/>
      <c r="O3" s="507"/>
      <c r="P3" s="507"/>
      <c r="Q3" s="507"/>
      <c r="R3" s="507"/>
      <c r="S3" s="507"/>
      <c r="T3" s="507"/>
      <c r="U3" s="508"/>
      <c r="V3" s="514" t="s">
        <v>36</v>
      </c>
      <c r="W3" s="515"/>
      <c r="X3" s="515"/>
      <c r="Y3" s="515"/>
      <c r="Z3" s="516"/>
      <c r="AA3" s="517" t="e" cm="1">
        <f t="array" ref="AA3">_xlfn.IFS('DATA SHEET'!$B$13="ND",'PATHFINDER LOCATIONS'!$B$1,'DATA SHEET'!$B$13="TX",'PATHFINDER LOCATIONS'!$B$3,'DATA SHEET'!$B$13="WY",'PATHFINDER LOCATIONS'!$B$2)</f>
        <v>#N/A</v>
      </c>
      <c r="AB3" s="518"/>
      <c r="AC3" s="518"/>
      <c r="AD3" s="518"/>
      <c r="AE3" s="518"/>
      <c r="AF3" s="518"/>
      <c r="AG3" s="518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8"/>
      <c r="AW3" s="518"/>
      <c r="AX3" s="518"/>
      <c r="AY3" s="519"/>
      <c r="BI3" s="19" t="s">
        <v>37</v>
      </c>
      <c r="CS3" s="12"/>
    </row>
    <row r="4" spans="2:108" ht="15" customHeight="1" thickBot="1" x14ac:dyDescent="0.3">
      <c r="B4" s="535" t="s">
        <v>2</v>
      </c>
      <c r="C4" s="536"/>
      <c r="D4" s="536"/>
      <c r="E4" s="537">
        <f>'Summary HWDP'!C3</f>
        <v>0</v>
      </c>
      <c r="F4" s="534"/>
      <c r="G4" s="534"/>
      <c r="H4" s="527"/>
      <c r="I4" s="538" t="s">
        <v>39</v>
      </c>
      <c r="J4" s="539"/>
      <c r="K4" s="540"/>
      <c r="L4" s="512">
        <f>'Summary HWDP'!C5</f>
        <v>0</v>
      </c>
      <c r="M4" s="513"/>
      <c r="N4" s="506"/>
      <c r="O4" s="507"/>
      <c r="P4" s="507"/>
      <c r="Q4" s="507"/>
      <c r="R4" s="507"/>
      <c r="S4" s="507"/>
      <c r="T4" s="507"/>
      <c r="U4" s="508"/>
      <c r="V4" s="520" t="s">
        <v>40</v>
      </c>
      <c r="W4" s="521"/>
      <c r="X4" s="521"/>
      <c r="Y4" s="521"/>
      <c r="Z4" s="522"/>
      <c r="AA4" s="523" t="s">
        <v>134</v>
      </c>
      <c r="AB4" s="524"/>
      <c r="AC4" s="524"/>
      <c r="AD4" s="524"/>
      <c r="AE4" s="524"/>
      <c r="AF4" s="524"/>
      <c r="AG4" s="524"/>
      <c r="AH4" s="524"/>
      <c r="AI4" s="524"/>
      <c r="AJ4" s="524"/>
      <c r="AK4" s="524"/>
      <c r="AL4" s="524"/>
      <c r="AM4" s="524"/>
      <c r="AN4" s="524"/>
      <c r="AO4" s="524"/>
      <c r="AP4" s="524"/>
      <c r="AQ4" s="524"/>
      <c r="AR4" s="524"/>
      <c r="AS4" s="524"/>
      <c r="AT4" s="524"/>
      <c r="AU4" s="524"/>
      <c r="AV4" s="524"/>
      <c r="AW4" s="524"/>
      <c r="AX4" s="524"/>
      <c r="AY4" s="525"/>
      <c r="CS4" s="12"/>
    </row>
    <row r="5" spans="2:108" ht="12.75" customHeight="1" thickBot="1" x14ac:dyDescent="0.3">
      <c r="B5" s="151"/>
      <c r="C5" s="152" t="s">
        <v>112</v>
      </c>
      <c r="D5" s="152"/>
      <c r="E5" s="495">
        <f>'Summary HWDP'!C8</f>
        <v>0</v>
      </c>
      <c r="F5" s="496"/>
      <c r="G5" s="497" t="s">
        <v>6</v>
      </c>
      <c r="H5" s="498"/>
      <c r="I5" s="499">
        <f>'Summary HWDP'!A8</f>
        <v>0</v>
      </c>
      <c r="J5" s="496"/>
      <c r="K5" s="127" t="s">
        <v>9</v>
      </c>
      <c r="L5" s="526" t="str">
        <f>'Summary HWDP'!E8</f>
        <v>N/A</v>
      </c>
      <c r="M5" s="527"/>
      <c r="N5" s="509"/>
      <c r="O5" s="510"/>
      <c r="P5" s="510"/>
      <c r="Q5" s="510"/>
      <c r="R5" s="510"/>
      <c r="S5" s="510"/>
      <c r="T5" s="510"/>
      <c r="U5" s="511"/>
      <c r="V5" s="528" t="s">
        <v>115</v>
      </c>
      <c r="W5" s="529"/>
      <c r="X5" s="529"/>
      <c r="Y5" s="529"/>
      <c r="Z5" s="530"/>
      <c r="AA5" s="492" t="e" cm="1">
        <f t="array" ref="AA5">_xlfn.IFS('DATA SHEET'!$B$13="ND",'PATHFINDER LOCATIONS'!$B$5,'DATA SHEET'!$B$13="TX",'PATHFINDER LOCATIONS'!$B$6,'DATA SHEET'!$B$13="WY",'PATHFINDER LOCATIONS'!$B$7)</f>
        <v>#N/A</v>
      </c>
      <c r="AB5" s="493"/>
      <c r="AC5" s="493"/>
      <c r="AD5" s="493"/>
      <c r="AE5" s="493"/>
      <c r="AF5" s="493"/>
      <c r="AG5" s="493"/>
      <c r="AH5" s="493"/>
      <c r="AI5" s="493"/>
      <c r="AJ5" s="493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4"/>
      <c r="CS5" s="12"/>
    </row>
    <row r="6" spans="2:108" ht="14.25" customHeight="1" thickBot="1" x14ac:dyDescent="0.25">
      <c r="B6" s="144"/>
      <c r="C6" s="147">
        <v>0</v>
      </c>
      <c r="D6" s="145"/>
      <c r="E6" s="145"/>
      <c r="F6" s="146"/>
      <c r="G6" s="489" t="s">
        <v>45</v>
      </c>
      <c r="H6" s="490"/>
      <c r="I6" s="490"/>
      <c r="J6" s="490"/>
      <c r="K6" s="490"/>
      <c r="L6" s="490"/>
      <c r="M6" s="490"/>
      <c r="N6" s="490"/>
      <c r="O6" s="490"/>
      <c r="P6" s="490"/>
      <c r="Q6" s="491"/>
      <c r="R6" s="486" t="s">
        <v>46</v>
      </c>
      <c r="S6" s="488"/>
      <c r="T6" s="488"/>
      <c r="U6" s="487"/>
      <c r="V6" s="486" t="s">
        <v>47</v>
      </c>
      <c r="W6" s="488"/>
      <c r="X6" s="488"/>
      <c r="Y6" s="488"/>
      <c r="Z6" s="488"/>
      <c r="AA6" s="488"/>
      <c r="AB6" s="488"/>
      <c r="AC6" s="488"/>
      <c r="AD6" s="488"/>
      <c r="AE6" s="488"/>
      <c r="AF6" s="488"/>
      <c r="AG6" s="488"/>
      <c r="AH6" s="488"/>
      <c r="AI6" s="488"/>
      <c r="AJ6" s="488"/>
      <c r="AK6" s="488"/>
      <c r="AL6" s="488"/>
      <c r="AM6" s="488"/>
      <c r="AN6" s="488"/>
      <c r="AO6" s="488"/>
      <c r="AP6" s="488"/>
      <c r="AQ6" s="488"/>
      <c r="AR6" s="488"/>
      <c r="AS6" s="488"/>
      <c r="AT6" s="488"/>
      <c r="AU6" s="488"/>
      <c r="AV6" s="488"/>
      <c r="AW6" s="488"/>
      <c r="AX6" s="488"/>
      <c r="AY6" s="487"/>
    </row>
    <row r="7" spans="2:108" ht="16.5" customHeight="1" thickBot="1" x14ac:dyDescent="0.25">
      <c r="B7" s="148"/>
      <c r="C7" s="149" t="s">
        <v>48</v>
      </c>
      <c r="D7" s="150"/>
      <c r="E7" s="486" t="s">
        <v>116</v>
      </c>
      <c r="F7" s="487"/>
      <c r="G7" s="486" t="s">
        <v>50</v>
      </c>
      <c r="H7" s="488"/>
      <c r="I7" s="487"/>
      <c r="J7" s="486" t="s">
        <v>117</v>
      </c>
      <c r="K7" s="487"/>
      <c r="L7" s="486" t="s">
        <v>51</v>
      </c>
      <c r="M7" s="487"/>
      <c r="N7" s="486" t="s">
        <v>53</v>
      </c>
      <c r="O7" s="488"/>
      <c r="P7" s="488"/>
      <c r="Q7" s="487"/>
      <c r="R7" s="185">
        <f>BI7</f>
        <v>0</v>
      </c>
      <c r="S7" s="186"/>
      <c r="T7" s="185">
        <f>BJ7</f>
        <v>0</v>
      </c>
      <c r="U7" s="186"/>
      <c r="V7" s="126">
        <f>BK7</f>
        <v>0</v>
      </c>
      <c r="W7" s="126">
        <f t="shared" ref="W7:AY7" si="0">BL7</f>
        <v>0</v>
      </c>
      <c r="X7" s="126">
        <f t="shared" si="0"/>
        <v>0</v>
      </c>
      <c r="Y7" s="126">
        <f t="shared" si="0"/>
        <v>0</v>
      </c>
      <c r="Z7" s="126">
        <f t="shared" si="0"/>
        <v>0</v>
      </c>
      <c r="AA7" s="126">
        <f t="shared" si="0"/>
        <v>0</v>
      </c>
      <c r="AB7" s="126">
        <f t="shared" si="0"/>
        <v>0</v>
      </c>
      <c r="AC7" s="126">
        <f t="shared" si="0"/>
        <v>0</v>
      </c>
      <c r="AD7" s="126">
        <f t="shared" si="0"/>
        <v>0</v>
      </c>
      <c r="AE7" s="126">
        <f t="shared" si="0"/>
        <v>0</v>
      </c>
      <c r="AF7" s="126">
        <f t="shared" si="0"/>
        <v>0</v>
      </c>
      <c r="AG7" s="126">
        <f t="shared" si="0"/>
        <v>0</v>
      </c>
      <c r="AH7" s="126">
        <f t="shared" si="0"/>
        <v>0</v>
      </c>
      <c r="AI7" s="126">
        <f t="shared" si="0"/>
        <v>0</v>
      </c>
      <c r="AJ7" s="126">
        <f t="shared" si="0"/>
        <v>0</v>
      </c>
      <c r="AK7" s="126">
        <f t="shared" si="0"/>
        <v>0</v>
      </c>
      <c r="AL7" s="126">
        <f t="shared" si="0"/>
        <v>0</v>
      </c>
      <c r="AM7" s="126">
        <f t="shared" si="0"/>
        <v>0</v>
      </c>
      <c r="AN7" s="126">
        <f t="shared" si="0"/>
        <v>0</v>
      </c>
      <c r="AO7" s="126">
        <f t="shared" si="0"/>
        <v>0</v>
      </c>
      <c r="AP7" s="126">
        <f t="shared" si="0"/>
        <v>0</v>
      </c>
      <c r="AQ7" s="126">
        <f t="shared" si="0"/>
        <v>0</v>
      </c>
      <c r="AR7" s="126">
        <f t="shared" si="0"/>
        <v>0</v>
      </c>
      <c r="AS7" s="126">
        <f t="shared" si="0"/>
        <v>0</v>
      </c>
      <c r="AT7" s="126">
        <f t="shared" si="0"/>
        <v>0</v>
      </c>
      <c r="AU7" s="126">
        <f t="shared" si="0"/>
        <v>0</v>
      </c>
      <c r="AV7" s="126">
        <f t="shared" si="0"/>
        <v>0</v>
      </c>
      <c r="AW7" s="126">
        <f t="shared" si="0"/>
        <v>0</v>
      </c>
      <c r="AX7" s="126">
        <f t="shared" si="0"/>
        <v>0</v>
      </c>
      <c r="AY7" s="126">
        <f t="shared" si="0"/>
        <v>0</v>
      </c>
      <c r="BI7" s="26">
        <f>SUM(BI9:BI1000)</f>
        <v>0</v>
      </c>
      <c r="BJ7" s="26">
        <f t="shared" ref="BJ7:CN7" si="1">SUM(BJ9:BJ1000)</f>
        <v>0</v>
      </c>
      <c r="BK7" s="26">
        <f t="shared" si="1"/>
        <v>0</v>
      </c>
      <c r="BL7" s="26">
        <f t="shared" si="1"/>
        <v>0</v>
      </c>
      <c r="BM7" s="26">
        <f t="shared" si="1"/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26">
        <f t="shared" si="1"/>
        <v>0</v>
      </c>
      <c r="CI7" s="26">
        <f t="shared" si="1"/>
        <v>0</v>
      </c>
      <c r="CJ7" s="26">
        <f t="shared" si="1"/>
        <v>0</v>
      </c>
      <c r="CK7" s="26">
        <f t="shared" si="1"/>
        <v>0</v>
      </c>
      <c r="CL7" s="26">
        <f t="shared" si="1"/>
        <v>0</v>
      </c>
      <c r="CM7" s="26">
        <f t="shared" si="1"/>
        <v>0</v>
      </c>
      <c r="CN7" s="26">
        <f t="shared" si="1"/>
        <v>0</v>
      </c>
    </row>
    <row r="8" spans="2:108" ht="148.5" customHeight="1" thickBot="1" x14ac:dyDescent="0.25">
      <c r="B8" s="119" t="s">
        <v>54</v>
      </c>
      <c r="C8" s="120" t="s">
        <v>118</v>
      </c>
      <c r="D8" s="121" t="s">
        <v>119</v>
      </c>
      <c r="E8" s="122" t="s">
        <v>29</v>
      </c>
      <c r="F8" s="123" t="s">
        <v>30</v>
      </c>
      <c r="G8" s="120" t="s">
        <v>60</v>
      </c>
      <c r="H8" s="124" t="s">
        <v>61</v>
      </c>
      <c r="I8" s="120" t="s">
        <v>120</v>
      </c>
      <c r="J8" s="120" t="s">
        <v>29</v>
      </c>
      <c r="K8" s="120" t="s">
        <v>30</v>
      </c>
      <c r="L8" s="120" t="s">
        <v>29</v>
      </c>
      <c r="M8" s="120" t="s">
        <v>30</v>
      </c>
      <c r="N8" s="120" t="s">
        <v>62</v>
      </c>
      <c r="O8" s="120" t="s">
        <v>63</v>
      </c>
      <c r="P8" s="120" t="s">
        <v>64</v>
      </c>
      <c r="Q8" s="120" t="s">
        <v>63</v>
      </c>
      <c r="R8" s="33" t="s">
        <v>121</v>
      </c>
      <c r="S8" s="33" t="s">
        <v>122</v>
      </c>
      <c r="T8" s="33" t="s">
        <v>67</v>
      </c>
      <c r="U8" s="33" t="s">
        <v>68</v>
      </c>
      <c r="V8" s="36" t="s">
        <v>69</v>
      </c>
      <c r="W8" s="36" t="s">
        <v>70</v>
      </c>
      <c r="X8" s="123" t="s">
        <v>71</v>
      </c>
      <c r="Y8" s="123" t="s">
        <v>72</v>
      </c>
      <c r="Z8" s="120" t="s">
        <v>78</v>
      </c>
      <c r="AA8" s="120" t="s">
        <v>79</v>
      </c>
      <c r="AB8" s="120" t="s">
        <v>75</v>
      </c>
      <c r="AC8" s="36" t="s">
        <v>123</v>
      </c>
      <c r="AD8" s="36" t="s">
        <v>124</v>
      </c>
      <c r="AE8" s="120" t="s">
        <v>125</v>
      </c>
      <c r="AF8" s="36" t="s">
        <v>126</v>
      </c>
      <c r="AG8" s="36" t="s">
        <v>127</v>
      </c>
      <c r="AH8" s="37" t="s">
        <v>128</v>
      </c>
      <c r="AI8" s="37" t="s">
        <v>80</v>
      </c>
      <c r="AJ8" s="37" t="s">
        <v>81</v>
      </c>
      <c r="AK8" s="125" t="s">
        <v>82</v>
      </c>
      <c r="AL8" s="125" t="s">
        <v>83</v>
      </c>
      <c r="AM8" s="125" t="s">
        <v>129</v>
      </c>
      <c r="AN8" s="38" t="s">
        <v>85</v>
      </c>
      <c r="AO8" s="38" t="s">
        <v>86</v>
      </c>
      <c r="AP8" s="38" t="s">
        <v>87</v>
      </c>
      <c r="AQ8" s="39" t="s">
        <v>88</v>
      </c>
      <c r="AR8" s="39" t="s">
        <v>89</v>
      </c>
      <c r="AS8" s="40" t="s">
        <v>130</v>
      </c>
      <c r="AT8" s="40" t="s">
        <v>91</v>
      </c>
      <c r="AU8" s="40" t="s">
        <v>92</v>
      </c>
      <c r="AV8" s="39" t="s">
        <v>93</v>
      </c>
      <c r="AW8" s="40" t="s">
        <v>94</v>
      </c>
      <c r="AX8" s="40" t="s">
        <v>131</v>
      </c>
      <c r="AY8" s="40" t="s">
        <v>132</v>
      </c>
      <c r="AZ8" s="41"/>
      <c r="BA8" s="41"/>
      <c r="BB8" s="165" t="s">
        <v>330</v>
      </c>
      <c r="BC8" s="165" t="s">
        <v>331</v>
      </c>
      <c r="BD8" s="165" t="s">
        <v>330</v>
      </c>
      <c r="BE8" s="165" t="s">
        <v>331</v>
      </c>
      <c r="BF8" s="192"/>
      <c r="BG8" s="41"/>
      <c r="BH8" s="41"/>
      <c r="BI8" s="30" t="str">
        <f>R8</f>
        <v>Box Reface</v>
      </c>
      <c r="BJ8" s="30" t="s">
        <v>133</v>
      </c>
      <c r="BK8" s="30" t="str">
        <f t="shared" ref="BK8:CA8" si="2">V8</f>
        <v>Damaged Seal Box:</v>
      </c>
      <c r="BL8" s="30" t="str">
        <f t="shared" si="2"/>
        <v>Damaged Seal Pin:</v>
      </c>
      <c r="BM8" s="30" t="str">
        <f t="shared" si="2"/>
        <v>Damaged Threads Box:</v>
      </c>
      <c r="BN8" s="30" t="str">
        <f t="shared" si="2"/>
        <v>Damaged Threads Pin:</v>
      </c>
      <c r="BO8" s="30" t="str">
        <f t="shared" si="2"/>
        <v>Swelled Box:</v>
      </c>
      <c r="BP8" s="30" t="str">
        <f t="shared" si="2"/>
        <v>Short Pin:</v>
      </c>
      <c r="BQ8" s="30" t="str">
        <f t="shared" si="2"/>
        <v>Bent Tube:</v>
      </c>
      <c r="BR8" s="30" t="str">
        <f t="shared" si="2"/>
        <v>Overfaced Box:</v>
      </c>
      <c r="BS8" s="30" t="str">
        <f t="shared" si="2"/>
        <v>Overfaced Pin:</v>
      </c>
      <c r="BT8" s="30" t="str">
        <f t="shared" si="2"/>
        <v>Pitted Box:</v>
      </c>
      <c r="BU8" s="30" t="str">
        <f t="shared" si="2"/>
        <v>Pitted Pin:</v>
      </c>
      <c r="BV8" s="30" t="str">
        <f t="shared" si="2"/>
        <v>Other Damage:</v>
      </c>
      <c r="BW8" s="30" t="str">
        <f t="shared" si="2"/>
        <v>Damaged Hardband CWP:</v>
      </c>
      <c r="BX8" s="30" t="str">
        <f t="shared" si="2"/>
        <v>Damaged Hardband Box:</v>
      </c>
      <c r="BY8" s="30" t="str">
        <f t="shared" si="2"/>
        <v>Damaged Hardband Pin:</v>
      </c>
      <c r="BZ8" s="30" t="str">
        <f t="shared" si="2"/>
        <v>Hardband Box:</v>
      </c>
      <c r="CA8" s="30" t="str">
        <f t="shared" si="2"/>
        <v>Hardband Centerpad #1:</v>
      </c>
      <c r="CB8" s="30" t="s">
        <v>95</v>
      </c>
      <c r="CC8" s="30" t="str">
        <f t="shared" ref="CC8:CN8" si="3">AN8</f>
        <v>Hardband Pin:</v>
      </c>
      <c r="CD8" s="30" t="str">
        <f t="shared" si="3"/>
        <v>DBR Hardband Box:</v>
      </c>
      <c r="CE8" s="30" t="str">
        <f t="shared" si="3"/>
        <v>DBR Hardband Pin:</v>
      </c>
      <c r="CF8" s="30" t="str">
        <f t="shared" si="3"/>
        <v>Minimum Wall Tube:</v>
      </c>
      <c r="CG8" s="30" t="str">
        <f t="shared" si="3"/>
        <v>Min Tong Box:</v>
      </c>
      <c r="CH8" s="30" t="str">
        <f t="shared" si="3"/>
        <v>Min Tong Pin</v>
      </c>
      <c r="CI8" s="30" t="str">
        <f t="shared" si="3"/>
        <v>Min Bevel Diameter Box:</v>
      </c>
      <c r="CJ8" s="30" t="str">
        <f t="shared" si="3"/>
        <v>Min Bevel Diameter Pin:</v>
      </c>
      <c r="CK8" s="30" t="str">
        <f t="shared" si="3"/>
        <v>Under Gauge:</v>
      </c>
      <c r="CL8" s="30" t="str">
        <f t="shared" si="3"/>
        <v>Damaged Tube:</v>
      </c>
      <c r="CM8" s="30" t="str">
        <f t="shared" si="3"/>
        <v>EMI Reject:</v>
      </c>
      <c r="CN8" s="30" t="str">
        <f t="shared" si="3"/>
        <v>Other DBR:</v>
      </c>
      <c r="CT8" s="204" t="s">
        <v>353</v>
      </c>
      <c r="CU8" s="204" t="s">
        <v>354</v>
      </c>
      <c r="CV8" s="204" t="s">
        <v>355</v>
      </c>
      <c r="CW8" s="204" t="s">
        <v>356</v>
      </c>
      <c r="CX8" s="204" t="s">
        <v>357</v>
      </c>
      <c r="CY8" s="204" t="s">
        <v>358</v>
      </c>
      <c r="CZ8" s="204"/>
      <c r="DA8" s="204" t="s">
        <v>379</v>
      </c>
      <c r="DB8" s="204" t="s">
        <v>380</v>
      </c>
      <c r="DC8" s="204" t="s">
        <v>381</v>
      </c>
      <c r="DD8" s="204" t="s">
        <v>359</v>
      </c>
    </row>
    <row r="9" spans="2:108" ht="15" customHeight="1" x14ac:dyDescent="0.2">
      <c r="B9" s="128">
        <v>1</v>
      </c>
      <c r="C9" s="129" t="str">
        <f>CONCATENATE('DATA SHEET'!$B$9,'Drill Size Info'!$P$2)</f>
        <v>" HWDP</v>
      </c>
      <c r="D9" s="130" t="str" cm="1">
        <f t="array" aca="1" ref="D9" ca="1">CELL("contents",BF9)</f>
        <v/>
      </c>
      <c r="E9" s="129" t="s">
        <v>154</v>
      </c>
      <c r="F9" s="129" t="s">
        <v>154</v>
      </c>
      <c r="G9" s="155"/>
      <c r="H9" s="155"/>
      <c r="I9" s="129" t="s">
        <v>154</v>
      </c>
      <c r="J9" s="155" t="s">
        <v>154</v>
      </c>
      <c r="K9" s="155" t="s">
        <v>154</v>
      </c>
      <c r="L9" s="131" t="s">
        <v>154</v>
      </c>
      <c r="M9" s="131" t="s">
        <v>154</v>
      </c>
      <c r="N9" s="214" t="str">
        <f>IF(CU9&lt;&gt;"",
    IF(INT('Drill Size Info'!$AA$19)=INT('Drill Size Info'!$AB$19),
        --(INT('Drill Size Info'!$AA$19) &amp; "." &amp; CU9),
        IF(AND((--(INT('Drill Size Info'!$AA$19) &amp; "." &amp; CU9)&gt;=--('Drill Size Info'!$AA$19)), (--(INT('Drill Size Info'!$AA$19) &amp; "." &amp; CU9)&lt;=--('Drill Size Info'!$AB$19))),
            --(INT('Drill Size Info'!$AA$19) &amp; "." &amp; CU9),
            --(INT('Drill Size Info'!$AB$19) &amp; "." &amp; CU9)
        )
    ),
    IF(CT9&lt;&gt;"",
        IF(INT('Drill Size Info'!$AA$19)=INT('Drill Size Info'!$AB$19),
            --(INT('Drill Size Info'!$AA$19) &amp; "." &amp; LEFT(CT9,3)),
            IF(AND((--(INT('Drill Size Info'!$AA$19) &amp; "." &amp; LEFT(CT9,3))&gt;=--('Drill Size Info'!$AA$19)), (--(INT('Drill Size Info'!$AA$19) &amp; "." &amp; LEFT(CT9,3))&lt;=--('Drill Size Info'!$AB$19))),
                --(INT('Drill Size Info'!$AA$19) &amp; "." &amp; LEFT(CT9,3)),
                --(INT('Drill Size Info'!$AB$19) &amp; "." &amp; LEFT(CT9,3))
            )
        ),
        "OK"
    )
)</f>
        <v>OK</v>
      </c>
      <c r="O9" s="163" t="str">
        <f>IF(CV9&lt;&gt;"",
    IF(INT('Drill Size Info'!$AA$19)=INT('Drill Size Info'!$AB$19),
        --(INT('Drill Size Info'!$AA$19) &amp; "." &amp; CV9),
        IF(AND((--(INT('Drill Size Info'!$AA$19) &amp; "." &amp; CV9)&gt;=--('Drill Size Info'!$AA$19)), (--(INT('Drill Size Info'!$AA$19) &amp; "." &amp; CV9)&lt;=--('Drill Size Info'!$AB$19))),
            --(INT('Drill Size Info'!$AA$19) &amp; "." &amp; CV9),
            --(INT('Drill Size Info'!$AB$19) &amp; "." &amp; CV9)
        )
    ),
    IF(CT9&lt;&gt;"",
        IF(INT('Drill Size Info'!$AA$19)=INT('Drill Size Info'!$AB$19),
            --(INT('Drill Size Info'!$AA$19) &amp; "." &amp; RIGHT(CT9,3)),
            IF(AND((--(INT('Drill Size Info'!$AA$19) &amp; "." &amp; RIGHT(CT9,3))&gt;=--('Drill Size Info'!$AA$19)), (--(INT('Drill Size Info'!$AA$19) &amp; "." &amp; RIGHT(CT9,3))&lt;=--('Drill Size Info'!$AB$19))),
                --(INT('Drill Size Info'!$AA$19) &amp; "." &amp; RIGHT(CT9,3)),
                --(INT('Drill Size Info'!$AB$19) &amp; "." &amp; RIGHT(CT9,3))
            )
        ),
        "N/A"
    )
)</f>
        <v>N/A</v>
      </c>
      <c r="P9" s="214" t="str">
        <f>IF(CX9&lt;&gt;"",
    IF(INT('Drill Size Info'!$AA$19)=INT('Drill Size Info'!$AB$15),
        --(INT('Drill Size Info'!$AA$15) &amp; "." &amp; CX9),
        IF(AND((--(INT('Drill Size Info'!$AA$15) &amp; "." &amp; CX9)&gt;=--('Drill Size Info'!$AA$15)), (--(INT('Drill Size Info'!$AA$15) &amp; "." &amp; CX9)&lt;=--('Drill Size Info'!$AB$15))),
            --(INT('Drill Size Info'!$AA$15) &amp; "." &amp; CX9),
            --(INT('Drill Size Info'!$AB$15) &amp; "." &amp; CX9)
        )
    ),
    IF(CW9&lt;&gt;"",
        IF(INT('Drill Size Info'!$AA$15)=INT('Drill Size Info'!$AB$15),
            --(INT('Drill Size Info'!$AA$15) &amp; "." &amp; LEFT(CW9,3)),
            IF(AND((--(INT('Drill Size Info'!$AA$15) &amp; "." &amp; LEFT(CW9,3))&gt;=--('Drill Size Info'!$AA$15)), (--(INT('Drill Size Info'!$AA$15) &amp; "." &amp; LEFT(CW9,3))&lt;=--('Drill Size Info'!$AB$15))),
                --(INT('Drill Size Info'!$AA$15) &amp; "." &amp; LEFT(CW9,3)),
                --(INT('Drill Size Info'!$AB$15) &amp; "." &amp; LEFT(CW9,3))
            )
        ),
        "OK"
    )
)</f>
        <v>OK</v>
      </c>
      <c r="Q9" s="163" t="str">
        <f>IF(CY9&lt;&gt;"",
    IF(INT('Drill Size Info'!$AA$19)=INT('Drill Size Info'!$AB$15),
        --(INT('Drill Size Info'!$AA$15) &amp; "." &amp; CY9),
        IF(AND((--(INT('Drill Size Info'!$AA$15) &amp; "." &amp; CY9)&gt;=--('Drill Size Info'!$AA$15)), (--(INT('Drill Size Info'!$AA$15) &amp; "." &amp; CY9)&lt;=--('Drill Size Info'!$AB$15))),
            --(INT('Drill Size Info'!$AA$15) &amp; "." &amp; CY9),
            --(INT('Drill Size Info'!$AB$15) &amp; "." &amp; CY9)
        )
    ),
    IF(CW9&lt;&gt;"",
        IF(INT('Drill Size Info'!$AA$15)=INT('Drill Size Info'!$AB$15),
            --(INT('Drill Size Info'!$AA$15) &amp; "." &amp; RIGHT(CW9,3)),
            IF(AND((--(INT('Drill Size Info'!$AA$15) &amp; "." &amp; RIGHT(CW9,3))&gt;=--('Drill Size Info'!$AA$15)), (--(INT('Drill Size Info'!$AA$15) &amp; "." &amp; RIGHT(CW9,3))&lt;=--('Drill Size Info'!$AB$15))),
                --(INT('Drill Size Info'!$AA$15) &amp; "." &amp; RIGHT(CW9,3)),
                --(INT('Drill Size Info'!$AB$15) &amp; "." &amp; RIGHT(CW9,3))
            )
        ),
        "N/A"
    )
)</f>
        <v>N/A</v>
      </c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3"/>
      <c r="AD9" s="133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4"/>
      <c r="AT9" s="134"/>
      <c r="AU9" s="134"/>
      <c r="AV9" s="134"/>
      <c r="AW9" s="134"/>
      <c r="AX9" s="134"/>
      <c r="AY9" s="135"/>
      <c r="AZ9" s="52"/>
      <c r="BA9" s="52"/>
      <c r="BB9" s="193"/>
      <c r="BC9" s="193"/>
      <c r="BD9" s="193"/>
      <c r="BE9" s="193"/>
      <c r="BF9" s="192" t="str">
        <f t="shared" ref="BF9:BF72" si="4">CONCATENATE(BB9,BC9,BD9,BE9)</f>
        <v/>
      </c>
      <c r="BG9" s="52"/>
      <c r="BH9" s="52"/>
      <c r="BI9" s="19">
        <f t="shared" ref="BI9:BI17" si="5">IF(R9="x",1,0)</f>
        <v>0</v>
      </c>
      <c r="BJ9" s="19">
        <f>IF(T9="x",1,0)</f>
        <v>0</v>
      </c>
      <c r="BK9" s="19">
        <f t="shared" ref="BK9:BX17" si="6">IF(V9="x",1,0)</f>
        <v>0</v>
      </c>
      <c r="BL9" s="19">
        <f t="shared" si="6"/>
        <v>0</v>
      </c>
      <c r="BM9" s="19">
        <f t="shared" si="6"/>
        <v>0</v>
      </c>
      <c r="BN9" s="19">
        <f t="shared" si="6"/>
        <v>0</v>
      </c>
      <c r="BO9" s="19">
        <f t="shared" si="6"/>
        <v>0</v>
      </c>
      <c r="BP9" s="19">
        <f t="shared" si="6"/>
        <v>0</v>
      </c>
      <c r="BQ9" s="19">
        <f t="shared" si="6"/>
        <v>0</v>
      </c>
      <c r="BR9" s="19">
        <f t="shared" si="6"/>
        <v>0</v>
      </c>
      <c r="BS9" s="19">
        <f t="shared" si="6"/>
        <v>0</v>
      </c>
      <c r="BT9" s="19">
        <f t="shared" si="6"/>
        <v>0</v>
      </c>
      <c r="BU9" s="19">
        <f t="shared" si="6"/>
        <v>0</v>
      </c>
      <c r="BV9" s="19">
        <f t="shared" si="6"/>
        <v>0</v>
      </c>
      <c r="BW9" s="19">
        <f t="shared" si="6"/>
        <v>0</v>
      </c>
      <c r="BX9" s="19">
        <f t="shared" si="6"/>
        <v>0</v>
      </c>
      <c r="BY9" s="19">
        <f t="shared" ref="BY9:CN17" si="7">IF(AJ9="x",1,0)</f>
        <v>0</v>
      </c>
      <c r="BZ9" s="19">
        <f t="shared" si="7"/>
        <v>0</v>
      </c>
      <c r="CA9" s="19">
        <f t="shared" si="7"/>
        <v>0</v>
      </c>
      <c r="CB9" s="19">
        <f t="shared" si="7"/>
        <v>0</v>
      </c>
      <c r="CC9" s="19">
        <f t="shared" si="7"/>
        <v>0</v>
      </c>
      <c r="CD9" s="19">
        <f t="shared" si="7"/>
        <v>0</v>
      </c>
      <c r="CE9" s="19">
        <f t="shared" si="7"/>
        <v>0</v>
      </c>
      <c r="CF9" s="19">
        <f t="shared" si="7"/>
        <v>0</v>
      </c>
      <c r="CG9" s="19">
        <f t="shared" si="7"/>
        <v>0</v>
      </c>
      <c r="CH9" s="19">
        <f t="shared" si="7"/>
        <v>0</v>
      </c>
      <c r="CI9" s="19">
        <f t="shared" si="7"/>
        <v>0</v>
      </c>
      <c r="CJ9" s="19">
        <f t="shared" si="7"/>
        <v>0</v>
      </c>
      <c r="CK9" s="19">
        <f t="shared" si="7"/>
        <v>0</v>
      </c>
      <c r="CL9" s="19">
        <f t="shared" si="7"/>
        <v>0</v>
      </c>
      <c r="CM9" s="19">
        <f t="shared" si="7"/>
        <v>0</v>
      </c>
      <c r="CN9" s="19">
        <f t="shared" si="7"/>
        <v>0</v>
      </c>
    </row>
    <row r="10" spans="2:108" ht="15" customHeight="1" x14ac:dyDescent="0.2">
      <c r="B10" s="136">
        <v>2</v>
      </c>
      <c r="C10" s="137" t="str">
        <f>CONCATENATE('DATA SHEET'!$B$9,'Drill Size Info'!$P$2)</f>
        <v>" HWDP</v>
      </c>
      <c r="D10" s="138" t="str" cm="1">
        <f t="array" aca="1" ref="D10" ca="1">CELL("contents",BF10)</f>
        <v/>
      </c>
      <c r="E10" s="137" t="s">
        <v>154</v>
      </c>
      <c r="F10" s="137" t="s">
        <v>154</v>
      </c>
      <c r="G10" s="154"/>
      <c r="H10" s="154"/>
      <c r="I10" s="137" t="s">
        <v>154</v>
      </c>
      <c r="J10" s="154" t="s">
        <v>154</v>
      </c>
      <c r="K10" s="154" t="s">
        <v>154</v>
      </c>
      <c r="L10" s="137" t="s">
        <v>154</v>
      </c>
      <c r="M10" s="137" t="s">
        <v>154</v>
      </c>
      <c r="N10" s="158" t="str">
        <f>IF(CU10&lt;&gt;"",
    IF(INT('Drill Size Info'!$AA$19)=INT('Drill Size Info'!$AB$19),
        --(INT('Drill Size Info'!$AA$19) &amp; "." &amp; CU10),
        IF(AND((--(INT('Drill Size Info'!$AA$19) &amp; "." &amp; CU10)&gt;=--('Drill Size Info'!$AA$19)), (--(INT('Drill Size Info'!$AA$19) &amp; "." &amp; CU10)&lt;=--('Drill Size Info'!$AB$19))),
            --(INT('Drill Size Info'!$AA$19) &amp; "." &amp; CU10),
            --(INT('Drill Size Info'!$AB$19) &amp; "." &amp; CU10)
        )
    ),
    IF(CT10&lt;&gt;"",
        IF(INT('Drill Size Info'!$AA$19)=INT('Drill Size Info'!$AB$19),
            --(INT('Drill Size Info'!$AA$19) &amp; "." &amp; LEFT(CT10,3)),
            IF(AND((--(INT('Drill Size Info'!$AA$19) &amp; "." &amp; LEFT(CT10,3))&gt;=--('Drill Size Info'!$AA$19)), (--(INT('Drill Size Info'!$AA$19) &amp; "." &amp; LEFT(CT10,3))&lt;=--('Drill Size Info'!$AB$19))),
                --(INT('Drill Size Info'!$AA$19) &amp; "." &amp; LEFT(CT10,3)),
                --(INT('Drill Size Info'!$AB$19) &amp; "." &amp; LEFT(CT10,3))
            )
        ),
        "OK"
    )
)</f>
        <v>OK</v>
      </c>
      <c r="O10" s="163" t="str">
        <f>IF(CV10&lt;&gt;"",
    IF(INT('Drill Size Info'!$AA$19)=INT('Drill Size Info'!$AB$19),
        --(INT('Drill Size Info'!$AA$19) &amp; "." &amp; CV10),
        IF(AND((--(INT('Drill Size Info'!$AA$19) &amp; "." &amp; CV10)&gt;=--('Drill Size Info'!$AA$19)), (--(INT('Drill Size Info'!$AA$19) &amp; "." &amp; CV10)&lt;=--('Drill Size Info'!$AB$19))),
            --(INT('Drill Size Info'!$AA$19) &amp; "." &amp; CV10),
            --(INT('Drill Size Info'!$AB$19) &amp; "." &amp; CV10)
        )
    ),
    IF(CT10&lt;&gt;"",
        IF(INT('Drill Size Info'!$AA$19)=INT('Drill Size Info'!$AB$19),
            --(INT('Drill Size Info'!$AA$19) &amp; "." &amp; RIGHT(CT10,3)),
            IF(AND((--(INT('Drill Size Info'!$AA$19) &amp; "." &amp; RIGHT(CT10,3))&gt;=--('Drill Size Info'!$AA$19)), (--(INT('Drill Size Info'!$AA$19) &amp; "." &amp; RIGHT(CT10,3))&lt;=--('Drill Size Info'!$AB$19))),
                --(INT('Drill Size Info'!$AA$19) &amp; "." &amp; RIGHT(CT10,3)),
                --(INT('Drill Size Info'!$AB$19) &amp; "." &amp; RIGHT(CT10,3))
            )
        ),
        "N/A"
    )
)</f>
        <v>N/A</v>
      </c>
      <c r="P10" s="158" t="str">
        <f>IF(CX10&lt;&gt;"",
    IF(INT('Drill Size Info'!$AA$19)=INT('Drill Size Info'!$AB$15),
        --(INT('Drill Size Info'!$AA$15) &amp; "." &amp; CX10),
        IF(AND((--(INT('Drill Size Info'!$AA$15) &amp; "." &amp; CX10)&gt;=--('Drill Size Info'!$AA$15)), (--(INT('Drill Size Info'!$AA$15) &amp; "." &amp; CX10)&lt;=--('Drill Size Info'!$AB$15))),
            --(INT('Drill Size Info'!$AA$15) &amp; "." &amp; CX10),
            --(INT('Drill Size Info'!$AB$15) &amp; "." &amp; CX10)
        )
    ),
    IF(CW10&lt;&gt;"",
        IF(INT('Drill Size Info'!$AA$15)=INT('Drill Size Info'!$AB$15),
            --(INT('Drill Size Info'!$AA$15) &amp; "." &amp; LEFT(CW10,3)),
            IF(AND((--(INT('Drill Size Info'!$AA$15) &amp; "." &amp; LEFT(CW10,3))&gt;=--('Drill Size Info'!$AA$15)), (--(INT('Drill Size Info'!$AA$15) &amp; "." &amp; LEFT(CW10,3))&lt;=--('Drill Size Info'!$AB$15))),
                --(INT('Drill Size Info'!$AA$15) &amp; "." &amp; LEFT(CW10,3)),
                --(INT('Drill Size Info'!$AB$15) &amp; "." &amp; LEFT(CW10,3))
            )
        ),
        "OK"
    )
)</f>
        <v>OK</v>
      </c>
      <c r="Q10" s="163" t="str">
        <f>IF(CY10&lt;&gt;"",
    IF(INT('Drill Size Info'!$AA$19)=INT('Drill Size Info'!$AB$15),
        --(INT('Drill Size Info'!$AA$15) &amp; "." &amp; CY10),
        IF(AND((--(INT('Drill Size Info'!$AA$15) &amp; "." &amp; CY10)&gt;=--('Drill Size Info'!$AA$15)), (--(INT('Drill Size Info'!$AA$15) &amp; "." &amp; CY10)&lt;=--('Drill Size Info'!$AB$15))),
            --(INT('Drill Size Info'!$AA$15) &amp; "." &amp; CY10),
            --(INT('Drill Size Info'!$AB$15) &amp; "." &amp; CY10)
        )
    ),
    IF(CW10&lt;&gt;"",
        IF(INT('Drill Size Info'!$AA$15)=INT('Drill Size Info'!$AB$15),
            --(INT('Drill Size Info'!$AA$15) &amp; "." &amp; RIGHT(CW10,3)),
            IF(AND((--(INT('Drill Size Info'!$AA$15) &amp; "." &amp; RIGHT(CW10,3))&gt;=--('Drill Size Info'!$AA$15)), (--(INT('Drill Size Info'!$AA$15) &amp; "." &amp; RIGHT(CW10,3))&lt;=--('Drill Size Info'!$AB$15))),
                --(INT('Drill Size Info'!$AA$15) &amp; "." &amp; RIGHT(CW10,3)),
                --(INT('Drill Size Info'!$AB$15) &amp; "." &amp; RIGHT(CW10,3))
            )
        ),
        "N/A"
    )
)</f>
        <v>N/A</v>
      </c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40"/>
      <c r="AD10" s="140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41"/>
      <c r="AT10" s="141"/>
      <c r="AU10" s="141"/>
      <c r="AV10" s="141"/>
      <c r="AW10" s="141"/>
      <c r="AX10" s="141"/>
      <c r="AY10" s="142"/>
      <c r="AZ10" s="52"/>
      <c r="BA10" s="52"/>
      <c r="BB10" s="52"/>
      <c r="BC10" s="52"/>
      <c r="BD10" s="52"/>
      <c r="BE10" s="52"/>
      <c r="BF10" s="192" t="str">
        <f t="shared" si="4"/>
        <v/>
      </c>
      <c r="BG10" s="52"/>
      <c r="BH10" s="52"/>
      <c r="BI10" s="19">
        <f t="shared" si="5"/>
        <v>0</v>
      </c>
      <c r="BJ10" s="19">
        <f t="shared" ref="BJ10:BJ17" si="8">IF(T10="x",1,0)</f>
        <v>0</v>
      </c>
      <c r="BK10" s="19">
        <f t="shared" si="6"/>
        <v>0</v>
      </c>
      <c r="BL10" s="19">
        <f t="shared" si="6"/>
        <v>0</v>
      </c>
      <c r="BM10" s="19">
        <f t="shared" si="6"/>
        <v>0</v>
      </c>
      <c r="BN10" s="19">
        <f t="shared" si="6"/>
        <v>0</v>
      </c>
      <c r="BO10" s="19">
        <f t="shared" si="6"/>
        <v>0</v>
      </c>
      <c r="BP10" s="19">
        <f t="shared" si="6"/>
        <v>0</v>
      </c>
      <c r="BQ10" s="19">
        <f t="shared" si="6"/>
        <v>0</v>
      </c>
      <c r="BR10" s="19">
        <f t="shared" si="6"/>
        <v>0</v>
      </c>
      <c r="BS10" s="19">
        <f t="shared" si="6"/>
        <v>0</v>
      </c>
      <c r="BT10" s="19">
        <f t="shared" si="6"/>
        <v>0</v>
      </c>
      <c r="BU10" s="19">
        <f t="shared" si="6"/>
        <v>0</v>
      </c>
      <c r="BV10" s="19">
        <f t="shared" si="6"/>
        <v>0</v>
      </c>
      <c r="BW10" s="19">
        <f t="shared" si="6"/>
        <v>0</v>
      </c>
      <c r="BX10" s="19">
        <f t="shared" si="6"/>
        <v>0</v>
      </c>
      <c r="BY10" s="19">
        <f t="shared" si="7"/>
        <v>0</v>
      </c>
      <c r="BZ10" s="19">
        <f t="shared" si="7"/>
        <v>0</v>
      </c>
      <c r="CA10" s="19">
        <f t="shared" si="7"/>
        <v>0</v>
      </c>
      <c r="CB10" s="19">
        <f t="shared" si="7"/>
        <v>0</v>
      </c>
      <c r="CC10" s="19">
        <f t="shared" si="7"/>
        <v>0</v>
      </c>
      <c r="CD10" s="19">
        <f t="shared" si="7"/>
        <v>0</v>
      </c>
      <c r="CE10" s="19">
        <f t="shared" si="7"/>
        <v>0</v>
      </c>
      <c r="CF10" s="19">
        <f t="shared" si="7"/>
        <v>0</v>
      </c>
      <c r="CG10" s="19">
        <f t="shared" si="7"/>
        <v>0</v>
      </c>
      <c r="CH10" s="19">
        <f t="shared" si="7"/>
        <v>0</v>
      </c>
      <c r="CI10" s="19">
        <f t="shared" si="7"/>
        <v>0</v>
      </c>
      <c r="CJ10" s="19">
        <f t="shared" si="7"/>
        <v>0</v>
      </c>
      <c r="CK10" s="19">
        <f t="shared" si="7"/>
        <v>0</v>
      </c>
      <c r="CL10" s="19">
        <f t="shared" si="7"/>
        <v>0</v>
      </c>
      <c r="CM10" s="19">
        <f t="shared" si="7"/>
        <v>0</v>
      </c>
      <c r="CN10" s="19">
        <f t="shared" si="7"/>
        <v>0</v>
      </c>
    </row>
    <row r="11" spans="2:108" ht="15" customHeight="1" x14ac:dyDescent="0.2">
      <c r="B11" s="136">
        <v>3</v>
      </c>
      <c r="C11" s="137" t="str">
        <f>CONCATENATE('DATA SHEET'!$B$9,'Drill Size Info'!$P$2)</f>
        <v>" HWDP</v>
      </c>
      <c r="D11" s="138" t="str" cm="1">
        <f t="array" aca="1" ref="D11" ca="1">CELL("contents",BF11)</f>
        <v/>
      </c>
      <c r="E11" s="137" t="s">
        <v>154</v>
      </c>
      <c r="F11" s="137" t="s">
        <v>154</v>
      </c>
      <c r="G11" s="154"/>
      <c r="H11" s="154"/>
      <c r="I11" s="137" t="s">
        <v>154</v>
      </c>
      <c r="J11" s="154" t="s">
        <v>154</v>
      </c>
      <c r="K11" s="154" t="s">
        <v>154</v>
      </c>
      <c r="L11" s="137" t="s">
        <v>154</v>
      </c>
      <c r="M11" s="137" t="s">
        <v>154</v>
      </c>
      <c r="N11" s="158" t="str">
        <f>IF(CU11&lt;&gt;"",
    IF(INT('Drill Size Info'!$AA$19)=INT('Drill Size Info'!$AB$19),
        --(INT('Drill Size Info'!$AA$19) &amp; "." &amp; CU11),
        IF(AND((--(INT('Drill Size Info'!$AA$19) &amp; "." &amp; CU11)&gt;=--('Drill Size Info'!$AA$19)), (--(INT('Drill Size Info'!$AA$19) &amp; "." &amp; CU11)&lt;=--('Drill Size Info'!$AB$19))),
            --(INT('Drill Size Info'!$AA$19) &amp; "." &amp; CU11),
            --(INT('Drill Size Info'!$AB$19) &amp; "." &amp; CU11)
        )
    ),
    IF(CT11&lt;&gt;"",
        IF(INT('Drill Size Info'!$AA$19)=INT('Drill Size Info'!$AB$19),
            --(INT('Drill Size Info'!$AA$19) &amp; "." &amp; LEFT(CT11,3)),
            IF(AND((--(INT('Drill Size Info'!$AA$19) &amp; "." &amp; LEFT(CT11,3))&gt;=--('Drill Size Info'!$AA$19)), (--(INT('Drill Size Info'!$AA$19) &amp; "." &amp; LEFT(CT11,3))&lt;=--('Drill Size Info'!$AB$19))),
                --(INT('Drill Size Info'!$AA$19) &amp; "." &amp; LEFT(CT11,3)),
                --(INT('Drill Size Info'!$AB$19) &amp; "." &amp; LEFT(CT11,3))
            )
        ),
        "OK"
    )
)</f>
        <v>OK</v>
      </c>
      <c r="O11" s="163" t="str">
        <f>IF(CV11&lt;&gt;"",
    IF(INT('Drill Size Info'!$AA$19)=INT('Drill Size Info'!$AB$19),
        --(INT('Drill Size Info'!$AA$19) &amp; "." &amp; CV11),
        IF(AND((--(INT('Drill Size Info'!$AA$19) &amp; "." &amp; CV11)&gt;=--('Drill Size Info'!$AA$19)), (--(INT('Drill Size Info'!$AA$19) &amp; "." &amp; CV11)&lt;=--('Drill Size Info'!$AB$19))),
            --(INT('Drill Size Info'!$AA$19) &amp; "." &amp; CV11),
            --(INT('Drill Size Info'!$AB$19) &amp; "." &amp; CV11)
        )
    ),
    IF(CT11&lt;&gt;"",
        IF(INT('Drill Size Info'!$AA$19)=INT('Drill Size Info'!$AB$19),
            --(INT('Drill Size Info'!$AA$19) &amp; "." &amp; RIGHT(CT11,3)),
            IF(AND((--(INT('Drill Size Info'!$AA$19) &amp; "." &amp; RIGHT(CT11,3))&gt;=--('Drill Size Info'!$AA$19)), (--(INT('Drill Size Info'!$AA$19) &amp; "." &amp; RIGHT(CT11,3))&lt;=--('Drill Size Info'!$AB$19))),
                --(INT('Drill Size Info'!$AA$19) &amp; "." &amp; RIGHT(CT11,3)),
                --(INT('Drill Size Info'!$AB$19) &amp; "." &amp; RIGHT(CT11,3))
            )
        ),
        "N/A"
    )
)</f>
        <v>N/A</v>
      </c>
      <c r="P11" s="158" t="str">
        <f>IF(CX11&lt;&gt;"",
    IF(INT('Drill Size Info'!$AA$19)=INT('Drill Size Info'!$AB$15),
        --(INT('Drill Size Info'!$AA$15) &amp; "." &amp; CX11),
        IF(AND((--(INT('Drill Size Info'!$AA$15) &amp; "." &amp; CX11)&gt;=--('Drill Size Info'!$AA$15)), (--(INT('Drill Size Info'!$AA$15) &amp; "." &amp; CX11)&lt;=--('Drill Size Info'!$AB$15))),
            --(INT('Drill Size Info'!$AA$15) &amp; "." &amp; CX11),
            --(INT('Drill Size Info'!$AB$15) &amp; "." &amp; CX11)
        )
    ),
    IF(CW11&lt;&gt;"",
        IF(INT('Drill Size Info'!$AA$15)=INT('Drill Size Info'!$AB$15),
            --(INT('Drill Size Info'!$AA$15) &amp; "." &amp; LEFT(CW11,3)),
            IF(AND((--(INT('Drill Size Info'!$AA$15) &amp; "." &amp; LEFT(CW11,3))&gt;=--('Drill Size Info'!$AA$15)), (--(INT('Drill Size Info'!$AA$15) &amp; "." &amp; LEFT(CW11,3))&lt;=--('Drill Size Info'!$AB$15))),
                --(INT('Drill Size Info'!$AA$15) &amp; "." &amp; LEFT(CW11,3)),
                --(INT('Drill Size Info'!$AB$15) &amp; "." &amp; LEFT(CW11,3))
            )
        ),
        "OK"
    )
)</f>
        <v>OK</v>
      </c>
      <c r="Q11" s="163" t="str">
        <f>IF(CY11&lt;&gt;"",
    IF(INT('Drill Size Info'!$AA$19)=INT('Drill Size Info'!$AB$15),
        --(INT('Drill Size Info'!$AA$15) &amp; "." &amp; CY11),
        IF(AND((--(INT('Drill Size Info'!$AA$15) &amp; "." &amp; CY11)&gt;=--('Drill Size Info'!$AA$15)), (--(INT('Drill Size Info'!$AA$15) &amp; "." &amp; CY11)&lt;=--('Drill Size Info'!$AB$15))),
            --(INT('Drill Size Info'!$AA$15) &amp; "." &amp; CY11),
            --(INT('Drill Size Info'!$AB$15) &amp; "." &amp; CY11)
        )
    ),
    IF(CW11&lt;&gt;"",
        IF(INT('Drill Size Info'!$AA$15)=INT('Drill Size Info'!$AB$15),
            --(INT('Drill Size Info'!$AA$15) &amp; "." &amp; RIGHT(CW11,3)),
            IF(AND((--(INT('Drill Size Info'!$AA$15) &amp; "." &amp; RIGHT(CW11,3))&gt;=--('Drill Size Info'!$AA$15)), (--(INT('Drill Size Info'!$AA$15) &amp; "." &amp; RIGHT(CW11,3))&lt;=--('Drill Size Info'!$AB$15))),
                --(INT('Drill Size Info'!$AA$15) &amp; "." &amp; RIGHT(CW11,3)),
                --(INT('Drill Size Info'!$AB$15) &amp; "." &amp; RIGHT(CW11,3))
            )
        ),
        "N/A"
    )
)</f>
        <v>N/A</v>
      </c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40"/>
      <c r="AD11" s="140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41"/>
      <c r="AT11" s="141"/>
      <c r="AU11" s="141"/>
      <c r="AV11" s="141"/>
      <c r="AW11" s="141"/>
      <c r="AX11" s="141"/>
      <c r="AY11" s="142"/>
      <c r="AZ11" s="52"/>
      <c r="BA11" s="52"/>
      <c r="BB11" s="52"/>
      <c r="BC11" s="52"/>
      <c r="BD11" s="52"/>
      <c r="BE11" s="52"/>
      <c r="BF11" s="192" t="str">
        <f t="shared" si="4"/>
        <v/>
      </c>
      <c r="BG11" s="52"/>
      <c r="BH11" s="52"/>
      <c r="BI11" s="19">
        <f t="shared" si="5"/>
        <v>0</v>
      </c>
      <c r="BJ11" s="19">
        <f t="shared" si="8"/>
        <v>0</v>
      </c>
      <c r="BK11" s="19">
        <f t="shared" si="6"/>
        <v>0</v>
      </c>
      <c r="BL11" s="19">
        <f t="shared" si="6"/>
        <v>0</v>
      </c>
      <c r="BM11" s="19">
        <f t="shared" si="6"/>
        <v>0</v>
      </c>
      <c r="BN11" s="19">
        <f t="shared" si="6"/>
        <v>0</v>
      </c>
      <c r="BO11" s="19">
        <f t="shared" si="6"/>
        <v>0</v>
      </c>
      <c r="BP11" s="19">
        <f t="shared" si="6"/>
        <v>0</v>
      </c>
      <c r="BQ11" s="19">
        <f t="shared" si="6"/>
        <v>0</v>
      </c>
      <c r="BR11" s="19">
        <f t="shared" si="6"/>
        <v>0</v>
      </c>
      <c r="BS11" s="19">
        <f t="shared" si="6"/>
        <v>0</v>
      </c>
      <c r="BT11" s="19">
        <f t="shared" si="6"/>
        <v>0</v>
      </c>
      <c r="BU11" s="19">
        <f t="shared" si="6"/>
        <v>0</v>
      </c>
      <c r="BV11" s="19">
        <f t="shared" si="6"/>
        <v>0</v>
      </c>
      <c r="BW11" s="19">
        <f t="shared" si="6"/>
        <v>0</v>
      </c>
      <c r="BX11" s="19">
        <f t="shared" si="6"/>
        <v>0</v>
      </c>
      <c r="BY11" s="19">
        <f t="shared" si="7"/>
        <v>0</v>
      </c>
      <c r="BZ11" s="19">
        <f t="shared" si="7"/>
        <v>0</v>
      </c>
      <c r="CA11" s="19">
        <f t="shared" si="7"/>
        <v>0</v>
      </c>
      <c r="CB11" s="19">
        <f t="shared" si="7"/>
        <v>0</v>
      </c>
      <c r="CC11" s="19">
        <f t="shared" si="7"/>
        <v>0</v>
      </c>
      <c r="CD11" s="19">
        <f t="shared" si="7"/>
        <v>0</v>
      </c>
      <c r="CE11" s="19">
        <f t="shared" si="7"/>
        <v>0</v>
      </c>
      <c r="CF11" s="19">
        <f t="shared" si="7"/>
        <v>0</v>
      </c>
      <c r="CG11" s="19">
        <f t="shared" si="7"/>
        <v>0</v>
      </c>
      <c r="CH11" s="19">
        <f t="shared" si="7"/>
        <v>0</v>
      </c>
      <c r="CI11" s="19">
        <f t="shared" si="7"/>
        <v>0</v>
      </c>
      <c r="CJ11" s="19">
        <f t="shared" si="7"/>
        <v>0</v>
      </c>
      <c r="CK11" s="19">
        <f t="shared" si="7"/>
        <v>0</v>
      </c>
      <c r="CL11" s="19">
        <f t="shared" si="7"/>
        <v>0</v>
      </c>
      <c r="CM11" s="19">
        <f t="shared" si="7"/>
        <v>0</v>
      </c>
      <c r="CN11" s="19">
        <f t="shared" si="7"/>
        <v>0</v>
      </c>
    </row>
    <row r="12" spans="2:108" ht="15" customHeight="1" x14ac:dyDescent="0.2">
      <c r="B12" s="136">
        <v>4</v>
      </c>
      <c r="C12" s="137" t="str">
        <f>CONCATENATE('DATA SHEET'!$B$9,'Drill Size Info'!$P$2)</f>
        <v>" HWDP</v>
      </c>
      <c r="D12" s="138" t="str" cm="1">
        <f t="array" aca="1" ref="D12" ca="1">CELL("contents",BF12)</f>
        <v/>
      </c>
      <c r="E12" s="137" t="s">
        <v>154</v>
      </c>
      <c r="F12" s="137" t="s">
        <v>154</v>
      </c>
      <c r="G12" s="154"/>
      <c r="H12" s="154"/>
      <c r="I12" s="137" t="s">
        <v>154</v>
      </c>
      <c r="J12" s="154" t="s">
        <v>154</v>
      </c>
      <c r="K12" s="154" t="s">
        <v>154</v>
      </c>
      <c r="L12" s="137" t="s">
        <v>154</v>
      </c>
      <c r="M12" s="137" t="s">
        <v>154</v>
      </c>
      <c r="N12" s="158" t="str">
        <f>IF(CU12&lt;&gt;"",
    IF(INT('Drill Size Info'!$AA$19)=INT('Drill Size Info'!$AB$19),
        --(INT('Drill Size Info'!$AA$19) &amp; "." &amp; CU12),
        IF(AND((--(INT('Drill Size Info'!$AA$19) &amp; "." &amp; CU12)&gt;=--('Drill Size Info'!$AA$19)), (--(INT('Drill Size Info'!$AA$19) &amp; "." &amp; CU12)&lt;=--('Drill Size Info'!$AB$19))),
            --(INT('Drill Size Info'!$AA$19) &amp; "." &amp; CU12),
            --(INT('Drill Size Info'!$AB$19) &amp; "." &amp; CU12)
        )
    ),
    IF(CT12&lt;&gt;"",
        IF(INT('Drill Size Info'!$AA$19)=INT('Drill Size Info'!$AB$19),
            --(INT('Drill Size Info'!$AA$19) &amp; "." &amp; LEFT(CT12,3)),
            IF(AND((--(INT('Drill Size Info'!$AA$19) &amp; "." &amp; LEFT(CT12,3))&gt;=--('Drill Size Info'!$AA$19)), (--(INT('Drill Size Info'!$AA$19) &amp; "." &amp; LEFT(CT12,3))&lt;=--('Drill Size Info'!$AB$19))),
                --(INT('Drill Size Info'!$AA$19) &amp; "." &amp; LEFT(CT12,3)),
                --(INT('Drill Size Info'!$AB$19) &amp; "." &amp; LEFT(CT12,3))
            )
        ),
        "OK"
    )
)</f>
        <v>OK</v>
      </c>
      <c r="O12" s="163" t="str">
        <f>IF(CV12&lt;&gt;"",
    IF(INT('Drill Size Info'!$AA$19)=INT('Drill Size Info'!$AB$19),
        --(INT('Drill Size Info'!$AA$19) &amp; "." &amp; CV12),
        IF(AND((--(INT('Drill Size Info'!$AA$19) &amp; "." &amp; CV12)&gt;=--('Drill Size Info'!$AA$19)), (--(INT('Drill Size Info'!$AA$19) &amp; "." &amp; CV12)&lt;=--('Drill Size Info'!$AB$19))),
            --(INT('Drill Size Info'!$AA$19) &amp; "." &amp; CV12),
            --(INT('Drill Size Info'!$AB$19) &amp; "." &amp; CV12)
        )
    ),
    IF(CT12&lt;&gt;"",
        IF(INT('Drill Size Info'!$AA$19)=INT('Drill Size Info'!$AB$19),
            --(INT('Drill Size Info'!$AA$19) &amp; "." &amp; RIGHT(CT12,3)),
            IF(AND((--(INT('Drill Size Info'!$AA$19) &amp; "." &amp; RIGHT(CT12,3))&gt;=--('Drill Size Info'!$AA$19)), (--(INT('Drill Size Info'!$AA$19) &amp; "." &amp; RIGHT(CT12,3))&lt;=--('Drill Size Info'!$AB$19))),
                --(INT('Drill Size Info'!$AA$19) &amp; "." &amp; RIGHT(CT12,3)),
                --(INT('Drill Size Info'!$AB$19) &amp; "." &amp; RIGHT(CT12,3))
            )
        ),
        "N/A"
    )
)</f>
        <v>N/A</v>
      </c>
      <c r="P12" s="158" t="str">
        <f>IF(CX12&lt;&gt;"",
    IF(INT('Drill Size Info'!$AA$19)=INT('Drill Size Info'!$AB$15),
        --(INT('Drill Size Info'!$AA$15) &amp; "." &amp; CX12),
        IF(AND((--(INT('Drill Size Info'!$AA$15) &amp; "." &amp; CX12)&gt;=--('Drill Size Info'!$AA$15)), (--(INT('Drill Size Info'!$AA$15) &amp; "." &amp; CX12)&lt;=--('Drill Size Info'!$AB$15))),
            --(INT('Drill Size Info'!$AA$15) &amp; "." &amp; CX12),
            --(INT('Drill Size Info'!$AB$15) &amp; "." &amp; CX12)
        )
    ),
    IF(CW12&lt;&gt;"",
        IF(INT('Drill Size Info'!$AA$15)=INT('Drill Size Info'!$AB$15),
            --(INT('Drill Size Info'!$AA$15) &amp; "." &amp; LEFT(CW12,3)),
            IF(AND((--(INT('Drill Size Info'!$AA$15) &amp; "." &amp; LEFT(CW12,3))&gt;=--('Drill Size Info'!$AA$15)), (--(INT('Drill Size Info'!$AA$15) &amp; "." &amp; LEFT(CW12,3))&lt;=--('Drill Size Info'!$AB$15))),
                --(INT('Drill Size Info'!$AA$15) &amp; "." &amp; LEFT(CW12,3)),
                --(INT('Drill Size Info'!$AB$15) &amp; "." &amp; LEFT(CW12,3))
            )
        ),
        "OK"
    )
)</f>
        <v>OK</v>
      </c>
      <c r="Q12" s="163" t="str">
        <f>IF(CY12&lt;&gt;"",
    IF(INT('Drill Size Info'!$AA$19)=INT('Drill Size Info'!$AB$15),
        --(INT('Drill Size Info'!$AA$15) &amp; "." &amp; CY12),
        IF(AND((--(INT('Drill Size Info'!$AA$15) &amp; "." &amp; CY12)&gt;=--('Drill Size Info'!$AA$15)), (--(INT('Drill Size Info'!$AA$15) &amp; "." &amp; CY12)&lt;=--('Drill Size Info'!$AB$15))),
            --(INT('Drill Size Info'!$AA$15) &amp; "." &amp; CY12),
            --(INT('Drill Size Info'!$AB$15) &amp; "." &amp; CY12)
        )
    ),
    IF(CW12&lt;&gt;"",
        IF(INT('Drill Size Info'!$AA$15)=INT('Drill Size Info'!$AB$15),
            --(INT('Drill Size Info'!$AA$15) &amp; "." &amp; RIGHT(CW12,3)),
            IF(AND((--(INT('Drill Size Info'!$AA$15) &amp; "." &amp; RIGHT(CW12,3))&gt;=--('Drill Size Info'!$AA$15)), (--(INT('Drill Size Info'!$AA$15) &amp; "." &amp; RIGHT(CW12,3))&lt;=--('Drill Size Info'!$AB$15))),
                --(INT('Drill Size Info'!$AA$15) &amp; "." &amp; RIGHT(CW12,3)),
                --(INT('Drill Size Info'!$AB$15) &amp; "." &amp; RIGHT(CW12,3))
            )
        ),
        "N/A"
    )
)</f>
        <v>N/A</v>
      </c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40"/>
      <c r="AD12" s="140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41"/>
      <c r="AT12" s="141"/>
      <c r="AU12" s="141"/>
      <c r="AV12" s="141"/>
      <c r="AW12" s="141"/>
      <c r="AX12" s="141"/>
      <c r="AY12" s="142"/>
      <c r="AZ12" s="52"/>
      <c r="BA12" s="52"/>
      <c r="BB12" s="52"/>
      <c r="BC12" s="52"/>
      <c r="BD12" s="52"/>
      <c r="BE12" s="52"/>
      <c r="BF12" s="192" t="str">
        <f t="shared" si="4"/>
        <v/>
      </c>
      <c r="BG12" s="52"/>
      <c r="BH12" s="52"/>
      <c r="BI12" s="19">
        <f t="shared" si="5"/>
        <v>0</v>
      </c>
      <c r="BJ12" s="19">
        <f t="shared" si="8"/>
        <v>0</v>
      </c>
      <c r="BK12" s="19">
        <f t="shared" si="6"/>
        <v>0</v>
      </c>
      <c r="BL12" s="19">
        <f t="shared" si="6"/>
        <v>0</v>
      </c>
      <c r="BM12" s="19">
        <f t="shared" si="6"/>
        <v>0</v>
      </c>
      <c r="BN12" s="19">
        <f t="shared" si="6"/>
        <v>0</v>
      </c>
      <c r="BO12" s="19">
        <f t="shared" si="6"/>
        <v>0</v>
      </c>
      <c r="BP12" s="19">
        <f t="shared" si="6"/>
        <v>0</v>
      </c>
      <c r="BQ12" s="19">
        <f t="shared" si="6"/>
        <v>0</v>
      </c>
      <c r="BR12" s="19">
        <f t="shared" si="6"/>
        <v>0</v>
      </c>
      <c r="BS12" s="19">
        <f t="shared" si="6"/>
        <v>0</v>
      </c>
      <c r="BT12" s="19">
        <f t="shared" si="6"/>
        <v>0</v>
      </c>
      <c r="BU12" s="19">
        <f t="shared" si="6"/>
        <v>0</v>
      </c>
      <c r="BV12" s="19">
        <f t="shared" si="6"/>
        <v>0</v>
      </c>
      <c r="BW12" s="19">
        <f t="shared" si="6"/>
        <v>0</v>
      </c>
      <c r="BX12" s="19">
        <f t="shared" si="6"/>
        <v>0</v>
      </c>
      <c r="BY12" s="19">
        <f t="shared" si="7"/>
        <v>0</v>
      </c>
      <c r="BZ12" s="19">
        <f t="shared" si="7"/>
        <v>0</v>
      </c>
      <c r="CA12" s="19">
        <f t="shared" si="7"/>
        <v>0</v>
      </c>
      <c r="CB12" s="19">
        <f t="shared" si="7"/>
        <v>0</v>
      </c>
      <c r="CC12" s="19">
        <f t="shared" si="7"/>
        <v>0</v>
      </c>
      <c r="CD12" s="19">
        <f t="shared" si="7"/>
        <v>0</v>
      </c>
      <c r="CE12" s="19">
        <f t="shared" si="7"/>
        <v>0</v>
      </c>
      <c r="CF12" s="19">
        <f t="shared" si="7"/>
        <v>0</v>
      </c>
      <c r="CG12" s="19">
        <f t="shared" si="7"/>
        <v>0</v>
      </c>
      <c r="CH12" s="19">
        <f t="shared" si="7"/>
        <v>0</v>
      </c>
      <c r="CI12" s="19">
        <f t="shared" si="7"/>
        <v>0</v>
      </c>
      <c r="CJ12" s="19">
        <f t="shared" si="7"/>
        <v>0</v>
      </c>
      <c r="CK12" s="19">
        <f t="shared" si="7"/>
        <v>0</v>
      </c>
      <c r="CL12" s="19">
        <f t="shared" si="7"/>
        <v>0</v>
      </c>
      <c r="CM12" s="19">
        <f t="shared" si="7"/>
        <v>0</v>
      </c>
      <c r="CN12" s="19">
        <f t="shared" si="7"/>
        <v>0</v>
      </c>
    </row>
    <row r="13" spans="2:108" ht="15" customHeight="1" x14ac:dyDescent="0.2">
      <c r="B13" s="136">
        <v>5</v>
      </c>
      <c r="C13" s="137" t="str">
        <f>CONCATENATE('DATA SHEET'!$B$9,'Drill Size Info'!$P$2)</f>
        <v>" HWDP</v>
      </c>
      <c r="D13" s="138" t="str" cm="1">
        <f t="array" aca="1" ref="D13" ca="1">CELL("contents",BF13)</f>
        <v/>
      </c>
      <c r="E13" s="137" t="s">
        <v>154</v>
      </c>
      <c r="F13" s="137" t="s">
        <v>154</v>
      </c>
      <c r="G13" s="154"/>
      <c r="H13" s="154"/>
      <c r="I13" s="137" t="s">
        <v>154</v>
      </c>
      <c r="J13" s="154" t="s">
        <v>154</v>
      </c>
      <c r="K13" s="154" t="s">
        <v>154</v>
      </c>
      <c r="L13" s="137" t="s">
        <v>154</v>
      </c>
      <c r="M13" s="137" t="s">
        <v>154</v>
      </c>
      <c r="N13" s="158" t="str">
        <f>IF(CU13&lt;&gt;"",
    IF(INT('Drill Size Info'!$AA$19)=INT('Drill Size Info'!$AB$19),
        --(INT('Drill Size Info'!$AA$19) &amp; "." &amp; CU13),
        IF(AND((--(INT('Drill Size Info'!$AA$19) &amp; "." &amp; CU13)&gt;=--('Drill Size Info'!$AA$19)), (--(INT('Drill Size Info'!$AA$19) &amp; "." &amp; CU13)&lt;=--('Drill Size Info'!$AB$19))),
            --(INT('Drill Size Info'!$AA$19) &amp; "." &amp; CU13),
            --(INT('Drill Size Info'!$AB$19) &amp; "." &amp; CU13)
        )
    ),
    IF(CT13&lt;&gt;"",
        IF(INT('Drill Size Info'!$AA$19)=INT('Drill Size Info'!$AB$19),
            --(INT('Drill Size Info'!$AA$19) &amp; "." &amp; LEFT(CT13,3)),
            IF(AND((--(INT('Drill Size Info'!$AA$19) &amp; "." &amp; LEFT(CT13,3))&gt;=--('Drill Size Info'!$AA$19)), (--(INT('Drill Size Info'!$AA$19) &amp; "." &amp; LEFT(CT13,3))&lt;=--('Drill Size Info'!$AB$19))),
                --(INT('Drill Size Info'!$AA$19) &amp; "." &amp; LEFT(CT13,3)),
                --(INT('Drill Size Info'!$AB$19) &amp; "." &amp; LEFT(CT13,3))
            )
        ),
        "OK"
    )
)</f>
        <v>OK</v>
      </c>
      <c r="O13" s="163" t="str">
        <f>IF(CV13&lt;&gt;"",
    IF(INT('Drill Size Info'!$AA$19)=INT('Drill Size Info'!$AB$19),
        --(INT('Drill Size Info'!$AA$19) &amp; "." &amp; CV13),
        IF(AND((--(INT('Drill Size Info'!$AA$19) &amp; "." &amp; CV13)&gt;=--('Drill Size Info'!$AA$19)), (--(INT('Drill Size Info'!$AA$19) &amp; "." &amp; CV13)&lt;=--('Drill Size Info'!$AB$19))),
            --(INT('Drill Size Info'!$AA$19) &amp; "." &amp; CV13),
            --(INT('Drill Size Info'!$AB$19) &amp; "." &amp; CV13)
        )
    ),
    IF(CT13&lt;&gt;"",
        IF(INT('Drill Size Info'!$AA$19)=INT('Drill Size Info'!$AB$19),
            --(INT('Drill Size Info'!$AA$19) &amp; "." &amp; RIGHT(CT13,3)),
            IF(AND((--(INT('Drill Size Info'!$AA$19) &amp; "." &amp; RIGHT(CT13,3))&gt;=--('Drill Size Info'!$AA$19)), (--(INT('Drill Size Info'!$AA$19) &amp; "." &amp; RIGHT(CT13,3))&lt;=--('Drill Size Info'!$AB$19))),
                --(INT('Drill Size Info'!$AA$19) &amp; "." &amp; RIGHT(CT13,3)),
                --(INT('Drill Size Info'!$AB$19) &amp; "." &amp; RIGHT(CT13,3))
            )
        ),
        "N/A"
    )
)</f>
        <v>N/A</v>
      </c>
      <c r="P13" s="158" t="str">
        <f>IF(CX13&lt;&gt;"",
    IF(INT('Drill Size Info'!$AA$19)=INT('Drill Size Info'!$AB$15),
        --(INT('Drill Size Info'!$AA$15) &amp; "." &amp; CX13),
        IF(AND((--(INT('Drill Size Info'!$AA$15) &amp; "." &amp; CX13)&gt;=--('Drill Size Info'!$AA$15)), (--(INT('Drill Size Info'!$AA$15) &amp; "." &amp; CX13)&lt;=--('Drill Size Info'!$AB$15))),
            --(INT('Drill Size Info'!$AA$15) &amp; "." &amp; CX13),
            --(INT('Drill Size Info'!$AB$15) &amp; "." &amp; CX13)
        )
    ),
    IF(CW13&lt;&gt;"",
        IF(INT('Drill Size Info'!$AA$15)=INT('Drill Size Info'!$AB$15),
            --(INT('Drill Size Info'!$AA$15) &amp; "." &amp; LEFT(CW13,3)),
            IF(AND((--(INT('Drill Size Info'!$AA$15) &amp; "." &amp; LEFT(CW13,3))&gt;=--('Drill Size Info'!$AA$15)), (--(INT('Drill Size Info'!$AA$15) &amp; "." &amp; LEFT(CW13,3))&lt;=--('Drill Size Info'!$AB$15))),
                --(INT('Drill Size Info'!$AA$15) &amp; "." &amp; LEFT(CW13,3)),
                --(INT('Drill Size Info'!$AB$15) &amp; "." &amp; LEFT(CW13,3))
            )
        ),
        "OK"
    )
)</f>
        <v>OK</v>
      </c>
      <c r="Q13" s="163" t="str">
        <f>IF(CY13&lt;&gt;"",
    IF(INT('Drill Size Info'!$AA$19)=INT('Drill Size Info'!$AB$15),
        --(INT('Drill Size Info'!$AA$15) &amp; "." &amp; CY13),
        IF(AND((--(INT('Drill Size Info'!$AA$15) &amp; "." &amp; CY13)&gt;=--('Drill Size Info'!$AA$15)), (--(INT('Drill Size Info'!$AA$15) &amp; "." &amp; CY13)&lt;=--('Drill Size Info'!$AB$15))),
            --(INT('Drill Size Info'!$AA$15) &amp; "." &amp; CY13),
            --(INT('Drill Size Info'!$AB$15) &amp; "." &amp; CY13)
        )
    ),
    IF(CW13&lt;&gt;"",
        IF(INT('Drill Size Info'!$AA$15)=INT('Drill Size Info'!$AB$15),
            --(INT('Drill Size Info'!$AA$15) &amp; "." &amp; RIGHT(CW13,3)),
            IF(AND((--(INT('Drill Size Info'!$AA$15) &amp; "." &amp; RIGHT(CW13,3))&gt;=--('Drill Size Info'!$AA$15)), (--(INT('Drill Size Info'!$AA$15) &amp; "." &amp; RIGHT(CW13,3))&lt;=--('Drill Size Info'!$AB$15))),
                --(INT('Drill Size Info'!$AA$15) &amp; "." &amp; RIGHT(CW13,3)),
                --(INT('Drill Size Info'!$AB$15) &amp; "." &amp; RIGHT(CW13,3))
            )
        ),
        "N/A"
    )
)</f>
        <v>N/A</v>
      </c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40"/>
      <c r="AD13" s="140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41"/>
      <c r="AT13" s="141"/>
      <c r="AU13" s="141"/>
      <c r="AV13" s="141"/>
      <c r="AW13" s="141"/>
      <c r="AX13" s="141"/>
      <c r="AY13" s="142"/>
      <c r="AZ13" s="52"/>
      <c r="BA13" s="52"/>
      <c r="BB13" s="52"/>
      <c r="BC13" s="52"/>
      <c r="BD13" s="52"/>
      <c r="BE13" s="52"/>
      <c r="BF13" s="192" t="str">
        <f t="shared" si="4"/>
        <v/>
      </c>
      <c r="BG13" s="52"/>
      <c r="BH13" s="52"/>
      <c r="BI13" s="19">
        <f t="shared" si="5"/>
        <v>0</v>
      </c>
      <c r="BJ13" s="19">
        <f t="shared" si="8"/>
        <v>0</v>
      </c>
      <c r="BK13" s="19">
        <f t="shared" si="6"/>
        <v>0</v>
      </c>
      <c r="BL13" s="19">
        <f t="shared" si="6"/>
        <v>0</v>
      </c>
      <c r="BM13" s="19">
        <f t="shared" si="6"/>
        <v>0</v>
      </c>
      <c r="BN13" s="19">
        <f t="shared" si="6"/>
        <v>0</v>
      </c>
      <c r="BO13" s="19">
        <f t="shared" si="6"/>
        <v>0</v>
      </c>
      <c r="BP13" s="19">
        <f t="shared" si="6"/>
        <v>0</v>
      </c>
      <c r="BQ13" s="19">
        <f t="shared" si="6"/>
        <v>0</v>
      </c>
      <c r="BR13" s="19">
        <f t="shared" si="6"/>
        <v>0</v>
      </c>
      <c r="BS13" s="19">
        <f t="shared" si="6"/>
        <v>0</v>
      </c>
      <c r="BT13" s="19">
        <f t="shared" si="6"/>
        <v>0</v>
      </c>
      <c r="BU13" s="19">
        <f t="shared" si="6"/>
        <v>0</v>
      </c>
      <c r="BV13" s="19">
        <f t="shared" si="6"/>
        <v>0</v>
      </c>
      <c r="BW13" s="19">
        <f t="shared" si="6"/>
        <v>0</v>
      </c>
      <c r="BX13" s="19">
        <f t="shared" si="6"/>
        <v>0</v>
      </c>
      <c r="BY13" s="19">
        <f t="shared" si="7"/>
        <v>0</v>
      </c>
      <c r="BZ13" s="19">
        <f t="shared" si="7"/>
        <v>0</v>
      </c>
      <c r="CA13" s="19">
        <f t="shared" si="7"/>
        <v>0</v>
      </c>
      <c r="CB13" s="19">
        <f t="shared" si="7"/>
        <v>0</v>
      </c>
      <c r="CC13" s="19">
        <f t="shared" si="7"/>
        <v>0</v>
      </c>
      <c r="CD13" s="19">
        <f t="shared" si="7"/>
        <v>0</v>
      </c>
      <c r="CE13" s="19">
        <f t="shared" si="7"/>
        <v>0</v>
      </c>
      <c r="CF13" s="19">
        <f t="shared" si="7"/>
        <v>0</v>
      </c>
      <c r="CG13" s="19">
        <f t="shared" si="7"/>
        <v>0</v>
      </c>
      <c r="CH13" s="19">
        <f t="shared" si="7"/>
        <v>0</v>
      </c>
      <c r="CI13" s="19">
        <f t="shared" si="7"/>
        <v>0</v>
      </c>
      <c r="CJ13" s="19">
        <f t="shared" si="7"/>
        <v>0</v>
      </c>
      <c r="CK13" s="19">
        <f t="shared" si="7"/>
        <v>0</v>
      </c>
      <c r="CL13" s="19">
        <f t="shared" si="7"/>
        <v>0</v>
      </c>
      <c r="CM13" s="19">
        <f t="shared" si="7"/>
        <v>0</v>
      </c>
      <c r="CN13" s="19">
        <f t="shared" si="7"/>
        <v>0</v>
      </c>
    </row>
    <row r="14" spans="2:108" ht="15" customHeight="1" x14ac:dyDescent="0.2">
      <c r="B14" s="136">
        <v>6</v>
      </c>
      <c r="C14" s="137" t="str">
        <f>CONCATENATE('DATA SHEET'!$B$9,'Drill Size Info'!$P$2)</f>
        <v>" HWDP</v>
      </c>
      <c r="D14" s="138" t="str" cm="1">
        <f t="array" aca="1" ref="D14" ca="1">CELL("contents",BF14)</f>
        <v/>
      </c>
      <c r="E14" s="137" t="s">
        <v>154</v>
      </c>
      <c r="F14" s="137" t="s">
        <v>154</v>
      </c>
      <c r="G14" s="154"/>
      <c r="H14" s="154"/>
      <c r="I14" s="137" t="s">
        <v>154</v>
      </c>
      <c r="J14" s="154" t="s">
        <v>154</v>
      </c>
      <c r="K14" s="154" t="s">
        <v>154</v>
      </c>
      <c r="L14" s="137" t="s">
        <v>154</v>
      </c>
      <c r="M14" s="137" t="s">
        <v>154</v>
      </c>
      <c r="N14" s="158" t="str">
        <f>IF(CU14&lt;&gt;"",
    IF(INT('Drill Size Info'!$AA$19)=INT('Drill Size Info'!$AB$19),
        --(INT('Drill Size Info'!$AA$19) &amp; "." &amp; CU14),
        IF(AND((--(INT('Drill Size Info'!$AA$19) &amp; "." &amp; CU14)&gt;=--('Drill Size Info'!$AA$19)), (--(INT('Drill Size Info'!$AA$19) &amp; "." &amp; CU14)&lt;=--('Drill Size Info'!$AB$19))),
            --(INT('Drill Size Info'!$AA$19) &amp; "." &amp; CU14),
            --(INT('Drill Size Info'!$AB$19) &amp; "." &amp; CU14)
        )
    ),
    IF(CT14&lt;&gt;"",
        IF(INT('Drill Size Info'!$AA$19)=INT('Drill Size Info'!$AB$19),
            --(INT('Drill Size Info'!$AA$19) &amp; "." &amp; LEFT(CT14,3)),
            IF(AND((--(INT('Drill Size Info'!$AA$19) &amp; "." &amp; LEFT(CT14,3))&gt;=--('Drill Size Info'!$AA$19)), (--(INT('Drill Size Info'!$AA$19) &amp; "." &amp; LEFT(CT14,3))&lt;=--('Drill Size Info'!$AB$19))),
                --(INT('Drill Size Info'!$AA$19) &amp; "." &amp; LEFT(CT14,3)),
                --(INT('Drill Size Info'!$AB$19) &amp; "." &amp; LEFT(CT14,3))
            )
        ),
        "OK"
    )
)</f>
        <v>OK</v>
      </c>
      <c r="O14" s="163" t="str">
        <f>IF(CV14&lt;&gt;"",
    IF(INT('Drill Size Info'!$AA$19)=INT('Drill Size Info'!$AB$19),
        --(INT('Drill Size Info'!$AA$19) &amp; "." &amp; CV14),
        IF(AND((--(INT('Drill Size Info'!$AA$19) &amp; "." &amp; CV14)&gt;=--('Drill Size Info'!$AA$19)), (--(INT('Drill Size Info'!$AA$19) &amp; "." &amp; CV14)&lt;=--('Drill Size Info'!$AB$19))),
            --(INT('Drill Size Info'!$AA$19) &amp; "." &amp; CV14),
            --(INT('Drill Size Info'!$AB$19) &amp; "." &amp; CV14)
        )
    ),
    IF(CT14&lt;&gt;"",
        IF(INT('Drill Size Info'!$AA$19)=INT('Drill Size Info'!$AB$19),
            --(INT('Drill Size Info'!$AA$19) &amp; "." &amp; RIGHT(CT14,3)),
            IF(AND((--(INT('Drill Size Info'!$AA$19) &amp; "." &amp; RIGHT(CT14,3))&gt;=--('Drill Size Info'!$AA$19)), (--(INT('Drill Size Info'!$AA$19) &amp; "." &amp; RIGHT(CT14,3))&lt;=--('Drill Size Info'!$AB$19))),
                --(INT('Drill Size Info'!$AA$19) &amp; "." &amp; RIGHT(CT14,3)),
                --(INT('Drill Size Info'!$AB$19) &amp; "." &amp; RIGHT(CT14,3))
            )
        ),
        "N/A"
    )
)</f>
        <v>N/A</v>
      </c>
      <c r="P14" s="158" t="str">
        <f>IF(CX14&lt;&gt;"",
    IF(INT('Drill Size Info'!$AA$19)=INT('Drill Size Info'!$AB$15),
        --(INT('Drill Size Info'!$AA$15) &amp; "." &amp; CX14),
        IF(AND((--(INT('Drill Size Info'!$AA$15) &amp; "." &amp; CX14)&gt;=--('Drill Size Info'!$AA$15)), (--(INT('Drill Size Info'!$AA$15) &amp; "." &amp; CX14)&lt;=--('Drill Size Info'!$AB$15))),
            --(INT('Drill Size Info'!$AA$15) &amp; "." &amp; CX14),
            --(INT('Drill Size Info'!$AB$15) &amp; "." &amp; CX14)
        )
    ),
    IF(CW14&lt;&gt;"",
        IF(INT('Drill Size Info'!$AA$15)=INT('Drill Size Info'!$AB$15),
            --(INT('Drill Size Info'!$AA$15) &amp; "." &amp; LEFT(CW14,3)),
            IF(AND((--(INT('Drill Size Info'!$AA$15) &amp; "." &amp; LEFT(CW14,3))&gt;=--('Drill Size Info'!$AA$15)), (--(INT('Drill Size Info'!$AA$15) &amp; "." &amp; LEFT(CW14,3))&lt;=--('Drill Size Info'!$AB$15))),
                --(INT('Drill Size Info'!$AA$15) &amp; "." &amp; LEFT(CW14,3)),
                --(INT('Drill Size Info'!$AB$15) &amp; "." &amp; LEFT(CW14,3))
            )
        ),
        "OK"
    )
)</f>
        <v>OK</v>
      </c>
      <c r="Q14" s="163" t="str">
        <f>IF(CY14&lt;&gt;"",
    IF(INT('Drill Size Info'!$AA$19)=INT('Drill Size Info'!$AB$15),
        --(INT('Drill Size Info'!$AA$15) &amp; "." &amp; CY14),
        IF(AND((--(INT('Drill Size Info'!$AA$15) &amp; "." &amp; CY14)&gt;=--('Drill Size Info'!$AA$15)), (--(INT('Drill Size Info'!$AA$15) &amp; "." &amp; CY14)&lt;=--('Drill Size Info'!$AB$15))),
            --(INT('Drill Size Info'!$AA$15) &amp; "." &amp; CY14),
            --(INT('Drill Size Info'!$AB$15) &amp; "." &amp; CY14)
        )
    ),
    IF(CW14&lt;&gt;"",
        IF(INT('Drill Size Info'!$AA$15)=INT('Drill Size Info'!$AB$15),
            --(INT('Drill Size Info'!$AA$15) &amp; "." &amp; RIGHT(CW14,3)),
            IF(AND((--(INT('Drill Size Info'!$AA$15) &amp; "." &amp; RIGHT(CW14,3))&gt;=--('Drill Size Info'!$AA$15)), (--(INT('Drill Size Info'!$AA$15) &amp; "." &amp; RIGHT(CW14,3))&lt;=--('Drill Size Info'!$AB$15))),
                --(INT('Drill Size Info'!$AA$15) &amp; "." &amp; RIGHT(CW14,3)),
                --(INT('Drill Size Info'!$AB$15) &amp; "." &amp; RIGHT(CW14,3))
            )
        ),
        "N/A"
    )
)</f>
        <v>N/A</v>
      </c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40"/>
      <c r="AD14" s="140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41"/>
      <c r="AT14" s="141"/>
      <c r="AU14" s="141"/>
      <c r="AV14" s="141"/>
      <c r="AW14" s="141"/>
      <c r="AX14" s="141"/>
      <c r="AY14" s="142"/>
      <c r="AZ14" s="52"/>
      <c r="BA14" s="52"/>
      <c r="BB14" s="52"/>
      <c r="BC14" s="52"/>
      <c r="BD14" s="52"/>
      <c r="BE14" s="52"/>
      <c r="BF14" s="192" t="str">
        <f t="shared" si="4"/>
        <v/>
      </c>
      <c r="BG14" s="52"/>
      <c r="BH14" s="52"/>
      <c r="BI14" s="19">
        <f t="shared" si="5"/>
        <v>0</v>
      </c>
      <c r="BJ14" s="19">
        <f t="shared" si="8"/>
        <v>0</v>
      </c>
      <c r="BK14" s="19">
        <f t="shared" si="6"/>
        <v>0</v>
      </c>
      <c r="BL14" s="19">
        <f t="shared" si="6"/>
        <v>0</v>
      </c>
      <c r="BM14" s="19">
        <f t="shared" si="6"/>
        <v>0</v>
      </c>
      <c r="BN14" s="19">
        <f t="shared" si="6"/>
        <v>0</v>
      </c>
      <c r="BO14" s="19">
        <f t="shared" si="6"/>
        <v>0</v>
      </c>
      <c r="BP14" s="19">
        <f t="shared" si="6"/>
        <v>0</v>
      </c>
      <c r="BQ14" s="19">
        <f t="shared" si="6"/>
        <v>0</v>
      </c>
      <c r="BR14" s="19">
        <f t="shared" si="6"/>
        <v>0</v>
      </c>
      <c r="BS14" s="19">
        <f t="shared" si="6"/>
        <v>0</v>
      </c>
      <c r="BT14" s="19">
        <f t="shared" si="6"/>
        <v>0</v>
      </c>
      <c r="BU14" s="19">
        <f t="shared" si="6"/>
        <v>0</v>
      </c>
      <c r="BV14" s="19">
        <f t="shared" si="6"/>
        <v>0</v>
      </c>
      <c r="BW14" s="19">
        <f t="shared" si="6"/>
        <v>0</v>
      </c>
      <c r="BX14" s="19">
        <f t="shared" si="6"/>
        <v>0</v>
      </c>
      <c r="BY14" s="19">
        <f t="shared" si="7"/>
        <v>0</v>
      </c>
      <c r="BZ14" s="19">
        <f t="shared" si="7"/>
        <v>0</v>
      </c>
      <c r="CA14" s="19">
        <f t="shared" si="7"/>
        <v>0</v>
      </c>
      <c r="CB14" s="19">
        <f t="shared" si="7"/>
        <v>0</v>
      </c>
      <c r="CC14" s="19">
        <f t="shared" si="7"/>
        <v>0</v>
      </c>
      <c r="CD14" s="19">
        <f t="shared" si="7"/>
        <v>0</v>
      </c>
      <c r="CE14" s="19">
        <f t="shared" si="7"/>
        <v>0</v>
      </c>
      <c r="CF14" s="19">
        <f t="shared" si="7"/>
        <v>0</v>
      </c>
      <c r="CG14" s="19">
        <f t="shared" si="7"/>
        <v>0</v>
      </c>
      <c r="CH14" s="19">
        <f t="shared" si="7"/>
        <v>0</v>
      </c>
      <c r="CI14" s="19">
        <f t="shared" si="7"/>
        <v>0</v>
      </c>
      <c r="CJ14" s="19">
        <f t="shared" si="7"/>
        <v>0</v>
      </c>
      <c r="CK14" s="19">
        <f t="shared" si="7"/>
        <v>0</v>
      </c>
      <c r="CL14" s="19">
        <f t="shared" si="7"/>
        <v>0</v>
      </c>
      <c r="CM14" s="19">
        <f t="shared" si="7"/>
        <v>0</v>
      </c>
      <c r="CN14" s="19">
        <f t="shared" si="7"/>
        <v>0</v>
      </c>
    </row>
    <row r="15" spans="2:108" ht="15" customHeight="1" x14ac:dyDescent="0.2">
      <c r="B15" s="136">
        <v>7</v>
      </c>
      <c r="C15" s="137" t="str">
        <f>CONCATENATE('DATA SHEET'!$B$9,'Drill Size Info'!$P$2)</f>
        <v>" HWDP</v>
      </c>
      <c r="D15" s="138" t="str" cm="1">
        <f t="array" aca="1" ref="D15" ca="1">CELL("contents",BF15)</f>
        <v/>
      </c>
      <c r="E15" s="137" t="s">
        <v>154</v>
      </c>
      <c r="F15" s="137" t="s">
        <v>154</v>
      </c>
      <c r="G15" s="154"/>
      <c r="H15" s="154"/>
      <c r="I15" s="137" t="s">
        <v>154</v>
      </c>
      <c r="J15" s="154" t="s">
        <v>154</v>
      </c>
      <c r="K15" s="154" t="s">
        <v>154</v>
      </c>
      <c r="L15" s="137" t="s">
        <v>154</v>
      </c>
      <c r="M15" s="137" t="s">
        <v>154</v>
      </c>
      <c r="N15" s="158" t="str">
        <f>IF(CU15&lt;&gt;"",
    IF(INT('Drill Size Info'!$AA$19)=INT('Drill Size Info'!$AB$19),
        --(INT('Drill Size Info'!$AA$19) &amp; "." &amp; CU15),
        IF(AND((--(INT('Drill Size Info'!$AA$19) &amp; "." &amp; CU15)&gt;=--('Drill Size Info'!$AA$19)), (--(INT('Drill Size Info'!$AA$19) &amp; "." &amp; CU15)&lt;=--('Drill Size Info'!$AB$19))),
            --(INT('Drill Size Info'!$AA$19) &amp; "." &amp; CU15),
            --(INT('Drill Size Info'!$AB$19) &amp; "." &amp; CU15)
        )
    ),
    IF(CT15&lt;&gt;"",
        IF(INT('Drill Size Info'!$AA$19)=INT('Drill Size Info'!$AB$19),
            --(INT('Drill Size Info'!$AA$19) &amp; "." &amp; LEFT(CT15,3)),
            IF(AND((--(INT('Drill Size Info'!$AA$19) &amp; "." &amp; LEFT(CT15,3))&gt;=--('Drill Size Info'!$AA$19)), (--(INT('Drill Size Info'!$AA$19) &amp; "." &amp; LEFT(CT15,3))&lt;=--('Drill Size Info'!$AB$19))),
                --(INT('Drill Size Info'!$AA$19) &amp; "." &amp; LEFT(CT15,3)),
                --(INT('Drill Size Info'!$AB$19) &amp; "." &amp; LEFT(CT15,3))
            )
        ),
        "OK"
    )
)</f>
        <v>OK</v>
      </c>
      <c r="O15" s="163" t="str">
        <f>IF(CV15&lt;&gt;"",
    IF(INT('Drill Size Info'!$AA$19)=INT('Drill Size Info'!$AB$19),
        --(INT('Drill Size Info'!$AA$19) &amp; "." &amp; CV15),
        IF(AND((--(INT('Drill Size Info'!$AA$19) &amp; "." &amp; CV15)&gt;=--('Drill Size Info'!$AA$19)), (--(INT('Drill Size Info'!$AA$19) &amp; "." &amp; CV15)&lt;=--('Drill Size Info'!$AB$19))),
            --(INT('Drill Size Info'!$AA$19) &amp; "." &amp; CV15),
            --(INT('Drill Size Info'!$AB$19) &amp; "." &amp; CV15)
        )
    ),
    IF(CT15&lt;&gt;"",
        IF(INT('Drill Size Info'!$AA$19)=INT('Drill Size Info'!$AB$19),
            --(INT('Drill Size Info'!$AA$19) &amp; "." &amp; RIGHT(CT15,3)),
            IF(AND((--(INT('Drill Size Info'!$AA$19) &amp; "." &amp; RIGHT(CT15,3))&gt;=--('Drill Size Info'!$AA$19)), (--(INT('Drill Size Info'!$AA$19) &amp; "." &amp; RIGHT(CT15,3))&lt;=--('Drill Size Info'!$AB$19))),
                --(INT('Drill Size Info'!$AA$19) &amp; "." &amp; RIGHT(CT15,3)),
                --(INT('Drill Size Info'!$AB$19) &amp; "." &amp; RIGHT(CT15,3))
            )
        ),
        "N/A"
    )
)</f>
        <v>N/A</v>
      </c>
      <c r="P15" s="158" t="str">
        <f>IF(CX15&lt;&gt;"",
    IF(INT('Drill Size Info'!$AA$19)=INT('Drill Size Info'!$AB$15),
        --(INT('Drill Size Info'!$AA$15) &amp; "." &amp; CX15),
        IF(AND((--(INT('Drill Size Info'!$AA$15) &amp; "." &amp; CX15)&gt;=--('Drill Size Info'!$AA$15)), (--(INT('Drill Size Info'!$AA$15) &amp; "." &amp; CX15)&lt;=--('Drill Size Info'!$AB$15))),
            --(INT('Drill Size Info'!$AA$15) &amp; "." &amp; CX15),
            --(INT('Drill Size Info'!$AB$15) &amp; "." &amp; CX15)
        )
    ),
    IF(CW15&lt;&gt;"",
        IF(INT('Drill Size Info'!$AA$15)=INT('Drill Size Info'!$AB$15),
            --(INT('Drill Size Info'!$AA$15) &amp; "." &amp; LEFT(CW15,3)),
            IF(AND((--(INT('Drill Size Info'!$AA$15) &amp; "." &amp; LEFT(CW15,3))&gt;=--('Drill Size Info'!$AA$15)), (--(INT('Drill Size Info'!$AA$15) &amp; "." &amp; LEFT(CW15,3))&lt;=--('Drill Size Info'!$AB$15))),
                --(INT('Drill Size Info'!$AA$15) &amp; "." &amp; LEFT(CW15,3)),
                --(INT('Drill Size Info'!$AB$15) &amp; "." &amp; LEFT(CW15,3))
            )
        ),
        "OK"
    )
)</f>
        <v>OK</v>
      </c>
      <c r="Q15" s="163" t="str">
        <f>IF(CY15&lt;&gt;"",
    IF(INT('Drill Size Info'!$AA$19)=INT('Drill Size Info'!$AB$15),
        --(INT('Drill Size Info'!$AA$15) &amp; "." &amp; CY15),
        IF(AND((--(INT('Drill Size Info'!$AA$15) &amp; "." &amp; CY15)&gt;=--('Drill Size Info'!$AA$15)), (--(INT('Drill Size Info'!$AA$15) &amp; "." &amp; CY15)&lt;=--('Drill Size Info'!$AB$15))),
            --(INT('Drill Size Info'!$AA$15) &amp; "." &amp; CY15),
            --(INT('Drill Size Info'!$AB$15) &amp; "." &amp; CY15)
        )
    ),
    IF(CW15&lt;&gt;"",
        IF(INT('Drill Size Info'!$AA$15)=INT('Drill Size Info'!$AB$15),
            --(INT('Drill Size Info'!$AA$15) &amp; "." &amp; RIGHT(CW15,3)),
            IF(AND((--(INT('Drill Size Info'!$AA$15) &amp; "." &amp; RIGHT(CW15,3))&gt;=--('Drill Size Info'!$AA$15)), (--(INT('Drill Size Info'!$AA$15) &amp; "." &amp; RIGHT(CW15,3))&lt;=--('Drill Size Info'!$AB$15))),
                --(INT('Drill Size Info'!$AA$15) &amp; "." &amp; RIGHT(CW15,3)),
                --(INT('Drill Size Info'!$AB$15) &amp; "." &amp; RIGHT(CW15,3))
            )
        ),
        "N/A"
    )
)</f>
        <v>N/A</v>
      </c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40"/>
      <c r="AD15" s="140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41"/>
      <c r="AT15" s="141"/>
      <c r="AU15" s="141"/>
      <c r="AV15" s="141"/>
      <c r="AW15" s="141"/>
      <c r="AX15" s="141"/>
      <c r="AY15" s="142"/>
      <c r="AZ15" s="52"/>
      <c r="BA15" s="52"/>
      <c r="BB15" s="52"/>
      <c r="BC15" s="52"/>
      <c r="BD15" s="52"/>
      <c r="BE15" s="52"/>
      <c r="BF15" s="192" t="str">
        <f t="shared" si="4"/>
        <v/>
      </c>
      <c r="BG15" s="52"/>
      <c r="BH15" s="52"/>
      <c r="BI15" s="19">
        <f t="shared" si="5"/>
        <v>0</v>
      </c>
      <c r="BJ15" s="19">
        <f t="shared" si="8"/>
        <v>0</v>
      </c>
      <c r="BK15" s="19">
        <f t="shared" si="6"/>
        <v>0</v>
      </c>
      <c r="BL15" s="19">
        <f t="shared" si="6"/>
        <v>0</v>
      </c>
      <c r="BM15" s="19">
        <f t="shared" si="6"/>
        <v>0</v>
      </c>
      <c r="BN15" s="19">
        <f t="shared" si="6"/>
        <v>0</v>
      </c>
      <c r="BO15" s="19">
        <f t="shared" si="6"/>
        <v>0</v>
      </c>
      <c r="BP15" s="19">
        <f t="shared" si="6"/>
        <v>0</v>
      </c>
      <c r="BQ15" s="19">
        <f t="shared" si="6"/>
        <v>0</v>
      </c>
      <c r="BR15" s="19">
        <f t="shared" si="6"/>
        <v>0</v>
      </c>
      <c r="BS15" s="19">
        <f t="shared" si="6"/>
        <v>0</v>
      </c>
      <c r="BT15" s="19">
        <f t="shared" si="6"/>
        <v>0</v>
      </c>
      <c r="BU15" s="19">
        <f t="shared" si="6"/>
        <v>0</v>
      </c>
      <c r="BV15" s="19">
        <f t="shared" si="6"/>
        <v>0</v>
      </c>
      <c r="BW15" s="19">
        <f t="shared" si="6"/>
        <v>0</v>
      </c>
      <c r="BX15" s="19">
        <f t="shared" si="6"/>
        <v>0</v>
      </c>
      <c r="BY15" s="19">
        <f t="shared" si="7"/>
        <v>0</v>
      </c>
      <c r="BZ15" s="19">
        <f t="shared" si="7"/>
        <v>0</v>
      </c>
      <c r="CA15" s="19">
        <f t="shared" si="7"/>
        <v>0</v>
      </c>
      <c r="CB15" s="19">
        <f t="shared" si="7"/>
        <v>0</v>
      </c>
      <c r="CC15" s="19">
        <f t="shared" si="7"/>
        <v>0</v>
      </c>
      <c r="CD15" s="19">
        <f t="shared" si="7"/>
        <v>0</v>
      </c>
      <c r="CE15" s="19">
        <f t="shared" si="7"/>
        <v>0</v>
      </c>
      <c r="CF15" s="19">
        <f t="shared" si="7"/>
        <v>0</v>
      </c>
      <c r="CG15" s="19">
        <f t="shared" si="7"/>
        <v>0</v>
      </c>
      <c r="CH15" s="19">
        <f t="shared" si="7"/>
        <v>0</v>
      </c>
      <c r="CI15" s="19">
        <f t="shared" si="7"/>
        <v>0</v>
      </c>
      <c r="CJ15" s="19">
        <f t="shared" si="7"/>
        <v>0</v>
      </c>
      <c r="CK15" s="19">
        <f t="shared" si="7"/>
        <v>0</v>
      </c>
      <c r="CL15" s="19">
        <f t="shared" si="7"/>
        <v>0</v>
      </c>
      <c r="CM15" s="19">
        <f t="shared" si="7"/>
        <v>0</v>
      </c>
      <c r="CN15" s="19">
        <f t="shared" si="7"/>
        <v>0</v>
      </c>
    </row>
    <row r="16" spans="2:108" ht="15" customHeight="1" x14ac:dyDescent="0.2">
      <c r="B16" s="136">
        <v>8</v>
      </c>
      <c r="C16" s="137" t="str">
        <f>CONCATENATE('DATA SHEET'!$B$9,'Drill Size Info'!$P$2)</f>
        <v>" HWDP</v>
      </c>
      <c r="D16" s="138" t="str" cm="1">
        <f t="array" aca="1" ref="D16" ca="1">CELL("contents",BF16)</f>
        <v/>
      </c>
      <c r="E16" s="137" t="s">
        <v>154</v>
      </c>
      <c r="F16" s="137" t="s">
        <v>154</v>
      </c>
      <c r="G16" s="154"/>
      <c r="H16" s="154"/>
      <c r="I16" s="137" t="s">
        <v>154</v>
      </c>
      <c r="J16" s="154" t="s">
        <v>154</v>
      </c>
      <c r="K16" s="154" t="s">
        <v>154</v>
      </c>
      <c r="L16" s="137" t="s">
        <v>154</v>
      </c>
      <c r="M16" s="137" t="s">
        <v>154</v>
      </c>
      <c r="N16" s="158" t="str">
        <f>IF(CU16&lt;&gt;"",
    IF(INT('Drill Size Info'!$AA$19)=INT('Drill Size Info'!$AB$19),
        --(INT('Drill Size Info'!$AA$19) &amp; "." &amp; CU16),
        IF(AND((--(INT('Drill Size Info'!$AA$19) &amp; "." &amp; CU16)&gt;=--('Drill Size Info'!$AA$19)), (--(INT('Drill Size Info'!$AA$19) &amp; "." &amp; CU16)&lt;=--('Drill Size Info'!$AB$19))),
            --(INT('Drill Size Info'!$AA$19) &amp; "." &amp; CU16),
            --(INT('Drill Size Info'!$AB$19) &amp; "." &amp; CU16)
        )
    ),
    IF(CT16&lt;&gt;"",
        IF(INT('Drill Size Info'!$AA$19)=INT('Drill Size Info'!$AB$19),
            --(INT('Drill Size Info'!$AA$19) &amp; "." &amp; LEFT(CT16,3)),
            IF(AND((--(INT('Drill Size Info'!$AA$19) &amp; "." &amp; LEFT(CT16,3))&gt;=--('Drill Size Info'!$AA$19)), (--(INT('Drill Size Info'!$AA$19) &amp; "." &amp; LEFT(CT16,3))&lt;=--('Drill Size Info'!$AB$19))),
                --(INT('Drill Size Info'!$AA$19) &amp; "." &amp; LEFT(CT16,3)),
                --(INT('Drill Size Info'!$AB$19) &amp; "." &amp; LEFT(CT16,3))
            )
        ),
        "OK"
    )
)</f>
        <v>OK</v>
      </c>
      <c r="O16" s="163" t="str">
        <f>IF(CV16&lt;&gt;"",
    IF(INT('Drill Size Info'!$AA$19)=INT('Drill Size Info'!$AB$19),
        --(INT('Drill Size Info'!$AA$19) &amp; "." &amp; CV16),
        IF(AND((--(INT('Drill Size Info'!$AA$19) &amp; "." &amp; CV16)&gt;=--('Drill Size Info'!$AA$19)), (--(INT('Drill Size Info'!$AA$19) &amp; "." &amp; CV16)&lt;=--('Drill Size Info'!$AB$19))),
            --(INT('Drill Size Info'!$AA$19) &amp; "." &amp; CV16),
            --(INT('Drill Size Info'!$AB$19) &amp; "." &amp; CV16)
        )
    ),
    IF(CT16&lt;&gt;"",
        IF(INT('Drill Size Info'!$AA$19)=INT('Drill Size Info'!$AB$19),
            --(INT('Drill Size Info'!$AA$19) &amp; "." &amp; RIGHT(CT16,3)),
            IF(AND((--(INT('Drill Size Info'!$AA$19) &amp; "." &amp; RIGHT(CT16,3))&gt;=--('Drill Size Info'!$AA$19)), (--(INT('Drill Size Info'!$AA$19) &amp; "." &amp; RIGHT(CT16,3))&lt;=--('Drill Size Info'!$AB$19))),
                --(INT('Drill Size Info'!$AA$19) &amp; "." &amp; RIGHT(CT16,3)),
                --(INT('Drill Size Info'!$AB$19) &amp; "." &amp; RIGHT(CT16,3))
            )
        ),
        "N/A"
    )
)</f>
        <v>N/A</v>
      </c>
      <c r="P16" s="158" t="str">
        <f>IF(CX16&lt;&gt;"",
    IF(INT('Drill Size Info'!$AA$19)=INT('Drill Size Info'!$AB$15),
        --(INT('Drill Size Info'!$AA$15) &amp; "." &amp; CX16),
        IF(AND((--(INT('Drill Size Info'!$AA$15) &amp; "." &amp; CX16)&gt;=--('Drill Size Info'!$AA$15)), (--(INT('Drill Size Info'!$AA$15) &amp; "." &amp; CX16)&lt;=--('Drill Size Info'!$AB$15))),
            --(INT('Drill Size Info'!$AA$15) &amp; "." &amp; CX16),
            --(INT('Drill Size Info'!$AB$15) &amp; "." &amp; CX16)
        )
    ),
    IF(CW16&lt;&gt;"",
        IF(INT('Drill Size Info'!$AA$15)=INT('Drill Size Info'!$AB$15),
            --(INT('Drill Size Info'!$AA$15) &amp; "." &amp; LEFT(CW16,3)),
            IF(AND((--(INT('Drill Size Info'!$AA$15) &amp; "." &amp; LEFT(CW16,3))&gt;=--('Drill Size Info'!$AA$15)), (--(INT('Drill Size Info'!$AA$15) &amp; "." &amp; LEFT(CW16,3))&lt;=--('Drill Size Info'!$AB$15))),
                --(INT('Drill Size Info'!$AA$15) &amp; "." &amp; LEFT(CW16,3)),
                --(INT('Drill Size Info'!$AB$15) &amp; "." &amp; LEFT(CW16,3))
            )
        ),
        "OK"
    )
)</f>
        <v>OK</v>
      </c>
      <c r="Q16" s="163" t="str">
        <f>IF(CY16&lt;&gt;"",
    IF(INT('Drill Size Info'!$AA$19)=INT('Drill Size Info'!$AB$15),
        --(INT('Drill Size Info'!$AA$15) &amp; "." &amp; CY16),
        IF(AND((--(INT('Drill Size Info'!$AA$15) &amp; "." &amp; CY16)&gt;=--('Drill Size Info'!$AA$15)), (--(INT('Drill Size Info'!$AA$15) &amp; "." &amp; CY16)&lt;=--('Drill Size Info'!$AB$15))),
            --(INT('Drill Size Info'!$AA$15) &amp; "." &amp; CY16),
            --(INT('Drill Size Info'!$AB$15) &amp; "." &amp; CY16)
        )
    ),
    IF(CW16&lt;&gt;"",
        IF(INT('Drill Size Info'!$AA$15)=INT('Drill Size Info'!$AB$15),
            --(INT('Drill Size Info'!$AA$15) &amp; "." &amp; RIGHT(CW16,3)),
            IF(AND((--(INT('Drill Size Info'!$AA$15) &amp; "." &amp; RIGHT(CW16,3))&gt;=--('Drill Size Info'!$AA$15)), (--(INT('Drill Size Info'!$AA$15) &amp; "." &amp; RIGHT(CW16,3))&lt;=--('Drill Size Info'!$AB$15))),
                --(INT('Drill Size Info'!$AA$15) &amp; "." &amp; RIGHT(CW16,3)),
                --(INT('Drill Size Info'!$AB$15) &amp; "." &amp; RIGHT(CW16,3))
            )
        ),
        "N/A"
    )
)</f>
        <v>N/A</v>
      </c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40"/>
      <c r="AD16" s="140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41"/>
      <c r="AT16" s="141"/>
      <c r="AU16" s="141"/>
      <c r="AV16" s="141"/>
      <c r="AW16" s="141"/>
      <c r="AX16" s="141"/>
      <c r="AY16" s="142"/>
      <c r="AZ16" s="52"/>
      <c r="BA16" s="52"/>
      <c r="BB16" s="52"/>
      <c r="BC16" s="52"/>
      <c r="BD16" s="52"/>
      <c r="BE16" s="52"/>
      <c r="BF16" s="192" t="str">
        <f t="shared" si="4"/>
        <v/>
      </c>
      <c r="BG16" s="52"/>
      <c r="BH16" s="52"/>
      <c r="BI16" s="19">
        <f t="shared" si="5"/>
        <v>0</v>
      </c>
      <c r="BJ16" s="19">
        <f t="shared" si="8"/>
        <v>0</v>
      </c>
      <c r="BK16" s="19">
        <f t="shared" si="6"/>
        <v>0</v>
      </c>
      <c r="BL16" s="19">
        <f t="shared" si="6"/>
        <v>0</v>
      </c>
      <c r="BM16" s="19">
        <f t="shared" si="6"/>
        <v>0</v>
      </c>
      <c r="BN16" s="19">
        <f t="shared" si="6"/>
        <v>0</v>
      </c>
      <c r="BO16" s="19">
        <f t="shared" si="6"/>
        <v>0</v>
      </c>
      <c r="BP16" s="19">
        <f t="shared" si="6"/>
        <v>0</v>
      </c>
      <c r="BQ16" s="19">
        <f t="shared" si="6"/>
        <v>0</v>
      </c>
      <c r="BR16" s="19">
        <f t="shared" si="6"/>
        <v>0</v>
      </c>
      <c r="BS16" s="19">
        <f t="shared" si="6"/>
        <v>0</v>
      </c>
      <c r="BT16" s="19">
        <f t="shared" si="6"/>
        <v>0</v>
      </c>
      <c r="BU16" s="19">
        <f t="shared" si="6"/>
        <v>0</v>
      </c>
      <c r="BV16" s="19">
        <f t="shared" si="6"/>
        <v>0</v>
      </c>
      <c r="BW16" s="19">
        <f t="shared" si="6"/>
        <v>0</v>
      </c>
      <c r="BX16" s="19">
        <f t="shared" si="6"/>
        <v>0</v>
      </c>
      <c r="BY16" s="19">
        <f t="shared" si="7"/>
        <v>0</v>
      </c>
      <c r="BZ16" s="19">
        <f t="shared" si="7"/>
        <v>0</v>
      </c>
      <c r="CA16" s="19">
        <f t="shared" si="7"/>
        <v>0</v>
      </c>
      <c r="CB16" s="19">
        <f t="shared" si="7"/>
        <v>0</v>
      </c>
      <c r="CC16" s="19">
        <f t="shared" si="7"/>
        <v>0</v>
      </c>
      <c r="CD16" s="19">
        <f t="shared" si="7"/>
        <v>0</v>
      </c>
      <c r="CE16" s="19">
        <f t="shared" si="7"/>
        <v>0</v>
      </c>
      <c r="CF16" s="19">
        <f t="shared" si="7"/>
        <v>0</v>
      </c>
      <c r="CG16" s="19">
        <f t="shared" si="7"/>
        <v>0</v>
      </c>
      <c r="CH16" s="19">
        <f t="shared" si="7"/>
        <v>0</v>
      </c>
      <c r="CI16" s="19">
        <f t="shared" si="7"/>
        <v>0</v>
      </c>
      <c r="CJ16" s="19">
        <f t="shared" si="7"/>
        <v>0</v>
      </c>
      <c r="CK16" s="19">
        <f t="shared" si="7"/>
        <v>0</v>
      </c>
      <c r="CL16" s="19">
        <f t="shared" si="7"/>
        <v>0</v>
      </c>
      <c r="CM16" s="19">
        <f t="shared" si="7"/>
        <v>0</v>
      </c>
      <c r="CN16" s="19">
        <f t="shared" si="7"/>
        <v>0</v>
      </c>
    </row>
    <row r="17" spans="2:92" ht="15" customHeight="1" x14ac:dyDescent="0.2">
      <c r="B17" s="136">
        <v>9</v>
      </c>
      <c r="C17" s="137" t="str">
        <f>CONCATENATE('DATA SHEET'!$B$9,'Drill Size Info'!$P$2)</f>
        <v>" HWDP</v>
      </c>
      <c r="D17" s="138" t="str" cm="1">
        <f t="array" aca="1" ref="D17" ca="1">CELL("contents",BF17)</f>
        <v/>
      </c>
      <c r="E17" s="137" t="s">
        <v>154</v>
      </c>
      <c r="F17" s="137" t="s">
        <v>154</v>
      </c>
      <c r="G17" s="154"/>
      <c r="H17" s="154"/>
      <c r="I17" s="137" t="s">
        <v>154</v>
      </c>
      <c r="J17" s="154" t="s">
        <v>154</v>
      </c>
      <c r="K17" s="154" t="s">
        <v>154</v>
      </c>
      <c r="L17" s="137" t="s">
        <v>154</v>
      </c>
      <c r="M17" s="137" t="s">
        <v>154</v>
      </c>
      <c r="N17" s="158" t="str">
        <f>IF(CU17&lt;&gt;"",
    IF(INT('Drill Size Info'!$AA$19)=INT('Drill Size Info'!$AB$19),
        --(INT('Drill Size Info'!$AA$19) &amp; "." &amp; CU17),
        IF(AND((--(INT('Drill Size Info'!$AA$19) &amp; "." &amp; CU17)&gt;=--('Drill Size Info'!$AA$19)), (--(INT('Drill Size Info'!$AA$19) &amp; "." &amp; CU17)&lt;=--('Drill Size Info'!$AB$19))),
            --(INT('Drill Size Info'!$AA$19) &amp; "." &amp; CU17),
            --(INT('Drill Size Info'!$AB$19) &amp; "." &amp; CU17)
        )
    ),
    IF(CT17&lt;&gt;"",
        IF(INT('Drill Size Info'!$AA$19)=INT('Drill Size Info'!$AB$19),
            --(INT('Drill Size Info'!$AA$19) &amp; "." &amp; LEFT(CT17,3)),
            IF(AND((--(INT('Drill Size Info'!$AA$19) &amp; "." &amp; LEFT(CT17,3))&gt;=--('Drill Size Info'!$AA$19)), (--(INT('Drill Size Info'!$AA$19) &amp; "." &amp; LEFT(CT17,3))&lt;=--('Drill Size Info'!$AB$19))),
                --(INT('Drill Size Info'!$AA$19) &amp; "." &amp; LEFT(CT17,3)),
                --(INT('Drill Size Info'!$AB$19) &amp; "." &amp; LEFT(CT17,3))
            )
        ),
        "OK"
    )
)</f>
        <v>OK</v>
      </c>
      <c r="O17" s="163" t="str">
        <f>IF(CV17&lt;&gt;"",
    IF(INT('Drill Size Info'!$AA$19)=INT('Drill Size Info'!$AB$19),
        --(INT('Drill Size Info'!$AA$19) &amp; "." &amp; CV17),
        IF(AND((--(INT('Drill Size Info'!$AA$19) &amp; "." &amp; CV17)&gt;=--('Drill Size Info'!$AA$19)), (--(INT('Drill Size Info'!$AA$19) &amp; "." &amp; CV17)&lt;=--('Drill Size Info'!$AB$19))),
            --(INT('Drill Size Info'!$AA$19) &amp; "." &amp; CV17),
            --(INT('Drill Size Info'!$AB$19) &amp; "." &amp; CV17)
        )
    ),
    IF(CT17&lt;&gt;"",
        IF(INT('Drill Size Info'!$AA$19)=INT('Drill Size Info'!$AB$19),
            --(INT('Drill Size Info'!$AA$19) &amp; "." &amp; RIGHT(CT17,3)),
            IF(AND((--(INT('Drill Size Info'!$AA$19) &amp; "." &amp; RIGHT(CT17,3))&gt;=--('Drill Size Info'!$AA$19)), (--(INT('Drill Size Info'!$AA$19) &amp; "." &amp; RIGHT(CT17,3))&lt;=--('Drill Size Info'!$AB$19))),
                --(INT('Drill Size Info'!$AA$19) &amp; "." &amp; RIGHT(CT17,3)),
                --(INT('Drill Size Info'!$AB$19) &amp; "." &amp; RIGHT(CT17,3))
            )
        ),
        "N/A"
    )
)</f>
        <v>N/A</v>
      </c>
      <c r="P17" s="158" t="str">
        <f>IF(CX17&lt;&gt;"",
    IF(INT('Drill Size Info'!$AA$19)=INT('Drill Size Info'!$AB$15),
        --(INT('Drill Size Info'!$AA$15) &amp; "." &amp; CX17),
        IF(AND((--(INT('Drill Size Info'!$AA$15) &amp; "." &amp; CX17)&gt;=--('Drill Size Info'!$AA$15)), (--(INT('Drill Size Info'!$AA$15) &amp; "." &amp; CX17)&lt;=--('Drill Size Info'!$AB$15))),
            --(INT('Drill Size Info'!$AA$15) &amp; "." &amp; CX17),
            --(INT('Drill Size Info'!$AB$15) &amp; "." &amp; CX17)
        )
    ),
    IF(CW17&lt;&gt;"",
        IF(INT('Drill Size Info'!$AA$15)=INT('Drill Size Info'!$AB$15),
            --(INT('Drill Size Info'!$AA$15) &amp; "." &amp; LEFT(CW17,3)),
            IF(AND((--(INT('Drill Size Info'!$AA$15) &amp; "." &amp; LEFT(CW17,3))&gt;=--('Drill Size Info'!$AA$15)), (--(INT('Drill Size Info'!$AA$15) &amp; "." &amp; LEFT(CW17,3))&lt;=--('Drill Size Info'!$AB$15))),
                --(INT('Drill Size Info'!$AA$15) &amp; "." &amp; LEFT(CW17,3)),
                --(INT('Drill Size Info'!$AB$15) &amp; "." &amp; LEFT(CW17,3))
            )
        ),
        "OK"
    )
)</f>
        <v>OK</v>
      </c>
      <c r="Q17" s="163" t="str">
        <f>IF(CY17&lt;&gt;"",
    IF(INT('Drill Size Info'!$AA$19)=INT('Drill Size Info'!$AB$15),
        --(INT('Drill Size Info'!$AA$15) &amp; "." &amp; CY17),
        IF(AND((--(INT('Drill Size Info'!$AA$15) &amp; "." &amp; CY17)&gt;=--('Drill Size Info'!$AA$15)), (--(INT('Drill Size Info'!$AA$15) &amp; "." &amp; CY17)&lt;=--('Drill Size Info'!$AB$15))),
            --(INT('Drill Size Info'!$AA$15) &amp; "." &amp; CY17),
            --(INT('Drill Size Info'!$AB$15) &amp; "." &amp; CY17)
        )
    ),
    IF(CW17&lt;&gt;"",
        IF(INT('Drill Size Info'!$AA$15)=INT('Drill Size Info'!$AB$15),
            --(INT('Drill Size Info'!$AA$15) &amp; "." &amp; RIGHT(CW17,3)),
            IF(AND((--(INT('Drill Size Info'!$AA$15) &amp; "." &amp; RIGHT(CW17,3))&gt;=--('Drill Size Info'!$AA$15)), (--(INT('Drill Size Info'!$AA$15) &amp; "." &amp; RIGHT(CW17,3))&lt;=--('Drill Size Info'!$AB$15))),
                --(INT('Drill Size Info'!$AA$15) &amp; "." &amp; RIGHT(CW17,3)),
                --(INT('Drill Size Info'!$AB$15) &amp; "." &amp; RIGHT(CW17,3))
            )
        ),
        "N/A"
    )
)</f>
        <v>N/A</v>
      </c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40"/>
      <c r="AD17" s="140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41"/>
      <c r="AT17" s="141"/>
      <c r="AU17" s="141"/>
      <c r="AV17" s="141"/>
      <c r="AW17" s="141"/>
      <c r="AX17" s="141"/>
      <c r="AY17" s="142"/>
      <c r="AZ17" s="52"/>
      <c r="BA17" s="52"/>
      <c r="BB17" s="52"/>
      <c r="BC17" s="52"/>
      <c r="BD17" s="52"/>
      <c r="BE17" s="52"/>
      <c r="BF17" s="192" t="str">
        <f t="shared" si="4"/>
        <v/>
      </c>
      <c r="BG17" s="52"/>
      <c r="BH17" s="52"/>
      <c r="BI17" s="19">
        <f t="shared" si="5"/>
        <v>0</v>
      </c>
      <c r="BJ17" s="19">
        <f t="shared" si="8"/>
        <v>0</v>
      </c>
      <c r="BK17" s="19">
        <f t="shared" si="6"/>
        <v>0</v>
      </c>
      <c r="BL17" s="19">
        <f t="shared" si="6"/>
        <v>0</v>
      </c>
      <c r="BM17" s="19">
        <f t="shared" si="6"/>
        <v>0</v>
      </c>
      <c r="BN17" s="19">
        <f t="shared" si="6"/>
        <v>0</v>
      </c>
      <c r="BO17" s="19">
        <f t="shared" si="6"/>
        <v>0</v>
      </c>
      <c r="BP17" s="19">
        <f t="shared" si="6"/>
        <v>0</v>
      </c>
      <c r="BQ17" s="19">
        <f t="shared" si="6"/>
        <v>0</v>
      </c>
      <c r="BR17" s="19">
        <f t="shared" si="6"/>
        <v>0</v>
      </c>
      <c r="BS17" s="19">
        <f t="shared" si="6"/>
        <v>0</v>
      </c>
      <c r="BT17" s="19">
        <f t="shared" si="6"/>
        <v>0</v>
      </c>
      <c r="BU17" s="19">
        <f t="shared" si="6"/>
        <v>0</v>
      </c>
      <c r="BV17" s="19">
        <f t="shared" si="6"/>
        <v>0</v>
      </c>
      <c r="BW17" s="19">
        <f t="shared" si="6"/>
        <v>0</v>
      </c>
      <c r="BX17" s="19">
        <f t="shared" si="6"/>
        <v>0</v>
      </c>
      <c r="BY17" s="19">
        <f t="shared" si="7"/>
        <v>0</v>
      </c>
      <c r="BZ17" s="19">
        <f t="shared" si="7"/>
        <v>0</v>
      </c>
      <c r="CA17" s="19">
        <f t="shared" si="7"/>
        <v>0</v>
      </c>
      <c r="CB17" s="19">
        <f t="shared" si="7"/>
        <v>0</v>
      </c>
      <c r="CC17" s="19">
        <f t="shared" si="7"/>
        <v>0</v>
      </c>
      <c r="CD17" s="19">
        <f t="shared" si="7"/>
        <v>0</v>
      </c>
      <c r="CE17" s="19">
        <f t="shared" si="7"/>
        <v>0</v>
      </c>
      <c r="CF17" s="19">
        <f t="shared" si="7"/>
        <v>0</v>
      </c>
      <c r="CG17" s="19">
        <f t="shared" si="7"/>
        <v>0</v>
      </c>
      <c r="CH17" s="19">
        <f t="shared" si="7"/>
        <v>0</v>
      </c>
      <c r="CI17" s="19">
        <f t="shared" si="7"/>
        <v>0</v>
      </c>
      <c r="CJ17" s="19">
        <f t="shared" si="7"/>
        <v>0</v>
      </c>
      <c r="CK17" s="19">
        <f t="shared" si="7"/>
        <v>0</v>
      </c>
      <c r="CL17" s="19">
        <f t="shared" si="7"/>
        <v>0</v>
      </c>
      <c r="CM17" s="19">
        <f t="shared" si="7"/>
        <v>0</v>
      </c>
      <c r="CN17" s="19">
        <f t="shared" si="7"/>
        <v>0</v>
      </c>
    </row>
    <row r="18" spans="2:92" ht="15" customHeight="1" x14ac:dyDescent="0.2">
      <c r="B18" s="136">
        <f xml:space="preserve"> B17+1</f>
        <v>10</v>
      </c>
      <c r="C18" s="137" t="str">
        <f>CONCATENATE('DATA SHEET'!$B$9,'Drill Size Info'!$P$2)</f>
        <v>" HWDP</v>
      </c>
      <c r="D18" s="138" t="str" cm="1">
        <f t="array" aca="1" ref="D18" ca="1">CELL("contents",BF18)</f>
        <v/>
      </c>
      <c r="E18" s="137" t="s">
        <v>154</v>
      </c>
      <c r="F18" s="137" t="s">
        <v>154</v>
      </c>
      <c r="G18" s="154"/>
      <c r="H18" s="154"/>
      <c r="I18" s="137" t="s">
        <v>154</v>
      </c>
      <c r="J18" s="154" t="s">
        <v>154</v>
      </c>
      <c r="K18" s="154" t="s">
        <v>154</v>
      </c>
      <c r="L18" s="137" t="s">
        <v>154</v>
      </c>
      <c r="M18" s="137" t="s">
        <v>154</v>
      </c>
      <c r="N18" s="158" t="str">
        <f>IF(CU18&lt;&gt;"",
    IF(INT('Drill Size Info'!$AA$19)=INT('Drill Size Info'!$AB$19),
        --(INT('Drill Size Info'!$AA$19) &amp; "." &amp; CU18),
        IF(AND((--(INT('Drill Size Info'!$AA$19) &amp; "." &amp; CU18)&gt;=--('Drill Size Info'!$AA$19)), (--(INT('Drill Size Info'!$AA$19) &amp; "." &amp; CU18)&lt;=--('Drill Size Info'!$AB$19))),
            --(INT('Drill Size Info'!$AA$19) &amp; "." &amp; CU18),
            --(INT('Drill Size Info'!$AB$19) &amp; "." &amp; CU18)
        )
    ),
    IF(CT18&lt;&gt;"",
        IF(INT('Drill Size Info'!$AA$19)=INT('Drill Size Info'!$AB$19),
            --(INT('Drill Size Info'!$AA$19) &amp; "." &amp; LEFT(CT18,3)),
            IF(AND((--(INT('Drill Size Info'!$AA$19) &amp; "." &amp; LEFT(CT18,3))&gt;=--('Drill Size Info'!$AA$19)), (--(INT('Drill Size Info'!$AA$19) &amp; "." &amp; LEFT(CT18,3))&lt;=--('Drill Size Info'!$AB$19))),
                --(INT('Drill Size Info'!$AA$19) &amp; "." &amp; LEFT(CT18,3)),
                --(INT('Drill Size Info'!$AB$19) &amp; "." &amp; LEFT(CT18,3))
            )
        ),
        "OK"
    )
)</f>
        <v>OK</v>
      </c>
      <c r="O18" s="163" t="str">
        <f>IF(CV18&lt;&gt;"",
    IF(INT('Drill Size Info'!$AA$19)=INT('Drill Size Info'!$AB$19),
        --(INT('Drill Size Info'!$AA$19) &amp; "." &amp; CV18),
        IF(AND((--(INT('Drill Size Info'!$AA$19) &amp; "." &amp; CV18)&gt;=--('Drill Size Info'!$AA$19)), (--(INT('Drill Size Info'!$AA$19) &amp; "." &amp; CV18)&lt;=--('Drill Size Info'!$AB$19))),
            --(INT('Drill Size Info'!$AA$19) &amp; "." &amp; CV18),
            --(INT('Drill Size Info'!$AB$19) &amp; "." &amp; CV18)
        )
    ),
    IF(CT18&lt;&gt;"",
        IF(INT('Drill Size Info'!$AA$19)=INT('Drill Size Info'!$AB$19),
            --(INT('Drill Size Info'!$AA$19) &amp; "." &amp; RIGHT(CT18,3)),
            IF(AND((--(INT('Drill Size Info'!$AA$19) &amp; "." &amp; RIGHT(CT18,3))&gt;=--('Drill Size Info'!$AA$19)), (--(INT('Drill Size Info'!$AA$19) &amp; "." &amp; RIGHT(CT18,3))&lt;=--('Drill Size Info'!$AB$19))),
                --(INT('Drill Size Info'!$AA$19) &amp; "." &amp; RIGHT(CT18,3)),
                --(INT('Drill Size Info'!$AB$19) &amp; "." &amp; RIGHT(CT18,3))
            )
        ),
        "N/A"
    )
)</f>
        <v>N/A</v>
      </c>
      <c r="P18" s="158" t="str">
        <f>IF(CX18&lt;&gt;"",
    IF(INT('Drill Size Info'!$AA$19)=INT('Drill Size Info'!$AB$15),
        --(INT('Drill Size Info'!$AA$15) &amp; "." &amp; CX18),
        IF(AND((--(INT('Drill Size Info'!$AA$15) &amp; "." &amp; CX18)&gt;=--('Drill Size Info'!$AA$15)), (--(INT('Drill Size Info'!$AA$15) &amp; "." &amp; CX18)&lt;=--('Drill Size Info'!$AB$15))),
            --(INT('Drill Size Info'!$AA$15) &amp; "." &amp; CX18),
            --(INT('Drill Size Info'!$AB$15) &amp; "." &amp; CX18)
        )
    ),
    IF(CW18&lt;&gt;"",
        IF(INT('Drill Size Info'!$AA$15)=INT('Drill Size Info'!$AB$15),
            --(INT('Drill Size Info'!$AA$15) &amp; "." &amp; LEFT(CW18,3)),
            IF(AND((--(INT('Drill Size Info'!$AA$15) &amp; "." &amp; LEFT(CW18,3))&gt;=--('Drill Size Info'!$AA$15)), (--(INT('Drill Size Info'!$AA$15) &amp; "." &amp; LEFT(CW18,3))&lt;=--('Drill Size Info'!$AB$15))),
                --(INT('Drill Size Info'!$AA$15) &amp; "." &amp; LEFT(CW18,3)),
                --(INT('Drill Size Info'!$AB$15) &amp; "." &amp; LEFT(CW18,3))
            )
        ),
        "OK"
    )
)</f>
        <v>OK</v>
      </c>
      <c r="Q18" s="163" t="str">
        <f>IF(CY18&lt;&gt;"",
    IF(INT('Drill Size Info'!$AA$19)=INT('Drill Size Info'!$AB$15),
        --(INT('Drill Size Info'!$AA$15) &amp; "." &amp; CY18),
        IF(AND((--(INT('Drill Size Info'!$AA$15) &amp; "." &amp; CY18)&gt;=--('Drill Size Info'!$AA$15)), (--(INT('Drill Size Info'!$AA$15) &amp; "." &amp; CY18)&lt;=--('Drill Size Info'!$AB$15))),
            --(INT('Drill Size Info'!$AA$15) &amp; "." &amp; CY18),
            --(INT('Drill Size Info'!$AB$15) &amp; "." &amp; CY18)
        )
    ),
    IF(CW18&lt;&gt;"",
        IF(INT('Drill Size Info'!$AA$15)=INT('Drill Size Info'!$AB$15),
            --(INT('Drill Size Info'!$AA$15) &amp; "." &amp; RIGHT(CW18,3)),
            IF(AND((--(INT('Drill Size Info'!$AA$15) &amp; "." &amp; RIGHT(CW18,3))&gt;=--('Drill Size Info'!$AA$15)), (--(INT('Drill Size Info'!$AA$15) &amp; "." &amp; RIGHT(CW18,3))&lt;=--('Drill Size Info'!$AB$15))),
                --(INT('Drill Size Info'!$AA$15) &amp; "." &amp; RIGHT(CW18,3)),
                --(INT('Drill Size Info'!$AB$15) &amp; "." &amp; RIGHT(CW18,3))
            )
        ),
        "N/A"
    )
)</f>
        <v>N/A</v>
      </c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40"/>
      <c r="AD18" s="140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41"/>
      <c r="AT18" s="141"/>
      <c r="AU18" s="141"/>
      <c r="AV18" s="141"/>
      <c r="AW18" s="141"/>
      <c r="AX18" s="141"/>
      <c r="AY18" s="142"/>
      <c r="AZ18" s="52"/>
      <c r="BA18" s="52"/>
      <c r="BB18" s="52"/>
      <c r="BC18" s="52"/>
      <c r="BD18" s="52"/>
      <c r="BE18" s="52"/>
      <c r="BF18" s="192" t="str">
        <f t="shared" si="4"/>
        <v/>
      </c>
      <c r="BG18" s="52"/>
      <c r="BH18" s="52"/>
      <c r="BI18" s="19">
        <f t="shared" ref="BI18:BI23" si="9">IF(R18="x",1,0)</f>
        <v>0</v>
      </c>
      <c r="BJ18" s="19">
        <f t="shared" ref="BJ18:BJ23" si="10">IF(T18="x",1,0)</f>
        <v>0</v>
      </c>
      <c r="BK18" s="19">
        <f t="shared" ref="BK18:BK23" si="11">IF(V18="x",1,0)</f>
        <v>0</v>
      </c>
      <c r="BL18" s="19">
        <f t="shared" ref="BL18:BL23" si="12">IF(W18="x",1,0)</f>
        <v>0</v>
      </c>
      <c r="BM18" s="19">
        <f t="shared" ref="BM18:BM23" si="13">IF(X18="x",1,0)</f>
        <v>0</v>
      </c>
      <c r="BN18" s="19">
        <f t="shared" ref="BN18:BN23" si="14">IF(Y18="x",1,0)</f>
        <v>0</v>
      </c>
      <c r="BO18" s="19">
        <f t="shared" ref="BO18:BO23" si="15">IF(Z18="x",1,0)</f>
        <v>0</v>
      </c>
      <c r="BP18" s="19">
        <f t="shared" ref="BP18:BP23" si="16">IF(AA18="x",1,0)</f>
        <v>0</v>
      </c>
      <c r="BQ18" s="19">
        <f t="shared" ref="BQ18:BQ23" si="17">IF(AB18="x",1,0)</f>
        <v>0</v>
      </c>
      <c r="BR18" s="19">
        <f t="shared" ref="BR18:BR23" si="18">IF(AC18="x",1,0)</f>
        <v>0</v>
      </c>
      <c r="BS18" s="19">
        <f t="shared" ref="BS18:BS23" si="19">IF(AD18="x",1,0)</f>
        <v>0</v>
      </c>
      <c r="BT18" s="19">
        <f t="shared" ref="BT18:BT23" si="20">IF(AE18="x",1,0)</f>
        <v>0</v>
      </c>
      <c r="BU18" s="19">
        <f t="shared" ref="BU18:BU23" si="21">IF(AF18="x",1,0)</f>
        <v>0</v>
      </c>
      <c r="BV18" s="19">
        <f t="shared" ref="BV18:BV23" si="22">IF(AG18="x",1,0)</f>
        <v>0</v>
      </c>
      <c r="BW18" s="19">
        <f t="shared" ref="BW18:BW23" si="23">IF(AH18="x",1,0)</f>
        <v>0</v>
      </c>
      <c r="BX18" s="19">
        <f t="shared" ref="BX18:BX23" si="24">IF(AI18="x",1,0)</f>
        <v>0</v>
      </c>
      <c r="BY18" s="19">
        <f t="shared" ref="BY18:BY23" si="25">IF(AJ18="x",1,0)</f>
        <v>0</v>
      </c>
      <c r="BZ18" s="19">
        <f t="shared" ref="BZ18:BZ23" si="26">IF(AK18="x",1,0)</f>
        <v>0</v>
      </c>
      <c r="CA18" s="19">
        <f t="shared" ref="CA18:CA23" si="27">IF(AL18="x",1,0)</f>
        <v>0</v>
      </c>
      <c r="CB18" s="19">
        <f t="shared" ref="CB18:CB23" si="28">IF(AM18="x",1,0)</f>
        <v>0</v>
      </c>
      <c r="CC18" s="19">
        <f t="shared" ref="CC18:CC23" si="29">IF(AN18="x",1,0)</f>
        <v>0</v>
      </c>
      <c r="CD18" s="19">
        <f t="shared" ref="CD18:CD23" si="30">IF(AO18="x",1,0)</f>
        <v>0</v>
      </c>
      <c r="CE18" s="19">
        <f t="shared" ref="CE18:CE23" si="31">IF(AP18="x",1,0)</f>
        <v>0</v>
      </c>
      <c r="CF18" s="19">
        <f t="shared" ref="CF18:CF23" si="32">IF(AQ18="x",1,0)</f>
        <v>0</v>
      </c>
      <c r="CG18" s="19">
        <f t="shared" ref="CG18:CG23" si="33">IF(AR18="x",1,0)</f>
        <v>0</v>
      </c>
      <c r="CH18" s="19">
        <f t="shared" ref="CH18:CH23" si="34">IF(AS18="x",1,0)</f>
        <v>0</v>
      </c>
      <c r="CI18" s="19">
        <f t="shared" ref="CI18:CI23" si="35">IF(AT18="x",1,0)</f>
        <v>0</v>
      </c>
      <c r="CJ18" s="19">
        <f t="shared" ref="CJ18:CJ23" si="36">IF(AU18="x",1,0)</f>
        <v>0</v>
      </c>
      <c r="CK18" s="19">
        <f t="shared" ref="CK18:CK23" si="37">IF(AV18="x",1,0)</f>
        <v>0</v>
      </c>
      <c r="CL18" s="19">
        <f t="shared" ref="CL18:CL23" si="38">IF(AW18="x",1,0)</f>
        <v>0</v>
      </c>
      <c r="CM18" s="19">
        <f t="shared" ref="CM18:CM23" si="39">IF(AX18="x",1,0)</f>
        <v>0</v>
      </c>
      <c r="CN18" s="19">
        <f t="shared" ref="CN18:CN23" si="40">IF(AY18="x",1,0)</f>
        <v>0</v>
      </c>
    </row>
    <row r="19" spans="2:92" ht="15" customHeight="1" x14ac:dyDescent="0.2">
      <c r="B19" s="136">
        <f t="shared" ref="B19:B82" si="41" xml:space="preserve"> B18+1</f>
        <v>11</v>
      </c>
      <c r="C19" s="137" t="str">
        <f>CONCATENATE('DATA SHEET'!$B$9,'Drill Size Info'!$P$2)</f>
        <v>" HWDP</v>
      </c>
      <c r="D19" s="138" t="str" cm="1">
        <f t="array" aca="1" ref="D19" ca="1">CELL("contents",BF19)</f>
        <v/>
      </c>
      <c r="E19" s="137" t="s">
        <v>154</v>
      </c>
      <c r="F19" s="137" t="s">
        <v>154</v>
      </c>
      <c r="G19" s="154"/>
      <c r="H19" s="154"/>
      <c r="I19" s="137" t="s">
        <v>154</v>
      </c>
      <c r="J19" s="154" t="s">
        <v>154</v>
      </c>
      <c r="K19" s="154" t="s">
        <v>154</v>
      </c>
      <c r="L19" s="137" t="s">
        <v>154</v>
      </c>
      <c r="M19" s="137" t="s">
        <v>154</v>
      </c>
      <c r="N19" s="158" t="str">
        <f>IF(CU19&lt;&gt;"",
    IF(INT('Drill Size Info'!$AA$19)=INT('Drill Size Info'!$AB$19),
        --(INT('Drill Size Info'!$AA$19) &amp; "." &amp; CU19),
        IF(AND((--(INT('Drill Size Info'!$AA$19) &amp; "." &amp; CU19)&gt;=--('Drill Size Info'!$AA$19)), (--(INT('Drill Size Info'!$AA$19) &amp; "." &amp; CU19)&lt;=--('Drill Size Info'!$AB$19))),
            --(INT('Drill Size Info'!$AA$19) &amp; "." &amp; CU19),
            --(INT('Drill Size Info'!$AB$19) &amp; "." &amp; CU19)
        )
    ),
    IF(CT19&lt;&gt;"",
        IF(INT('Drill Size Info'!$AA$19)=INT('Drill Size Info'!$AB$19),
            --(INT('Drill Size Info'!$AA$19) &amp; "." &amp; LEFT(CT19,3)),
            IF(AND((--(INT('Drill Size Info'!$AA$19) &amp; "." &amp; LEFT(CT19,3))&gt;=--('Drill Size Info'!$AA$19)), (--(INT('Drill Size Info'!$AA$19) &amp; "." &amp; LEFT(CT19,3))&lt;=--('Drill Size Info'!$AB$19))),
                --(INT('Drill Size Info'!$AA$19) &amp; "." &amp; LEFT(CT19,3)),
                --(INT('Drill Size Info'!$AB$19) &amp; "." &amp; LEFT(CT19,3))
            )
        ),
        "OK"
    )
)</f>
        <v>OK</v>
      </c>
      <c r="O19" s="163" t="str">
        <f>IF(CV19&lt;&gt;"",
    IF(INT('Drill Size Info'!$AA$19)=INT('Drill Size Info'!$AB$19),
        --(INT('Drill Size Info'!$AA$19) &amp; "." &amp; CV19),
        IF(AND((--(INT('Drill Size Info'!$AA$19) &amp; "." &amp; CV19)&gt;=--('Drill Size Info'!$AA$19)), (--(INT('Drill Size Info'!$AA$19) &amp; "." &amp; CV19)&lt;=--('Drill Size Info'!$AB$19))),
            --(INT('Drill Size Info'!$AA$19) &amp; "." &amp; CV19),
            --(INT('Drill Size Info'!$AB$19) &amp; "." &amp; CV19)
        )
    ),
    IF(CT19&lt;&gt;"",
        IF(INT('Drill Size Info'!$AA$19)=INT('Drill Size Info'!$AB$19),
            --(INT('Drill Size Info'!$AA$19) &amp; "." &amp; RIGHT(CT19,3)),
            IF(AND((--(INT('Drill Size Info'!$AA$19) &amp; "." &amp; RIGHT(CT19,3))&gt;=--('Drill Size Info'!$AA$19)), (--(INT('Drill Size Info'!$AA$19) &amp; "." &amp; RIGHT(CT19,3))&lt;=--('Drill Size Info'!$AB$19))),
                --(INT('Drill Size Info'!$AA$19) &amp; "." &amp; RIGHT(CT19,3)),
                --(INT('Drill Size Info'!$AB$19) &amp; "." &amp; RIGHT(CT19,3))
            )
        ),
        "N/A"
    )
)</f>
        <v>N/A</v>
      </c>
      <c r="P19" s="158" t="str">
        <f>IF(CX19&lt;&gt;"",
    IF(INT('Drill Size Info'!$AA$19)=INT('Drill Size Info'!$AB$15),
        --(INT('Drill Size Info'!$AA$15) &amp; "." &amp; CX19),
        IF(AND((--(INT('Drill Size Info'!$AA$15) &amp; "." &amp; CX19)&gt;=--('Drill Size Info'!$AA$15)), (--(INT('Drill Size Info'!$AA$15) &amp; "." &amp; CX19)&lt;=--('Drill Size Info'!$AB$15))),
            --(INT('Drill Size Info'!$AA$15) &amp; "." &amp; CX19),
            --(INT('Drill Size Info'!$AB$15) &amp; "." &amp; CX19)
        )
    ),
    IF(CW19&lt;&gt;"",
        IF(INT('Drill Size Info'!$AA$15)=INT('Drill Size Info'!$AB$15),
            --(INT('Drill Size Info'!$AA$15) &amp; "." &amp; LEFT(CW19,3)),
            IF(AND((--(INT('Drill Size Info'!$AA$15) &amp; "." &amp; LEFT(CW19,3))&gt;=--('Drill Size Info'!$AA$15)), (--(INT('Drill Size Info'!$AA$15) &amp; "." &amp; LEFT(CW19,3))&lt;=--('Drill Size Info'!$AB$15))),
                --(INT('Drill Size Info'!$AA$15) &amp; "." &amp; LEFT(CW19,3)),
                --(INT('Drill Size Info'!$AB$15) &amp; "." &amp; LEFT(CW19,3))
            )
        ),
        "OK"
    )
)</f>
        <v>OK</v>
      </c>
      <c r="Q19" s="163" t="str">
        <f>IF(CY19&lt;&gt;"",
    IF(INT('Drill Size Info'!$AA$19)=INT('Drill Size Info'!$AB$15),
        --(INT('Drill Size Info'!$AA$15) &amp; "." &amp; CY19),
        IF(AND((--(INT('Drill Size Info'!$AA$15) &amp; "." &amp; CY19)&gt;=--('Drill Size Info'!$AA$15)), (--(INT('Drill Size Info'!$AA$15) &amp; "." &amp; CY19)&lt;=--('Drill Size Info'!$AB$15))),
            --(INT('Drill Size Info'!$AA$15) &amp; "." &amp; CY19),
            --(INT('Drill Size Info'!$AB$15) &amp; "." &amp; CY19)
        )
    ),
    IF(CW19&lt;&gt;"",
        IF(INT('Drill Size Info'!$AA$15)=INT('Drill Size Info'!$AB$15),
            --(INT('Drill Size Info'!$AA$15) &amp; "." &amp; RIGHT(CW19,3)),
            IF(AND((--(INT('Drill Size Info'!$AA$15) &amp; "." &amp; RIGHT(CW19,3))&gt;=--('Drill Size Info'!$AA$15)), (--(INT('Drill Size Info'!$AA$15) &amp; "." &amp; RIGHT(CW19,3))&lt;=--('Drill Size Info'!$AB$15))),
                --(INT('Drill Size Info'!$AA$15) &amp; "." &amp; RIGHT(CW19,3)),
                --(INT('Drill Size Info'!$AB$15) &amp; "." &amp; RIGHT(CW19,3))
            )
        ),
        "N/A"
    )
)</f>
        <v>N/A</v>
      </c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40"/>
      <c r="AD19" s="140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41"/>
      <c r="AT19" s="141"/>
      <c r="AU19" s="141"/>
      <c r="AV19" s="141"/>
      <c r="AW19" s="141"/>
      <c r="AX19" s="141"/>
      <c r="AY19" s="142"/>
      <c r="AZ19" s="52"/>
      <c r="BA19" s="52"/>
      <c r="BB19" s="52"/>
      <c r="BC19" s="52"/>
      <c r="BD19" s="52"/>
      <c r="BE19" s="52"/>
      <c r="BF19" s="192" t="str">
        <f t="shared" si="4"/>
        <v/>
      </c>
      <c r="BG19" s="52"/>
      <c r="BH19" s="52"/>
      <c r="BI19" s="19">
        <f t="shared" si="9"/>
        <v>0</v>
      </c>
      <c r="BJ19" s="19">
        <f t="shared" si="10"/>
        <v>0</v>
      </c>
      <c r="BK19" s="19">
        <f t="shared" si="11"/>
        <v>0</v>
      </c>
      <c r="BL19" s="19">
        <f t="shared" si="12"/>
        <v>0</v>
      </c>
      <c r="BM19" s="19">
        <f t="shared" si="13"/>
        <v>0</v>
      </c>
      <c r="BN19" s="19">
        <f t="shared" si="14"/>
        <v>0</v>
      </c>
      <c r="BO19" s="19">
        <f t="shared" si="15"/>
        <v>0</v>
      </c>
      <c r="BP19" s="19">
        <f t="shared" si="16"/>
        <v>0</v>
      </c>
      <c r="BQ19" s="19">
        <f t="shared" si="17"/>
        <v>0</v>
      </c>
      <c r="BR19" s="19">
        <f t="shared" si="18"/>
        <v>0</v>
      </c>
      <c r="BS19" s="19">
        <f t="shared" si="19"/>
        <v>0</v>
      </c>
      <c r="BT19" s="19">
        <f t="shared" si="20"/>
        <v>0</v>
      </c>
      <c r="BU19" s="19">
        <f t="shared" si="21"/>
        <v>0</v>
      </c>
      <c r="BV19" s="19">
        <f t="shared" si="22"/>
        <v>0</v>
      </c>
      <c r="BW19" s="19">
        <f t="shared" si="23"/>
        <v>0</v>
      </c>
      <c r="BX19" s="19">
        <f t="shared" si="24"/>
        <v>0</v>
      </c>
      <c r="BY19" s="19">
        <f t="shared" si="25"/>
        <v>0</v>
      </c>
      <c r="BZ19" s="19">
        <f t="shared" si="26"/>
        <v>0</v>
      </c>
      <c r="CA19" s="19">
        <f t="shared" si="27"/>
        <v>0</v>
      </c>
      <c r="CB19" s="19">
        <f t="shared" si="28"/>
        <v>0</v>
      </c>
      <c r="CC19" s="19">
        <f t="shared" si="29"/>
        <v>0</v>
      </c>
      <c r="CD19" s="19">
        <f t="shared" si="30"/>
        <v>0</v>
      </c>
      <c r="CE19" s="19">
        <f t="shared" si="31"/>
        <v>0</v>
      </c>
      <c r="CF19" s="19">
        <f t="shared" si="32"/>
        <v>0</v>
      </c>
      <c r="CG19" s="19">
        <f t="shared" si="33"/>
        <v>0</v>
      </c>
      <c r="CH19" s="19">
        <f t="shared" si="34"/>
        <v>0</v>
      </c>
      <c r="CI19" s="19">
        <f t="shared" si="35"/>
        <v>0</v>
      </c>
      <c r="CJ19" s="19">
        <f t="shared" si="36"/>
        <v>0</v>
      </c>
      <c r="CK19" s="19">
        <f t="shared" si="37"/>
        <v>0</v>
      </c>
      <c r="CL19" s="19">
        <f t="shared" si="38"/>
        <v>0</v>
      </c>
      <c r="CM19" s="19">
        <f t="shared" si="39"/>
        <v>0</v>
      </c>
      <c r="CN19" s="19">
        <f t="shared" si="40"/>
        <v>0</v>
      </c>
    </row>
    <row r="20" spans="2:92" ht="15" customHeight="1" x14ac:dyDescent="0.2">
      <c r="B20" s="136">
        <f t="shared" si="41"/>
        <v>12</v>
      </c>
      <c r="C20" s="137" t="str">
        <f>CONCATENATE('DATA SHEET'!$B$9,'Drill Size Info'!$P$2)</f>
        <v>" HWDP</v>
      </c>
      <c r="D20" s="138" t="str" cm="1">
        <f t="array" aca="1" ref="D20" ca="1">CELL("contents",BF20)</f>
        <v/>
      </c>
      <c r="E20" s="137" t="s">
        <v>154</v>
      </c>
      <c r="F20" s="137" t="s">
        <v>154</v>
      </c>
      <c r="G20" s="154"/>
      <c r="H20" s="154"/>
      <c r="I20" s="137" t="s">
        <v>154</v>
      </c>
      <c r="J20" s="154" t="s">
        <v>154</v>
      </c>
      <c r="K20" s="154" t="s">
        <v>154</v>
      </c>
      <c r="L20" s="137" t="s">
        <v>154</v>
      </c>
      <c r="M20" s="137" t="s">
        <v>154</v>
      </c>
      <c r="N20" s="158" t="str">
        <f>IF(CU20&lt;&gt;"",
    IF(INT('Drill Size Info'!$AA$19)=INT('Drill Size Info'!$AB$19),
        --(INT('Drill Size Info'!$AA$19) &amp; "." &amp; CU20),
        IF(AND((--(INT('Drill Size Info'!$AA$19) &amp; "." &amp; CU20)&gt;=--('Drill Size Info'!$AA$19)), (--(INT('Drill Size Info'!$AA$19) &amp; "." &amp; CU20)&lt;=--('Drill Size Info'!$AB$19))),
            --(INT('Drill Size Info'!$AA$19) &amp; "." &amp; CU20),
            --(INT('Drill Size Info'!$AB$19) &amp; "." &amp; CU20)
        )
    ),
    IF(CT20&lt;&gt;"",
        IF(INT('Drill Size Info'!$AA$19)=INT('Drill Size Info'!$AB$19),
            --(INT('Drill Size Info'!$AA$19) &amp; "." &amp; LEFT(CT20,3)),
            IF(AND((--(INT('Drill Size Info'!$AA$19) &amp; "." &amp; LEFT(CT20,3))&gt;=--('Drill Size Info'!$AA$19)), (--(INT('Drill Size Info'!$AA$19) &amp; "." &amp; LEFT(CT20,3))&lt;=--('Drill Size Info'!$AB$19))),
                --(INT('Drill Size Info'!$AA$19) &amp; "." &amp; LEFT(CT20,3)),
                --(INT('Drill Size Info'!$AB$19) &amp; "." &amp; LEFT(CT20,3))
            )
        ),
        "OK"
    )
)</f>
        <v>OK</v>
      </c>
      <c r="O20" s="163" t="str">
        <f>IF(CV20&lt;&gt;"",
    IF(INT('Drill Size Info'!$AA$19)=INT('Drill Size Info'!$AB$19),
        --(INT('Drill Size Info'!$AA$19) &amp; "." &amp; CV20),
        IF(AND((--(INT('Drill Size Info'!$AA$19) &amp; "." &amp; CV20)&gt;=--('Drill Size Info'!$AA$19)), (--(INT('Drill Size Info'!$AA$19) &amp; "." &amp; CV20)&lt;=--('Drill Size Info'!$AB$19))),
            --(INT('Drill Size Info'!$AA$19) &amp; "." &amp; CV20),
            --(INT('Drill Size Info'!$AB$19) &amp; "." &amp; CV20)
        )
    ),
    IF(CT20&lt;&gt;"",
        IF(INT('Drill Size Info'!$AA$19)=INT('Drill Size Info'!$AB$19),
            --(INT('Drill Size Info'!$AA$19) &amp; "." &amp; RIGHT(CT20,3)),
            IF(AND((--(INT('Drill Size Info'!$AA$19) &amp; "." &amp; RIGHT(CT20,3))&gt;=--('Drill Size Info'!$AA$19)), (--(INT('Drill Size Info'!$AA$19) &amp; "." &amp; RIGHT(CT20,3))&lt;=--('Drill Size Info'!$AB$19))),
                --(INT('Drill Size Info'!$AA$19) &amp; "." &amp; RIGHT(CT20,3)),
                --(INT('Drill Size Info'!$AB$19) &amp; "." &amp; RIGHT(CT20,3))
            )
        ),
        "N/A"
    )
)</f>
        <v>N/A</v>
      </c>
      <c r="P20" s="158" t="str">
        <f>IF(CX20&lt;&gt;"",
    IF(INT('Drill Size Info'!$AA$19)=INT('Drill Size Info'!$AB$15),
        --(INT('Drill Size Info'!$AA$15) &amp; "." &amp; CX20),
        IF(AND((--(INT('Drill Size Info'!$AA$15) &amp; "." &amp; CX20)&gt;=--('Drill Size Info'!$AA$15)), (--(INT('Drill Size Info'!$AA$15) &amp; "." &amp; CX20)&lt;=--('Drill Size Info'!$AB$15))),
            --(INT('Drill Size Info'!$AA$15) &amp; "." &amp; CX20),
            --(INT('Drill Size Info'!$AB$15) &amp; "." &amp; CX20)
        )
    ),
    IF(CW20&lt;&gt;"",
        IF(INT('Drill Size Info'!$AA$15)=INT('Drill Size Info'!$AB$15),
            --(INT('Drill Size Info'!$AA$15) &amp; "." &amp; LEFT(CW20,3)),
            IF(AND((--(INT('Drill Size Info'!$AA$15) &amp; "." &amp; LEFT(CW20,3))&gt;=--('Drill Size Info'!$AA$15)), (--(INT('Drill Size Info'!$AA$15) &amp; "." &amp; LEFT(CW20,3))&lt;=--('Drill Size Info'!$AB$15))),
                --(INT('Drill Size Info'!$AA$15) &amp; "." &amp; LEFT(CW20,3)),
                --(INT('Drill Size Info'!$AB$15) &amp; "." &amp; LEFT(CW20,3))
            )
        ),
        "OK"
    )
)</f>
        <v>OK</v>
      </c>
      <c r="Q20" s="163" t="str">
        <f>IF(CY20&lt;&gt;"",
    IF(INT('Drill Size Info'!$AA$19)=INT('Drill Size Info'!$AB$15),
        --(INT('Drill Size Info'!$AA$15) &amp; "." &amp; CY20),
        IF(AND((--(INT('Drill Size Info'!$AA$15) &amp; "." &amp; CY20)&gt;=--('Drill Size Info'!$AA$15)), (--(INT('Drill Size Info'!$AA$15) &amp; "." &amp; CY20)&lt;=--('Drill Size Info'!$AB$15))),
            --(INT('Drill Size Info'!$AA$15) &amp; "." &amp; CY20),
            --(INT('Drill Size Info'!$AB$15) &amp; "." &amp; CY20)
        )
    ),
    IF(CW20&lt;&gt;"",
        IF(INT('Drill Size Info'!$AA$15)=INT('Drill Size Info'!$AB$15),
            --(INT('Drill Size Info'!$AA$15) &amp; "." &amp; RIGHT(CW20,3)),
            IF(AND((--(INT('Drill Size Info'!$AA$15) &amp; "." &amp; RIGHT(CW20,3))&gt;=--('Drill Size Info'!$AA$15)), (--(INT('Drill Size Info'!$AA$15) &amp; "." &amp; RIGHT(CW20,3))&lt;=--('Drill Size Info'!$AB$15))),
                --(INT('Drill Size Info'!$AA$15) &amp; "." &amp; RIGHT(CW20,3)),
                --(INT('Drill Size Info'!$AB$15) &amp; "." &amp; RIGHT(CW20,3))
            )
        ),
        "N/A"
    )
)</f>
        <v>N/A</v>
      </c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40"/>
      <c r="AD20" s="140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41"/>
      <c r="AT20" s="141"/>
      <c r="AU20" s="141"/>
      <c r="AV20" s="141"/>
      <c r="AW20" s="141"/>
      <c r="AX20" s="141"/>
      <c r="AY20" s="142"/>
      <c r="AZ20" s="52"/>
      <c r="BA20" s="52"/>
      <c r="BB20" s="52"/>
      <c r="BC20" s="52"/>
      <c r="BD20" s="52"/>
      <c r="BE20" s="52"/>
      <c r="BF20" s="192" t="str">
        <f t="shared" si="4"/>
        <v/>
      </c>
      <c r="BG20" s="52"/>
      <c r="BH20" s="52"/>
      <c r="BI20" s="19">
        <f t="shared" si="9"/>
        <v>0</v>
      </c>
      <c r="BJ20" s="19">
        <f t="shared" si="10"/>
        <v>0</v>
      </c>
      <c r="BK20" s="19">
        <f t="shared" si="11"/>
        <v>0</v>
      </c>
      <c r="BL20" s="19">
        <f t="shared" si="12"/>
        <v>0</v>
      </c>
      <c r="BM20" s="19">
        <f t="shared" si="13"/>
        <v>0</v>
      </c>
      <c r="BN20" s="19">
        <f t="shared" si="14"/>
        <v>0</v>
      </c>
      <c r="BO20" s="19">
        <f t="shared" si="15"/>
        <v>0</v>
      </c>
      <c r="BP20" s="19">
        <f t="shared" si="16"/>
        <v>0</v>
      </c>
      <c r="BQ20" s="19">
        <f t="shared" si="17"/>
        <v>0</v>
      </c>
      <c r="BR20" s="19">
        <f t="shared" si="18"/>
        <v>0</v>
      </c>
      <c r="BS20" s="19">
        <f t="shared" si="19"/>
        <v>0</v>
      </c>
      <c r="BT20" s="19">
        <f t="shared" si="20"/>
        <v>0</v>
      </c>
      <c r="BU20" s="19">
        <f t="shared" si="21"/>
        <v>0</v>
      </c>
      <c r="BV20" s="19">
        <f t="shared" si="22"/>
        <v>0</v>
      </c>
      <c r="BW20" s="19">
        <f t="shared" si="23"/>
        <v>0</v>
      </c>
      <c r="BX20" s="19">
        <f t="shared" si="24"/>
        <v>0</v>
      </c>
      <c r="BY20" s="19">
        <f t="shared" si="25"/>
        <v>0</v>
      </c>
      <c r="BZ20" s="19">
        <f t="shared" si="26"/>
        <v>0</v>
      </c>
      <c r="CA20" s="19">
        <f t="shared" si="27"/>
        <v>0</v>
      </c>
      <c r="CB20" s="19">
        <f t="shared" si="28"/>
        <v>0</v>
      </c>
      <c r="CC20" s="19">
        <f t="shared" si="29"/>
        <v>0</v>
      </c>
      <c r="CD20" s="19">
        <f t="shared" si="30"/>
        <v>0</v>
      </c>
      <c r="CE20" s="19">
        <f t="shared" si="31"/>
        <v>0</v>
      </c>
      <c r="CF20" s="19">
        <f t="shared" si="32"/>
        <v>0</v>
      </c>
      <c r="CG20" s="19">
        <f t="shared" si="33"/>
        <v>0</v>
      </c>
      <c r="CH20" s="19">
        <f t="shared" si="34"/>
        <v>0</v>
      </c>
      <c r="CI20" s="19">
        <f t="shared" si="35"/>
        <v>0</v>
      </c>
      <c r="CJ20" s="19">
        <f t="shared" si="36"/>
        <v>0</v>
      </c>
      <c r="CK20" s="19">
        <f t="shared" si="37"/>
        <v>0</v>
      </c>
      <c r="CL20" s="19">
        <f t="shared" si="38"/>
        <v>0</v>
      </c>
      <c r="CM20" s="19">
        <f t="shared" si="39"/>
        <v>0</v>
      </c>
      <c r="CN20" s="19">
        <f t="shared" si="40"/>
        <v>0</v>
      </c>
    </row>
    <row r="21" spans="2:92" ht="15" customHeight="1" x14ac:dyDescent="0.2">
      <c r="B21" s="136">
        <f t="shared" si="41"/>
        <v>13</v>
      </c>
      <c r="C21" s="137" t="str">
        <f>CONCATENATE('DATA SHEET'!$B$9,'Drill Size Info'!$P$2)</f>
        <v>" HWDP</v>
      </c>
      <c r="D21" s="138" t="str" cm="1">
        <f t="array" aca="1" ref="D21" ca="1">CELL("contents",BF21)</f>
        <v/>
      </c>
      <c r="E21" s="137" t="s">
        <v>154</v>
      </c>
      <c r="F21" s="137" t="s">
        <v>154</v>
      </c>
      <c r="G21" s="154"/>
      <c r="H21" s="154"/>
      <c r="I21" s="137" t="s">
        <v>154</v>
      </c>
      <c r="J21" s="154" t="s">
        <v>154</v>
      </c>
      <c r="K21" s="154" t="s">
        <v>154</v>
      </c>
      <c r="L21" s="137" t="s">
        <v>154</v>
      </c>
      <c r="M21" s="137" t="s">
        <v>154</v>
      </c>
      <c r="N21" s="158" t="str">
        <f>IF(CU21&lt;&gt;"",
    IF(INT('Drill Size Info'!$AA$19)=INT('Drill Size Info'!$AB$19),
        --(INT('Drill Size Info'!$AA$19) &amp; "." &amp; CU21),
        IF(AND((--(INT('Drill Size Info'!$AA$19) &amp; "." &amp; CU21)&gt;=--('Drill Size Info'!$AA$19)), (--(INT('Drill Size Info'!$AA$19) &amp; "." &amp; CU21)&lt;=--('Drill Size Info'!$AB$19))),
            --(INT('Drill Size Info'!$AA$19) &amp; "." &amp; CU21),
            --(INT('Drill Size Info'!$AB$19) &amp; "." &amp; CU21)
        )
    ),
    IF(CT21&lt;&gt;"",
        IF(INT('Drill Size Info'!$AA$19)=INT('Drill Size Info'!$AB$19),
            --(INT('Drill Size Info'!$AA$19) &amp; "." &amp; LEFT(CT21,3)),
            IF(AND((--(INT('Drill Size Info'!$AA$19) &amp; "." &amp; LEFT(CT21,3))&gt;=--('Drill Size Info'!$AA$19)), (--(INT('Drill Size Info'!$AA$19) &amp; "." &amp; LEFT(CT21,3))&lt;=--('Drill Size Info'!$AB$19))),
                --(INT('Drill Size Info'!$AA$19) &amp; "." &amp; LEFT(CT21,3)),
                --(INT('Drill Size Info'!$AB$19) &amp; "." &amp; LEFT(CT21,3))
            )
        ),
        "OK"
    )
)</f>
        <v>OK</v>
      </c>
      <c r="O21" s="163" t="str">
        <f>IF(CV21&lt;&gt;"",
    IF(INT('Drill Size Info'!$AA$19)=INT('Drill Size Info'!$AB$19),
        --(INT('Drill Size Info'!$AA$19) &amp; "." &amp; CV21),
        IF(AND((--(INT('Drill Size Info'!$AA$19) &amp; "." &amp; CV21)&gt;=--('Drill Size Info'!$AA$19)), (--(INT('Drill Size Info'!$AA$19) &amp; "." &amp; CV21)&lt;=--('Drill Size Info'!$AB$19))),
            --(INT('Drill Size Info'!$AA$19) &amp; "." &amp; CV21),
            --(INT('Drill Size Info'!$AB$19) &amp; "." &amp; CV21)
        )
    ),
    IF(CT21&lt;&gt;"",
        IF(INT('Drill Size Info'!$AA$19)=INT('Drill Size Info'!$AB$19),
            --(INT('Drill Size Info'!$AA$19) &amp; "." &amp; RIGHT(CT21,3)),
            IF(AND((--(INT('Drill Size Info'!$AA$19) &amp; "." &amp; RIGHT(CT21,3))&gt;=--('Drill Size Info'!$AA$19)), (--(INT('Drill Size Info'!$AA$19) &amp; "." &amp; RIGHT(CT21,3))&lt;=--('Drill Size Info'!$AB$19))),
                --(INT('Drill Size Info'!$AA$19) &amp; "." &amp; RIGHT(CT21,3)),
                --(INT('Drill Size Info'!$AB$19) &amp; "." &amp; RIGHT(CT21,3))
            )
        ),
        "N/A"
    )
)</f>
        <v>N/A</v>
      </c>
      <c r="P21" s="158" t="str">
        <f>IF(CX21&lt;&gt;"",
    IF(INT('Drill Size Info'!$AA$19)=INT('Drill Size Info'!$AB$15),
        --(INT('Drill Size Info'!$AA$15) &amp; "." &amp; CX21),
        IF(AND((--(INT('Drill Size Info'!$AA$15) &amp; "." &amp; CX21)&gt;=--('Drill Size Info'!$AA$15)), (--(INT('Drill Size Info'!$AA$15) &amp; "." &amp; CX21)&lt;=--('Drill Size Info'!$AB$15))),
            --(INT('Drill Size Info'!$AA$15) &amp; "." &amp; CX21),
            --(INT('Drill Size Info'!$AB$15) &amp; "." &amp; CX21)
        )
    ),
    IF(CW21&lt;&gt;"",
        IF(INT('Drill Size Info'!$AA$15)=INT('Drill Size Info'!$AB$15),
            --(INT('Drill Size Info'!$AA$15) &amp; "." &amp; LEFT(CW21,3)),
            IF(AND((--(INT('Drill Size Info'!$AA$15) &amp; "." &amp; LEFT(CW21,3))&gt;=--('Drill Size Info'!$AA$15)), (--(INT('Drill Size Info'!$AA$15) &amp; "." &amp; LEFT(CW21,3))&lt;=--('Drill Size Info'!$AB$15))),
                --(INT('Drill Size Info'!$AA$15) &amp; "." &amp; LEFT(CW21,3)),
                --(INT('Drill Size Info'!$AB$15) &amp; "." &amp; LEFT(CW21,3))
            )
        ),
        "OK"
    )
)</f>
        <v>OK</v>
      </c>
      <c r="Q21" s="163" t="str">
        <f>IF(CY21&lt;&gt;"",
    IF(INT('Drill Size Info'!$AA$19)=INT('Drill Size Info'!$AB$15),
        --(INT('Drill Size Info'!$AA$15) &amp; "." &amp; CY21),
        IF(AND((--(INT('Drill Size Info'!$AA$15) &amp; "." &amp; CY21)&gt;=--('Drill Size Info'!$AA$15)), (--(INT('Drill Size Info'!$AA$15) &amp; "." &amp; CY21)&lt;=--('Drill Size Info'!$AB$15))),
            --(INT('Drill Size Info'!$AA$15) &amp; "." &amp; CY21),
            --(INT('Drill Size Info'!$AB$15) &amp; "." &amp; CY21)
        )
    ),
    IF(CW21&lt;&gt;"",
        IF(INT('Drill Size Info'!$AA$15)=INT('Drill Size Info'!$AB$15),
            --(INT('Drill Size Info'!$AA$15) &amp; "." &amp; RIGHT(CW21,3)),
            IF(AND((--(INT('Drill Size Info'!$AA$15) &amp; "." &amp; RIGHT(CW21,3))&gt;=--('Drill Size Info'!$AA$15)), (--(INT('Drill Size Info'!$AA$15) &amp; "." &amp; RIGHT(CW21,3))&lt;=--('Drill Size Info'!$AB$15))),
                --(INT('Drill Size Info'!$AA$15) &amp; "." &amp; RIGHT(CW21,3)),
                --(INT('Drill Size Info'!$AB$15) &amp; "." &amp; RIGHT(CW21,3))
            )
        ),
        "N/A"
    )
)</f>
        <v>N/A</v>
      </c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40"/>
      <c r="AD21" s="140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41"/>
      <c r="AT21" s="141"/>
      <c r="AU21" s="141"/>
      <c r="AV21" s="141"/>
      <c r="AW21" s="141"/>
      <c r="AX21" s="141"/>
      <c r="AY21" s="142"/>
      <c r="AZ21" s="52"/>
      <c r="BA21" s="52"/>
      <c r="BB21" s="52"/>
      <c r="BC21" s="52"/>
      <c r="BD21" s="52"/>
      <c r="BE21" s="52"/>
      <c r="BF21" s="192" t="str">
        <f t="shared" si="4"/>
        <v/>
      </c>
      <c r="BG21" s="52"/>
      <c r="BH21" s="52"/>
      <c r="BI21" s="19">
        <f t="shared" si="9"/>
        <v>0</v>
      </c>
      <c r="BJ21" s="19">
        <f t="shared" si="10"/>
        <v>0</v>
      </c>
      <c r="BK21" s="19">
        <f t="shared" si="11"/>
        <v>0</v>
      </c>
      <c r="BL21" s="19">
        <f t="shared" si="12"/>
        <v>0</v>
      </c>
      <c r="BM21" s="19">
        <f t="shared" si="13"/>
        <v>0</v>
      </c>
      <c r="BN21" s="19">
        <f t="shared" si="14"/>
        <v>0</v>
      </c>
      <c r="BO21" s="19">
        <f t="shared" si="15"/>
        <v>0</v>
      </c>
      <c r="BP21" s="19">
        <f t="shared" si="16"/>
        <v>0</v>
      </c>
      <c r="BQ21" s="19">
        <f t="shared" si="17"/>
        <v>0</v>
      </c>
      <c r="BR21" s="19">
        <f t="shared" si="18"/>
        <v>0</v>
      </c>
      <c r="BS21" s="19">
        <f t="shared" si="19"/>
        <v>0</v>
      </c>
      <c r="BT21" s="19">
        <f t="shared" si="20"/>
        <v>0</v>
      </c>
      <c r="BU21" s="19">
        <f t="shared" si="21"/>
        <v>0</v>
      </c>
      <c r="BV21" s="19">
        <f t="shared" si="22"/>
        <v>0</v>
      </c>
      <c r="BW21" s="19">
        <f t="shared" si="23"/>
        <v>0</v>
      </c>
      <c r="BX21" s="19">
        <f t="shared" si="24"/>
        <v>0</v>
      </c>
      <c r="BY21" s="19">
        <f t="shared" si="25"/>
        <v>0</v>
      </c>
      <c r="BZ21" s="19">
        <f t="shared" si="26"/>
        <v>0</v>
      </c>
      <c r="CA21" s="19">
        <f t="shared" si="27"/>
        <v>0</v>
      </c>
      <c r="CB21" s="19">
        <f t="shared" si="28"/>
        <v>0</v>
      </c>
      <c r="CC21" s="19">
        <f t="shared" si="29"/>
        <v>0</v>
      </c>
      <c r="CD21" s="19">
        <f t="shared" si="30"/>
        <v>0</v>
      </c>
      <c r="CE21" s="19">
        <f t="shared" si="31"/>
        <v>0</v>
      </c>
      <c r="CF21" s="19">
        <f t="shared" si="32"/>
        <v>0</v>
      </c>
      <c r="CG21" s="19">
        <f t="shared" si="33"/>
        <v>0</v>
      </c>
      <c r="CH21" s="19">
        <f t="shared" si="34"/>
        <v>0</v>
      </c>
      <c r="CI21" s="19">
        <f t="shared" si="35"/>
        <v>0</v>
      </c>
      <c r="CJ21" s="19">
        <f t="shared" si="36"/>
        <v>0</v>
      </c>
      <c r="CK21" s="19">
        <f t="shared" si="37"/>
        <v>0</v>
      </c>
      <c r="CL21" s="19">
        <f t="shared" si="38"/>
        <v>0</v>
      </c>
      <c r="CM21" s="19">
        <f t="shared" si="39"/>
        <v>0</v>
      </c>
      <c r="CN21" s="19">
        <f t="shared" si="40"/>
        <v>0</v>
      </c>
    </row>
    <row r="22" spans="2:92" ht="15" customHeight="1" x14ac:dyDescent="0.2">
      <c r="B22" s="136">
        <f t="shared" si="41"/>
        <v>14</v>
      </c>
      <c r="C22" s="137" t="str">
        <f>CONCATENATE('DATA SHEET'!$B$9,'Drill Size Info'!$P$2)</f>
        <v>" HWDP</v>
      </c>
      <c r="D22" s="138" t="str" cm="1">
        <f t="array" aca="1" ref="D22" ca="1">CELL("contents",BF22)</f>
        <v/>
      </c>
      <c r="E22" s="137" t="s">
        <v>154</v>
      </c>
      <c r="F22" s="137" t="s">
        <v>154</v>
      </c>
      <c r="G22" s="154"/>
      <c r="H22" s="154"/>
      <c r="I22" s="137" t="s">
        <v>154</v>
      </c>
      <c r="J22" s="154" t="s">
        <v>154</v>
      </c>
      <c r="K22" s="154" t="s">
        <v>154</v>
      </c>
      <c r="L22" s="137" t="s">
        <v>154</v>
      </c>
      <c r="M22" s="137" t="s">
        <v>154</v>
      </c>
      <c r="N22" s="158" t="str">
        <f>IF(CU22&lt;&gt;"",
    IF(INT('Drill Size Info'!$AA$19)=INT('Drill Size Info'!$AB$19),
        --(INT('Drill Size Info'!$AA$19) &amp; "." &amp; CU22),
        IF(AND((--(INT('Drill Size Info'!$AA$19) &amp; "." &amp; CU22)&gt;=--('Drill Size Info'!$AA$19)), (--(INT('Drill Size Info'!$AA$19) &amp; "." &amp; CU22)&lt;=--('Drill Size Info'!$AB$19))),
            --(INT('Drill Size Info'!$AA$19) &amp; "." &amp; CU22),
            --(INT('Drill Size Info'!$AB$19) &amp; "." &amp; CU22)
        )
    ),
    IF(CT22&lt;&gt;"",
        IF(INT('Drill Size Info'!$AA$19)=INT('Drill Size Info'!$AB$19),
            --(INT('Drill Size Info'!$AA$19) &amp; "." &amp; LEFT(CT22,3)),
            IF(AND((--(INT('Drill Size Info'!$AA$19) &amp; "." &amp; LEFT(CT22,3))&gt;=--('Drill Size Info'!$AA$19)), (--(INT('Drill Size Info'!$AA$19) &amp; "." &amp; LEFT(CT22,3))&lt;=--('Drill Size Info'!$AB$19))),
                --(INT('Drill Size Info'!$AA$19) &amp; "." &amp; LEFT(CT22,3)),
                --(INT('Drill Size Info'!$AB$19) &amp; "." &amp; LEFT(CT22,3))
            )
        ),
        "OK"
    )
)</f>
        <v>OK</v>
      </c>
      <c r="O22" s="163" t="str">
        <f>IF(CV22&lt;&gt;"",
    IF(INT('Drill Size Info'!$AA$19)=INT('Drill Size Info'!$AB$19),
        --(INT('Drill Size Info'!$AA$19) &amp; "." &amp; CV22),
        IF(AND((--(INT('Drill Size Info'!$AA$19) &amp; "." &amp; CV22)&gt;=--('Drill Size Info'!$AA$19)), (--(INT('Drill Size Info'!$AA$19) &amp; "." &amp; CV22)&lt;=--('Drill Size Info'!$AB$19))),
            --(INT('Drill Size Info'!$AA$19) &amp; "." &amp; CV22),
            --(INT('Drill Size Info'!$AB$19) &amp; "." &amp; CV22)
        )
    ),
    IF(CT22&lt;&gt;"",
        IF(INT('Drill Size Info'!$AA$19)=INT('Drill Size Info'!$AB$19),
            --(INT('Drill Size Info'!$AA$19) &amp; "." &amp; RIGHT(CT22,3)),
            IF(AND((--(INT('Drill Size Info'!$AA$19) &amp; "." &amp; RIGHT(CT22,3))&gt;=--('Drill Size Info'!$AA$19)), (--(INT('Drill Size Info'!$AA$19) &amp; "." &amp; RIGHT(CT22,3))&lt;=--('Drill Size Info'!$AB$19))),
                --(INT('Drill Size Info'!$AA$19) &amp; "." &amp; RIGHT(CT22,3)),
                --(INT('Drill Size Info'!$AB$19) &amp; "." &amp; RIGHT(CT22,3))
            )
        ),
        "N/A"
    )
)</f>
        <v>N/A</v>
      </c>
      <c r="P22" s="158" t="str">
        <f>IF(CX22&lt;&gt;"",
    IF(INT('Drill Size Info'!$AA$19)=INT('Drill Size Info'!$AB$15),
        --(INT('Drill Size Info'!$AA$15) &amp; "." &amp; CX22),
        IF(AND((--(INT('Drill Size Info'!$AA$15) &amp; "." &amp; CX22)&gt;=--('Drill Size Info'!$AA$15)), (--(INT('Drill Size Info'!$AA$15) &amp; "." &amp; CX22)&lt;=--('Drill Size Info'!$AB$15))),
            --(INT('Drill Size Info'!$AA$15) &amp; "." &amp; CX22),
            --(INT('Drill Size Info'!$AB$15) &amp; "." &amp; CX22)
        )
    ),
    IF(CW22&lt;&gt;"",
        IF(INT('Drill Size Info'!$AA$15)=INT('Drill Size Info'!$AB$15),
            --(INT('Drill Size Info'!$AA$15) &amp; "." &amp; LEFT(CW22,3)),
            IF(AND((--(INT('Drill Size Info'!$AA$15) &amp; "." &amp; LEFT(CW22,3))&gt;=--('Drill Size Info'!$AA$15)), (--(INT('Drill Size Info'!$AA$15) &amp; "." &amp; LEFT(CW22,3))&lt;=--('Drill Size Info'!$AB$15))),
                --(INT('Drill Size Info'!$AA$15) &amp; "." &amp; LEFT(CW22,3)),
                --(INT('Drill Size Info'!$AB$15) &amp; "." &amp; LEFT(CW22,3))
            )
        ),
        "OK"
    )
)</f>
        <v>OK</v>
      </c>
      <c r="Q22" s="163" t="str">
        <f>IF(CY22&lt;&gt;"",
    IF(INT('Drill Size Info'!$AA$19)=INT('Drill Size Info'!$AB$15),
        --(INT('Drill Size Info'!$AA$15) &amp; "." &amp; CY22),
        IF(AND((--(INT('Drill Size Info'!$AA$15) &amp; "." &amp; CY22)&gt;=--('Drill Size Info'!$AA$15)), (--(INT('Drill Size Info'!$AA$15) &amp; "." &amp; CY22)&lt;=--('Drill Size Info'!$AB$15))),
            --(INT('Drill Size Info'!$AA$15) &amp; "." &amp; CY22),
            --(INT('Drill Size Info'!$AB$15) &amp; "." &amp; CY22)
        )
    ),
    IF(CW22&lt;&gt;"",
        IF(INT('Drill Size Info'!$AA$15)=INT('Drill Size Info'!$AB$15),
            --(INT('Drill Size Info'!$AA$15) &amp; "." &amp; RIGHT(CW22,3)),
            IF(AND((--(INT('Drill Size Info'!$AA$15) &amp; "." &amp; RIGHT(CW22,3))&gt;=--('Drill Size Info'!$AA$15)), (--(INT('Drill Size Info'!$AA$15) &amp; "." &amp; RIGHT(CW22,3))&lt;=--('Drill Size Info'!$AB$15))),
                --(INT('Drill Size Info'!$AA$15) &amp; "." &amp; RIGHT(CW22,3)),
                --(INT('Drill Size Info'!$AB$15) &amp; "." &amp; RIGHT(CW22,3))
            )
        ),
        "N/A"
    )
)</f>
        <v>N/A</v>
      </c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40"/>
      <c r="AD22" s="140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41"/>
      <c r="AT22" s="141"/>
      <c r="AU22" s="141"/>
      <c r="AV22" s="141"/>
      <c r="AW22" s="141"/>
      <c r="AX22" s="141"/>
      <c r="AY22" s="142"/>
      <c r="AZ22" s="52"/>
      <c r="BA22" s="52"/>
      <c r="BB22" s="52"/>
      <c r="BC22" s="52"/>
      <c r="BD22" s="52"/>
      <c r="BE22" s="52"/>
      <c r="BF22" s="192" t="str">
        <f t="shared" si="4"/>
        <v/>
      </c>
      <c r="BG22" s="52"/>
      <c r="BH22" s="52"/>
      <c r="BI22" s="19">
        <f t="shared" si="9"/>
        <v>0</v>
      </c>
      <c r="BJ22" s="19">
        <f t="shared" si="10"/>
        <v>0</v>
      </c>
      <c r="BK22" s="19">
        <f t="shared" si="11"/>
        <v>0</v>
      </c>
      <c r="BL22" s="19">
        <f t="shared" si="12"/>
        <v>0</v>
      </c>
      <c r="BM22" s="19">
        <f t="shared" si="13"/>
        <v>0</v>
      </c>
      <c r="BN22" s="19">
        <f t="shared" si="14"/>
        <v>0</v>
      </c>
      <c r="BO22" s="19">
        <f t="shared" si="15"/>
        <v>0</v>
      </c>
      <c r="BP22" s="19">
        <f t="shared" si="16"/>
        <v>0</v>
      </c>
      <c r="BQ22" s="19">
        <f t="shared" si="17"/>
        <v>0</v>
      </c>
      <c r="BR22" s="19">
        <f t="shared" si="18"/>
        <v>0</v>
      </c>
      <c r="BS22" s="19">
        <f t="shared" si="19"/>
        <v>0</v>
      </c>
      <c r="BT22" s="19">
        <f t="shared" si="20"/>
        <v>0</v>
      </c>
      <c r="BU22" s="19">
        <f t="shared" si="21"/>
        <v>0</v>
      </c>
      <c r="BV22" s="19">
        <f t="shared" si="22"/>
        <v>0</v>
      </c>
      <c r="BW22" s="19">
        <f t="shared" si="23"/>
        <v>0</v>
      </c>
      <c r="BX22" s="19">
        <f t="shared" si="24"/>
        <v>0</v>
      </c>
      <c r="BY22" s="19">
        <f t="shared" si="25"/>
        <v>0</v>
      </c>
      <c r="BZ22" s="19">
        <f t="shared" si="26"/>
        <v>0</v>
      </c>
      <c r="CA22" s="19">
        <f t="shared" si="27"/>
        <v>0</v>
      </c>
      <c r="CB22" s="19">
        <f t="shared" si="28"/>
        <v>0</v>
      </c>
      <c r="CC22" s="19">
        <f t="shared" si="29"/>
        <v>0</v>
      </c>
      <c r="CD22" s="19">
        <f t="shared" si="30"/>
        <v>0</v>
      </c>
      <c r="CE22" s="19">
        <f t="shared" si="31"/>
        <v>0</v>
      </c>
      <c r="CF22" s="19">
        <f t="shared" si="32"/>
        <v>0</v>
      </c>
      <c r="CG22" s="19">
        <f t="shared" si="33"/>
        <v>0</v>
      </c>
      <c r="CH22" s="19">
        <f t="shared" si="34"/>
        <v>0</v>
      </c>
      <c r="CI22" s="19">
        <f t="shared" si="35"/>
        <v>0</v>
      </c>
      <c r="CJ22" s="19">
        <f t="shared" si="36"/>
        <v>0</v>
      </c>
      <c r="CK22" s="19">
        <f t="shared" si="37"/>
        <v>0</v>
      </c>
      <c r="CL22" s="19">
        <f t="shared" si="38"/>
        <v>0</v>
      </c>
      <c r="CM22" s="19">
        <f t="shared" si="39"/>
        <v>0</v>
      </c>
      <c r="CN22" s="19">
        <f t="shared" si="40"/>
        <v>0</v>
      </c>
    </row>
    <row r="23" spans="2:92" ht="15" customHeight="1" x14ac:dyDescent="0.2">
      <c r="B23" s="136">
        <f t="shared" si="41"/>
        <v>15</v>
      </c>
      <c r="C23" s="137" t="str">
        <f>CONCATENATE('DATA SHEET'!$B$9,'Drill Size Info'!$P$2)</f>
        <v>" HWDP</v>
      </c>
      <c r="D23" s="138" t="str" cm="1">
        <f t="array" aca="1" ref="D23" ca="1">CELL("contents",BF23)</f>
        <v/>
      </c>
      <c r="E23" s="137" t="s">
        <v>154</v>
      </c>
      <c r="F23" s="137" t="s">
        <v>154</v>
      </c>
      <c r="G23" s="154"/>
      <c r="H23" s="154"/>
      <c r="I23" s="137" t="s">
        <v>154</v>
      </c>
      <c r="J23" s="154" t="s">
        <v>154</v>
      </c>
      <c r="K23" s="154" t="s">
        <v>154</v>
      </c>
      <c r="L23" s="137" t="s">
        <v>154</v>
      </c>
      <c r="M23" s="137" t="s">
        <v>154</v>
      </c>
      <c r="N23" s="158" t="str">
        <f>IF(CU23&lt;&gt;"",
    IF(INT('Drill Size Info'!$AA$19)=INT('Drill Size Info'!$AB$19),
        --(INT('Drill Size Info'!$AA$19) &amp; "." &amp; CU23),
        IF(AND((--(INT('Drill Size Info'!$AA$19) &amp; "." &amp; CU23)&gt;=--('Drill Size Info'!$AA$19)), (--(INT('Drill Size Info'!$AA$19) &amp; "." &amp; CU23)&lt;=--('Drill Size Info'!$AB$19))),
            --(INT('Drill Size Info'!$AA$19) &amp; "." &amp; CU23),
            --(INT('Drill Size Info'!$AB$19) &amp; "." &amp; CU23)
        )
    ),
    IF(CT23&lt;&gt;"",
        IF(INT('Drill Size Info'!$AA$19)=INT('Drill Size Info'!$AB$19),
            --(INT('Drill Size Info'!$AA$19) &amp; "." &amp; LEFT(CT23,3)),
            IF(AND((--(INT('Drill Size Info'!$AA$19) &amp; "." &amp; LEFT(CT23,3))&gt;=--('Drill Size Info'!$AA$19)), (--(INT('Drill Size Info'!$AA$19) &amp; "." &amp; LEFT(CT23,3))&lt;=--('Drill Size Info'!$AB$19))),
                --(INT('Drill Size Info'!$AA$19) &amp; "." &amp; LEFT(CT23,3)),
                --(INT('Drill Size Info'!$AB$19) &amp; "." &amp; LEFT(CT23,3))
            )
        ),
        "OK"
    )
)</f>
        <v>OK</v>
      </c>
      <c r="O23" s="163" t="str">
        <f>IF(CV23&lt;&gt;"",
    IF(INT('Drill Size Info'!$AA$19)=INT('Drill Size Info'!$AB$19),
        --(INT('Drill Size Info'!$AA$19) &amp; "." &amp; CV23),
        IF(AND((--(INT('Drill Size Info'!$AA$19) &amp; "." &amp; CV23)&gt;=--('Drill Size Info'!$AA$19)), (--(INT('Drill Size Info'!$AA$19) &amp; "." &amp; CV23)&lt;=--('Drill Size Info'!$AB$19))),
            --(INT('Drill Size Info'!$AA$19) &amp; "." &amp; CV23),
            --(INT('Drill Size Info'!$AB$19) &amp; "." &amp; CV23)
        )
    ),
    IF(CT23&lt;&gt;"",
        IF(INT('Drill Size Info'!$AA$19)=INT('Drill Size Info'!$AB$19),
            --(INT('Drill Size Info'!$AA$19) &amp; "." &amp; RIGHT(CT23,3)),
            IF(AND((--(INT('Drill Size Info'!$AA$19) &amp; "." &amp; RIGHT(CT23,3))&gt;=--('Drill Size Info'!$AA$19)), (--(INT('Drill Size Info'!$AA$19) &amp; "." &amp; RIGHT(CT23,3))&lt;=--('Drill Size Info'!$AB$19))),
                --(INT('Drill Size Info'!$AA$19) &amp; "." &amp; RIGHT(CT23,3)),
                --(INT('Drill Size Info'!$AB$19) &amp; "." &amp; RIGHT(CT23,3))
            )
        ),
        "N/A"
    )
)</f>
        <v>N/A</v>
      </c>
      <c r="P23" s="158" t="str">
        <f>IF(CX23&lt;&gt;"",
    IF(INT('Drill Size Info'!$AA$19)=INT('Drill Size Info'!$AB$15),
        --(INT('Drill Size Info'!$AA$15) &amp; "." &amp; CX23),
        IF(AND((--(INT('Drill Size Info'!$AA$15) &amp; "." &amp; CX23)&gt;=--('Drill Size Info'!$AA$15)), (--(INT('Drill Size Info'!$AA$15) &amp; "." &amp; CX23)&lt;=--('Drill Size Info'!$AB$15))),
            --(INT('Drill Size Info'!$AA$15) &amp; "." &amp; CX23),
            --(INT('Drill Size Info'!$AB$15) &amp; "." &amp; CX23)
        )
    ),
    IF(CW23&lt;&gt;"",
        IF(INT('Drill Size Info'!$AA$15)=INT('Drill Size Info'!$AB$15),
            --(INT('Drill Size Info'!$AA$15) &amp; "." &amp; LEFT(CW23,3)),
            IF(AND((--(INT('Drill Size Info'!$AA$15) &amp; "." &amp; LEFT(CW23,3))&gt;=--('Drill Size Info'!$AA$15)), (--(INT('Drill Size Info'!$AA$15) &amp; "." &amp; LEFT(CW23,3))&lt;=--('Drill Size Info'!$AB$15))),
                --(INT('Drill Size Info'!$AA$15) &amp; "." &amp; LEFT(CW23,3)),
                --(INT('Drill Size Info'!$AB$15) &amp; "." &amp; LEFT(CW23,3))
            )
        ),
        "OK"
    )
)</f>
        <v>OK</v>
      </c>
      <c r="Q23" s="163" t="str">
        <f>IF(CY23&lt;&gt;"",
    IF(INT('Drill Size Info'!$AA$19)=INT('Drill Size Info'!$AB$15),
        --(INT('Drill Size Info'!$AA$15) &amp; "." &amp; CY23),
        IF(AND((--(INT('Drill Size Info'!$AA$15) &amp; "." &amp; CY23)&gt;=--('Drill Size Info'!$AA$15)), (--(INT('Drill Size Info'!$AA$15) &amp; "." &amp; CY23)&lt;=--('Drill Size Info'!$AB$15))),
            --(INT('Drill Size Info'!$AA$15) &amp; "." &amp; CY23),
            --(INT('Drill Size Info'!$AB$15) &amp; "." &amp; CY23)
        )
    ),
    IF(CW23&lt;&gt;"",
        IF(INT('Drill Size Info'!$AA$15)=INT('Drill Size Info'!$AB$15),
            --(INT('Drill Size Info'!$AA$15) &amp; "." &amp; RIGHT(CW23,3)),
            IF(AND((--(INT('Drill Size Info'!$AA$15) &amp; "." &amp; RIGHT(CW23,3))&gt;=--('Drill Size Info'!$AA$15)), (--(INT('Drill Size Info'!$AA$15) &amp; "." &amp; RIGHT(CW23,3))&lt;=--('Drill Size Info'!$AB$15))),
                --(INT('Drill Size Info'!$AA$15) &amp; "." &amp; RIGHT(CW23,3)),
                --(INT('Drill Size Info'!$AB$15) &amp; "." &amp; RIGHT(CW23,3))
            )
        ),
        "N/A"
    )
)</f>
        <v>N/A</v>
      </c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40"/>
      <c r="AD23" s="140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41"/>
      <c r="AT23" s="141"/>
      <c r="AU23" s="141"/>
      <c r="AV23" s="141"/>
      <c r="AW23" s="141"/>
      <c r="AX23" s="141"/>
      <c r="AY23" s="142"/>
      <c r="AZ23" s="52"/>
      <c r="BA23" s="52"/>
      <c r="BB23" s="52"/>
      <c r="BC23" s="52"/>
      <c r="BD23" s="52"/>
      <c r="BE23" s="52"/>
      <c r="BF23" s="192" t="str">
        <f t="shared" si="4"/>
        <v/>
      </c>
      <c r="BG23" s="52"/>
      <c r="BH23" s="52"/>
      <c r="BI23" s="19">
        <f t="shared" si="9"/>
        <v>0</v>
      </c>
      <c r="BJ23" s="19">
        <f t="shared" si="10"/>
        <v>0</v>
      </c>
      <c r="BK23" s="19">
        <f t="shared" si="11"/>
        <v>0</v>
      </c>
      <c r="BL23" s="19">
        <f t="shared" si="12"/>
        <v>0</v>
      </c>
      <c r="BM23" s="19">
        <f t="shared" si="13"/>
        <v>0</v>
      </c>
      <c r="BN23" s="19">
        <f t="shared" si="14"/>
        <v>0</v>
      </c>
      <c r="BO23" s="19">
        <f t="shared" si="15"/>
        <v>0</v>
      </c>
      <c r="BP23" s="19">
        <f t="shared" si="16"/>
        <v>0</v>
      </c>
      <c r="BQ23" s="19">
        <f t="shared" si="17"/>
        <v>0</v>
      </c>
      <c r="BR23" s="19">
        <f t="shared" si="18"/>
        <v>0</v>
      </c>
      <c r="BS23" s="19">
        <f t="shared" si="19"/>
        <v>0</v>
      </c>
      <c r="BT23" s="19">
        <f t="shared" si="20"/>
        <v>0</v>
      </c>
      <c r="BU23" s="19">
        <f t="shared" si="21"/>
        <v>0</v>
      </c>
      <c r="BV23" s="19">
        <f t="shared" si="22"/>
        <v>0</v>
      </c>
      <c r="BW23" s="19">
        <f t="shared" si="23"/>
        <v>0</v>
      </c>
      <c r="BX23" s="19">
        <f t="shared" si="24"/>
        <v>0</v>
      </c>
      <c r="BY23" s="19">
        <f t="shared" si="25"/>
        <v>0</v>
      </c>
      <c r="BZ23" s="19">
        <f t="shared" si="26"/>
        <v>0</v>
      </c>
      <c r="CA23" s="19">
        <f t="shared" si="27"/>
        <v>0</v>
      </c>
      <c r="CB23" s="19">
        <f t="shared" si="28"/>
        <v>0</v>
      </c>
      <c r="CC23" s="19">
        <f t="shared" si="29"/>
        <v>0</v>
      </c>
      <c r="CD23" s="19">
        <f t="shared" si="30"/>
        <v>0</v>
      </c>
      <c r="CE23" s="19">
        <f t="shared" si="31"/>
        <v>0</v>
      </c>
      <c r="CF23" s="19">
        <f t="shared" si="32"/>
        <v>0</v>
      </c>
      <c r="CG23" s="19">
        <f t="shared" si="33"/>
        <v>0</v>
      </c>
      <c r="CH23" s="19">
        <f t="shared" si="34"/>
        <v>0</v>
      </c>
      <c r="CI23" s="19">
        <f t="shared" si="35"/>
        <v>0</v>
      </c>
      <c r="CJ23" s="19">
        <f t="shared" si="36"/>
        <v>0</v>
      </c>
      <c r="CK23" s="19">
        <f t="shared" si="37"/>
        <v>0</v>
      </c>
      <c r="CL23" s="19">
        <f t="shared" si="38"/>
        <v>0</v>
      </c>
      <c r="CM23" s="19">
        <f t="shared" si="39"/>
        <v>0</v>
      </c>
      <c r="CN23" s="19">
        <f t="shared" si="40"/>
        <v>0</v>
      </c>
    </row>
    <row r="24" spans="2:92" ht="15" customHeight="1" x14ac:dyDescent="0.2">
      <c r="B24" s="136">
        <f t="shared" si="41"/>
        <v>16</v>
      </c>
      <c r="C24" s="137" t="str">
        <f>CONCATENATE('DATA SHEET'!$B$9,'Drill Size Info'!$P$2)</f>
        <v>" HWDP</v>
      </c>
      <c r="D24" s="138" t="str" cm="1">
        <f t="array" aca="1" ref="D24" ca="1">CELL("contents",BF24)</f>
        <v/>
      </c>
      <c r="E24" s="137" t="s">
        <v>154</v>
      </c>
      <c r="F24" s="137" t="s">
        <v>154</v>
      </c>
      <c r="G24" s="154"/>
      <c r="H24" s="154"/>
      <c r="I24" s="137" t="s">
        <v>154</v>
      </c>
      <c r="J24" s="154" t="s">
        <v>154</v>
      </c>
      <c r="K24" s="154" t="s">
        <v>154</v>
      </c>
      <c r="L24" s="137" t="s">
        <v>154</v>
      </c>
      <c r="M24" s="137" t="s">
        <v>154</v>
      </c>
      <c r="N24" s="158" t="str">
        <f>IF(CU24&lt;&gt;"",
    IF(INT('Drill Size Info'!$AA$19)=INT('Drill Size Info'!$AB$19),
        --(INT('Drill Size Info'!$AA$19) &amp; "." &amp; CU24),
        IF(AND((--(INT('Drill Size Info'!$AA$19) &amp; "." &amp; CU24)&gt;=--('Drill Size Info'!$AA$19)), (--(INT('Drill Size Info'!$AA$19) &amp; "." &amp; CU24)&lt;=--('Drill Size Info'!$AB$19))),
            --(INT('Drill Size Info'!$AA$19) &amp; "." &amp; CU24),
            --(INT('Drill Size Info'!$AB$19) &amp; "." &amp; CU24)
        )
    ),
    IF(CT24&lt;&gt;"",
        IF(INT('Drill Size Info'!$AA$19)=INT('Drill Size Info'!$AB$19),
            --(INT('Drill Size Info'!$AA$19) &amp; "." &amp; LEFT(CT24,3)),
            IF(AND((--(INT('Drill Size Info'!$AA$19) &amp; "." &amp; LEFT(CT24,3))&gt;=--('Drill Size Info'!$AA$19)), (--(INT('Drill Size Info'!$AA$19) &amp; "." &amp; LEFT(CT24,3))&lt;=--('Drill Size Info'!$AB$19))),
                --(INT('Drill Size Info'!$AA$19) &amp; "." &amp; LEFT(CT24,3)),
                --(INT('Drill Size Info'!$AB$19) &amp; "." &amp; LEFT(CT24,3))
            )
        ),
        "OK"
    )
)</f>
        <v>OK</v>
      </c>
      <c r="O24" s="163" t="str">
        <f>IF(CV24&lt;&gt;"",
    IF(INT('Drill Size Info'!$AA$19)=INT('Drill Size Info'!$AB$19),
        --(INT('Drill Size Info'!$AA$19) &amp; "." &amp; CV24),
        IF(AND((--(INT('Drill Size Info'!$AA$19) &amp; "." &amp; CV24)&gt;=--('Drill Size Info'!$AA$19)), (--(INT('Drill Size Info'!$AA$19) &amp; "." &amp; CV24)&lt;=--('Drill Size Info'!$AB$19))),
            --(INT('Drill Size Info'!$AA$19) &amp; "." &amp; CV24),
            --(INT('Drill Size Info'!$AB$19) &amp; "." &amp; CV24)
        )
    ),
    IF(CT24&lt;&gt;"",
        IF(INT('Drill Size Info'!$AA$19)=INT('Drill Size Info'!$AB$19),
            --(INT('Drill Size Info'!$AA$19) &amp; "." &amp; RIGHT(CT24,3)),
            IF(AND((--(INT('Drill Size Info'!$AA$19) &amp; "." &amp; RIGHT(CT24,3))&gt;=--('Drill Size Info'!$AA$19)), (--(INT('Drill Size Info'!$AA$19) &amp; "." &amp; RIGHT(CT24,3))&lt;=--('Drill Size Info'!$AB$19))),
                --(INT('Drill Size Info'!$AA$19) &amp; "." &amp; RIGHT(CT24,3)),
                --(INT('Drill Size Info'!$AB$19) &amp; "." &amp; RIGHT(CT24,3))
            )
        ),
        "N/A"
    )
)</f>
        <v>N/A</v>
      </c>
      <c r="P24" s="158" t="str">
        <f>IF(CX24&lt;&gt;"",
    IF(INT('Drill Size Info'!$AA$19)=INT('Drill Size Info'!$AB$15),
        --(INT('Drill Size Info'!$AA$15) &amp; "." &amp; CX24),
        IF(AND((--(INT('Drill Size Info'!$AA$15) &amp; "." &amp; CX24)&gt;=--('Drill Size Info'!$AA$15)), (--(INT('Drill Size Info'!$AA$15) &amp; "." &amp; CX24)&lt;=--('Drill Size Info'!$AB$15))),
            --(INT('Drill Size Info'!$AA$15) &amp; "." &amp; CX24),
            --(INT('Drill Size Info'!$AB$15) &amp; "." &amp; CX24)
        )
    ),
    IF(CW24&lt;&gt;"",
        IF(INT('Drill Size Info'!$AA$15)=INT('Drill Size Info'!$AB$15),
            --(INT('Drill Size Info'!$AA$15) &amp; "." &amp; LEFT(CW24,3)),
            IF(AND((--(INT('Drill Size Info'!$AA$15) &amp; "." &amp; LEFT(CW24,3))&gt;=--('Drill Size Info'!$AA$15)), (--(INT('Drill Size Info'!$AA$15) &amp; "." &amp; LEFT(CW24,3))&lt;=--('Drill Size Info'!$AB$15))),
                --(INT('Drill Size Info'!$AA$15) &amp; "." &amp; LEFT(CW24,3)),
                --(INT('Drill Size Info'!$AB$15) &amp; "." &amp; LEFT(CW24,3))
            )
        ),
        "OK"
    )
)</f>
        <v>OK</v>
      </c>
      <c r="Q24" s="163" t="str">
        <f>IF(CY24&lt;&gt;"",
    IF(INT('Drill Size Info'!$AA$19)=INT('Drill Size Info'!$AB$15),
        --(INT('Drill Size Info'!$AA$15) &amp; "." &amp; CY24),
        IF(AND((--(INT('Drill Size Info'!$AA$15) &amp; "." &amp; CY24)&gt;=--('Drill Size Info'!$AA$15)), (--(INT('Drill Size Info'!$AA$15) &amp; "." &amp; CY24)&lt;=--('Drill Size Info'!$AB$15))),
            --(INT('Drill Size Info'!$AA$15) &amp; "." &amp; CY24),
            --(INT('Drill Size Info'!$AB$15) &amp; "." &amp; CY24)
        )
    ),
    IF(CW24&lt;&gt;"",
        IF(INT('Drill Size Info'!$AA$15)=INT('Drill Size Info'!$AB$15),
            --(INT('Drill Size Info'!$AA$15) &amp; "." &amp; RIGHT(CW24,3)),
            IF(AND((--(INT('Drill Size Info'!$AA$15) &amp; "." &amp; RIGHT(CW24,3))&gt;=--('Drill Size Info'!$AA$15)), (--(INT('Drill Size Info'!$AA$15) &amp; "." &amp; RIGHT(CW24,3))&lt;=--('Drill Size Info'!$AB$15))),
                --(INT('Drill Size Info'!$AA$15) &amp; "." &amp; RIGHT(CW24,3)),
                --(INT('Drill Size Info'!$AB$15) &amp; "." &amp; RIGHT(CW24,3))
            )
        ),
        "N/A"
    )
)</f>
        <v>N/A</v>
      </c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40"/>
      <c r="AD24" s="140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41"/>
      <c r="AT24" s="141"/>
      <c r="AU24" s="141"/>
      <c r="AV24" s="141"/>
      <c r="AW24" s="141"/>
      <c r="AX24" s="141"/>
      <c r="AY24" s="142"/>
      <c r="AZ24" s="52"/>
      <c r="BA24" s="52"/>
      <c r="BB24" s="52"/>
      <c r="BC24" s="52"/>
      <c r="BD24" s="52"/>
      <c r="BE24" s="52"/>
      <c r="BF24" s="192" t="str">
        <f t="shared" si="4"/>
        <v/>
      </c>
      <c r="BG24" s="52"/>
      <c r="BH24" s="52"/>
      <c r="BI24" s="19">
        <f t="shared" ref="BI24:BI87" si="42">IF(R24="x",1,0)</f>
        <v>0</v>
      </c>
      <c r="BJ24" s="19">
        <f t="shared" ref="BJ24:BJ87" si="43">IF(T24="x",1,0)</f>
        <v>0</v>
      </c>
      <c r="BK24" s="19">
        <f t="shared" ref="BK24:BK87" si="44">IF(V24="x",1,0)</f>
        <v>0</v>
      </c>
      <c r="BL24" s="19">
        <f t="shared" ref="BL24:BL87" si="45">IF(W24="x",1,0)</f>
        <v>0</v>
      </c>
      <c r="BM24" s="19">
        <f t="shared" ref="BM24:BM87" si="46">IF(X24="x",1,0)</f>
        <v>0</v>
      </c>
      <c r="BN24" s="19">
        <f t="shared" ref="BN24:BN87" si="47">IF(Y24="x",1,0)</f>
        <v>0</v>
      </c>
      <c r="BO24" s="19">
        <f t="shared" ref="BO24:BO87" si="48">IF(Z24="x",1,0)</f>
        <v>0</v>
      </c>
      <c r="BP24" s="19">
        <f t="shared" ref="BP24:BP87" si="49">IF(AA24="x",1,0)</f>
        <v>0</v>
      </c>
      <c r="BQ24" s="19">
        <f t="shared" ref="BQ24:BQ87" si="50">IF(AB24="x",1,0)</f>
        <v>0</v>
      </c>
      <c r="BR24" s="19">
        <f t="shared" ref="BR24:BR87" si="51">IF(AC24="x",1,0)</f>
        <v>0</v>
      </c>
      <c r="BS24" s="19">
        <f t="shared" ref="BS24:BS87" si="52">IF(AD24="x",1,0)</f>
        <v>0</v>
      </c>
      <c r="BT24" s="19">
        <f t="shared" ref="BT24:BT87" si="53">IF(AE24="x",1,0)</f>
        <v>0</v>
      </c>
      <c r="BU24" s="19">
        <f t="shared" ref="BU24:BU87" si="54">IF(AF24="x",1,0)</f>
        <v>0</v>
      </c>
      <c r="BV24" s="19">
        <f t="shared" ref="BV24:BV87" si="55">IF(AG24="x",1,0)</f>
        <v>0</v>
      </c>
      <c r="BW24" s="19">
        <f t="shared" ref="BW24:BW87" si="56">IF(AH24="x",1,0)</f>
        <v>0</v>
      </c>
      <c r="BX24" s="19">
        <f t="shared" ref="BX24:BX87" si="57">IF(AI24="x",1,0)</f>
        <v>0</v>
      </c>
      <c r="BY24" s="19">
        <f t="shared" ref="BY24:BY87" si="58">IF(AJ24="x",1,0)</f>
        <v>0</v>
      </c>
      <c r="BZ24" s="19">
        <f t="shared" ref="BZ24:BZ87" si="59">IF(AK24="x",1,0)</f>
        <v>0</v>
      </c>
      <c r="CA24" s="19">
        <f t="shared" ref="CA24:CA87" si="60">IF(AL24="x",1,0)</f>
        <v>0</v>
      </c>
      <c r="CB24" s="19">
        <f t="shared" ref="CB24:CB87" si="61">IF(AM24="x",1,0)</f>
        <v>0</v>
      </c>
      <c r="CC24" s="19">
        <f t="shared" ref="CC24:CC87" si="62">IF(AN24="x",1,0)</f>
        <v>0</v>
      </c>
      <c r="CD24" s="19">
        <f t="shared" ref="CD24:CD87" si="63">IF(AO24="x",1,0)</f>
        <v>0</v>
      </c>
      <c r="CE24" s="19">
        <f t="shared" ref="CE24:CE87" si="64">IF(AP24="x",1,0)</f>
        <v>0</v>
      </c>
      <c r="CF24" s="19">
        <f t="shared" ref="CF24:CF87" si="65">IF(AQ24="x",1,0)</f>
        <v>0</v>
      </c>
      <c r="CG24" s="19">
        <f t="shared" ref="CG24:CG87" si="66">IF(AR24="x",1,0)</f>
        <v>0</v>
      </c>
      <c r="CH24" s="19">
        <f t="shared" ref="CH24:CH87" si="67">IF(AS24="x",1,0)</f>
        <v>0</v>
      </c>
      <c r="CI24" s="19">
        <f t="shared" ref="CI24:CI87" si="68">IF(AT24="x",1,0)</f>
        <v>0</v>
      </c>
      <c r="CJ24" s="19">
        <f t="shared" ref="CJ24:CJ87" si="69">IF(AU24="x",1,0)</f>
        <v>0</v>
      </c>
      <c r="CK24" s="19">
        <f t="shared" ref="CK24:CK87" si="70">IF(AV24="x",1,0)</f>
        <v>0</v>
      </c>
      <c r="CL24" s="19">
        <f t="shared" ref="CL24:CL87" si="71">IF(AW24="x",1,0)</f>
        <v>0</v>
      </c>
      <c r="CM24" s="19">
        <f t="shared" ref="CM24:CM87" si="72">IF(AX24="x",1,0)</f>
        <v>0</v>
      </c>
      <c r="CN24" s="19">
        <f t="shared" ref="CN24:CN87" si="73">IF(AY24="x",1,0)</f>
        <v>0</v>
      </c>
    </row>
    <row r="25" spans="2:92" ht="15" customHeight="1" x14ac:dyDescent="0.2">
      <c r="B25" s="136">
        <f t="shared" si="41"/>
        <v>17</v>
      </c>
      <c r="C25" s="137" t="str">
        <f>CONCATENATE('DATA SHEET'!$B$9,'Drill Size Info'!$P$2)</f>
        <v>" HWDP</v>
      </c>
      <c r="D25" s="138" t="str" cm="1">
        <f t="array" aca="1" ref="D25" ca="1">CELL("contents",BF25)</f>
        <v/>
      </c>
      <c r="E25" s="137" t="s">
        <v>154</v>
      </c>
      <c r="F25" s="137" t="s">
        <v>154</v>
      </c>
      <c r="G25" s="154"/>
      <c r="H25" s="154"/>
      <c r="I25" s="137" t="s">
        <v>154</v>
      </c>
      <c r="J25" s="154" t="s">
        <v>154</v>
      </c>
      <c r="K25" s="154" t="s">
        <v>154</v>
      </c>
      <c r="L25" s="137" t="s">
        <v>154</v>
      </c>
      <c r="M25" s="137" t="s">
        <v>154</v>
      </c>
      <c r="N25" s="158" t="str">
        <f>IF(CU25&lt;&gt;"",
    IF(INT('Drill Size Info'!$AA$19)=INT('Drill Size Info'!$AB$19),
        --(INT('Drill Size Info'!$AA$19) &amp; "." &amp; CU25),
        IF(AND((--(INT('Drill Size Info'!$AA$19) &amp; "." &amp; CU25)&gt;=--('Drill Size Info'!$AA$19)), (--(INT('Drill Size Info'!$AA$19) &amp; "." &amp; CU25)&lt;=--('Drill Size Info'!$AB$19))),
            --(INT('Drill Size Info'!$AA$19) &amp; "." &amp; CU25),
            --(INT('Drill Size Info'!$AB$19) &amp; "." &amp; CU25)
        )
    ),
    IF(CT25&lt;&gt;"",
        IF(INT('Drill Size Info'!$AA$19)=INT('Drill Size Info'!$AB$19),
            --(INT('Drill Size Info'!$AA$19) &amp; "." &amp; LEFT(CT25,3)),
            IF(AND((--(INT('Drill Size Info'!$AA$19) &amp; "." &amp; LEFT(CT25,3))&gt;=--('Drill Size Info'!$AA$19)), (--(INT('Drill Size Info'!$AA$19) &amp; "." &amp; LEFT(CT25,3))&lt;=--('Drill Size Info'!$AB$19))),
                --(INT('Drill Size Info'!$AA$19) &amp; "." &amp; LEFT(CT25,3)),
                --(INT('Drill Size Info'!$AB$19) &amp; "." &amp; LEFT(CT25,3))
            )
        ),
        "OK"
    )
)</f>
        <v>OK</v>
      </c>
      <c r="O25" s="163" t="str">
        <f>IF(CV25&lt;&gt;"",
    IF(INT('Drill Size Info'!$AA$19)=INT('Drill Size Info'!$AB$19),
        --(INT('Drill Size Info'!$AA$19) &amp; "." &amp; CV25),
        IF(AND((--(INT('Drill Size Info'!$AA$19) &amp; "." &amp; CV25)&gt;=--('Drill Size Info'!$AA$19)), (--(INT('Drill Size Info'!$AA$19) &amp; "." &amp; CV25)&lt;=--('Drill Size Info'!$AB$19))),
            --(INT('Drill Size Info'!$AA$19) &amp; "." &amp; CV25),
            --(INT('Drill Size Info'!$AB$19) &amp; "." &amp; CV25)
        )
    ),
    IF(CT25&lt;&gt;"",
        IF(INT('Drill Size Info'!$AA$19)=INT('Drill Size Info'!$AB$19),
            --(INT('Drill Size Info'!$AA$19) &amp; "." &amp; RIGHT(CT25,3)),
            IF(AND((--(INT('Drill Size Info'!$AA$19) &amp; "." &amp; RIGHT(CT25,3))&gt;=--('Drill Size Info'!$AA$19)), (--(INT('Drill Size Info'!$AA$19) &amp; "." &amp; RIGHT(CT25,3))&lt;=--('Drill Size Info'!$AB$19))),
                --(INT('Drill Size Info'!$AA$19) &amp; "." &amp; RIGHT(CT25,3)),
                --(INT('Drill Size Info'!$AB$19) &amp; "." &amp; RIGHT(CT25,3))
            )
        ),
        "N/A"
    )
)</f>
        <v>N/A</v>
      </c>
      <c r="P25" s="158" t="str">
        <f>IF(CX25&lt;&gt;"",
    IF(INT('Drill Size Info'!$AA$19)=INT('Drill Size Info'!$AB$15),
        --(INT('Drill Size Info'!$AA$15) &amp; "." &amp; CX25),
        IF(AND((--(INT('Drill Size Info'!$AA$15) &amp; "." &amp; CX25)&gt;=--('Drill Size Info'!$AA$15)), (--(INT('Drill Size Info'!$AA$15) &amp; "." &amp; CX25)&lt;=--('Drill Size Info'!$AB$15))),
            --(INT('Drill Size Info'!$AA$15) &amp; "." &amp; CX25),
            --(INT('Drill Size Info'!$AB$15) &amp; "." &amp; CX25)
        )
    ),
    IF(CW25&lt;&gt;"",
        IF(INT('Drill Size Info'!$AA$15)=INT('Drill Size Info'!$AB$15),
            --(INT('Drill Size Info'!$AA$15) &amp; "." &amp; LEFT(CW25,3)),
            IF(AND((--(INT('Drill Size Info'!$AA$15) &amp; "." &amp; LEFT(CW25,3))&gt;=--('Drill Size Info'!$AA$15)), (--(INT('Drill Size Info'!$AA$15) &amp; "." &amp; LEFT(CW25,3))&lt;=--('Drill Size Info'!$AB$15))),
                --(INT('Drill Size Info'!$AA$15) &amp; "." &amp; LEFT(CW25,3)),
                --(INT('Drill Size Info'!$AB$15) &amp; "." &amp; LEFT(CW25,3))
            )
        ),
        "OK"
    )
)</f>
        <v>OK</v>
      </c>
      <c r="Q25" s="163" t="str">
        <f>IF(CY25&lt;&gt;"",
    IF(INT('Drill Size Info'!$AA$19)=INT('Drill Size Info'!$AB$15),
        --(INT('Drill Size Info'!$AA$15) &amp; "." &amp; CY25),
        IF(AND((--(INT('Drill Size Info'!$AA$15) &amp; "." &amp; CY25)&gt;=--('Drill Size Info'!$AA$15)), (--(INT('Drill Size Info'!$AA$15) &amp; "." &amp; CY25)&lt;=--('Drill Size Info'!$AB$15))),
            --(INT('Drill Size Info'!$AA$15) &amp; "." &amp; CY25),
            --(INT('Drill Size Info'!$AB$15) &amp; "." &amp; CY25)
        )
    ),
    IF(CW25&lt;&gt;"",
        IF(INT('Drill Size Info'!$AA$15)=INT('Drill Size Info'!$AB$15),
            --(INT('Drill Size Info'!$AA$15) &amp; "." &amp; RIGHT(CW25,3)),
            IF(AND((--(INT('Drill Size Info'!$AA$15) &amp; "." &amp; RIGHT(CW25,3))&gt;=--('Drill Size Info'!$AA$15)), (--(INT('Drill Size Info'!$AA$15) &amp; "." &amp; RIGHT(CW25,3))&lt;=--('Drill Size Info'!$AB$15))),
                --(INT('Drill Size Info'!$AA$15) &amp; "." &amp; RIGHT(CW25,3)),
                --(INT('Drill Size Info'!$AB$15) &amp; "." &amp; RIGHT(CW25,3))
            )
        ),
        "N/A"
    )
)</f>
        <v>N/A</v>
      </c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40"/>
      <c r="AD25" s="140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41"/>
      <c r="AT25" s="141"/>
      <c r="AU25" s="141"/>
      <c r="AV25" s="141"/>
      <c r="AW25" s="141"/>
      <c r="AX25" s="141"/>
      <c r="AY25" s="142"/>
      <c r="AZ25" s="52"/>
      <c r="BA25" s="52"/>
      <c r="BB25" s="52"/>
      <c r="BC25" s="52"/>
      <c r="BD25" s="52"/>
      <c r="BE25" s="52"/>
      <c r="BF25" s="192" t="str">
        <f t="shared" si="4"/>
        <v/>
      </c>
      <c r="BG25" s="52"/>
      <c r="BH25" s="52"/>
      <c r="BI25" s="19">
        <f t="shared" si="42"/>
        <v>0</v>
      </c>
      <c r="BJ25" s="19">
        <f t="shared" si="43"/>
        <v>0</v>
      </c>
      <c r="BK25" s="19">
        <f t="shared" si="44"/>
        <v>0</v>
      </c>
      <c r="BL25" s="19">
        <f t="shared" si="45"/>
        <v>0</v>
      </c>
      <c r="BM25" s="19">
        <f t="shared" si="46"/>
        <v>0</v>
      </c>
      <c r="BN25" s="19">
        <f t="shared" si="47"/>
        <v>0</v>
      </c>
      <c r="BO25" s="19">
        <f t="shared" si="48"/>
        <v>0</v>
      </c>
      <c r="BP25" s="19">
        <f t="shared" si="49"/>
        <v>0</v>
      </c>
      <c r="BQ25" s="19">
        <f t="shared" si="50"/>
        <v>0</v>
      </c>
      <c r="BR25" s="19">
        <f t="shared" si="51"/>
        <v>0</v>
      </c>
      <c r="BS25" s="19">
        <f t="shared" si="52"/>
        <v>0</v>
      </c>
      <c r="BT25" s="19">
        <f t="shared" si="53"/>
        <v>0</v>
      </c>
      <c r="BU25" s="19">
        <f t="shared" si="54"/>
        <v>0</v>
      </c>
      <c r="BV25" s="19">
        <f t="shared" si="55"/>
        <v>0</v>
      </c>
      <c r="BW25" s="19">
        <f t="shared" si="56"/>
        <v>0</v>
      </c>
      <c r="BX25" s="19">
        <f t="shared" si="57"/>
        <v>0</v>
      </c>
      <c r="BY25" s="19">
        <f t="shared" si="58"/>
        <v>0</v>
      </c>
      <c r="BZ25" s="19">
        <f t="shared" si="59"/>
        <v>0</v>
      </c>
      <c r="CA25" s="19">
        <f t="shared" si="60"/>
        <v>0</v>
      </c>
      <c r="CB25" s="19">
        <f t="shared" si="61"/>
        <v>0</v>
      </c>
      <c r="CC25" s="19">
        <f t="shared" si="62"/>
        <v>0</v>
      </c>
      <c r="CD25" s="19">
        <f t="shared" si="63"/>
        <v>0</v>
      </c>
      <c r="CE25" s="19">
        <f t="shared" si="64"/>
        <v>0</v>
      </c>
      <c r="CF25" s="19">
        <f t="shared" si="65"/>
        <v>0</v>
      </c>
      <c r="CG25" s="19">
        <f t="shared" si="66"/>
        <v>0</v>
      </c>
      <c r="CH25" s="19">
        <f t="shared" si="67"/>
        <v>0</v>
      </c>
      <c r="CI25" s="19">
        <f t="shared" si="68"/>
        <v>0</v>
      </c>
      <c r="CJ25" s="19">
        <f t="shared" si="69"/>
        <v>0</v>
      </c>
      <c r="CK25" s="19">
        <f t="shared" si="70"/>
        <v>0</v>
      </c>
      <c r="CL25" s="19">
        <f t="shared" si="71"/>
        <v>0</v>
      </c>
      <c r="CM25" s="19">
        <f t="shared" si="72"/>
        <v>0</v>
      </c>
      <c r="CN25" s="19">
        <f t="shared" si="73"/>
        <v>0</v>
      </c>
    </row>
    <row r="26" spans="2:92" ht="15" customHeight="1" x14ac:dyDescent="0.2">
      <c r="B26" s="136">
        <f t="shared" si="41"/>
        <v>18</v>
      </c>
      <c r="C26" s="137" t="str">
        <f>CONCATENATE('DATA SHEET'!$B$9,'Drill Size Info'!$P$2)</f>
        <v>" HWDP</v>
      </c>
      <c r="D26" s="138" t="str" cm="1">
        <f t="array" aca="1" ref="D26" ca="1">CELL("contents",BF26)</f>
        <v/>
      </c>
      <c r="E26" s="137" t="s">
        <v>154</v>
      </c>
      <c r="F26" s="137" t="s">
        <v>154</v>
      </c>
      <c r="G26" s="154"/>
      <c r="H26" s="154"/>
      <c r="I26" s="137" t="s">
        <v>154</v>
      </c>
      <c r="J26" s="154" t="s">
        <v>154</v>
      </c>
      <c r="K26" s="154" t="s">
        <v>154</v>
      </c>
      <c r="L26" s="137" t="s">
        <v>154</v>
      </c>
      <c r="M26" s="137" t="s">
        <v>154</v>
      </c>
      <c r="N26" s="158" t="str">
        <f>IF(CU26&lt;&gt;"",
    IF(INT('Drill Size Info'!$AA$19)=INT('Drill Size Info'!$AB$19),
        --(INT('Drill Size Info'!$AA$19) &amp; "." &amp; CU26),
        IF(AND((--(INT('Drill Size Info'!$AA$19) &amp; "." &amp; CU26)&gt;=--('Drill Size Info'!$AA$19)), (--(INT('Drill Size Info'!$AA$19) &amp; "." &amp; CU26)&lt;=--('Drill Size Info'!$AB$19))),
            --(INT('Drill Size Info'!$AA$19) &amp; "." &amp; CU26),
            --(INT('Drill Size Info'!$AB$19) &amp; "." &amp; CU26)
        )
    ),
    IF(CT26&lt;&gt;"",
        IF(INT('Drill Size Info'!$AA$19)=INT('Drill Size Info'!$AB$19),
            --(INT('Drill Size Info'!$AA$19) &amp; "." &amp; LEFT(CT26,3)),
            IF(AND((--(INT('Drill Size Info'!$AA$19) &amp; "." &amp; LEFT(CT26,3))&gt;=--('Drill Size Info'!$AA$19)), (--(INT('Drill Size Info'!$AA$19) &amp; "." &amp; LEFT(CT26,3))&lt;=--('Drill Size Info'!$AB$19))),
                --(INT('Drill Size Info'!$AA$19) &amp; "." &amp; LEFT(CT26,3)),
                --(INT('Drill Size Info'!$AB$19) &amp; "." &amp; LEFT(CT26,3))
            )
        ),
        "OK"
    )
)</f>
        <v>OK</v>
      </c>
      <c r="O26" s="163" t="str">
        <f>IF(CV26&lt;&gt;"",
    IF(INT('Drill Size Info'!$AA$19)=INT('Drill Size Info'!$AB$19),
        --(INT('Drill Size Info'!$AA$19) &amp; "." &amp; CV26),
        IF(AND((--(INT('Drill Size Info'!$AA$19) &amp; "." &amp; CV26)&gt;=--('Drill Size Info'!$AA$19)), (--(INT('Drill Size Info'!$AA$19) &amp; "." &amp; CV26)&lt;=--('Drill Size Info'!$AB$19))),
            --(INT('Drill Size Info'!$AA$19) &amp; "." &amp; CV26),
            --(INT('Drill Size Info'!$AB$19) &amp; "." &amp; CV26)
        )
    ),
    IF(CT26&lt;&gt;"",
        IF(INT('Drill Size Info'!$AA$19)=INT('Drill Size Info'!$AB$19),
            --(INT('Drill Size Info'!$AA$19) &amp; "." &amp; RIGHT(CT26,3)),
            IF(AND((--(INT('Drill Size Info'!$AA$19) &amp; "." &amp; RIGHT(CT26,3))&gt;=--('Drill Size Info'!$AA$19)), (--(INT('Drill Size Info'!$AA$19) &amp; "." &amp; RIGHT(CT26,3))&lt;=--('Drill Size Info'!$AB$19))),
                --(INT('Drill Size Info'!$AA$19) &amp; "." &amp; RIGHT(CT26,3)),
                --(INT('Drill Size Info'!$AB$19) &amp; "." &amp; RIGHT(CT26,3))
            )
        ),
        "N/A"
    )
)</f>
        <v>N/A</v>
      </c>
      <c r="P26" s="158" t="str">
        <f>IF(CX26&lt;&gt;"",
    IF(INT('Drill Size Info'!$AA$19)=INT('Drill Size Info'!$AB$15),
        --(INT('Drill Size Info'!$AA$15) &amp; "." &amp; CX26),
        IF(AND((--(INT('Drill Size Info'!$AA$15) &amp; "." &amp; CX26)&gt;=--('Drill Size Info'!$AA$15)), (--(INT('Drill Size Info'!$AA$15) &amp; "." &amp; CX26)&lt;=--('Drill Size Info'!$AB$15))),
            --(INT('Drill Size Info'!$AA$15) &amp; "." &amp; CX26),
            --(INT('Drill Size Info'!$AB$15) &amp; "." &amp; CX26)
        )
    ),
    IF(CW26&lt;&gt;"",
        IF(INT('Drill Size Info'!$AA$15)=INT('Drill Size Info'!$AB$15),
            --(INT('Drill Size Info'!$AA$15) &amp; "." &amp; LEFT(CW26,3)),
            IF(AND((--(INT('Drill Size Info'!$AA$15) &amp; "." &amp; LEFT(CW26,3))&gt;=--('Drill Size Info'!$AA$15)), (--(INT('Drill Size Info'!$AA$15) &amp; "." &amp; LEFT(CW26,3))&lt;=--('Drill Size Info'!$AB$15))),
                --(INT('Drill Size Info'!$AA$15) &amp; "." &amp; LEFT(CW26,3)),
                --(INT('Drill Size Info'!$AB$15) &amp; "." &amp; LEFT(CW26,3))
            )
        ),
        "OK"
    )
)</f>
        <v>OK</v>
      </c>
      <c r="Q26" s="163" t="str">
        <f>IF(CY26&lt;&gt;"",
    IF(INT('Drill Size Info'!$AA$19)=INT('Drill Size Info'!$AB$15),
        --(INT('Drill Size Info'!$AA$15) &amp; "." &amp; CY26),
        IF(AND((--(INT('Drill Size Info'!$AA$15) &amp; "." &amp; CY26)&gt;=--('Drill Size Info'!$AA$15)), (--(INT('Drill Size Info'!$AA$15) &amp; "." &amp; CY26)&lt;=--('Drill Size Info'!$AB$15))),
            --(INT('Drill Size Info'!$AA$15) &amp; "." &amp; CY26),
            --(INT('Drill Size Info'!$AB$15) &amp; "." &amp; CY26)
        )
    ),
    IF(CW26&lt;&gt;"",
        IF(INT('Drill Size Info'!$AA$15)=INT('Drill Size Info'!$AB$15),
            --(INT('Drill Size Info'!$AA$15) &amp; "." &amp; RIGHT(CW26,3)),
            IF(AND((--(INT('Drill Size Info'!$AA$15) &amp; "." &amp; RIGHT(CW26,3))&gt;=--('Drill Size Info'!$AA$15)), (--(INT('Drill Size Info'!$AA$15) &amp; "." &amp; RIGHT(CW26,3))&lt;=--('Drill Size Info'!$AB$15))),
                --(INT('Drill Size Info'!$AA$15) &amp; "." &amp; RIGHT(CW26,3)),
                --(INT('Drill Size Info'!$AB$15) &amp; "." &amp; RIGHT(CW26,3))
            )
        ),
        "N/A"
    )
)</f>
        <v>N/A</v>
      </c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40"/>
      <c r="AD26" s="140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41"/>
      <c r="AT26" s="141"/>
      <c r="AU26" s="141"/>
      <c r="AV26" s="141"/>
      <c r="AW26" s="141"/>
      <c r="AX26" s="141"/>
      <c r="AY26" s="142"/>
      <c r="AZ26" s="52"/>
      <c r="BA26" s="52"/>
      <c r="BB26" s="52"/>
      <c r="BC26" s="52"/>
      <c r="BD26" s="52"/>
      <c r="BE26" s="52"/>
      <c r="BF26" s="192" t="str">
        <f t="shared" si="4"/>
        <v/>
      </c>
      <c r="BG26" s="52"/>
      <c r="BH26" s="52"/>
      <c r="BI26" s="19">
        <f t="shared" si="42"/>
        <v>0</v>
      </c>
      <c r="BJ26" s="19">
        <f t="shared" si="43"/>
        <v>0</v>
      </c>
      <c r="BK26" s="19">
        <f t="shared" si="44"/>
        <v>0</v>
      </c>
      <c r="BL26" s="19">
        <f t="shared" si="45"/>
        <v>0</v>
      </c>
      <c r="BM26" s="19">
        <f t="shared" si="46"/>
        <v>0</v>
      </c>
      <c r="BN26" s="19">
        <f t="shared" si="47"/>
        <v>0</v>
      </c>
      <c r="BO26" s="19">
        <f t="shared" si="48"/>
        <v>0</v>
      </c>
      <c r="BP26" s="19">
        <f t="shared" si="49"/>
        <v>0</v>
      </c>
      <c r="BQ26" s="19">
        <f t="shared" si="50"/>
        <v>0</v>
      </c>
      <c r="BR26" s="19">
        <f t="shared" si="51"/>
        <v>0</v>
      </c>
      <c r="BS26" s="19">
        <f t="shared" si="52"/>
        <v>0</v>
      </c>
      <c r="BT26" s="19">
        <f t="shared" si="53"/>
        <v>0</v>
      </c>
      <c r="BU26" s="19">
        <f t="shared" si="54"/>
        <v>0</v>
      </c>
      <c r="BV26" s="19">
        <f t="shared" si="55"/>
        <v>0</v>
      </c>
      <c r="BW26" s="19">
        <f t="shared" si="56"/>
        <v>0</v>
      </c>
      <c r="BX26" s="19">
        <f t="shared" si="57"/>
        <v>0</v>
      </c>
      <c r="BY26" s="19">
        <f t="shared" si="58"/>
        <v>0</v>
      </c>
      <c r="BZ26" s="19">
        <f t="shared" si="59"/>
        <v>0</v>
      </c>
      <c r="CA26" s="19">
        <f t="shared" si="60"/>
        <v>0</v>
      </c>
      <c r="CB26" s="19">
        <f t="shared" si="61"/>
        <v>0</v>
      </c>
      <c r="CC26" s="19">
        <f t="shared" si="62"/>
        <v>0</v>
      </c>
      <c r="CD26" s="19">
        <f t="shared" si="63"/>
        <v>0</v>
      </c>
      <c r="CE26" s="19">
        <f t="shared" si="64"/>
        <v>0</v>
      </c>
      <c r="CF26" s="19">
        <f t="shared" si="65"/>
        <v>0</v>
      </c>
      <c r="CG26" s="19">
        <f t="shared" si="66"/>
        <v>0</v>
      </c>
      <c r="CH26" s="19">
        <f t="shared" si="67"/>
        <v>0</v>
      </c>
      <c r="CI26" s="19">
        <f t="shared" si="68"/>
        <v>0</v>
      </c>
      <c r="CJ26" s="19">
        <f t="shared" si="69"/>
        <v>0</v>
      </c>
      <c r="CK26" s="19">
        <f t="shared" si="70"/>
        <v>0</v>
      </c>
      <c r="CL26" s="19">
        <f t="shared" si="71"/>
        <v>0</v>
      </c>
      <c r="CM26" s="19">
        <f t="shared" si="72"/>
        <v>0</v>
      </c>
      <c r="CN26" s="19">
        <f t="shared" si="73"/>
        <v>0</v>
      </c>
    </row>
    <row r="27" spans="2:92" ht="15" customHeight="1" x14ac:dyDescent="0.2">
      <c r="B27" s="136">
        <f t="shared" si="41"/>
        <v>19</v>
      </c>
      <c r="C27" s="137" t="str">
        <f>CONCATENATE('DATA SHEET'!$B$9,'Drill Size Info'!$P$2)</f>
        <v>" HWDP</v>
      </c>
      <c r="D27" s="138" t="str" cm="1">
        <f t="array" aca="1" ref="D27" ca="1">CELL("contents",BF27)</f>
        <v/>
      </c>
      <c r="E27" s="137" t="s">
        <v>154</v>
      </c>
      <c r="F27" s="137" t="s">
        <v>154</v>
      </c>
      <c r="G27" s="154"/>
      <c r="H27" s="154"/>
      <c r="I27" s="137" t="s">
        <v>154</v>
      </c>
      <c r="J27" s="154" t="s">
        <v>154</v>
      </c>
      <c r="K27" s="154" t="s">
        <v>154</v>
      </c>
      <c r="L27" s="137" t="s">
        <v>154</v>
      </c>
      <c r="M27" s="137" t="s">
        <v>154</v>
      </c>
      <c r="N27" s="158" t="str">
        <f>IF(CU27&lt;&gt;"",
    IF(INT('Drill Size Info'!$AA$19)=INT('Drill Size Info'!$AB$19),
        --(INT('Drill Size Info'!$AA$19) &amp; "." &amp; CU27),
        IF(AND((--(INT('Drill Size Info'!$AA$19) &amp; "." &amp; CU27)&gt;=--('Drill Size Info'!$AA$19)), (--(INT('Drill Size Info'!$AA$19) &amp; "." &amp; CU27)&lt;=--('Drill Size Info'!$AB$19))),
            --(INT('Drill Size Info'!$AA$19) &amp; "." &amp; CU27),
            --(INT('Drill Size Info'!$AB$19) &amp; "." &amp; CU27)
        )
    ),
    IF(CT27&lt;&gt;"",
        IF(INT('Drill Size Info'!$AA$19)=INT('Drill Size Info'!$AB$19),
            --(INT('Drill Size Info'!$AA$19) &amp; "." &amp; LEFT(CT27,3)),
            IF(AND((--(INT('Drill Size Info'!$AA$19) &amp; "." &amp; LEFT(CT27,3))&gt;=--('Drill Size Info'!$AA$19)), (--(INT('Drill Size Info'!$AA$19) &amp; "." &amp; LEFT(CT27,3))&lt;=--('Drill Size Info'!$AB$19))),
                --(INT('Drill Size Info'!$AA$19) &amp; "." &amp; LEFT(CT27,3)),
                --(INT('Drill Size Info'!$AB$19) &amp; "." &amp; LEFT(CT27,3))
            )
        ),
        "OK"
    )
)</f>
        <v>OK</v>
      </c>
      <c r="O27" s="163" t="str">
        <f>IF(CV27&lt;&gt;"",
    IF(INT('Drill Size Info'!$AA$19)=INT('Drill Size Info'!$AB$19),
        --(INT('Drill Size Info'!$AA$19) &amp; "." &amp; CV27),
        IF(AND((--(INT('Drill Size Info'!$AA$19) &amp; "." &amp; CV27)&gt;=--('Drill Size Info'!$AA$19)), (--(INT('Drill Size Info'!$AA$19) &amp; "." &amp; CV27)&lt;=--('Drill Size Info'!$AB$19))),
            --(INT('Drill Size Info'!$AA$19) &amp; "." &amp; CV27),
            --(INT('Drill Size Info'!$AB$19) &amp; "." &amp; CV27)
        )
    ),
    IF(CT27&lt;&gt;"",
        IF(INT('Drill Size Info'!$AA$19)=INT('Drill Size Info'!$AB$19),
            --(INT('Drill Size Info'!$AA$19) &amp; "." &amp; RIGHT(CT27,3)),
            IF(AND((--(INT('Drill Size Info'!$AA$19) &amp; "." &amp; RIGHT(CT27,3))&gt;=--('Drill Size Info'!$AA$19)), (--(INT('Drill Size Info'!$AA$19) &amp; "." &amp; RIGHT(CT27,3))&lt;=--('Drill Size Info'!$AB$19))),
                --(INT('Drill Size Info'!$AA$19) &amp; "." &amp; RIGHT(CT27,3)),
                --(INT('Drill Size Info'!$AB$19) &amp; "." &amp; RIGHT(CT27,3))
            )
        ),
        "N/A"
    )
)</f>
        <v>N/A</v>
      </c>
      <c r="P27" s="158" t="str">
        <f>IF(CX27&lt;&gt;"",
    IF(INT('Drill Size Info'!$AA$19)=INT('Drill Size Info'!$AB$15),
        --(INT('Drill Size Info'!$AA$15) &amp; "." &amp; CX27),
        IF(AND((--(INT('Drill Size Info'!$AA$15) &amp; "." &amp; CX27)&gt;=--('Drill Size Info'!$AA$15)), (--(INT('Drill Size Info'!$AA$15) &amp; "." &amp; CX27)&lt;=--('Drill Size Info'!$AB$15))),
            --(INT('Drill Size Info'!$AA$15) &amp; "." &amp; CX27),
            --(INT('Drill Size Info'!$AB$15) &amp; "." &amp; CX27)
        )
    ),
    IF(CW27&lt;&gt;"",
        IF(INT('Drill Size Info'!$AA$15)=INT('Drill Size Info'!$AB$15),
            --(INT('Drill Size Info'!$AA$15) &amp; "." &amp; LEFT(CW27,3)),
            IF(AND((--(INT('Drill Size Info'!$AA$15) &amp; "." &amp; LEFT(CW27,3))&gt;=--('Drill Size Info'!$AA$15)), (--(INT('Drill Size Info'!$AA$15) &amp; "." &amp; LEFT(CW27,3))&lt;=--('Drill Size Info'!$AB$15))),
                --(INT('Drill Size Info'!$AA$15) &amp; "." &amp; LEFT(CW27,3)),
                --(INT('Drill Size Info'!$AB$15) &amp; "." &amp; LEFT(CW27,3))
            )
        ),
        "OK"
    )
)</f>
        <v>OK</v>
      </c>
      <c r="Q27" s="163" t="str">
        <f>IF(CY27&lt;&gt;"",
    IF(INT('Drill Size Info'!$AA$19)=INT('Drill Size Info'!$AB$15),
        --(INT('Drill Size Info'!$AA$15) &amp; "." &amp; CY27),
        IF(AND((--(INT('Drill Size Info'!$AA$15) &amp; "." &amp; CY27)&gt;=--('Drill Size Info'!$AA$15)), (--(INT('Drill Size Info'!$AA$15) &amp; "." &amp; CY27)&lt;=--('Drill Size Info'!$AB$15))),
            --(INT('Drill Size Info'!$AA$15) &amp; "." &amp; CY27),
            --(INT('Drill Size Info'!$AB$15) &amp; "." &amp; CY27)
        )
    ),
    IF(CW27&lt;&gt;"",
        IF(INT('Drill Size Info'!$AA$15)=INT('Drill Size Info'!$AB$15),
            --(INT('Drill Size Info'!$AA$15) &amp; "." &amp; RIGHT(CW27,3)),
            IF(AND((--(INT('Drill Size Info'!$AA$15) &amp; "." &amp; RIGHT(CW27,3))&gt;=--('Drill Size Info'!$AA$15)), (--(INT('Drill Size Info'!$AA$15) &amp; "." &amp; RIGHT(CW27,3))&lt;=--('Drill Size Info'!$AB$15))),
                --(INT('Drill Size Info'!$AA$15) &amp; "." &amp; RIGHT(CW27,3)),
                --(INT('Drill Size Info'!$AB$15) &amp; "." &amp; RIGHT(CW27,3))
            )
        ),
        "N/A"
    )
)</f>
        <v>N/A</v>
      </c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40"/>
      <c r="AD27" s="140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41"/>
      <c r="AT27" s="141"/>
      <c r="AU27" s="141"/>
      <c r="AV27" s="141"/>
      <c r="AW27" s="141"/>
      <c r="AX27" s="141"/>
      <c r="AY27" s="142"/>
      <c r="AZ27" s="52"/>
      <c r="BA27" s="52"/>
      <c r="BB27" s="52"/>
      <c r="BC27" s="52"/>
      <c r="BD27" s="52"/>
      <c r="BE27" s="52"/>
      <c r="BF27" s="192" t="str">
        <f t="shared" si="4"/>
        <v/>
      </c>
      <c r="BG27" s="52"/>
      <c r="BH27" s="52"/>
      <c r="BI27" s="19">
        <f t="shared" si="42"/>
        <v>0</v>
      </c>
      <c r="BJ27" s="19">
        <f t="shared" si="43"/>
        <v>0</v>
      </c>
      <c r="BK27" s="19">
        <f t="shared" si="44"/>
        <v>0</v>
      </c>
      <c r="BL27" s="19">
        <f t="shared" si="45"/>
        <v>0</v>
      </c>
      <c r="BM27" s="19">
        <f t="shared" si="46"/>
        <v>0</v>
      </c>
      <c r="BN27" s="19">
        <f t="shared" si="47"/>
        <v>0</v>
      </c>
      <c r="BO27" s="19">
        <f t="shared" si="48"/>
        <v>0</v>
      </c>
      <c r="BP27" s="19">
        <f t="shared" si="49"/>
        <v>0</v>
      </c>
      <c r="BQ27" s="19">
        <f t="shared" si="50"/>
        <v>0</v>
      </c>
      <c r="BR27" s="19">
        <f t="shared" si="51"/>
        <v>0</v>
      </c>
      <c r="BS27" s="19">
        <f t="shared" si="52"/>
        <v>0</v>
      </c>
      <c r="BT27" s="19">
        <f t="shared" si="53"/>
        <v>0</v>
      </c>
      <c r="BU27" s="19">
        <f t="shared" si="54"/>
        <v>0</v>
      </c>
      <c r="BV27" s="19">
        <f t="shared" si="55"/>
        <v>0</v>
      </c>
      <c r="BW27" s="19">
        <f t="shared" si="56"/>
        <v>0</v>
      </c>
      <c r="BX27" s="19">
        <f t="shared" si="57"/>
        <v>0</v>
      </c>
      <c r="BY27" s="19">
        <f t="shared" si="58"/>
        <v>0</v>
      </c>
      <c r="BZ27" s="19">
        <f t="shared" si="59"/>
        <v>0</v>
      </c>
      <c r="CA27" s="19">
        <f t="shared" si="60"/>
        <v>0</v>
      </c>
      <c r="CB27" s="19">
        <f t="shared" si="61"/>
        <v>0</v>
      </c>
      <c r="CC27" s="19">
        <f t="shared" si="62"/>
        <v>0</v>
      </c>
      <c r="CD27" s="19">
        <f t="shared" si="63"/>
        <v>0</v>
      </c>
      <c r="CE27" s="19">
        <f t="shared" si="64"/>
        <v>0</v>
      </c>
      <c r="CF27" s="19">
        <f t="shared" si="65"/>
        <v>0</v>
      </c>
      <c r="CG27" s="19">
        <f t="shared" si="66"/>
        <v>0</v>
      </c>
      <c r="CH27" s="19">
        <f t="shared" si="67"/>
        <v>0</v>
      </c>
      <c r="CI27" s="19">
        <f t="shared" si="68"/>
        <v>0</v>
      </c>
      <c r="CJ27" s="19">
        <f t="shared" si="69"/>
        <v>0</v>
      </c>
      <c r="CK27" s="19">
        <f t="shared" si="70"/>
        <v>0</v>
      </c>
      <c r="CL27" s="19">
        <f t="shared" si="71"/>
        <v>0</v>
      </c>
      <c r="CM27" s="19">
        <f t="shared" si="72"/>
        <v>0</v>
      </c>
      <c r="CN27" s="19">
        <f t="shared" si="73"/>
        <v>0</v>
      </c>
    </row>
    <row r="28" spans="2:92" ht="15" customHeight="1" x14ac:dyDescent="0.2">
      <c r="B28" s="136">
        <f t="shared" si="41"/>
        <v>20</v>
      </c>
      <c r="C28" s="137" t="str">
        <f>CONCATENATE('DATA SHEET'!$B$9,'Drill Size Info'!$P$2)</f>
        <v>" HWDP</v>
      </c>
      <c r="D28" s="138" t="str" cm="1">
        <f t="array" aca="1" ref="D28" ca="1">CELL("contents",BF28)</f>
        <v/>
      </c>
      <c r="E28" s="137" t="s">
        <v>154</v>
      </c>
      <c r="F28" s="137" t="s">
        <v>154</v>
      </c>
      <c r="G28" s="154"/>
      <c r="H28" s="154"/>
      <c r="I28" s="137" t="s">
        <v>154</v>
      </c>
      <c r="J28" s="154" t="s">
        <v>154</v>
      </c>
      <c r="K28" s="154" t="s">
        <v>154</v>
      </c>
      <c r="L28" s="137" t="s">
        <v>154</v>
      </c>
      <c r="M28" s="137" t="s">
        <v>154</v>
      </c>
      <c r="N28" s="158" t="str">
        <f>IF(CU28&lt;&gt;"",
    IF(INT('Drill Size Info'!$AA$19)=INT('Drill Size Info'!$AB$19),
        --(INT('Drill Size Info'!$AA$19) &amp; "." &amp; CU28),
        IF(AND((--(INT('Drill Size Info'!$AA$19) &amp; "." &amp; CU28)&gt;=--('Drill Size Info'!$AA$19)), (--(INT('Drill Size Info'!$AA$19) &amp; "." &amp; CU28)&lt;=--('Drill Size Info'!$AB$19))),
            --(INT('Drill Size Info'!$AA$19) &amp; "." &amp; CU28),
            --(INT('Drill Size Info'!$AB$19) &amp; "." &amp; CU28)
        )
    ),
    IF(CT28&lt;&gt;"",
        IF(INT('Drill Size Info'!$AA$19)=INT('Drill Size Info'!$AB$19),
            --(INT('Drill Size Info'!$AA$19) &amp; "." &amp; LEFT(CT28,3)),
            IF(AND((--(INT('Drill Size Info'!$AA$19) &amp; "." &amp; LEFT(CT28,3))&gt;=--('Drill Size Info'!$AA$19)), (--(INT('Drill Size Info'!$AA$19) &amp; "." &amp; LEFT(CT28,3))&lt;=--('Drill Size Info'!$AB$19))),
                --(INT('Drill Size Info'!$AA$19) &amp; "." &amp; LEFT(CT28,3)),
                --(INT('Drill Size Info'!$AB$19) &amp; "." &amp; LEFT(CT28,3))
            )
        ),
        "OK"
    )
)</f>
        <v>OK</v>
      </c>
      <c r="O28" s="163" t="str">
        <f>IF(CV28&lt;&gt;"",
    IF(INT('Drill Size Info'!$AA$19)=INT('Drill Size Info'!$AB$19),
        --(INT('Drill Size Info'!$AA$19) &amp; "." &amp; CV28),
        IF(AND((--(INT('Drill Size Info'!$AA$19) &amp; "." &amp; CV28)&gt;=--('Drill Size Info'!$AA$19)), (--(INT('Drill Size Info'!$AA$19) &amp; "." &amp; CV28)&lt;=--('Drill Size Info'!$AB$19))),
            --(INT('Drill Size Info'!$AA$19) &amp; "." &amp; CV28),
            --(INT('Drill Size Info'!$AB$19) &amp; "." &amp; CV28)
        )
    ),
    IF(CT28&lt;&gt;"",
        IF(INT('Drill Size Info'!$AA$19)=INT('Drill Size Info'!$AB$19),
            --(INT('Drill Size Info'!$AA$19) &amp; "." &amp; RIGHT(CT28,3)),
            IF(AND((--(INT('Drill Size Info'!$AA$19) &amp; "." &amp; RIGHT(CT28,3))&gt;=--('Drill Size Info'!$AA$19)), (--(INT('Drill Size Info'!$AA$19) &amp; "." &amp; RIGHT(CT28,3))&lt;=--('Drill Size Info'!$AB$19))),
                --(INT('Drill Size Info'!$AA$19) &amp; "." &amp; RIGHT(CT28,3)),
                --(INT('Drill Size Info'!$AB$19) &amp; "." &amp; RIGHT(CT28,3))
            )
        ),
        "N/A"
    )
)</f>
        <v>N/A</v>
      </c>
      <c r="P28" s="158" t="str">
        <f>IF(CX28&lt;&gt;"",
    IF(INT('Drill Size Info'!$AA$19)=INT('Drill Size Info'!$AB$15),
        --(INT('Drill Size Info'!$AA$15) &amp; "." &amp; CX28),
        IF(AND((--(INT('Drill Size Info'!$AA$15) &amp; "." &amp; CX28)&gt;=--('Drill Size Info'!$AA$15)), (--(INT('Drill Size Info'!$AA$15) &amp; "." &amp; CX28)&lt;=--('Drill Size Info'!$AB$15))),
            --(INT('Drill Size Info'!$AA$15) &amp; "." &amp; CX28),
            --(INT('Drill Size Info'!$AB$15) &amp; "." &amp; CX28)
        )
    ),
    IF(CW28&lt;&gt;"",
        IF(INT('Drill Size Info'!$AA$15)=INT('Drill Size Info'!$AB$15),
            --(INT('Drill Size Info'!$AA$15) &amp; "." &amp; LEFT(CW28,3)),
            IF(AND((--(INT('Drill Size Info'!$AA$15) &amp; "." &amp; LEFT(CW28,3))&gt;=--('Drill Size Info'!$AA$15)), (--(INT('Drill Size Info'!$AA$15) &amp; "." &amp; LEFT(CW28,3))&lt;=--('Drill Size Info'!$AB$15))),
                --(INT('Drill Size Info'!$AA$15) &amp; "." &amp; LEFT(CW28,3)),
                --(INT('Drill Size Info'!$AB$15) &amp; "." &amp; LEFT(CW28,3))
            )
        ),
        "OK"
    )
)</f>
        <v>OK</v>
      </c>
      <c r="Q28" s="163" t="str">
        <f>IF(CY28&lt;&gt;"",
    IF(INT('Drill Size Info'!$AA$19)=INT('Drill Size Info'!$AB$15),
        --(INT('Drill Size Info'!$AA$15) &amp; "." &amp; CY28),
        IF(AND((--(INT('Drill Size Info'!$AA$15) &amp; "." &amp; CY28)&gt;=--('Drill Size Info'!$AA$15)), (--(INT('Drill Size Info'!$AA$15) &amp; "." &amp; CY28)&lt;=--('Drill Size Info'!$AB$15))),
            --(INT('Drill Size Info'!$AA$15) &amp; "." &amp; CY28),
            --(INT('Drill Size Info'!$AB$15) &amp; "." &amp; CY28)
        )
    ),
    IF(CW28&lt;&gt;"",
        IF(INT('Drill Size Info'!$AA$15)=INT('Drill Size Info'!$AB$15),
            --(INT('Drill Size Info'!$AA$15) &amp; "." &amp; RIGHT(CW28,3)),
            IF(AND((--(INT('Drill Size Info'!$AA$15) &amp; "." &amp; RIGHT(CW28,3))&gt;=--('Drill Size Info'!$AA$15)), (--(INT('Drill Size Info'!$AA$15) &amp; "." &amp; RIGHT(CW28,3))&lt;=--('Drill Size Info'!$AB$15))),
                --(INT('Drill Size Info'!$AA$15) &amp; "." &amp; RIGHT(CW28,3)),
                --(INT('Drill Size Info'!$AB$15) &amp; "." &amp; RIGHT(CW28,3))
            )
        ),
        "N/A"
    )
)</f>
        <v>N/A</v>
      </c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40"/>
      <c r="AD28" s="140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41"/>
      <c r="AT28" s="141"/>
      <c r="AU28" s="141"/>
      <c r="AV28" s="141"/>
      <c r="AW28" s="141"/>
      <c r="AX28" s="141"/>
      <c r="AY28" s="142"/>
      <c r="AZ28" s="52"/>
      <c r="BA28" s="52"/>
      <c r="BB28" s="52"/>
      <c r="BC28" s="52"/>
      <c r="BD28" s="52"/>
      <c r="BE28" s="52"/>
      <c r="BF28" s="192" t="str">
        <f t="shared" si="4"/>
        <v/>
      </c>
      <c r="BG28" s="52"/>
      <c r="BH28" s="52"/>
      <c r="BI28" s="19">
        <f t="shared" si="42"/>
        <v>0</v>
      </c>
      <c r="BJ28" s="19">
        <f t="shared" si="43"/>
        <v>0</v>
      </c>
      <c r="BK28" s="19">
        <f t="shared" si="44"/>
        <v>0</v>
      </c>
      <c r="BL28" s="19">
        <f t="shared" si="45"/>
        <v>0</v>
      </c>
      <c r="BM28" s="19">
        <f t="shared" si="46"/>
        <v>0</v>
      </c>
      <c r="BN28" s="19">
        <f t="shared" si="47"/>
        <v>0</v>
      </c>
      <c r="BO28" s="19">
        <f t="shared" si="48"/>
        <v>0</v>
      </c>
      <c r="BP28" s="19">
        <f t="shared" si="49"/>
        <v>0</v>
      </c>
      <c r="BQ28" s="19">
        <f t="shared" si="50"/>
        <v>0</v>
      </c>
      <c r="BR28" s="19">
        <f t="shared" si="51"/>
        <v>0</v>
      </c>
      <c r="BS28" s="19">
        <f t="shared" si="52"/>
        <v>0</v>
      </c>
      <c r="BT28" s="19">
        <f t="shared" si="53"/>
        <v>0</v>
      </c>
      <c r="BU28" s="19">
        <f t="shared" si="54"/>
        <v>0</v>
      </c>
      <c r="BV28" s="19">
        <f t="shared" si="55"/>
        <v>0</v>
      </c>
      <c r="BW28" s="19">
        <f t="shared" si="56"/>
        <v>0</v>
      </c>
      <c r="BX28" s="19">
        <f t="shared" si="57"/>
        <v>0</v>
      </c>
      <c r="BY28" s="19">
        <f t="shared" si="58"/>
        <v>0</v>
      </c>
      <c r="BZ28" s="19">
        <f t="shared" si="59"/>
        <v>0</v>
      </c>
      <c r="CA28" s="19">
        <f t="shared" si="60"/>
        <v>0</v>
      </c>
      <c r="CB28" s="19">
        <f t="shared" si="61"/>
        <v>0</v>
      </c>
      <c r="CC28" s="19">
        <f t="shared" si="62"/>
        <v>0</v>
      </c>
      <c r="CD28" s="19">
        <f t="shared" si="63"/>
        <v>0</v>
      </c>
      <c r="CE28" s="19">
        <f t="shared" si="64"/>
        <v>0</v>
      </c>
      <c r="CF28" s="19">
        <f t="shared" si="65"/>
        <v>0</v>
      </c>
      <c r="CG28" s="19">
        <f t="shared" si="66"/>
        <v>0</v>
      </c>
      <c r="CH28" s="19">
        <f t="shared" si="67"/>
        <v>0</v>
      </c>
      <c r="CI28" s="19">
        <f t="shared" si="68"/>
        <v>0</v>
      </c>
      <c r="CJ28" s="19">
        <f t="shared" si="69"/>
        <v>0</v>
      </c>
      <c r="CK28" s="19">
        <f t="shared" si="70"/>
        <v>0</v>
      </c>
      <c r="CL28" s="19">
        <f t="shared" si="71"/>
        <v>0</v>
      </c>
      <c r="CM28" s="19">
        <f t="shared" si="72"/>
        <v>0</v>
      </c>
      <c r="CN28" s="19">
        <f t="shared" si="73"/>
        <v>0</v>
      </c>
    </row>
    <row r="29" spans="2:92" ht="15" customHeight="1" x14ac:dyDescent="0.2">
      <c r="B29" s="136">
        <f t="shared" si="41"/>
        <v>21</v>
      </c>
      <c r="C29" s="137" t="str">
        <f>CONCATENATE('DATA SHEET'!$B$9,'Drill Size Info'!$P$2)</f>
        <v>" HWDP</v>
      </c>
      <c r="D29" s="138" t="str" cm="1">
        <f t="array" aca="1" ref="D29" ca="1">CELL("contents",BF29)</f>
        <v/>
      </c>
      <c r="E29" s="137" t="s">
        <v>154</v>
      </c>
      <c r="F29" s="137" t="s">
        <v>154</v>
      </c>
      <c r="G29" s="154"/>
      <c r="H29" s="154"/>
      <c r="I29" s="137" t="s">
        <v>154</v>
      </c>
      <c r="J29" s="154" t="s">
        <v>154</v>
      </c>
      <c r="K29" s="154" t="s">
        <v>154</v>
      </c>
      <c r="L29" s="137" t="s">
        <v>154</v>
      </c>
      <c r="M29" s="137" t="s">
        <v>154</v>
      </c>
      <c r="N29" s="158" t="str">
        <f>IF(CU29&lt;&gt;"",
    IF(INT('Drill Size Info'!$AA$19)=INT('Drill Size Info'!$AB$19),
        --(INT('Drill Size Info'!$AA$19) &amp; "." &amp; CU29),
        IF(AND((--(INT('Drill Size Info'!$AA$19) &amp; "." &amp; CU29)&gt;=--('Drill Size Info'!$AA$19)), (--(INT('Drill Size Info'!$AA$19) &amp; "." &amp; CU29)&lt;=--('Drill Size Info'!$AB$19))),
            --(INT('Drill Size Info'!$AA$19) &amp; "." &amp; CU29),
            --(INT('Drill Size Info'!$AB$19) &amp; "." &amp; CU29)
        )
    ),
    IF(CT29&lt;&gt;"",
        IF(INT('Drill Size Info'!$AA$19)=INT('Drill Size Info'!$AB$19),
            --(INT('Drill Size Info'!$AA$19) &amp; "." &amp; LEFT(CT29,3)),
            IF(AND((--(INT('Drill Size Info'!$AA$19) &amp; "." &amp; LEFT(CT29,3))&gt;=--('Drill Size Info'!$AA$19)), (--(INT('Drill Size Info'!$AA$19) &amp; "." &amp; LEFT(CT29,3))&lt;=--('Drill Size Info'!$AB$19))),
                --(INT('Drill Size Info'!$AA$19) &amp; "." &amp; LEFT(CT29,3)),
                --(INT('Drill Size Info'!$AB$19) &amp; "." &amp; LEFT(CT29,3))
            )
        ),
        "OK"
    )
)</f>
        <v>OK</v>
      </c>
      <c r="O29" s="163" t="str">
        <f>IF(CV29&lt;&gt;"",
    IF(INT('Drill Size Info'!$AA$19)=INT('Drill Size Info'!$AB$19),
        --(INT('Drill Size Info'!$AA$19) &amp; "." &amp; CV29),
        IF(AND((--(INT('Drill Size Info'!$AA$19) &amp; "." &amp; CV29)&gt;=--('Drill Size Info'!$AA$19)), (--(INT('Drill Size Info'!$AA$19) &amp; "." &amp; CV29)&lt;=--('Drill Size Info'!$AB$19))),
            --(INT('Drill Size Info'!$AA$19) &amp; "." &amp; CV29),
            --(INT('Drill Size Info'!$AB$19) &amp; "." &amp; CV29)
        )
    ),
    IF(CT29&lt;&gt;"",
        IF(INT('Drill Size Info'!$AA$19)=INT('Drill Size Info'!$AB$19),
            --(INT('Drill Size Info'!$AA$19) &amp; "." &amp; RIGHT(CT29,3)),
            IF(AND((--(INT('Drill Size Info'!$AA$19) &amp; "." &amp; RIGHT(CT29,3))&gt;=--('Drill Size Info'!$AA$19)), (--(INT('Drill Size Info'!$AA$19) &amp; "." &amp; RIGHT(CT29,3))&lt;=--('Drill Size Info'!$AB$19))),
                --(INT('Drill Size Info'!$AA$19) &amp; "." &amp; RIGHT(CT29,3)),
                --(INT('Drill Size Info'!$AB$19) &amp; "." &amp; RIGHT(CT29,3))
            )
        ),
        "N/A"
    )
)</f>
        <v>N/A</v>
      </c>
      <c r="P29" s="158" t="str">
        <f>IF(CX29&lt;&gt;"",
    IF(INT('Drill Size Info'!$AA$19)=INT('Drill Size Info'!$AB$15),
        --(INT('Drill Size Info'!$AA$15) &amp; "." &amp; CX29),
        IF(AND((--(INT('Drill Size Info'!$AA$15) &amp; "." &amp; CX29)&gt;=--('Drill Size Info'!$AA$15)), (--(INT('Drill Size Info'!$AA$15) &amp; "." &amp; CX29)&lt;=--('Drill Size Info'!$AB$15))),
            --(INT('Drill Size Info'!$AA$15) &amp; "." &amp; CX29),
            --(INT('Drill Size Info'!$AB$15) &amp; "." &amp; CX29)
        )
    ),
    IF(CW29&lt;&gt;"",
        IF(INT('Drill Size Info'!$AA$15)=INT('Drill Size Info'!$AB$15),
            --(INT('Drill Size Info'!$AA$15) &amp; "." &amp; LEFT(CW29,3)),
            IF(AND((--(INT('Drill Size Info'!$AA$15) &amp; "." &amp; LEFT(CW29,3))&gt;=--('Drill Size Info'!$AA$15)), (--(INT('Drill Size Info'!$AA$15) &amp; "." &amp; LEFT(CW29,3))&lt;=--('Drill Size Info'!$AB$15))),
                --(INT('Drill Size Info'!$AA$15) &amp; "." &amp; LEFT(CW29,3)),
                --(INT('Drill Size Info'!$AB$15) &amp; "." &amp; LEFT(CW29,3))
            )
        ),
        "OK"
    )
)</f>
        <v>OK</v>
      </c>
      <c r="Q29" s="163" t="str">
        <f>IF(CY29&lt;&gt;"",
    IF(INT('Drill Size Info'!$AA$19)=INT('Drill Size Info'!$AB$15),
        --(INT('Drill Size Info'!$AA$15) &amp; "." &amp; CY29),
        IF(AND((--(INT('Drill Size Info'!$AA$15) &amp; "." &amp; CY29)&gt;=--('Drill Size Info'!$AA$15)), (--(INT('Drill Size Info'!$AA$15) &amp; "." &amp; CY29)&lt;=--('Drill Size Info'!$AB$15))),
            --(INT('Drill Size Info'!$AA$15) &amp; "." &amp; CY29),
            --(INT('Drill Size Info'!$AB$15) &amp; "." &amp; CY29)
        )
    ),
    IF(CW29&lt;&gt;"",
        IF(INT('Drill Size Info'!$AA$15)=INT('Drill Size Info'!$AB$15),
            --(INT('Drill Size Info'!$AA$15) &amp; "." &amp; RIGHT(CW29,3)),
            IF(AND((--(INT('Drill Size Info'!$AA$15) &amp; "." &amp; RIGHT(CW29,3))&gt;=--('Drill Size Info'!$AA$15)), (--(INT('Drill Size Info'!$AA$15) &amp; "." &amp; RIGHT(CW29,3))&lt;=--('Drill Size Info'!$AB$15))),
                --(INT('Drill Size Info'!$AA$15) &amp; "." &amp; RIGHT(CW29,3)),
                --(INT('Drill Size Info'!$AB$15) &amp; "." &amp; RIGHT(CW29,3))
            )
        ),
        "N/A"
    )
)</f>
        <v>N/A</v>
      </c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40"/>
      <c r="AD29" s="140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41"/>
      <c r="AT29" s="141"/>
      <c r="AU29" s="141"/>
      <c r="AV29" s="141"/>
      <c r="AW29" s="141"/>
      <c r="AX29" s="141"/>
      <c r="AY29" s="142"/>
      <c r="AZ29" s="52"/>
      <c r="BA29" s="52"/>
      <c r="BB29" s="52"/>
      <c r="BC29" s="52"/>
      <c r="BD29" s="52"/>
      <c r="BE29" s="52"/>
      <c r="BF29" s="192" t="str">
        <f t="shared" si="4"/>
        <v/>
      </c>
      <c r="BG29" s="52"/>
      <c r="BH29" s="52"/>
      <c r="BI29" s="19">
        <f t="shared" si="42"/>
        <v>0</v>
      </c>
      <c r="BJ29" s="19">
        <f t="shared" si="43"/>
        <v>0</v>
      </c>
      <c r="BK29" s="19">
        <f t="shared" si="44"/>
        <v>0</v>
      </c>
      <c r="BL29" s="19">
        <f t="shared" si="45"/>
        <v>0</v>
      </c>
      <c r="BM29" s="19">
        <f t="shared" si="46"/>
        <v>0</v>
      </c>
      <c r="BN29" s="19">
        <f t="shared" si="47"/>
        <v>0</v>
      </c>
      <c r="BO29" s="19">
        <f t="shared" si="48"/>
        <v>0</v>
      </c>
      <c r="BP29" s="19">
        <f t="shared" si="49"/>
        <v>0</v>
      </c>
      <c r="BQ29" s="19">
        <f t="shared" si="50"/>
        <v>0</v>
      </c>
      <c r="BR29" s="19">
        <f t="shared" si="51"/>
        <v>0</v>
      </c>
      <c r="BS29" s="19">
        <f t="shared" si="52"/>
        <v>0</v>
      </c>
      <c r="BT29" s="19">
        <f t="shared" si="53"/>
        <v>0</v>
      </c>
      <c r="BU29" s="19">
        <f t="shared" si="54"/>
        <v>0</v>
      </c>
      <c r="BV29" s="19">
        <f t="shared" si="55"/>
        <v>0</v>
      </c>
      <c r="BW29" s="19">
        <f t="shared" si="56"/>
        <v>0</v>
      </c>
      <c r="BX29" s="19">
        <f t="shared" si="57"/>
        <v>0</v>
      </c>
      <c r="BY29" s="19">
        <f t="shared" si="58"/>
        <v>0</v>
      </c>
      <c r="BZ29" s="19">
        <f t="shared" si="59"/>
        <v>0</v>
      </c>
      <c r="CA29" s="19">
        <f t="shared" si="60"/>
        <v>0</v>
      </c>
      <c r="CB29" s="19">
        <f t="shared" si="61"/>
        <v>0</v>
      </c>
      <c r="CC29" s="19">
        <f t="shared" si="62"/>
        <v>0</v>
      </c>
      <c r="CD29" s="19">
        <f t="shared" si="63"/>
        <v>0</v>
      </c>
      <c r="CE29" s="19">
        <f t="shared" si="64"/>
        <v>0</v>
      </c>
      <c r="CF29" s="19">
        <f t="shared" si="65"/>
        <v>0</v>
      </c>
      <c r="CG29" s="19">
        <f t="shared" si="66"/>
        <v>0</v>
      </c>
      <c r="CH29" s="19">
        <f t="shared" si="67"/>
        <v>0</v>
      </c>
      <c r="CI29" s="19">
        <f t="shared" si="68"/>
        <v>0</v>
      </c>
      <c r="CJ29" s="19">
        <f t="shared" si="69"/>
        <v>0</v>
      </c>
      <c r="CK29" s="19">
        <f t="shared" si="70"/>
        <v>0</v>
      </c>
      <c r="CL29" s="19">
        <f t="shared" si="71"/>
        <v>0</v>
      </c>
      <c r="CM29" s="19">
        <f t="shared" si="72"/>
        <v>0</v>
      </c>
      <c r="CN29" s="19">
        <f t="shared" si="73"/>
        <v>0</v>
      </c>
    </row>
    <row r="30" spans="2:92" ht="15" customHeight="1" x14ac:dyDescent="0.2">
      <c r="B30" s="136">
        <f t="shared" si="41"/>
        <v>22</v>
      </c>
      <c r="C30" s="137" t="str">
        <f>CONCATENATE('DATA SHEET'!$B$9,'Drill Size Info'!$P$2)</f>
        <v>" HWDP</v>
      </c>
      <c r="D30" s="138" t="str" cm="1">
        <f t="array" aca="1" ref="D30" ca="1">CELL("contents",BF30)</f>
        <v/>
      </c>
      <c r="E30" s="137" t="s">
        <v>154</v>
      </c>
      <c r="F30" s="137" t="s">
        <v>154</v>
      </c>
      <c r="G30" s="154"/>
      <c r="H30" s="154"/>
      <c r="I30" s="137" t="s">
        <v>154</v>
      </c>
      <c r="J30" s="154" t="s">
        <v>154</v>
      </c>
      <c r="K30" s="154" t="s">
        <v>154</v>
      </c>
      <c r="L30" s="137" t="s">
        <v>154</v>
      </c>
      <c r="M30" s="137" t="s">
        <v>154</v>
      </c>
      <c r="N30" s="158" t="str">
        <f>IF(CU30&lt;&gt;"",
    IF(INT('Drill Size Info'!$AA$19)=INT('Drill Size Info'!$AB$19),
        --(INT('Drill Size Info'!$AA$19) &amp; "." &amp; CU30),
        IF(AND((--(INT('Drill Size Info'!$AA$19) &amp; "." &amp; CU30)&gt;=--('Drill Size Info'!$AA$19)), (--(INT('Drill Size Info'!$AA$19) &amp; "." &amp; CU30)&lt;=--('Drill Size Info'!$AB$19))),
            --(INT('Drill Size Info'!$AA$19) &amp; "." &amp; CU30),
            --(INT('Drill Size Info'!$AB$19) &amp; "." &amp; CU30)
        )
    ),
    IF(CT30&lt;&gt;"",
        IF(INT('Drill Size Info'!$AA$19)=INT('Drill Size Info'!$AB$19),
            --(INT('Drill Size Info'!$AA$19) &amp; "." &amp; LEFT(CT30,3)),
            IF(AND((--(INT('Drill Size Info'!$AA$19) &amp; "." &amp; LEFT(CT30,3))&gt;=--('Drill Size Info'!$AA$19)), (--(INT('Drill Size Info'!$AA$19) &amp; "." &amp; LEFT(CT30,3))&lt;=--('Drill Size Info'!$AB$19))),
                --(INT('Drill Size Info'!$AA$19) &amp; "." &amp; LEFT(CT30,3)),
                --(INT('Drill Size Info'!$AB$19) &amp; "." &amp; LEFT(CT30,3))
            )
        ),
        "OK"
    )
)</f>
        <v>OK</v>
      </c>
      <c r="O30" s="163" t="str">
        <f>IF(CV30&lt;&gt;"",
    IF(INT('Drill Size Info'!$AA$19)=INT('Drill Size Info'!$AB$19),
        --(INT('Drill Size Info'!$AA$19) &amp; "." &amp; CV30),
        IF(AND((--(INT('Drill Size Info'!$AA$19) &amp; "." &amp; CV30)&gt;=--('Drill Size Info'!$AA$19)), (--(INT('Drill Size Info'!$AA$19) &amp; "." &amp; CV30)&lt;=--('Drill Size Info'!$AB$19))),
            --(INT('Drill Size Info'!$AA$19) &amp; "." &amp; CV30),
            --(INT('Drill Size Info'!$AB$19) &amp; "." &amp; CV30)
        )
    ),
    IF(CT30&lt;&gt;"",
        IF(INT('Drill Size Info'!$AA$19)=INT('Drill Size Info'!$AB$19),
            --(INT('Drill Size Info'!$AA$19) &amp; "." &amp; RIGHT(CT30,3)),
            IF(AND((--(INT('Drill Size Info'!$AA$19) &amp; "." &amp; RIGHT(CT30,3))&gt;=--('Drill Size Info'!$AA$19)), (--(INT('Drill Size Info'!$AA$19) &amp; "." &amp; RIGHT(CT30,3))&lt;=--('Drill Size Info'!$AB$19))),
                --(INT('Drill Size Info'!$AA$19) &amp; "." &amp; RIGHT(CT30,3)),
                --(INT('Drill Size Info'!$AB$19) &amp; "." &amp; RIGHT(CT30,3))
            )
        ),
        "N/A"
    )
)</f>
        <v>N/A</v>
      </c>
      <c r="P30" s="158" t="str">
        <f>IF(CX30&lt;&gt;"",
    IF(INT('Drill Size Info'!$AA$19)=INT('Drill Size Info'!$AB$15),
        --(INT('Drill Size Info'!$AA$15) &amp; "." &amp; CX30),
        IF(AND((--(INT('Drill Size Info'!$AA$15) &amp; "." &amp; CX30)&gt;=--('Drill Size Info'!$AA$15)), (--(INT('Drill Size Info'!$AA$15) &amp; "." &amp; CX30)&lt;=--('Drill Size Info'!$AB$15))),
            --(INT('Drill Size Info'!$AA$15) &amp; "." &amp; CX30),
            --(INT('Drill Size Info'!$AB$15) &amp; "." &amp; CX30)
        )
    ),
    IF(CW30&lt;&gt;"",
        IF(INT('Drill Size Info'!$AA$15)=INT('Drill Size Info'!$AB$15),
            --(INT('Drill Size Info'!$AA$15) &amp; "." &amp; LEFT(CW30,3)),
            IF(AND((--(INT('Drill Size Info'!$AA$15) &amp; "." &amp; LEFT(CW30,3))&gt;=--('Drill Size Info'!$AA$15)), (--(INT('Drill Size Info'!$AA$15) &amp; "." &amp; LEFT(CW30,3))&lt;=--('Drill Size Info'!$AB$15))),
                --(INT('Drill Size Info'!$AA$15) &amp; "." &amp; LEFT(CW30,3)),
                --(INT('Drill Size Info'!$AB$15) &amp; "." &amp; LEFT(CW30,3))
            )
        ),
        "OK"
    )
)</f>
        <v>OK</v>
      </c>
      <c r="Q30" s="163" t="str">
        <f>IF(CY30&lt;&gt;"",
    IF(INT('Drill Size Info'!$AA$19)=INT('Drill Size Info'!$AB$15),
        --(INT('Drill Size Info'!$AA$15) &amp; "." &amp; CY30),
        IF(AND((--(INT('Drill Size Info'!$AA$15) &amp; "." &amp; CY30)&gt;=--('Drill Size Info'!$AA$15)), (--(INT('Drill Size Info'!$AA$15) &amp; "." &amp; CY30)&lt;=--('Drill Size Info'!$AB$15))),
            --(INT('Drill Size Info'!$AA$15) &amp; "." &amp; CY30),
            --(INT('Drill Size Info'!$AB$15) &amp; "." &amp; CY30)
        )
    ),
    IF(CW30&lt;&gt;"",
        IF(INT('Drill Size Info'!$AA$15)=INT('Drill Size Info'!$AB$15),
            --(INT('Drill Size Info'!$AA$15) &amp; "." &amp; RIGHT(CW30,3)),
            IF(AND((--(INT('Drill Size Info'!$AA$15) &amp; "." &amp; RIGHT(CW30,3))&gt;=--('Drill Size Info'!$AA$15)), (--(INT('Drill Size Info'!$AA$15) &amp; "." &amp; RIGHT(CW30,3))&lt;=--('Drill Size Info'!$AB$15))),
                --(INT('Drill Size Info'!$AA$15) &amp; "." &amp; RIGHT(CW30,3)),
                --(INT('Drill Size Info'!$AB$15) &amp; "." &amp; RIGHT(CW30,3))
            )
        ),
        "N/A"
    )
)</f>
        <v>N/A</v>
      </c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40"/>
      <c r="AD30" s="140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41"/>
      <c r="AT30" s="141"/>
      <c r="AU30" s="141"/>
      <c r="AV30" s="141"/>
      <c r="AW30" s="141"/>
      <c r="AX30" s="141"/>
      <c r="AY30" s="142"/>
      <c r="AZ30" s="52"/>
      <c r="BA30" s="52"/>
      <c r="BB30" s="52"/>
      <c r="BC30" s="52"/>
      <c r="BD30" s="52"/>
      <c r="BE30" s="52"/>
      <c r="BF30" s="192" t="str">
        <f t="shared" si="4"/>
        <v/>
      </c>
      <c r="BG30" s="52"/>
      <c r="BH30" s="52"/>
      <c r="BI30" s="19">
        <f t="shared" si="42"/>
        <v>0</v>
      </c>
      <c r="BJ30" s="19">
        <f t="shared" si="43"/>
        <v>0</v>
      </c>
      <c r="BK30" s="19">
        <f t="shared" si="44"/>
        <v>0</v>
      </c>
      <c r="BL30" s="19">
        <f t="shared" si="45"/>
        <v>0</v>
      </c>
      <c r="BM30" s="19">
        <f t="shared" si="46"/>
        <v>0</v>
      </c>
      <c r="BN30" s="19">
        <f t="shared" si="47"/>
        <v>0</v>
      </c>
      <c r="BO30" s="19">
        <f t="shared" si="48"/>
        <v>0</v>
      </c>
      <c r="BP30" s="19">
        <f t="shared" si="49"/>
        <v>0</v>
      </c>
      <c r="BQ30" s="19">
        <f t="shared" si="50"/>
        <v>0</v>
      </c>
      <c r="BR30" s="19">
        <f t="shared" si="51"/>
        <v>0</v>
      </c>
      <c r="BS30" s="19">
        <f t="shared" si="52"/>
        <v>0</v>
      </c>
      <c r="BT30" s="19">
        <f t="shared" si="53"/>
        <v>0</v>
      </c>
      <c r="BU30" s="19">
        <f t="shared" si="54"/>
        <v>0</v>
      </c>
      <c r="BV30" s="19">
        <f t="shared" si="55"/>
        <v>0</v>
      </c>
      <c r="BW30" s="19">
        <f t="shared" si="56"/>
        <v>0</v>
      </c>
      <c r="BX30" s="19">
        <f t="shared" si="57"/>
        <v>0</v>
      </c>
      <c r="BY30" s="19">
        <f t="shared" si="58"/>
        <v>0</v>
      </c>
      <c r="BZ30" s="19">
        <f t="shared" si="59"/>
        <v>0</v>
      </c>
      <c r="CA30" s="19">
        <f t="shared" si="60"/>
        <v>0</v>
      </c>
      <c r="CB30" s="19">
        <f t="shared" si="61"/>
        <v>0</v>
      </c>
      <c r="CC30" s="19">
        <f t="shared" si="62"/>
        <v>0</v>
      </c>
      <c r="CD30" s="19">
        <f t="shared" si="63"/>
        <v>0</v>
      </c>
      <c r="CE30" s="19">
        <f t="shared" si="64"/>
        <v>0</v>
      </c>
      <c r="CF30" s="19">
        <f t="shared" si="65"/>
        <v>0</v>
      </c>
      <c r="CG30" s="19">
        <f t="shared" si="66"/>
        <v>0</v>
      </c>
      <c r="CH30" s="19">
        <f t="shared" si="67"/>
        <v>0</v>
      </c>
      <c r="CI30" s="19">
        <f t="shared" si="68"/>
        <v>0</v>
      </c>
      <c r="CJ30" s="19">
        <f t="shared" si="69"/>
        <v>0</v>
      </c>
      <c r="CK30" s="19">
        <f t="shared" si="70"/>
        <v>0</v>
      </c>
      <c r="CL30" s="19">
        <f t="shared" si="71"/>
        <v>0</v>
      </c>
      <c r="CM30" s="19">
        <f t="shared" si="72"/>
        <v>0</v>
      </c>
      <c r="CN30" s="19">
        <f t="shared" si="73"/>
        <v>0</v>
      </c>
    </row>
    <row r="31" spans="2:92" ht="15" customHeight="1" x14ac:dyDescent="0.2">
      <c r="B31" s="136">
        <f t="shared" si="41"/>
        <v>23</v>
      </c>
      <c r="C31" s="137" t="str">
        <f>CONCATENATE('DATA SHEET'!$B$9,'Drill Size Info'!$P$2)</f>
        <v>" HWDP</v>
      </c>
      <c r="D31" s="138" t="str" cm="1">
        <f t="array" aca="1" ref="D31" ca="1">CELL("contents",BF31)</f>
        <v/>
      </c>
      <c r="E31" s="137" t="s">
        <v>154</v>
      </c>
      <c r="F31" s="137" t="s">
        <v>154</v>
      </c>
      <c r="G31" s="154"/>
      <c r="H31" s="154"/>
      <c r="I31" s="137" t="s">
        <v>154</v>
      </c>
      <c r="J31" s="154" t="s">
        <v>154</v>
      </c>
      <c r="K31" s="154" t="s">
        <v>154</v>
      </c>
      <c r="L31" s="137" t="s">
        <v>154</v>
      </c>
      <c r="M31" s="137" t="s">
        <v>154</v>
      </c>
      <c r="N31" s="158" t="str">
        <f>IF(CU31&lt;&gt;"",
    IF(INT('Drill Size Info'!$AA$19)=INT('Drill Size Info'!$AB$19),
        --(INT('Drill Size Info'!$AA$19) &amp; "." &amp; CU31),
        IF(AND((--(INT('Drill Size Info'!$AA$19) &amp; "." &amp; CU31)&gt;=--('Drill Size Info'!$AA$19)), (--(INT('Drill Size Info'!$AA$19) &amp; "." &amp; CU31)&lt;=--('Drill Size Info'!$AB$19))),
            --(INT('Drill Size Info'!$AA$19) &amp; "." &amp; CU31),
            --(INT('Drill Size Info'!$AB$19) &amp; "." &amp; CU31)
        )
    ),
    IF(CT31&lt;&gt;"",
        IF(INT('Drill Size Info'!$AA$19)=INT('Drill Size Info'!$AB$19),
            --(INT('Drill Size Info'!$AA$19) &amp; "." &amp; LEFT(CT31,3)),
            IF(AND((--(INT('Drill Size Info'!$AA$19) &amp; "." &amp; LEFT(CT31,3))&gt;=--('Drill Size Info'!$AA$19)), (--(INT('Drill Size Info'!$AA$19) &amp; "." &amp; LEFT(CT31,3))&lt;=--('Drill Size Info'!$AB$19))),
                --(INT('Drill Size Info'!$AA$19) &amp; "." &amp; LEFT(CT31,3)),
                --(INT('Drill Size Info'!$AB$19) &amp; "." &amp; LEFT(CT31,3))
            )
        ),
        "OK"
    )
)</f>
        <v>OK</v>
      </c>
      <c r="O31" s="163" t="str">
        <f>IF(CV31&lt;&gt;"",
    IF(INT('Drill Size Info'!$AA$19)=INT('Drill Size Info'!$AB$19),
        --(INT('Drill Size Info'!$AA$19) &amp; "." &amp; CV31),
        IF(AND((--(INT('Drill Size Info'!$AA$19) &amp; "." &amp; CV31)&gt;=--('Drill Size Info'!$AA$19)), (--(INT('Drill Size Info'!$AA$19) &amp; "." &amp; CV31)&lt;=--('Drill Size Info'!$AB$19))),
            --(INT('Drill Size Info'!$AA$19) &amp; "." &amp; CV31),
            --(INT('Drill Size Info'!$AB$19) &amp; "." &amp; CV31)
        )
    ),
    IF(CT31&lt;&gt;"",
        IF(INT('Drill Size Info'!$AA$19)=INT('Drill Size Info'!$AB$19),
            --(INT('Drill Size Info'!$AA$19) &amp; "." &amp; RIGHT(CT31,3)),
            IF(AND((--(INT('Drill Size Info'!$AA$19) &amp; "." &amp; RIGHT(CT31,3))&gt;=--('Drill Size Info'!$AA$19)), (--(INT('Drill Size Info'!$AA$19) &amp; "." &amp; RIGHT(CT31,3))&lt;=--('Drill Size Info'!$AB$19))),
                --(INT('Drill Size Info'!$AA$19) &amp; "." &amp; RIGHT(CT31,3)),
                --(INT('Drill Size Info'!$AB$19) &amp; "." &amp; RIGHT(CT31,3))
            )
        ),
        "N/A"
    )
)</f>
        <v>N/A</v>
      </c>
      <c r="P31" s="158" t="str">
        <f>IF(CX31&lt;&gt;"",
    IF(INT('Drill Size Info'!$AA$19)=INT('Drill Size Info'!$AB$15),
        --(INT('Drill Size Info'!$AA$15) &amp; "." &amp; CX31),
        IF(AND((--(INT('Drill Size Info'!$AA$15) &amp; "." &amp; CX31)&gt;=--('Drill Size Info'!$AA$15)), (--(INT('Drill Size Info'!$AA$15) &amp; "." &amp; CX31)&lt;=--('Drill Size Info'!$AB$15))),
            --(INT('Drill Size Info'!$AA$15) &amp; "." &amp; CX31),
            --(INT('Drill Size Info'!$AB$15) &amp; "." &amp; CX31)
        )
    ),
    IF(CW31&lt;&gt;"",
        IF(INT('Drill Size Info'!$AA$15)=INT('Drill Size Info'!$AB$15),
            --(INT('Drill Size Info'!$AA$15) &amp; "." &amp; LEFT(CW31,3)),
            IF(AND((--(INT('Drill Size Info'!$AA$15) &amp; "." &amp; LEFT(CW31,3))&gt;=--('Drill Size Info'!$AA$15)), (--(INT('Drill Size Info'!$AA$15) &amp; "." &amp; LEFT(CW31,3))&lt;=--('Drill Size Info'!$AB$15))),
                --(INT('Drill Size Info'!$AA$15) &amp; "." &amp; LEFT(CW31,3)),
                --(INT('Drill Size Info'!$AB$15) &amp; "." &amp; LEFT(CW31,3))
            )
        ),
        "OK"
    )
)</f>
        <v>OK</v>
      </c>
      <c r="Q31" s="163" t="str">
        <f>IF(CY31&lt;&gt;"",
    IF(INT('Drill Size Info'!$AA$19)=INT('Drill Size Info'!$AB$15),
        --(INT('Drill Size Info'!$AA$15) &amp; "." &amp; CY31),
        IF(AND((--(INT('Drill Size Info'!$AA$15) &amp; "." &amp; CY31)&gt;=--('Drill Size Info'!$AA$15)), (--(INT('Drill Size Info'!$AA$15) &amp; "." &amp; CY31)&lt;=--('Drill Size Info'!$AB$15))),
            --(INT('Drill Size Info'!$AA$15) &amp; "." &amp; CY31),
            --(INT('Drill Size Info'!$AB$15) &amp; "." &amp; CY31)
        )
    ),
    IF(CW31&lt;&gt;"",
        IF(INT('Drill Size Info'!$AA$15)=INT('Drill Size Info'!$AB$15),
            --(INT('Drill Size Info'!$AA$15) &amp; "." &amp; RIGHT(CW31,3)),
            IF(AND((--(INT('Drill Size Info'!$AA$15) &amp; "." &amp; RIGHT(CW31,3))&gt;=--('Drill Size Info'!$AA$15)), (--(INT('Drill Size Info'!$AA$15) &amp; "." &amp; RIGHT(CW31,3))&lt;=--('Drill Size Info'!$AB$15))),
                --(INT('Drill Size Info'!$AA$15) &amp; "." &amp; RIGHT(CW31,3)),
                --(INT('Drill Size Info'!$AB$15) &amp; "." &amp; RIGHT(CW31,3))
            )
        ),
        "N/A"
    )
)</f>
        <v>N/A</v>
      </c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40"/>
      <c r="AD31" s="140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41"/>
      <c r="AT31" s="141"/>
      <c r="AU31" s="141"/>
      <c r="AV31" s="141"/>
      <c r="AW31" s="141"/>
      <c r="AX31" s="141"/>
      <c r="AY31" s="142"/>
      <c r="AZ31" s="52"/>
      <c r="BA31" s="52"/>
      <c r="BB31" s="52"/>
      <c r="BC31" s="52"/>
      <c r="BD31" s="52"/>
      <c r="BE31" s="52"/>
      <c r="BF31" s="192" t="str">
        <f t="shared" si="4"/>
        <v/>
      </c>
      <c r="BG31" s="52"/>
      <c r="BH31" s="52"/>
      <c r="BI31" s="19">
        <f t="shared" si="42"/>
        <v>0</v>
      </c>
      <c r="BJ31" s="19">
        <f t="shared" si="43"/>
        <v>0</v>
      </c>
      <c r="BK31" s="19">
        <f t="shared" si="44"/>
        <v>0</v>
      </c>
      <c r="BL31" s="19">
        <f t="shared" si="45"/>
        <v>0</v>
      </c>
      <c r="BM31" s="19">
        <f t="shared" si="46"/>
        <v>0</v>
      </c>
      <c r="BN31" s="19">
        <f t="shared" si="47"/>
        <v>0</v>
      </c>
      <c r="BO31" s="19">
        <f t="shared" si="48"/>
        <v>0</v>
      </c>
      <c r="BP31" s="19">
        <f t="shared" si="49"/>
        <v>0</v>
      </c>
      <c r="BQ31" s="19">
        <f t="shared" si="50"/>
        <v>0</v>
      </c>
      <c r="BR31" s="19">
        <f t="shared" si="51"/>
        <v>0</v>
      </c>
      <c r="BS31" s="19">
        <f t="shared" si="52"/>
        <v>0</v>
      </c>
      <c r="BT31" s="19">
        <f t="shared" si="53"/>
        <v>0</v>
      </c>
      <c r="BU31" s="19">
        <f t="shared" si="54"/>
        <v>0</v>
      </c>
      <c r="BV31" s="19">
        <f t="shared" si="55"/>
        <v>0</v>
      </c>
      <c r="BW31" s="19">
        <f t="shared" si="56"/>
        <v>0</v>
      </c>
      <c r="BX31" s="19">
        <f t="shared" si="57"/>
        <v>0</v>
      </c>
      <c r="BY31" s="19">
        <f t="shared" si="58"/>
        <v>0</v>
      </c>
      <c r="BZ31" s="19">
        <f t="shared" si="59"/>
        <v>0</v>
      </c>
      <c r="CA31" s="19">
        <f t="shared" si="60"/>
        <v>0</v>
      </c>
      <c r="CB31" s="19">
        <f t="shared" si="61"/>
        <v>0</v>
      </c>
      <c r="CC31" s="19">
        <f t="shared" si="62"/>
        <v>0</v>
      </c>
      <c r="CD31" s="19">
        <f t="shared" si="63"/>
        <v>0</v>
      </c>
      <c r="CE31" s="19">
        <f t="shared" si="64"/>
        <v>0</v>
      </c>
      <c r="CF31" s="19">
        <f t="shared" si="65"/>
        <v>0</v>
      </c>
      <c r="CG31" s="19">
        <f t="shared" si="66"/>
        <v>0</v>
      </c>
      <c r="CH31" s="19">
        <f t="shared" si="67"/>
        <v>0</v>
      </c>
      <c r="CI31" s="19">
        <f t="shared" si="68"/>
        <v>0</v>
      </c>
      <c r="CJ31" s="19">
        <f t="shared" si="69"/>
        <v>0</v>
      </c>
      <c r="CK31" s="19">
        <f t="shared" si="70"/>
        <v>0</v>
      </c>
      <c r="CL31" s="19">
        <f t="shared" si="71"/>
        <v>0</v>
      </c>
      <c r="CM31" s="19">
        <f t="shared" si="72"/>
        <v>0</v>
      </c>
      <c r="CN31" s="19">
        <f t="shared" si="73"/>
        <v>0</v>
      </c>
    </row>
    <row r="32" spans="2:92" ht="15" customHeight="1" x14ac:dyDescent="0.2">
      <c r="B32" s="136">
        <f t="shared" si="41"/>
        <v>24</v>
      </c>
      <c r="C32" s="137" t="str">
        <f>CONCATENATE('DATA SHEET'!$B$9,'Drill Size Info'!$P$2)</f>
        <v>" HWDP</v>
      </c>
      <c r="D32" s="138" t="str" cm="1">
        <f t="array" aca="1" ref="D32" ca="1">CELL("contents",BF32)</f>
        <v/>
      </c>
      <c r="E32" s="137" t="s">
        <v>154</v>
      </c>
      <c r="F32" s="137" t="s">
        <v>154</v>
      </c>
      <c r="G32" s="154"/>
      <c r="H32" s="154"/>
      <c r="I32" s="137" t="s">
        <v>154</v>
      </c>
      <c r="J32" s="154" t="s">
        <v>154</v>
      </c>
      <c r="K32" s="154" t="s">
        <v>154</v>
      </c>
      <c r="L32" s="137" t="s">
        <v>154</v>
      </c>
      <c r="M32" s="137" t="s">
        <v>154</v>
      </c>
      <c r="N32" s="158" t="str">
        <f>IF(CU32&lt;&gt;"",
    IF(INT('Drill Size Info'!$AA$19)=INT('Drill Size Info'!$AB$19),
        --(INT('Drill Size Info'!$AA$19) &amp; "." &amp; CU32),
        IF(AND((--(INT('Drill Size Info'!$AA$19) &amp; "." &amp; CU32)&gt;=--('Drill Size Info'!$AA$19)), (--(INT('Drill Size Info'!$AA$19) &amp; "." &amp; CU32)&lt;=--('Drill Size Info'!$AB$19))),
            --(INT('Drill Size Info'!$AA$19) &amp; "." &amp; CU32),
            --(INT('Drill Size Info'!$AB$19) &amp; "." &amp; CU32)
        )
    ),
    IF(CT32&lt;&gt;"",
        IF(INT('Drill Size Info'!$AA$19)=INT('Drill Size Info'!$AB$19),
            --(INT('Drill Size Info'!$AA$19) &amp; "." &amp; LEFT(CT32,3)),
            IF(AND((--(INT('Drill Size Info'!$AA$19) &amp; "." &amp; LEFT(CT32,3))&gt;=--('Drill Size Info'!$AA$19)), (--(INT('Drill Size Info'!$AA$19) &amp; "." &amp; LEFT(CT32,3))&lt;=--('Drill Size Info'!$AB$19))),
                --(INT('Drill Size Info'!$AA$19) &amp; "." &amp; LEFT(CT32,3)),
                --(INT('Drill Size Info'!$AB$19) &amp; "." &amp; LEFT(CT32,3))
            )
        ),
        "OK"
    )
)</f>
        <v>OK</v>
      </c>
      <c r="O32" s="163" t="str">
        <f>IF(CV32&lt;&gt;"",
    IF(INT('Drill Size Info'!$AA$19)=INT('Drill Size Info'!$AB$19),
        --(INT('Drill Size Info'!$AA$19) &amp; "." &amp; CV32),
        IF(AND((--(INT('Drill Size Info'!$AA$19) &amp; "." &amp; CV32)&gt;=--('Drill Size Info'!$AA$19)), (--(INT('Drill Size Info'!$AA$19) &amp; "." &amp; CV32)&lt;=--('Drill Size Info'!$AB$19))),
            --(INT('Drill Size Info'!$AA$19) &amp; "." &amp; CV32),
            --(INT('Drill Size Info'!$AB$19) &amp; "." &amp; CV32)
        )
    ),
    IF(CT32&lt;&gt;"",
        IF(INT('Drill Size Info'!$AA$19)=INT('Drill Size Info'!$AB$19),
            --(INT('Drill Size Info'!$AA$19) &amp; "." &amp; RIGHT(CT32,3)),
            IF(AND((--(INT('Drill Size Info'!$AA$19) &amp; "." &amp; RIGHT(CT32,3))&gt;=--('Drill Size Info'!$AA$19)), (--(INT('Drill Size Info'!$AA$19) &amp; "." &amp; RIGHT(CT32,3))&lt;=--('Drill Size Info'!$AB$19))),
                --(INT('Drill Size Info'!$AA$19) &amp; "." &amp; RIGHT(CT32,3)),
                --(INT('Drill Size Info'!$AB$19) &amp; "." &amp; RIGHT(CT32,3))
            )
        ),
        "N/A"
    )
)</f>
        <v>N/A</v>
      </c>
      <c r="P32" s="158" t="str">
        <f>IF(CX32&lt;&gt;"",
    IF(INT('Drill Size Info'!$AA$19)=INT('Drill Size Info'!$AB$15),
        --(INT('Drill Size Info'!$AA$15) &amp; "." &amp; CX32),
        IF(AND((--(INT('Drill Size Info'!$AA$15) &amp; "." &amp; CX32)&gt;=--('Drill Size Info'!$AA$15)), (--(INT('Drill Size Info'!$AA$15) &amp; "." &amp; CX32)&lt;=--('Drill Size Info'!$AB$15))),
            --(INT('Drill Size Info'!$AA$15) &amp; "." &amp; CX32),
            --(INT('Drill Size Info'!$AB$15) &amp; "." &amp; CX32)
        )
    ),
    IF(CW32&lt;&gt;"",
        IF(INT('Drill Size Info'!$AA$15)=INT('Drill Size Info'!$AB$15),
            --(INT('Drill Size Info'!$AA$15) &amp; "." &amp; LEFT(CW32,3)),
            IF(AND((--(INT('Drill Size Info'!$AA$15) &amp; "." &amp; LEFT(CW32,3))&gt;=--('Drill Size Info'!$AA$15)), (--(INT('Drill Size Info'!$AA$15) &amp; "." &amp; LEFT(CW32,3))&lt;=--('Drill Size Info'!$AB$15))),
                --(INT('Drill Size Info'!$AA$15) &amp; "." &amp; LEFT(CW32,3)),
                --(INT('Drill Size Info'!$AB$15) &amp; "." &amp; LEFT(CW32,3))
            )
        ),
        "OK"
    )
)</f>
        <v>OK</v>
      </c>
      <c r="Q32" s="163" t="str">
        <f>IF(CY32&lt;&gt;"",
    IF(INT('Drill Size Info'!$AA$19)=INT('Drill Size Info'!$AB$15),
        --(INT('Drill Size Info'!$AA$15) &amp; "." &amp; CY32),
        IF(AND((--(INT('Drill Size Info'!$AA$15) &amp; "." &amp; CY32)&gt;=--('Drill Size Info'!$AA$15)), (--(INT('Drill Size Info'!$AA$15) &amp; "." &amp; CY32)&lt;=--('Drill Size Info'!$AB$15))),
            --(INT('Drill Size Info'!$AA$15) &amp; "." &amp; CY32),
            --(INT('Drill Size Info'!$AB$15) &amp; "." &amp; CY32)
        )
    ),
    IF(CW32&lt;&gt;"",
        IF(INT('Drill Size Info'!$AA$15)=INT('Drill Size Info'!$AB$15),
            --(INT('Drill Size Info'!$AA$15) &amp; "." &amp; RIGHT(CW32,3)),
            IF(AND((--(INT('Drill Size Info'!$AA$15) &amp; "." &amp; RIGHT(CW32,3))&gt;=--('Drill Size Info'!$AA$15)), (--(INT('Drill Size Info'!$AA$15) &amp; "." &amp; RIGHT(CW32,3))&lt;=--('Drill Size Info'!$AB$15))),
                --(INT('Drill Size Info'!$AA$15) &amp; "." &amp; RIGHT(CW32,3)),
                --(INT('Drill Size Info'!$AB$15) &amp; "." &amp; RIGHT(CW32,3))
            )
        ),
        "N/A"
    )
)</f>
        <v>N/A</v>
      </c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40"/>
      <c r="AD32" s="140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41"/>
      <c r="AT32" s="141"/>
      <c r="AU32" s="141"/>
      <c r="AV32" s="141"/>
      <c r="AW32" s="141"/>
      <c r="AX32" s="141"/>
      <c r="AY32" s="142"/>
      <c r="AZ32" s="52"/>
      <c r="BA32" s="52"/>
      <c r="BB32" s="52"/>
      <c r="BC32" s="52"/>
      <c r="BD32" s="52"/>
      <c r="BE32" s="52"/>
      <c r="BF32" s="192" t="str">
        <f t="shared" si="4"/>
        <v/>
      </c>
      <c r="BG32" s="52"/>
      <c r="BH32" s="52"/>
      <c r="BI32" s="19">
        <f t="shared" si="42"/>
        <v>0</v>
      </c>
      <c r="BJ32" s="19">
        <f t="shared" si="43"/>
        <v>0</v>
      </c>
      <c r="BK32" s="19">
        <f t="shared" si="44"/>
        <v>0</v>
      </c>
      <c r="BL32" s="19">
        <f t="shared" si="45"/>
        <v>0</v>
      </c>
      <c r="BM32" s="19">
        <f t="shared" si="46"/>
        <v>0</v>
      </c>
      <c r="BN32" s="19">
        <f t="shared" si="47"/>
        <v>0</v>
      </c>
      <c r="BO32" s="19">
        <f t="shared" si="48"/>
        <v>0</v>
      </c>
      <c r="BP32" s="19">
        <f t="shared" si="49"/>
        <v>0</v>
      </c>
      <c r="BQ32" s="19">
        <f t="shared" si="50"/>
        <v>0</v>
      </c>
      <c r="BR32" s="19">
        <f t="shared" si="51"/>
        <v>0</v>
      </c>
      <c r="BS32" s="19">
        <f t="shared" si="52"/>
        <v>0</v>
      </c>
      <c r="BT32" s="19">
        <f t="shared" si="53"/>
        <v>0</v>
      </c>
      <c r="BU32" s="19">
        <f t="shared" si="54"/>
        <v>0</v>
      </c>
      <c r="BV32" s="19">
        <f t="shared" si="55"/>
        <v>0</v>
      </c>
      <c r="BW32" s="19">
        <f t="shared" si="56"/>
        <v>0</v>
      </c>
      <c r="BX32" s="19">
        <f t="shared" si="57"/>
        <v>0</v>
      </c>
      <c r="BY32" s="19">
        <f t="shared" si="58"/>
        <v>0</v>
      </c>
      <c r="BZ32" s="19">
        <f t="shared" si="59"/>
        <v>0</v>
      </c>
      <c r="CA32" s="19">
        <f t="shared" si="60"/>
        <v>0</v>
      </c>
      <c r="CB32" s="19">
        <f t="shared" si="61"/>
        <v>0</v>
      </c>
      <c r="CC32" s="19">
        <f t="shared" si="62"/>
        <v>0</v>
      </c>
      <c r="CD32" s="19">
        <f t="shared" si="63"/>
        <v>0</v>
      </c>
      <c r="CE32" s="19">
        <f t="shared" si="64"/>
        <v>0</v>
      </c>
      <c r="CF32" s="19">
        <f t="shared" si="65"/>
        <v>0</v>
      </c>
      <c r="CG32" s="19">
        <f t="shared" si="66"/>
        <v>0</v>
      </c>
      <c r="CH32" s="19">
        <f t="shared" si="67"/>
        <v>0</v>
      </c>
      <c r="CI32" s="19">
        <f t="shared" si="68"/>
        <v>0</v>
      </c>
      <c r="CJ32" s="19">
        <f t="shared" si="69"/>
        <v>0</v>
      </c>
      <c r="CK32" s="19">
        <f t="shared" si="70"/>
        <v>0</v>
      </c>
      <c r="CL32" s="19">
        <f t="shared" si="71"/>
        <v>0</v>
      </c>
      <c r="CM32" s="19">
        <f t="shared" si="72"/>
        <v>0</v>
      </c>
      <c r="CN32" s="19">
        <f t="shared" si="73"/>
        <v>0</v>
      </c>
    </row>
    <row r="33" spans="2:92" ht="15" customHeight="1" x14ac:dyDescent="0.2">
      <c r="B33" s="136">
        <f t="shared" si="41"/>
        <v>25</v>
      </c>
      <c r="C33" s="137" t="str">
        <f>CONCATENATE('DATA SHEET'!$B$9,'Drill Size Info'!$P$2)</f>
        <v>" HWDP</v>
      </c>
      <c r="D33" s="138" t="str" cm="1">
        <f t="array" aca="1" ref="D33" ca="1">CELL("contents",BF33)</f>
        <v/>
      </c>
      <c r="E33" s="137" t="s">
        <v>154</v>
      </c>
      <c r="F33" s="137" t="s">
        <v>154</v>
      </c>
      <c r="G33" s="154"/>
      <c r="H33" s="154"/>
      <c r="I33" s="137" t="s">
        <v>154</v>
      </c>
      <c r="J33" s="154" t="s">
        <v>154</v>
      </c>
      <c r="K33" s="154" t="s">
        <v>154</v>
      </c>
      <c r="L33" s="137" t="s">
        <v>154</v>
      </c>
      <c r="M33" s="137" t="s">
        <v>154</v>
      </c>
      <c r="N33" s="158" t="str">
        <f>IF(CU33&lt;&gt;"",
    IF(INT('Drill Size Info'!$AA$19)=INT('Drill Size Info'!$AB$19),
        --(INT('Drill Size Info'!$AA$19) &amp; "." &amp; CU33),
        IF(AND((--(INT('Drill Size Info'!$AA$19) &amp; "." &amp; CU33)&gt;=--('Drill Size Info'!$AA$19)), (--(INT('Drill Size Info'!$AA$19) &amp; "." &amp; CU33)&lt;=--('Drill Size Info'!$AB$19))),
            --(INT('Drill Size Info'!$AA$19) &amp; "." &amp; CU33),
            --(INT('Drill Size Info'!$AB$19) &amp; "." &amp; CU33)
        )
    ),
    IF(CT33&lt;&gt;"",
        IF(INT('Drill Size Info'!$AA$19)=INT('Drill Size Info'!$AB$19),
            --(INT('Drill Size Info'!$AA$19) &amp; "." &amp; LEFT(CT33,3)),
            IF(AND((--(INT('Drill Size Info'!$AA$19) &amp; "." &amp; LEFT(CT33,3))&gt;=--('Drill Size Info'!$AA$19)), (--(INT('Drill Size Info'!$AA$19) &amp; "." &amp; LEFT(CT33,3))&lt;=--('Drill Size Info'!$AB$19))),
                --(INT('Drill Size Info'!$AA$19) &amp; "." &amp; LEFT(CT33,3)),
                --(INT('Drill Size Info'!$AB$19) &amp; "." &amp; LEFT(CT33,3))
            )
        ),
        "OK"
    )
)</f>
        <v>OK</v>
      </c>
      <c r="O33" s="163" t="str">
        <f>IF(CV33&lt;&gt;"",
    IF(INT('Drill Size Info'!$AA$19)=INT('Drill Size Info'!$AB$19),
        --(INT('Drill Size Info'!$AA$19) &amp; "." &amp; CV33),
        IF(AND((--(INT('Drill Size Info'!$AA$19) &amp; "." &amp; CV33)&gt;=--('Drill Size Info'!$AA$19)), (--(INT('Drill Size Info'!$AA$19) &amp; "." &amp; CV33)&lt;=--('Drill Size Info'!$AB$19))),
            --(INT('Drill Size Info'!$AA$19) &amp; "." &amp; CV33),
            --(INT('Drill Size Info'!$AB$19) &amp; "." &amp; CV33)
        )
    ),
    IF(CT33&lt;&gt;"",
        IF(INT('Drill Size Info'!$AA$19)=INT('Drill Size Info'!$AB$19),
            --(INT('Drill Size Info'!$AA$19) &amp; "." &amp; RIGHT(CT33,3)),
            IF(AND((--(INT('Drill Size Info'!$AA$19) &amp; "." &amp; RIGHT(CT33,3))&gt;=--('Drill Size Info'!$AA$19)), (--(INT('Drill Size Info'!$AA$19) &amp; "." &amp; RIGHT(CT33,3))&lt;=--('Drill Size Info'!$AB$19))),
                --(INT('Drill Size Info'!$AA$19) &amp; "." &amp; RIGHT(CT33,3)),
                --(INT('Drill Size Info'!$AB$19) &amp; "." &amp; RIGHT(CT33,3))
            )
        ),
        "N/A"
    )
)</f>
        <v>N/A</v>
      </c>
      <c r="P33" s="158" t="str">
        <f>IF(CX33&lt;&gt;"",
    IF(INT('Drill Size Info'!$AA$19)=INT('Drill Size Info'!$AB$15),
        --(INT('Drill Size Info'!$AA$15) &amp; "." &amp; CX33),
        IF(AND((--(INT('Drill Size Info'!$AA$15) &amp; "." &amp; CX33)&gt;=--('Drill Size Info'!$AA$15)), (--(INT('Drill Size Info'!$AA$15) &amp; "." &amp; CX33)&lt;=--('Drill Size Info'!$AB$15))),
            --(INT('Drill Size Info'!$AA$15) &amp; "." &amp; CX33),
            --(INT('Drill Size Info'!$AB$15) &amp; "." &amp; CX33)
        )
    ),
    IF(CW33&lt;&gt;"",
        IF(INT('Drill Size Info'!$AA$15)=INT('Drill Size Info'!$AB$15),
            --(INT('Drill Size Info'!$AA$15) &amp; "." &amp; LEFT(CW33,3)),
            IF(AND((--(INT('Drill Size Info'!$AA$15) &amp; "." &amp; LEFT(CW33,3))&gt;=--('Drill Size Info'!$AA$15)), (--(INT('Drill Size Info'!$AA$15) &amp; "." &amp; LEFT(CW33,3))&lt;=--('Drill Size Info'!$AB$15))),
                --(INT('Drill Size Info'!$AA$15) &amp; "." &amp; LEFT(CW33,3)),
                --(INT('Drill Size Info'!$AB$15) &amp; "." &amp; LEFT(CW33,3))
            )
        ),
        "OK"
    )
)</f>
        <v>OK</v>
      </c>
      <c r="Q33" s="163" t="str">
        <f>IF(CY33&lt;&gt;"",
    IF(INT('Drill Size Info'!$AA$19)=INT('Drill Size Info'!$AB$15),
        --(INT('Drill Size Info'!$AA$15) &amp; "." &amp; CY33),
        IF(AND((--(INT('Drill Size Info'!$AA$15) &amp; "." &amp; CY33)&gt;=--('Drill Size Info'!$AA$15)), (--(INT('Drill Size Info'!$AA$15) &amp; "." &amp; CY33)&lt;=--('Drill Size Info'!$AB$15))),
            --(INT('Drill Size Info'!$AA$15) &amp; "." &amp; CY33),
            --(INT('Drill Size Info'!$AB$15) &amp; "." &amp; CY33)
        )
    ),
    IF(CW33&lt;&gt;"",
        IF(INT('Drill Size Info'!$AA$15)=INT('Drill Size Info'!$AB$15),
            --(INT('Drill Size Info'!$AA$15) &amp; "." &amp; RIGHT(CW33,3)),
            IF(AND((--(INT('Drill Size Info'!$AA$15) &amp; "." &amp; RIGHT(CW33,3))&gt;=--('Drill Size Info'!$AA$15)), (--(INT('Drill Size Info'!$AA$15) &amp; "." &amp; RIGHT(CW33,3))&lt;=--('Drill Size Info'!$AB$15))),
                --(INT('Drill Size Info'!$AA$15) &amp; "." &amp; RIGHT(CW33,3)),
                --(INT('Drill Size Info'!$AB$15) &amp; "." &amp; RIGHT(CW33,3))
            )
        ),
        "N/A"
    )
)</f>
        <v>N/A</v>
      </c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40"/>
      <c r="AD33" s="140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41"/>
      <c r="AT33" s="141"/>
      <c r="AU33" s="141"/>
      <c r="AV33" s="141"/>
      <c r="AW33" s="141"/>
      <c r="AX33" s="141"/>
      <c r="AY33" s="142"/>
      <c r="AZ33" s="52"/>
      <c r="BA33" s="52"/>
      <c r="BB33" s="52"/>
      <c r="BC33" s="52"/>
      <c r="BD33" s="52"/>
      <c r="BE33" s="52"/>
      <c r="BF33" s="192" t="str">
        <f t="shared" si="4"/>
        <v/>
      </c>
      <c r="BG33" s="52"/>
      <c r="BH33" s="52"/>
      <c r="BI33" s="19">
        <f t="shared" si="42"/>
        <v>0</v>
      </c>
      <c r="BJ33" s="19">
        <f t="shared" si="43"/>
        <v>0</v>
      </c>
      <c r="BK33" s="19">
        <f t="shared" si="44"/>
        <v>0</v>
      </c>
      <c r="BL33" s="19">
        <f t="shared" si="45"/>
        <v>0</v>
      </c>
      <c r="BM33" s="19">
        <f t="shared" si="46"/>
        <v>0</v>
      </c>
      <c r="BN33" s="19">
        <f t="shared" si="47"/>
        <v>0</v>
      </c>
      <c r="BO33" s="19">
        <f t="shared" si="48"/>
        <v>0</v>
      </c>
      <c r="BP33" s="19">
        <f t="shared" si="49"/>
        <v>0</v>
      </c>
      <c r="BQ33" s="19">
        <f t="shared" si="50"/>
        <v>0</v>
      </c>
      <c r="BR33" s="19">
        <f t="shared" si="51"/>
        <v>0</v>
      </c>
      <c r="BS33" s="19">
        <f t="shared" si="52"/>
        <v>0</v>
      </c>
      <c r="BT33" s="19">
        <f t="shared" si="53"/>
        <v>0</v>
      </c>
      <c r="BU33" s="19">
        <f t="shared" si="54"/>
        <v>0</v>
      </c>
      <c r="BV33" s="19">
        <f t="shared" si="55"/>
        <v>0</v>
      </c>
      <c r="BW33" s="19">
        <f t="shared" si="56"/>
        <v>0</v>
      </c>
      <c r="BX33" s="19">
        <f t="shared" si="57"/>
        <v>0</v>
      </c>
      <c r="BY33" s="19">
        <f t="shared" si="58"/>
        <v>0</v>
      </c>
      <c r="BZ33" s="19">
        <f t="shared" si="59"/>
        <v>0</v>
      </c>
      <c r="CA33" s="19">
        <f t="shared" si="60"/>
        <v>0</v>
      </c>
      <c r="CB33" s="19">
        <f t="shared" si="61"/>
        <v>0</v>
      </c>
      <c r="CC33" s="19">
        <f t="shared" si="62"/>
        <v>0</v>
      </c>
      <c r="CD33" s="19">
        <f t="shared" si="63"/>
        <v>0</v>
      </c>
      <c r="CE33" s="19">
        <f t="shared" si="64"/>
        <v>0</v>
      </c>
      <c r="CF33" s="19">
        <f t="shared" si="65"/>
        <v>0</v>
      </c>
      <c r="CG33" s="19">
        <f t="shared" si="66"/>
        <v>0</v>
      </c>
      <c r="CH33" s="19">
        <f t="shared" si="67"/>
        <v>0</v>
      </c>
      <c r="CI33" s="19">
        <f t="shared" si="68"/>
        <v>0</v>
      </c>
      <c r="CJ33" s="19">
        <f t="shared" si="69"/>
        <v>0</v>
      </c>
      <c r="CK33" s="19">
        <f t="shared" si="70"/>
        <v>0</v>
      </c>
      <c r="CL33" s="19">
        <f t="shared" si="71"/>
        <v>0</v>
      </c>
      <c r="CM33" s="19">
        <f t="shared" si="72"/>
        <v>0</v>
      </c>
      <c r="CN33" s="19">
        <f t="shared" si="73"/>
        <v>0</v>
      </c>
    </row>
    <row r="34" spans="2:92" ht="15" customHeight="1" x14ac:dyDescent="0.2">
      <c r="B34" s="136">
        <f t="shared" si="41"/>
        <v>26</v>
      </c>
      <c r="C34" s="137" t="str">
        <f>CONCATENATE('DATA SHEET'!$B$9,'Drill Size Info'!$P$2)</f>
        <v>" HWDP</v>
      </c>
      <c r="D34" s="138" t="str" cm="1">
        <f t="array" aca="1" ref="D34" ca="1">CELL("contents",BF34)</f>
        <v/>
      </c>
      <c r="E34" s="137" t="s">
        <v>154</v>
      </c>
      <c r="F34" s="137" t="s">
        <v>154</v>
      </c>
      <c r="G34" s="154"/>
      <c r="H34" s="154"/>
      <c r="I34" s="137" t="s">
        <v>154</v>
      </c>
      <c r="J34" s="154" t="s">
        <v>154</v>
      </c>
      <c r="K34" s="154" t="s">
        <v>154</v>
      </c>
      <c r="L34" s="137" t="s">
        <v>154</v>
      </c>
      <c r="M34" s="137" t="s">
        <v>154</v>
      </c>
      <c r="N34" s="158" t="str">
        <f>IF(CU34&lt;&gt;"",
    IF(INT('Drill Size Info'!$AA$19)=INT('Drill Size Info'!$AB$19),
        --(INT('Drill Size Info'!$AA$19) &amp; "." &amp; CU34),
        IF(AND((--(INT('Drill Size Info'!$AA$19) &amp; "." &amp; CU34)&gt;=--('Drill Size Info'!$AA$19)), (--(INT('Drill Size Info'!$AA$19) &amp; "." &amp; CU34)&lt;=--('Drill Size Info'!$AB$19))),
            --(INT('Drill Size Info'!$AA$19) &amp; "." &amp; CU34),
            --(INT('Drill Size Info'!$AB$19) &amp; "." &amp; CU34)
        )
    ),
    IF(CT34&lt;&gt;"",
        IF(INT('Drill Size Info'!$AA$19)=INT('Drill Size Info'!$AB$19),
            --(INT('Drill Size Info'!$AA$19) &amp; "." &amp; LEFT(CT34,3)),
            IF(AND((--(INT('Drill Size Info'!$AA$19) &amp; "." &amp; LEFT(CT34,3))&gt;=--('Drill Size Info'!$AA$19)), (--(INT('Drill Size Info'!$AA$19) &amp; "." &amp; LEFT(CT34,3))&lt;=--('Drill Size Info'!$AB$19))),
                --(INT('Drill Size Info'!$AA$19) &amp; "." &amp; LEFT(CT34,3)),
                --(INT('Drill Size Info'!$AB$19) &amp; "." &amp; LEFT(CT34,3))
            )
        ),
        "OK"
    )
)</f>
        <v>OK</v>
      </c>
      <c r="O34" s="163" t="str">
        <f>IF(CV34&lt;&gt;"",
    IF(INT('Drill Size Info'!$AA$19)=INT('Drill Size Info'!$AB$19),
        --(INT('Drill Size Info'!$AA$19) &amp; "." &amp; CV34),
        IF(AND((--(INT('Drill Size Info'!$AA$19) &amp; "." &amp; CV34)&gt;=--('Drill Size Info'!$AA$19)), (--(INT('Drill Size Info'!$AA$19) &amp; "." &amp; CV34)&lt;=--('Drill Size Info'!$AB$19))),
            --(INT('Drill Size Info'!$AA$19) &amp; "." &amp; CV34),
            --(INT('Drill Size Info'!$AB$19) &amp; "." &amp; CV34)
        )
    ),
    IF(CT34&lt;&gt;"",
        IF(INT('Drill Size Info'!$AA$19)=INT('Drill Size Info'!$AB$19),
            --(INT('Drill Size Info'!$AA$19) &amp; "." &amp; RIGHT(CT34,3)),
            IF(AND((--(INT('Drill Size Info'!$AA$19) &amp; "." &amp; RIGHT(CT34,3))&gt;=--('Drill Size Info'!$AA$19)), (--(INT('Drill Size Info'!$AA$19) &amp; "." &amp; RIGHT(CT34,3))&lt;=--('Drill Size Info'!$AB$19))),
                --(INT('Drill Size Info'!$AA$19) &amp; "." &amp; RIGHT(CT34,3)),
                --(INT('Drill Size Info'!$AB$19) &amp; "." &amp; RIGHT(CT34,3))
            )
        ),
        "N/A"
    )
)</f>
        <v>N/A</v>
      </c>
      <c r="P34" s="158" t="str">
        <f>IF(CX34&lt;&gt;"",
    IF(INT('Drill Size Info'!$AA$19)=INT('Drill Size Info'!$AB$15),
        --(INT('Drill Size Info'!$AA$15) &amp; "." &amp; CX34),
        IF(AND((--(INT('Drill Size Info'!$AA$15) &amp; "." &amp; CX34)&gt;=--('Drill Size Info'!$AA$15)), (--(INT('Drill Size Info'!$AA$15) &amp; "." &amp; CX34)&lt;=--('Drill Size Info'!$AB$15))),
            --(INT('Drill Size Info'!$AA$15) &amp; "." &amp; CX34),
            --(INT('Drill Size Info'!$AB$15) &amp; "." &amp; CX34)
        )
    ),
    IF(CW34&lt;&gt;"",
        IF(INT('Drill Size Info'!$AA$15)=INT('Drill Size Info'!$AB$15),
            --(INT('Drill Size Info'!$AA$15) &amp; "." &amp; LEFT(CW34,3)),
            IF(AND((--(INT('Drill Size Info'!$AA$15) &amp; "." &amp; LEFT(CW34,3))&gt;=--('Drill Size Info'!$AA$15)), (--(INT('Drill Size Info'!$AA$15) &amp; "." &amp; LEFT(CW34,3))&lt;=--('Drill Size Info'!$AB$15))),
                --(INT('Drill Size Info'!$AA$15) &amp; "." &amp; LEFT(CW34,3)),
                --(INT('Drill Size Info'!$AB$15) &amp; "." &amp; LEFT(CW34,3))
            )
        ),
        "OK"
    )
)</f>
        <v>OK</v>
      </c>
      <c r="Q34" s="163" t="str">
        <f>IF(CY34&lt;&gt;"",
    IF(INT('Drill Size Info'!$AA$19)=INT('Drill Size Info'!$AB$15),
        --(INT('Drill Size Info'!$AA$15) &amp; "." &amp; CY34),
        IF(AND((--(INT('Drill Size Info'!$AA$15) &amp; "." &amp; CY34)&gt;=--('Drill Size Info'!$AA$15)), (--(INT('Drill Size Info'!$AA$15) &amp; "." &amp; CY34)&lt;=--('Drill Size Info'!$AB$15))),
            --(INT('Drill Size Info'!$AA$15) &amp; "." &amp; CY34),
            --(INT('Drill Size Info'!$AB$15) &amp; "." &amp; CY34)
        )
    ),
    IF(CW34&lt;&gt;"",
        IF(INT('Drill Size Info'!$AA$15)=INT('Drill Size Info'!$AB$15),
            --(INT('Drill Size Info'!$AA$15) &amp; "." &amp; RIGHT(CW34,3)),
            IF(AND((--(INT('Drill Size Info'!$AA$15) &amp; "." &amp; RIGHT(CW34,3))&gt;=--('Drill Size Info'!$AA$15)), (--(INT('Drill Size Info'!$AA$15) &amp; "." &amp; RIGHT(CW34,3))&lt;=--('Drill Size Info'!$AB$15))),
                --(INT('Drill Size Info'!$AA$15) &amp; "." &amp; RIGHT(CW34,3)),
                --(INT('Drill Size Info'!$AB$15) &amp; "." &amp; RIGHT(CW34,3))
            )
        ),
        "N/A"
    )
)</f>
        <v>N/A</v>
      </c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40"/>
      <c r="AD34" s="140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41"/>
      <c r="AT34" s="141"/>
      <c r="AU34" s="141"/>
      <c r="AV34" s="141"/>
      <c r="AW34" s="141"/>
      <c r="AX34" s="141"/>
      <c r="AY34" s="142"/>
      <c r="AZ34" s="52"/>
      <c r="BA34" s="52"/>
      <c r="BB34" s="52"/>
      <c r="BC34" s="52"/>
      <c r="BD34" s="52"/>
      <c r="BE34" s="52"/>
      <c r="BF34" s="192" t="str">
        <f t="shared" si="4"/>
        <v/>
      </c>
      <c r="BG34" s="52"/>
      <c r="BH34" s="52"/>
      <c r="BI34" s="19">
        <f t="shared" si="42"/>
        <v>0</v>
      </c>
      <c r="BJ34" s="19">
        <f t="shared" si="43"/>
        <v>0</v>
      </c>
      <c r="BK34" s="19">
        <f t="shared" si="44"/>
        <v>0</v>
      </c>
      <c r="BL34" s="19">
        <f t="shared" si="45"/>
        <v>0</v>
      </c>
      <c r="BM34" s="19">
        <f t="shared" si="46"/>
        <v>0</v>
      </c>
      <c r="BN34" s="19">
        <f t="shared" si="47"/>
        <v>0</v>
      </c>
      <c r="BO34" s="19">
        <f t="shared" si="48"/>
        <v>0</v>
      </c>
      <c r="BP34" s="19">
        <f t="shared" si="49"/>
        <v>0</v>
      </c>
      <c r="BQ34" s="19">
        <f t="shared" si="50"/>
        <v>0</v>
      </c>
      <c r="BR34" s="19">
        <f t="shared" si="51"/>
        <v>0</v>
      </c>
      <c r="BS34" s="19">
        <f t="shared" si="52"/>
        <v>0</v>
      </c>
      <c r="BT34" s="19">
        <f t="shared" si="53"/>
        <v>0</v>
      </c>
      <c r="BU34" s="19">
        <f t="shared" si="54"/>
        <v>0</v>
      </c>
      <c r="BV34" s="19">
        <f t="shared" si="55"/>
        <v>0</v>
      </c>
      <c r="BW34" s="19">
        <f t="shared" si="56"/>
        <v>0</v>
      </c>
      <c r="BX34" s="19">
        <f t="shared" si="57"/>
        <v>0</v>
      </c>
      <c r="BY34" s="19">
        <f t="shared" si="58"/>
        <v>0</v>
      </c>
      <c r="BZ34" s="19">
        <f t="shared" si="59"/>
        <v>0</v>
      </c>
      <c r="CA34" s="19">
        <f t="shared" si="60"/>
        <v>0</v>
      </c>
      <c r="CB34" s="19">
        <f t="shared" si="61"/>
        <v>0</v>
      </c>
      <c r="CC34" s="19">
        <f t="shared" si="62"/>
        <v>0</v>
      </c>
      <c r="CD34" s="19">
        <f t="shared" si="63"/>
        <v>0</v>
      </c>
      <c r="CE34" s="19">
        <f t="shared" si="64"/>
        <v>0</v>
      </c>
      <c r="CF34" s="19">
        <f t="shared" si="65"/>
        <v>0</v>
      </c>
      <c r="CG34" s="19">
        <f t="shared" si="66"/>
        <v>0</v>
      </c>
      <c r="CH34" s="19">
        <f t="shared" si="67"/>
        <v>0</v>
      </c>
      <c r="CI34" s="19">
        <f t="shared" si="68"/>
        <v>0</v>
      </c>
      <c r="CJ34" s="19">
        <f t="shared" si="69"/>
        <v>0</v>
      </c>
      <c r="CK34" s="19">
        <f t="shared" si="70"/>
        <v>0</v>
      </c>
      <c r="CL34" s="19">
        <f t="shared" si="71"/>
        <v>0</v>
      </c>
      <c r="CM34" s="19">
        <f t="shared" si="72"/>
        <v>0</v>
      </c>
      <c r="CN34" s="19">
        <f t="shared" si="73"/>
        <v>0</v>
      </c>
    </row>
    <row r="35" spans="2:92" ht="15" customHeight="1" x14ac:dyDescent="0.2">
      <c r="B35" s="136">
        <f t="shared" si="41"/>
        <v>27</v>
      </c>
      <c r="C35" s="137" t="str">
        <f>CONCATENATE('DATA SHEET'!$B$9,'Drill Size Info'!$P$2)</f>
        <v>" HWDP</v>
      </c>
      <c r="D35" s="138" t="str" cm="1">
        <f t="array" aca="1" ref="D35" ca="1">CELL("contents",BF35)</f>
        <v/>
      </c>
      <c r="E35" s="137" t="s">
        <v>154</v>
      </c>
      <c r="F35" s="137" t="s">
        <v>154</v>
      </c>
      <c r="G35" s="154"/>
      <c r="H35" s="154"/>
      <c r="I35" s="137" t="s">
        <v>154</v>
      </c>
      <c r="J35" s="154" t="s">
        <v>154</v>
      </c>
      <c r="K35" s="154" t="s">
        <v>154</v>
      </c>
      <c r="L35" s="137" t="s">
        <v>154</v>
      </c>
      <c r="M35" s="137" t="s">
        <v>154</v>
      </c>
      <c r="N35" s="158" t="str">
        <f>IF(CU35&lt;&gt;"",
    IF(INT('Drill Size Info'!$AA$19)=INT('Drill Size Info'!$AB$19),
        --(INT('Drill Size Info'!$AA$19) &amp; "." &amp; CU35),
        IF(AND((--(INT('Drill Size Info'!$AA$19) &amp; "." &amp; CU35)&gt;=--('Drill Size Info'!$AA$19)), (--(INT('Drill Size Info'!$AA$19) &amp; "." &amp; CU35)&lt;=--('Drill Size Info'!$AB$19))),
            --(INT('Drill Size Info'!$AA$19) &amp; "." &amp; CU35),
            --(INT('Drill Size Info'!$AB$19) &amp; "." &amp; CU35)
        )
    ),
    IF(CT35&lt;&gt;"",
        IF(INT('Drill Size Info'!$AA$19)=INT('Drill Size Info'!$AB$19),
            --(INT('Drill Size Info'!$AA$19) &amp; "." &amp; LEFT(CT35,3)),
            IF(AND((--(INT('Drill Size Info'!$AA$19) &amp; "." &amp; LEFT(CT35,3))&gt;=--('Drill Size Info'!$AA$19)), (--(INT('Drill Size Info'!$AA$19) &amp; "." &amp; LEFT(CT35,3))&lt;=--('Drill Size Info'!$AB$19))),
                --(INT('Drill Size Info'!$AA$19) &amp; "." &amp; LEFT(CT35,3)),
                --(INT('Drill Size Info'!$AB$19) &amp; "." &amp; LEFT(CT35,3))
            )
        ),
        "OK"
    )
)</f>
        <v>OK</v>
      </c>
      <c r="O35" s="163" t="str">
        <f>IF(CV35&lt;&gt;"",
    IF(INT('Drill Size Info'!$AA$19)=INT('Drill Size Info'!$AB$19),
        --(INT('Drill Size Info'!$AA$19) &amp; "." &amp; CV35),
        IF(AND((--(INT('Drill Size Info'!$AA$19) &amp; "." &amp; CV35)&gt;=--('Drill Size Info'!$AA$19)), (--(INT('Drill Size Info'!$AA$19) &amp; "." &amp; CV35)&lt;=--('Drill Size Info'!$AB$19))),
            --(INT('Drill Size Info'!$AA$19) &amp; "." &amp; CV35),
            --(INT('Drill Size Info'!$AB$19) &amp; "." &amp; CV35)
        )
    ),
    IF(CT35&lt;&gt;"",
        IF(INT('Drill Size Info'!$AA$19)=INT('Drill Size Info'!$AB$19),
            --(INT('Drill Size Info'!$AA$19) &amp; "." &amp; RIGHT(CT35,3)),
            IF(AND((--(INT('Drill Size Info'!$AA$19) &amp; "." &amp; RIGHT(CT35,3))&gt;=--('Drill Size Info'!$AA$19)), (--(INT('Drill Size Info'!$AA$19) &amp; "." &amp; RIGHT(CT35,3))&lt;=--('Drill Size Info'!$AB$19))),
                --(INT('Drill Size Info'!$AA$19) &amp; "." &amp; RIGHT(CT35,3)),
                --(INT('Drill Size Info'!$AB$19) &amp; "." &amp; RIGHT(CT35,3))
            )
        ),
        "N/A"
    )
)</f>
        <v>N/A</v>
      </c>
      <c r="P35" s="158" t="str">
        <f>IF(CX35&lt;&gt;"",
    IF(INT('Drill Size Info'!$AA$19)=INT('Drill Size Info'!$AB$15),
        --(INT('Drill Size Info'!$AA$15) &amp; "." &amp; CX35),
        IF(AND((--(INT('Drill Size Info'!$AA$15) &amp; "." &amp; CX35)&gt;=--('Drill Size Info'!$AA$15)), (--(INT('Drill Size Info'!$AA$15) &amp; "." &amp; CX35)&lt;=--('Drill Size Info'!$AB$15))),
            --(INT('Drill Size Info'!$AA$15) &amp; "." &amp; CX35),
            --(INT('Drill Size Info'!$AB$15) &amp; "." &amp; CX35)
        )
    ),
    IF(CW35&lt;&gt;"",
        IF(INT('Drill Size Info'!$AA$15)=INT('Drill Size Info'!$AB$15),
            --(INT('Drill Size Info'!$AA$15) &amp; "." &amp; LEFT(CW35,3)),
            IF(AND((--(INT('Drill Size Info'!$AA$15) &amp; "." &amp; LEFT(CW35,3))&gt;=--('Drill Size Info'!$AA$15)), (--(INT('Drill Size Info'!$AA$15) &amp; "." &amp; LEFT(CW35,3))&lt;=--('Drill Size Info'!$AB$15))),
                --(INT('Drill Size Info'!$AA$15) &amp; "." &amp; LEFT(CW35,3)),
                --(INT('Drill Size Info'!$AB$15) &amp; "." &amp; LEFT(CW35,3))
            )
        ),
        "OK"
    )
)</f>
        <v>OK</v>
      </c>
      <c r="Q35" s="163" t="str">
        <f>IF(CY35&lt;&gt;"",
    IF(INT('Drill Size Info'!$AA$19)=INT('Drill Size Info'!$AB$15),
        --(INT('Drill Size Info'!$AA$15) &amp; "." &amp; CY35),
        IF(AND((--(INT('Drill Size Info'!$AA$15) &amp; "." &amp; CY35)&gt;=--('Drill Size Info'!$AA$15)), (--(INT('Drill Size Info'!$AA$15) &amp; "." &amp; CY35)&lt;=--('Drill Size Info'!$AB$15))),
            --(INT('Drill Size Info'!$AA$15) &amp; "." &amp; CY35),
            --(INT('Drill Size Info'!$AB$15) &amp; "." &amp; CY35)
        )
    ),
    IF(CW35&lt;&gt;"",
        IF(INT('Drill Size Info'!$AA$15)=INT('Drill Size Info'!$AB$15),
            --(INT('Drill Size Info'!$AA$15) &amp; "." &amp; RIGHT(CW35,3)),
            IF(AND((--(INT('Drill Size Info'!$AA$15) &amp; "." &amp; RIGHT(CW35,3))&gt;=--('Drill Size Info'!$AA$15)), (--(INT('Drill Size Info'!$AA$15) &amp; "." &amp; RIGHT(CW35,3))&lt;=--('Drill Size Info'!$AB$15))),
                --(INT('Drill Size Info'!$AA$15) &amp; "." &amp; RIGHT(CW35,3)),
                --(INT('Drill Size Info'!$AB$15) &amp; "." &amp; RIGHT(CW35,3))
            )
        ),
        "N/A"
    )
)</f>
        <v>N/A</v>
      </c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40"/>
      <c r="AD35" s="140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41"/>
      <c r="AT35" s="141"/>
      <c r="AU35" s="141"/>
      <c r="AV35" s="141"/>
      <c r="AW35" s="141"/>
      <c r="AX35" s="141"/>
      <c r="AY35" s="142"/>
      <c r="AZ35" s="52"/>
      <c r="BA35" s="52"/>
      <c r="BB35" s="52"/>
      <c r="BC35" s="52"/>
      <c r="BD35" s="52"/>
      <c r="BE35" s="52"/>
      <c r="BF35" s="192" t="str">
        <f t="shared" si="4"/>
        <v/>
      </c>
      <c r="BG35" s="52"/>
      <c r="BH35" s="52"/>
      <c r="BI35" s="19">
        <f t="shared" si="42"/>
        <v>0</v>
      </c>
      <c r="BJ35" s="19">
        <f t="shared" si="43"/>
        <v>0</v>
      </c>
      <c r="BK35" s="19">
        <f t="shared" si="44"/>
        <v>0</v>
      </c>
      <c r="BL35" s="19">
        <f t="shared" si="45"/>
        <v>0</v>
      </c>
      <c r="BM35" s="19">
        <f t="shared" si="46"/>
        <v>0</v>
      </c>
      <c r="BN35" s="19">
        <f t="shared" si="47"/>
        <v>0</v>
      </c>
      <c r="BO35" s="19">
        <f t="shared" si="48"/>
        <v>0</v>
      </c>
      <c r="BP35" s="19">
        <f t="shared" si="49"/>
        <v>0</v>
      </c>
      <c r="BQ35" s="19">
        <f t="shared" si="50"/>
        <v>0</v>
      </c>
      <c r="BR35" s="19">
        <f t="shared" si="51"/>
        <v>0</v>
      </c>
      <c r="BS35" s="19">
        <f t="shared" si="52"/>
        <v>0</v>
      </c>
      <c r="BT35" s="19">
        <f t="shared" si="53"/>
        <v>0</v>
      </c>
      <c r="BU35" s="19">
        <f t="shared" si="54"/>
        <v>0</v>
      </c>
      <c r="BV35" s="19">
        <f t="shared" si="55"/>
        <v>0</v>
      </c>
      <c r="BW35" s="19">
        <f t="shared" si="56"/>
        <v>0</v>
      </c>
      <c r="BX35" s="19">
        <f t="shared" si="57"/>
        <v>0</v>
      </c>
      <c r="BY35" s="19">
        <f t="shared" si="58"/>
        <v>0</v>
      </c>
      <c r="BZ35" s="19">
        <f t="shared" si="59"/>
        <v>0</v>
      </c>
      <c r="CA35" s="19">
        <f t="shared" si="60"/>
        <v>0</v>
      </c>
      <c r="CB35" s="19">
        <f t="shared" si="61"/>
        <v>0</v>
      </c>
      <c r="CC35" s="19">
        <f t="shared" si="62"/>
        <v>0</v>
      </c>
      <c r="CD35" s="19">
        <f t="shared" si="63"/>
        <v>0</v>
      </c>
      <c r="CE35" s="19">
        <f t="shared" si="64"/>
        <v>0</v>
      </c>
      <c r="CF35" s="19">
        <f t="shared" si="65"/>
        <v>0</v>
      </c>
      <c r="CG35" s="19">
        <f t="shared" si="66"/>
        <v>0</v>
      </c>
      <c r="CH35" s="19">
        <f t="shared" si="67"/>
        <v>0</v>
      </c>
      <c r="CI35" s="19">
        <f t="shared" si="68"/>
        <v>0</v>
      </c>
      <c r="CJ35" s="19">
        <f t="shared" si="69"/>
        <v>0</v>
      </c>
      <c r="CK35" s="19">
        <f t="shared" si="70"/>
        <v>0</v>
      </c>
      <c r="CL35" s="19">
        <f t="shared" si="71"/>
        <v>0</v>
      </c>
      <c r="CM35" s="19">
        <f t="shared" si="72"/>
        <v>0</v>
      </c>
      <c r="CN35" s="19">
        <f t="shared" si="73"/>
        <v>0</v>
      </c>
    </row>
    <row r="36" spans="2:92" ht="15" customHeight="1" x14ac:dyDescent="0.2">
      <c r="B36" s="136">
        <f t="shared" si="41"/>
        <v>28</v>
      </c>
      <c r="C36" s="137" t="str">
        <f>CONCATENATE('DATA SHEET'!$B$9,'Drill Size Info'!$P$2)</f>
        <v>" HWDP</v>
      </c>
      <c r="D36" s="138" t="str" cm="1">
        <f t="array" aca="1" ref="D36" ca="1">CELL("contents",BF36)</f>
        <v/>
      </c>
      <c r="E36" s="137" t="s">
        <v>154</v>
      </c>
      <c r="F36" s="137" t="s">
        <v>154</v>
      </c>
      <c r="G36" s="154"/>
      <c r="H36" s="154"/>
      <c r="I36" s="137" t="s">
        <v>154</v>
      </c>
      <c r="J36" s="154" t="s">
        <v>154</v>
      </c>
      <c r="K36" s="154" t="s">
        <v>154</v>
      </c>
      <c r="L36" s="137" t="s">
        <v>154</v>
      </c>
      <c r="M36" s="137" t="s">
        <v>154</v>
      </c>
      <c r="N36" s="158" t="str">
        <f>IF(CU36&lt;&gt;"",
    IF(INT('Drill Size Info'!$AA$19)=INT('Drill Size Info'!$AB$19),
        --(INT('Drill Size Info'!$AA$19) &amp; "." &amp; CU36),
        IF(AND((--(INT('Drill Size Info'!$AA$19) &amp; "." &amp; CU36)&gt;=--('Drill Size Info'!$AA$19)), (--(INT('Drill Size Info'!$AA$19) &amp; "." &amp; CU36)&lt;=--('Drill Size Info'!$AB$19))),
            --(INT('Drill Size Info'!$AA$19) &amp; "." &amp; CU36),
            --(INT('Drill Size Info'!$AB$19) &amp; "." &amp; CU36)
        )
    ),
    IF(CT36&lt;&gt;"",
        IF(INT('Drill Size Info'!$AA$19)=INT('Drill Size Info'!$AB$19),
            --(INT('Drill Size Info'!$AA$19) &amp; "." &amp; LEFT(CT36,3)),
            IF(AND((--(INT('Drill Size Info'!$AA$19) &amp; "." &amp; LEFT(CT36,3))&gt;=--('Drill Size Info'!$AA$19)), (--(INT('Drill Size Info'!$AA$19) &amp; "." &amp; LEFT(CT36,3))&lt;=--('Drill Size Info'!$AB$19))),
                --(INT('Drill Size Info'!$AA$19) &amp; "." &amp; LEFT(CT36,3)),
                --(INT('Drill Size Info'!$AB$19) &amp; "." &amp; LEFT(CT36,3))
            )
        ),
        "OK"
    )
)</f>
        <v>OK</v>
      </c>
      <c r="O36" s="163" t="str">
        <f>IF(CV36&lt;&gt;"",
    IF(INT('Drill Size Info'!$AA$19)=INT('Drill Size Info'!$AB$19),
        --(INT('Drill Size Info'!$AA$19) &amp; "." &amp; CV36),
        IF(AND((--(INT('Drill Size Info'!$AA$19) &amp; "." &amp; CV36)&gt;=--('Drill Size Info'!$AA$19)), (--(INT('Drill Size Info'!$AA$19) &amp; "." &amp; CV36)&lt;=--('Drill Size Info'!$AB$19))),
            --(INT('Drill Size Info'!$AA$19) &amp; "." &amp; CV36),
            --(INT('Drill Size Info'!$AB$19) &amp; "." &amp; CV36)
        )
    ),
    IF(CT36&lt;&gt;"",
        IF(INT('Drill Size Info'!$AA$19)=INT('Drill Size Info'!$AB$19),
            --(INT('Drill Size Info'!$AA$19) &amp; "." &amp; RIGHT(CT36,3)),
            IF(AND((--(INT('Drill Size Info'!$AA$19) &amp; "." &amp; RIGHT(CT36,3))&gt;=--('Drill Size Info'!$AA$19)), (--(INT('Drill Size Info'!$AA$19) &amp; "." &amp; RIGHT(CT36,3))&lt;=--('Drill Size Info'!$AB$19))),
                --(INT('Drill Size Info'!$AA$19) &amp; "." &amp; RIGHT(CT36,3)),
                --(INT('Drill Size Info'!$AB$19) &amp; "." &amp; RIGHT(CT36,3))
            )
        ),
        "N/A"
    )
)</f>
        <v>N/A</v>
      </c>
      <c r="P36" s="158" t="str">
        <f>IF(CX36&lt;&gt;"",
    IF(INT('Drill Size Info'!$AA$19)=INT('Drill Size Info'!$AB$15),
        --(INT('Drill Size Info'!$AA$15) &amp; "." &amp; CX36),
        IF(AND((--(INT('Drill Size Info'!$AA$15) &amp; "." &amp; CX36)&gt;=--('Drill Size Info'!$AA$15)), (--(INT('Drill Size Info'!$AA$15) &amp; "." &amp; CX36)&lt;=--('Drill Size Info'!$AB$15))),
            --(INT('Drill Size Info'!$AA$15) &amp; "." &amp; CX36),
            --(INT('Drill Size Info'!$AB$15) &amp; "." &amp; CX36)
        )
    ),
    IF(CW36&lt;&gt;"",
        IF(INT('Drill Size Info'!$AA$15)=INT('Drill Size Info'!$AB$15),
            --(INT('Drill Size Info'!$AA$15) &amp; "." &amp; LEFT(CW36,3)),
            IF(AND((--(INT('Drill Size Info'!$AA$15) &amp; "." &amp; LEFT(CW36,3))&gt;=--('Drill Size Info'!$AA$15)), (--(INT('Drill Size Info'!$AA$15) &amp; "." &amp; LEFT(CW36,3))&lt;=--('Drill Size Info'!$AB$15))),
                --(INT('Drill Size Info'!$AA$15) &amp; "." &amp; LEFT(CW36,3)),
                --(INT('Drill Size Info'!$AB$15) &amp; "." &amp; LEFT(CW36,3))
            )
        ),
        "OK"
    )
)</f>
        <v>OK</v>
      </c>
      <c r="Q36" s="163" t="str">
        <f>IF(CY36&lt;&gt;"",
    IF(INT('Drill Size Info'!$AA$19)=INT('Drill Size Info'!$AB$15),
        --(INT('Drill Size Info'!$AA$15) &amp; "." &amp; CY36),
        IF(AND((--(INT('Drill Size Info'!$AA$15) &amp; "." &amp; CY36)&gt;=--('Drill Size Info'!$AA$15)), (--(INT('Drill Size Info'!$AA$15) &amp; "." &amp; CY36)&lt;=--('Drill Size Info'!$AB$15))),
            --(INT('Drill Size Info'!$AA$15) &amp; "." &amp; CY36),
            --(INT('Drill Size Info'!$AB$15) &amp; "." &amp; CY36)
        )
    ),
    IF(CW36&lt;&gt;"",
        IF(INT('Drill Size Info'!$AA$15)=INT('Drill Size Info'!$AB$15),
            --(INT('Drill Size Info'!$AA$15) &amp; "." &amp; RIGHT(CW36,3)),
            IF(AND((--(INT('Drill Size Info'!$AA$15) &amp; "." &amp; RIGHT(CW36,3))&gt;=--('Drill Size Info'!$AA$15)), (--(INT('Drill Size Info'!$AA$15) &amp; "." &amp; RIGHT(CW36,3))&lt;=--('Drill Size Info'!$AB$15))),
                --(INT('Drill Size Info'!$AA$15) &amp; "." &amp; RIGHT(CW36,3)),
                --(INT('Drill Size Info'!$AB$15) &amp; "." &amp; RIGHT(CW36,3))
            )
        ),
        "N/A"
    )
)</f>
        <v>N/A</v>
      </c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40"/>
      <c r="AD36" s="140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41"/>
      <c r="AT36" s="141"/>
      <c r="AU36" s="141"/>
      <c r="AV36" s="141"/>
      <c r="AW36" s="141"/>
      <c r="AX36" s="141"/>
      <c r="AY36" s="142"/>
      <c r="AZ36" s="52"/>
      <c r="BA36" s="52"/>
      <c r="BB36" s="52"/>
      <c r="BC36" s="52"/>
      <c r="BD36" s="52"/>
      <c r="BE36" s="52"/>
      <c r="BF36" s="192" t="str">
        <f t="shared" si="4"/>
        <v/>
      </c>
      <c r="BG36" s="52"/>
      <c r="BH36" s="52"/>
      <c r="BI36" s="19">
        <f t="shared" si="42"/>
        <v>0</v>
      </c>
      <c r="BJ36" s="19">
        <f t="shared" si="43"/>
        <v>0</v>
      </c>
      <c r="BK36" s="19">
        <f t="shared" si="44"/>
        <v>0</v>
      </c>
      <c r="BL36" s="19">
        <f t="shared" si="45"/>
        <v>0</v>
      </c>
      <c r="BM36" s="19">
        <f t="shared" si="46"/>
        <v>0</v>
      </c>
      <c r="BN36" s="19">
        <f t="shared" si="47"/>
        <v>0</v>
      </c>
      <c r="BO36" s="19">
        <f t="shared" si="48"/>
        <v>0</v>
      </c>
      <c r="BP36" s="19">
        <f t="shared" si="49"/>
        <v>0</v>
      </c>
      <c r="BQ36" s="19">
        <f t="shared" si="50"/>
        <v>0</v>
      </c>
      <c r="BR36" s="19">
        <f t="shared" si="51"/>
        <v>0</v>
      </c>
      <c r="BS36" s="19">
        <f t="shared" si="52"/>
        <v>0</v>
      </c>
      <c r="BT36" s="19">
        <f t="shared" si="53"/>
        <v>0</v>
      </c>
      <c r="BU36" s="19">
        <f t="shared" si="54"/>
        <v>0</v>
      </c>
      <c r="BV36" s="19">
        <f t="shared" si="55"/>
        <v>0</v>
      </c>
      <c r="BW36" s="19">
        <f t="shared" si="56"/>
        <v>0</v>
      </c>
      <c r="BX36" s="19">
        <f t="shared" si="57"/>
        <v>0</v>
      </c>
      <c r="BY36" s="19">
        <f t="shared" si="58"/>
        <v>0</v>
      </c>
      <c r="BZ36" s="19">
        <f t="shared" si="59"/>
        <v>0</v>
      </c>
      <c r="CA36" s="19">
        <f t="shared" si="60"/>
        <v>0</v>
      </c>
      <c r="CB36" s="19">
        <f t="shared" si="61"/>
        <v>0</v>
      </c>
      <c r="CC36" s="19">
        <f t="shared" si="62"/>
        <v>0</v>
      </c>
      <c r="CD36" s="19">
        <f t="shared" si="63"/>
        <v>0</v>
      </c>
      <c r="CE36" s="19">
        <f t="shared" si="64"/>
        <v>0</v>
      </c>
      <c r="CF36" s="19">
        <f t="shared" si="65"/>
        <v>0</v>
      </c>
      <c r="CG36" s="19">
        <f t="shared" si="66"/>
        <v>0</v>
      </c>
      <c r="CH36" s="19">
        <f t="shared" si="67"/>
        <v>0</v>
      </c>
      <c r="CI36" s="19">
        <f t="shared" si="68"/>
        <v>0</v>
      </c>
      <c r="CJ36" s="19">
        <f t="shared" si="69"/>
        <v>0</v>
      </c>
      <c r="CK36" s="19">
        <f t="shared" si="70"/>
        <v>0</v>
      </c>
      <c r="CL36" s="19">
        <f t="shared" si="71"/>
        <v>0</v>
      </c>
      <c r="CM36" s="19">
        <f t="shared" si="72"/>
        <v>0</v>
      </c>
      <c r="CN36" s="19">
        <f t="shared" si="73"/>
        <v>0</v>
      </c>
    </row>
    <row r="37" spans="2:92" ht="15" customHeight="1" x14ac:dyDescent="0.2">
      <c r="B37" s="136">
        <f t="shared" si="41"/>
        <v>29</v>
      </c>
      <c r="C37" s="137" t="str">
        <f>CONCATENATE('DATA SHEET'!$B$9,'Drill Size Info'!$P$2)</f>
        <v>" HWDP</v>
      </c>
      <c r="D37" s="138" t="str" cm="1">
        <f t="array" aca="1" ref="D37" ca="1">CELL("contents",BF37)</f>
        <v/>
      </c>
      <c r="E37" s="137" t="s">
        <v>154</v>
      </c>
      <c r="F37" s="137" t="s">
        <v>154</v>
      </c>
      <c r="G37" s="154"/>
      <c r="H37" s="154"/>
      <c r="I37" s="137" t="s">
        <v>154</v>
      </c>
      <c r="J37" s="154" t="s">
        <v>154</v>
      </c>
      <c r="K37" s="154" t="s">
        <v>154</v>
      </c>
      <c r="L37" s="137" t="s">
        <v>154</v>
      </c>
      <c r="M37" s="137" t="s">
        <v>154</v>
      </c>
      <c r="N37" s="158" t="str">
        <f>IF(CU37&lt;&gt;"",
    IF(INT('Drill Size Info'!$AA$19)=INT('Drill Size Info'!$AB$19),
        --(INT('Drill Size Info'!$AA$19) &amp; "." &amp; CU37),
        IF(AND((--(INT('Drill Size Info'!$AA$19) &amp; "." &amp; CU37)&gt;=--('Drill Size Info'!$AA$19)), (--(INT('Drill Size Info'!$AA$19) &amp; "." &amp; CU37)&lt;=--('Drill Size Info'!$AB$19))),
            --(INT('Drill Size Info'!$AA$19) &amp; "." &amp; CU37),
            --(INT('Drill Size Info'!$AB$19) &amp; "." &amp; CU37)
        )
    ),
    IF(CT37&lt;&gt;"",
        IF(INT('Drill Size Info'!$AA$19)=INT('Drill Size Info'!$AB$19),
            --(INT('Drill Size Info'!$AA$19) &amp; "." &amp; LEFT(CT37,3)),
            IF(AND((--(INT('Drill Size Info'!$AA$19) &amp; "." &amp; LEFT(CT37,3))&gt;=--('Drill Size Info'!$AA$19)), (--(INT('Drill Size Info'!$AA$19) &amp; "." &amp; LEFT(CT37,3))&lt;=--('Drill Size Info'!$AB$19))),
                --(INT('Drill Size Info'!$AA$19) &amp; "." &amp; LEFT(CT37,3)),
                --(INT('Drill Size Info'!$AB$19) &amp; "." &amp; LEFT(CT37,3))
            )
        ),
        "OK"
    )
)</f>
        <v>OK</v>
      </c>
      <c r="O37" s="163" t="str">
        <f>IF(CV37&lt;&gt;"",
    IF(INT('Drill Size Info'!$AA$19)=INT('Drill Size Info'!$AB$19),
        --(INT('Drill Size Info'!$AA$19) &amp; "." &amp; CV37),
        IF(AND((--(INT('Drill Size Info'!$AA$19) &amp; "." &amp; CV37)&gt;=--('Drill Size Info'!$AA$19)), (--(INT('Drill Size Info'!$AA$19) &amp; "." &amp; CV37)&lt;=--('Drill Size Info'!$AB$19))),
            --(INT('Drill Size Info'!$AA$19) &amp; "." &amp; CV37),
            --(INT('Drill Size Info'!$AB$19) &amp; "." &amp; CV37)
        )
    ),
    IF(CT37&lt;&gt;"",
        IF(INT('Drill Size Info'!$AA$19)=INT('Drill Size Info'!$AB$19),
            --(INT('Drill Size Info'!$AA$19) &amp; "." &amp; RIGHT(CT37,3)),
            IF(AND((--(INT('Drill Size Info'!$AA$19) &amp; "." &amp; RIGHT(CT37,3))&gt;=--('Drill Size Info'!$AA$19)), (--(INT('Drill Size Info'!$AA$19) &amp; "." &amp; RIGHT(CT37,3))&lt;=--('Drill Size Info'!$AB$19))),
                --(INT('Drill Size Info'!$AA$19) &amp; "." &amp; RIGHT(CT37,3)),
                --(INT('Drill Size Info'!$AB$19) &amp; "." &amp; RIGHT(CT37,3))
            )
        ),
        "N/A"
    )
)</f>
        <v>N/A</v>
      </c>
      <c r="P37" s="158" t="str">
        <f>IF(CX37&lt;&gt;"",
    IF(INT('Drill Size Info'!$AA$19)=INT('Drill Size Info'!$AB$15),
        --(INT('Drill Size Info'!$AA$15) &amp; "." &amp; CX37),
        IF(AND((--(INT('Drill Size Info'!$AA$15) &amp; "." &amp; CX37)&gt;=--('Drill Size Info'!$AA$15)), (--(INT('Drill Size Info'!$AA$15) &amp; "." &amp; CX37)&lt;=--('Drill Size Info'!$AB$15))),
            --(INT('Drill Size Info'!$AA$15) &amp; "." &amp; CX37),
            --(INT('Drill Size Info'!$AB$15) &amp; "." &amp; CX37)
        )
    ),
    IF(CW37&lt;&gt;"",
        IF(INT('Drill Size Info'!$AA$15)=INT('Drill Size Info'!$AB$15),
            --(INT('Drill Size Info'!$AA$15) &amp; "." &amp; LEFT(CW37,3)),
            IF(AND((--(INT('Drill Size Info'!$AA$15) &amp; "." &amp; LEFT(CW37,3))&gt;=--('Drill Size Info'!$AA$15)), (--(INT('Drill Size Info'!$AA$15) &amp; "." &amp; LEFT(CW37,3))&lt;=--('Drill Size Info'!$AB$15))),
                --(INT('Drill Size Info'!$AA$15) &amp; "." &amp; LEFT(CW37,3)),
                --(INT('Drill Size Info'!$AB$15) &amp; "." &amp; LEFT(CW37,3))
            )
        ),
        "OK"
    )
)</f>
        <v>OK</v>
      </c>
      <c r="Q37" s="163" t="str">
        <f>IF(CY37&lt;&gt;"",
    IF(INT('Drill Size Info'!$AA$19)=INT('Drill Size Info'!$AB$15),
        --(INT('Drill Size Info'!$AA$15) &amp; "." &amp; CY37),
        IF(AND((--(INT('Drill Size Info'!$AA$15) &amp; "." &amp; CY37)&gt;=--('Drill Size Info'!$AA$15)), (--(INT('Drill Size Info'!$AA$15) &amp; "." &amp; CY37)&lt;=--('Drill Size Info'!$AB$15))),
            --(INT('Drill Size Info'!$AA$15) &amp; "." &amp; CY37),
            --(INT('Drill Size Info'!$AB$15) &amp; "." &amp; CY37)
        )
    ),
    IF(CW37&lt;&gt;"",
        IF(INT('Drill Size Info'!$AA$15)=INT('Drill Size Info'!$AB$15),
            --(INT('Drill Size Info'!$AA$15) &amp; "." &amp; RIGHT(CW37,3)),
            IF(AND((--(INT('Drill Size Info'!$AA$15) &amp; "." &amp; RIGHT(CW37,3))&gt;=--('Drill Size Info'!$AA$15)), (--(INT('Drill Size Info'!$AA$15) &amp; "." &amp; RIGHT(CW37,3))&lt;=--('Drill Size Info'!$AB$15))),
                --(INT('Drill Size Info'!$AA$15) &amp; "." &amp; RIGHT(CW37,3)),
                --(INT('Drill Size Info'!$AB$15) &amp; "." &amp; RIGHT(CW37,3))
            )
        ),
        "N/A"
    )
)</f>
        <v>N/A</v>
      </c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40"/>
      <c r="AD37" s="140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41"/>
      <c r="AT37" s="141"/>
      <c r="AU37" s="141"/>
      <c r="AV37" s="141"/>
      <c r="AW37" s="141"/>
      <c r="AX37" s="141"/>
      <c r="AY37" s="142"/>
      <c r="AZ37" s="52"/>
      <c r="BA37" s="52"/>
      <c r="BB37" s="52"/>
      <c r="BC37" s="52"/>
      <c r="BD37" s="52"/>
      <c r="BE37" s="52"/>
      <c r="BF37" s="192" t="str">
        <f t="shared" si="4"/>
        <v/>
      </c>
      <c r="BG37" s="52"/>
      <c r="BH37" s="52"/>
      <c r="BI37" s="19">
        <f t="shared" si="42"/>
        <v>0</v>
      </c>
      <c r="BJ37" s="19">
        <f t="shared" si="43"/>
        <v>0</v>
      </c>
      <c r="BK37" s="19">
        <f t="shared" si="44"/>
        <v>0</v>
      </c>
      <c r="BL37" s="19">
        <f t="shared" si="45"/>
        <v>0</v>
      </c>
      <c r="BM37" s="19">
        <f t="shared" si="46"/>
        <v>0</v>
      </c>
      <c r="BN37" s="19">
        <f t="shared" si="47"/>
        <v>0</v>
      </c>
      <c r="BO37" s="19">
        <f t="shared" si="48"/>
        <v>0</v>
      </c>
      <c r="BP37" s="19">
        <f t="shared" si="49"/>
        <v>0</v>
      </c>
      <c r="BQ37" s="19">
        <f t="shared" si="50"/>
        <v>0</v>
      </c>
      <c r="BR37" s="19">
        <f t="shared" si="51"/>
        <v>0</v>
      </c>
      <c r="BS37" s="19">
        <f t="shared" si="52"/>
        <v>0</v>
      </c>
      <c r="BT37" s="19">
        <f t="shared" si="53"/>
        <v>0</v>
      </c>
      <c r="BU37" s="19">
        <f t="shared" si="54"/>
        <v>0</v>
      </c>
      <c r="BV37" s="19">
        <f t="shared" si="55"/>
        <v>0</v>
      </c>
      <c r="BW37" s="19">
        <f t="shared" si="56"/>
        <v>0</v>
      </c>
      <c r="BX37" s="19">
        <f t="shared" si="57"/>
        <v>0</v>
      </c>
      <c r="BY37" s="19">
        <f t="shared" si="58"/>
        <v>0</v>
      </c>
      <c r="BZ37" s="19">
        <f t="shared" si="59"/>
        <v>0</v>
      </c>
      <c r="CA37" s="19">
        <f t="shared" si="60"/>
        <v>0</v>
      </c>
      <c r="CB37" s="19">
        <f t="shared" si="61"/>
        <v>0</v>
      </c>
      <c r="CC37" s="19">
        <f t="shared" si="62"/>
        <v>0</v>
      </c>
      <c r="CD37" s="19">
        <f t="shared" si="63"/>
        <v>0</v>
      </c>
      <c r="CE37" s="19">
        <f t="shared" si="64"/>
        <v>0</v>
      </c>
      <c r="CF37" s="19">
        <f t="shared" si="65"/>
        <v>0</v>
      </c>
      <c r="CG37" s="19">
        <f t="shared" si="66"/>
        <v>0</v>
      </c>
      <c r="CH37" s="19">
        <f t="shared" si="67"/>
        <v>0</v>
      </c>
      <c r="CI37" s="19">
        <f t="shared" si="68"/>
        <v>0</v>
      </c>
      <c r="CJ37" s="19">
        <f t="shared" si="69"/>
        <v>0</v>
      </c>
      <c r="CK37" s="19">
        <f t="shared" si="70"/>
        <v>0</v>
      </c>
      <c r="CL37" s="19">
        <f t="shared" si="71"/>
        <v>0</v>
      </c>
      <c r="CM37" s="19">
        <f t="shared" si="72"/>
        <v>0</v>
      </c>
      <c r="CN37" s="19">
        <f t="shared" si="73"/>
        <v>0</v>
      </c>
    </row>
    <row r="38" spans="2:92" ht="15" customHeight="1" x14ac:dyDescent="0.2">
      <c r="B38" s="136">
        <f t="shared" si="41"/>
        <v>30</v>
      </c>
      <c r="C38" s="137" t="str">
        <f>CONCATENATE('DATA SHEET'!$B$9,'Drill Size Info'!$P$2)</f>
        <v>" HWDP</v>
      </c>
      <c r="D38" s="138" t="str" cm="1">
        <f t="array" aca="1" ref="D38" ca="1">CELL("contents",BF38)</f>
        <v/>
      </c>
      <c r="E38" s="137" t="s">
        <v>154</v>
      </c>
      <c r="F38" s="137" t="s">
        <v>154</v>
      </c>
      <c r="G38" s="154"/>
      <c r="H38" s="154"/>
      <c r="I38" s="137" t="s">
        <v>154</v>
      </c>
      <c r="J38" s="154" t="s">
        <v>154</v>
      </c>
      <c r="K38" s="154" t="s">
        <v>154</v>
      </c>
      <c r="L38" s="137" t="s">
        <v>154</v>
      </c>
      <c r="M38" s="137" t="s">
        <v>154</v>
      </c>
      <c r="N38" s="158" t="str">
        <f>IF(CU38&lt;&gt;"",
    IF(INT('Drill Size Info'!$AA$19)=INT('Drill Size Info'!$AB$19),
        --(INT('Drill Size Info'!$AA$19) &amp; "." &amp; CU38),
        IF(AND((--(INT('Drill Size Info'!$AA$19) &amp; "." &amp; CU38)&gt;=--('Drill Size Info'!$AA$19)), (--(INT('Drill Size Info'!$AA$19) &amp; "." &amp; CU38)&lt;=--('Drill Size Info'!$AB$19))),
            --(INT('Drill Size Info'!$AA$19) &amp; "." &amp; CU38),
            --(INT('Drill Size Info'!$AB$19) &amp; "." &amp; CU38)
        )
    ),
    IF(CT38&lt;&gt;"",
        IF(INT('Drill Size Info'!$AA$19)=INT('Drill Size Info'!$AB$19),
            --(INT('Drill Size Info'!$AA$19) &amp; "." &amp; LEFT(CT38,3)),
            IF(AND((--(INT('Drill Size Info'!$AA$19) &amp; "." &amp; LEFT(CT38,3))&gt;=--('Drill Size Info'!$AA$19)), (--(INT('Drill Size Info'!$AA$19) &amp; "." &amp; LEFT(CT38,3))&lt;=--('Drill Size Info'!$AB$19))),
                --(INT('Drill Size Info'!$AA$19) &amp; "." &amp; LEFT(CT38,3)),
                --(INT('Drill Size Info'!$AB$19) &amp; "." &amp; LEFT(CT38,3))
            )
        ),
        "OK"
    )
)</f>
        <v>OK</v>
      </c>
      <c r="O38" s="163" t="str">
        <f>IF(CV38&lt;&gt;"",
    IF(INT('Drill Size Info'!$AA$19)=INT('Drill Size Info'!$AB$19),
        --(INT('Drill Size Info'!$AA$19) &amp; "." &amp; CV38),
        IF(AND((--(INT('Drill Size Info'!$AA$19) &amp; "." &amp; CV38)&gt;=--('Drill Size Info'!$AA$19)), (--(INT('Drill Size Info'!$AA$19) &amp; "." &amp; CV38)&lt;=--('Drill Size Info'!$AB$19))),
            --(INT('Drill Size Info'!$AA$19) &amp; "." &amp; CV38),
            --(INT('Drill Size Info'!$AB$19) &amp; "." &amp; CV38)
        )
    ),
    IF(CT38&lt;&gt;"",
        IF(INT('Drill Size Info'!$AA$19)=INT('Drill Size Info'!$AB$19),
            --(INT('Drill Size Info'!$AA$19) &amp; "." &amp; RIGHT(CT38,3)),
            IF(AND((--(INT('Drill Size Info'!$AA$19) &amp; "." &amp; RIGHT(CT38,3))&gt;=--('Drill Size Info'!$AA$19)), (--(INT('Drill Size Info'!$AA$19) &amp; "." &amp; RIGHT(CT38,3))&lt;=--('Drill Size Info'!$AB$19))),
                --(INT('Drill Size Info'!$AA$19) &amp; "." &amp; RIGHT(CT38,3)),
                --(INT('Drill Size Info'!$AB$19) &amp; "." &amp; RIGHT(CT38,3))
            )
        ),
        "N/A"
    )
)</f>
        <v>N/A</v>
      </c>
      <c r="P38" s="158" t="str">
        <f>IF(CX38&lt;&gt;"",
    IF(INT('Drill Size Info'!$AA$19)=INT('Drill Size Info'!$AB$15),
        --(INT('Drill Size Info'!$AA$15) &amp; "." &amp; CX38),
        IF(AND((--(INT('Drill Size Info'!$AA$15) &amp; "." &amp; CX38)&gt;=--('Drill Size Info'!$AA$15)), (--(INT('Drill Size Info'!$AA$15) &amp; "." &amp; CX38)&lt;=--('Drill Size Info'!$AB$15))),
            --(INT('Drill Size Info'!$AA$15) &amp; "." &amp; CX38),
            --(INT('Drill Size Info'!$AB$15) &amp; "." &amp; CX38)
        )
    ),
    IF(CW38&lt;&gt;"",
        IF(INT('Drill Size Info'!$AA$15)=INT('Drill Size Info'!$AB$15),
            --(INT('Drill Size Info'!$AA$15) &amp; "." &amp; LEFT(CW38,3)),
            IF(AND((--(INT('Drill Size Info'!$AA$15) &amp; "." &amp; LEFT(CW38,3))&gt;=--('Drill Size Info'!$AA$15)), (--(INT('Drill Size Info'!$AA$15) &amp; "." &amp; LEFT(CW38,3))&lt;=--('Drill Size Info'!$AB$15))),
                --(INT('Drill Size Info'!$AA$15) &amp; "." &amp; LEFT(CW38,3)),
                --(INT('Drill Size Info'!$AB$15) &amp; "." &amp; LEFT(CW38,3))
            )
        ),
        "OK"
    )
)</f>
        <v>OK</v>
      </c>
      <c r="Q38" s="163" t="str">
        <f>IF(CY38&lt;&gt;"",
    IF(INT('Drill Size Info'!$AA$19)=INT('Drill Size Info'!$AB$15),
        --(INT('Drill Size Info'!$AA$15) &amp; "." &amp; CY38),
        IF(AND((--(INT('Drill Size Info'!$AA$15) &amp; "." &amp; CY38)&gt;=--('Drill Size Info'!$AA$15)), (--(INT('Drill Size Info'!$AA$15) &amp; "." &amp; CY38)&lt;=--('Drill Size Info'!$AB$15))),
            --(INT('Drill Size Info'!$AA$15) &amp; "." &amp; CY38),
            --(INT('Drill Size Info'!$AB$15) &amp; "." &amp; CY38)
        )
    ),
    IF(CW38&lt;&gt;"",
        IF(INT('Drill Size Info'!$AA$15)=INT('Drill Size Info'!$AB$15),
            --(INT('Drill Size Info'!$AA$15) &amp; "." &amp; RIGHT(CW38,3)),
            IF(AND((--(INT('Drill Size Info'!$AA$15) &amp; "." &amp; RIGHT(CW38,3))&gt;=--('Drill Size Info'!$AA$15)), (--(INT('Drill Size Info'!$AA$15) &amp; "." &amp; RIGHT(CW38,3))&lt;=--('Drill Size Info'!$AB$15))),
                --(INT('Drill Size Info'!$AA$15) &amp; "." &amp; RIGHT(CW38,3)),
                --(INT('Drill Size Info'!$AB$15) &amp; "." &amp; RIGHT(CW38,3))
            )
        ),
        "N/A"
    )
)</f>
        <v>N/A</v>
      </c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40"/>
      <c r="AD38" s="140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41"/>
      <c r="AT38" s="141"/>
      <c r="AU38" s="141"/>
      <c r="AV38" s="141"/>
      <c r="AW38" s="141"/>
      <c r="AX38" s="141"/>
      <c r="AY38" s="142"/>
      <c r="AZ38" s="52"/>
      <c r="BA38" s="52"/>
      <c r="BB38" s="52"/>
      <c r="BC38" s="52"/>
      <c r="BD38" s="52"/>
      <c r="BE38" s="52"/>
      <c r="BF38" s="192" t="str">
        <f t="shared" si="4"/>
        <v/>
      </c>
      <c r="BG38" s="52"/>
      <c r="BH38" s="52"/>
      <c r="BI38" s="19">
        <f t="shared" si="42"/>
        <v>0</v>
      </c>
      <c r="BJ38" s="19">
        <f t="shared" si="43"/>
        <v>0</v>
      </c>
      <c r="BK38" s="19">
        <f t="shared" si="44"/>
        <v>0</v>
      </c>
      <c r="BL38" s="19">
        <f t="shared" si="45"/>
        <v>0</v>
      </c>
      <c r="BM38" s="19">
        <f t="shared" si="46"/>
        <v>0</v>
      </c>
      <c r="BN38" s="19">
        <f t="shared" si="47"/>
        <v>0</v>
      </c>
      <c r="BO38" s="19">
        <f t="shared" si="48"/>
        <v>0</v>
      </c>
      <c r="BP38" s="19">
        <f t="shared" si="49"/>
        <v>0</v>
      </c>
      <c r="BQ38" s="19">
        <f t="shared" si="50"/>
        <v>0</v>
      </c>
      <c r="BR38" s="19">
        <f t="shared" si="51"/>
        <v>0</v>
      </c>
      <c r="BS38" s="19">
        <f t="shared" si="52"/>
        <v>0</v>
      </c>
      <c r="BT38" s="19">
        <f t="shared" si="53"/>
        <v>0</v>
      </c>
      <c r="BU38" s="19">
        <f t="shared" si="54"/>
        <v>0</v>
      </c>
      <c r="BV38" s="19">
        <f t="shared" si="55"/>
        <v>0</v>
      </c>
      <c r="BW38" s="19">
        <f t="shared" si="56"/>
        <v>0</v>
      </c>
      <c r="BX38" s="19">
        <f t="shared" si="57"/>
        <v>0</v>
      </c>
      <c r="BY38" s="19">
        <f t="shared" si="58"/>
        <v>0</v>
      </c>
      <c r="BZ38" s="19">
        <f t="shared" si="59"/>
        <v>0</v>
      </c>
      <c r="CA38" s="19">
        <f t="shared" si="60"/>
        <v>0</v>
      </c>
      <c r="CB38" s="19">
        <f t="shared" si="61"/>
        <v>0</v>
      </c>
      <c r="CC38" s="19">
        <f t="shared" si="62"/>
        <v>0</v>
      </c>
      <c r="CD38" s="19">
        <f t="shared" si="63"/>
        <v>0</v>
      </c>
      <c r="CE38" s="19">
        <f t="shared" si="64"/>
        <v>0</v>
      </c>
      <c r="CF38" s="19">
        <f t="shared" si="65"/>
        <v>0</v>
      </c>
      <c r="CG38" s="19">
        <f t="shared" si="66"/>
        <v>0</v>
      </c>
      <c r="CH38" s="19">
        <f t="shared" si="67"/>
        <v>0</v>
      </c>
      <c r="CI38" s="19">
        <f t="shared" si="68"/>
        <v>0</v>
      </c>
      <c r="CJ38" s="19">
        <f t="shared" si="69"/>
        <v>0</v>
      </c>
      <c r="CK38" s="19">
        <f t="shared" si="70"/>
        <v>0</v>
      </c>
      <c r="CL38" s="19">
        <f t="shared" si="71"/>
        <v>0</v>
      </c>
      <c r="CM38" s="19">
        <f t="shared" si="72"/>
        <v>0</v>
      </c>
      <c r="CN38" s="19">
        <f t="shared" si="73"/>
        <v>0</v>
      </c>
    </row>
    <row r="39" spans="2:92" ht="15" customHeight="1" x14ac:dyDescent="0.2">
      <c r="B39" s="136">
        <f t="shared" si="41"/>
        <v>31</v>
      </c>
      <c r="C39" s="137" t="str">
        <f>CONCATENATE('DATA SHEET'!$B$9,'Drill Size Info'!$P$2)</f>
        <v>" HWDP</v>
      </c>
      <c r="D39" s="138" t="str" cm="1">
        <f t="array" aca="1" ref="D39" ca="1">CELL("contents",BF39)</f>
        <v/>
      </c>
      <c r="E39" s="137" t="s">
        <v>154</v>
      </c>
      <c r="F39" s="137" t="s">
        <v>154</v>
      </c>
      <c r="G39" s="154"/>
      <c r="H39" s="154"/>
      <c r="I39" s="137" t="s">
        <v>154</v>
      </c>
      <c r="J39" s="154" t="s">
        <v>154</v>
      </c>
      <c r="K39" s="154" t="s">
        <v>154</v>
      </c>
      <c r="L39" s="137" t="s">
        <v>154</v>
      </c>
      <c r="M39" s="137" t="s">
        <v>154</v>
      </c>
      <c r="N39" s="158" t="str">
        <f>IF(CU39&lt;&gt;"",
    IF(INT('Drill Size Info'!$AA$19)=INT('Drill Size Info'!$AB$19),
        --(INT('Drill Size Info'!$AA$19) &amp; "." &amp; CU39),
        IF(AND((--(INT('Drill Size Info'!$AA$19) &amp; "." &amp; CU39)&gt;=--('Drill Size Info'!$AA$19)), (--(INT('Drill Size Info'!$AA$19) &amp; "." &amp; CU39)&lt;=--('Drill Size Info'!$AB$19))),
            --(INT('Drill Size Info'!$AA$19) &amp; "." &amp; CU39),
            --(INT('Drill Size Info'!$AB$19) &amp; "." &amp; CU39)
        )
    ),
    IF(CT39&lt;&gt;"",
        IF(INT('Drill Size Info'!$AA$19)=INT('Drill Size Info'!$AB$19),
            --(INT('Drill Size Info'!$AA$19) &amp; "." &amp; LEFT(CT39,3)),
            IF(AND((--(INT('Drill Size Info'!$AA$19) &amp; "." &amp; LEFT(CT39,3))&gt;=--('Drill Size Info'!$AA$19)), (--(INT('Drill Size Info'!$AA$19) &amp; "." &amp; LEFT(CT39,3))&lt;=--('Drill Size Info'!$AB$19))),
                --(INT('Drill Size Info'!$AA$19) &amp; "." &amp; LEFT(CT39,3)),
                --(INT('Drill Size Info'!$AB$19) &amp; "." &amp; LEFT(CT39,3))
            )
        ),
        "OK"
    )
)</f>
        <v>OK</v>
      </c>
      <c r="O39" s="163" t="str">
        <f>IF(CV39&lt;&gt;"",
    IF(INT('Drill Size Info'!$AA$19)=INT('Drill Size Info'!$AB$19),
        --(INT('Drill Size Info'!$AA$19) &amp; "." &amp; CV39),
        IF(AND((--(INT('Drill Size Info'!$AA$19) &amp; "." &amp; CV39)&gt;=--('Drill Size Info'!$AA$19)), (--(INT('Drill Size Info'!$AA$19) &amp; "." &amp; CV39)&lt;=--('Drill Size Info'!$AB$19))),
            --(INT('Drill Size Info'!$AA$19) &amp; "." &amp; CV39),
            --(INT('Drill Size Info'!$AB$19) &amp; "." &amp; CV39)
        )
    ),
    IF(CT39&lt;&gt;"",
        IF(INT('Drill Size Info'!$AA$19)=INT('Drill Size Info'!$AB$19),
            --(INT('Drill Size Info'!$AA$19) &amp; "." &amp; RIGHT(CT39,3)),
            IF(AND((--(INT('Drill Size Info'!$AA$19) &amp; "." &amp; RIGHT(CT39,3))&gt;=--('Drill Size Info'!$AA$19)), (--(INT('Drill Size Info'!$AA$19) &amp; "." &amp; RIGHT(CT39,3))&lt;=--('Drill Size Info'!$AB$19))),
                --(INT('Drill Size Info'!$AA$19) &amp; "." &amp; RIGHT(CT39,3)),
                --(INT('Drill Size Info'!$AB$19) &amp; "." &amp; RIGHT(CT39,3))
            )
        ),
        "N/A"
    )
)</f>
        <v>N/A</v>
      </c>
      <c r="P39" s="158" t="str">
        <f>IF(CX39&lt;&gt;"",
    IF(INT('Drill Size Info'!$AA$19)=INT('Drill Size Info'!$AB$15),
        --(INT('Drill Size Info'!$AA$15) &amp; "." &amp; CX39),
        IF(AND((--(INT('Drill Size Info'!$AA$15) &amp; "." &amp; CX39)&gt;=--('Drill Size Info'!$AA$15)), (--(INT('Drill Size Info'!$AA$15) &amp; "." &amp; CX39)&lt;=--('Drill Size Info'!$AB$15))),
            --(INT('Drill Size Info'!$AA$15) &amp; "." &amp; CX39),
            --(INT('Drill Size Info'!$AB$15) &amp; "." &amp; CX39)
        )
    ),
    IF(CW39&lt;&gt;"",
        IF(INT('Drill Size Info'!$AA$15)=INT('Drill Size Info'!$AB$15),
            --(INT('Drill Size Info'!$AA$15) &amp; "." &amp; LEFT(CW39,3)),
            IF(AND((--(INT('Drill Size Info'!$AA$15) &amp; "." &amp; LEFT(CW39,3))&gt;=--('Drill Size Info'!$AA$15)), (--(INT('Drill Size Info'!$AA$15) &amp; "." &amp; LEFT(CW39,3))&lt;=--('Drill Size Info'!$AB$15))),
                --(INT('Drill Size Info'!$AA$15) &amp; "." &amp; LEFT(CW39,3)),
                --(INT('Drill Size Info'!$AB$15) &amp; "." &amp; LEFT(CW39,3))
            )
        ),
        "OK"
    )
)</f>
        <v>OK</v>
      </c>
      <c r="Q39" s="163" t="str">
        <f>IF(CY39&lt;&gt;"",
    IF(INT('Drill Size Info'!$AA$19)=INT('Drill Size Info'!$AB$15),
        --(INT('Drill Size Info'!$AA$15) &amp; "." &amp; CY39),
        IF(AND((--(INT('Drill Size Info'!$AA$15) &amp; "." &amp; CY39)&gt;=--('Drill Size Info'!$AA$15)), (--(INT('Drill Size Info'!$AA$15) &amp; "." &amp; CY39)&lt;=--('Drill Size Info'!$AB$15))),
            --(INT('Drill Size Info'!$AA$15) &amp; "." &amp; CY39),
            --(INT('Drill Size Info'!$AB$15) &amp; "." &amp; CY39)
        )
    ),
    IF(CW39&lt;&gt;"",
        IF(INT('Drill Size Info'!$AA$15)=INT('Drill Size Info'!$AB$15),
            --(INT('Drill Size Info'!$AA$15) &amp; "." &amp; RIGHT(CW39,3)),
            IF(AND((--(INT('Drill Size Info'!$AA$15) &amp; "." &amp; RIGHT(CW39,3))&gt;=--('Drill Size Info'!$AA$15)), (--(INT('Drill Size Info'!$AA$15) &amp; "." &amp; RIGHT(CW39,3))&lt;=--('Drill Size Info'!$AB$15))),
                --(INT('Drill Size Info'!$AA$15) &amp; "." &amp; RIGHT(CW39,3)),
                --(INT('Drill Size Info'!$AB$15) &amp; "." &amp; RIGHT(CW39,3))
            )
        ),
        "N/A"
    )
)</f>
        <v>N/A</v>
      </c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40"/>
      <c r="AD39" s="140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41"/>
      <c r="AT39" s="141"/>
      <c r="AU39" s="141"/>
      <c r="AV39" s="141"/>
      <c r="AW39" s="141"/>
      <c r="AX39" s="141"/>
      <c r="AY39" s="142"/>
      <c r="AZ39" s="52"/>
      <c r="BA39" s="52"/>
      <c r="BB39" s="52"/>
      <c r="BC39" s="52"/>
      <c r="BD39" s="52"/>
      <c r="BE39" s="52"/>
      <c r="BF39" s="192" t="str">
        <f t="shared" si="4"/>
        <v/>
      </c>
      <c r="BG39" s="52"/>
      <c r="BH39" s="52"/>
      <c r="BI39" s="19">
        <f t="shared" si="42"/>
        <v>0</v>
      </c>
      <c r="BJ39" s="19">
        <f t="shared" si="43"/>
        <v>0</v>
      </c>
      <c r="BK39" s="19">
        <f t="shared" si="44"/>
        <v>0</v>
      </c>
      <c r="BL39" s="19">
        <f t="shared" si="45"/>
        <v>0</v>
      </c>
      <c r="BM39" s="19">
        <f t="shared" si="46"/>
        <v>0</v>
      </c>
      <c r="BN39" s="19">
        <f t="shared" si="47"/>
        <v>0</v>
      </c>
      <c r="BO39" s="19">
        <f t="shared" si="48"/>
        <v>0</v>
      </c>
      <c r="BP39" s="19">
        <f t="shared" si="49"/>
        <v>0</v>
      </c>
      <c r="BQ39" s="19">
        <f t="shared" si="50"/>
        <v>0</v>
      </c>
      <c r="BR39" s="19">
        <f t="shared" si="51"/>
        <v>0</v>
      </c>
      <c r="BS39" s="19">
        <f t="shared" si="52"/>
        <v>0</v>
      </c>
      <c r="BT39" s="19">
        <f t="shared" si="53"/>
        <v>0</v>
      </c>
      <c r="BU39" s="19">
        <f t="shared" si="54"/>
        <v>0</v>
      </c>
      <c r="BV39" s="19">
        <f t="shared" si="55"/>
        <v>0</v>
      </c>
      <c r="BW39" s="19">
        <f t="shared" si="56"/>
        <v>0</v>
      </c>
      <c r="BX39" s="19">
        <f t="shared" si="57"/>
        <v>0</v>
      </c>
      <c r="BY39" s="19">
        <f t="shared" si="58"/>
        <v>0</v>
      </c>
      <c r="BZ39" s="19">
        <f t="shared" si="59"/>
        <v>0</v>
      </c>
      <c r="CA39" s="19">
        <f t="shared" si="60"/>
        <v>0</v>
      </c>
      <c r="CB39" s="19">
        <f t="shared" si="61"/>
        <v>0</v>
      </c>
      <c r="CC39" s="19">
        <f t="shared" si="62"/>
        <v>0</v>
      </c>
      <c r="CD39" s="19">
        <f t="shared" si="63"/>
        <v>0</v>
      </c>
      <c r="CE39" s="19">
        <f t="shared" si="64"/>
        <v>0</v>
      </c>
      <c r="CF39" s="19">
        <f t="shared" si="65"/>
        <v>0</v>
      </c>
      <c r="CG39" s="19">
        <f t="shared" si="66"/>
        <v>0</v>
      </c>
      <c r="CH39" s="19">
        <f t="shared" si="67"/>
        <v>0</v>
      </c>
      <c r="CI39" s="19">
        <f t="shared" si="68"/>
        <v>0</v>
      </c>
      <c r="CJ39" s="19">
        <f t="shared" si="69"/>
        <v>0</v>
      </c>
      <c r="CK39" s="19">
        <f t="shared" si="70"/>
        <v>0</v>
      </c>
      <c r="CL39" s="19">
        <f t="shared" si="71"/>
        <v>0</v>
      </c>
      <c r="CM39" s="19">
        <f t="shared" si="72"/>
        <v>0</v>
      </c>
      <c r="CN39" s="19">
        <f t="shared" si="73"/>
        <v>0</v>
      </c>
    </row>
    <row r="40" spans="2:92" ht="15" customHeight="1" x14ac:dyDescent="0.2">
      <c r="B40" s="136">
        <f t="shared" si="41"/>
        <v>32</v>
      </c>
      <c r="C40" s="137" t="str">
        <f>CONCATENATE('DATA SHEET'!$B$9,'Drill Size Info'!$P$2)</f>
        <v>" HWDP</v>
      </c>
      <c r="D40" s="138" t="str" cm="1">
        <f t="array" aca="1" ref="D40" ca="1">CELL("contents",BF40)</f>
        <v/>
      </c>
      <c r="E40" s="137" t="s">
        <v>154</v>
      </c>
      <c r="F40" s="137" t="s">
        <v>154</v>
      </c>
      <c r="G40" s="154"/>
      <c r="H40" s="154"/>
      <c r="I40" s="137" t="s">
        <v>154</v>
      </c>
      <c r="J40" s="154" t="s">
        <v>154</v>
      </c>
      <c r="K40" s="154" t="s">
        <v>154</v>
      </c>
      <c r="L40" s="137" t="s">
        <v>154</v>
      </c>
      <c r="M40" s="137" t="s">
        <v>154</v>
      </c>
      <c r="N40" s="158" t="str">
        <f>IF(CU40&lt;&gt;"",
    IF(INT('Drill Size Info'!$AA$19)=INT('Drill Size Info'!$AB$19),
        --(INT('Drill Size Info'!$AA$19) &amp; "." &amp; CU40),
        IF(AND((--(INT('Drill Size Info'!$AA$19) &amp; "." &amp; CU40)&gt;=--('Drill Size Info'!$AA$19)), (--(INT('Drill Size Info'!$AA$19) &amp; "." &amp; CU40)&lt;=--('Drill Size Info'!$AB$19))),
            --(INT('Drill Size Info'!$AA$19) &amp; "." &amp; CU40),
            --(INT('Drill Size Info'!$AB$19) &amp; "." &amp; CU40)
        )
    ),
    IF(CT40&lt;&gt;"",
        IF(INT('Drill Size Info'!$AA$19)=INT('Drill Size Info'!$AB$19),
            --(INT('Drill Size Info'!$AA$19) &amp; "." &amp; LEFT(CT40,3)),
            IF(AND((--(INT('Drill Size Info'!$AA$19) &amp; "." &amp; LEFT(CT40,3))&gt;=--('Drill Size Info'!$AA$19)), (--(INT('Drill Size Info'!$AA$19) &amp; "." &amp; LEFT(CT40,3))&lt;=--('Drill Size Info'!$AB$19))),
                --(INT('Drill Size Info'!$AA$19) &amp; "." &amp; LEFT(CT40,3)),
                --(INT('Drill Size Info'!$AB$19) &amp; "." &amp; LEFT(CT40,3))
            )
        ),
        "OK"
    )
)</f>
        <v>OK</v>
      </c>
      <c r="O40" s="163" t="str">
        <f>IF(CV40&lt;&gt;"",
    IF(INT('Drill Size Info'!$AA$19)=INT('Drill Size Info'!$AB$19),
        --(INT('Drill Size Info'!$AA$19) &amp; "." &amp; CV40),
        IF(AND((--(INT('Drill Size Info'!$AA$19) &amp; "." &amp; CV40)&gt;=--('Drill Size Info'!$AA$19)), (--(INT('Drill Size Info'!$AA$19) &amp; "." &amp; CV40)&lt;=--('Drill Size Info'!$AB$19))),
            --(INT('Drill Size Info'!$AA$19) &amp; "." &amp; CV40),
            --(INT('Drill Size Info'!$AB$19) &amp; "." &amp; CV40)
        )
    ),
    IF(CT40&lt;&gt;"",
        IF(INT('Drill Size Info'!$AA$19)=INT('Drill Size Info'!$AB$19),
            --(INT('Drill Size Info'!$AA$19) &amp; "." &amp; RIGHT(CT40,3)),
            IF(AND((--(INT('Drill Size Info'!$AA$19) &amp; "." &amp; RIGHT(CT40,3))&gt;=--('Drill Size Info'!$AA$19)), (--(INT('Drill Size Info'!$AA$19) &amp; "." &amp; RIGHT(CT40,3))&lt;=--('Drill Size Info'!$AB$19))),
                --(INT('Drill Size Info'!$AA$19) &amp; "." &amp; RIGHT(CT40,3)),
                --(INT('Drill Size Info'!$AB$19) &amp; "." &amp; RIGHT(CT40,3))
            )
        ),
        "N/A"
    )
)</f>
        <v>N/A</v>
      </c>
      <c r="P40" s="158" t="str">
        <f>IF(CX40&lt;&gt;"",
    IF(INT('Drill Size Info'!$AA$19)=INT('Drill Size Info'!$AB$15),
        --(INT('Drill Size Info'!$AA$15) &amp; "." &amp; CX40),
        IF(AND((--(INT('Drill Size Info'!$AA$15) &amp; "." &amp; CX40)&gt;=--('Drill Size Info'!$AA$15)), (--(INT('Drill Size Info'!$AA$15) &amp; "." &amp; CX40)&lt;=--('Drill Size Info'!$AB$15))),
            --(INT('Drill Size Info'!$AA$15) &amp; "." &amp; CX40),
            --(INT('Drill Size Info'!$AB$15) &amp; "." &amp; CX40)
        )
    ),
    IF(CW40&lt;&gt;"",
        IF(INT('Drill Size Info'!$AA$15)=INT('Drill Size Info'!$AB$15),
            --(INT('Drill Size Info'!$AA$15) &amp; "." &amp; LEFT(CW40,3)),
            IF(AND((--(INT('Drill Size Info'!$AA$15) &amp; "." &amp; LEFT(CW40,3))&gt;=--('Drill Size Info'!$AA$15)), (--(INT('Drill Size Info'!$AA$15) &amp; "." &amp; LEFT(CW40,3))&lt;=--('Drill Size Info'!$AB$15))),
                --(INT('Drill Size Info'!$AA$15) &amp; "." &amp; LEFT(CW40,3)),
                --(INT('Drill Size Info'!$AB$15) &amp; "." &amp; LEFT(CW40,3))
            )
        ),
        "OK"
    )
)</f>
        <v>OK</v>
      </c>
      <c r="Q40" s="163" t="str">
        <f>IF(CY40&lt;&gt;"",
    IF(INT('Drill Size Info'!$AA$19)=INT('Drill Size Info'!$AB$15),
        --(INT('Drill Size Info'!$AA$15) &amp; "." &amp; CY40),
        IF(AND((--(INT('Drill Size Info'!$AA$15) &amp; "." &amp; CY40)&gt;=--('Drill Size Info'!$AA$15)), (--(INT('Drill Size Info'!$AA$15) &amp; "." &amp; CY40)&lt;=--('Drill Size Info'!$AB$15))),
            --(INT('Drill Size Info'!$AA$15) &amp; "." &amp; CY40),
            --(INT('Drill Size Info'!$AB$15) &amp; "." &amp; CY40)
        )
    ),
    IF(CW40&lt;&gt;"",
        IF(INT('Drill Size Info'!$AA$15)=INT('Drill Size Info'!$AB$15),
            --(INT('Drill Size Info'!$AA$15) &amp; "." &amp; RIGHT(CW40,3)),
            IF(AND((--(INT('Drill Size Info'!$AA$15) &amp; "." &amp; RIGHT(CW40,3))&gt;=--('Drill Size Info'!$AA$15)), (--(INT('Drill Size Info'!$AA$15) &amp; "." &amp; RIGHT(CW40,3))&lt;=--('Drill Size Info'!$AB$15))),
                --(INT('Drill Size Info'!$AA$15) &amp; "." &amp; RIGHT(CW40,3)),
                --(INT('Drill Size Info'!$AB$15) &amp; "." &amp; RIGHT(CW40,3))
            )
        ),
        "N/A"
    )
)</f>
        <v>N/A</v>
      </c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40"/>
      <c r="AD40" s="140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41"/>
      <c r="AT40" s="141"/>
      <c r="AU40" s="141"/>
      <c r="AV40" s="141"/>
      <c r="AW40" s="141"/>
      <c r="AX40" s="141"/>
      <c r="AY40" s="142"/>
      <c r="AZ40" s="52"/>
      <c r="BA40" s="52"/>
      <c r="BB40" s="52"/>
      <c r="BC40" s="52"/>
      <c r="BD40" s="52"/>
      <c r="BE40" s="52"/>
      <c r="BF40" s="192" t="str">
        <f t="shared" si="4"/>
        <v/>
      </c>
      <c r="BG40" s="52"/>
      <c r="BH40" s="52"/>
      <c r="BI40" s="19">
        <f t="shared" si="42"/>
        <v>0</v>
      </c>
      <c r="BJ40" s="19">
        <f t="shared" si="43"/>
        <v>0</v>
      </c>
      <c r="BK40" s="19">
        <f t="shared" si="44"/>
        <v>0</v>
      </c>
      <c r="BL40" s="19">
        <f t="shared" si="45"/>
        <v>0</v>
      </c>
      <c r="BM40" s="19">
        <f t="shared" si="46"/>
        <v>0</v>
      </c>
      <c r="BN40" s="19">
        <f t="shared" si="47"/>
        <v>0</v>
      </c>
      <c r="BO40" s="19">
        <f t="shared" si="48"/>
        <v>0</v>
      </c>
      <c r="BP40" s="19">
        <f t="shared" si="49"/>
        <v>0</v>
      </c>
      <c r="BQ40" s="19">
        <f t="shared" si="50"/>
        <v>0</v>
      </c>
      <c r="BR40" s="19">
        <f t="shared" si="51"/>
        <v>0</v>
      </c>
      <c r="BS40" s="19">
        <f t="shared" si="52"/>
        <v>0</v>
      </c>
      <c r="BT40" s="19">
        <f t="shared" si="53"/>
        <v>0</v>
      </c>
      <c r="BU40" s="19">
        <f t="shared" si="54"/>
        <v>0</v>
      </c>
      <c r="BV40" s="19">
        <f t="shared" si="55"/>
        <v>0</v>
      </c>
      <c r="BW40" s="19">
        <f t="shared" si="56"/>
        <v>0</v>
      </c>
      <c r="BX40" s="19">
        <f t="shared" si="57"/>
        <v>0</v>
      </c>
      <c r="BY40" s="19">
        <f t="shared" si="58"/>
        <v>0</v>
      </c>
      <c r="BZ40" s="19">
        <f t="shared" si="59"/>
        <v>0</v>
      </c>
      <c r="CA40" s="19">
        <f t="shared" si="60"/>
        <v>0</v>
      </c>
      <c r="CB40" s="19">
        <f t="shared" si="61"/>
        <v>0</v>
      </c>
      <c r="CC40" s="19">
        <f t="shared" si="62"/>
        <v>0</v>
      </c>
      <c r="CD40" s="19">
        <f t="shared" si="63"/>
        <v>0</v>
      </c>
      <c r="CE40" s="19">
        <f t="shared" si="64"/>
        <v>0</v>
      </c>
      <c r="CF40" s="19">
        <f t="shared" si="65"/>
        <v>0</v>
      </c>
      <c r="CG40" s="19">
        <f t="shared" si="66"/>
        <v>0</v>
      </c>
      <c r="CH40" s="19">
        <f t="shared" si="67"/>
        <v>0</v>
      </c>
      <c r="CI40" s="19">
        <f t="shared" si="68"/>
        <v>0</v>
      </c>
      <c r="CJ40" s="19">
        <f t="shared" si="69"/>
        <v>0</v>
      </c>
      <c r="CK40" s="19">
        <f t="shared" si="70"/>
        <v>0</v>
      </c>
      <c r="CL40" s="19">
        <f t="shared" si="71"/>
        <v>0</v>
      </c>
      <c r="CM40" s="19">
        <f t="shared" si="72"/>
        <v>0</v>
      </c>
      <c r="CN40" s="19">
        <f t="shared" si="73"/>
        <v>0</v>
      </c>
    </row>
    <row r="41" spans="2:92" ht="15" customHeight="1" x14ac:dyDescent="0.2">
      <c r="B41" s="136">
        <f t="shared" si="41"/>
        <v>33</v>
      </c>
      <c r="C41" s="137" t="str">
        <f>CONCATENATE('DATA SHEET'!$B$9,'Drill Size Info'!$P$2)</f>
        <v>" HWDP</v>
      </c>
      <c r="D41" s="138" t="str" cm="1">
        <f t="array" aca="1" ref="D41" ca="1">CELL("contents",BF41)</f>
        <v/>
      </c>
      <c r="E41" s="137" t="s">
        <v>154</v>
      </c>
      <c r="F41" s="137" t="s">
        <v>154</v>
      </c>
      <c r="G41" s="154"/>
      <c r="H41" s="154"/>
      <c r="I41" s="137" t="s">
        <v>154</v>
      </c>
      <c r="J41" s="154" t="s">
        <v>154</v>
      </c>
      <c r="K41" s="154" t="s">
        <v>154</v>
      </c>
      <c r="L41" s="137" t="s">
        <v>154</v>
      </c>
      <c r="M41" s="137" t="s">
        <v>154</v>
      </c>
      <c r="N41" s="158" t="str">
        <f>IF(CU41&lt;&gt;"",
    IF(INT('Drill Size Info'!$AA$19)=INT('Drill Size Info'!$AB$19),
        --(INT('Drill Size Info'!$AA$19) &amp; "." &amp; CU41),
        IF(AND((--(INT('Drill Size Info'!$AA$19) &amp; "." &amp; CU41)&gt;=--('Drill Size Info'!$AA$19)), (--(INT('Drill Size Info'!$AA$19) &amp; "." &amp; CU41)&lt;=--('Drill Size Info'!$AB$19))),
            --(INT('Drill Size Info'!$AA$19) &amp; "." &amp; CU41),
            --(INT('Drill Size Info'!$AB$19) &amp; "." &amp; CU41)
        )
    ),
    IF(CT41&lt;&gt;"",
        IF(INT('Drill Size Info'!$AA$19)=INT('Drill Size Info'!$AB$19),
            --(INT('Drill Size Info'!$AA$19) &amp; "." &amp; LEFT(CT41,3)),
            IF(AND((--(INT('Drill Size Info'!$AA$19) &amp; "." &amp; LEFT(CT41,3))&gt;=--('Drill Size Info'!$AA$19)), (--(INT('Drill Size Info'!$AA$19) &amp; "." &amp; LEFT(CT41,3))&lt;=--('Drill Size Info'!$AB$19))),
                --(INT('Drill Size Info'!$AA$19) &amp; "." &amp; LEFT(CT41,3)),
                --(INT('Drill Size Info'!$AB$19) &amp; "." &amp; LEFT(CT41,3))
            )
        ),
        "OK"
    )
)</f>
        <v>OK</v>
      </c>
      <c r="O41" s="163" t="str">
        <f>IF(CV41&lt;&gt;"",
    IF(INT('Drill Size Info'!$AA$19)=INT('Drill Size Info'!$AB$19),
        --(INT('Drill Size Info'!$AA$19) &amp; "." &amp; CV41),
        IF(AND((--(INT('Drill Size Info'!$AA$19) &amp; "." &amp; CV41)&gt;=--('Drill Size Info'!$AA$19)), (--(INT('Drill Size Info'!$AA$19) &amp; "." &amp; CV41)&lt;=--('Drill Size Info'!$AB$19))),
            --(INT('Drill Size Info'!$AA$19) &amp; "." &amp; CV41),
            --(INT('Drill Size Info'!$AB$19) &amp; "." &amp; CV41)
        )
    ),
    IF(CT41&lt;&gt;"",
        IF(INT('Drill Size Info'!$AA$19)=INT('Drill Size Info'!$AB$19),
            --(INT('Drill Size Info'!$AA$19) &amp; "." &amp; RIGHT(CT41,3)),
            IF(AND((--(INT('Drill Size Info'!$AA$19) &amp; "." &amp; RIGHT(CT41,3))&gt;=--('Drill Size Info'!$AA$19)), (--(INT('Drill Size Info'!$AA$19) &amp; "." &amp; RIGHT(CT41,3))&lt;=--('Drill Size Info'!$AB$19))),
                --(INT('Drill Size Info'!$AA$19) &amp; "." &amp; RIGHT(CT41,3)),
                --(INT('Drill Size Info'!$AB$19) &amp; "." &amp; RIGHT(CT41,3))
            )
        ),
        "N/A"
    )
)</f>
        <v>N/A</v>
      </c>
      <c r="P41" s="158" t="str">
        <f>IF(CX41&lt;&gt;"",
    IF(INT('Drill Size Info'!$AA$19)=INT('Drill Size Info'!$AB$15),
        --(INT('Drill Size Info'!$AA$15) &amp; "." &amp; CX41),
        IF(AND((--(INT('Drill Size Info'!$AA$15) &amp; "." &amp; CX41)&gt;=--('Drill Size Info'!$AA$15)), (--(INT('Drill Size Info'!$AA$15) &amp; "." &amp; CX41)&lt;=--('Drill Size Info'!$AB$15))),
            --(INT('Drill Size Info'!$AA$15) &amp; "." &amp; CX41),
            --(INT('Drill Size Info'!$AB$15) &amp; "." &amp; CX41)
        )
    ),
    IF(CW41&lt;&gt;"",
        IF(INT('Drill Size Info'!$AA$15)=INT('Drill Size Info'!$AB$15),
            --(INT('Drill Size Info'!$AA$15) &amp; "." &amp; LEFT(CW41,3)),
            IF(AND((--(INT('Drill Size Info'!$AA$15) &amp; "." &amp; LEFT(CW41,3))&gt;=--('Drill Size Info'!$AA$15)), (--(INT('Drill Size Info'!$AA$15) &amp; "." &amp; LEFT(CW41,3))&lt;=--('Drill Size Info'!$AB$15))),
                --(INT('Drill Size Info'!$AA$15) &amp; "." &amp; LEFT(CW41,3)),
                --(INT('Drill Size Info'!$AB$15) &amp; "." &amp; LEFT(CW41,3))
            )
        ),
        "OK"
    )
)</f>
        <v>OK</v>
      </c>
      <c r="Q41" s="163" t="str">
        <f>IF(CY41&lt;&gt;"",
    IF(INT('Drill Size Info'!$AA$19)=INT('Drill Size Info'!$AB$15),
        --(INT('Drill Size Info'!$AA$15) &amp; "." &amp; CY41),
        IF(AND((--(INT('Drill Size Info'!$AA$15) &amp; "." &amp; CY41)&gt;=--('Drill Size Info'!$AA$15)), (--(INT('Drill Size Info'!$AA$15) &amp; "." &amp; CY41)&lt;=--('Drill Size Info'!$AB$15))),
            --(INT('Drill Size Info'!$AA$15) &amp; "." &amp; CY41),
            --(INT('Drill Size Info'!$AB$15) &amp; "." &amp; CY41)
        )
    ),
    IF(CW41&lt;&gt;"",
        IF(INT('Drill Size Info'!$AA$15)=INT('Drill Size Info'!$AB$15),
            --(INT('Drill Size Info'!$AA$15) &amp; "." &amp; RIGHT(CW41,3)),
            IF(AND((--(INT('Drill Size Info'!$AA$15) &amp; "." &amp; RIGHT(CW41,3))&gt;=--('Drill Size Info'!$AA$15)), (--(INT('Drill Size Info'!$AA$15) &amp; "." &amp; RIGHT(CW41,3))&lt;=--('Drill Size Info'!$AB$15))),
                --(INT('Drill Size Info'!$AA$15) &amp; "." &amp; RIGHT(CW41,3)),
                --(INT('Drill Size Info'!$AB$15) &amp; "." &amp; RIGHT(CW41,3))
            )
        ),
        "N/A"
    )
)</f>
        <v>N/A</v>
      </c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40"/>
      <c r="AD41" s="140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41"/>
      <c r="AT41" s="141"/>
      <c r="AU41" s="141"/>
      <c r="AV41" s="141"/>
      <c r="AW41" s="141"/>
      <c r="AX41" s="141"/>
      <c r="AY41" s="142"/>
      <c r="AZ41" s="52"/>
      <c r="BA41" s="52"/>
      <c r="BB41" s="52"/>
      <c r="BC41" s="52"/>
      <c r="BD41" s="52"/>
      <c r="BE41" s="52"/>
      <c r="BF41" s="192" t="str">
        <f t="shared" si="4"/>
        <v/>
      </c>
      <c r="BG41" s="52"/>
      <c r="BH41" s="52"/>
      <c r="BI41" s="19">
        <f t="shared" si="42"/>
        <v>0</v>
      </c>
      <c r="BJ41" s="19">
        <f t="shared" si="43"/>
        <v>0</v>
      </c>
      <c r="BK41" s="19">
        <f t="shared" si="44"/>
        <v>0</v>
      </c>
      <c r="BL41" s="19">
        <f t="shared" si="45"/>
        <v>0</v>
      </c>
      <c r="BM41" s="19">
        <f t="shared" si="46"/>
        <v>0</v>
      </c>
      <c r="BN41" s="19">
        <f t="shared" si="47"/>
        <v>0</v>
      </c>
      <c r="BO41" s="19">
        <f t="shared" si="48"/>
        <v>0</v>
      </c>
      <c r="BP41" s="19">
        <f t="shared" si="49"/>
        <v>0</v>
      </c>
      <c r="BQ41" s="19">
        <f t="shared" si="50"/>
        <v>0</v>
      </c>
      <c r="BR41" s="19">
        <f t="shared" si="51"/>
        <v>0</v>
      </c>
      <c r="BS41" s="19">
        <f t="shared" si="52"/>
        <v>0</v>
      </c>
      <c r="BT41" s="19">
        <f t="shared" si="53"/>
        <v>0</v>
      </c>
      <c r="BU41" s="19">
        <f t="shared" si="54"/>
        <v>0</v>
      </c>
      <c r="BV41" s="19">
        <f t="shared" si="55"/>
        <v>0</v>
      </c>
      <c r="BW41" s="19">
        <f t="shared" si="56"/>
        <v>0</v>
      </c>
      <c r="BX41" s="19">
        <f t="shared" si="57"/>
        <v>0</v>
      </c>
      <c r="BY41" s="19">
        <f t="shared" si="58"/>
        <v>0</v>
      </c>
      <c r="BZ41" s="19">
        <f t="shared" si="59"/>
        <v>0</v>
      </c>
      <c r="CA41" s="19">
        <f t="shared" si="60"/>
        <v>0</v>
      </c>
      <c r="CB41" s="19">
        <f t="shared" si="61"/>
        <v>0</v>
      </c>
      <c r="CC41" s="19">
        <f t="shared" si="62"/>
        <v>0</v>
      </c>
      <c r="CD41" s="19">
        <f t="shared" si="63"/>
        <v>0</v>
      </c>
      <c r="CE41" s="19">
        <f t="shared" si="64"/>
        <v>0</v>
      </c>
      <c r="CF41" s="19">
        <f t="shared" si="65"/>
        <v>0</v>
      </c>
      <c r="CG41" s="19">
        <f t="shared" si="66"/>
        <v>0</v>
      </c>
      <c r="CH41" s="19">
        <f t="shared" si="67"/>
        <v>0</v>
      </c>
      <c r="CI41" s="19">
        <f t="shared" si="68"/>
        <v>0</v>
      </c>
      <c r="CJ41" s="19">
        <f t="shared" si="69"/>
        <v>0</v>
      </c>
      <c r="CK41" s="19">
        <f t="shared" si="70"/>
        <v>0</v>
      </c>
      <c r="CL41" s="19">
        <f t="shared" si="71"/>
        <v>0</v>
      </c>
      <c r="CM41" s="19">
        <f t="shared" si="72"/>
        <v>0</v>
      </c>
      <c r="CN41" s="19">
        <f t="shared" si="73"/>
        <v>0</v>
      </c>
    </row>
    <row r="42" spans="2:92" ht="15" customHeight="1" x14ac:dyDescent="0.2">
      <c r="B42" s="136">
        <f t="shared" si="41"/>
        <v>34</v>
      </c>
      <c r="C42" s="137" t="str">
        <f>CONCATENATE('DATA SHEET'!$B$9,'Drill Size Info'!$P$2)</f>
        <v>" HWDP</v>
      </c>
      <c r="D42" s="138" t="str" cm="1">
        <f t="array" aca="1" ref="D42" ca="1">CELL("contents",BF42)</f>
        <v/>
      </c>
      <c r="E42" s="137" t="s">
        <v>154</v>
      </c>
      <c r="F42" s="137" t="s">
        <v>154</v>
      </c>
      <c r="G42" s="154"/>
      <c r="H42" s="154"/>
      <c r="I42" s="137" t="s">
        <v>154</v>
      </c>
      <c r="J42" s="154" t="s">
        <v>154</v>
      </c>
      <c r="K42" s="154" t="s">
        <v>154</v>
      </c>
      <c r="L42" s="137" t="s">
        <v>154</v>
      </c>
      <c r="M42" s="137" t="s">
        <v>154</v>
      </c>
      <c r="N42" s="158" t="str">
        <f>IF(CU42&lt;&gt;"",
    IF(INT('Drill Size Info'!$AA$19)=INT('Drill Size Info'!$AB$19),
        --(INT('Drill Size Info'!$AA$19) &amp; "." &amp; CU42),
        IF(AND((--(INT('Drill Size Info'!$AA$19) &amp; "." &amp; CU42)&gt;=--('Drill Size Info'!$AA$19)), (--(INT('Drill Size Info'!$AA$19) &amp; "." &amp; CU42)&lt;=--('Drill Size Info'!$AB$19))),
            --(INT('Drill Size Info'!$AA$19) &amp; "." &amp; CU42),
            --(INT('Drill Size Info'!$AB$19) &amp; "." &amp; CU42)
        )
    ),
    IF(CT42&lt;&gt;"",
        IF(INT('Drill Size Info'!$AA$19)=INT('Drill Size Info'!$AB$19),
            --(INT('Drill Size Info'!$AA$19) &amp; "." &amp; LEFT(CT42,3)),
            IF(AND((--(INT('Drill Size Info'!$AA$19) &amp; "." &amp; LEFT(CT42,3))&gt;=--('Drill Size Info'!$AA$19)), (--(INT('Drill Size Info'!$AA$19) &amp; "." &amp; LEFT(CT42,3))&lt;=--('Drill Size Info'!$AB$19))),
                --(INT('Drill Size Info'!$AA$19) &amp; "." &amp; LEFT(CT42,3)),
                --(INT('Drill Size Info'!$AB$19) &amp; "." &amp; LEFT(CT42,3))
            )
        ),
        "OK"
    )
)</f>
        <v>OK</v>
      </c>
      <c r="O42" s="163" t="str">
        <f>IF(CV42&lt;&gt;"",
    IF(INT('Drill Size Info'!$AA$19)=INT('Drill Size Info'!$AB$19),
        --(INT('Drill Size Info'!$AA$19) &amp; "." &amp; CV42),
        IF(AND((--(INT('Drill Size Info'!$AA$19) &amp; "." &amp; CV42)&gt;=--('Drill Size Info'!$AA$19)), (--(INT('Drill Size Info'!$AA$19) &amp; "." &amp; CV42)&lt;=--('Drill Size Info'!$AB$19))),
            --(INT('Drill Size Info'!$AA$19) &amp; "." &amp; CV42),
            --(INT('Drill Size Info'!$AB$19) &amp; "." &amp; CV42)
        )
    ),
    IF(CT42&lt;&gt;"",
        IF(INT('Drill Size Info'!$AA$19)=INT('Drill Size Info'!$AB$19),
            --(INT('Drill Size Info'!$AA$19) &amp; "." &amp; RIGHT(CT42,3)),
            IF(AND((--(INT('Drill Size Info'!$AA$19) &amp; "." &amp; RIGHT(CT42,3))&gt;=--('Drill Size Info'!$AA$19)), (--(INT('Drill Size Info'!$AA$19) &amp; "." &amp; RIGHT(CT42,3))&lt;=--('Drill Size Info'!$AB$19))),
                --(INT('Drill Size Info'!$AA$19) &amp; "." &amp; RIGHT(CT42,3)),
                --(INT('Drill Size Info'!$AB$19) &amp; "." &amp; RIGHT(CT42,3))
            )
        ),
        "N/A"
    )
)</f>
        <v>N/A</v>
      </c>
      <c r="P42" s="158" t="str">
        <f>IF(CX42&lt;&gt;"",
    IF(INT('Drill Size Info'!$AA$19)=INT('Drill Size Info'!$AB$15),
        --(INT('Drill Size Info'!$AA$15) &amp; "." &amp; CX42),
        IF(AND((--(INT('Drill Size Info'!$AA$15) &amp; "." &amp; CX42)&gt;=--('Drill Size Info'!$AA$15)), (--(INT('Drill Size Info'!$AA$15) &amp; "." &amp; CX42)&lt;=--('Drill Size Info'!$AB$15))),
            --(INT('Drill Size Info'!$AA$15) &amp; "." &amp; CX42),
            --(INT('Drill Size Info'!$AB$15) &amp; "." &amp; CX42)
        )
    ),
    IF(CW42&lt;&gt;"",
        IF(INT('Drill Size Info'!$AA$15)=INT('Drill Size Info'!$AB$15),
            --(INT('Drill Size Info'!$AA$15) &amp; "." &amp; LEFT(CW42,3)),
            IF(AND((--(INT('Drill Size Info'!$AA$15) &amp; "." &amp; LEFT(CW42,3))&gt;=--('Drill Size Info'!$AA$15)), (--(INT('Drill Size Info'!$AA$15) &amp; "." &amp; LEFT(CW42,3))&lt;=--('Drill Size Info'!$AB$15))),
                --(INT('Drill Size Info'!$AA$15) &amp; "." &amp; LEFT(CW42,3)),
                --(INT('Drill Size Info'!$AB$15) &amp; "." &amp; LEFT(CW42,3))
            )
        ),
        "OK"
    )
)</f>
        <v>OK</v>
      </c>
      <c r="Q42" s="163" t="str">
        <f>IF(CY42&lt;&gt;"",
    IF(INT('Drill Size Info'!$AA$19)=INT('Drill Size Info'!$AB$15),
        --(INT('Drill Size Info'!$AA$15) &amp; "." &amp; CY42),
        IF(AND((--(INT('Drill Size Info'!$AA$15) &amp; "." &amp; CY42)&gt;=--('Drill Size Info'!$AA$15)), (--(INT('Drill Size Info'!$AA$15) &amp; "." &amp; CY42)&lt;=--('Drill Size Info'!$AB$15))),
            --(INT('Drill Size Info'!$AA$15) &amp; "." &amp; CY42),
            --(INT('Drill Size Info'!$AB$15) &amp; "." &amp; CY42)
        )
    ),
    IF(CW42&lt;&gt;"",
        IF(INT('Drill Size Info'!$AA$15)=INT('Drill Size Info'!$AB$15),
            --(INT('Drill Size Info'!$AA$15) &amp; "." &amp; RIGHT(CW42,3)),
            IF(AND((--(INT('Drill Size Info'!$AA$15) &amp; "." &amp; RIGHT(CW42,3))&gt;=--('Drill Size Info'!$AA$15)), (--(INT('Drill Size Info'!$AA$15) &amp; "." &amp; RIGHT(CW42,3))&lt;=--('Drill Size Info'!$AB$15))),
                --(INT('Drill Size Info'!$AA$15) &amp; "." &amp; RIGHT(CW42,3)),
                --(INT('Drill Size Info'!$AB$15) &amp; "." &amp; RIGHT(CW42,3))
            )
        ),
        "N/A"
    )
)</f>
        <v>N/A</v>
      </c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40"/>
      <c r="AD42" s="140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41"/>
      <c r="AT42" s="141"/>
      <c r="AU42" s="141"/>
      <c r="AV42" s="141"/>
      <c r="AW42" s="141"/>
      <c r="AX42" s="141"/>
      <c r="AY42" s="142"/>
      <c r="AZ42" s="52"/>
      <c r="BA42" s="52"/>
      <c r="BB42" s="52"/>
      <c r="BC42" s="52"/>
      <c r="BD42" s="52"/>
      <c r="BE42" s="52"/>
      <c r="BF42" s="192" t="str">
        <f t="shared" si="4"/>
        <v/>
      </c>
      <c r="BG42" s="52"/>
      <c r="BH42" s="52"/>
      <c r="BI42" s="19">
        <f t="shared" si="42"/>
        <v>0</v>
      </c>
      <c r="BJ42" s="19">
        <f t="shared" si="43"/>
        <v>0</v>
      </c>
      <c r="BK42" s="19">
        <f t="shared" si="44"/>
        <v>0</v>
      </c>
      <c r="BL42" s="19">
        <f t="shared" si="45"/>
        <v>0</v>
      </c>
      <c r="BM42" s="19">
        <f t="shared" si="46"/>
        <v>0</v>
      </c>
      <c r="BN42" s="19">
        <f t="shared" si="47"/>
        <v>0</v>
      </c>
      <c r="BO42" s="19">
        <f t="shared" si="48"/>
        <v>0</v>
      </c>
      <c r="BP42" s="19">
        <f t="shared" si="49"/>
        <v>0</v>
      </c>
      <c r="BQ42" s="19">
        <f t="shared" si="50"/>
        <v>0</v>
      </c>
      <c r="BR42" s="19">
        <f t="shared" si="51"/>
        <v>0</v>
      </c>
      <c r="BS42" s="19">
        <f t="shared" si="52"/>
        <v>0</v>
      </c>
      <c r="BT42" s="19">
        <f t="shared" si="53"/>
        <v>0</v>
      </c>
      <c r="BU42" s="19">
        <f t="shared" si="54"/>
        <v>0</v>
      </c>
      <c r="BV42" s="19">
        <f t="shared" si="55"/>
        <v>0</v>
      </c>
      <c r="BW42" s="19">
        <f t="shared" si="56"/>
        <v>0</v>
      </c>
      <c r="BX42" s="19">
        <f t="shared" si="57"/>
        <v>0</v>
      </c>
      <c r="BY42" s="19">
        <f t="shared" si="58"/>
        <v>0</v>
      </c>
      <c r="BZ42" s="19">
        <f t="shared" si="59"/>
        <v>0</v>
      </c>
      <c r="CA42" s="19">
        <f t="shared" si="60"/>
        <v>0</v>
      </c>
      <c r="CB42" s="19">
        <f t="shared" si="61"/>
        <v>0</v>
      </c>
      <c r="CC42" s="19">
        <f t="shared" si="62"/>
        <v>0</v>
      </c>
      <c r="CD42" s="19">
        <f t="shared" si="63"/>
        <v>0</v>
      </c>
      <c r="CE42" s="19">
        <f t="shared" si="64"/>
        <v>0</v>
      </c>
      <c r="CF42" s="19">
        <f t="shared" si="65"/>
        <v>0</v>
      </c>
      <c r="CG42" s="19">
        <f t="shared" si="66"/>
        <v>0</v>
      </c>
      <c r="CH42" s="19">
        <f t="shared" si="67"/>
        <v>0</v>
      </c>
      <c r="CI42" s="19">
        <f t="shared" si="68"/>
        <v>0</v>
      </c>
      <c r="CJ42" s="19">
        <f t="shared" si="69"/>
        <v>0</v>
      </c>
      <c r="CK42" s="19">
        <f t="shared" si="70"/>
        <v>0</v>
      </c>
      <c r="CL42" s="19">
        <f t="shared" si="71"/>
        <v>0</v>
      </c>
      <c r="CM42" s="19">
        <f t="shared" si="72"/>
        <v>0</v>
      </c>
      <c r="CN42" s="19">
        <f t="shared" si="73"/>
        <v>0</v>
      </c>
    </row>
    <row r="43" spans="2:92" ht="15" customHeight="1" x14ac:dyDescent="0.2">
      <c r="B43" s="136">
        <f t="shared" si="41"/>
        <v>35</v>
      </c>
      <c r="C43" s="137" t="str">
        <f>CONCATENATE('DATA SHEET'!$B$9,'Drill Size Info'!$P$2)</f>
        <v>" HWDP</v>
      </c>
      <c r="D43" s="138" t="str" cm="1">
        <f t="array" aca="1" ref="D43" ca="1">CELL("contents",BF43)</f>
        <v/>
      </c>
      <c r="E43" s="137" t="s">
        <v>154</v>
      </c>
      <c r="F43" s="137" t="s">
        <v>154</v>
      </c>
      <c r="G43" s="154"/>
      <c r="H43" s="154"/>
      <c r="I43" s="137" t="s">
        <v>154</v>
      </c>
      <c r="J43" s="154" t="s">
        <v>154</v>
      </c>
      <c r="K43" s="154" t="s">
        <v>154</v>
      </c>
      <c r="L43" s="137" t="s">
        <v>154</v>
      </c>
      <c r="M43" s="137" t="s">
        <v>154</v>
      </c>
      <c r="N43" s="158" t="str">
        <f>IF(CU43&lt;&gt;"",
    IF(INT('Drill Size Info'!$AA$19)=INT('Drill Size Info'!$AB$19),
        --(INT('Drill Size Info'!$AA$19) &amp; "." &amp; CU43),
        IF(AND((--(INT('Drill Size Info'!$AA$19) &amp; "." &amp; CU43)&gt;=--('Drill Size Info'!$AA$19)), (--(INT('Drill Size Info'!$AA$19) &amp; "." &amp; CU43)&lt;=--('Drill Size Info'!$AB$19))),
            --(INT('Drill Size Info'!$AA$19) &amp; "." &amp; CU43),
            --(INT('Drill Size Info'!$AB$19) &amp; "." &amp; CU43)
        )
    ),
    IF(CT43&lt;&gt;"",
        IF(INT('Drill Size Info'!$AA$19)=INT('Drill Size Info'!$AB$19),
            --(INT('Drill Size Info'!$AA$19) &amp; "." &amp; LEFT(CT43,3)),
            IF(AND((--(INT('Drill Size Info'!$AA$19) &amp; "." &amp; LEFT(CT43,3))&gt;=--('Drill Size Info'!$AA$19)), (--(INT('Drill Size Info'!$AA$19) &amp; "." &amp; LEFT(CT43,3))&lt;=--('Drill Size Info'!$AB$19))),
                --(INT('Drill Size Info'!$AA$19) &amp; "." &amp; LEFT(CT43,3)),
                --(INT('Drill Size Info'!$AB$19) &amp; "." &amp; LEFT(CT43,3))
            )
        ),
        "OK"
    )
)</f>
        <v>OK</v>
      </c>
      <c r="O43" s="163" t="str">
        <f>IF(CV43&lt;&gt;"",
    IF(INT('Drill Size Info'!$AA$19)=INT('Drill Size Info'!$AB$19),
        --(INT('Drill Size Info'!$AA$19) &amp; "." &amp; CV43),
        IF(AND((--(INT('Drill Size Info'!$AA$19) &amp; "." &amp; CV43)&gt;=--('Drill Size Info'!$AA$19)), (--(INT('Drill Size Info'!$AA$19) &amp; "." &amp; CV43)&lt;=--('Drill Size Info'!$AB$19))),
            --(INT('Drill Size Info'!$AA$19) &amp; "." &amp; CV43),
            --(INT('Drill Size Info'!$AB$19) &amp; "." &amp; CV43)
        )
    ),
    IF(CT43&lt;&gt;"",
        IF(INT('Drill Size Info'!$AA$19)=INT('Drill Size Info'!$AB$19),
            --(INT('Drill Size Info'!$AA$19) &amp; "." &amp; RIGHT(CT43,3)),
            IF(AND((--(INT('Drill Size Info'!$AA$19) &amp; "." &amp; RIGHT(CT43,3))&gt;=--('Drill Size Info'!$AA$19)), (--(INT('Drill Size Info'!$AA$19) &amp; "." &amp; RIGHT(CT43,3))&lt;=--('Drill Size Info'!$AB$19))),
                --(INT('Drill Size Info'!$AA$19) &amp; "." &amp; RIGHT(CT43,3)),
                --(INT('Drill Size Info'!$AB$19) &amp; "." &amp; RIGHT(CT43,3))
            )
        ),
        "N/A"
    )
)</f>
        <v>N/A</v>
      </c>
      <c r="P43" s="158" t="str">
        <f>IF(CX43&lt;&gt;"",
    IF(INT('Drill Size Info'!$AA$19)=INT('Drill Size Info'!$AB$15),
        --(INT('Drill Size Info'!$AA$15) &amp; "." &amp; CX43),
        IF(AND((--(INT('Drill Size Info'!$AA$15) &amp; "." &amp; CX43)&gt;=--('Drill Size Info'!$AA$15)), (--(INT('Drill Size Info'!$AA$15) &amp; "." &amp; CX43)&lt;=--('Drill Size Info'!$AB$15))),
            --(INT('Drill Size Info'!$AA$15) &amp; "." &amp; CX43),
            --(INT('Drill Size Info'!$AB$15) &amp; "." &amp; CX43)
        )
    ),
    IF(CW43&lt;&gt;"",
        IF(INT('Drill Size Info'!$AA$15)=INT('Drill Size Info'!$AB$15),
            --(INT('Drill Size Info'!$AA$15) &amp; "." &amp; LEFT(CW43,3)),
            IF(AND((--(INT('Drill Size Info'!$AA$15) &amp; "." &amp; LEFT(CW43,3))&gt;=--('Drill Size Info'!$AA$15)), (--(INT('Drill Size Info'!$AA$15) &amp; "." &amp; LEFT(CW43,3))&lt;=--('Drill Size Info'!$AB$15))),
                --(INT('Drill Size Info'!$AA$15) &amp; "." &amp; LEFT(CW43,3)),
                --(INT('Drill Size Info'!$AB$15) &amp; "." &amp; LEFT(CW43,3))
            )
        ),
        "OK"
    )
)</f>
        <v>OK</v>
      </c>
      <c r="Q43" s="163" t="str">
        <f>IF(CY43&lt;&gt;"",
    IF(INT('Drill Size Info'!$AA$19)=INT('Drill Size Info'!$AB$15),
        --(INT('Drill Size Info'!$AA$15) &amp; "." &amp; CY43),
        IF(AND((--(INT('Drill Size Info'!$AA$15) &amp; "." &amp; CY43)&gt;=--('Drill Size Info'!$AA$15)), (--(INT('Drill Size Info'!$AA$15) &amp; "." &amp; CY43)&lt;=--('Drill Size Info'!$AB$15))),
            --(INT('Drill Size Info'!$AA$15) &amp; "." &amp; CY43),
            --(INT('Drill Size Info'!$AB$15) &amp; "." &amp; CY43)
        )
    ),
    IF(CW43&lt;&gt;"",
        IF(INT('Drill Size Info'!$AA$15)=INT('Drill Size Info'!$AB$15),
            --(INT('Drill Size Info'!$AA$15) &amp; "." &amp; RIGHT(CW43,3)),
            IF(AND((--(INT('Drill Size Info'!$AA$15) &amp; "." &amp; RIGHT(CW43,3))&gt;=--('Drill Size Info'!$AA$15)), (--(INT('Drill Size Info'!$AA$15) &amp; "." &amp; RIGHT(CW43,3))&lt;=--('Drill Size Info'!$AB$15))),
                --(INT('Drill Size Info'!$AA$15) &amp; "." &amp; RIGHT(CW43,3)),
                --(INT('Drill Size Info'!$AB$15) &amp; "." &amp; RIGHT(CW43,3))
            )
        ),
        "N/A"
    )
)</f>
        <v>N/A</v>
      </c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40"/>
      <c r="AD43" s="140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41"/>
      <c r="AT43" s="141"/>
      <c r="AU43" s="141"/>
      <c r="AV43" s="141"/>
      <c r="AW43" s="141"/>
      <c r="AX43" s="141"/>
      <c r="AY43" s="142"/>
      <c r="AZ43" s="52"/>
      <c r="BA43" s="52"/>
      <c r="BB43" s="52"/>
      <c r="BC43" s="52"/>
      <c r="BD43" s="52"/>
      <c r="BE43" s="52"/>
      <c r="BF43" s="192" t="str">
        <f t="shared" si="4"/>
        <v/>
      </c>
      <c r="BG43" s="52"/>
      <c r="BH43" s="52"/>
      <c r="BI43" s="19">
        <f t="shared" si="42"/>
        <v>0</v>
      </c>
      <c r="BJ43" s="19">
        <f t="shared" si="43"/>
        <v>0</v>
      </c>
      <c r="BK43" s="19">
        <f t="shared" si="44"/>
        <v>0</v>
      </c>
      <c r="BL43" s="19">
        <f t="shared" si="45"/>
        <v>0</v>
      </c>
      <c r="BM43" s="19">
        <f t="shared" si="46"/>
        <v>0</v>
      </c>
      <c r="BN43" s="19">
        <f t="shared" si="47"/>
        <v>0</v>
      </c>
      <c r="BO43" s="19">
        <f t="shared" si="48"/>
        <v>0</v>
      </c>
      <c r="BP43" s="19">
        <f t="shared" si="49"/>
        <v>0</v>
      </c>
      <c r="BQ43" s="19">
        <f t="shared" si="50"/>
        <v>0</v>
      </c>
      <c r="BR43" s="19">
        <f t="shared" si="51"/>
        <v>0</v>
      </c>
      <c r="BS43" s="19">
        <f t="shared" si="52"/>
        <v>0</v>
      </c>
      <c r="BT43" s="19">
        <f t="shared" si="53"/>
        <v>0</v>
      </c>
      <c r="BU43" s="19">
        <f t="shared" si="54"/>
        <v>0</v>
      </c>
      <c r="BV43" s="19">
        <f t="shared" si="55"/>
        <v>0</v>
      </c>
      <c r="BW43" s="19">
        <f t="shared" si="56"/>
        <v>0</v>
      </c>
      <c r="BX43" s="19">
        <f t="shared" si="57"/>
        <v>0</v>
      </c>
      <c r="BY43" s="19">
        <f t="shared" si="58"/>
        <v>0</v>
      </c>
      <c r="BZ43" s="19">
        <f t="shared" si="59"/>
        <v>0</v>
      </c>
      <c r="CA43" s="19">
        <f t="shared" si="60"/>
        <v>0</v>
      </c>
      <c r="CB43" s="19">
        <f t="shared" si="61"/>
        <v>0</v>
      </c>
      <c r="CC43" s="19">
        <f t="shared" si="62"/>
        <v>0</v>
      </c>
      <c r="CD43" s="19">
        <f t="shared" si="63"/>
        <v>0</v>
      </c>
      <c r="CE43" s="19">
        <f t="shared" si="64"/>
        <v>0</v>
      </c>
      <c r="CF43" s="19">
        <f t="shared" si="65"/>
        <v>0</v>
      </c>
      <c r="CG43" s="19">
        <f t="shared" si="66"/>
        <v>0</v>
      </c>
      <c r="CH43" s="19">
        <f t="shared" si="67"/>
        <v>0</v>
      </c>
      <c r="CI43" s="19">
        <f t="shared" si="68"/>
        <v>0</v>
      </c>
      <c r="CJ43" s="19">
        <f t="shared" si="69"/>
        <v>0</v>
      </c>
      <c r="CK43" s="19">
        <f t="shared" si="70"/>
        <v>0</v>
      </c>
      <c r="CL43" s="19">
        <f t="shared" si="71"/>
        <v>0</v>
      </c>
      <c r="CM43" s="19">
        <f t="shared" si="72"/>
        <v>0</v>
      </c>
      <c r="CN43" s="19">
        <f t="shared" si="73"/>
        <v>0</v>
      </c>
    </row>
    <row r="44" spans="2:92" ht="15" customHeight="1" x14ac:dyDescent="0.2">
      <c r="B44" s="136">
        <f t="shared" si="41"/>
        <v>36</v>
      </c>
      <c r="C44" s="137" t="str">
        <f>CONCATENATE('DATA SHEET'!$B$9,'Drill Size Info'!$P$2)</f>
        <v>" HWDP</v>
      </c>
      <c r="D44" s="138" t="str" cm="1">
        <f t="array" aca="1" ref="D44" ca="1">CELL("contents",BF44)</f>
        <v/>
      </c>
      <c r="E44" s="137" t="s">
        <v>154</v>
      </c>
      <c r="F44" s="137" t="s">
        <v>154</v>
      </c>
      <c r="G44" s="154"/>
      <c r="H44" s="154"/>
      <c r="I44" s="137" t="s">
        <v>154</v>
      </c>
      <c r="J44" s="154" t="s">
        <v>154</v>
      </c>
      <c r="K44" s="154" t="s">
        <v>154</v>
      </c>
      <c r="L44" s="137" t="s">
        <v>154</v>
      </c>
      <c r="M44" s="137" t="s">
        <v>154</v>
      </c>
      <c r="N44" s="158" t="str">
        <f>IF(CU44&lt;&gt;"",
    IF(INT('Drill Size Info'!$AA$19)=INT('Drill Size Info'!$AB$19),
        --(INT('Drill Size Info'!$AA$19) &amp; "." &amp; CU44),
        IF(AND((--(INT('Drill Size Info'!$AA$19) &amp; "." &amp; CU44)&gt;=--('Drill Size Info'!$AA$19)), (--(INT('Drill Size Info'!$AA$19) &amp; "." &amp; CU44)&lt;=--('Drill Size Info'!$AB$19))),
            --(INT('Drill Size Info'!$AA$19) &amp; "." &amp; CU44),
            --(INT('Drill Size Info'!$AB$19) &amp; "." &amp; CU44)
        )
    ),
    IF(CT44&lt;&gt;"",
        IF(INT('Drill Size Info'!$AA$19)=INT('Drill Size Info'!$AB$19),
            --(INT('Drill Size Info'!$AA$19) &amp; "." &amp; LEFT(CT44,3)),
            IF(AND((--(INT('Drill Size Info'!$AA$19) &amp; "." &amp; LEFT(CT44,3))&gt;=--('Drill Size Info'!$AA$19)), (--(INT('Drill Size Info'!$AA$19) &amp; "." &amp; LEFT(CT44,3))&lt;=--('Drill Size Info'!$AB$19))),
                --(INT('Drill Size Info'!$AA$19) &amp; "." &amp; LEFT(CT44,3)),
                --(INT('Drill Size Info'!$AB$19) &amp; "." &amp; LEFT(CT44,3))
            )
        ),
        "OK"
    )
)</f>
        <v>OK</v>
      </c>
      <c r="O44" s="163" t="str">
        <f>IF(CV44&lt;&gt;"",
    IF(INT('Drill Size Info'!$AA$19)=INT('Drill Size Info'!$AB$19),
        --(INT('Drill Size Info'!$AA$19) &amp; "." &amp; CV44),
        IF(AND((--(INT('Drill Size Info'!$AA$19) &amp; "." &amp; CV44)&gt;=--('Drill Size Info'!$AA$19)), (--(INT('Drill Size Info'!$AA$19) &amp; "." &amp; CV44)&lt;=--('Drill Size Info'!$AB$19))),
            --(INT('Drill Size Info'!$AA$19) &amp; "." &amp; CV44),
            --(INT('Drill Size Info'!$AB$19) &amp; "." &amp; CV44)
        )
    ),
    IF(CT44&lt;&gt;"",
        IF(INT('Drill Size Info'!$AA$19)=INT('Drill Size Info'!$AB$19),
            --(INT('Drill Size Info'!$AA$19) &amp; "." &amp; RIGHT(CT44,3)),
            IF(AND((--(INT('Drill Size Info'!$AA$19) &amp; "." &amp; RIGHT(CT44,3))&gt;=--('Drill Size Info'!$AA$19)), (--(INT('Drill Size Info'!$AA$19) &amp; "." &amp; RIGHT(CT44,3))&lt;=--('Drill Size Info'!$AB$19))),
                --(INT('Drill Size Info'!$AA$19) &amp; "." &amp; RIGHT(CT44,3)),
                --(INT('Drill Size Info'!$AB$19) &amp; "." &amp; RIGHT(CT44,3))
            )
        ),
        "N/A"
    )
)</f>
        <v>N/A</v>
      </c>
      <c r="P44" s="158" t="str">
        <f>IF(CX44&lt;&gt;"",
    IF(INT('Drill Size Info'!$AA$19)=INT('Drill Size Info'!$AB$15),
        --(INT('Drill Size Info'!$AA$15) &amp; "." &amp; CX44),
        IF(AND((--(INT('Drill Size Info'!$AA$15) &amp; "." &amp; CX44)&gt;=--('Drill Size Info'!$AA$15)), (--(INT('Drill Size Info'!$AA$15) &amp; "." &amp; CX44)&lt;=--('Drill Size Info'!$AB$15))),
            --(INT('Drill Size Info'!$AA$15) &amp; "." &amp; CX44),
            --(INT('Drill Size Info'!$AB$15) &amp; "." &amp; CX44)
        )
    ),
    IF(CW44&lt;&gt;"",
        IF(INT('Drill Size Info'!$AA$15)=INT('Drill Size Info'!$AB$15),
            --(INT('Drill Size Info'!$AA$15) &amp; "." &amp; LEFT(CW44,3)),
            IF(AND((--(INT('Drill Size Info'!$AA$15) &amp; "." &amp; LEFT(CW44,3))&gt;=--('Drill Size Info'!$AA$15)), (--(INT('Drill Size Info'!$AA$15) &amp; "." &amp; LEFT(CW44,3))&lt;=--('Drill Size Info'!$AB$15))),
                --(INT('Drill Size Info'!$AA$15) &amp; "." &amp; LEFT(CW44,3)),
                --(INT('Drill Size Info'!$AB$15) &amp; "." &amp; LEFT(CW44,3))
            )
        ),
        "OK"
    )
)</f>
        <v>OK</v>
      </c>
      <c r="Q44" s="163" t="str">
        <f>IF(CY44&lt;&gt;"",
    IF(INT('Drill Size Info'!$AA$19)=INT('Drill Size Info'!$AB$15),
        --(INT('Drill Size Info'!$AA$15) &amp; "." &amp; CY44),
        IF(AND((--(INT('Drill Size Info'!$AA$15) &amp; "." &amp; CY44)&gt;=--('Drill Size Info'!$AA$15)), (--(INT('Drill Size Info'!$AA$15) &amp; "." &amp; CY44)&lt;=--('Drill Size Info'!$AB$15))),
            --(INT('Drill Size Info'!$AA$15) &amp; "." &amp; CY44),
            --(INT('Drill Size Info'!$AB$15) &amp; "." &amp; CY44)
        )
    ),
    IF(CW44&lt;&gt;"",
        IF(INT('Drill Size Info'!$AA$15)=INT('Drill Size Info'!$AB$15),
            --(INT('Drill Size Info'!$AA$15) &amp; "." &amp; RIGHT(CW44,3)),
            IF(AND((--(INT('Drill Size Info'!$AA$15) &amp; "." &amp; RIGHT(CW44,3))&gt;=--('Drill Size Info'!$AA$15)), (--(INT('Drill Size Info'!$AA$15) &amp; "." &amp; RIGHT(CW44,3))&lt;=--('Drill Size Info'!$AB$15))),
                --(INT('Drill Size Info'!$AA$15) &amp; "." &amp; RIGHT(CW44,3)),
                --(INT('Drill Size Info'!$AB$15) &amp; "." &amp; RIGHT(CW44,3))
            )
        ),
        "N/A"
    )
)</f>
        <v>N/A</v>
      </c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40"/>
      <c r="AD44" s="140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41"/>
      <c r="AT44" s="141"/>
      <c r="AU44" s="141"/>
      <c r="AV44" s="141"/>
      <c r="AW44" s="141"/>
      <c r="AX44" s="141"/>
      <c r="AY44" s="142"/>
      <c r="AZ44" s="52"/>
      <c r="BA44" s="52"/>
      <c r="BB44" s="52"/>
      <c r="BC44" s="52"/>
      <c r="BD44" s="52"/>
      <c r="BE44" s="52"/>
      <c r="BF44" s="192" t="str">
        <f t="shared" si="4"/>
        <v/>
      </c>
      <c r="BG44" s="52"/>
      <c r="BH44" s="52"/>
      <c r="BI44" s="19">
        <f t="shared" si="42"/>
        <v>0</v>
      </c>
      <c r="BJ44" s="19">
        <f t="shared" si="43"/>
        <v>0</v>
      </c>
      <c r="BK44" s="19">
        <f t="shared" si="44"/>
        <v>0</v>
      </c>
      <c r="BL44" s="19">
        <f t="shared" si="45"/>
        <v>0</v>
      </c>
      <c r="BM44" s="19">
        <f t="shared" si="46"/>
        <v>0</v>
      </c>
      <c r="BN44" s="19">
        <f t="shared" si="47"/>
        <v>0</v>
      </c>
      <c r="BO44" s="19">
        <f t="shared" si="48"/>
        <v>0</v>
      </c>
      <c r="BP44" s="19">
        <f t="shared" si="49"/>
        <v>0</v>
      </c>
      <c r="BQ44" s="19">
        <f t="shared" si="50"/>
        <v>0</v>
      </c>
      <c r="BR44" s="19">
        <f t="shared" si="51"/>
        <v>0</v>
      </c>
      <c r="BS44" s="19">
        <f t="shared" si="52"/>
        <v>0</v>
      </c>
      <c r="BT44" s="19">
        <f t="shared" si="53"/>
        <v>0</v>
      </c>
      <c r="BU44" s="19">
        <f t="shared" si="54"/>
        <v>0</v>
      </c>
      <c r="BV44" s="19">
        <f t="shared" si="55"/>
        <v>0</v>
      </c>
      <c r="BW44" s="19">
        <f t="shared" si="56"/>
        <v>0</v>
      </c>
      <c r="BX44" s="19">
        <f t="shared" si="57"/>
        <v>0</v>
      </c>
      <c r="BY44" s="19">
        <f t="shared" si="58"/>
        <v>0</v>
      </c>
      <c r="BZ44" s="19">
        <f t="shared" si="59"/>
        <v>0</v>
      </c>
      <c r="CA44" s="19">
        <f t="shared" si="60"/>
        <v>0</v>
      </c>
      <c r="CB44" s="19">
        <f t="shared" si="61"/>
        <v>0</v>
      </c>
      <c r="CC44" s="19">
        <f t="shared" si="62"/>
        <v>0</v>
      </c>
      <c r="CD44" s="19">
        <f t="shared" si="63"/>
        <v>0</v>
      </c>
      <c r="CE44" s="19">
        <f t="shared" si="64"/>
        <v>0</v>
      </c>
      <c r="CF44" s="19">
        <f t="shared" si="65"/>
        <v>0</v>
      </c>
      <c r="CG44" s="19">
        <f t="shared" si="66"/>
        <v>0</v>
      </c>
      <c r="CH44" s="19">
        <f t="shared" si="67"/>
        <v>0</v>
      </c>
      <c r="CI44" s="19">
        <f t="shared" si="68"/>
        <v>0</v>
      </c>
      <c r="CJ44" s="19">
        <f t="shared" si="69"/>
        <v>0</v>
      </c>
      <c r="CK44" s="19">
        <f t="shared" si="70"/>
        <v>0</v>
      </c>
      <c r="CL44" s="19">
        <f t="shared" si="71"/>
        <v>0</v>
      </c>
      <c r="CM44" s="19">
        <f t="shared" si="72"/>
        <v>0</v>
      </c>
      <c r="CN44" s="19">
        <f t="shared" si="73"/>
        <v>0</v>
      </c>
    </row>
    <row r="45" spans="2:92" ht="15" customHeight="1" x14ac:dyDescent="0.2">
      <c r="B45" s="136">
        <f t="shared" si="41"/>
        <v>37</v>
      </c>
      <c r="C45" s="137" t="str">
        <f>CONCATENATE('DATA SHEET'!$B$9,'Drill Size Info'!$P$2)</f>
        <v>" HWDP</v>
      </c>
      <c r="D45" s="138" t="str" cm="1">
        <f t="array" aca="1" ref="D45" ca="1">CELL("contents",BF45)</f>
        <v/>
      </c>
      <c r="E45" s="137" t="s">
        <v>154</v>
      </c>
      <c r="F45" s="137" t="s">
        <v>154</v>
      </c>
      <c r="G45" s="154"/>
      <c r="H45" s="154"/>
      <c r="I45" s="137" t="s">
        <v>154</v>
      </c>
      <c r="J45" s="154" t="s">
        <v>154</v>
      </c>
      <c r="K45" s="154" t="s">
        <v>154</v>
      </c>
      <c r="L45" s="137" t="s">
        <v>154</v>
      </c>
      <c r="M45" s="137" t="s">
        <v>154</v>
      </c>
      <c r="N45" s="158" t="str">
        <f>IF(CU45&lt;&gt;"",
    IF(INT('Drill Size Info'!$AA$19)=INT('Drill Size Info'!$AB$19),
        --(INT('Drill Size Info'!$AA$19) &amp; "." &amp; CU45),
        IF(AND((--(INT('Drill Size Info'!$AA$19) &amp; "." &amp; CU45)&gt;=--('Drill Size Info'!$AA$19)), (--(INT('Drill Size Info'!$AA$19) &amp; "." &amp; CU45)&lt;=--('Drill Size Info'!$AB$19))),
            --(INT('Drill Size Info'!$AA$19) &amp; "." &amp; CU45),
            --(INT('Drill Size Info'!$AB$19) &amp; "." &amp; CU45)
        )
    ),
    IF(CT45&lt;&gt;"",
        IF(INT('Drill Size Info'!$AA$19)=INT('Drill Size Info'!$AB$19),
            --(INT('Drill Size Info'!$AA$19) &amp; "." &amp; LEFT(CT45,3)),
            IF(AND((--(INT('Drill Size Info'!$AA$19) &amp; "." &amp; LEFT(CT45,3))&gt;=--('Drill Size Info'!$AA$19)), (--(INT('Drill Size Info'!$AA$19) &amp; "." &amp; LEFT(CT45,3))&lt;=--('Drill Size Info'!$AB$19))),
                --(INT('Drill Size Info'!$AA$19) &amp; "." &amp; LEFT(CT45,3)),
                --(INT('Drill Size Info'!$AB$19) &amp; "." &amp; LEFT(CT45,3))
            )
        ),
        "OK"
    )
)</f>
        <v>OK</v>
      </c>
      <c r="O45" s="163" t="str">
        <f>IF(CV45&lt;&gt;"",
    IF(INT('Drill Size Info'!$AA$19)=INT('Drill Size Info'!$AB$19),
        --(INT('Drill Size Info'!$AA$19) &amp; "." &amp; CV45),
        IF(AND((--(INT('Drill Size Info'!$AA$19) &amp; "." &amp; CV45)&gt;=--('Drill Size Info'!$AA$19)), (--(INT('Drill Size Info'!$AA$19) &amp; "." &amp; CV45)&lt;=--('Drill Size Info'!$AB$19))),
            --(INT('Drill Size Info'!$AA$19) &amp; "." &amp; CV45),
            --(INT('Drill Size Info'!$AB$19) &amp; "." &amp; CV45)
        )
    ),
    IF(CT45&lt;&gt;"",
        IF(INT('Drill Size Info'!$AA$19)=INT('Drill Size Info'!$AB$19),
            --(INT('Drill Size Info'!$AA$19) &amp; "." &amp; RIGHT(CT45,3)),
            IF(AND((--(INT('Drill Size Info'!$AA$19) &amp; "." &amp; RIGHT(CT45,3))&gt;=--('Drill Size Info'!$AA$19)), (--(INT('Drill Size Info'!$AA$19) &amp; "." &amp; RIGHT(CT45,3))&lt;=--('Drill Size Info'!$AB$19))),
                --(INT('Drill Size Info'!$AA$19) &amp; "." &amp; RIGHT(CT45,3)),
                --(INT('Drill Size Info'!$AB$19) &amp; "." &amp; RIGHT(CT45,3))
            )
        ),
        "N/A"
    )
)</f>
        <v>N/A</v>
      </c>
      <c r="P45" s="158" t="str">
        <f>IF(CX45&lt;&gt;"",
    IF(INT('Drill Size Info'!$AA$19)=INT('Drill Size Info'!$AB$15),
        --(INT('Drill Size Info'!$AA$15) &amp; "." &amp; CX45),
        IF(AND((--(INT('Drill Size Info'!$AA$15) &amp; "." &amp; CX45)&gt;=--('Drill Size Info'!$AA$15)), (--(INT('Drill Size Info'!$AA$15) &amp; "." &amp; CX45)&lt;=--('Drill Size Info'!$AB$15))),
            --(INT('Drill Size Info'!$AA$15) &amp; "." &amp; CX45),
            --(INT('Drill Size Info'!$AB$15) &amp; "." &amp; CX45)
        )
    ),
    IF(CW45&lt;&gt;"",
        IF(INT('Drill Size Info'!$AA$15)=INT('Drill Size Info'!$AB$15),
            --(INT('Drill Size Info'!$AA$15) &amp; "." &amp; LEFT(CW45,3)),
            IF(AND((--(INT('Drill Size Info'!$AA$15) &amp; "." &amp; LEFT(CW45,3))&gt;=--('Drill Size Info'!$AA$15)), (--(INT('Drill Size Info'!$AA$15) &amp; "." &amp; LEFT(CW45,3))&lt;=--('Drill Size Info'!$AB$15))),
                --(INT('Drill Size Info'!$AA$15) &amp; "." &amp; LEFT(CW45,3)),
                --(INT('Drill Size Info'!$AB$15) &amp; "." &amp; LEFT(CW45,3))
            )
        ),
        "OK"
    )
)</f>
        <v>OK</v>
      </c>
      <c r="Q45" s="163" t="str">
        <f>IF(CY45&lt;&gt;"",
    IF(INT('Drill Size Info'!$AA$19)=INT('Drill Size Info'!$AB$15),
        --(INT('Drill Size Info'!$AA$15) &amp; "." &amp; CY45),
        IF(AND((--(INT('Drill Size Info'!$AA$15) &amp; "." &amp; CY45)&gt;=--('Drill Size Info'!$AA$15)), (--(INT('Drill Size Info'!$AA$15) &amp; "." &amp; CY45)&lt;=--('Drill Size Info'!$AB$15))),
            --(INT('Drill Size Info'!$AA$15) &amp; "." &amp; CY45),
            --(INT('Drill Size Info'!$AB$15) &amp; "." &amp; CY45)
        )
    ),
    IF(CW45&lt;&gt;"",
        IF(INT('Drill Size Info'!$AA$15)=INT('Drill Size Info'!$AB$15),
            --(INT('Drill Size Info'!$AA$15) &amp; "." &amp; RIGHT(CW45,3)),
            IF(AND((--(INT('Drill Size Info'!$AA$15) &amp; "." &amp; RIGHT(CW45,3))&gt;=--('Drill Size Info'!$AA$15)), (--(INT('Drill Size Info'!$AA$15) &amp; "." &amp; RIGHT(CW45,3))&lt;=--('Drill Size Info'!$AB$15))),
                --(INT('Drill Size Info'!$AA$15) &amp; "." &amp; RIGHT(CW45,3)),
                --(INT('Drill Size Info'!$AB$15) &amp; "." &amp; RIGHT(CW45,3))
            )
        ),
        "N/A"
    )
)</f>
        <v>N/A</v>
      </c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40"/>
      <c r="AD45" s="140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41"/>
      <c r="AT45" s="141"/>
      <c r="AU45" s="141"/>
      <c r="AV45" s="141"/>
      <c r="AW45" s="141"/>
      <c r="AX45" s="141"/>
      <c r="AY45" s="142"/>
      <c r="AZ45" s="52"/>
      <c r="BA45" s="52"/>
      <c r="BB45" s="52"/>
      <c r="BC45" s="52"/>
      <c r="BD45" s="52"/>
      <c r="BE45" s="52"/>
      <c r="BF45" s="192" t="str">
        <f t="shared" si="4"/>
        <v/>
      </c>
      <c r="BG45" s="52"/>
      <c r="BH45" s="52"/>
      <c r="BI45" s="19">
        <f t="shared" si="42"/>
        <v>0</v>
      </c>
      <c r="BJ45" s="19">
        <f t="shared" si="43"/>
        <v>0</v>
      </c>
      <c r="BK45" s="19">
        <f t="shared" si="44"/>
        <v>0</v>
      </c>
      <c r="BL45" s="19">
        <f t="shared" si="45"/>
        <v>0</v>
      </c>
      <c r="BM45" s="19">
        <f t="shared" si="46"/>
        <v>0</v>
      </c>
      <c r="BN45" s="19">
        <f t="shared" si="47"/>
        <v>0</v>
      </c>
      <c r="BO45" s="19">
        <f t="shared" si="48"/>
        <v>0</v>
      </c>
      <c r="BP45" s="19">
        <f t="shared" si="49"/>
        <v>0</v>
      </c>
      <c r="BQ45" s="19">
        <f t="shared" si="50"/>
        <v>0</v>
      </c>
      <c r="BR45" s="19">
        <f t="shared" si="51"/>
        <v>0</v>
      </c>
      <c r="BS45" s="19">
        <f t="shared" si="52"/>
        <v>0</v>
      </c>
      <c r="BT45" s="19">
        <f t="shared" si="53"/>
        <v>0</v>
      </c>
      <c r="BU45" s="19">
        <f t="shared" si="54"/>
        <v>0</v>
      </c>
      <c r="BV45" s="19">
        <f t="shared" si="55"/>
        <v>0</v>
      </c>
      <c r="BW45" s="19">
        <f t="shared" si="56"/>
        <v>0</v>
      </c>
      <c r="BX45" s="19">
        <f t="shared" si="57"/>
        <v>0</v>
      </c>
      <c r="BY45" s="19">
        <f t="shared" si="58"/>
        <v>0</v>
      </c>
      <c r="BZ45" s="19">
        <f t="shared" si="59"/>
        <v>0</v>
      </c>
      <c r="CA45" s="19">
        <f t="shared" si="60"/>
        <v>0</v>
      </c>
      <c r="CB45" s="19">
        <f t="shared" si="61"/>
        <v>0</v>
      </c>
      <c r="CC45" s="19">
        <f t="shared" si="62"/>
        <v>0</v>
      </c>
      <c r="CD45" s="19">
        <f t="shared" si="63"/>
        <v>0</v>
      </c>
      <c r="CE45" s="19">
        <f t="shared" si="64"/>
        <v>0</v>
      </c>
      <c r="CF45" s="19">
        <f t="shared" si="65"/>
        <v>0</v>
      </c>
      <c r="CG45" s="19">
        <f t="shared" si="66"/>
        <v>0</v>
      </c>
      <c r="CH45" s="19">
        <f t="shared" si="67"/>
        <v>0</v>
      </c>
      <c r="CI45" s="19">
        <f t="shared" si="68"/>
        <v>0</v>
      </c>
      <c r="CJ45" s="19">
        <f t="shared" si="69"/>
        <v>0</v>
      </c>
      <c r="CK45" s="19">
        <f t="shared" si="70"/>
        <v>0</v>
      </c>
      <c r="CL45" s="19">
        <f t="shared" si="71"/>
        <v>0</v>
      </c>
      <c r="CM45" s="19">
        <f t="shared" si="72"/>
        <v>0</v>
      </c>
      <c r="CN45" s="19">
        <f t="shared" si="73"/>
        <v>0</v>
      </c>
    </row>
    <row r="46" spans="2:92" ht="15" customHeight="1" x14ac:dyDescent="0.2">
      <c r="B46" s="136">
        <f t="shared" si="41"/>
        <v>38</v>
      </c>
      <c r="C46" s="137" t="str">
        <f>CONCATENATE('DATA SHEET'!$B$9,'Drill Size Info'!$P$2)</f>
        <v>" HWDP</v>
      </c>
      <c r="D46" s="138" t="str" cm="1">
        <f t="array" aca="1" ref="D46" ca="1">CELL("contents",BF46)</f>
        <v/>
      </c>
      <c r="E46" s="137" t="s">
        <v>154</v>
      </c>
      <c r="F46" s="137" t="s">
        <v>154</v>
      </c>
      <c r="G46" s="154"/>
      <c r="H46" s="154"/>
      <c r="I46" s="137" t="s">
        <v>154</v>
      </c>
      <c r="J46" s="154" t="s">
        <v>154</v>
      </c>
      <c r="K46" s="154" t="s">
        <v>154</v>
      </c>
      <c r="L46" s="137" t="s">
        <v>154</v>
      </c>
      <c r="M46" s="137" t="s">
        <v>154</v>
      </c>
      <c r="N46" s="158" t="str">
        <f>IF(CU46&lt;&gt;"",
    IF(INT('Drill Size Info'!$AA$19)=INT('Drill Size Info'!$AB$19),
        --(INT('Drill Size Info'!$AA$19) &amp; "." &amp; CU46),
        IF(AND((--(INT('Drill Size Info'!$AA$19) &amp; "." &amp; CU46)&gt;=--('Drill Size Info'!$AA$19)), (--(INT('Drill Size Info'!$AA$19) &amp; "." &amp; CU46)&lt;=--('Drill Size Info'!$AB$19))),
            --(INT('Drill Size Info'!$AA$19) &amp; "." &amp; CU46),
            --(INT('Drill Size Info'!$AB$19) &amp; "." &amp; CU46)
        )
    ),
    IF(CT46&lt;&gt;"",
        IF(INT('Drill Size Info'!$AA$19)=INT('Drill Size Info'!$AB$19),
            --(INT('Drill Size Info'!$AA$19) &amp; "." &amp; LEFT(CT46,3)),
            IF(AND((--(INT('Drill Size Info'!$AA$19) &amp; "." &amp; LEFT(CT46,3))&gt;=--('Drill Size Info'!$AA$19)), (--(INT('Drill Size Info'!$AA$19) &amp; "." &amp; LEFT(CT46,3))&lt;=--('Drill Size Info'!$AB$19))),
                --(INT('Drill Size Info'!$AA$19) &amp; "." &amp; LEFT(CT46,3)),
                --(INT('Drill Size Info'!$AB$19) &amp; "." &amp; LEFT(CT46,3))
            )
        ),
        "OK"
    )
)</f>
        <v>OK</v>
      </c>
      <c r="O46" s="163" t="str">
        <f>IF(CV46&lt;&gt;"",
    IF(INT('Drill Size Info'!$AA$19)=INT('Drill Size Info'!$AB$19),
        --(INT('Drill Size Info'!$AA$19) &amp; "." &amp; CV46),
        IF(AND((--(INT('Drill Size Info'!$AA$19) &amp; "." &amp; CV46)&gt;=--('Drill Size Info'!$AA$19)), (--(INT('Drill Size Info'!$AA$19) &amp; "." &amp; CV46)&lt;=--('Drill Size Info'!$AB$19))),
            --(INT('Drill Size Info'!$AA$19) &amp; "." &amp; CV46),
            --(INT('Drill Size Info'!$AB$19) &amp; "." &amp; CV46)
        )
    ),
    IF(CT46&lt;&gt;"",
        IF(INT('Drill Size Info'!$AA$19)=INT('Drill Size Info'!$AB$19),
            --(INT('Drill Size Info'!$AA$19) &amp; "." &amp; RIGHT(CT46,3)),
            IF(AND((--(INT('Drill Size Info'!$AA$19) &amp; "." &amp; RIGHT(CT46,3))&gt;=--('Drill Size Info'!$AA$19)), (--(INT('Drill Size Info'!$AA$19) &amp; "." &amp; RIGHT(CT46,3))&lt;=--('Drill Size Info'!$AB$19))),
                --(INT('Drill Size Info'!$AA$19) &amp; "." &amp; RIGHT(CT46,3)),
                --(INT('Drill Size Info'!$AB$19) &amp; "." &amp; RIGHT(CT46,3))
            )
        ),
        "N/A"
    )
)</f>
        <v>N/A</v>
      </c>
      <c r="P46" s="158" t="str">
        <f>IF(CX46&lt;&gt;"",
    IF(INT('Drill Size Info'!$AA$19)=INT('Drill Size Info'!$AB$15),
        --(INT('Drill Size Info'!$AA$15) &amp; "." &amp; CX46),
        IF(AND((--(INT('Drill Size Info'!$AA$15) &amp; "." &amp; CX46)&gt;=--('Drill Size Info'!$AA$15)), (--(INT('Drill Size Info'!$AA$15) &amp; "." &amp; CX46)&lt;=--('Drill Size Info'!$AB$15))),
            --(INT('Drill Size Info'!$AA$15) &amp; "." &amp; CX46),
            --(INT('Drill Size Info'!$AB$15) &amp; "." &amp; CX46)
        )
    ),
    IF(CW46&lt;&gt;"",
        IF(INT('Drill Size Info'!$AA$15)=INT('Drill Size Info'!$AB$15),
            --(INT('Drill Size Info'!$AA$15) &amp; "." &amp; LEFT(CW46,3)),
            IF(AND((--(INT('Drill Size Info'!$AA$15) &amp; "." &amp; LEFT(CW46,3))&gt;=--('Drill Size Info'!$AA$15)), (--(INT('Drill Size Info'!$AA$15) &amp; "." &amp; LEFT(CW46,3))&lt;=--('Drill Size Info'!$AB$15))),
                --(INT('Drill Size Info'!$AA$15) &amp; "." &amp; LEFT(CW46,3)),
                --(INT('Drill Size Info'!$AB$15) &amp; "." &amp; LEFT(CW46,3))
            )
        ),
        "OK"
    )
)</f>
        <v>OK</v>
      </c>
      <c r="Q46" s="163" t="str">
        <f>IF(CY46&lt;&gt;"",
    IF(INT('Drill Size Info'!$AA$19)=INT('Drill Size Info'!$AB$15),
        --(INT('Drill Size Info'!$AA$15) &amp; "." &amp; CY46),
        IF(AND((--(INT('Drill Size Info'!$AA$15) &amp; "." &amp; CY46)&gt;=--('Drill Size Info'!$AA$15)), (--(INT('Drill Size Info'!$AA$15) &amp; "." &amp; CY46)&lt;=--('Drill Size Info'!$AB$15))),
            --(INT('Drill Size Info'!$AA$15) &amp; "." &amp; CY46),
            --(INT('Drill Size Info'!$AB$15) &amp; "." &amp; CY46)
        )
    ),
    IF(CW46&lt;&gt;"",
        IF(INT('Drill Size Info'!$AA$15)=INT('Drill Size Info'!$AB$15),
            --(INT('Drill Size Info'!$AA$15) &amp; "." &amp; RIGHT(CW46,3)),
            IF(AND((--(INT('Drill Size Info'!$AA$15) &amp; "." &amp; RIGHT(CW46,3))&gt;=--('Drill Size Info'!$AA$15)), (--(INT('Drill Size Info'!$AA$15) &amp; "." &amp; RIGHT(CW46,3))&lt;=--('Drill Size Info'!$AB$15))),
                --(INT('Drill Size Info'!$AA$15) &amp; "." &amp; RIGHT(CW46,3)),
                --(INT('Drill Size Info'!$AB$15) &amp; "." &amp; RIGHT(CW46,3))
            )
        ),
        "N/A"
    )
)</f>
        <v>N/A</v>
      </c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40"/>
      <c r="AD46" s="140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41"/>
      <c r="AT46" s="141"/>
      <c r="AU46" s="141"/>
      <c r="AV46" s="141"/>
      <c r="AW46" s="141"/>
      <c r="AX46" s="141"/>
      <c r="AY46" s="142"/>
      <c r="AZ46" s="52"/>
      <c r="BA46" s="52"/>
      <c r="BB46" s="52"/>
      <c r="BC46" s="52"/>
      <c r="BD46" s="52"/>
      <c r="BE46" s="52"/>
      <c r="BF46" s="192" t="str">
        <f t="shared" si="4"/>
        <v/>
      </c>
      <c r="BG46" s="52"/>
      <c r="BH46" s="52"/>
      <c r="BI46" s="19">
        <f t="shared" si="42"/>
        <v>0</v>
      </c>
      <c r="BJ46" s="19">
        <f t="shared" si="43"/>
        <v>0</v>
      </c>
      <c r="BK46" s="19">
        <f t="shared" si="44"/>
        <v>0</v>
      </c>
      <c r="BL46" s="19">
        <f t="shared" si="45"/>
        <v>0</v>
      </c>
      <c r="BM46" s="19">
        <f t="shared" si="46"/>
        <v>0</v>
      </c>
      <c r="BN46" s="19">
        <f t="shared" si="47"/>
        <v>0</v>
      </c>
      <c r="BO46" s="19">
        <f t="shared" si="48"/>
        <v>0</v>
      </c>
      <c r="BP46" s="19">
        <f t="shared" si="49"/>
        <v>0</v>
      </c>
      <c r="BQ46" s="19">
        <f t="shared" si="50"/>
        <v>0</v>
      </c>
      <c r="BR46" s="19">
        <f t="shared" si="51"/>
        <v>0</v>
      </c>
      <c r="BS46" s="19">
        <f t="shared" si="52"/>
        <v>0</v>
      </c>
      <c r="BT46" s="19">
        <f t="shared" si="53"/>
        <v>0</v>
      </c>
      <c r="BU46" s="19">
        <f t="shared" si="54"/>
        <v>0</v>
      </c>
      <c r="BV46" s="19">
        <f t="shared" si="55"/>
        <v>0</v>
      </c>
      <c r="BW46" s="19">
        <f t="shared" si="56"/>
        <v>0</v>
      </c>
      <c r="BX46" s="19">
        <f t="shared" si="57"/>
        <v>0</v>
      </c>
      <c r="BY46" s="19">
        <f t="shared" si="58"/>
        <v>0</v>
      </c>
      <c r="BZ46" s="19">
        <f t="shared" si="59"/>
        <v>0</v>
      </c>
      <c r="CA46" s="19">
        <f t="shared" si="60"/>
        <v>0</v>
      </c>
      <c r="CB46" s="19">
        <f t="shared" si="61"/>
        <v>0</v>
      </c>
      <c r="CC46" s="19">
        <f t="shared" si="62"/>
        <v>0</v>
      </c>
      <c r="CD46" s="19">
        <f t="shared" si="63"/>
        <v>0</v>
      </c>
      <c r="CE46" s="19">
        <f t="shared" si="64"/>
        <v>0</v>
      </c>
      <c r="CF46" s="19">
        <f t="shared" si="65"/>
        <v>0</v>
      </c>
      <c r="CG46" s="19">
        <f t="shared" si="66"/>
        <v>0</v>
      </c>
      <c r="CH46" s="19">
        <f t="shared" si="67"/>
        <v>0</v>
      </c>
      <c r="CI46" s="19">
        <f t="shared" si="68"/>
        <v>0</v>
      </c>
      <c r="CJ46" s="19">
        <f t="shared" si="69"/>
        <v>0</v>
      </c>
      <c r="CK46" s="19">
        <f t="shared" si="70"/>
        <v>0</v>
      </c>
      <c r="CL46" s="19">
        <f t="shared" si="71"/>
        <v>0</v>
      </c>
      <c r="CM46" s="19">
        <f t="shared" si="72"/>
        <v>0</v>
      </c>
      <c r="CN46" s="19">
        <f t="shared" si="73"/>
        <v>0</v>
      </c>
    </row>
    <row r="47" spans="2:92" ht="15" customHeight="1" x14ac:dyDescent="0.2">
      <c r="B47" s="136">
        <f t="shared" si="41"/>
        <v>39</v>
      </c>
      <c r="C47" s="137" t="str">
        <f>CONCATENATE('DATA SHEET'!$B$9,'Drill Size Info'!$P$2)</f>
        <v>" HWDP</v>
      </c>
      <c r="D47" s="138" t="str" cm="1">
        <f t="array" aca="1" ref="D47" ca="1">CELL("contents",BF47)</f>
        <v/>
      </c>
      <c r="E47" s="137" t="s">
        <v>154</v>
      </c>
      <c r="F47" s="137" t="s">
        <v>154</v>
      </c>
      <c r="G47" s="154"/>
      <c r="H47" s="154"/>
      <c r="I47" s="137" t="s">
        <v>154</v>
      </c>
      <c r="J47" s="154" t="s">
        <v>154</v>
      </c>
      <c r="K47" s="154" t="s">
        <v>154</v>
      </c>
      <c r="L47" s="137" t="s">
        <v>154</v>
      </c>
      <c r="M47" s="137" t="s">
        <v>154</v>
      </c>
      <c r="N47" s="158" t="str">
        <f>IF(CU47&lt;&gt;"",
    IF(INT('Drill Size Info'!$AA$19)=INT('Drill Size Info'!$AB$19),
        --(INT('Drill Size Info'!$AA$19) &amp; "." &amp; CU47),
        IF(AND((--(INT('Drill Size Info'!$AA$19) &amp; "." &amp; CU47)&gt;=--('Drill Size Info'!$AA$19)), (--(INT('Drill Size Info'!$AA$19) &amp; "." &amp; CU47)&lt;=--('Drill Size Info'!$AB$19))),
            --(INT('Drill Size Info'!$AA$19) &amp; "." &amp; CU47),
            --(INT('Drill Size Info'!$AB$19) &amp; "." &amp; CU47)
        )
    ),
    IF(CT47&lt;&gt;"",
        IF(INT('Drill Size Info'!$AA$19)=INT('Drill Size Info'!$AB$19),
            --(INT('Drill Size Info'!$AA$19) &amp; "." &amp; LEFT(CT47,3)),
            IF(AND((--(INT('Drill Size Info'!$AA$19) &amp; "." &amp; LEFT(CT47,3))&gt;=--('Drill Size Info'!$AA$19)), (--(INT('Drill Size Info'!$AA$19) &amp; "." &amp; LEFT(CT47,3))&lt;=--('Drill Size Info'!$AB$19))),
                --(INT('Drill Size Info'!$AA$19) &amp; "." &amp; LEFT(CT47,3)),
                --(INT('Drill Size Info'!$AB$19) &amp; "." &amp; LEFT(CT47,3))
            )
        ),
        "OK"
    )
)</f>
        <v>OK</v>
      </c>
      <c r="O47" s="163" t="str">
        <f>IF(CV47&lt;&gt;"",
    IF(INT('Drill Size Info'!$AA$19)=INT('Drill Size Info'!$AB$19),
        --(INT('Drill Size Info'!$AA$19) &amp; "." &amp; CV47),
        IF(AND((--(INT('Drill Size Info'!$AA$19) &amp; "." &amp; CV47)&gt;=--('Drill Size Info'!$AA$19)), (--(INT('Drill Size Info'!$AA$19) &amp; "." &amp; CV47)&lt;=--('Drill Size Info'!$AB$19))),
            --(INT('Drill Size Info'!$AA$19) &amp; "." &amp; CV47),
            --(INT('Drill Size Info'!$AB$19) &amp; "." &amp; CV47)
        )
    ),
    IF(CT47&lt;&gt;"",
        IF(INT('Drill Size Info'!$AA$19)=INT('Drill Size Info'!$AB$19),
            --(INT('Drill Size Info'!$AA$19) &amp; "." &amp; RIGHT(CT47,3)),
            IF(AND((--(INT('Drill Size Info'!$AA$19) &amp; "." &amp; RIGHT(CT47,3))&gt;=--('Drill Size Info'!$AA$19)), (--(INT('Drill Size Info'!$AA$19) &amp; "." &amp; RIGHT(CT47,3))&lt;=--('Drill Size Info'!$AB$19))),
                --(INT('Drill Size Info'!$AA$19) &amp; "." &amp; RIGHT(CT47,3)),
                --(INT('Drill Size Info'!$AB$19) &amp; "." &amp; RIGHT(CT47,3))
            )
        ),
        "N/A"
    )
)</f>
        <v>N/A</v>
      </c>
      <c r="P47" s="158" t="str">
        <f>IF(CX47&lt;&gt;"",
    IF(INT('Drill Size Info'!$AA$19)=INT('Drill Size Info'!$AB$15),
        --(INT('Drill Size Info'!$AA$15) &amp; "." &amp; CX47),
        IF(AND((--(INT('Drill Size Info'!$AA$15) &amp; "." &amp; CX47)&gt;=--('Drill Size Info'!$AA$15)), (--(INT('Drill Size Info'!$AA$15) &amp; "." &amp; CX47)&lt;=--('Drill Size Info'!$AB$15))),
            --(INT('Drill Size Info'!$AA$15) &amp; "." &amp; CX47),
            --(INT('Drill Size Info'!$AB$15) &amp; "." &amp; CX47)
        )
    ),
    IF(CW47&lt;&gt;"",
        IF(INT('Drill Size Info'!$AA$15)=INT('Drill Size Info'!$AB$15),
            --(INT('Drill Size Info'!$AA$15) &amp; "." &amp; LEFT(CW47,3)),
            IF(AND((--(INT('Drill Size Info'!$AA$15) &amp; "." &amp; LEFT(CW47,3))&gt;=--('Drill Size Info'!$AA$15)), (--(INT('Drill Size Info'!$AA$15) &amp; "." &amp; LEFT(CW47,3))&lt;=--('Drill Size Info'!$AB$15))),
                --(INT('Drill Size Info'!$AA$15) &amp; "." &amp; LEFT(CW47,3)),
                --(INT('Drill Size Info'!$AB$15) &amp; "." &amp; LEFT(CW47,3))
            )
        ),
        "OK"
    )
)</f>
        <v>OK</v>
      </c>
      <c r="Q47" s="163" t="str">
        <f>IF(CY47&lt;&gt;"",
    IF(INT('Drill Size Info'!$AA$19)=INT('Drill Size Info'!$AB$15),
        --(INT('Drill Size Info'!$AA$15) &amp; "." &amp; CY47),
        IF(AND((--(INT('Drill Size Info'!$AA$15) &amp; "." &amp; CY47)&gt;=--('Drill Size Info'!$AA$15)), (--(INT('Drill Size Info'!$AA$15) &amp; "." &amp; CY47)&lt;=--('Drill Size Info'!$AB$15))),
            --(INT('Drill Size Info'!$AA$15) &amp; "." &amp; CY47),
            --(INT('Drill Size Info'!$AB$15) &amp; "." &amp; CY47)
        )
    ),
    IF(CW47&lt;&gt;"",
        IF(INT('Drill Size Info'!$AA$15)=INT('Drill Size Info'!$AB$15),
            --(INT('Drill Size Info'!$AA$15) &amp; "." &amp; RIGHT(CW47,3)),
            IF(AND((--(INT('Drill Size Info'!$AA$15) &amp; "." &amp; RIGHT(CW47,3))&gt;=--('Drill Size Info'!$AA$15)), (--(INT('Drill Size Info'!$AA$15) &amp; "." &amp; RIGHT(CW47,3))&lt;=--('Drill Size Info'!$AB$15))),
                --(INT('Drill Size Info'!$AA$15) &amp; "." &amp; RIGHT(CW47,3)),
                --(INT('Drill Size Info'!$AB$15) &amp; "." &amp; RIGHT(CW47,3))
            )
        ),
        "N/A"
    )
)</f>
        <v>N/A</v>
      </c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40"/>
      <c r="AD47" s="140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41"/>
      <c r="AT47" s="141"/>
      <c r="AU47" s="141"/>
      <c r="AV47" s="141"/>
      <c r="AW47" s="141"/>
      <c r="AX47" s="141"/>
      <c r="AY47" s="142"/>
      <c r="AZ47" s="52"/>
      <c r="BA47" s="52"/>
      <c r="BB47" s="52"/>
      <c r="BC47" s="52"/>
      <c r="BD47" s="52"/>
      <c r="BE47" s="52"/>
      <c r="BF47" s="192" t="str">
        <f t="shared" si="4"/>
        <v/>
      </c>
      <c r="BG47" s="52"/>
      <c r="BH47" s="52"/>
      <c r="BI47" s="19">
        <f t="shared" si="42"/>
        <v>0</v>
      </c>
      <c r="BJ47" s="19">
        <f t="shared" si="43"/>
        <v>0</v>
      </c>
      <c r="BK47" s="19">
        <f t="shared" si="44"/>
        <v>0</v>
      </c>
      <c r="BL47" s="19">
        <f t="shared" si="45"/>
        <v>0</v>
      </c>
      <c r="BM47" s="19">
        <f t="shared" si="46"/>
        <v>0</v>
      </c>
      <c r="BN47" s="19">
        <f t="shared" si="47"/>
        <v>0</v>
      </c>
      <c r="BO47" s="19">
        <f t="shared" si="48"/>
        <v>0</v>
      </c>
      <c r="BP47" s="19">
        <f t="shared" si="49"/>
        <v>0</v>
      </c>
      <c r="BQ47" s="19">
        <f t="shared" si="50"/>
        <v>0</v>
      </c>
      <c r="BR47" s="19">
        <f t="shared" si="51"/>
        <v>0</v>
      </c>
      <c r="BS47" s="19">
        <f t="shared" si="52"/>
        <v>0</v>
      </c>
      <c r="BT47" s="19">
        <f t="shared" si="53"/>
        <v>0</v>
      </c>
      <c r="BU47" s="19">
        <f t="shared" si="54"/>
        <v>0</v>
      </c>
      <c r="BV47" s="19">
        <f t="shared" si="55"/>
        <v>0</v>
      </c>
      <c r="BW47" s="19">
        <f t="shared" si="56"/>
        <v>0</v>
      </c>
      <c r="BX47" s="19">
        <f t="shared" si="57"/>
        <v>0</v>
      </c>
      <c r="BY47" s="19">
        <f t="shared" si="58"/>
        <v>0</v>
      </c>
      <c r="BZ47" s="19">
        <f t="shared" si="59"/>
        <v>0</v>
      </c>
      <c r="CA47" s="19">
        <f t="shared" si="60"/>
        <v>0</v>
      </c>
      <c r="CB47" s="19">
        <f t="shared" si="61"/>
        <v>0</v>
      </c>
      <c r="CC47" s="19">
        <f t="shared" si="62"/>
        <v>0</v>
      </c>
      <c r="CD47" s="19">
        <f t="shared" si="63"/>
        <v>0</v>
      </c>
      <c r="CE47" s="19">
        <f t="shared" si="64"/>
        <v>0</v>
      </c>
      <c r="CF47" s="19">
        <f t="shared" si="65"/>
        <v>0</v>
      </c>
      <c r="CG47" s="19">
        <f t="shared" si="66"/>
        <v>0</v>
      </c>
      <c r="CH47" s="19">
        <f t="shared" si="67"/>
        <v>0</v>
      </c>
      <c r="CI47" s="19">
        <f t="shared" si="68"/>
        <v>0</v>
      </c>
      <c r="CJ47" s="19">
        <f t="shared" si="69"/>
        <v>0</v>
      </c>
      <c r="CK47" s="19">
        <f t="shared" si="70"/>
        <v>0</v>
      </c>
      <c r="CL47" s="19">
        <f t="shared" si="71"/>
        <v>0</v>
      </c>
      <c r="CM47" s="19">
        <f t="shared" si="72"/>
        <v>0</v>
      </c>
      <c r="CN47" s="19">
        <f t="shared" si="73"/>
        <v>0</v>
      </c>
    </row>
    <row r="48" spans="2:92" ht="15" customHeight="1" x14ac:dyDescent="0.2">
      <c r="B48" s="136">
        <f t="shared" si="41"/>
        <v>40</v>
      </c>
      <c r="C48" s="137" t="str">
        <f>CONCATENATE('DATA SHEET'!$B$9,'Drill Size Info'!$P$2)</f>
        <v>" HWDP</v>
      </c>
      <c r="D48" s="138" t="str" cm="1">
        <f t="array" aca="1" ref="D48" ca="1">CELL("contents",BF48)</f>
        <v/>
      </c>
      <c r="E48" s="137" t="s">
        <v>154</v>
      </c>
      <c r="F48" s="137" t="s">
        <v>154</v>
      </c>
      <c r="G48" s="154"/>
      <c r="H48" s="154"/>
      <c r="I48" s="137" t="s">
        <v>154</v>
      </c>
      <c r="J48" s="154" t="s">
        <v>154</v>
      </c>
      <c r="K48" s="154" t="s">
        <v>154</v>
      </c>
      <c r="L48" s="137" t="s">
        <v>154</v>
      </c>
      <c r="M48" s="137" t="s">
        <v>154</v>
      </c>
      <c r="N48" s="158" t="str">
        <f>IF(CU48&lt;&gt;"",
    IF(INT('Drill Size Info'!$AA$19)=INT('Drill Size Info'!$AB$19),
        --(INT('Drill Size Info'!$AA$19) &amp; "." &amp; CU48),
        IF(AND((--(INT('Drill Size Info'!$AA$19) &amp; "." &amp; CU48)&gt;=--('Drill Size Info'!$AA$19)), (--(INT('Drill Size Info'!$AA$19) &amp; "." &amp; CU48)&lt;=--('Drill Size Info'!$AB$19))),
            --(INT('Drill Size Info'!$AA$19) &amp; "." &amp; CU48),
            --(INT('Drill Size Info'!$AB$19) &amp; "." &amp; CU48)
        )
    ),
    IF(CT48&lt;&gt;"",
        IF(INT('Drill Size Info'!$AA$19)=INT('Drill Size Info'!$AB$19),
            --(INT('Drill Size Info'!$AA$19) &amp; "." &amp; LEFT(CT48,3)),
            IF(AND((--(INT('Drill Size Info'!$AA$19) &amp; "." &amp; LEFT(CT48,3))&gt;=--('Drill Size Info'!$AA$19)), (--(INT('Drill Size Info'!$AA$19) &amp; "." &amp; LEFT(CT48,3))&lt;=--('Drill Size Info'!$AB$19))),
                --(INT('Drill Size Info'!$AA$19) &amp; "." &amp; LEFT(CT48,3)),
                --(INT('Drill Size Info'!$AB$19) &amp; "." &amp; LEFT(CT48,3))
            )
        ),
        "OK"
    )
)</f>
        <v>OK</v>
      </c>
      <c r="O48" s="163" t="str">
        <f>IF(CV48&lt;&gt;"",
    IF(INT('Drill Size Info'!$AA$19)=INT('Drill Size Info'!$AB$19),
        --(INT('Drill Size Info'!$AA$19) &amp; "." &amp; CV48),
        IF(AND((--(INT('Drill Size Info'!$AA$19) &amp; "." &amp; CV48)&gt;=--('Drill Size Info'!$AA$19)), (--(INT('Drill Size Info'!$AA$19) &amp; "." &amp; CV48)&lt;=--('Drill Size Info'!$AB$19))),
            --(INT('Drill Size Info'!$AA$19) &amp; "." &amp; CV48),
            --(INT('Drill Size Info'!$AB$19) &amp; "." &amp; CV48)
        )
    ),
    IF(CT48&lt;&gt;"",
        IF(INT('Drill Size Info'!$AA$19)=INT('Drill Size Info'!$AB$19),
            --(INT('Drill Size Info'!$AA$19) &amp; "." &amp; RIGHT(CT48,3)),
            IF(AND((--(INT('Drill Size Info'!$AA$19) &amp; "." &amp; RIGHT(CT48,3))&gt;=--('Drill Size Info'!$AA$19)), (--(INT('Drill Size Info'!$AA$19) &amp; "." &amp; RIGHT(CT48,3))&lt;=--('Drill Size Info'!$AB$19))),
                --(INT('Drill Size Info'!$AA$19) &amp; "." &amp; RIGHT(CT48,3)),
                --(INT('Drill Size Info'!$AB$19) &amp; "." &amp; RIGHT(CT48,3))
            )
        ),
        "N/A"
    )
)</f>
        <v>N/A</v>
      </c>
      <c r="P48" s="158" t="str">
        <f>IF(CX48&lt;&gt;"",
    IF(INT('Drill Size Info'!$AA$19)=INT('Drill Size Info'!$AB$15),
        --(INT('Drill Size Info'!$AA$15) &amp; "." &amp; CX48),
        IF(AND((--(INT('Drill Size Info'!$AA$15) &amp; "." &amp; CX48)&gt;=--('Drill Size Info'!$AA$15)), (--(INT('Drill Size Info'!$AA$15) &amp; "." &amp; CX48)&lt;=--('Drill Size Info'!$AB$15))),
            --(INT('Drill Size Info'!$AA$15) &amp; "." &amp; CX48),
            --(INT('Drill Size Info'!$AB$15) &amp; "." &amp; CX48)
        )
    ),
    IF(CW48&lt;&gt;"",
        IF(INT('Drill Size Info'!$AA$15)=INT('Drill Size Info'!$AB$15),
            --(INT('Drill Size Info'!$AA$15) &amp; "." &amp; LEFT(CW48,3)),
            IF(AND((--(INT('Drill Size Info'!$AA$15) &amp; "." &amp; LEFT(CW48,3))&gt;=--('Drill Size Info'!$AA$15)), (--(INT('Drill Size Info'!$AA$15) &amp; "." &amp; LEFT(CW48,3))&lt;=--('Drill Size Info'!$AB$15))),
                --(INT('Drill Size Info'!$AA$15) &amp; "." &amp; LEFT(CW48,3)),
                --(INT('Drill Size Info'!$AB$15) &amp; "." &amp; LEFT(CW48,3))
            )
        ),
        "OK"
    )
)</f>
        <v>OK</v>
      </c>
      <c r="Q48" s="163" t="str">
        <f>IF(CY48&lt;&gt;"",
    IF(INT('Drill Size Info'!$AA$19)=INT('Drill Size Info'!$AB$15),
        --(INT('Drill Size Info'!$AA$15) &amp; "." &amp; CY48),
        IF(AND((--(INT('Drill Size Info'!$AA$15) &amp; "." &amp; CY48)&gt;=--('Drill Size Info'!$AA$15)), (--(INT('Drill Size Info'!$AA$15) &amp; "." &amp; CY48)&lt;=--('Drill Size Info'!$AB$15))),
            --(INT('Drill Size Info'!$AA$15) &amp; "." &amp; CY48),
            --(INT('Drill Size Info'!$AB$15) &amp; "." &amp; CY48)
        )
    ),
    IF(CW48&lt;&gt;"",
        IF(INT('Drill Size Info'!$AA$15)=INT('Drill Size Info'!$AB$15),
            --(INT('Drill Size Info'!$AA$15) &amp; "." &amp; RIGHT(CW48,3)),
            IF(AND((--(INT('Drill Size Info'!$AA$15) &amp; "." &amp; RIGHT(CW48,3))&gt;=--('Drill Size Info'!$AA$15)), (--(INT('Drill Size Info'!$AA$15) &amp; "." &amp; RIGHT(CW48,3))&lt;=--('Drill Size Info'!$AB$15))),
                --(INT('Drill Size Info'!$AA$15) &amp; "." &amp; RIGHT(CW48,3)),
                --(INT('Drill Size Info'!$AB$15) &amp; "." &amp; RIGHT(CW48,3))
            )
        ),
        "N/A"
    )
)</f>
        <v>N/A</v>
      </c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40"/>
      <c r="AD48" s="140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41"/>
      <c r="AT48" s="141"/>
      <c r="AU48" s="141"/>
      <c r="AV48" s="141"/>
      <c r="AW48" s="141"/>
      <c r="AX48" s="141"/>
      <c r="AY48" s="142"/>
      <c r="AZ48" s="52"/>
      <c r="BA48" s="52"/>
      <c r="BB48" s="52"/>
      <c r="BC48" s="52"/>
      <c r="BD48" s="52"/>
      <c r="BE48" s="52"/>
      <c r="BF48" s="192" t="str">
        <f t="shared" si="4"/>
        <v/>
      </c>
      <c r="BG48" s="52"/>
      <c r="BH48" s="52"/>
      <c r="BI48" s="19">
        <f t="shared" si="42"/>
        <v>0</v>
      </c>
      <c r="BJ48" s="19">
        <f t="shared" si="43"/>
        <v>0</v>
      </c>
      <c r="BK48" s="19">
        <f t="shared" si="44"/>
        <v>0</v>
      </c>
      <c r="BL48" s="19">
        <f t="shared" si="45"/>
        <v>0</v>
      </c>
      <c r="BM48" s="19">
        <f t="shared" si="46"/>
        <v>0</v>
      </c>
      <c r="BN48" s="19">
        <f t="shared" si="47"/>
        <v>0</v>
      </c>
      <c r="BO48" s="19">
        <f t="shared" si="48"/>
        <v>0</v>
      </c>
      <c r="BP48" s="19">
        <f t="shared" si="49"/>
        <v>0</v>
      </c>
      <c r="BQ48" s="19">
        <f t="shared" si="50"/>
        <v>0</v>
      </c>
      <c r="BR48" s="19">
        <f t="shared" si="51"/>
        <v>0</v>
      </c>
      <c r="BS48" s="19">
        <f t="shared" si="52"/>
        <v>0</v>
      </c>
      <c r="BT48" s="19">
        <f t="shared" si="53"/>
        <v>0</v>
      </c>
      <c r="BU48" s="19">
        <f t="shared" si="54"/>
        <v>0</v>
      </c>
      <c r="BV48" s="19">
        <f t="shared" si="55"/>
        <v>0</v>
      </c>
      <c r="BW48" s="19">
        <f t="shared" si="56"/>
        <v>0</v>
      </c>
      <c r="BX48" s="19">
        <f t="shared" si="57"/>
        <v>0</v>
      </c>
      <c r="BY48" s="19">
        <f t="shared" si="58"/>
        <v>0</v>
      </c>
      <c r="BZ48" s="19">
        <f t="shared" si="59"/>
        <v>0</v>
      </c>
      <c r="CA48" s="19">
        <f t="shared" si="60"/>
        <v>0</v>
      </c>
      <c r="CB48" s="19">
        <f t="shared" si="61"/>
        <v>0</v>
      </c>
      <c r="CC48" s="19">
        <f t="shared" si="62"/>
        <v>0</v>
      </c>
      <c r="CD48" s="19">
        <f t="shared" si="63"/>
        <v>0</v>
      </c>
      <c r="CE48" s="19">
        <f t="shared" si="64"/>
        <v>0</v>
      </c>
      <c r="CF48" s="19">
        <f t="shared" si="65"/>
        <v>0</v>
      </c>
      <c r="CG48" s="19">
        <f t="shared" si="66"/>
        <v>0</v>
      </c>
      <c r="CH48" s="19">
        <f t="shared" si="67"/>
        <v>0</v>
      </c>
      <c r="CI48" s="19">
        <f t="shared" si="68"/>
        <v>0</v>
      </c>
      <c r="CJ48" s="19">
        <f t="shared" si="69"/>
        <v>0</v>
      </c>
      <c r="CK48" s="19">
        <f t="shared" si="70"/>
        <v>0</v>
      </c>
      <c r="CL48" s="19">
        <f t="shared" si="71"/>
        <v>0</v>
      </c>
      <c r="CM48" s="19">
        <f t="shared" si="72"/>
        <v>0</v>
      </c>
      <c r="CN48" s="19">
        <f t="shared" si="73"/>
        <v>0</v>
      </c>
    </row>
    <row r="49" spans="2:92" ht="15" customHeight="1" x14ac:dyDescent="0.2">
      <c r="B49" s="136">
        <f t="shared" si="41"/>
        <v>41</v>
      </c>
      <c r="C49" s="137" t="str">
        <f>CONCATENATE('DATA SHEET'!$B$9,'Drill Size Info'!$P$2)</f>
        <v>" HWDP</v>
      </c>
      <c r="D49" s="138" t="str" cm="1">
        <f t="array" aca="1" ref="D49" ca="1">CELL("contents",BF49)</f>
        <v/>
      </c>
      <c r="E49" s="137" t="s">
        <v>154</v>
      </c>
      <c r="F49" s="137" t="s">
        <v>154</v>
      </c>
      <c r="G49" s="154"/>
      <c r="H49" s="154"/>
      <c r="I49" s="137" t="s">
        <v>154</v>
      </c>
      <c r="J49" s="154" t="s">
        <v>154</v>
      </c>
      <c r="K49" s="154" t="s">
        <v>154</v>
      </c>
      <c r="L49" s="137" t="s">
        <v>154</v>
      </c>
      <c r="M49" s="137" t="s">
        <v>154</v>
      </c>
      <c r="N49" s="158" t="str">
        <f>IF(CU49&lt;&gt;"",
    IF(INT('Drill Size Info'!$AA$19)=INT('Drill Size Info'!$AB$19),
        --(INT('Drill Size Info'!$AA$19) &amp; "." &amp; CU49),
        IF(AND((--(INT('Drill Size Info'!$AA$19) &amp; "." &amp; CU49)&gt;=--('Drill Size Info'!$AA$19)), (--(INT('Drill Size Info'!$AA$19) &amp; "." &amp; CU49)&lt;=--('Drill Size Info'!$AB$19))),
            --(INT('Drill Size Info'!$AA$19) &amp; "." &amp; CU49),
            --(INT('Drill Size Info'!$AB$19) &amp; "." &amp; CU49)
        )
    ),
    IF(CT49&lt;&gt;"",
        IF(INT('Drill Size Info'!$AA$19)=INT('Drill Size Info'!$AB$19),
            --(INT('Drill Size Info'!$AA$19) &amp; "." &amp; LEFT(CT49,3)),
            IF(AND((--(INT('Drill Size Info'!$AA$19) &amp; "." &amp; LEFT(CT49,3))&gt;=--('Drill Size Info'!$AA$19)), (--(INT('Drill Size Info'!$AA$19) &amp; "." &amp; LEFT(CT49,3))&lt;=--('Drill Size Info'!$AB$19))),
                --(INT('Drill Size Info'!$AA$19) &amp; "." &amp; LEFT(CT49,3)),
                --(INT('Drill Size Info'!$AB$19) &amp; "." &amp; LEFT(CT49,3))
            )
        ),
        "OK"
    )
)</f>
        <v>OK</v>
      </c>
      <c r="O49" s="163" t="str">
        <f>IF(CV49&lt;&gt;"",
    IF(INT('Drill Size Info'!$AA$19)=INT('Drill Size Info'!$AB$19),
        --(INT('Drill Size Info'!$AA$19) &amp; "." &amp; CV49),
        IF(AND((--(INT('Drill Size Info'!$AA$19) &amp; "." &amp; CV49)&gt;=--('Drill Size Info'!$AA$19)), (--(INT('Drill Size Info'!$AA$19) &amp; "." &amp; CV49)&lt;=--('Drill Size Info'!$AB$19))),
            --(INT('Drill Size Info'!$AA$19) &amp; "." &amp; CV49),
            --(INT('Drill Size Info'!$AB$19) &amp; "." &amp; CV49)
        )
    ),
    IF(CT49&lt;&gt;"",
        IF(INT('Drill Size Info'!$AA$19)=INT('Drill Size Info'!$AB$19),
            --(INT('Drill Size Info'!$AA$19) &amp; "." &amp; RIGHT(CT49,3)),
            IF(AND((--(INT('Drill Size Info'!$AA$19) &amp; "." &amp; RIGHT(CT49,3))&gt;=--('Drill Size Info'!$AA$19)), (--(INT('Drill Size Info'!$AA$19) &amp; "." &amp; RIGHT(CT49,3))&lt;=--('Drill Size Info'!$AB$19))),
                --(INT('Drill Size Info'!$AA$19) &amp; "." &amp; RIGHT(CT49,3)),
                --(INT('Drill Size Info'!$AB$19) &amp; "." &amp; RIGHT(CT49,3))
            )
        ),
        "N/A"
    )
)</f>
        <v>N/A</v>
      </c>
      <c r="P49" s="158" t="str">
        <f>IF(CX49&lt;&gt;"",
    IF(INT('Drill Size Info'!$AA$19)=INT('Drill Size Info'!$AB$15),
        --(INT('Drill Size Info'!$AA$15) &amp; "." &amp; CX49),
        IF(AND((--(INT('Drill Size Info'!$AA$15) &amp; "." &amp; CX49)&gt;=--('Drill Size Info'!$AA$15)), (--(INT('Drill Size Info'!$AA$15) &amp; "." &amp; CX49)&lt;=--('Drill Size Info'!$AB$15))),
            --(INT('Drill Size Info'!$AA$15) &amp; "." &amp; CX49),
            --(INT('Drill Size Info'!$AB$15) &amp; "." &amp; CX49)
        )
    ),
    IF(CW49&lt;&gt;"",
        IF(INT('Drill Size Info'!$AA$15)=INT('Drill Size Info'!$AB$15),
            --(INT('Drill Size Info'!$AA$15) &amp; "." &amp; LEFT(CW49,3)),
            IF(AND((--(INT('Drill Size Info'!$AA$15) &amp; "." &amp; LEFT(CW49,3))&gt;=--('Drill Size Info'!$AA$15)), (--(INT('Drill Size Info'!$AA$15) &amp; "." &amp; LEFT(CW49,3))&lt;=--('Drill Size Info'!$AB$15))),
                --(INT('Drill Size Info'!$AA$15) &amp; "." &amp; LEFT(CW49,3)),
                --(INT('Drill Size Info'!$AB$15) &amp; "." &amp; LEFT(CW49,3))
            )
        ),
        "OK"
    )
)</f>
        <v>OK</v>
      </c>
      <c r="Q49" s="163" t="str">
        <f>IF(CY49&lt;&gt;"",
    IF(INT('Drill Size Info'!$AA$19)=INT('Drill Size Info'!$AB$15),
        --(INT('Drill Size Info'!$AA$15) &amp; "." &amp; CY49),
        IF(AND((--(INT('Drill Size Info'!$AA$15) &amp; "." &amp; CY49)&gt;=--('Drill Size Info'!$AA$15)), (--(INT('Drill Size Info'!$AA$15) &amp; "." &amp; CY49)&lt;=--('Drill Size Info'!$AB$15))),
            --(INT('Drill Size Info'!$AA$15) &amp; "." &amp; CY49),
            --(INT('Drill Size Info'!$AB$15) &amp; "." &amp; CY49)
        )
    ),
    IF(CW49&lt;&gt;"",
        IF(INT('Drill Size Info'!$AA$15)=INT('Drill Size Info'!$AB$15),
            --(INT('Drill Size Info'!$AA$15) &amp; "." &amp; RIGHT(CW49,3)),
            IF(AND((--(INT('Drill Size Info'!$AA$15) &amp; "." &amp; RIGHT(CW49,3))&gt;=--('Drill Size Info'!$AA$15)), (--(INT('Drill Size Info'!$AA$15) &amp; "." &amp; RIGHT(CW49,3))&lt;=--('Drill Size Info'!$AB$15))),
                --(INT('Drill Size Info'!$AA$15) &amp; "." &amp; RIGHT(CW49,3)),
                --(INT('Drill Size Info'!$AB$15) &amp; "." &amp; RIGHT(CW49,3))
            )
        ),
        "N/A"
    )
)</f>
        <v>N/A</v>
      </c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40"/>
      <c r="AD49" s="140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41"/>
      <c r="AT49" s="141"/>
      <c r="AU49" s="141"/>
      <c r="AV49" s="141"/>
      <c r="AW49" s="141"/>
      <c r="AX49" s="141"/>
      <c r="AY49" s="142"/>
      <c r="AZ49" s="52"/>
      <c r="BA49" s="52"/>
      <c r="BB49" s="52"/>
      <c r="BC49" s="52"/>
      <c r="BD49" s="52"/>
      <c r="BE49" s="52"/>
      <c r="BF49" s="192" t="str">
        <f t="shared" si="4"/>
        <v/>
      </c>
      <c r="BG49" s="52"/>
      <c r="BH49" s="52"/>
      <c r="BI49" s="19">
        <f t="shared" si="42"/>
        <v>0</v>
      </c>
      <c r="BJ49" s="19">
        <f t="shared" si="43"/>
        <v>0</v>
      </c>
      <c r="BK49" s="19">
        <f t="shared" si="44"/>
        <v>0</v>
      </c>
      <c r="BL49" s="19">
        <f t="shared" si="45"/>
        <v>0</v>
      </c>
      <c r="BM49" s="19">
        <f t="shared" si="46"/>
        <v>0</v>
      </c>
      <c r="BN49" s="19">
        <f t="shared" si="47"/>
        <v>0</v>
      </c>
      <c r="BO49" s="19">
        <f t="shared" si="48"/>
        <v>0</v>
      </c>
      <c r="BP49" s="19">
        <f t="shared" si="49"/>
        <v>0</v>
      </c>
      <c r="BQ49" s="19">
        <f t="shared" si="50"/>
        <v>0</v>
      </c>
      <c r="BR49" s="19">
        <f t="shared" si="51"/>
        <v>0</v>
      </c>
      <c r="BS49" s="19">
        <f t="shared" si="52"/>
        <v>0</v>
      </c>
      <c r="BT49" s="19">
        <f t="shared" si="53"/>
        <v>0</v>
      </c>
      <c r="BU49" s="19">
        <f t="shared" si="54"/>
        <v>0</v>
      </c>
      <c r="BV49" s="19">
        <f t="shared" si="55"/>
        <v>0</v>
      </c>
      <c r="BW49" s="19">
        <f t="shared" si="56"/>
        <v>0</v>
      </c>
      <c r="BX49" s="19">
        <f t="shared" si="57"/>
        <v>0</v>
      </c>
      <c r="BY49" s="19">
        <f t="shared" si="58"/>
        <v>0</v>
      </c>
      <c r="BZ49" s="19">
        <f t="shared" si="59"/>
        <v>0</v>
      </c>
      <c r="CA49" s="19">
        <f t="shared" si="60"/>
        <v>0</v>
      </c>
      <c r="CB49" s="19">
        <f t="shared" si="61"/>
        <v>0</v>
      </c>
      <c r="CC49" s="19">
        <f t="shared" si="62"/>
        <v>0</v>
      </c>
      <c r="CD49" s="19">
        <f t="shared" si="63"/>
        <v>0</v>
      </c>
      <c r="CE49" s="19">
        <f t="shared" si="64"/>
        <v>0</v>
      </c>
      <c r="CF49" s="19">
        <f t="shared" si="65"/>
        <v>0</v>
      </c>
      <c r="CG49" s="19">
        <f t="shared" si="66"/>
        <v>0</v>
      </c>
      <c r="CH49" s="19">
        <f t="shared" si="67"/>
        <v>0</v>
      </c>
      <c r="CI49" s="19">
        <f t="shared" si="68"/>
        <v>0</v>
      </c>
      <c r="CJ49" s="19">
        <f t="shared" si="69"/>
        <v>0</v>
      </c>
      <c r="CK49" s="19">
        <f t="shared" si="70"/>
        <v>0</v>
      </c>
      <c r="CL49" s="19">
        <f t="shared" si="71"/>
        <v>0</v>
      </c>
      <c r="CM49" s="19">
        <f t="shared" si="72"/>
        <v>0</v>
      </c>
      <c r="CN49" s="19">
        <f t="shared" si="73"/>
        <v>0</v>
      </c>
    </row>
    <row r="50" spans="2:92" ht="15" customHeight="1" x14ac:dyDescent="0.2">
      <c r="B50" s="136">
        <f t="shared" si="41"/>
        <v>42</v>
      </c>
      <c r="C50" s="137" t="str">
        <f>CONCATENATE('DATA SHEET'!$B$9,'Drill Size Info'!$P$2)</f>
        <v>" HWDP</v>
      </c>
      <c r="D50" s="138" t="str" cm="1">
        <f t="array" aca="1" ref="D50" ca="1">CELL("contents",BF50)</f>
        <v/>
      </c>
      <c r="E50" s="137" t="s">
        <v>154</v>
      </c>
      <c r="F50" s="137" t="s">
        <v>154</v>
      </c>
      <c r="G50" s="154"/>
      <c r="H50" s="154"/>
      <c r="I50" s="137" t="s">
        <v>154</v>
      </c>
      <c r="J50" s="154" t="s">
        <v>154</v>
      </c>
      <c r="K50" s="154" t="s">
        <v>154</v>
      </c>
      <c r="L50" s="137" t="s">
        <v>154</v>
      </c>
      <c r="M50" s="137" t="s">
        <v>154</v>
      </c>
      <c r="N50" s="158" t="str">
        <f>IF(CU50&lt;&gt;"",
    IF(INT('Drill Size Info'!$AA$19)=INT('Drill Size Info'!$AB$19),
        --(INT('Drill Size Info'!$AA$19) &amp; "." &amp; CU50),
        IF(AND((--(INT('Drill Size Info'!$AA$19) &amp; "." &amp; CU50)&gt;=--('Drill Size Info'!$AA$19)), (--(INT('Drill Size Info'!$AA$19) &amp; "." &amp; CU50)&lt;=--('Drill Size Info'!$AB$19))),
            --(INT('Drill Size Info'!$AA$19) &amp; "." &amp; CU50),
            --(INT('Drill Size Info'!$AB$19) &amp; "." &amp; CU50)
        )
    ),
    IF(CT50&lt;&gt;"",
        IF(INT('Drill Size Info'!$AA$19)=INT('Drill Size Info'!$AB$19),
            --(INT('Drill Size Info'!$AA$19) &amp; "." &amp; LEFT(CT50,3)),
            IF(AND((--(INT('Drill Size Info'!$AA$19) &amp; "." &amp; LEFT(CT50,3))&gt;=--('Drill Size Info'!$AA$19)), (--(INT('Drill Size Info'!$AA$19) &amp; "." &amp; LEFT(CT50,3))&lt;=--('Drill Size Info'!$AB$19))),
                --(INT('Drill Size Info'!$AA$19) &amp; "." &amp; LEFT(CT50,3)),
                --(INT('Drill Size Info'!$AB$19) &amp; "." &amp; LEFT(CT50,3))
            )
        ),
        "OK"
    )
)</f>
        <v>OK</v>
      </c>
      <c r="O50" s="163" t="str">
        <f>IF(CV50&lt;&gt;"",
    IF(INT('Drill Size Info'!$AA$19)=INT('Drill Size Info'!$AB$19),
        --(INT('Drill Size Info'!$AA$19) &amp; "." &amp; CV50),
        IF(AND((--(INT('Drill Size Info'!$AA$19) &amp; "." &amp; CV50)&gt;=--('Drill Size Info'!$AA$19)), (--(INT('Drill Size Info'!$AA$19) &amp; "." &amp; CV50)&lt;=--('Drill Size Info'!$AB$19))),
            --(INT('Drill Size Info'!$AA$19) &amp; "." &amp; CV50),
            --(INT('Drill Size Info'!$AB$19) &amp; "." &amp; CV50)
        )
    ),
    IF(CT50&lt;&gt;"",
        IF(INT('Drill Size Info'!$AA$19)=INT('Drill Size Info'!$AB$19),
            --(INT('Drill Size Info'!$AA$19) &amp; "." &amp; RIGHT(CT50,3)),
            IF(AND((--(INT('Drill Size Info'!$AA$19) &amp; "." &amp; RIGHT(CT50,3))&gt;=--('Drill Size Info'!$AA$19)), (--(INT('Drill Size Info'!$AA$19) &amp; "." &amp; RIGHT(CT50,3))&lt;=--('Drill Size Info'!$AB$19))),
                --(INT('Drill Size Info'!$AA$19) &amp; "." &amp; RIGHT(CT50,3)),
                --(INT('Drill Size Info'!$AB$19) &amp; "." &amp; RIGHT(CT50,3))
            )
        ),
        "N/A"
    )
)</f>
        <v>N/A</v>
      </c>
      <c r="P50" s="158" t="str">
        <f>IF(CX50&lt;&gt;"",
    IF(INT('Drill Size Info'!$AA$19)=INT('Drill Size Info'!$AB$15),
        --(INT('Drill Size Info'!$AA$15) &amp; "." &amp; CX50),
        IF(AND((--(INT('Drill Size Info'!$AA$15) &amp; "." &amp; CX50)&gt;=--('Drill Size Info'!$AA$15)), (--(INT('Drill Size Info'!$AA$15) &amp; "." &amp; CX50)&lt;=--('Drill Size Info'!$AB$15))),
            --(INT('Drill Size Info'!$AA$15) &amp; "." &amp; CX50),
            --(INT('Drill Size Info'!$AB$15) &amp; "." &amp; CX50)
        )
    ),
    IF(CW50&lt;&gt;"",
        IF(INT('Drill Size Info'!$AA$15)=INT('Drill Size Info'!$AB$15),
            --(INT('Drill Size Info'!$AA$15) &amp; "." &amp; LEFT(CW50,3)),
            IF(AND((--(INT('Drill Size Info'!$AA$15) &amp; "." &amp; LEFT(CW50,3))&gt;=--('Drill Size Info'!$AA$15)), (--(INT('Drill Size Info'!$AA$15) &amp; "." &amp; LEFT(CW50,3))&lt;=--('Drill Size Info'!$AB$15))),
                --(INT('Drill Size Info'!$AA$15) &amp; "." &amp; LEFT(CW50,3)),
                --(INT('Drill Size Info'!$AB$15) &amp; "." &amp; LEFT(CW50,3))
            )
        ),
        "OK"
    )
)</f>
        <v>OK</v>
      </c>
      <c r="Q50" s="163" t="str">
        <f>IF(CY50&lt;&gt;"",
    IF(INT('Drill Size Info'!$AA$19)=INT('Drill Size Info'!$AB$15),
        --(INT('Drill Size Info'!$AA$15) &amp; "." &amp; CY50),
        IF(AND((--(INT('Drill Size Info'!$AA$15) &amp; "." &amp; CY50)&gt;=--('Drill Size Info'!$AA$15)), (--(INT('Drill Size Info'!$AA$15) &amp; "." &amp; CY50)&lt;=--('Drill Size Info'!$AB$15))),
            --(INT('Drill Size Info'!$AA$15) &amp; "." &amp; CY50),
            --(INT('Drill Size Info'!$AB$15) &amp; "." &amp; CY50)
        )
    ),
    IF(CW50&lt;&gt;"",
        IF(INT('Drill Size Info'!$AA$15)=INT('Drill Size Info'!$AB$15),
            --(INT('Drill Size Info'!$AA$15) &amp; "." &amp; RIGHT(CW50,3)),
            IF(AND((--(INT('Drill Size Info'!$AA$15) &amp; "." &amp; RIGHT(CW50,3))&gt;=--('Drill Size Info'!$AA$15)), (--(INT('Drill Size Info'!$AA$15) &amp; "." &amp; RIGHT(CW50,3))&lt;=--('Drill Size Info'!$AB$15))),
                --(INT('Drill Size Info'!$AA$15) &amp; "." &amp; RIGHT(CW50,3)),
                --(INT('Drill Size Info'!$AB$15) &amp; "." &amp; RIGHT(CW50,3))
            )
        ),
        "N/A"
    )
)</f>
        <v>N/A</v>
      </c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40"/>
      <c r="AD50" s="140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41"/>
      <c r="AT50" s="141"/>
      <c r="AU50" s="141"/>
      <c r="AV50" s="141"/>
      <c r="AW50" s="141"/>
      <c r="AX50" s="141"/>
      <c r="AY50" s="142"/>
      <c r="AZ50" s="52"/>
      <c r="BA50" s="52"/>
      <c r="BB50" s="52"/>
      <c r="BC50" s="52"/>
      <c r="BD50" s="52"/>
      <c r="BE50" s="52"/>
      <c r="BF50" s="192" t="str">
        <f t="shared" si="4"/>
        <v/>
      </c>
      <c r="BG50" s="52"/>
      <c r="BH50" s="52"/>
      <c r="BI50" s="19">
        <f t="shared" si="42"/>
        <v>0</v>
      </c>
      <c r="BJ50" s="19">
        <f t="shared" si="43"/>
        <v>0</v>
      </c>
      <c r="BK50" s="19">
        <f t="shared" si="44"/>
        <v>0</v>
      </c>
      <c r="BL50" s="19">
        <f t="shared" si="45"/>
        <v>0</v>
      </c>
      <c r="BM50" s="19">
        <f t="shared" si="46"/>
        <v>0</v>
      </c>
      <c r="BN50" s="19">
        <f t="shared" si="47"/>
        <v>0</v>
      </c>
      <c r="BO50" s="19">
        <f t="shared" si="48"/>
        <v>0</v>
      </c>
      <c r="BP50" s="19">
        <f t="shared" si="49"/>
        <v>0</v>
      </c>
      <c r="BQ50" s="19">
        <f t="shared" si="50"/>
        <v>0</v>
      </c>
      <c r="BR50" s="19">
        <f t="shared" si="51"/>
        <v>0</v>
      </c>
      <c r="BS50" s="19">
        <f t="shared" si="52"/>
        <v>0</v>
      </c>
      <c r="BT50" s="19">
        <f t="shared" si="53"/>
        <v>0</v>
      </c>
      <c r="BU50" s="19">
        <f t="shared" si="54"/>
        <v>0</v>
      </c>
      <c r="BV50" s="19">
        <f t="shared" si="55"/>
        <v>0</v>
      </c>
      <c r="BW50" s="19">
        <f t="shared" si="56"/>
        <v>0</v>
      </c>
      <c r="BX50" s="19">
        <f t="shared" si="57"/>
        <v>0</v>
      </c>
      <c r="BY50" s="19">
        <f t="shared" si="58"/>
        <v>0</v>
      </c>
      <c r="BZ50" s="19">
        <f t="shared" si="59"/>
        <v>0</v>
      </c>
      <c r="CA50" s="19">
        <f t="shared" si="60"/>
        <v>0</v>
      </c>
      <c r="CB50" s="19">
        <f t="shared" si="61"/>
        <v>0</v>
      </c>
      <c r="CC50" s="19">
        <f t="shared" si="62"/>
        <v>0</v>
      </c>
      <c r="CD50" s="19">
        <f t="shared" si="63"/>
        <v>0</v>
      </c>
      <c r="CE50" s="19">
        <f t="shared" si="64"/>
        <v>0</v>
      </c>
      <c r="CF50" s="19">
        <f t="shared" si="65"/>
        <v>0</v>
      </c>
      <c r="CG50" s="19">
        <f t="shared" si="66"/>
        <v>0</v>
      </c>
      <c r="CH50" s="19">
        <f t="shared" si="67"/>
        <v>0</v>
      </c>
      <c r="CI50" s="19">
        <f t="shared" si="68"/>
        <v>0</v>
      </c>
      <c r="CJ50" s="19">
        <f t="shared" si="69"/>
        <v>0</v>
      </c>
      <c r="CK50" s="19">
        <f t="shared" si="70"/>
        <v>0</v>
      </c>
      <c r="CL50" s="19">
        <f t="shared" si="71"/>
        <v>0</v>
      </c>
      <c r="CM50" s="19">
        <f t="shared" si="72"/>
        <v>0</v>
      </c>
      <c r="CN50" s="19">
        <f t="shared" si="73"/>
        <v>0</v>
      </c>
    </row>
    <row r="51" spans="2:92" ht="15" customHeight="1" x14ac:dyDescent="0.2">
      <c r="B51" s="136">
        <f t="shared" si="41"/>
        <v>43</v>
      </c>
      <c r="C51" s="137" t="str">
        <f>CONCATENATE('DATA SHEET'!$B$9,'Drill Size Info'!$P$2)</f>
        <v>" HWDP</v>
      </c>
      <c r="D51" s="138" t="str" cm="1">
        <f t="array" aca="1" ref="D51" ca="1">CELL("contents",BF51)</f>
        <v/>
      </c>
      <c r="E51" s="137" t="s">
        <v>154</v>
      </c>
      <c r="F51" s="137" t="s">
        <v>154</v>
      </c>
      <c r="G51" s="154"/>
      <c r="H51" s="154"/>
      <c r="I51" s="137" t="s">
        <v>154</v>
      </c>
      <c r="J51" s="154" t="s">
        <v>154</v>
      </c>
      <c r="K51" s="154" t="s">
        <v>154</v>
      </c>
      <c r="L51" s="137" t="s">
        <v>154</v>
      </c>
      <c r="M51" s="137" t="s">
        <v>154</v>
      </c>
      <c r="N51" s="158" t="str">
        <f>IF(CU51&lt;&gt;"",
    IF(INT('Drill Size Info'!$AA$19)=INT('Drill Size Info'!$AB$19),
        --(INT('Drill Size Info'!$AA$19) &amp; "." &amp; CU51),
        IF(AND((--(INT('Drill Size Info'!$AA$19) &amp; "." &amp; CU51)&gt;=--('Drill Size Info'!$AA$19)), (--(INT('Drill Size Info'!$AA$19) &amp; "." &amp; CU51)&lt;=--('Drill Size Info'!$AB$19))),
            --(INT('Drill Size Info'!$AA$19) &amp; "." &amp; CU51),
            --(INT('Drill Size Info'!$AB$19) &amp; "." &amp; CU51)
        )
    ),
    IF(CT51&lt;&gt;"",
        IF(INT('Drill Size Info'!$AA$19)=INT('Drill Size Info'!$AB$19),
            --(INT('Drill Size Info'!$AA$19) &amp; "." &amp; LEFT(CT51,3)),
            IF(AND((--(INT('Drill Size Info'!$AA$19) &amp; "." &amp; LEFT(CT51,3))&gt;=--('Drill Size Info'!$AA$19)), (--(INT('Drill Size Info'!$AA$19) &amp; "." &amp; LEFT(CT51,3))&lt;=--('Drill Size Info'!$AB$19))),
                --(INT('Drill Size Info'!$AA$19) &amp; "." &amp; LEFT(CT51,3)),
                --(INT('Drill Size Info'!$AB$19) &amp; "." &amp; LEFT(CT51,3))
            )
        ),
        "OK"
    )
)</f>
        <v>OK</v>
      </c>
      <c r="O51" s="163" t="str">
        <f>IF(CV51&lt;&gt;"",
    IF(INT('Drill Size Info'!$AA$19)=INT('Drill Size Info'!$AB$19),
        --(INT('Drill Size Info'!$AA$19) &amp; "." &amp; CV51),
        IF(AND((--(INT('Drill Size Info'!$AA$19) &amp; "." &amp; CV51)&gt;=--('Drill Size Info'!$AA$19)), (--(INT('Drill Size Info'!$AA$19) &amp; "." &amp; CV51)&lt;=--('Drill Size Info'!$AB$19))),
            --(INT('Drill Size Info'!$AA$19) &amp; "." &amp; CV51),
            --(INT('Drill Size Info'!$AB$19) &amp; "." &amp; CV51)
        )
    ),
    IF(CT51&lt;&gt;"",
        IF(INT('Drill Size Info'!$AA$19)=INT('Drill Size Info'!$AB$19),
            --(INT('Drill Size Info'!$AA$19) &amp; "." &amp; RIGHT(CT51,3)),
            IF(AND((--(INT('Drill Size Info'!$AA$19) &amp; "." &amp; RIGHT(CT51,3))&gt;=--('Drill Size Info'!$AA$19)), (--(INT('Drill Size Info'!$AA$19) &amp; "." &amp; RIGHT(CT51,3))&lt;=--('Drill Size Info'!$AB$19))),
                --(INT('Drill Size Info'!$AA$19) &amp; "." &amp; RIGHT(CT51,3)),
                --(INT('Drill Size Info'!$AB$19) &amp; "." &amp; RIGHT(CT51,3))
            )
        ),
        "N/A"
    )
)</f>
        <v>N/A</v>
      </c>
      <c r="P51" s="158" t="str">
        <f>IF(CX51&lt;&gt;"",
    IF(INT('Drill Size Info'!$AA$19)=INT('Drill Size Info'!$AB$15),
        --(INT('Drill Size Info'!$AA$15) &amp; "." &amp; CX51),
        IF(AND((--(INT('Drill Size Info'!$AA$15) &amp; "." &amp; CX51)&gt;=--('Drill Size Info'!$AA$15)), (--(INT('Drill Size Info'!$AA$15) &amp; "." &amp; CX51)&lt;=--('Drill Size Info'!$AB$15))),
            --(INT('Drill Size Info'!$AA$15) &amp; "." &amp; CX51),
            --(INT('Drill Size Info'!$AB$15) &amp; "." &amp; CX51)
        )
    ),
    IF(CW51&lt;&gt;"",
        IF(INT('Drill Size Info'!$AA$15)=INT('Drill Size Info'!$AB$15),
            --(INT('Drill Size Info'!$AA$15) &amp; "." &amp; LEFT(CW51,3)),
            IF(AND((--(INT('Drill Size Info'!$AA$15) &amp; "." &amp; LEFT(CW51,3))&gt;=--('Drill Size Info'!$AA$15)), (--(INT('Drill Size Info'!$AA$15) &amp; "." &amp; LEFT(CW51,3))&lt;=--('Drill Size Info'!$AB$15))),
                --(INT('Drill Size Info'!$AA$15) &amp; "." &amp; LEFT(CW51,3)),
                --(INT('Drill Size Info'!$AB$15) &amp; "." &amp; LEFT(CW51,3))
            )
        ),
        "OK"
    )
)</f>
        <v>OK</v>
      </c>
      <c r="Q51" s="163" t="str">
        <f>IF(CY51&lt;&gt;"",
    IF(INT('Drill Size Info'!$AA$19)=INT('Drill Size Info'!$AB$15),
        --(INT('Drill Size Info'!$AA$15) &amp; "." &amp; CY51),
        IF(AND((--(INT('Drill Size Info'!$AA$15) &amp; "." &amp; CY51)&gt;=--('Drill Size Info'!$AA$15)), (--(INT('Drill Size Info'!$AA$15) &amp; "." &amp; CY51)&lt;=--('Drill Size Info'!$AB$15))),
            --(INT('Drill Size Info'!$AA$15) &amp; "." &amp; CY51),
            --(INT('Drill Size Info'!$AB$15) &amp; "." &amp; CY51)
        )
    ),
    IF(CW51&lt;&gt;"",
        IF(INT('Drill Size Info'!$AA$15)=INT('Drill Size Info'!$AB$15),
            --(INT('Drill Size Info'!$AA$15) &amp; "." &amp; RIGHT(CW51,3)),
            IF(AND((--(INT('Drill Size Info'!$AA$15) &amp; "." &amp; RIGHT(CW51,3))&gt;=--('Drill Size Info'!$AA$15)), (--(INT('Drill Size Info'!$AA$15) &amp; "." &amp; RIGHT(CW51,3))&lt;=--('Drill Size Info'!$AB$15))),
                --(INT('Drill Size Info'!$AA$15) &amp; "." &amp; RIGHT(CW51,3)),
                --(INT('Drill Size Info'!$AB$15) &amp; "." &amp; RIGHT(CW51,3))
            )
        ),
        "N/A"
    )
)</f>
        <v>N/A</v>
      </c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40"/>
      <c r="AD51" s="140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41"/>
      <c r="AT51" s="141"/>
      <c r="AU51" s="141"/>
      <c r="AV51" s="141"/>
      <c r="AW51" s="141"/>
      <c r="AX51" s="141"/>
      <c r="AY51" s="142"/>
      <c r="AZ51" s="52"/>
      <c r="BA51" s="52"/>
      <c r="BB51" s="52"/>
      <c r="BC51" s="52"/>
      <c r="BD51" s="52"/>
      <c r="BE51" s="52"/>
      <c r="BF51" s="192" t="str">
        <f t="shared" si="4"/>
        <v/>
      </c>
      <c r="BG51" s="52"/>
      <c r="BH51" s="52"/>
      <c r="BI51" s="19">
        <f t="shared" si="42"/>
        <v>0</v>
      </c>
      <c r="BJ51" s="19">
        <f t="shared" si="43"/>
        <v>0</v>
      </c>
      <c r="BK51" s="19">
        <f t="shared" si="44"/>
        <v>0</v>
      </c>
      <c r="BL51" s="19">
        <f t="shared" si="45"/>
        <v>0</v>
      </c>
      <c r="BM51" s="19">
        <f t="shared" si="46"/>
        <v>0</v>
      </c>
      <c r="BN51" s="19">
        <f t="shared" si="47"/>
        <v>0</v>
      </c>
      <c r="BO51" s="19">
        <f t="shared" si="48"/>
        <v>0</v>
      </c>
      <c r="BP51" s="19">
        <f t="shared" si="49"/>
        <v>0</v>
      </c>
      <c r="BQ51" s="19">
        <f t="shared" si="50"/>
        <v>0</v>
      </c>
      <c r="BR51" s="19">
        <f t="shared" si="51"/>
        <v>0</v>
      </c>
      <c r="BS51" s="19">
        <f t="shared" si="52"/>
        <v>0</v>
      </c>
      <c r="BT51" s="19">
        <f t="shared" si="53"/>
        <v>0</v>
      </c>
      <c r="BU51" s="19">
        <f t="shared" si="54"/>
        <v>0</v>
      </c>
      <c r="BV51" s="19">
        <f t="shared" si="55"/>
        <v>0</v>
      </c>
      <c r="BW51" s="19">
        <f t="shared" si="56"/>
        <v>0</v>
      </c>
      <c r="BX51" s="19">
        <f t="shared" si="57"/>
        <v>0</v>
      </c>
      <c r="BY51" s="19">
        <f t="shared" si="58"/>
        <v>0</v>
      </c>
      <c r="BZ51" s="19">
        <f t="shared" si="59"/>
        <v>0</v>
      </c>
      <c r="CA51" s="19">
        <f t="shared" si="60"/>
        <v>0</v>
      </c>
      <c r="CB51" s="19">
        <f t="shared" si="61"/>
        <v>0</v>
      </c>
      <c r="CC51" s="19">
        <f t="shared" si="62"/>
        <v>0</v>
      </c>
      <c r="CD51" s="19">
        <f t="shared" si="63"/>
        <v>0</v>
      </c>
      <c r="CE51" s="19">
        <f t="shared" si="64"/>
        <v>0</v>
      </c>
      <c r="CF51" s="19">
        <f t="shared" si="65"/>
        <v>0</v>
      </c>
      <c r="CG51" s="19">
        <f t="shared" si="66"/>
        <v>0</v>
      </c>
      <c r="CH51" s="19">
        <f t="shared" si="67"/>
        <v>0</v>
      </c>
      <c r="CI51" s="19">
        <f t="shared" si="68"/>
        <v>0</v>
      </c>
      <c r="CJ51" s="19">
        <f t="shared" si="69"/>
        <v>0</v>
      </c>
      <c r="CK51" s="19">
        <f t="shared" si="70"/>
        <v>0</v>
      </c>
      <c r="CL51" s="19">
        <f t="shared" si="71"/>
        <v>0</v>
      </c>
      <c r="CM51" s="19">
        <f t="shared" si="72"/>
        <v>0</v>
      </c>
      <c r="CN51" s="19">
        <f t="shared" si="73"/>
        <v>0</v>
      </c>
    </row>
    <row r="52" spans="2:92" ht="15" customHeight="1" x14ac:dyDescent="0.2">
      <c r="B52" s="136">
        <f t="shared" si="41"/>
        <v>44</v>
      </c>
      <c r="C52" s="137" t="str">
        <f>CONCATENATE('DATA SHEET'!$B$9,'Drill Size Info'!$P$2)</f>
        <v>" HWDP</v>
      </c>
      <c r="D52" s="138" t="str" cm="1">
        <f t="array" aca="1" ref="D52" ca="1">CELL("contents",BF52)</f>
        <v/>
      </c>
      <c r="E52" s="137" t="s">
        <v>154</v>
      </c>
      <c r="F52" s="137" t="s">
        <v>154</v>
      </c>
      <c r="G52" s="154"/>
      <c r="H52" s="154"/>
      <c r="I52" s="137" t="s">
        <v>154</v>
      </c>
      <c r="J52" s="154" t="s">
        <v>154</v>
      </c>
      <c r="K52" s="154" t="s">
        <v>154</v>
      </c>
      <c r="L52" s="137" t="s">
        <v>154</v>
      </c>
      <c r="M52" s="137" t="s">
        <v>154</v>
      </c>
      <c r="N52" s="158" t="str">
        <f>IF(CU52&lt;&gt;"",
    IF(INT('Drill Size Info'!$AA$19)=INT('Drill Size Info'!$AB$19),
        --(INT('Drill Size Info'!$AA$19) &amp; "." &amp; CU52),
        IF(AND((--(INT('Drill Size Info'!$AA$19) &amp; "." &amp; CU52)&gt;=--('Drill Size Info'!$AA$19)), (--(INT('Drill Size Info'!$AA$19) &amp; "." &amp; CU52)&lt;=--('Drill Size Info'!$AB$19))),
            --(INT('Drill Size Info'!$AA$19) &amp; "." &amp; CU52),
            --(INT('Drill Size Info'!$AB$19) &amp; "." &amp; CU52)
        )
    ),
    IF(CT52&lt;&gt;"",
        IF(INT('Drill Size Info'!$AA$19)=INT('Drill Size Info'!$AB$19),
            --(INT('Drill Size Info'!$AA$19) &amp; "." &amp; LEFT(CT52,3)),
            IF(AND((--(INT('Drill Size Info'!$AA$19) &amp; "." &amp; LEFT(CT52,3))&gt;=--('Drill Size Info'!$AA$19)), (--(INT('Drill Size Info'!$AA$19) &amp; "." &amp; LEFT(CT52,3))&lt;=--('Drill Size Info'!$AB$19))),
                --(INT('Drill Size Info'!$AA$19) &amp; "." &amp; LEFT(CT52,3)),
                --(INT('Drill Size Info'!$AB$19) &amp; "." &amp; LEFT(CT52,3))
            )
        ),
        "OK"
    )
)</f>
        <v>OK</v>
      </c>
      <c r="O52" s="163" t="str">
        <f>IF(CV52&lt;&gt;"",
    IF(INT('Drill Size Info'!$AA$19)=INT('Drill Size Info'!$AB$19),
        --(INT('Drill Size Info'!$AA$19) &amp; "." &amp; CV52),
        IF(AND((--(INT('Drill Size Info'!$AA$19) &amp; "." &amp; CV52)&gt;=--('Drill Size Info'!$AA$19)), (--(INT('Drill Size Info'!$AA$19) &amp; "." &amp; CV52)&lt;=--('Drill Size Info'!$AB$19))),
            --(INT('Drill Size Info'!$AA$19) &amp; "." &amp; CV52),
            --(INT('Drill Size Info'!$AB$19) &amp; "." &amp; CV52)
        )
    ),
    IF(CT52&lt;&gt;"",
        IF(INT('Drill Size Info'!$AA$19)=INT('Drill Size Info'!$AB$19),
            --(INT('Drill Size Info'!$AA$19) &amp; "." &amp; RIGHT(CT52,3)),
            IF(AND((--(INT('Drill Size Info'!$AA$19) &amp; "." &amp; RIGHT(CT52,3))&gt;=--('Drill Size Info'!$AA$19)), (--(INT('Drill Size Info'!$AA$19) &amp; "." &amp; RIGHT(CT52,3))&lt;=--('Drill Size Info'!$AB$19))),
                --(INT('Drill Size Info'!$AA$19) &amp; "." &amp; RIGHT(CT52,3)),
                --(INT('Drill Size Info'!$AB$19) &amp; "." &amp; RIGHT(CT52,3))
            )
        ),
        "N/A"
    )
)</f>
        <v>N/A</v>
      </c>
      <c r="P52" s="158" t="str">
        <f>IF(CX52&lt;&gt;"",
    IF(INT('Drill Size Info'!$AA$19)=INT('Drill Size Info'!$AB$15),
        --(INT('Drill Size Info'!$AA$15) &amp; "." &amp; CX52),
        IF(AND((--(INT('Drill Size Info'!$AA$15) &amp; "." &amp; CX52)&gt;=--('Drill Size Info'!$AA$15)), (--(INT('Drill Size Info'!$AA$15) &amp; "." &amp; CX52)&lt;=--('Drill Size Info'!$AB$15))),
            --(INT('Drill Size Info'!$AA$15) &amp; "." &amp; CX52),
            --(INT('Drill Size Info'!$AB$15) &amp; "." &amp; CX52)
        )
    ),
    IF(CW52&lt;&gt;"",
        IF(INT('Drill Size Info'!$AA$15)=INT('Drill Size Info'!$AB$15),
            --(INT('Drill Size Info'!$AA$15) &amp; "." &amp; LEFT(CW52,3)),
            IF(AND((--(INT('Drill Size Info'!$AA$15) &amp; "." &amp; LEFT(CW52,3))&gt;=--('Drill Size Info'!$AA$15)), (--(INT('Drill Size Info'!$AA$15) &amp; "." &amp; LEFT(CW52,3))&lt;=--('Drill Size Info'!$AB$15))),
                --(INT('Drill Size Info'!$AA$15) &amp; "." &amp; LEFT(CW52,3)),
                --(INT('Drill Size Info'!$AB$15) &amp; "." &amp; LEFT(CW52,3))
            )
        ),
        "OK"
    )
)</f>
        <v>OK</v>
      </c>
      <c r="Q52" s="163" t="str">
        <f>IF(CY52&lt;&gt;"",
    IF(INT('Drill Size Info'!$AA$19)=INT('Drill Size Info'!$AB$15),
        --(INT('Drill Size Info'!$AA$15) &amp; "." &amp; CY52),
        IF(AND((--(INT('Drill Size Info'!$AA$15) &amp; "." &amp; CY52)&gt;=--('Drill Size Info'!$AA$15)), (--(INT('Drill Size Info'!$AA$15) &amp; "." &amp; CY52)&lt;=--('Drill Size Info'!$AB$15))),
            --(INT('Drill Size Info'!$AA$15) &amp; "." &amp; CY52),
            --(INT('Drill Size Info'!$AB$15) &amp; "." &amp; CY52)
        )
    ),
    IF(CW52&lt;&gt;"",
        IF(INT('Drill Size Info'!$AA$15)=INT('Drill Size Info'!$AB$15),
            --(INT('Drill Size Info'!$AA$15) &amp; "." &amp; RIGHT(CW52,3)),
            IF(AND((--(INT('Drill Size Info'!$AA$15) &amp; "." &amp; RIGHT(CW52,3))&gt;=--('Drill Size Info'!$AA$15)), (--(INT('Drill Size Info'!$AA$15) &amp; "." &amp; RIGHT(CW52,3))&lt;=--('Drill Size Info'!$AB$15))),
                --(INT('Drill Size Info'!$AA$15) &amp; "." &amp; RIGHT(CW52,3)),
                --(INT('Drill Size Info'!$AB$15) &amp; "." &amp; RIGHT(CW52,3))
            )
        ),
        "N/A"
    )
)</f>
        <v>N/A</v>
      </c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40"/>
      <c r="AD52" s="140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41"/>
      <c r="AT52" s="141"/>
      <c r="AU52" s="141"/>
      <c r="AV52" s="141"/>
      <c r="AW52" s="141"/>
      <c r="AX52" s="141"/>
      <c r="AY52" s="142"/>
      <c r="AZ52" s="52"/>
      <c r="BA52" s="52"/>
      <c r="BB52" s="52"/>
      <c r="BC52" s="52"/>
      <c r="BD52" s="52"/>
      <c r="BE52" s="52"/>
      <c r="BF52" s="192" t="str">
        <f t="shared" si="4"/>
        <v/>
      </c>
      <c r="BG52" s="52"/>
      <c r="BH52" s="52"/>
      <c r="BI52" s="19">
        <f t="shared" si="42"/>
        <v>0</v>
      </c>
      <c r="BJ52" s="19">
        <f t="shared" si="43"/>
        <v>0</v>
      </c>
      <c r="BK52" s="19">
        <f t="shared" si="44"/>
        <v>0</v>
      </c>
      <c r="BL52" s="19">
        <f t="shared" si="45"/>
        <v>0</v>
      </c>
      <c r="BM52" s="19">
        <f t="shared" si="46"/>
        <v>0</v>
      </c>
      <c r="BN52" s="19">
        <f t="shared" si="47"/>
        <v>0</v>
      </c>
      <c r="BO52" s="19">
        <f t="shared" si="48"/>
        <v>0</v>
      </c>
      <c r="BP52" s="19">
        <f t="shared" si="49"/>
        <v>0</v>
      </c>
      <c r="BQ52" s="19">
        <f t="shared" si="50"/>
        <v>0</v>
      </c>
      <c r="BR52" s="19">
        <f t="shared" si="51"/>
        <v>0</v>
      </c>
      <c r="BS52" s="19">
        <f t="shared" si="52"/>
        <v>0</v>
      </c>
      <c r="BT52" s="19">
        <f t="shared" si="53"/>
        <v>0</v>
      </c>
      <c r="BU52" s="19">
        <f t="shared" si="54"/>
        <v>0</v>
      </c>
      <c r="BV52" s="19">
        <f t="shared" si="55"/>
        <v>0</v>
      </c>
      <c r="BW52" s="19">
        <f t="shared" si="56"/>
        <v>0</v>
      </c>
      <c r="BX52" s="19">
        <f t="shared" si="57"/>
        <v>0</v>
      </c>
      <c r="BY52" s="19">
        <f t="shared" si="58"/>
        <v>0</v>
      </c>
      <c r="BZ52" s="19">
        <f t="shared" si="59"/>
        <v>0</v>
      </c>
      <c r="CA52" s="19">
        <f t="shared" si="60"/>
        <v>0</v>
      </c>
      <c r="CB52" s="19">
        <f t="shared" si="61"/>
        <v>0</v>
      </c>
      <c r="CC52" s="19">
        <f t="shared" si="62"/>
        <v>0</v>
      </c>
      <c r="CD52" s="19">
        <f t="shared" si="63"/>
        <v>0</v>
      </c>
      <c r="CE52" s="19">
        <f t="shared" si="64"/>
        <v>0</v>
      </c>
      <c r="CF52" s="19">
        <f t="shared" si="65"/>
        <v>0</v>
      </c>
      <c r="CG52" s="19">
        <f t="shared" si="66"/>
        <v>0</v>
      </c>
      <c r="CH52" s="19">
        <f t="shared" si="67"/>
        <v>0</v>
      </c>
      <c r="CI52" s="19">
        <f t="shared" si="68"/>
        <v>0</v>
      </c>
      <c r="CJ52" s="19">
        <f t="shared" si="69"/>
        <v>0</v>
      </c>
      <c r="CK52" s="19">
        <f t="shared" si="70"/>
        <v>0</v>
      </c>
      <c r="CL52" s="19">
        <f t="shared" si="71"/>
        <v>0</v>
      </c>
      <c r="CM52" s="19">
        <f t="shared" si="72"/>
        <v>0</v>
      </c>
      <c r="CN52" s="19">
        <f t="shared" si="73"/>
        <v>0</v>
      </c>
    </row>
    <row r="53" spans="2:92" ht="15" customHeight="1" x14ac:dyDescent="0.2">
      <c r="B53" s="136">
        <f t="shared" si="41"/>
        <v>45</v>
      </c>
      <c r="C53" s="137" t="str">
        <f>CONCATENATE('DATA SHEET'!$B$9,'Drill Size Info'!$P$2)</f>
        <v>" HWDP</v>
      </c>
      <c r="D53" s="138" t="str" cm="1">
        <f t="array" aca="1" ref="D53" ca="1">CELL("contents",BF53)</f>
        <v/>
      </c>
      <c r="E53" s="137" t="s">
        <v>154</v>
      </c>
      <c r="F53" s="137" t="s">
        <v>154</v>
      </c>
      <c r="G53" s="154"/>
      <c r="H53" s="154"/>
      <c r="I53" s="137" t="s">
        <v>154</v>
      </c>
      <c r="J53" s="154" t="s">
        <v>154</v>
      </c>
      <c r="K53" s="154" t="s">
        <v>154</v>
      </c>
      <c r="L53" s="137" t="s">
        <v>154</v>
      </c>
      <c r="M53" s="137" t="s">
        <v>154</v>
      </c>
      <c r="N53" s="158" t="str">
        <f>IF(CU53&lt;&gt;"",
    IF(INT('Drill Size Info'!$AA$19)=INT('Drill Size Info'!$AB$19),
        --(INT('Drill Size Info'!$AA$19) &amp; "." &amp; CU53),
        IF(AND((--(INT('Drill Size Info'!$AA$19) &amp; "." &amp; CU53)&gt;=--('Drill Size Info'!$AA$19)), (--(INT('Drill Size Info'!$AA$19) &amp; "." &amp; CU53)&lt;=--('Drill Size Info'!$AB$19))),
            --(INT('Drill Size Info'!$AA$19) &amp; "." &amp; CU53),
            --(INT('Drill Size Info'!$AB$19) &amp; "." &amp; CU53)
        )
    ),
    IF(CT53&lt;&gt;"",
        IF(INT('Drill Size Info'!$AA$19)=INT('Drill Size Info'!$AB$19),
            --(INT('Drill Size Info'!$AA$19) &amp; "." &amp; LEFT(CT53,3)),
            IF(AND((--(INT('Drill Size Info'!$AA$19) &amp; "." &amp; LEFT(CT53,3))&gt;=--('Drill Size Info'!$AA$19)), (--(INT('Drill Size Info'!$AA$19) &amp; "." &amp; LEFT(CT53,3))&lt;=--('Drill Size Info'!$AB$19))),
                --(INT('Drill Size Info'!$AA$19) &amp; "." &amp; LEFT(CT53,3)),
                --(INT('Drill Size Info'!$AB$19) &amp; "." &amp; LEFT(CT53,3))
            )
        ),
        "OK"
    )
)</f>
        <v>OK</v>
      </c>
      <c r="O53" s="163" t="str">
        <f>IF(CV53&lt;&gt;"",
    IF(INT('Drill Size Info'!$AA$19)=INT('Drill Size Info'!$AB$19),
        --(INT('Drill Size Info'!$AA$19) &amp; "." &amp; CV53),
        IF(AND((--(INT('Drill Size Info'!$AA$19) &amp; "." &amp; CV53)&gt;=--('Drill Size Info'!$AA$19)), (--(INT('Drill Size Info'!$AA$19) &amp; "." &amp; CV53)&lt;=--('Drill Size Info'!$AB$19))),
            --(INT('Drill Size Info'!$AA$19) &amp; "." &amp; CV53),
            --(INT('Drill Size Info'!$AB$19) &amp; "." &amp; CV53)
        )
    ),
    IF(CT53&lt;&gt;"",
        IF(INT('Drill Size Info'!$AA$19)=INT('Drill Size Info'!$AB$19),
            --(INT('Drill Size Info'!$AA$19) &amp; "." &amp; RIGHT(CT53,3)),
            IF(AND((--(INT('Drill Size Info'!$AA$19) &amp; "." &amp; RIGHT(CT53,3))&gt;=--('Drill Size Info'!$AA$19)), (--(INT('Drill Size Info'!$AA$19) &amp; "." &amp; RIGHT(CT53,3))&lt;=--('Drill Size Info'!$AB$19))),
                --(INT('Drill Size Info'!$AA$19) &amp; "." &amp; RIGHT(CT53,3)),
                --(INT('Drill Size Info'!$AB$19) &amp; "." &amp; RIGHT(CT53,3))
            )
        ),
        "N/A"
    )
)</f>
        <v>N/A</v>
      </c>
      <c r="P53" s="158" t="str">
        <f>IF(CX53&lt;&gt;"",
    IF(INT('Drill Size Info'!$AA$19)=INT('Drill Size Info'!$AB$15),
        --(INT('Drill Size Info'!$AA$15) &amp; "." &amp; CX53),
        IF(AND((--(INT('Drill Size Info'!$AA$15) &amp; "." &amp; CX53)&gt;=--('Drill Size Info'!$AA$15)), (--(INT('Drill Size Info'!$AA$15) &amp; "." &amp; CX53)&lt;=--('Drill Size Info'!$AB$15))),
            --(INT('Drill Size Info'!$AA$15) &amp; "." &amp; CX53),
            --(INT('Drill Size Info'!$AB$15) &amp; "." &amp; CX53)
        )
    ),
    IF(CW53&lt;&gt;"",
        IF(INT('Drill Size Info'!$AA$15)=INT('Drill Size Info'!$AB$15),
            --(INT('Drill Size Info'!$AA$15) &amp; "." &amp; LEFT(CW53,3)),
            IF(AND((--(INT('Drill Size Info'!$AA$15) &amp; "." &amp; LEFT(CW53,3))&gt;=--('Drill Size Info'!$AA$15)), (--(INT('Drill Size Info'!$AA$15) &amp; "." &amp; LEFT(CW53,3))&lt;=--('Drill Size Info'!$AB$15))),
                --(INT('Drill Size Info'!$AA$15) &amp; "." &amp; LEFT(CW53,3)),
                --(INT('Drill Size Info'!$AB$15) &amp; "." &amp; LEFT(CW53,3))
            )
        ),
        "OK"
    )
)</f>
        <v>OK</v>
      </c>
      <c r="Q53" s="163" t="str">
        <f>IF(CY53&lt;&gt;"",
    IF(INT('Drill Size Info'!$AA$19)=INT('Drill Size Info'!$AB$15),
        --(INT('Drill Size Info'!$AA$15) &amp; "." &amp; CY53),
        IF(AND((--(INT('Drill Size Info'!$AA$15) &amp; "." &amp; CY53)&gt;=--('Drill Size Info'!$AA$15)), (--(INT('Drill Size Info'!$AA$15) &amp; "." &amp; CY53)&lt;=--('Drill Size Info'!$AB$15))),
            --(INT('Drill Size Info'!$AA$15) &amp; "." &amp; CY53),
            --(INT('Drill Size Info'!$AB$15) &amp; "." &amp; CY53)
        )
    ),
    IF(CW53&lt;&gt;"",
        IF(INT('Drill Size Info'!$AA$15)=INT('Drill Size Info'!$AB$15),
            --(INT('Drill Size Info'!$AA$15) &amp; "." &amp; RIGHT(CW53,3)),
            IF(AND((--(INT('Drill Size Info'!$AA$15) &amp; "." &amp; RIGHT(CW53,3))&gt;=--('Drill Size Info'!$AA$15)), (--(INT('Drill Size Info'!$AA$15) &amp; "." &amp; RIGHT(CW53,3))&lt;=--('Drill Size Info'!$AB$15))),
                --(INT('Drill Size Info'!$AA$15) &amp; "." &amp; RIGHT(CW53,3)),
                --(INT('Drill Size Info'!$AB$15) &amp; "." &amp; RIGHT(CW53,3))
            )
        ),
        "N/A"
    )
)</f>
        <v>N/A</v>
      </c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40"/>
      <c r="AD53" s="140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41"/>
      <c r="AT53" s="141"/>
      <c r="AU53" s="141"/>
      <c r="AV53" s="141"/>
      <c r="AW53" s="141"/>
      <c r="AX53" s="141"/>
      <c r="AY53" s="142"/>
      <c r="AZ53" s="52"/>
      <c r="BA53" s="52"/>
      <c r="BB53" s="52"/>
      <c r="BC53" s="52"/>
      <c r="BD53" s="52"/>
      <c r="BE53" s="52"/>
      <c r="BF53" s="192" t="str">
        <f t="shared" si="4"/>
        <v/>
      </c>
      <c r="BG53" s="52"/>
      <c r="BH53" s="52"/>
      <c r="BI53" s="19">
        <f t="shared" si="42"/>
        <v>0</v>
      </c>
      <c r="BJ53" s="19">
        <f t="shared" si="43"/>
        <v>0</v>
      </c>
      <c r="BK53" s="19">
        <f t="shared" si="44"/>
        <v>0</v>
      </c>
      <c r="BL53" s="19">
        <f t="shared" si="45"/>
        <v>0</v>
      </c>
      <c r="BM53" s="19">
        <f t="shared" si="46"/>
        <v>0</v>
      </c>
      <c r="BN53" s="19">
        <f t="shared" si="47"/>
        <v>0</v>
      </c>
      <c r="BO53" s="19">
        <f t="shared" si="48"/>
        <v>0</v>
      </c>
      <c r="BP53" s="19">
        <f t="shared" si="49"/>
        <v>0</v>
      </c>
      <c r="BQ53" s="19">
        <f t="shared" si="50"/>
        <v>0</v>
      </c>
      <c r="BR53" s="19">
        <f t="shared" si="51"/>
        <v>0</v>
      </c>
      <c r="BS53" s="19">
        <f t="shared" si="52"/>
        <v>0</v>
      </c>
      <c r="BT53" s="19">
        <f t="shared" si="53"/>
        <v>0</v>
      </c>
      <c r="BU53" s="19">
        <f t="shared" si="54"/>
        <v>0</v>
      </c>
      <c r="BV53" s="19">
        <f t="shared" si="55"/>
        <v>0</v>
      </c>
      <c r="BW53" s="19">
        <f t="shared" si="56"/>
        <v>0</v>
      </c>
      <c r="BX53" s="19">
        <f t="shared" si="57"/>
        <v>0</v>
      </c>
      <c r="BY53" s="19">
        <f t="shared" si="58"/>
        <v>0</v>
      </c>
      <c r="BZ53" s="19">
        <f t="shared" si="59"/>
        <v>0</v>
      </c>
      <c r="CA53" s="19">
        <f t="shared" si="60"/>
        <v>0</v>
      </c>
      <c r="CB53" s="19">
        <f t="shared" si="61"/>
        <v>0</v>
      </c>
      <c r="CC53" s="19">
        <f t="shared" si="62"/>
        <v>0</v>
      </c>
      <c r="CD53" s="19">
        <f t="shared" si="63"/>
        <v>0</v>
      </c>
      <c r="CE53" s="19">
        <f t="shared" si="64"/>
        <v>0</v>
      </c>
      <c r="CF53" s="19">
        <f t="shared" si="65"/>
        <v>0</v>
      </c>
      <c r="CG53" s="19">
        <f t="shared" si="66"/>
        <v>0</v>
      </c>
      <c r="CH53" s="19">
        <f t="shared" si="67"/>
        <v>0</v>
      </c>
      <c r="CI53" s="19">
        <f t="shared" si="68"/>
        <v>0</v>
      </c>
      <c r="CJ53" s="19">
        <f t="shared" si="69"/>
        <v>0</v>
      </c>
      <c r="CK53" s="19">
        <f t="shared" si="70"/>
        <v>0</v>
      </c>
      <c r="CL53" s="19">
        <f t="shared" si="71"/>
        <v>0</v>
      </c>
      <c r="CM53" s="19">
        <f t="shared" si="72"/>
        <v>0</v>
      </c>
      <c r="CN53" s="19">
        <f t="shared" si="73"/>
        <v>0</v>
      </c>
    </row>
    <row r="54" spans="2:92" ht="15" customHeight="1" x14ac:dyDescent="0.2">
      <c r="B54" s="136">
        <f t="shared" si="41"/>
        <v>46</v>
      </c>
      <c r="C54" s="137" t="str">
        <f>CONCATENATE('DATA SHEET'!$B$9,'Drill Size Info'!$P$2)</f>
        <v>" HWDP</v>
      </c>
      <c r="D54" s="138" t="str" cm="1">
        <f t="array" aca="1" ref="D54" ca="1">CELL("contents",BF54)</f>
        <v/>
      </c>
      <c r="E54" s="137" t="s">
        <v>154</v>
      </c>
      <c r="F54" s="137" t="s">
        <v>154</v>
      </c>
      <c r="G54" s="154"/>
      <c r="H54" s="154"/>
      <c r="I54" s="137" t="s">
        <v>154</v>
      </c>
      <c r="J54" s="154" t="s">
        <v>154</v>
      </c>
      <c r="K54" s="154" t="s">
        <v>154</v>
      </c>
      <c r="L54" s="137" t="s">
        <v>154</v>
      </c>
      <c r="M54" s="137" t="s">
        <v>154</v>
      </c>
      <c r="N54" s="158" t="str">
        <f>IF(CU54&lt;&gt;"",
    IF(INT('Drill Size Info'!$AA$19)=INT('Drill Size Info'!$AB$19),
        --(INT('Drill Size Info'!$AA$19) &amp; "." &amp; CU54),
        IF(AND((--(INT('Drill Size Info'!$AA$19) &amp; "." &amp; CU54)&gt;=--('Drill Size Info'!$AA$19)), (--(INT('Drill Size Info'!$AA$19) &amp; "." &amp; CU54)&lt;=--('Drill Size Info'!$AB$19))),
            --(INT('Drill Size Info'!$AA$19) &amp; "." &amp; CU54),
            --(INT('Drill Size Info'!$AB$19) &amp; "." &amp; CU54)
        )
    ),
    IF(CT54&lt;&gt;"",
        IF(INT('Drill Size Info'!$AA$19)=INT('Drill Size Info'!$AB$19),
            --(INT('Drill Size Info'!$AA$19) &amp; "." &amp; LEFT(CT54,3)),
            IF(AND((--(INT('Drill Size Info'!$AA$19) &amp; "." &amp; LEFT(CT54,3))&gt;=--('Drill Size Info'!$AA$19)), (--(INT('Drill Size Info'!$AA$19) &amp; "." &amp; LEFT(CT54,3))&lt;=--('Drill Size Info'!$AB$19))),
                --(INT('Drill Size Info'!$AA$19) &amp; "." &amp; LEFT(CT54,3)),
                --(INT('Drill Size Info'!$AB$19) &amp; "." &amp; LEFT(CT54,3))
            )
        ),
        "OK"
    )
)</f>
        <v>OK</v>
      </c>
      <c r="O54" s="163" t="str">
        <f>IF(CV54&lt;&gt;"",
    IF(INT('Drill Size Info'!$AA$19)=INT('Drill Size Info'!$AB$19),
        --(INT('Drill Size Info'!$AA$19) &amp; "." &amp; CV54),
        IF(AND((--(INT('Drill Size Info'!$AA$19) &amp; "." &amp; CV54)&gt;=--('Drill Size Info'!$AA$19)), (--(INT('Drill Size Info'!$AA$19) &amp; "." &amp; CV54)&lt;=--('Drill Size Info'!$AB$19))),
            --(INT('Drill Size Info'!$AA$19) &amp; "." &amp; CV54),
            --(INT('Drill Size Info'!$AB$19) &amp; "." &amp; CV54)
        )
    ),
    IF(CT54&lt;&gt;"",
        IF(INT('Drill Size Info'!$AA$19)=INT('Drill Size Info'!$AB$19),
            --(INT('Drill Size Info'!$AA$19) &amp; "." &amp; RIGHT(CT54,3)),
            IF(AND((--(INT('Drill Size Info'!$AA$19) &amp; "." &amp; RIGHT(CT54,3))&gt;=--('Drill Size Info'!$AA$19)), (--(INT('Drill Size Info'!$AA$19) &amp; "." &amp; RIGHT(CT54,3))&lt;=--('Drill Size Info'!$AB$19))),
                --(INT('Drill Size Info'!$AA$19) &amp; "." &amp; RIGHT(CT54,3)),
                --(INT('Drill Size Info'!$AB$19) &amp; "." &amp; RIGHT(CT54,3))
            )
        ),
        "N/A"
    )
)</f>
        <v>N/A</v>
      </c>
      <c r="P54" s="158" t="str">
        <f>IF(CX54&lt;&gt;"",
    IF(INT('Drill Size Info'!$AA$19)=INT('Drill Size Info'!$AB$15),
        --(INT('Drill Size Info'!$AA$15) &amp; "." &amp; CX54),
        IF(AND((--(INT('Drill Size Info'!$AA$15) &amp; "." &amp; CX54)&gt;=--('Drill Size Info'!$AA$15)), (--(INT('Drill Size Info'!$AA$15) &amp; "." &amp; CX54)&lt;=--('Drill Size Info'!$AB$15))),
            --(INT('Drill Size Info'!$AA$15) &amp; "." &amp; CX54),
            --(INT('Drill Size Info'!$AB$15) &amp; "." &amp; CX54)
        )
    ),
    IF(CW54&lt;&gt;"",
        IF(INT('Drill Size Info'!$AA$15)=INT('Drill Size Info'!$AB$15),
            --(INT('Drill Size Info'!$AA$15) &amp; "." &amp; LEFT(CW54,3)),
            IF(AND((--(INT('Drill Size Info'!$AA$15) &amp; "." &amp; LEFT(CW54,3))&gt;=--('Drill Size Info'!$AA$15)), (--(INT('Drill Size Info'!$AA$15) &amp; "." &amp; LEFT(CW54,3))&lt;=--('Drill Size Info'!$AB$15))),
                --(INT('Drill Size Info'!$AA$15) &amp; "." &amp; LEFT(CW54,3)),
                --(INT('Drill Size Info'!$AB$15) &amp; "." &amp; LEFT(CW54,3))
            )
        ),
        "OK"
    )
)</f>
        <v>OK</v>
      </c>
      <c r="Q54" s="163" t="str">
        <f>IF(CY54&lt;&gt;"",
    IF(INT('Drill Size Info'!$AA$19)=INT('Drill Size Info'!$AB$15),
        --(INT('Drill Size Info'!$AA$15) &amp; "." &amp; CY54),
        IF(AND((--(INT('Drill Size Info'!$AA$15) &amp; "." &amp; CY54)&gt;=--('Drill Size Info'!$AA$15)), (--(INT('Drill Size Info'!$AA$15) &amp; "." &amp; CY54)&lt;=--('Drill Size Info'!$AB$15))),
            --(INT('Drill Size Info'!$AA$15) &amp; "." &amp; CY54),
            --(INT('Drill Size Info'!$AB$15) &amp; "." &amp; CY54)
        )
    ),
    IF(CW54&lt;&gt;"",
        IF(INT('Drill Size Info'!$AA$15)=INT('Drill Size Info'!$AB$15),
            --(INT('Drill Size Info'!$AA$15) &amp; "." &amp; RIGHT(CW54,3)),
            IF(AND((--(INT('Drill Size Info'!$AA$15) &amp; "." &amp; RIGHT(CW54,3))&gt;=--('Drill Size Info'!$AA$15)), (--(INT('Drill Size Info'!$AA$15) &amp; "." &amp; RIGHT(CW54,3))&lt;=--('Drill Size Info'!$AB$15))),
                --(INT('Drill Size Info'!$AA$15) &amp; "." &amp; RIGHT(CW54,3)),
                --(INT('Drill Size Info'!$AB$15) &amp; "." &amp; RIGHT(CW54,3))
            )
        ),
        "N/A"
    )
)</f>
        <v>N/A</v>
      </c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40"/>
      <c r="AD54" s="140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41"/>
      <c r="AT54" s="141"/>
      <c r="AU54" s="141"/>
      <c r="AV54" s="141"/>
      <c r="AW54" s="141"/>
      <c r="AX54" s="141"/>
      <c r="AY54" s="142"/>
      <c r="AZ54" s="52"/>
      <c r="BA54" s="52"/>
      <c r="BB54" s="52"/>
      <c r="BC54" s="52"/>
      <c r="BD54" s="52"/>
      <c r="BE54" s="52"/>
      <c r="BF54" s="192" t="str">
        <f t="shared" si="4"/>
        <v/>
      </c>
      <c r="BG54" s="52"/>
      <c r="BH54" s="52"/>
      <c r="BI54" s="19">
        <f t="shared" si="42"/>
        <v>0</v>
      </c>
      <c r="BJ54" s="19">
        <f t="shared" si="43"/>
        <v>0</v>
      </c>
      <c r="BK54" s="19">
        <f t="shared" si="44"/>
        <v>0</v>
      </c>
      <c r="BL54" s="19">
        <f t="shared" si="45"/>
        <v>0</v>
      </c>
      <c r="BM54" s="19">
        <f t="shared" si="46"/>
        <v>0</v>
      </c>
      <c r="BN54" s="19">
        <f t="shared" si="47"/>
        <v>0</v>
      </c>
      <c r="BO54" s="19">
        <f t="shared" si="48"/>
        <v>0</v>
      </c>
      <c r="BP54" s="19">
        <f t="shared" si="49"/>
        <v>0</v>
      </c>
      <c r="BQ54" s="19">
        <f t="shared" si="50"/>
        <v>0</v>
      </c>
      <c r="BR54" s="19">
        <f t="shared" si="51"/>
        <v>0</v>
      </c>
      <c r="BS54" s="19">
        <f t="shared" si="52"/>
        <v>0</v>
      </c>
      <c r="BT54" s="19">
        <f t="shared" si="53"/>
        <v>0</v>
      </c>
      <c r="BU54" s="19">
        <f t="shared" si="54"/>
        <v>0</v>
      </c>
      <c r="BV54" s="19">
        <f t="shared" si="55"/>
        <v>0</v>
      </c>
      <c r="BW54" s="19">
        <f t="shared" si="56"/>
        <v>0</v>
      </c>
      <c r="BX54" s="19">
        <f t="shared" si="57"/>
        <v>0</v>
      </c>
      <c r="BY54" s="19">
        <f t="shared" si="58"/>
        <v>0</v>
      </c>
      <c r="BZ54" s="19">
        <f t="shared" si="59"/>
        <v>0</v>
      </c>
      <c r="CA54" s="19">
        <f t="shared" si="60"/>
        <v>0</v>
      </c>
      <c r="CB54" s="19">
        <f t="shared" si="61"/>
        <v>0</v>
      </c>
      <c r="CC54" s="19">
        <f t="shared" si="62"/>
        <v>0</v>
      </c>
      <c r="CD54" s="19">
        <f t="shared" si="63"/>
        <v>0</v>
      </c>
      <c r="CE54" s="19">
        <f t="shared" si="64"/>
        <v>0</v>
      </c>
      <c r="CF54" s="19">
        <f t="shared" si="65"/>
        <v>0</v>
      </c>
      <c r="CG54" s="19">
        <f t="shared" si="66"/>
        <v>0</v>
      </c>
      <c r="CH54" s="19">
        <f t="shared" si="67"/>
        <v>0</v>
      </c>
      <c r="CI54" s="19">
        <f t="shared" si="68"/>
        <v>0</v>
      </c>
      <c r="CJ54" s="19">
        <f t="shared" si="69"/>
        <v>0</v>
      </c>
      <c r="CK54" s="19">
        <f t="shared" si="70"/>
        <v>0</v>
      </c>
      <c r="CL54" s="19">
        <f t="shared" si="71"/>
        <v>0</v>
      </c>
      <c r="CM54" s="19">
        <f t="shared" si="72"/>
        <v>0</v>
      </c>
      <c r="CN54" s="19">
        <f t="shared" si="73"/>
        <v>0</v>
      </c>
    </row>
    <row r="55" spans="2:92" ht="15" customHeight="1" x14ac:dyDescent="0.2">
      <c r="B55" s="136">
        <f t="shared" si="41"/>
        <v>47</v>
      </c>
      <c r="C55" s="137" t="str">
        <f>CONCATENATE('DATA SHEET'!$B$9,'Drill Size Info'!$P$2)</f>
        <v>" HWDP</v>
      </c>
      <c r="D55" s="138" t="str" cm="1">
        <f t="array" aca="1" ref="D55" ca="1">CELL("contents",BF55)</f>
        <v/>
      </c>
      <c r="E55" s="137" t="s">
        <v>154</v>
      </c>
      <c r="F55" s="137" t="s">
        <v>154</v>
      </c>
      <c r="G55" s="154"/>
      <c r="H55" s="154"/>
      <c r="I55" s="137" t="s">
        <v>154</v>
      </c>
      <c r="J55" s="154" t="s">
        <v>154</v>
      </c>
      <c r="K55" s="154" t="s">
        <v>154</v>
      </c>
      <c r="L55" s="137" t="s">
        <v>154</v>
      </c>
      <c r="M55" s="137" t="s">
        <v>154</v>
      </c>
      <c r="N55" s="158" t="str">
        <f>IF(CU55&lt;&gt;"",
    IF(INT('Drill Size Info'!$AA$19)=INT('Drill Size Info'!$AB$19),
        --(INT('Drill Size Info'!$AA$19) &amp; "." &amp; CU55),
        IF(AND((--(INT('Drill Size Info'!$AA$19) &amp; "." &amp; CU55)&gt;=--('Drill Size Info'!$AA$19)), (--(INT('Drill Size Info'!$AA$19) &amp; "." &amp; CU55)&lt;=--('Drill Size Info'!$AB$19))),
            --(INT('Drill Size Info'!$AA$19) &amp; "." &amp; CU55),
            --(INT('Drill Size Info'!$AB$19) &amp; "." &amp; CU55)
        )
    ),
    IF(CT55&lt;&gt;"",
        IF(INT('Drill Size Info'!$AA$19)=INT('Drill Size Info'!$AB$19),
            --(INT('Drill Size Info'!$AA$19) &amp; "." &amp; LEFT(CT55,3)),
            IF(AND((--(INT('Drill Size Info'!$AA$19) &amp; "." &amp; LEFT(CT55,3))&gt;=--('Drill Size Info'!$AA$19)), (--(INT('Drill Size Info'!$AA$19) &amp; "." &amp; LEFT(CT55,3))&lt;=--('Drill Size Info'!$AB$19))),
                --(INT('Drill Size Info'!$AA$19) &amp; "." &amp; LEFT(CT55,3)),
                --(INT('Drill Size Info'!$AB$19) &amp; "." &amp; LEFT(CT55,3))
            )
        ),
        "OK"
    )
)</f>
        <v>OK</v>
      </c>
      <c r="O55" s="163" t="str">
        <f>IF(CV55&lt;&gt;"",
    IF(INT('Drill Size Info'!$AA$19)=INT('Drill Size Info'!$AB$19),
        --(INT('Drill Size Info'!$AA$19) &amp; "." &amp; CV55),
        IF(AND((--(INT('Drill Size Info'!$AA$19) &amp; "." &amp; CV55)&gt;=--('Drill Size Info'!$AA$19)), (--(INT('Drill Size Info'!$AA$19) &amp; "." &amp; CV55)&lt;=--('Drill Size Info'!$AB$19))),
            --(INT('Drill Size Info'!$AA$19) &amp; "." &amp; CV55),
            --(INT('Drill Size Info'!$AB$19) &amp; "." &amp; CV55)
        )
    ),
    IF(CT55&lt;&gt;"",
        IF(INT('Drill Size Info'!$AA$19)=INT('Drill Size Info'!$AB$19),
            --(INT('Drill Size Info'!$AA$19) &amp; "." &amp; RIGHT(CT55,3)),
            IF(AND((--(INT('Drill Size Info'!$AA$19) &amp; "." &amp; RIGHT(CT55,3))&gt;=--('Drill Size Info'!$AA$19)), (--(INT('Drill Size Info'!$AA$19) &amp; "." &amp; RIGHT(CT55,3))&lt;=--('Drill Size Info'!$AB$19))),
                --(INT('Drill Size Info'!$AA$19) &amp; "." &amp; RIGHT(CT55,3)),
                --(INT('Drill Size Info'!$AB$19) &amp; "." &amp; RIGHT(CT55,3))
            )
        ),
        "N/A"
    )
)</f>
        <v>N/A</v>
      </c>
      <c r="P55" s="158" t="str">
        <f>IF(CX55&lt;&gt;"",
    IF(INT('Drill Size Info'!$AA$19)=INT('Drill Size Info'!$AB$15),
        --(INT('Drill Size Info'!$AA$15) &amp; "." &amp; CX55),
        IF(AND((--(INT('Drill Size Info'!$AA$15) &amp; "." &amp; CX55)&gt;=--('Drill Size Info'!$AA$15)), (--(INT('Drill Size Info'!$AA$15) &amp; "." &amp; CX55)&lt;=--('Drill Size Info'!$AB$15))),
            --(INT('Drill Size Info'!$AA$15) &amp; "." &amp; CX55),
            --(INT('Drill Size Info'!$AB$15) &amp; "." &amp; CX55)
        )
    ),
    IF(CW55&lt;&gt;"",
        IF(INT('Drill Size Info'!$AA$15)=INT('Drill Size Info'!$AB$15),
            --(INT('Drill Size Info'!$AA$15) &amp; "." &amp; LEFT(CW55,3)),
            IF(AND((--(INT('Drill Size Info'!$AA$15) &amp; "." &amp; LEFT(CW55,3))&gt;=--('Drill Size Info'!$AA$15)), (--(INT('Drill Size Info'!$AA$15) &amp; "." &amp; LEFT(CW55,3))&lt;=--('Drill Size Info'!$AB$15))),
                --(INT('Drill Size Info'!$AA$15) &amp; "." &amp; LEFT(CW55,3)),
                --(INT('Drill Size Info'!$AB$15) &amp; "." &amp; LEFT(CW55,3))
            )
        ),
        "OK"
    )
)</f>
        <v>OK</v>
      </c>
      <c r="Q55" s="163" t="str">
        <f>IF(CY55&lt;&gt;"",
    IF(INT('Drill Size Info'!$AA$19)=INT('Drill Size Info'!$AB$15),
        --(INT('Drill Size Info'!$AA$15) &amp; "." &amp; CY55),
        IF(AND((--(INT('Drill Size Info'!$AA$15) &amp; "." &amp; CY55)&gt;=--('Drill Size Info'!$AA$15)), (--(INT('Drill Size Info'!$AA$15) &amp; "." &amp; CY55)&lt;=--('Drill Size Info'!$AB$15))),
            --(INT('Drill Size Info'!$AA$15) &amp; "." &amp; CY55),
            --(INT('Drill Size Info'!$AB$15) &amp; "." &amp; CY55)
        )
    ),
    IF(CW55&lt;&gt;"",
        IF(INT('Drill Size Info'!$AA$15)=INT('Drill Size Info'!$AB$15),
            --(INT('Drill Size Info'!$AA$15) &amp; "." &amp; RIGHT(CW55,3)),
            IF(AND((--(INT('Drill Size Info'!$AA$15) &amp; "." &amp; RIGHT(CW55,3))&gt;=--('Drill Size Info'!$AA$15)), (--(INT('Drill Size Info'!$AA$15) &amp; "." &amp; RIGHT(CW55,3))&lt;=--('Drill Size Info'!$AB$15))),
                --(INT('Drill Size Info'!$AA$15) &amp; "." &amp; RIGHT(CW55,3)),
                --(INT('Drill Size Info'!$AB$15) &amp; "." &amp; RIGHT(CW55,3))
            )
        ),
        "N/A"
    )
)</f>
        <v>N/A</v>
      </c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40"/>
      <c r="AD55" s="140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41"/>
      <c r="AT55" s="141"/>
      <c r="AU55" s="141"/>
      <c r="AV55" s="141"/>
      <c r="AW55" s="141"/>
      <c r="AX55" s="141"/>
      <c r="AY55" s="142"/>
      <c r="AZ55" s="52"/>
      <c r="BA55" s="52"/>
      <c r="BB55" s="52"/>
      <c r="BC55" s="52"/>
      <c r="BD55" s="52"/>
      <c r="BE55" s="52"/>
      <c r="BF55" s="192" t="str">
        <f t="shared" si="4"/>
        <v/>
      </c>
      <c r="BG55" s="52"/>
      <c r="BH55" s="52"/>
      <c r="BI55" s="19">
        <f t="shared" si="42"/>
        <v>0</v>
      </c>
      <c r="BJ55" s="19">
        <f t="shared" si="43"/>
        <v>0</v>
      </c>
      <c r="BK55" s="19">
        <f t="shared" si="44"/>
        <v>0</v>
      </c>
      <c r="BL55" s="19">
        <f t="shared" si="45"/>
        <v>0</v>
      </c>
      <c r="BM55" s="19">
        <f t="shared" si="46"/>
        <v>0</v>
      </c>
      <c r="BN55" s="19">
        <f t="shared" si="47"/>
        <v>0</v>
      </c>
      <c r="BO55" s="19">
        <f t="shared" si="48"/>
        <v>0</v>
      </c>
      <c r="BP55" s="19">
        <f t="shared" si="49"/>
        <v>0</v>
      </c>
      <c r="BQ55" s="19">
        <f t="shared" si="50"/>
        <v>0</v>
      </c>
      <c r="BR55" s="19">
        <f t="shared" si="51"/>
        <v>0</v>
      </c>
      <c r="BS55" s="19">
        <f t="shared" si="52"/>
        <v>0</v>
      </c>
      <c r="BT55" s="19">
        <f t="shared" si="53"/>
        <v>0</v>
      </c>
      <c r="BU55" s="19">
        <f t="shared" si="54"/>
        <v>0</v>
      </c>
      <c r="BV55" s="19">
        <f t="shared" si="55"/>
        <v>0</v>
      </c>
      <c r="BW55" s="19">
        <f t="shared" si="56"/>
        <v>0</v>
      </c>
      <c r="BX55" s="19">
        <f t="shared" si="57"/>
        <v>0</v>
      </c>
      <c r="BY55" s="19">
        <f t="shared" si="58"/>
        <v>0</v>
      </c>
      <c r="BZ55" s="19">
        <f t="shared" si="59"/>
        <v>0</v>
      </c>
      <c r="CA55" s="19">
        <f t="shared" si="60"/>
        <v>0</v>
      </c>
      <c r="CB55" s="19">
        <f t="shared" si="61"/>
        <v>0</v>
      </c>
      <c r="CC55" s="19">
        <f t="shared" si="62"/>
        <v>0</v>
      </c>
      <c r="CD55" s="19">
        <f t="shared" si="63"/>
        <v>0</v>
      </c>
      <c r="CE55" s="19">
        <f t="shared" si="64"/>
        <v>0</v>
      </c>
      <c r="CF55" s="19">
        <f t="shared" si="65"/>
        <v>0</v>
      </c>
      <c r="CG55" s="19">
        <f t="shared" si="66"/>
        <v>0</v>
      </c>
      <c r="CH55" s="19">
        <f t="shared" si="67"/>
        <v>0</v>
      </c>
      <c r="CI55" s="19">
        <f t="shared" si="68"/>
        <v>0</v>
      </c>
      <c r="CJ55" s="19">
        <f t="shared" si="69"/>
        <v>0</v>
      </c>
      <c r="CK55" s="19">
        <f t="shared" si="70"/>
        <v>0</v>
      </c>
      <c r="CL55" s="19">
        <f t="shared" si="71"/>
        <v>0</v>
      </c>
      <c r="CM55" s="19">
        <f t="shared" si="72"/>
        <v>0</v>
      </c>
      <c r="CN55" s="19">
        <f t="shared" si="73"/>
        <v>0</v>
      </c>
    </row>
    <row r="56" spans="2:92" ht="15" customHeight="1" x14ac:dyDescent="0.2">
      <c r="B56" s="136">
        <f t="shared" si="41"/>
        <v>48</v>
      </c>
      <c r="C56" s="137" t="str">
        <f>CONCATENATE('DATA SHEET'!$B$9,'Drill Size Info'!$P$2)</f>
        <v>" HWDP</v>
      </c>
      <c r="D56" s="138" t="str" cm="1">
        <f t="array" aca="1" ref="D56" ca="1">CELL("contents",BF56)</f>
        <v/>
      </c>
      <c r="E56" s="137" t="s">
        <v>154</v>
      </c>
      <c r="F56" s="137" t="s">
        <v>154</v>
      </c>
      <c r="G56" s="154"/>
      <c r="H56" s="154"/>
      <c r="I56" s="137" t="s">
        <v>154</v>
      </c>
      <c r="J56" s="154" t="s">
        <v>154</v>
      </c>
      <c r="K56" s="154" t="s">
        <v>154</v>
      </c>
      <c r="L56" s="137" t="s">
        <v>154</v>
      </c>
      <c r="M56" s="137" t="s">
        <v>154</v>
      </c>
      <c r="N56" s="158" t="str">
        <f>IF(CU56&lt;&gt;"",
    IF(INT('Drill Size Info'!$AA$19)=INT('Drill Size Info'!$AB$19),
        --(INT('Drill Size Info'!$AA$19) &amp; "." &amp; CU56),
        IF(AND((--(INT('Drill Size Info'!$AA$19) &amp; "." &amp; CU56)&gt;=--('Drill Size Info'!$AA$19)), (--(INT('Drill Size Info'!$AA$19) &amp; "." &amp; CU56)&lt;=--('Drill Size Info'!$AB$19))),
            --(INT('Drill Size Info'!$AA$19) &amp; "." &amp; CU56),
            --(INT('Drill Size Info'!$AB$19) &amp; "." &amp; CU56)
        )
    ),
    IF(CT56&lt;&gt;"",
        IF(INT('Drill Size Info'!$AA$19)=INT('Drill Size Info'!$AB$19),
            --(INT('Drill Size Info'!$AA$19) &amp; "." &amp; LEFT(CT56,3)),
            IF(AND((--(INT('Drill Size Info'!$AA$19) &amp; "." &amp; LEFT(CT56,3))&gt;=--('Drill Size Info'!$AA$19)), (--(INT('Drill Size Info'!$AA$19) &amp; "." &amp; LEFT(CT56,3))&lt;=--('Drill Size Info'!$AB$19))),
                --(INT('Drill Size Info'!$AA$19) &amp; "." &amp; LEFT(CT56,3)),
                --(INT('Drill Size Info'!$AB$19) &amp; "." &amp; LEFT(CT56,3))
            )
        ),
        "OK"
    )
)</f>
        <v>OK</v>
      </c>
      <c r="O56" s="163" t="str">
        <f>IF(CV56&lt;&gt;"",
    IF(INT('Drill Size Info'!$AA$19)=INT('Drill Size Info'!$AB$19),
        --(INT('Drill Size Info'!$AA$19) &amp; "." &amp; CV56),
        IF(AND((--(INT('Drill Size Info'!$AA$19) &amp; "." &amp; CV56)&gt;=--('Drill Size Info'!$AA$19)), (--(INT('Drill Size Info'!$AA$19) &amp; "." &amp; CV56)&lt;=--('Drill Size Info'!$AB$19))),
            --(INT('Drill Size Info'!$AA$19) &amp; "." &amp; CV56),
            --(INT('Drill Size Info'!$AB$19) &amp; "." &amp; CV56)
        )
    ),
    IF(CT56&lt;&gt;"",
        IF(INT('Drill Size Info'!$AA$19)=INT('Drill Size Info'!$AB$19),
            --(INT('Drill Size Info'!$AA$19) &amp; "." &amp; RIGHT(CT56,3)),
            IF(AND((--(INT('Drill Size Info'!$AA$19) &amp; "." &amp; RIGHT(CT56,3))&gt;=--('Drill Size Info'!$AA$19)), (--(INT('Drill Size Info'!$AA$19) &amp; "." &amp; RIGHT(CT56,3))&lt;=--('Drill Size Info'!$AB$19))),
                --(INT('Drill Size Info'!$AA$19) &amp; "." &amp; RIGHT(CT56,3)),
                --(INT('Drill Size Info'!$AB$19) &amp; "." &amp; RIGHT(CT56,3))
            )
        ),
        "N/A"
    )
)</f>
        <v>N/A</v>
      </c>
      <c r="P56" s="158" t="str">
        <f>IF(CX56&lt;&gt;"",
    IF(INT('Drill Size Info'!$AA$19)=INT('Drill Size Info'!$AB$15),
        --(INT('Drill Size Info'!$AA$15) &amp; "." &amp; CX56),
        IF(AND((--(INT('Drill Size Info'!$AA$15) &amp; "." &amp; CX56)&gt;=--('Drill Size Info'!$AA$15)), (--(INT('Drill Size Info'!$AA$15) &amp; "." &amp; CX56)&lt;=--('Drill Size Info'!$AB$15))),
            --(INT('Drill Size Info'!$AA$15) &amp; "." &amp; CX56),
            --(INT('Drill Size Info'!$AB$15) &amp; "." &amp; CX56)
        )
    ),
    IF(CW56&lt;&gt;"",
        IF(INT('Drill Size Info'!$AA$15)=INT('Drill Size Info'!$AB$15),
            --(INT('Drill Size Info'!$AA$15) &amp; "." &amp; LEFT(CW56,3)),
            IF(AND((--(INT('Drill Size Info'!$AA$15) &amp; "." &amp; LEFT(CW56,3))&gt;=--('Drill Size Info'!$AA$15)), (--(INT('Drill Size Info'!$AA$15) &amp; "." &amp; LEFT(CW56,3))&lt;=--('Drill Size Info'!$AB$15))),
                --(INT('Drill Size Info'!$AA$15) &amp; "." &amp; LEFT(CW56,3)),
                --(INT('Drill Size Info'!$AB$15) &amp; "." &amp; LEFT(CW56,3))
            )
        ),
        "OK"
    )
)</f>
        <v>OK</v>
      </c>
      <c r="Q56" s="163" t="str">
        <f>IF(CY56&lt;&gt;"",
    IF(INT('Drill Size Info'!$AA$19)=INT('Drill Size Info'!$AB$15),
        --(INT('Drill Size Info'!$AA$15) &amp; "." &amp; CY56),
        IF(AND((--(INT('Drill Size Info'!$AA$15) &amp; "." &amp; CY56)&gt;=--('Drill Size Info'!$AA$15)), (--(INT('Drill Size Info'!$AA$15) &amp; "." &amp; CY56)&lt;=--('Drill Size Info'!$AB$15))),
            --(INT('Drill Size Info'!$AA$15) &amp; "." &amp; CY56),
            --(INT('Drill Size Info'!$AB$15) &amp; "." &amp; CY56)
        )
    ),
    IF(CW56&lt;&gt;"",
        IF(INT('Drill Size Info'!$AA$15)=INT('Drill Size Info'!$AB$15),
            --(INT('Drill Size Info'!$AA$15) &amp; "." &amp; RIGHT(CW56,3)),
            IF(AND((--(INT('Drill Size Info'!$AA$15) &amp; "." &amp; RIGHT(CW56,3))&gt;=--('Drill Size Info'!$AA$15)), (--(INT('Drill Size Info'!$AA$15) &amp; "." &amp; RIGHT(CW56,3))&lt;=--('Drill Size Info'!$AB$15))),
                --(INT('Drill Size Info'!$AA$15) &amp; "." &amp; RIGHT(CW56,3)),
                --(INT('Drill Size Info'!$AB$15) &amp; "." &amp; RIGHT(CW56,3))
            )
        ),
        "N/A"
    )
)</f>
        <v>N/A</v>
      </c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40"/>
      <c r="AD56" s="140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41"/>
      <c r="AT56" s="141"/>
      <c r="AU56" s="141"/>
      <c r="AV56" s="141"/>
      <c r="AW56" s="141"/>
      <c r="AX56" s="141"/>
      <c r="AY56" s="142"/>
      <c r="AZ56" s="52"/>
      <c r="BA56" s="52"/>
      <c r="BB56" s="52"/>
      <c r="BC56" s="52"/>
      <c r="BD56" s="52"/>
      <c r="BE56" s="52"/>
      <c r="BF56" s="192" t="str">
        <f t="shared" si="4"/>
        <v/>
      </c>
      <c r="BG56" s="52"/>
      <c r="BH56" s="52"/>
      <c r="BI56" s="19">
        <f t="shared" si="42"/>
        <v>0</v>
      </c>
      <c r="BJ56" s="19">
        <f t="shared" si="43"/>
        <v>0</v>
      </c>
      <c r="BK56" s="19">
        <f t="shared" si="44"/>
        <v>0</v>
      </c>
      <c r="BL56" s="19">
        <f t="shared" si="45"/>
        <v>0</v>
      </c>
      <c r="BM56" s="19">
        <f t="shared" si="46"/>
        <v>0</v>
      </c>
      <c r="BN56" s="19">
        <f t="shared" si="47"/>
        <v>0</v>
      </c>
      <c r="BO56" s="19">
        <f t="shared" si="48"/>
        <v>0</v>
      </c>
      <c r="BP56" s="19">
        <f t="shared" si="49"/>
        <v>0</v>
      </c>
      <c r="BQ56" s="19">
        <f t="shared" si="50"/>
        <v>0</v>
      </c>
      <c r="BR56" s="19">
        <f t="shared" si="51"/>
        <v>0</v>
      </c>
      <c r="BS56" s="19">
        <f t="shared" si="52"/>
        <v>0</v>
      </c>
      <c r="BT56" s="19">
        <f t="shared" si="53"/>
        <v>0</v>
      </c>
      <c r="BU56" s="19">
        <f t="shared" si="54"/>
        <v>0</v>
      </c>
      <c r="BV56" s="19">
        <f t="shared" si="55"/>
        <v>0</v>
      </c>
      <c r="BW56" s="19">
        <f t="shared" si="56"/>
        <v>0</v>
      </c>
      <c r="BX56" s="19">
        <f t="shared" si="57"/>
        <v>0</v>
      </c>
      <c r="BY56" s="19">
        <f t="shared" si="58"/>
        <v>0</v>
      </c>
      <c r="BZ56" s="19">
        <f t="shared" si="59"/>
        <v>0</v>
      </c>
      <c r="CA56" s="19">
        <f t="shared" si="60"/>
        <v>0</v>
      </c>
      <c r="CB56" s="19">
        <f t="shared" si="61"/>
        <v>0</v>
      </c>
      <c r="CC56" s="19">
        <f t="shared" si="62"/>
        <v>0</v>
      </c>
      <c r="CD56" s="19">
        <f t="shared" si="63"/>
        <v>0</v>
      </c>
      <c r="CE56" s="19">
        <f t="shared" si="64"/>
        <v>0</v>
      </c>
      <c r="CF56" s="19">
        <f t="shared" si="65"/>
        <v>0</v>
      </c>
      <c r="CG56" s="19">
        <f t="shared" si="66"/>
        <v>0</v>
      </c>
      <c r="CH56" s="19">
        <f t="shared" si="67"/>
        <v>0</v>
      </c>
      <c r="CI56" s="19">
        <f t="shared" si="68"/>
        <v>0</v>
      </c>
      <c r="CJ56" s="19">
        <f t="shared" si="69"/>
        <v>0</v>
      </c>
      <c r="CK56" s="19">
        <f t="shared" si="70"/>
        <v>0</v>
      </c>
      <c r="CL56" s="19">
        <f t="shared" si="71"/>
        <v>0</v>
      </c>
      <c r="CM56" s="19">
        <f t="shared" si="72"/>
        <v>0</v>
      </c>
      <c r="CN56" s="19">
        <f t="shared" si="73"/>
        <v>0</v>
      </c>
    </row>
    <row r="57" spans="2:92" ht="15" customHeight="1" x14ac:dyDescent="0.2">
      <c r="B57" s="136">
        <f t="shared" si="41"/>
        <v>49</v>
      </c>
      <c r="C57" s="137" t="str">
        <f>CONCATENATE('DATA SHEET'!$B$9,'Drill Size Info'!$P$2)</f>
        <v>" HWDP</v>
      </c>
      <c r="D57" s="138" t="str" cm="1">
        <f t="array" aca="1" ref="D57" ca="1">CELL("contents",BF57)</f>
        <v/>
      </c>
      <c r="E57" s="137" t="s">
        <v>154</v>
      </c>
      <c r="F57" s="137" t="s">
        <v>154</v>
      </c>
      <c r="G57" s="154"/>
      <c r="H57" s="154"/>
      <c r="I57" s="137" t="s">
        <v>154</v>
      </c>
      <c r="J57" s="154" t="s">
        <v>154</v>
      </c>
      <c r="K57" s="154" t="s">
        <v>154</v>
      </c>
      <c r="L57" s="137" t="s">
        <v>154</v>
      </c>
      <c r="M57" s="137" t="s">
        <v>154</v>
      </c>
      <c r="N57" s="158" t="str">
        <f>IF(CU57&lt;&gt;"",
    IF(INT('Drill Size Info'!$AA$19)=INT('Drill Size Info'!$AB$19),
        --(INT('Drill Size Info'!$AA$19) &amp; "." &amp; CU57),
        IF(AND((--(INT('Drill Size Info'!$AA$19) &amp; "." &amp; CU57)&gt;=--('Drill Size Info'!$AA$19)), (--(INT('Drill Size Info'!$AA$19) &amp; "." &amp; CU57)&lt;=--('Drill Size Info'!$AB$19))),
            --(INT('Drill Size Info'!$AA$19) &amp; "." &amp; CU57),
            --(INT('Drill Size Info'!$AB$19) &amp; "." &amp; CU57)
        )
    ),
    IF(CT57&lt;&gt;"",
        IF(INT('Drill Size Info'!$AA$19)=INT('Drill Size Info'!$AB$19),
            --(INT('Drill Size Info'!$AA$19) &amp; "." &amp; LEFT(CT57,3)),
            IF(AND((--(INT('Drill Size Info'!$AA$19) &amp; "." &amp; LEFT(CT57,3))&gt;=--('Drill Size Info'!$AA$19)), (--(INT('Drill Size Info'!$AA$19) &amp; "." &amp; LEFT(CT57,3))&lt;=--('Drill Size Info'!$AB$19))),
                --(INT('Drill Size Info'!$AA$19) &amp; "." &amp; LEFT(CT57,3)),
                --(INT('Drill Size Info'!$AB$19) &amp; "." &amp; LEFT(CT57,3))
            )
        ),
        "OK"
    )
)</f>
        <v>OK</v>
      </c>
      <c r="O57" s="163" t="str">
        <f>IF(CV57&lt;&gt;"",
    IF(INT('Drill Size Info'!$AA$19)=INT('Drill Size Info'!$AB$19),
        --(INT('Drill Size Info'!$AA$19) &amp; "." &amp; CV57),
        IF(AND((--(INT('Drill Size Info'!$AA$19) &amp; "." &amp; CV57)&gt;=--('Drill Size Info'!$AA$19)), (--(INT('Drill Size Info'!$AA$19) &amp; "." &amp; CV57)&lt;=--('Drill Size Info'!$AB$19))),
            --(INT('Drill Size Info'!$AA$19) &amp; "." &amp; CV57),
            --(INT('Drill Size Info'!$AB$19) &amp; "." &amp; CV57)
        )
    ),
    IF(CT57&lt;&gt;"",
        IF(INT('Drill Size Info'!$AA$19)=INT('Drill Size Info'!$AB$19),
            --(INT('Drill Size Info'!$AA$19) &amp; "." &amp; RIGHT(CT57,3)),
            IF(AND((--(INT('Drill Size Info'!$AA$19) &amp; "." &amp; RIGHT(CT57,3))&gt;=--('Drill Size Info'!$AA$19)), (--(INT('Drill Size Info'!$AA$19) &amp; "." &amp; RIGHT(CT57,3))&lt;=--('Drill Size Info'!$AB$19))),
                --(INT('Drill Size Info'!$AA$19) &amp; "." &amp; RIGHT(CT57,3)),
                --(INT('Drill Size Info'!$AB$19) &amp; "." &amp; RIGHT(CT57,3))
            )
        ),
        "N/A"
    )
)</f>
        <v>N/A</v>
      </c>
      <c r="P57" s="158" t="str">
        <f>IF(CX57&lt;&gt;"",
    IF(INT('Drill Size Info'!$AA$19)=INT('Drill Size Info'!$AB$15),
        --(INT('Drill Size Info'!$AA$15) &amp; "." &amp; CX57),
        IF(AND((--(INT('Drill Size Info'!$AA$15) &amp; "." &amp; CX57)&gt;=--('Drill Size Info'!$AA$15)), (--(INT('Drill Size Info'!$AA$15) &amp; "." &amp; CX57)&lt;=--('Drill Size Info'!$AB$15))),
            --(INT('Drill Size Info'!$AA$15) &amp; "." &amp; CX57),
            --(INT('Drill Size Info'!$AB$15) &amp; "." &amp; CX57)
        )
    ),
    IF(CW57&lt;&gt;"",
        IF(INT('Drill Size Info'!$AA$15)=INT('Drill Size Info'!$AB$15),
            --(INT('Drill Size Info'!$AA$15) &amp; "." &amp; LEFT(CW57,3)),
            IF(AND((--(INT('Drill Size Info'!$AA$15) &amp; "." &amp; LEFT(CW57,3))&gt;=--('Drill Size Info'!$AA$15)), (--(INT('Drill Size Info'!$AA$15) &amp; "." &amp; LEFT(CW57,3))&lt;=--('Drill Size Info'!$AB$15))),
                --(INT('Drill Size Info'!$AA$15) &amp; "." &amp; LEFT(CW57,3)),
                --(INT('Drill Size Info'!$AB$15) &amp; "." &amp; LEFT(CW57,3))
            )
        ),
        "OK"
    )
)</f>
        <v>OK</v>
      </c>
      <c r="Q57" s="163" t="str">
        <f>IF(CY57&lt;&gt;"",
    IF(INT('Drill Size Info'!$AA$19)=INT('Drill Size Info'!$AB$15),
        --(INT('Drill Size Info'!$AA$15) &amp; "." &amp; CY57),
        IF(AND((--(INT('Drill Size Info'!$AA$15) &amp; "." &amp; CY57)&gt;=--('Drill Size Info'!$AA$15)), (--(INT('Drill Size Info'!$AA$15) &amp; "." &amp; CY57)&lt;=--('Drill Size Info'!$AB$15))),
            --(INT('Drill Size Info'!$AA$15) &amp; "." &amp; CY57),
            --(INT('Drill Size Info'!$AB$15) &amp; "." &amp; CY57)
        )
    ),
    IF(CW57&lt;&gt;"",
        IF(INT('Drill Size Info'!$AA$15)=INT('Drill Size Info'!$AB$15),
            --(INT('Drill Size Info'!$AA$15) &amp; "." &amp; RIGHT(CW57,3)),
            IF(AND((--(INT('Drill Size Info'!$AA$15) &amp; "." &amp; RIGHT(CW57,3))&gt;=--('Drill Size Info'!$AA$15)), (--(INT('Drill Size Info'!$AA$15) &amp; "." &amp; RIGHT(CW57,3))&lt;=--('Drill Size Info'!$AB$15))),
                --(INT('Drill Size Info'!$AA$15) &amp; "." &amp; RIGHT(CW57,3)),
                --(INT('Drill Size Info'!$AB$15) &amp; "." &amp; RIGHT(CW57,3))
            )
        ),
        "N/A"
    )
)</f>
        <v>N/A</v>
      </c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40"/>
      <c r="AD57" s="140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41"/>
      <c r="AT57" s="141"/>
      <c r="AU57" s="141"/>
      <c r="AV57" s="141"/>
      <c r="AW57" s="141"/>
      <c r="AX57" s="141"/>
      <c r="AY57" s="142"/>
      <c r="AZ57" s="52"/>
      <c r="BA57" s="52"/>
      <c r="BB57" s="52"/>
      <c r="BC57" s="52"/>
      <c r="BD57" s="52"/>
      <c r="BE57" s="52"/>
      <c r="BF57" s="192" t="str">
        <f t="shared" si="4"/>
        <v/>
      </c>
      <c r="BG57" s="52"/>
      <c r="BH57" s="52"/>
      <c r="BI57" s="19">
        <f t="shared" si="42"/>
        <v>0</v>
      </c>
      <c r="BJ57" s="19">
        <f t="shared" si="43"/>
        <v>0</v>
      </c>
      <c r="BK57" s="19">
        <f t="shared" si="44"/>
        <v>0</v>
      </c>
      <c r="BL57" s="19">
        <f t="shared" si="45"/>
        <v>0</v>
      </c>
      <c r="BM57" s="19">
        <f t="shared" si="46"/>
        <v>0</v>
      </c>
      <c r="BN57" s="19">
        <f t="shared" si="47"/>
        <v>0</v>
      </c>
      <c r="BO57" s="19">
        <f t="shared" si="48"/>
        <v>0</v>
      </c>
      <c r="BP57" s="19">
        <f t="shared" si="49"/>
        <v>0</v>
      </c>
      <c r="BQ57" s="19">
        <f t="shared" si="50"/>
        <v>0</v>
      </c>
      <c r="BR57" s="19">
        <f t="shared" si="51"/>
        <v>0</v>
      </c>
      <c r="BS57" s="19">
        <f t="shared" si="52"/>
        <v>0</v>
      </c>
      <c r="BT57" s="19">
        <f t="shared" si="53"/>
        <v>0</v>
      </c>
      <c r="BU57" s="19">
        <f t="shared" si="54"/>
        <v>0</v>
      </c>
      <c r="BV57" s="19">
        <f t="shared" si="55"/>
        <v>0</v>
      </c>
      <c r="BW57" s="19">
        <f t="shared" si="56"/>
        <v>0</v>
      </c>
      <c r="BX57" s="19">
        <f t="shared" si="57"/>
        <v>0</v>
      </c>
      <c r="BY57" s="19">
        <f t="shared" si="58"/>
        <v>0</v>
      </c>
      <c r="BZ57" s="19">
        <f t="shared" si="59"/>
        <v>0</v>
      </c>
      <c r="CA57" s="19">
        <f t="shared" si="60"/>
        <v>0</v>
      </c>
      <c r="CB57" s="19">
        <f t="shared" si="61"/>
        <v>0</v>
      </c>
      <c r="CC57" s="19">
        <f t="shared" si="62"/>
        <v>0</v>
      </c>
      <c r="CD57" s="19">
        <f t="shared" si="63"/>
        <v>0</v>
      </c>
      <c r="CE57" s="19">
        <f t="shared" si="64"/>
        <v>0</v>
      </c>
      <c r="CF57" s="19">
        <f t="shared" si="65"/>
        <v>0</v>
      </c>
      <c r="CG57" s="19">
        <f t="shared" si="66"/>
        <v>0</v>
      </c>
      <c r="CH57" s="19">
        <f t="shared" si="67"/>
        <v>0</v>
      </c>
      <c r="CI57" s="19">
        <f t="shared" si="68"/>
        <v>0</v>
      </c>
      <c r="CJ57" s="19">
        <f t="shared" si="69"/>
        <v>0</v>
      </c>
      <c r="CK57" s="19">
        <f t="shared" si="70"/>
        <v>0</v>
      </c>
      <c r="CL57" s="19">
        <f t="shared" si="71"/>
        <v>0</v>
      </c>
      <c r="CM57" s="19">
        <f t="shared" si="72"/>
        <v>0</v>
      </c>
      <c r="CN57" s="19">
        <f t="shared" si="73"/>
        <v>0</v>
      </c>
    </row>
    <row r="58" spans="2:92" ht="15" customHeight="1" x14ac:dyDescent="0.2">
      <c r="B58" s="136">
        <f t="shared" si="41"/>
        <v>50</v>
      </c>
      <c r="C58" s="137" t="str">
        <f>CONCATENATE('DATA SHEET'!$B$9,'Drill Size Info'!$P$2)</f>
        <v>" HWDP</v>
      </c>
      <c r="D58" s="138" t="str" cm="1">
        <f t="array" aca="1" ref="D58" ca="1">CELL("contents",BF58)</f>
        <v/>
      </c>
      <c r="E58" s="137" t="s">
        <v>154</v>
      </c>
      <c r="F58" s="137" t="s">
        <v>154</v>
      </c>
      <c r="G58" s="154"/>
      <c r="H58" s="154"/>
      <c r="I58" s="137" t="s">
        <v>154</v>
      </c>
      <c r="J58" s="154" t="s">
        <v>154</v>
      </c>
      <c r="K58" s="154" t="s">
        <v>154</v>
      </c>
      <c r="L58" s="137" t="s">
        <v>154</v>
      </c>
      <c r="M58" s="137" t="s">
        <v>154</v>
      </c>
      <c r="N58" s="158" t="str">
        <f>IF(CU58&lt;&gt;"",
    IF(INT('Drill Size Info'!$AA$19)=INT('Drill Size Info'!$AB$19),
        --(INT('Drill Size Info'!$AA$19) &amp; "." &amp; CU58),
        IF(AND((--(INT('Drill Size Info'!$AA$19) &amp; "." &amp; CU58)&gt;=--('Drill Size Info'!$AA$19)), (--(INT('Drill Size Info'!$AA$19) &amp; "." &amp; CU58)&lt;=--('Drill Size Info'!$AB$19))),
            --(INT('Drill Size Info'!$AA$19) &amp; "." &amp; CU58),
            --(INT('Drill Size Info'!$AB$19) &amp; "." &amp; CU58)
        )
    ),
    IF(CT58&lt;&gt;"",
        IF(INT('Drill Size Info'!$AA$19)=INT('Drill Size Info'!$AB$19),
            --(INT('Drill Size Info'!$AA$19) &amp; "." &amp; LEFT(CT58,3)),
            IF(AND((--(INT('Drill Size Info'!$AA$19) &amp; "." &amp; LEFT(CT58,3))&gt;=--('Drill Size Info'!$AA$19)), (--(INT('Drill Size Info'!$AA$19) &amp; "." &amp; LEFT(CT58,3))&lt;=--('Drill Size Info'!$AB$19))),
                --(INT('Drill Size Info'!$AA$19) &amp; "." &amp; LEFT(CT58,3)),
                --(INT('Drill Size Info'!$AB$19) &amp; "." &amp; LEFT(CT58,3))
            )
        ),
        "OK"
    )
)</f>
        <v>OK</v>
      </c>
      <c r="O58" s="163" t="str">
        <f>IF(CV58&lt;&gt;"",
    IF(INT('Drill Size Info'!$AA$19)=INT('Drill Size Info'!$AB$19),
        --(INT('Drill Size Info'!$AA$19) &amp; "." &amp; CV58),
        IF(AND((--(INT('Drill Size Info'!$AA$19) &amp; "." &amp; CV58)&gt;=--('Drill Size Info'!$AA$19)), (--(INT('Drill Size Info'!$AA$19) &amp; "." &amp; CV58)&lt;=--('Drill Size Info'!$AB$19))),
            --(INT('Drill Size Info'!$AA$19) &amp; "." &amp; CV58),
            --(INT('Drill Size Info'!$AB$19) &amp; "." &amp; CV58)
        )
    ),
    IF(CT58&lt;&gt;"",
        IF(INT('Drill Size Info'!$AA$19)=INT('Drill Size Info'!$AB$19),
            --(INT('Drill Size Info'!$AA$19) &amp; "." &amp; RIGHT(CT58,3)),
            IF(AND((--(INT('Drill Size Info'!$AA$19) &amp; "." &amp; RIGHT(CT58,3))&gt;=--('Drill Size Info'!$AA$19)), (--(INT('Drill Size Info'!$AA$19) &amp; "." &amp; RIGHT(CT58,3))&lt;=--('Drill Size Info'!$AB$19))),
                --(INT('Drill Size Info'!$AA$19) &amp; "." &amp; RIGHT(CT58,3)),
                --(INT('Drill Size Info'!$AB$19) &amp; "." &amp; RIGHT(CT58,3))
            )
        ),
        "N/A"
    )
)</f>
        <v>N/A</v>
      </c>
      <c r="P58" s="158" t="str">
        <f>IF(CX58&lt;&gt;"",
    IF(INT('Drill Size Info'!$AA$19)=INT('Drill Size Info'!$AB$15),
        --(INT('Drill Size Info'!$AA$15) &amp; "." &amp; CX58),
        IF(AND((--(INT('Drill Size Info'!$AA$15) &amp; "." &amp; CX58)&gt;=--('Drill Size Info'!$AA$15)), (--(INT('Drill Size Info'!$AA$15) &amp; "." &amp; CX58)&lt;=--('Drill Size Info'!$AB$15))),
            --(INT('Drill Size Info'!$AA$15) &amp; "." &amp; CX58),
            --(INT('Drill Size Info'!$AB$15) &amp; "." &amp; CX58)
        )
    ),
    IF(CW58&lt;&gt;"",
        IF(INT('Drill Size Info'!$AA$15)=INT('Drill Size Info'!$AB$15),
            --(INT('Drill Size Info'!$AA$15) &amp; "." &amp; LEFT(CW58,3)),
            IF(AND((--(INT('Drill Size Info'!$AA$15) &amp; "." &amp; LEFT(CW58,3))&gt;=--('Drill Size Info'!$AA$15)), (--(INT('Drill Size Info'!$AA$15) &amp; "." &amp; LEFT(CW58,3))&lt;=--('Drill Size Info'!$AB$15))),
                --(INT('Drill Size Info'!$AA$15) &amp; "." &amp; LEFT(CW58,3)),
                --(INT('Drill Size Info'!$AB$15) &amp; "." &amp; LEFT(CW58,3))
            )
        ),
        "OK"
    )
)</f>
        <v>OK</v>
      </c>
      <c r="Q58" s="163" t="str">
        <f>IF(CY58&lt;&gt;"",
    IF(INT('Drill Size Info'!$AA$19)=INT('Drill Size Info'!$AB$15),
        --(INT('Drill Size Info'!$AA$15) &amp; "." &amp; CY58),
        IF(AND((--(INT('Drill Size Info'!$AA$15) &amp; "." &amp; CY58)&gt;=--('Drill Size Info'!$AA$15)), (--(INT('Drill Size Info'!$AA$15) &amp; "." &amp; CY58)&lt;=--('Drill Size Info'!$AB$15))),
            --(INT('Drill Size Info'!$AA$15) &amp; "." &amp; CY58),
            --(INT('Drill Size Info'!$AB$15) &amp; "." &amp; CY58)
        )
    ),
    IF(CW58&lt;&gt;"",
        IF(INT('Drill Size Info'!$AA$15)=INT('Drill Size Info'!$AB$15),
            --(INT('Drill Size Info'!$AA$15) &amp; "." &amp; RIGHT(CW58,3)),
            IF(AND((--(INT('Drill Size Info'!$AA$15) &amp; "." &amp; RIGHT(CW58,3))&gt;=--('Drill Size Info'!$AA$15)), (--(INT('Drill Size Info'!$AA$15) &amp; "." &amp; RIGHT(CW58,3))&lt;=--('Drill Size Info'!$AB$15))),
                --(INT('Drill Size Info'!$AA$15) &amp; "." &amp; RIGHT(CW58,3)),
                --(INT('Drill Size Info'!$AB$15) &amp; "." &amp; RIGHT(CW58,3))
            )
        ),
        "N/A"
    )
)</f>
        <v>N/A</v>
      </c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40"/>
      <c r="AD58" s="140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41"/>
      <c r="AT58" s="141"/>
      <c r="AU58" s="141"/>
      <c r="AV58" s="141"/>
      <c r="AW58" s="141"/>
      <c r="AX58" s="141"/>
      <c r="AY58" s="142"/>
      <c r="AZ58" s="52"/>
      <c r="BA58" s="52"/>
      <c r="BB58" s="52"/>
      <c r="BC58" s="52"/>
      <c r="BD58" s="52"/>
      <c r="BE58" s="52"/>
      <c r="BF58" s="192" t="str">
        <f t="shared" si="4"/>
        <v/>
      </c>
      <c r="BG58" s="52"/>
      <c r="BH58" s="52"/>
      <c r="BI58" s="19">
        <f t="shared" si="42"/>
        <v>0</v>
      </c>
      <c r="BJ58" s="19">
        <f t="shared" si="43"/>
        <v>0</v>
      </c>
      <c r="BK58" s="19">
        <f t="shared" si="44"/>
        <v>0</v>
      </c>
      <c r="BL58" s="19">
        <f t="shared" si="45"/>
        <v>0</v>
      </c>
      <c r="BM58" s="19">
        <f t="shared" si="46"/>
        <v>0</v>
      </c>
      <c r="BN58" s="19">
        <f t="shared" si="47"/>
        <v>0</v>
      </c>
      <c r="BO58" s="19">
        <f t="shared" si="48"/>
        <v>0</v>
      </c>
      <c r="BP58" s="19">
        <f t="shared" si="49"/>
        <v>0</v>
      </c>
      <c r="BQ58" s="19">
        <f t="shared" si="50"/>
        <v>0</v>
      </c>
      <c r="BR58" s="19">
        <f t="shared" si="51"/>
        <v>0</v>
      </c>
      <c r="BS58" s="19">
        <f t="shared" si="52"/>
        <v>0</v>
      </c>
      <c r="BT58" s="19">
        <f t="shared" si="53"/>
        <v>0</v>
      </c>
      <c r="BU58" s="19">
        <f t="shared" si="54"/>
        <v>0</v>
      </c>
      <c r="BV58" s="19">
        <f t="shared" si="55"/>
        <v>0</v>
      </c>
      <c r="BW58" s="19">
        <f t="shared" si="56"/>
        <v>0</v>
      </c>
      <c r="BX58" s="19">
        <f t="shared" si="57"/>
        <v>0</v>
      </c>
      <c r="BY58" s="19">
        <f t="shared" si="58"/>
        <v>0</v>
      </c>
      <c r="BZ58" s="19">
        <f t="shared" si="59"/>
        <v>0</v>
      </c>
      <c r="CA58" s="19">
        <f t="shared" si="60"/>
        <v>0</v>
      </c>
      <c r="CB58" s="19">
        <f t="shared" si="61"/>
        <v>0</v>
      </c>
      <c r="CC58" s="19">
        <f t="shared" si="62"/>
        <v>0</v>
      </c>
      <c r="CD58" s="19">
        <f t="shared" si="63"/>
        <v>0</v>
      </c>
      <c r="CE58" s="19">
        <f t="shared" si="64"/>
        <v>0</v>
      </c>
      <c r="CF58" s="19">
        <f t="shared" si="65"/>
        <v>0</v>
      </c>
      <c r="CG58" s="19">
        <f t="shared" si="66"/>
        <v>0</v>
      </c>
      <c r="CH58" s="19">
        <f t="shared" si="67"/>
        <v>0</v>
      </c>
      <c r="CI58" s="19">
        <f t="shared" si="68"/>
        <v>0</v>
      </c>
      <c r="CJ58" s="19">
        <f t="shared" si="69"/>
        <v>0</v>
      </c>
      <c r="CK58" s="19">
        <f t="shared" si="70"/>
        <v>0</v>
      </c>
      <c r="CL58" s="19">
        <f t="shared" si="71"/>
        <v>0</v>
      </c>
      <c r="CM58" s="19">
        <f t="shared" si="72"/>
        <v>0</v>
      </c>
      <c r="CN58" s="19">
        <f t="shared" si="73"/>
        <v>0</v>
      </c>
    </row>
    <row r="59" spans="2:92" ht="15" customHeight="1" x14ac:dyDescent="0.2">
      <c r="B59" s="136">
        <f t="shared" si="41"/>
        <v>51</v>
      </c>
      <c r="C59" s="137" t="str">
        <f>CONCATENATE('DATA SHEET'!$B$9,'Drill Size Info'!$P$2)</f>
        <v>" HWDP</v>
      </c>
      <c r="D59" s="138" t="str" cm="1">
        <f t="array" aca="1" ref="D59" ca="1">CELL("contents",BF59)</f>
        <v/>
      </c>
      <c r="E59" s="137" t="s">
        <v>154</v>
      </c>
      <c r="F59" s="137" t="s">
        <v>154</v>
      </c>
      <c r="G59" s="154"/>
      <c r="H59" s="154"/>
      <c r="I59" s="137" t="s">
        <v>154</v>
      </c>
      <c r="J59" s="154" t="s">
        <v>154</v>
      </c>
      <c r="K59" s="154" t="s">
        <v>154</v>
      </c>
      <c r="L59" s="137" t="s">
        <v>154</v>
      </c>
      <c r="M59" s="137" t="s">
        <v>154</v>
      </c>
      <c r="N59" s="158" t="str">
        <f>IF(CU59&lt;&gt;"",
    IF(INT('Drill Size Info'!$AA$19)=INT('Drill Size Info'!$AB$19),
        --(INT('Drill Size Info'!$AA$19) &amp; "." &amp; CU59),
        IF(AND((--(INT('Drill Size Info'!$AA$19) &amp; "." &amp; CU59)&gt;=--('Drill Size Info'!$AA$19)), (--(INT('Drill Size Info'!$AA$19) &amp; "." &amp; CU59)&lt;=--('Drill Size Info'!$AB$19))),
            --(INT('Drill Size Info'!$AA$19) &amp; "." &amp; CU59),
            --(INT('Drill Size Info'!$AB$19) &amp; "." &amp; CU59)
        )
    ),
    IF(CT59&lt;&gt;"",
        IF(INT('Drill Size Info'!$AA$19)=INT('Drill Size Info'!$AB$19),
            --(INT('Drill Size Info'!$AA$19) &amp; "." &amp; LEFT(CT59,3)),
            IF(AND((--(INT('Drill Size Info'!$AA$19) &amp; "." &amp; LEFT(CT59,3))&gt;=--('Drill Size Info'!$AA$19)), (--(INT('Drill Size Info'!$AA$19) &amp; "." &amp; LEFT(CT59,3))&lt;=--('Drill Size Info'!$AB$19))),
                --(INT('Drill Size Info'!$AA$19) &amp; "." &amp; LEFT(CT59,3)),
                --(INT('Drill Size Info'!$AB$19) &amp; "." &amp; LEFT(CT59,3))
            )
        ),
        "OK"
    )
)</f>
        <v>OK</v>
      </c>
      <c r="O59" s="163" t="str">
        <f>IF(CV59&lt;&gt;"",
    IF(INT('Drill Size Info'!$AA$19)=INT('Drill Size Info'!$AB$19),
        --(INT('Drill Size Info'!$AA$19) &amp; "." &amp; CV59),
        IF(AND((--(INT('Drill Size Info'!$AA$19) &amp; "." &amp; CV59)&gt;=--('Drill Size Info'!$AA$19)), (--(INT('Drill Size Info'!$AA$19) &amp; "." &amp; CV59)&lt;=--('Drill Size Info'!$AB$19))),
            --(INT('Drill Size Info'!$AA$19) &amp; "." &amp; CV59),
            --(INT('Drill Size Info'!$AB$19) &amp; "." &amp; CV59)
        )
    ),
    IF(CT59&lt;&gt;"",
        IF(INT('Drill Size Info'!$AA$19)=INT('Drill Size Info'!$AB$19),
            --(INT('Drill Size Info'!$AA$19) &amp; "." &amp; RIGHT(CT59,3)),
            IF(AND((--(INT('Drill Size Info'!$AA$19) &amp; "." &amp; RIGHT(CT59,3))&gt;=--('Drill Size Info'!$AA$19)), (--(INT('Drill Size Info'!$AA$19) &amp; "." &amp; RIGHT(CT59,3))&lt;=--('Drill Size Info'!$AB$19))),
                --(INT('Drill Size Info'!$AA$19) &amp; "." &amp; RIGHT(CT59,3)),
                --(INT('Drill Size Info'!$AB$19) &amp; "." &amp; RIGHT(CT59,3))
            )
        ),
        "N/A"
    )
)</f>
        <v>N/A</v>
      </c>
      <c r="P59" s="158" t="str">
        <f>IF(CX59&lt;&gt;"",
    IF(INT('Drill Size Info'!$AA$19)=INT('Drill Size Info'!$AB$15),
        --(INT('Drill Size Info'!$AA$15) &amp; "." &amp; CX59),
        IF(AND((--(INT('Drill Size Info'!$AA$15) &amp; "." &amp; CX59)&gt;=--('Drill Size Info'!$AA$15)), (--(INT('Drill Size Info'!$AA$15) &amp; "." &amp; CX59)&lt;=--('Drill Size Info'!$AB$15))),
            --(INT('Drill Size Info'!$AA$15) &amp; "." &amp; CX59),
            --(INT('Drill Size Info'!$AB$15) &amp; "." &amp; CX59)
        )
    ),
    IF(CW59&lt;&gt;"",
        IF(INT('Drill Size Info'!$AA$15)=INT('Drill Size Info'!$AB$15),
            --(INT('Drill Size Info'!$AA$15) &amp; "." &amp; LEFT(CW59,3)),
            IF(AND((--(INT('Drill Size Info'!$AA$15) &amp; "." &amp; LEFT(CW59,3))&gt;=--('Drill Size Info'!$AA$15)), (--(INT('Drill Size Info'!$AA$15) &amp; "." &amp; LEFT(CW59,3))&lt;=--('Drill Size Info'!$AB$15))),
                --(INT('Drill Size Info'!$AA$15) &amp; "." &amp; LEFT(CW59,3)),
                --(INT('Drill Size Info'!$AB$15) &amp; "." &amp; LEFT(CW59,3))
            )
        ),
        "OK"
    )
)</f>
        <v>OK</v>
      </c>
      <c r="Q59" s="163" t="str">
        <f>IF(CY59&lt;&gt;"",
    IF(INT('Drill Size Info'!$AA$19)=INT('Drill Size Info'!$AB$15),
        --(INT('Drill Size Info'!$AA$15) &amp; "." &amp; CY59),
        IF(AND((--(INT('Drill Size Info'!$AA$15) &amp; "." &amp; CY59)&gt;=--('Drill Size Info'!$AA$15)), (--(INT('Drill Size Info'!$AA$15) &amp; "." &amp; CY59)&lt;=--('Drill Size Info'!$AB$15))),
            --(INT('Drill Size Info'!$AA$15) &amp; "." &amp; CY59),
            --(INT('Drill Size Info'!$AB$15) &amp; "." &amp; CY59)
        )
    ),
    IF(CW59&lt;&gt;"",
        IF(INT('Drill Size Info'!$AA$15)=INT('Drill Size Info'!$AB$15),
            --(INT('Drill Size Info'!$AA$15) &amp; "." &amp; RIGHT(CW59,3)),
            IF(AND((--(INT('Drill Size Info'!$AA$15) &amp; "." &amp; RIGHT(CW59,3))&gt;=--('Drill Size Info'!$AA$15)), (--(INT('Drill Size Info'!$AA$15) &amp; "." &amp; RIGHT(CW59,3))&lt;=--('Drill Size Info'!$AB$15))),
                --(INT('Drill Size Info'!$AA$15) &amp; "." &amp; RIGHT(CW59,3)),
                --(INT('Drill Size Info'!$AB$15) &amp; "." &amp; RIGHT(CW59,3))
            )
        ),
        "N/A"
    )
)</f>
        <v>N/A</v>
      </c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40"/>
      <c r="AD59" s="140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41"/>
      <c r="AT59" s="141"/>
      <c r="AU59" s="141"/>
      <c r="AV59" s="141"/>
      <c r="AW59" s="141"/>
      <c r="AX59" s="141"/>
      <c r="AY59" s="142"/>
      <c r="AZ59" s="52"/>
      <c r="BA59" s="52"/>
      <c r="BB59" s="52"/>
      <c r="BC59" s="52"/>
      <c r="BD59" s="52"/>
      <c r="BE59" s="52"/>
      <c r="BF59" s="192" t="str">
        <f t="shared" si="4"/>
        <v/>
      </c>
      <c r="BG59" s="52"/>
      <c r="BH59" s="52"/>
      <c r="BI59" s="19">
        <f t="shared" si="42"/>
        <v>0</v>
      </c>
      <c r="BJ59" s="19">
        <f t="shared" si="43"/>
        <v>0</v>
      </c>
      <c r="BK59" s="19">
        <f t="shared" si="44"/>
        <v>0</v>
      </c>
      <c r="BL59" s="19">
        <f t="shared" si="45"/>
        <v>0</v>
      </c>
      <c r="BM59" s="19">
        <f t="shared" si="46"/>
        <v>0</v>
      </c>
      <c r="BN59" s="19">
        <f t="shared" si="47"/>
        <v>0</v>
      </c>
      <c r="BO59" s="19">
        <f t="shared" si="48"/>
        <v>0</v>
      </c>
      <c r="BP59" s="19">
        <f t="shared" si="49"/>
        <v>0</v>
      </c>
      <c r="BQ59" s="19">
        <f t="shared" si="50"/>
        <v>0</v>
      </c>
      <c r="BR59" s="19">
        <f t="shared" si="51"/>
        <v>0</v>
      </c>
      <c r="BS59" s="19">
        <f t="shared" si="52"/>
        <v>0</v>
      </c>
      <c r="BT59" s="19">
        <f t="shared" si="53"/>
        <v>0</v>
      </c>
      <c r="BU59" s="19">
        <f t="shared" si="54"/>
        <v>0</v>
      </c>
      <c r="BV59" s="19">
        <f t="shared" si="55"/>
        <v>0</v>
      </c>
      <c r="BW59" s="19">
        <f t="shared" si="56"/>
        <v>0</v>
      </c>
      <c r="BX59" s="19">
        <f t="shared" si="57"/>
        <v>0</v>
      </c>
      <c r="BY59" s="19">
        <f t="shared" si="58"/>
        <v>0</v>
      </c>
      <c r="BZ59" s="19">
        <f t="shared" si="59"/>
        <v>0</v>
      </c>
      <c r="CA59" s="19">
        <f t="shared" si="60"/>
        <v>0</v>
      </c>
      <c r="CB59" s="19">
        <f t="shared" si="61"/>
        <v>0</v>
      </c>
      <c r="CC59" s="19">
        <f t="shared" si="62"/>
        <v>0</v>
      </c>
      <c r="CD59" s="19">
        <f t="shared" si="63"/>
        <v>0</v>
      </c>
      <c r="CE59" s="19">
        <f t="shared" si="64"/>
        <v>0</v>
      </c>
      <c r="CF59" s="19">
        <f t="shared" si="65"/>
        <v>0</v>
      </c>
      <c r="CG59" s="19">
        <f t="shared" si="66"/>
        <v>0</v>
      </c>
      <c r="CH59" s="19">
        <f t="shared" si="67"/>
        <v>0</v>
      </c>
      <c r="CI59" s="19">
        <f t="shared" si="68"/>
        <v>0</v>
      </c>
      <c r="CJ59" s="19">
        <f t="shared" si="69"/>
        <v>0</v>
      </c>
      <c r="CK59" s="19">
        <f t="shared" si="70"/>
        <v>0</v>
      </c>
      <c r="CL59" s="19">
        <f t="shared" si="71"/>
        <v>0</v>
      </c>
      <c r="CM59" s="19">
        <f t="shared" si="72"/>
        <v>0</v>
      </c>
      <c r="CN59" s="19">
        <f t="shared" si="73"/>
        <v>0</v>
      </c>
    </row>
    <row r="60" spans="2:92" ht="15" customHeight="1" x14ac:dyDescent="0.2">
      <c r="B60" s="136">
        <f t="shared" si="41"/>
        <v>52</v>
      </c>
      <c r="C60" s="137" t="str">
        <f>CONCATENATE('DATA SHEET'!$B$9,'Drill Size Info'!$P$2)</f>
        <v>" HWDP</v>
      </c>
      <c r="D60" s="138" t="str" cm="1">
        <f t="array" aca="1" ref="D60" ca="1">CELL("contents",BF60)</f>
        <v/>
      </c>
      <c r="E60" s="137" t="s">
        <v>154</v>
      </c>
      <c r="F60" s="137" t="s">
        <v>154</v>
      </c>
      <c r="G60" s="154"/>
      <c r="H60" s="154"/>
      <c r="I60" s="137" t="s">
        <v>154</v>
      </c>
      <c r="J60" s="154" t="s">
        <v>154</v>
      </c>
      <c r="K60" s="154" t="s">
        <v>154</v>
      </c>
      <c r="L60" s="137" t="s">
        <v>154</v>
      </c>
      <c r="M60" s="137" t="s">
        <v>154</v>
      </c>
      <c r="N60" s="158" t="str">
        <f>IF(CU60&lt;&gt;"",
    IF(INT('Drill Size Info'!$AA$19)=INT('Drill Size Info'!$AB$19),
        --(INT('Drill Size Info'!$AA$19) &amp; "." &amp; CU60),
        IF(AND((--(INT('Drill Size Info'!$AA$19) &amp; "." &amp; CU60)&gt;=--('Drill Size Info'!$AA$19)), (--(INT('Drill Size Info'!$AA$19) &amp; "." &amp; CU60)&lt;=--('Drill Size Info'!$AB$19))),
            --(INT('Drill Size Info'!$AA$19) &amp; "." &amp; CU60),
            --(INT('Drill Size Info'!$AB$19) &amp; "." &amp; CU60)
        )
    ),
    IF(CT60&lt;&gt;"",
        IF(INT('Drill Size Info'!$AA$19)=INT('Drill Size Info'!$AB$19),
            --(INT('Drill Size Info'!$AA$19) &amp; "." &amp; LEFT(CT60,3)),
            IF(AND((--(INT('Drill Size Info'!$AA$19) &amp; "." &amp; LEFT(CT60,3))&gt;=--('Drill Size Info'!$AA$19)), (--(INT('Drill Size Info'!$AA$19) &amp; "." &amp; LEFT(CT60,3))&lt;=--('Drill Size Info'!$AB$19))),
                --(INT('Drill Size Info'!$AA$19) &amp; "." &amp; LEFT(CT60,3)),
                --(INT('Drill Size Info'!$AB$19) &amp; "." &amp; LEFT(CT60,3))
            )
        ),
        "OK"
    )
)</f>
        <v>OK</v>
      </c>
      <c r="O60" s="163" t="str">
        <f>IF(CV60&lt;&gt;"",
    IF(INT('Drill Size Info'!$AA$19)=INT('Drill Size Info'!$AB$19),
        --(INT('Drill Size Info'!$AA$19) &amp; "." &amp; CV60),
        IF(AND((--(INT('Drill Size Info'!$AA$19) &amp; "." &amp; CV60)&gt;=--('Drill Size Info'!$AA$19)), (--(INT('Drill Size Info'!$AA$19) &amp; "." &amp; CV60)&lt;=--('Drill Size Info'!$AB$19))),
            --(INT('Drill Size Info'!$AA$19) &amp; "." &amp; CV60),
            --(INT('Drill Size Info'!$AB$19) &amp; "." &amp; CV60)
        )
    ),
    IF(CT60&lt;&gt;"",
        IF(INT('Drill Size Info'!$AA$19)=INT('Drill Size Info'!$AB$19),
            --(INT('Drill Size Info'!$AA$19) &amp; "." &amp; RIGHT(CT60,3)),
            IF(AND((--(INT('Drill Size Info'!$AA$19) &amp; "." &amp; RIGHT(CT60,3))&gt;=--('Drill Size Info'!$AA$19)), (--(INT('Drill Size Info'!$AA$19) &amp; "." &amp; RIGHT(CT60,3))&lt;=--('Drill Size Info'!$AB$19))),
                --(INT('Drill Size Info'!$AA$19) &amp; "." &amp; RIGHT(CT60,3)),
                --(INT('Drill Size Info'!$AB$19) &amp; "." &amp; RIGHT(CT60,3))
            )
        ),
        "N/A"
    )
)</f>
        <v>N/A</v>
      </c>
      <c r="P60" s="158" t="str">
        <f>IF(CX60&lt;&gt;"",
    IF(INT('Drill Size Info'!$AA$19)=INT('Drill Size Info'!$AB$15),
        --(INT('Drill Size Info'!$AA$15) &amp; "." &amp; CX60),
        IF(AND((--(INT('Drill Size Info'!$AA$15) &amp; "." &amp; CX60)&gt;=--('Drill Size Info'!$AA$15)), (--(INT('Drill Size Info'!$AA$15) &amp; "." &amp; CX60)&lt;=--('Drill Size Info'!$AB$15))),
            --(INT('Drill Size Info'!$AA$15) &amp; "." &amp; CX60),
            --(INT('Drill Size Info'!$AB$15) &amp; "." &amp; CX60)
        )
    ),
    IF(CW60&lt;&gt;"",
        IF(INT('Drill Size Info'!$AA$15)=INT('Drill Size Info'!$AB$15),
            --(INT('Drill Size Info'!$AA$15) &amp; "." &amp; LEFT(CW60,3)),
            IF(AND((--(INT('Drill Size Info'!$AA$15) &amp; "." &amp; LEFT(CW60,3))&gt;=--('Drill Size Info'!$AA$15)), (--(INT('Drill Size Info'!$AA$15) &amp; "." &amp; LEFT(CW60,3))&lt;=--('Drill Size Info'!$AB$15))),
                --(INT('Drill Size Info'!$AA$15) &amp; "." &amp; LEFT(CW60,3)),
                --(INT('Drill Size Info'!$AB$15) &amp; "." &amp; LEFT(CW60,3))
            )
        ),
        "OK"
    )
)</f>
        <v>OK</v>
      </c>
      <c r="Q60" s="163" t="str">
        <f>IF(CY60&lt;&gt;"",
    IF(INT('Drill Size Info'!$AA$19)=INT('Drill Size Info'!$AB$15),
        --(INT('Drill Size Info'!$AA$15) &amp; "." &amp; CY60),
        IF(AND((--(INT('Drill Size Info'!$AA$15) &amp; "." &amp; CY60)&gt;=--('Drill Size Info'!$AA$15)), (--(INT('Drill Size Info'!$AA$15) &amp; "." &amp; CY60)&lt;=--('Drill Size Info'!$AB$15))),
            --(INT('Drill Size Info'!$AA$15) &amp; "." &amp; CY60),
            --(INT('Drill Size Info'!$AB$15) &amp; "." &amp; CY60)
        )
    ),
    IF(CW60&lt;&gt;"",
        IF(INT('Drill Size Info'!$AA$15)=INT('Drill Size Info'!$AB$15),
            --(INT('Drill Size Info'!$AA$15) &amp; "." &amp; RIGHT(CW60,3)),
            IF(AND((--(INT('Drill Size Info'!$AA$15) &amp; "." &amp; RIGHT(CW60,3))&gt;=--('Drill Size Info'!$AA$15)), (--(INT('Drill Size Info'!$AA$15) &amp; "." &amp; RIGHT(CW60,3))&lt;=--('Drill Size Info'!$AB$15))),
                --(INT('Drill Size Info'!$AA$15) &amp; "." &amp; RIGHT(CW60,3)),
                --(INT('Drill Size Info'!$AB$15) &amp; "." &amp; RIGHT(CW60,3))
            )
        ),
        "N/A"
    )
)</f>
        <v>N/A</v>
      </c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40"/>
      <c r="AD60" s="140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41"/>
      <c r="AT60" s="141"/>
      <c r="AU60" s="141"/>
      <c r="AV60" s="141"/>
      <c r="AW60" s="141"/>
      <c r="AX60" s="141"/>
      <c r="AY60" s="142"/>
      <c r="AZ60" s="52"/>
      <c r="BA60" s="52"/>
      <c r="BB60" s="52"/>
      <c r="BC60" s="52"/>
      <c r="BD60" s="52"/>
      <c r="BE60" s="52"/>
      <c r="BF60" s="192" t="str">
        <f t="shared" si="4"/>
        <v/>
      </c>
      <c r="BG60" s="52"/>
      <c r="BH60" s="52"/>
      <c r="BI60" s="19">
        <f t="shared" si="42"/>
        <v>0</v>
      </c>
      <c r="BJ60" s="19">
        <f t="shared" si="43"/>
        <v>0</v>
      </c>
      <c r="BK60" s="19">
        <f t="shared" si="44"/>
        <v>0</v>
      </c>
      <c r="BL60" s="19">
        <f t="shared" si="45"/>
        <v>0</v>
      </c>
      <c r="BM60" s="19">
        <f t="shared" si="46"/>
        <v>0</v>
      </c>
      <c r="BN60" s="19">
        <f t="shared" si="47"/>
        <v>0</v>
      </c>
      <c r="BO60" s="19">
        <f t="shared" si="48"/>
        <v>0</v>
      </c>
      <c r="BP60" s="19">
        <f t="shared" si="49"/>
        <v>0</v>
      </c>
      <c r="BQ60" s="19">
        <f t="shared" si="50"/>
        <v>0</v>
      </c>
      <c r="BR60" s="19">
        <f t="shared" si="51"/>
        <v>0</v>
      </c>
      <c r="BS60" s="19">
        <f t="shared" si="52"/>
        <v>0</v>
      </c>
      <c r="BT60" s="19">
        <f t="shared" si="53"/>
        <v>0</v>
      </c>
      <c r="BU60" s="19">
        <f t="shared" si="54"/>
        <v>0</v>
      </c>
      <c r="BV60" s="19">
        <f t="shared" si="55"/>
        <v>0</v>
      </c>
      <c r="BW60" s="19">
        <f t="shared" si="56"/>
        <v>0</v>
      </c>
      <c r="BX60" s="19">
        <f t="shared" si="57"/>
        <v>0</v>
      </c>
      <c r="BY60" s="19">
        <f t="shared" si="58"/>
        <v>0</v>
      </c>
      <c r="BZ60" s="19">
        <f t="shared" si="59"/>
        <v>0</v>
      </c>
      <c r="CA60" s="19">
        <f t="shared" si="60"/>
        <v>0</v>
      </c>
      <c r="CB60" s="19">
        <f t="shared" si="61"/>
        <v>0</v>
      </c>
      <c r="CC60" s="19">
        <f t="shared" si="62"/>
        <v>0</v>
      </c>
      <c r="CD60" s="19">
        <f t="shared" si="63"/>
        <v>0</v>
      </c>
      <c r="CE60" s="19">
        <f t="shared" si="64"/>
        <v>0</v>
      </c>
      <c r="CF60" s="19">
        <f t="shared" si="65"/>
        <v>0</v>
      </c>
      <c r="CG60" s="19">
        <f t="shared" si="66"/>
        <v>0</v>
      </c>
      <c r="CH60" s="19">
        <f t="shared" si="67"/>
        <v>0</v>
      </c>
      <c r="CI60" s="19">
        <f t="shared" si="68"/>
        <v>0</v>
      </c>
      <c r="CJ60" s="19">
        <f t="shared" si="69"/>
        <v>0</v>
      </c>
      <c r="CK60" s="19">
        <f t="shared" si="70"/>
        <v>0</v>
      </c>
      <c r="CL60" s="19">
        <f t="shared" si="71"/>
        <v>0</v>
      </c>
      <c r="CM60" s="19">
        <f t="shared" si="72"/>
        <v>0</v>
      </c>
      <c r="CN60" s="19">
        <f t="shared" si="73"/>
        <v>0</v>
      </c>
    </row>
    <row r="61" spans="2:92" ht="15" customHeight="1" x14ac:dyDescent="0.2">
      <c r="B61" s="136">
        <f t="shared" si="41"/>
        <v>53</v>
      </c>
      <c r="C61" s="137" t="str">
        <f>CONCATENATE('DATA SHEET'!$B$9,'Drill Size Info'!$P$2)</f>
        <v>" HWDP</v>
      </c>
      <c r="D61" s="138" t="str" cm="1">
        <f t="array" aca="1" ref="D61" ca="1">CELL("contents",BF61)</f>
        <v/>
      </c>
      <c r="E61" s="137" t="s">
        <v>154</v>
      </c>
      <c r="F61" s="137" t="s">
        <v>154</v>
      </c>
      <c r="G61" s="154"/>
      <c r="H61" s="154"/>
      <c r="I61" s="137" t="s">
        <v>154</v>
      </c>
      <c r="J61" s="154" t="s">
        <v>154</v>
      </c>
      <c r="K61" s="154" t="s">
        <v>154</v>
      </c>
      <c r="L61" s="137" t="s">
        <v>154</v>
      </c>
      <c r="M61" s="137" t="s">
        <v>154</v>
      </c>
      <c r="N61" s="158" t="str">
        <f>IF(CU61&lt;&gt;"",
    IF(INT('Drill Size Info'!$AA$19)=INT('Drill Size Info'!$AB$19),
        --(INT('Drill Size Info'!$AA$19) &amp; "." &amp; CU61),
        IF(AND((--(INT('Drill Size Info'!$AA$19) &amp; "." &amp; CU61)&gt;=--('Drill Size Info'!$AA$19)), (--(INT('Drill Size Info'!$AA$19) &amp; "." &amp; CU61)&lt;=--('Drill Size Info'!$AB$19))),
            --(INT('Drill Size Info'!$AA$19) &amp; "." &amp; CU61),
            --(INT('Drill Size Info'!$AB$19) &amp; "." &amp; CU61)
        )
    ),
    IF(CT61&lt;&gt;"",
        IF(INT('Drill Size Info'!$AA$19)=INT('Drill Size Info'!$AB$19),
            --(INT('Drill Size Info'!$AA$19) &amp; "." &amp; LEFT(CT61,3)),
            IF(AND((--(INT('Drill Size Info'!$AA$19) &amp; "." &amp; LEFT(CT61,3))&gt;=--('Drill Size Info'!$AA$19)), (--(INT('Drill Size Info'!$AA$19) &amp; "." &amp; LEFT(CT61,3))&lt;=--('Drill Size Info'!$AB$19))),
                --(INT('Drill Size Info'!$AA$19) &amp; "." &amp; LEFT(CT61,3)),
                --(INT('Drill Size Info'!$AB$19) &amp; "." &amp; LEFT(CT61,3))
            )
        ),
        "OK"
    )
)</f>
        <v>OK</v>
      </c>
      <c r="O61" s="163" t="str">
        <f>IF(CV61&lt;&gt;"",
    IF(INT('Drill Size Info'!$AA$19)=INT('Drill Size Info'!$AB$19),
        --(INT('Drill Size Info'!$AA$19) &amp; "." &amp; CV61),
        IF(AND((--(INT('Drill Size Info'!$AA$19) &amp; "." &amp; CV61)&gt;=--('Drill Size Info'!$AA$19)), (--(INT('Drill Size Info'!$AA$19) &amp; "." &amp; CV61)&lt;=--('Drill Size Info'!$AB$19))),
            --(INT('Drill Size Info'!$AA$19) &amp; "." &amp; CV61),
            --(INT('Drill Size Info'!$AB$19) &amp; "." &amp; CV61)
        )
    ),
    IF(CT61&lt;&gt;"",
        IF(INT('Drill Size Info'!$AA$19)=INT('Drill Size Info'!$AB$19),
            --(INT('Drill Size Info'!$AA$19) &amp; "." &amp; RIGHT(CT61,3)),
            IF(AND((--(INT('Drill Size Info'!$AA$19) &amp; "." &amp; RIGHT(CT61,3))&gt;=--('Drill Size Info'!$AA$19)), (--(INT('Drill Size Info'!$AA$19) &amp; "." &amp; RIGHT(CT61,3))&lt;=--('Drill Size Info'!$AB$19))),
                --(INT('Drill Size Info'!$AA$19) &amp; "." &amp; RIGHT(CT61,3)),
                --(INT('Drill Size Info'!$AB$19) &amp; "." &amp; RIGHT(CT61,3))
            )
        ),
        "N/A"
    )
)</f>
        <v>N/A</v>
      </c>
      <c r="P61" s="158" t="str">
        <f>IF(CX61&lt;&gt;"",
    IF(INT('Drill Size Info'!$AA$19)=INT('Drill Size Info'!$AB$15),
        --(INT('Drill Size Info'!$AA$15) &amp; "." &amp; CX61),
        IF(AND((--(INT('Drill Size Info'!$AA$15) &amp; "." &amp; CX61)&gt;=--('Drill Size Info'!$AA$15)), (--(INT('Drill Size Info'!$AA$15) &amp; "." &amp; CX61)&lt;=--('Drill Size Info'!$AB$15))),
            --(INT('Drill Size Info'!$AA$15) &amp; "." &amp; CX61),
            --(INT('Drill Size Info'!$AB$15) &amp; "." &amp; CX61)
        )
    ),
    IF(CW61&lt;&gt;"",
        IF(INT('Drill Size Info'!$AA$15)=INT('Drill Size Info'!$AB$15),
            --(INT('Drill Size Info'!$AA$15) &amp; "." &amp; LEFT(CW61,3)),
            IF(AND((--(INT('Drill Size Info'!$AA$15) &amp; "." &amp; LEFT(CW61,3))&gt;=--('Drill Size Info'!$AA$15)), (--(INT('Drill Size Info'!$AA$15) &amp; "." &amp; LEFT(CW61,3))&lt;=--('Drill Size Info'!$AB$15))),
                --(INT('Drill Size Info'!$AA$15) &amp; "." &amp; LEFT(CW61,3)),
                --(INT('Drill Size Info'!$AB$15) &amp; "." &amp; LEFT(CW61,3))
            )
        ),
        "OK"
    )
)</f>
        <v>OK</v>
      </c>
      <c r="Q61" s="163" t="str">
        <f>IF(CY61&lt;&gt;"",
    IF(INT('Drill Size Info'!$AA$19)=INT('Drill Size Info'!$AB$15),
        --(INT('Drill Size Info'!$AA$15) &amp; "." &amp; CY61),
        IF(AND((--(INT('Drill Size Info'!$AA$15) &amp; "." &amp; CY61)&gt;=--('Drill Size Info'!$AA$15)), (--(INT('Drill Size Info'!$AA$15) &amp; "." &amp; CY61)&lt;=--('Drill Size Info'!$AB$15))),
            --(INT('Drill Size Info'!$AA$15) &amp; "." &amp; CY61),
            --(INT('Drill Size Info'!$AB$15) &amp; "." &amp; CY61)
        )
    ),
    IF(CW61&lt;&gt;"",
        IF(INT('Drill Size Info'!$AA$15)=INT('Drill Size Info'!$AB$15),
            --(INT('Drill Size Info'!$AA$15) &amp; "." &amp; RIGHT(CW61,3)),
            IF(AND((--(INT('Drill Size Info'!$AA$15) &amp; "." &amp; RIGHT(CW61,3))&gt;=--('Drill Size Info'!$AA$15)), (--(INT('Drill Size Info'!$AA$15) &amp; "." &amp; RIGHT(CW61,3))&lt;=--('Drill Size Info'!$AB$15))),
                --(INT('Drill Size Info'!$AA$15) &amp; "." &amp; RIGHT(CW61,3)),
                --(INT('Drill Size Info'!$AB$15) &amp; "." &amp; RIGHT(CW61,3))
            )
        ),
        "N/A"
    )
)</f>
        <v>N/A</v>
      </c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40"/>
      <c r="AD61" s="140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41"/>
      <c r="AT61" s="141"/>
      <c r="AU61" s="141"/>
      <c r="AV61" s="141"/>
      <c r="AW61" s="141"/>
      <c r="AX61" s="141"/>
      <c r="AY61" s="142"/>
      <c r="AZ61" s="52"/>
      <c r="BA61" s="52"/>
      <c r="BB61" s="52"/>
      <c r="BC61" s="52"/>
      <c r="BD61" s="52"/>
      <c r="BE61" s="52"/>
      <c r="BF61" s="192" t="str">
        <f t="shared" si="4"/>
        <v/>
      </c>
      <c r="BG61" s="52"/>
      <c r="BH61" s="52"/>
      <c r="BI61" s="19">
        <f t="shared" si="42"/>
        <v>0</v>
      </c>
      <c r="BJ61" s="19">
        <f t="shared" si="43"/>
        <v>0</v>
      </c>
      <c r="BK61" s="19">
        <f t="shared" si="44"/>
        <v>0</v>
      </c>
      <c r="BL61" s="19">
        <f t="shared" si="45"/>
        <v>0</v>
      </c>
      <c r="BM61" s="19">
        <f t="shared" si="46"/>
        <v>0</v>
      </c>
      <c r="BN61" s="19">
        <f t="shared" si="47"/>
        <v>0</v>
      </c>
      <c r="BO61" s="19">
        <f t="shared" si="48"/>
        <v>0</v>
      </c>
      <c r="BP61" s="19">
        <f t="shared" si="49"/>
        <v>0</v>
      </c>
      <c r="BQ61" s="19">
        <f t="shared" si="50"/>
        <v>0</v>
      </c>
      <c r="BR61" s="19">
        <f t="shared" si="51"/>
        <v>0</v>
      </c>
      <c r="BS61" s="19">
        <f t="shared" si="52"/>
        <v>0</v>
      </c>
      <c r="BT61" s="19">
        <f t="shared" si="53"/>
        <v>0</v>
      </c>
      <c r="BU61" s="19">
        <f t="shared" si="54"/>
        <v>0</v>
      </c>
      <c r="BV61" s="19">
        <f t="shared" si="55"/>
        <v>0</v>
      </c>
      <c r="BW61" s="19">
        <f t="shared" si="56"/>
        <v>0</v>
      </c>
      <c r="BX61" s="19">
        <f t="shared" si="57"/>
        <v>0</v>
      </c>
      <c r="BY61" s="19">
        <f t="shared" si="58"/>
        <v>0</v>
      </c>
      <c r="BZ61" s="19">
        <f t="shared" si="59"/>
        <v>0</v>
      </c>
      <c r="CA61" s="19">
        <f t="shared" si="60"/>
        <v>0</v>
      </c>
      <c r="CB61" s="19">
        <f t="shared" si="61"/>
        <v>0</v>
      </c>
      <c r="CC61" s="19">
        <f t="shared" si="62"/>
        <v>0</v>
      </c>
      <c r="CD61" s="19">
        <f t="shared" si="63"/>
        <v>0</v>
      </c>
      <c r="CE61" s="19">
        <f t="shared" si="64"/>
        <v>0</v>
      </c>
      <c r="CF61" s="19">
        <f t="shared" si="65"/>
        <v>0</v>
      </c>
      <c r="CG61" s="19">
        <f t="shared" si="66"/>
        <v>0</v>
      </c>
      <c r="CH61" s="19">
        <f t="shared" si="67"/>
        <v>0</v>
      </c>
      <c r="CI61" s="19">
        <f t="shared" si="68"/>
        <v>0</v>
      </c>
      <c r="CJ61" s="19">
        <f t="shared" si="69"/>
        <v>0</v>
      </c>
      <c r="CK61" s="19">
        <f t="shared" si="70"/>
        <v>0</v>
      </c>
      <c r="CL61" s="19">
        <f t="shared" si="71"/>
        <v>0</v>
      </c>
      <c r="CM61" s="19">
        <f t="shared" si="72"/>
        <v>0</v>
      </c>
      <c r="CN61" s="19">
        <f t="shared" si="73"/>
        <v>0</v>
      </c>
    </row>
    <row r="62" spans="2:92" ht="15" customHeight="1" x14ac:dyDescent="0.2">
      <c r="B62" s="136">
        <f t="shared" si="41"/>
        <v>54</v>
      </c>
      <c r="C62" s="137" t="str">
        <f>CONCATENATE('DATA SHEET'!$B$9,'Drill Size Info'!$P$2)</f>
        <v>" HWDP</v>
      </c>
      <c r="D62" s="138" t="str" cm="1">
        <f t="array" aca="1" ref="D62" ca="1">CELL("contents",BF62)</f>
        <v/>
      </c>
      <c r="E62" s="137" t="s">
        <v>154</v>
      </c>
      <c r="F62" s="137" t="s">
        <v>154</v>
      </c>
      <c r="G62" s="154"/>
      <c r="H62" s="154"/>
      <c r="I62" s="137" t="s">
        <v>154</v>
      </c>
      <c r="J62" s="154" t="s">
        <v>154</v>
      </c>
      <c r="K62" s="154" t="s">
        <v>154</v>
      </c>
      <c r="L62" s="137" t="s">
        <v>154</v>
      </c>
      <c r="M62" s="137" t="s">
        <v>154</v>
      </c>
      <c r="N62" s="158" t="str">
        <f>IF(CU62&lt;&gt;"",
    IF(INT('Drill Size Info'!$AA$19)=INT('Drill Size Info'!$AB$19),
        --(INT('Drill Size Info'!$AA$19) &amp; "." &amp; CU62),
        IF(AND((--(INT('Drill Size Info'!$AA$19) &amp; "." &amp; CU62)&gt;=--('Drill Size Info'!$AA$19)), (--(INT('Drill Size Info'!$AA$19) &amp; "." &amp; CU62)&lt;=--('Drill Size Info'!$AB$19))),
            --(INT('Drill Size Info'!$AA$19) &amp; "." &amp; CU62),
            --(INT('Drill Size Info'!$AB$19) &amp; "." &amp; CU62)
        )
    ),
    IF(CT62&lt;&gt;"",
        IF(INT('Drill Size Info'!$AA$19)=INT('Drill Size Info'!$AB$19),
            --(INT('Drill Size Info'!$AA$19) &amp; "." &amp; LEFT(CT62,3)),
            IF(AND((--(INT('Drill Size Info'!$AA$19) &amp; "." &amp; LEFT(CT62,3))&gt;=--('Drill Size Info'!$AA$19)), (--(INT('Drill Size Info'!$AA$19) &amp; "." &amp; LEFT(CT62,3))&lt;=--('Drill Size Info'!$AB$19))),
                --(INT('Drill Size Info'!$AA$19) &amp; "." &amp; LEFT(CT62,3)),
                --(INT('Drill Size Info'!$AB$19) &amp; "." &amp; LEFT(CT62,3))
            )
        ),
        "OK"
    )
)</f>
        <v>OK</v>
      </c>
      <c r="O62" s="163" t="str">
        <f>IF(CV62&lt;&gt;"",
    IF(INT('Drill Size Info'!$AA$19)=INT('Drill Size Info'!$AB$19),
        --(INT('Drill Size Info'!$AA$19) &amp; "." &amp; CV62),
        IF(AND((--(INT('Drill Size Info'!$AA$19) &amp; "." &amp; CV62)&gt;=--('Drill Size Info'!$AA$19)), (--(INT('Drill Size Info'!$AA$19) &amp; "." &amp; CV62)&lt;=--('Drill Size Info'!$AB$19))),
            --(INT('Drill Size Info'!$AA$19) &amp; "." &amp; CV62),
            --(INT('Drill Size Info'!$AB$19) &amp; "." &amp; CV62)
        )
    ),
    IF(CT62&lt;&gt;"",
        IF(INT('Drill Size Info'!$AA$19)=INT('Drill Size Info'!$AB$19),
            --(INT('Drill Size Info'!$AA$19) &amp; "." &amp; RIGHT(CT62,3)),
            IF(AND((--(INT('Drill Size Info'!$AA$19) &amp; "." &amp; RIGHT(CT62,3))&gt;=--('Drill Size Info'!$AA$19)), (--(INT('Drill Size Info'!$AA$19) &amp; "." &amp; RIGHT(CT62,3))&lt;=--('Drill Size Info'!$AB$19))),
                --(INT('Drill Size Info'!$AA$19) &amp; "." &amp; RIGHT(CT62,3)),
                --(INT('Drill Size Info'!$AB$19) &amp; "." &amp; RIGHT(CT62,3))
            )
        ),
        "N/A"
    )
)</f>
        <v>N/A</v>
      </c>
      <c r="P62" s="158" t="str">
        <f>IF(CX62&lt;&gt;"",
    IF(INT('Drill Size Info'!$AA$19)=INT('Drill Size Info'!$AB$15),
        --(INT('Drill Size Info'!$AA$15) &amp; "." &amp; CX62),
        IF(AND((--(INT('Drill Size Info'!$AA$15) &amp; "." &amp; CX62)&gt;=--('Drill Size Info'!$AA$15)), (--(INT('Drill Size Info'!$AA$15) &amp; "." &amp; CX62)&lt;=--('Drill Size Info'!$AB$15))),
            --(INT('Drill Size Info'!$AA$15) &amp; "." &amp; CX62),
            --(INT('Drill Size Info'!$AB$15) &amp; "." &amp; CX62)
        )
    ),
    IF(CW62&lt;&gt;"",
        IF(INT('Drill Size Info'!$AA$15)=INT('Drill Size Info'!$AB$15),
            --(INT('Drill Size Info'!$AA$15) &amp; "." &amp; LEFT(CW62,3)),
            IF(AND((--(INT('Drill Size Info'!$AA$15) &amp; "." &amp; LEFT(CW62,3))&gt;=--('Drill Size Info'!$AA$15)), (--(INT('Drill Size Info'!$AA$15) &amp; "." &amp; LEFT(CW62,3))&lt;=--('Drill Size Info'!$AB$15))),
                --(INT('Drill Size Info'!$AA$15) &amp; "." &amp; LEFT(CW62,3)),
                --(INT('Drill Size Info'!$AB$15) &amp; "." &amp; LEFT(CW62,3))
            )
        ),
        "OK"
    )
)</f>
        <v>OK</v>
      </c>
      <c r="Q62" s="163" t="str">
        <f>IF(CY62&lt;&gt;"",
    IF(INT('Drill Size Info'!$AA$19)=INT('Drill Size Info'!$AB$15),
        --(INT('Drill Size Info'!$AA$15) &amp; "." &amp; CY62),
        IF(AND((--(INT('Drill Size Info'!$AA$15) &amp; "." &amp; CY62)&gt;=--('Drill Size Info'!$AA$15)), (--(INT('Drill Size Info'!$AA$15) &amp; "." &amp; CY62)&lt;=--('Drill Size Info'!$AB$15))),
            --(INT('Drill Size Info'!$AA$15) &amp; "." &amp; CY62),
            --(INT('Drill Size Info'!$AB$15) &amp; "." &amp; CY62)
        )
    ),
    IF(CW62&lt;&gt;"",
        IF(INT('Drill Size Info'!$AA$15)=INT('Drill Size Info'!$AB$15),
            --(INT('Drill Size Info'!$AA$15) &amp; "." &amp; RIGHT(CW62,3)),
            IF(AND((--(INT('Drill Size Info'!$AA$15) &amp; "." &amp; RIGHT(CW62,3))&gt;=--('Drill Size Info'!$AA$15)), (--(INT('Drill Size Info'!$AA$15) &amp; "." &amp; RIGHT(CW62,3))&lt;=--('Drill Size Info'!$AB$15))),
                --(INT('Drill Size Info'!$AA$15) &amp; "." &amp; RIGHT(CW62,3)),
                --(INT('Drill Size Info'!$AB$15) &amp; "." &amp; RIGHT(CW62,3))
            )
        ),
        "N/A"
    )
)</f>
        <v>N/A</v>
      </c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40"/>
      <c r="AD62" s="140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41"/>
      <c r="AT62" s="141"/>
      <c r="AU62" s="141"/>
      <c r="AV62" s="141"/>
      <c r="AW62" s="141"/>
      <c r="AX62" s="141"/>
      <c r="AY62" s="142"/>
      <c r="AZ62" s="52"/>
      <c r="BA62" s="52"/>
      <c r="BB62" s="52"/>
      <c r="BC62" s="52"/>
      <c r="BD62" s="52"/>
      <c r="BE62" s="52"/>
      <c r="BF62" s="192" t="str">
        <f t="shared" si="4"/>
        <v/>
      </c>
      <c r="BG62" s="52"/>
      <c r="BH62" s="52"/>
      <c r="BI62" s="19">
        <f t="shared" si="42"/>
        <v>0</v>
      </c>
      <c r="BJ62" s="19">
        <f t="shared" si="43"/>
        <v>0</v>
      </c>
      <c r="BK62" s="19">
        <f t="shared" si="44"/>
        <v>0</v>
      </c>
      <c r="BL62" s="19">
        <f t="shared" si="45"/>
        <v>0</v>
      </c>
      <c r="BM62" s="19">
        <f t="shared" si="46"/>
        <v>0</v>
      </c>
      <c r="BN62" s="19">
        <f t="shared" si="47"/>
        <v>0</v>
      </c>
      <c r="BO62" s="19">
        <f t="shared" si="48"/>
        <v>0</v>
      </c>
      <c r="BP62" s="19">
        <f t="shared" si="49"/>
        <v>0</v>
      </c>
      <c r="BQ62" s="19">
        <f t="shared" si="50"/>
        <v>0</v>
      </c>
      <c r="BR62" s="19">
        <f t="shared" si="51"/>
        <v>0</v>
      </c>
      <c r="BS62" s="19">
        <f t="shared" si="52"/>
        <v>0</v>
      </c>
      <c r="BT62" s="19">
        <f t="shared" si="53"/>
        <v>0</v>
      </c>
      <c r="BU62" s="19">
        <f t="shared" si="54"/>
        <v>0</v>
      </c>
      <c r="BV62" s="19">
        <f t="shared" si="55"/>
        <v>0</v>
      </c>
      <c r="BW62" s="19">
        <f t="shared" si="56"/>
        <v>0</v>
      </c>
      <c r="BX62" s="19">
        <f t="shared" si="57"/>
        <v>0</v>
      </c>
      <c r="BY62" s="19">
        <f t="shared" si="58"/>
        <v>0</v>
      </c>
      <c r="BZ62" s="19">
        <f t="shared" si="59"/>
        <v>0</v>
      </c>
      <c r="CA62" s="19">
        <f t="shared" si="60"/>
        <v>0</v>
      </c>
      <c r="CB62" s="19">
        <f t="shared" si="61"/>
        <v>0</v>
      </c>
      <c r="CC62" s="19">
        <f t="shared" si="62"/>
        <v>0</v>
      </c>
      <c r="CD62" s="19">
        <f t="shared" si="63"/>
        <v>0</v>
      </c>
      <c r="CE62" s="19">
        <f t="shared" si="64"/>
        <v>0</v>
      </c>
      <c r="CF62" s="19">
        <f t="shared" si="65"/>
        <v>0</v>
      </c>
      <c r="CG62" s="19">
        <f t="shared" si="66"/>
        <v>0</v>
      </c>
      <c r="CH62" s="19">
        <f t="shared" si="67"/>
        <v>0</v>
      </c>
      <c r="CI62" s="19">
        <f t="shared" si="68"/>
        <v>0</v>
      </c>
      <c r="CJ62" s="19">
        <f t="shared" si="69"/>
        <v>0</v>
      </c>
      <c r="CK62" s="19">
        <f t="shared" si="70"/>
        <v>0</v>
      </c>
      <c r="CL62" s="19">
        <f t="shared" si="71"/>
        <v>0</v>
      </c>
      <c r="CM62" s="19">
        <f t="shared" si="72"/>
        <v>0</v>
      </c>
      <c r="CN62" s="19">
        <f t="shared" si="73"/>
        <v>0</v>
      </c>
    </row>
    <row r="63" spans="2:92" ht="15" customHeight="1" x14ac:dyDescent="0.2">
      <c r="B63" s="136">
        <f t="shared" si="41"/>
        <v>55</v>
      </c>
      <c r="C63" s="137" t="str">
        <f>CONCATENATE('DATA SHEET'!$B$9,'Drill Size Info'!$P$2)</f>
        <v>" HWDP</v>
      </c>
      <c r="D63" s="138" t="str" cm="1">
        <f t="array" aca="1" ref="D63" ca="1">CELL("contents",BF63)</f>
        <v/>
      </c>
      <c r="E63" s="137" t="s">
        <v>154</v>
      </c>
      <c r="F63" s="137" t="s">
        <v>154</v>
      </c>
      <c r="G63" s="154"/>
      <c r="H63" s="154"/>
      <c r="I63" s="137" t="s">
        <v>154</v>
      </c>
      <c r="J63" s="154" t="s">
        <v>154</v>
      </c>
      <c r="K63" s="154" t="s">
        <v>154</v>
      </c>
      <c r="L63" s="137" t="s">
        <v>154</v>
      </c>
      <c r="M63" s="137" t="s">
        <v>154</v>
      </c>
      <c r="N63" s="158" t="str">
        <f>IF(CU63&lt;&gt;"",
    IF(INT('Drill Size Info'!$AA$19)=INT('Drill Size Info'!$AB$19),
        --(INT('Drill Size Info'!$AA$19) &amp; "." &amp; CU63),
        IF(AND((--(INT('Drill Size Info'!$AA$19) &amp; "." &amp; CU63)&gt;=--('Drill Size Info'!$AA$19)), (--(INT('Drill Size Info'!$AA$19) &amp; "." &amp; CU63)&lt;=--('Drill Size Info'!$AB$19))),
            --(INT('Drill Size Info'!$AA$19) &amp; "." &amp; CU63),
            --(INT('Drill Size Info'!$AB$19) &amp; "." &amp; CU63)
        )
    ),
    IF(CT63&lt;&gt;"",
        IF(INT('Drill Size Info'!$AA$19)=INT('Drill Size Info'!$AB$19),
            --(INT('Drill Size Info'!$AA$19) &amp; "." &amp; LEFT(CT63,3)),
            IF(AND((--(INT('Drill Size Info'!$AA$19) &amp; "." &amp; LEFT(CT63,3))&gt;=--('Drill Size Info'!$AA$19)), (--(INT('Drill Size Info'!$AA$19) &amp; "." &amp; LEFT(CT63,3))&lt;=--('Drill Size Info'!$AB$19))),
                --(INT('Drill Size Info'!$AA$19) &amp; "." &amp; LEFT(CT63,3)),
                --(INT('Drill Size Info'!$AB$19) &amp; "." &amp; LEFT(CT63,3))
            )
        ),
        "OK"
    )
)</f>
        <v>OK</v>
      </c>
      <c r="O63" s="163" t="str">
        <f>IF(CV63&lt;&gt;"",
    IF(INT('Drill Size Info'!$AA$19)=INT('Drill Size Info'!$AB$19),
        --(INT('Drill Size Info'!$AA$19) &amp; "." &amp; CV63),
        IF(AND((--(INT('Drill Size Info'!$AA$19) &amp; "." &amp; CV63)&gt;=--('Drill Size Info'!$AA$19)), (--(INT('Drill Size Info'!$AA$19) &amp; "." &amp; CV63)&lt;=--('Drill Size Info'!$AB$19))),
            --(INT('Drill Size Info'!$AA$19) &amp; "." &amp; CV63),
            --(INT('Drill Size Info'!$AB$19) &amp; "." &amp; CV63)
        )
    ),
    IF(CT63&lt;&gt;"",
        IF(INT('Drill Size Info'!$AA$19)=INT('Drill Size Info'!$AB$19),
            --(INT('Drill Size Info'!$AA$19) &amp; "." &amp; RIGHT(CT63,3)),
            IF(AND((--(INT('Drill Size Info'!$AA$19) &amp; "." &amp; RIGHT(CT63,3))&gt;=--('Drill Size Info'!$AA$19)), (--(INT('Drill Size Info'!$AA$19) &amp; "." &amp; RIGHT(CT63,3))&lt;=--('Drill Size Info'!$AB$19))),
                --(INT('Drill Size Info'!$AA$19) &amp; "." &amp; RIGHT(CT63,3)),
                --(INT('Drill Size Info'!$AB$19) &amp; "." &amp; RIGHT(CT63,3))
            )
        ),
        "N/A"
    )
)</f>
        <v>N/A</v>
      </c>
      <c r="P63" s="158" t="str">
        <f>IF(CX63&lt;&gt;"",
    IF(INT('Drill Size Info'!$AA$19)=INT('Drill Size Info'!$AB$15),
        --(INT('Drill Size Info'!$AA$15) &amp; "." &amp; CX63),
        IF(AND((--(INT('Drill Size Info'!$AA$15) &amp; "." &amp; CX63)&gt;=--('Drill Size Info'!$AA$15)), (--(INT('Drill Size Info'!$AA$15) &amp; "." &amp; CX63)&lt;=--('Drill Size Info'!$AB$15))),
            --(INT('Drill Size Info'!$AA$15) &amp; "." &amp; CX63),
            --(INT('Drill Size Info'!$AB$15) &amp; "." &amp; CX63)
        )
    ),
    IF(CW63&lt;&gt;"",
        IF(INT('Drill Size Info'!$AA$15)=INT('Drill Size Info'!$AB$15),
            --(INT('Drill Size Info'!$AA$15) &amp; "." &amp; LEFT(CW63,3)),
            IF(AND((--(INT('Drill Size Info'!$AA$15) &amp; "." &amp; LEFT(CW63,3))&gt;=--('Drill Size Info'!$AA$15)), (--(INT('Drill Size Info'!$AA$15) &amp; "." &amp; LEFT(CW63,3))&lt;=--('Drill Size Info'!$AB$15))),
                --(INT('Drill Size Info'!$AA$15) &amp; "." &amp; LEFT(CW63,3)),
                --(INT('Drill Size Info'!$AB$15) &amp; "." &amp; LEFT(CW63,3))
            )
        ),
        "OK"
    )
)</f>
        <v>OK</v>
      </c>
      <c r="Q63" s="163" t="str">
        <f>IF(CY63&lt;&gt;"",
    IF(INT('Drill Size Info'!$AA$19)=INT('Drill Size Info'!$AB$15),
        --(INT('Drill Size Info'!$AA$15) &amp; "." &amp; CY63),
        IF(AND((--(INT('Drill Size Info'!$AA$15) &amp; "." &amp; CY63)&gt;=--('Drill Size Info'!$AA$15)), (--(INT('Drill Size Info'!$AA$15) &amp; "." &amp; CY63)&lt;=--('Drill Size Info'!$AB$15))),
            --(INT('Drill Size Info'!$AA$15) &amp; "." &amp; CY63),
            --(INT('Drill Size Info'!$AB$15) &amp; "." &amp; CY63)
        )
    ),
    IF(CW63&lt;&gt;"",
        IF(INT('Drill Size Info'!$AA$15)=INT('Drill Size Info'!$AB$15),
            --(INT('Drill Size Info'!$AA$15) &amp; "." &amp; RIGHT(CW63,3)),
            IF(AND((--(INT('Drill Size Info'!$AA$15) &amp; "." &amp; RIGHT(CW63,3))&gt;=--('Drill Size Info'!$AA$15)), (--(INT('Drill Size Info'!$AA$15) &amp; "." &amp; RIGHT(CW63,3))&lt;=--('Drill Size Info'!$AB$15))),
                --(INT('Drill Size Info'!$AA$15) &amp; "." &amp; RIGHT(CW63,3)),
                --(INT('Drill Size Info'!$AB$15) &amp; "." &amp; RIGHT(CW63,3))
            )
        ),
        "N/A"
    )
)</f>
        <v>N/A</v>
      </c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40"/>
      <c r="AD63" s="140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41"/>
      <c r="AT63" s="141"/>
      <c r="AU63" s="141"/>
      <c r="AV63" s="141"/>
      <c r="AW63" s="141"/>
      <c r="AX63" s="141"/>
      <c r="AY63" s="142"/>
      <c r="AZ63" s="52"/>
      <c r="BA63" s="52"/>
      <c r="BB63" s="52"/>
      <c r="BC63" s="52"/>
      <c r="BD63" s="52"/>
      <c r="BE63" s="52"/>
      <c r="BF63" s="192" t="str">
        <f t="shared" si="4"/>
        <v/>
      </c>
      <c r="BG63" s="52"/>
      <c r="BH63" s="52"/>
      <c r="BI63" s="19">
        <f t="shared" si="42"/>
        <v>0</v>
      </c>
      <c r="BJ63" s="19">
        <f t="shared" si="43"/>
        <v>0</v>
      </c>
      <c r="BK63" s="19">
        <f t="shared" si="44"/>
        <v>0</v>
      </c>
      <c r="BL63" s="19">
        <f t="shared" si="45"/>
        <v>0</v>
      </c>
      <c r="BM63" s="19">
        <f t="shared" si="46"/>
        <v>0</v>
      </c>
      <c r="BN63" s="19">
        <f t="shared" si="47"/>
        <v>0</v>
      </c>
      <c r="BO63" s="19">
        <f t="shared" si="48"/>
        <v>0</v>
      </c>
      <c r="BP63" s="19">
        <f t="shared" si="49"/>
        <v>0</v>
      </c>
      <c r="BQ63" s="19">
        <f t="shared" si="50"/>
        <v>0</v>
      </c>
      <c r="BR63" s="19">
        <f t="shared" si="51"/>
        <v>0</v>
      </c>
      <c r="BS63" s="19">
        <f t="shared" si="52"/>
        <v>0</v>
      </c>
      <c r="BT63" s="19">
        <f t="shared" si="53"/>
        <v>0</v>
      </c>
      <c r="BU63" s="19">
        <f t="shared" si="54"/>
        <v>0</v>
      </c>
      <c r="BV63" s="19">
        <f t="shared" si="55"/>
        <v>0</v>
      </c>
      <c r="BW63" s="19">
        <f t="shared" si="56"/>
        <v>0</v>
      </c>
      <c r="BX63" s="19">
        <f t="shared" si="57"/>
        <v>0</v>
      </c>
      <c r="BY63" s="19">
        <f t="shared" si="58"/>
        <v>0</v>
      </c>
      <c r="BZ63" s="19">
        <f t="shared" si="59"/>
        <v>0</v>
      </c>
      <c r="CA63" s="19">
        <f t="shared" si="60"/>
        <v>0</v>
      </c>
      <c r="CB63" s="19">
        <f t="shared" si="61"/>
        <v>0</v>
      </c>
      <c r="CC63" s="19">
        <f t="shared" si="62"/>
        <v>0</v>
      </c>
      <c r="CD63" s="19">
        <f t="shared" si="63"/>
        <v>0</v>
      </c>
      <c r="CE63" s="19">
        <f t="shared" si="64"/>
        <v>0</v>
      </c>
      <c r="CF63" s="19">
        <f t="shared" si="65"/>
        <v>0</v>
      </c>
      <c r="CG63" s="19">
        <f t="shared" si="66"/>
        <v>0</v>
      </c>
      <c r="CH63" s="19">
        <f t="shared" si="67"/>
        <v>0</v>
      </c>
      <c r="CI63" s="19">
        <f t="shared" si="68"/>
        <v>0</v>
      </c>
      <c r="CJ63" s="19">
        <f t="shared" si="69"/>
        <v>0</v>
      </c>
      <c r="CK63" s="19">
        <f t="shared" si="70"/>
        <v>0</v>
      </c>
      <c r="CL63" s="19">
        <f t="shared" si="71"/>
        <v>0</v>
      </c>
      <c r="CM63" s="19">
        <f t="shared" si="72"/>
        <v>0</v>
      </c>
      <c r="CN63" s="19">
        <f t="shared" si="73"/>
        <v>0</v>
      </c>
    </row>
    <row r="64" spans="2:92" ht="15" customHeight="1" x14ac:dyDescent="0.2">
      <c r="B64" s="136">
        <f t="shared" si="41"/>
        <v>56</v>
      </c>
      <c r="C64" s="137" t="str">
        <f>CONCATENATE('DATA SHEET'!$B$9,'Drill Size Info'!$P$2)</f>
        <v>" HWDP</v>
      </c>
      <c r="D64" s="138" t="str" cm="1">
        <f t="array" aca="1" ref="D64" ca="1">CELL("contents",BF64)</f>
        <v/>
      </c>
      <c r="E64" s="137" t="s">
        <v>154</v>
      </c>
      <c r="F64" s="137" t="s">
        <v>154</v>
      </c>
      <c r="G64" s="154"/>
      <c r="H64" s="154"/>
      <c r="I64" s="137" t="s">
        <v>154</v>
      </c>
      <c r="J64" s="154" t="s">
        <v>154</v>
      </c>
      <c r="K64" s="154" t="s">
        <v>154</v>
      </c>
      <c r="L64" s="137" t="s">
        <v>154</v>
      </c>
      <c r="M64" s="137" t="s">
        <v>154</v>
      </c>
      <c r="N64" s="158" t="str">
        <f>IF(CU64&lt;&gt;"",
    IF(INT('Drill Size Info'!$AA$19)=INT('Drill Size Info'!$AB$19),
        --(INT('Drill Size Info'!$AA$19) &amp; "." &amp; CU64),
        IF(AND((--(INT('Drill Size Info'!$AA$19) &amp; "." &amp; CU64)&gt;=--('Drill Size Info'!$AA$19)), (--(INT('Drill Size Info'!$AA$19) &amp; "." &amp; CU64)&lt;=--('Drill Size Info'!$AB$19))),
            --(INT('Drill Size Info'!$AA$19) &amp; "." &amp; CU64),
            --(INT('Drill Size Info'!$AB$19) &amp; "." &amp; CU64)
        )
    ),
    IF(CT64&lt;&gt;"",
        IF(INT('Drill Size Info'!$AA$19)=INT('Drill Size Info'!$AB$19),
            --(INT('Drill Size Info'!$AA$19) &amp; "." &amp; LEFT(CT64,3)),
            IF(AND((--(INT('Drill Size Info'!$AA$19) &amp; "." &amp; LEFT(CT64,3))&gt;=--('Drill Size Info'!$AA$19)), (--(INT('Drill Size Info'!$AA$19) &amp; "." &amp; LEFT(CT64,3))&lt;=--('Drill Size Info'!$AB$19))),
                --(INT('Drill Size Info'!$AA$19) &amp; "." &amp; LEFT(CT64,3)),
                --(INT('Drill Size Info'!$AB$19) &amp; "." &amp; LEFT(CT64,3))
            )
        ),
        "OK"
    )
)</f>
        <v>OK</v>
      </c>
      <c r="O64" s="163" t="str">
        <f>IF(CV64&lt;&gt;"",
    IF(INT('Drill Size Info'!$AA$19)=INT('Drill Size Info'!$AB$19),
        --(INT('Drill Size Info'!$AA$19) &amp; "." &amp; CV64),
        IF(AND((--(INT('Drill Size Info'!$AA$19) &amp; "." &amp; CV64)&gt;=--('Drill Size Info'!$AA$19)), (--(INT('Drill Size Info'!$AA$19) &amp; "." &amp; CV64)&lt;=--('Drill Size Info'!$AB$19))),
            --(INT('Drill Size Info'!$AA$19) &amp; "." &amp; CV64),
            --(INT('Drill Size Info'!$AB$19) &amp; "." &amp; CV64)
        )
    ),
    IF(CT64&lt;&gt;"",
        IF(INT('Drill Size Info'!$AA$19)=INT('Drill Size Info'!$AB$19),
            --(INT('Drill Size Info'!$AA$19) &amp; "." &amp; RIGHT(CT64,3)),
            IF(AND((--(INT('Drill Size Info'!$AA$19) &amp; "." &amp; RIGHT(CT64,3))&gt;=--('Drill Size Info'!$AA$19)), (--(INT('Drill Size Info'!$AA$19) &amp; "." &amp; RIGHT(CT64,3))&lt;=--('Drill Size Info'!$AB$19))),
                --(INT('Drill Size Info'!$AA$19) &amp; "." &amp; RIGHT(CT64,3)),
                --(INT('Drill Size Info'!$AB$19) &amp; "." &amp; RIGHT(CT64,3))
            )
        ),
        "N/A"
    )
)</f>
        <v>N/A</v>
      </c>
      <c r="P64" s="158" t="str">
        <f>IF(CX64&lt;&gt;"",
    IF(INT('Drill Size Info'!$AA$19)=INT('Drill Size Info'!$AB$15),
        --(INT('Drill Size Info'!$AA$15) &amp; "." &amp; CX64),
        IF(AND((--(INT('Drill Size Info'!$AA$15) &amp; "." &amp; CX64)&gt;=--('Drill Size Info'!$AA$15)), (--(INT('Drill Size Info'!$AA$15) &amp; "." &amp; CX64)&lt;=--('Drill Size Info'!$AB$15))),
            --(INT('Drill Size Info'!$AA$15) &amp; "." &amp; CX64),
            --(INT('Drill Size Info'!$AB$15) &amp; "." &amp; CX64)
        )
    ),
    IF(CW64&lt;&gt;"",
        IF(INT('Drill Size Info'!$AA$15)=INT('Drill Size Info'!$AB$15),
            --(INT('Drill Size Info'!$AA$15) &amp; "." &amp; LEFT(CW64,3)),
            IF(AND((--(INT('Drill Size Info'!$AA$15) &amp; "." &amp; LEFT(CW64,3))&gt;=--('Drill Size Info'!$AA$15)), (--(INT('Drill Size Info'!$AA$15) &amp; "." &amp; LEFT(CW64,3))&lt;=--('Drill Size Info'!$AB$15))),
                --(INT('Drill Size Info'!$AA$15) &amp; "." &amp; LEFT(CW64,3)),
                --(INT('Drill Size Info'!$AB$15) &amp; "." &amp; LEFT(CW64,3))
            )
        ),
        "OK"
    )
)</f>
        <v>OK</v>
      </c>
      <c r="Q64" s="163" t="str">
        <f>IF(CY64&lt;&gt;"",
    IF(INT('Drill Size Info'!$AA$19)=INT('Drill Size Info'!$AB$15),
        --(INT('Drill Size Info'!$AA$15) &amp; "." &amp; CY64),
        IF(AND((--(INT('Drill Size Info'!$AA$15) &amp; "." &amp; CY64)&gt;=--('Drill Size Info'!$AA$15)), (--(INT('Drill Size Info'!$AA$15) &amp; "." &amp; CY64)&lt;=--('Drill Size Info'!$AB$15))),
            --(INT('Drill Size Info'!$AA$15) &amp; "." &amp; CY64),
            --(INT('Drill Size Info'!$AB$15) &amp; "." &amp; CY64)
        )
    ),
    IF(CW64&lt;&gt;"",
        IF(INT('Drill Size Info'!$AA$15)=INT('Drill Size Info'!$AB$15),
            --(INT('Drill Size Info'!$AA$15) &amp; "." &amp; RIGHT(CW64,3)),
            IF(AND((--(INT('Drill Size Info'!$AA$15) &amp; "." &amp; RIGHT(CW64,3))&gt;=--('Drill Size Info'!$AA$15)), (--(INT('Drill Size Info'!$AA$15) &amp; "." &amp; RIGHT(CW64,3))&lt;=--('Drill Size Info'!$AB$15))),
                --(INT('Drill Size Info'!$AA$15) &amp; "." &amp; RIGHT(CW64,3)),
                --(INT('Drill Size Info'!$AB$15) &amp; "." &amp; RIGHT(CW64,3))
            )
        ),
        "N/A"
    )
)</f>
        <v>N/A</v>
      </c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40"/>
      <c r="AD64" s="140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41"/>
      <c r="AT64" s="141"/>
      <c r="AU64" s="141"/>
      <c r="AV64" s="141"/>
      <c r="AW64" s="141"/>
      <c r="AX64" s="141"/>
      <c r="AY64" s="142"/>
      <c r="AZ64" s="52"/>
      <c r="BA64" s="52"/>
      <c r="BB64" s="52"/>
      <c r="BC64" s="52"/>
      <c r="BD64" s="52"/>
      <c r="BE64" s="52"/>
      <c r="BF64" s="192" t="str">
        <f t="shared" si="4"/>
        <v/>
      </c>
      <c r="BG64" s="52"/>
      <c r="BH64" s="52"/>
      <c r="BI64" s="19">
        <f t="shared" si="42"/>
        <v>0</v>
      </c>
      <c r="BJ64" s="19">
        <f t="shared" si="43"/>
        <v>0</v>
      </c>
      <c r="BK64" s="19">
        <f t="shared" si="44"/>
        <v>0</v>
      </c>
      <c r="BL64" s="19">
        <f t="shared" si="45"/>
        <v>0</v>
      </c>
      <c r="BM64" s="19">
        <f t="shared" si="46"/>
        <v>0</v>
      </c>
      <c r="BN64" s="19">
        <f t="shared" si="47"/>
        <v>0</v>
      </c>
      <c r="BO64" s="19">
        <f t="shared" si="48"/>
        <v>0</v>
      </c>
      <c r="BP64" s="19">
        <f t="shared" si="49"/>
        <v>0</v>
      </c>
      <c r="BQ64" s="19">
        <f t="shared" si="50"/>
        <v>0</v>
      </c>
      <c r="BR64" s="19">
        <f t="shared" si="51"/>
        <v>0</v>
      </c>
      <c r="BS64" s="19">
        <f t="shared" si="52"/>
        <v>0</v>
      </c>
      <c r="BT64" s="19">
        <f t="shared" si="53"/>
        <v>0</v>
      </c>
      <c r="BU64" s="19">
        <f t="shared" si="54"/>
        <v>0</v>
      </c>
      <c r="BV64" s="19">
        <f t="shared" si="55"/>
        <v>0</v>
      </c>
      <c r="BW64" s="19">
        <f t="shared" si="56"/>
        <v>0</v>
      </c>
      <c r="BX64" s="19">
        <f t="shared" si="57"/>
        <v>0</v>
      </c>
      <c r="BY64" s="19">
        <f t="shared" si="58"/>
        <v>0</v>
      </c>
      <c r="BZ64" s="19">
        <f t="shared" si="59"/>
        <v>0</v>
      </c>
      <c r="CA64" s="19">
        <f t="shared" si="60"/>
        <v>0</v>
      </c>
      <c r="CB64" s="19">
        <f t="shared" si="61"/>
        <v>0</v>
      </c>
      <c r="CC64" s="19">
        <f t="shared" si="62"/>
        <v>0</v>
      </c>
      <c r="CD64" s="19">
        <f t="shared" si="63"/>
        <v>0</v>
      </c>
      <c r="CE64" s="19">
        <f t="shared" si="64"/>
        <v>0</v>
      </c>
      <c r="CF64" s="19">
        <f t="shared" si="65"/>
        <v>0</v>
      </c>
      <c r="CG64" s="19">
        <f t="shared" si="66"/>
        <v>0</v>
      </c>
      <c r="CH64" s="19">
        <f t="shared" si="67"/>
        <v>0</v>
      </c>
      <c r="CI64" s="19">
        <f t="shared" si="68"/>
        <v>0</v>
      </c>
      <c r="CJ64" s="19">
        <f t="shared" si="69"/>
        <v>0</v>
      </c>
      <c r="CK64" s="19">
        <f t="shared" si="70"/>
        <v>0</v>
      </c>
      <c r="CL64" s="19">
        <f t="shared" si="71"/>
        <v>0</v>
      </c>
      <c r="CM64" s="19">
        <f t="shared" si="72"/>
        <v>0</v>
      </c>
      <c r="CN64" s="19">
        <f t="shared" si="73"/>
        <v>0</v>
      </c>
    </row>
    <row r="65" spans="2:92" ht="15" customHeight="1" x14ac:dyDescent="0.2">
      <c r="B65" s="136">
        <f t="shared" si="41"/>
        <v>57</v>
      </c>
      <c r="C65" s="137" t="str">
        <f>CONCATENATE('DATA SHEET'!$B$9,'Drill Size Info'!$P$2)</f>
        <v>" HWDP</v>
      </c>
      <c r="D65" s="138" t="str" cm="1">
        <f t="array" aca="1" ref="D65" ca="1">CELL("contents",BF65)</f>
        <v/>
      </c>
      <c r="E65" s="137" t="s">
        <v>154</v>
      </c>
      <c r="F65" s="137" t="s">
        <v>154</v>
      </c>
      <c r="G65" s="154"/>
      <c r="H65" s="154"/>
      <c r="I65" s="137" t="s">
        <v>154</v>
      </c>
      <c r="J65" s="154" t="s">
        <v>154</v>
      </c>
      <c r="K65" s="154" t="s">
        <v>154</v>
      </c>
      <c r="L65" s="137" t="s">
        <v>154</v>
      </c>
      <c r="M65" s="137" t="s">
        <v>154</v>
      </c>
      <c r="N65" s="158" t="str">
        <f>IF(CU65&lt;&gt;"",
    IF(INT('Drill Size Info'!$AA$19)=INT('Drill Size Info'!$AB$19),
        --(INT('Drill Size Info'!$AA$19) &amp; "." &amp; CU65),
        IF(AND((--(INT('Drill Size Info'!$AA$19) &amp; "." &amp; CU65)&gt;=--('Drill Size Info'!$AA$19)), (--(INT('Drill Size Info'!$AA$19) &amp; "." &amp; CU65)&lt;=--('Drill Size Info'!$AB$19))),
            --(INT('Drill Size Info'!$AA$19) &amp; "." &amp; CU65),
            --(INT('Drill Size Info'!$AB$19) &amp; "." &amp; CU65)
        )
    ),
    IF(CT65&lt;&gt;"",
        IF(INT('Drill Size Info'!$AA$19)=INT('Drill Size Info'!$AB$19),
            --(INT('Drill Size Info'!$AA$19) &amp; "." &amp; LEFT(CT65,3)),
            IF(AND((--(INT('Drill Size Info'!$AA$19) &amp; "." &amp; LEFT(CT65,3))&gt;=--('Drill Size Info'!$AA$19)), (--(INT('Drill Size Info'!$AA$19) &amp; "." &amp; LEFT(CT65,3))&lt;=--('Drill Size Info'!$AB$19))),
                --(INT('Drill Size Info'!$AA$19) &amp; "." &amp; LEFT(CT65,3)),
                --(INT('Drill Size Info'!$AB$19) &amp; "." &amp; LEFT(CT65,3))
            )
        ),
        "OK"
    )
)</f>
        <v>OK</v>
      </c>
      <c r="O65" s="163" t="str">
        <f>IF(CV65&lt;&gt;"",
    IF(INT('Drill Size Info'!$AA$19)=INT('Drill Size Info'!$AB$19),
        --(INT('Drill Size Info'!$AA$19) &amp; "." &amp; CV65),
        IF(AND((--(INT('Drill Size Info'!$AA$19) &amp; "." &amp; CV65)&gt;=--('Drill Size Info'!$AA$19)), (--(INT('Drill Size Info'!$AA$19) &amp; "." &amp; CV65)&lt;=--('Drill Size Info'!$AB$19))),
            --(INT('Drill Size Info'!$AA$19) &amp; "." &amp; CV65),
            --(INT('Drill Size Info'!$AB$19) &amp; "." &amp; CV65)
        )
    ),
    IF(CT65&lt;&gt;"",
        IF(INT('Drill Size Info'!$AA$19)=INT('Drill Size Info'!$AB$19),
            --(INT('Drill Size Info'!$AA$19) &amp; "." &amp; RIGHT(CT65,3)),
            IF(AND((--(INT('Drill Size Info'!$AA$19) &amp; "." &amp; RIGHT(CT65,3))&gt;=--('Drill Size Info'!$AA$19)), (--(INT('Drill Size Info'!$AA$19) &amp; "." &amp; RIGHT(CT65,3))&lt;=--('Drill Size Info'!$AB$19))),
                --(INT('Drill Size Info'!$AA$19) &amp; "." &amp; RIGHT(CT65,3)),
                --(INT('Drill Size Info'!$AB$19) &amp; "." &amp; RIGHT(CT65,3))
            )
        ),
        "N/A"
    )
)</f>
        <v>N/A</v>
      </c>
      <c r="P65" s="158" t="str">
        <f>IF(CX65&lt;&gt;"",
    IF(INT('Drill Size Info'!$AA$19)=INT('Drill Size Info'!$AB$15),
        --(INT('Drill Size Info'!$AA$15) &amp; "." &amp; CX65),
        IF(AND((--(INT('Drill Size Info'!$AA$15) &amp; "." &amp; CX65)&gt;=--('Drill Size Info'!$AA$15)), (--(INT('Drill Size Info'!$AA$15) &amp; "." &amp; CX65)&lt;=--('Drill Size Info'!$AB$15))),
            --(INT('Drill Size Info'!$AA$15) &amp; "." &amp; CX65),
            --(INT('Drill Size Info'!$AB$15) &amp; "." &amp; CX65)
        )
    ),
    IF(CW65&lt;&gt;"",
        IF(INT('Drill Size Info'!$AA$15)=INT('Drill Size Info'!$AB$15),
            --(INT('Drill Size Info'!$AA$15) &amp; "." &amp; LEFT(CW65,3)),
            IF(AND((--(INT('Drill Size Info'!$AA$15) &amp; "." &amp; LEFT(CW65,3))&gt;=--('Drill Size Info'!$AA$15)), (--(INT('Drill Size Info'!$AA$15) &amp; "." &amp; LEFT(CW65,3))&lt;=--('Drill Size Info'!$AB$15))),
                --(INT('Drill Size Info'!$AA$15) &amp; "." &amp; LEFT(CW65,3)),
                --(INT('Drill Size Info'!$AB$15) &amp; "." &amp; LEFT(CW65,3))
            )
        ),
        "OK"
    )
)</f>
        <v>OK</v>
      </c>
      <c r="Q65" s="163" t="str">
        <f>IF(CY65&lt;&gt;"",
    IF(INT('Drill Size Info'!$AA$19)=INT('Drill Size Info'!$AB$15),
        --(INT('Drill Size Info'!$AA$15) &amp; "." &amp; CY65),
        IF(AND((--(INT('Drill Size Info'!$AA$15) &amp; "." &amp; CY65)&gt;=--('Drill Size Info'!$AA$15)), (--(INT('Drill Size Info'!$AA$15) &amp; "." &amp; CY65)&lt;=--('Drill Size Info'!$AB$15))),
            --(INT('Drill Size Info'!$AA$15) &amp; "." &amp; CY65),
            --(INT('Drill Size Info'!$AB$15) &amp; "." &amp; CY65)
        )
    ),
    IF(CW65&lt;&gt;"",
        IF(INT('Drill Size Info'!$AA$15)=INT('Drill Size Info'!$AB$15),
            --(INT('Drill Size Info'!$AA$15) &amp; "." &amp; RIGHT(CW65,3)),
            IF(AND((--(INT('Drill Size Info'!$AA$15) &amp; "." &amp; RIGHT(CW65,3))&gt;=--('Drill Size Info'!$AA$15)), (--(INT('Drill Size Info'!$AA$15) &amp; "." &amp; RIGHT(CW65,3))&lt;=--('Drill Size Info'!$AB$15))),
                --(INT('Drill Size Info'!$AA$15) &amp; "." &amp; RIGHT(CW65,3)),
                --(INT('Drill Size Info'!$AB$15) &amp; "." &amp; RIGHT(CW65,3))
            )
        ),
        "N/A"
    )
)</f>
        <v>N/A</v>
      </c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40"/>
      <c r="AD65" s="140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41"/>
      <c r="AT65" s="141"/>
      <c r="AU65" s="141"/>
      <c r="AV65" s="141"/>
      <c r="AW65" s="141"/>
      <c r="AX65" s="141"/>
      <c r="AY65" s="142"/>
      <c r="AZ65" s="52"/>
      <c r="BA65" s="52"/>
      <c r="BB65" s="52"/>
      <c r="BC65" s="52"/>
      <c r="BD65" s="52"/>
      <c r="BE65" s="52"/>
      <c r="BF65" s="192" t="str">
        <f t="shared" si="4"/>
        <v/>
      </c>
      <c r="BG65" s="52"/>
      <c r="BH65" s="52"/>
      <c r="BI65" s="19">
        <f t="shared" si="42"/>
        <v>0</v>
      </c>
      <c r="BJ65" s="19">
        <f t="shared" si="43"/>
        <v>0</v>
      </c>
      <c r="BK65" s="19">
        <f t="shared" si="44"/>
        <v>0</v>
      </c>
      <c r="BL65" s="19">
        <f t="shared" si="45"/>
        <v>0</v>
      </c>
      <c r="BM65" s="19">
        <f t="shared" si="46"/>
        <v>0</v>
      </c>
      <c r="BN65" s="19">
        <f t="shared" si="47"/>
        <v>0</v>
      </c>
      <c r="BO65" s="19">
        <f t="shared" si="48"/>
        <v>0</v>
      </c>
      <c r="BP65" s="19">
        <f t="shared" si="49"/>
        <v>0</v>
      </c>
      <c r="BQ65" s="19">
        <f t="shared" si="50"/>
        <v>0</v>
      </c>
      <c r="BR65" s="19">
        <f t="shared" si="51"/>
        <v>0</v>
      </c>
      <c r="BS65" s="19">
        <f t="shared" si="52"/>
        <v>0</v>
      </c>
      <c r="BT65" s="19">
        <f t="shared" si="53"/>
        <v>0</v>
      </c>
      <c r="BU65" s="19">
        <f t="shared" si="54"/>
        <v>0</v>
      </c>
      <c r="BV65" s="19">
        <f t="shared" si="55"/>
        <v>0</v>
      </c>
      <c r="BW65" s="19">
        <f t="shared" si="56"/>
        <v>0</v>
      </c>
      <c r="BX65" s="19">
        <f t="shared" si="57"/>
        <v>0</v>
      </c>
      <c r="BY65" s="19">
        <f t="shared" si="58"/>
        <v>0</v>
      </c>
      <c r="BZ65" s="19">
        <f t="shared" si="59"/>
        <v>0</v>
      </c>
      <c r="CA65" s="19">
        <f t="shared" si="60"/>
        <v>0</v>
      </c>
      <c r="CB65" s="19">
        <f t="shared" si="61"/>
        <v>0</v>
      </c>
      <c r="CC65" s="19">
        <f t="shared" si="62"/>
        <v>0</v>
      </c>
      <c r="CD65" s="19">
        <f t="shared" si="63"/>
        <v>0</v>
      </c>
      <c r="CE65" s="19">
        <f t="shared" si="64"/>
        <v>0</v>
      </c>
      <c r="CF65" s="19">
        <f t="shared" si="65"/>
        <v>0</v>
      </c>
      <c r="CG65" s="19">
        <f t="shared" si="66"/>
        <v>0</v>
      </c>
      <c r="CH65" s="19">
        <f t="shared" si="67"/>
        <v>0</v>
      </c>
      <c r="CI65" s="19">
        <f t="shared" si="68"/>
        <v>0</v>
      </c>
      <c r="CJ65" s="19">
        <f t="shared" si="69"/>
        <v>0</v>
      </c>
      <c r="CK65" s="19">
        <f t="shared" si="70"/>
        <v>0</v>
      </c>
      <c r="CL65" s="19">
        <f t="shared" si="71"/>
        <v>0</v>
      </c>
      <c r="CM65" s="19">
        <f t="shared" si="72"/>
        <v>0</v>
      </c>
      <c r="CN65" s="19">
        <f t="shared" si="73"/>
        <v>0</v>
      </c>
    </row>
    <row r="66" spans="2:92" ht="15" customHeight="1" x14ac:dyDescent="0.2">
      <c r="B66" s="136">
        <f t="shared" si="41"/>
        <v>58</v>
      </c>
      <c r="C66" s="137" t="str">
        <f>CONCATENATE('DATA SHEET'!$B$9,'Drill Size Info'!$P$2)</f>
        <v>" HWDP</v>
      </c>
      <c r="D66" s="138" t="str" cm="1">
        <f t="array" aca="1" ref="D66" ca="1">CELL("contents",BF66)</f>
        <v/>
      </c>
      <c r="E66" s="137" t="s">
        <v>154</v>
      </c>
      <c r="F66" s="137" t="s">
        <v>154</v>
      </c>
      <c r="G66" s="154"/>
      <c r="H66" s="154"/>
      <c r="I66" s="137" t="s">
        <v>154</v>
      </c>
      <c r="J66" s="154" t="s">
        <v>154</v>
      </c>
      <c r="K66" s="154" t="s">
        <v>154</v>
      </c>
      <c r="L66" s="137" t="s">
        <v>154</v>
      </c>
      <c r="M66" s="137" t="s">
        <v>154</v>
      </c>
      <c r="N66" s="158" t="str">
        <f>IF(CU66&lt;&gt;"",
    IF(INT('Drill Size Info'!$AA$19)=INT('Drill Size Info'!$AB$19),
        --(INT('Drill Size Info'!$AA$19) &amp; "." &amp; CU66),
        IF(AND((--(INT('Drill Size Info'!$AA$19) &amp; "." &amp; CU66)&gt;=--('Drill Size Info'!$AA$19)), (--(INT('Drill Size Info'!$AA$19) &amp; "." &amp; CU66)&lt;=--('Drill Size Info'!$AB$19))),
            --(INT('Drill Size Info'!$AA$19) &amp; "." &amp; CU66),
            --(INT('Drill Size Info'!$AB$19) &amp; "." &amp; CU66)
        )
    ),
    IF(CT66&lt;&gt;"",
        IF(INT('Drill Size Info'!$AA$19)=INT('Drill Size Info'!$AB$19),
            --(INT('Drill Size Info'!$AA$19) &amp; "." &amp; LEFT(CT66,3)),
            IF(AND((--(INT('Drill Size Info'!$AA$19) &amp; "." &amp; LEFT(CT66,3))&gt;=--('Drill Size Info'!$AA$19)), (--(INT('Drill Size Info'!$AA$19) &amp; "." &amp; LEFT(CT66,3))&lt;=--('Drill Size Info'!$AB$19))),
                --(INT('Drill Size Info'!$AA$19) &amp; "." &amp; LEFT(CT66,3)),
                --(INT('Drill Size Info'!$AB$19) &amp; "." &amp; LEFT(CT66,3))
            )
        ),
        "OK"
    )
)</f>
        <v>OK</v>
      </c>
      <c r="O66" s="163" t="str">
        <f>IF(CV66&lt;&gt;"",
    IF(INT('Drill Size Info'!$AA$19)=INT('Drill Size Info'!$AB$19),
        --(INT('Drill Size Info'!$AA$19) &amp; "." &amp; CV66),
        IF(AND((--(INT('Drill Size Info'!$AA$19) &amp; "." &amp; CV66)&gt;=--('Drill Size Info'!$AA$19)), (--(INT('Drill Size Info'!$AA$19) &amp; "." &amp; CV66)&lt;=--('Drill Size Info'!$AB$19))),
            --(INT('Drill Size Info'!$AA$19) &amp; "." &amp; CV66),
            --(INT('Drill Size Info'!$AB$19) &amp; "." &amp; CV66)
        )
    ),
    IF(CT66&lt;&gt;"",
        IF(INT('Drill Size Info'!$AA$19)=INT('Drill Size Info'!$AB$19),
            --(INT('Drill Size Info'!$AA$19) &amp; "." &amp; RIGHT(CT66,3)),
            IF(AND((--(INT('Drill Size Info'!$AA$19) &amp; "." &amp; RIGHT(CT66,3))&gt;=--('Drill Size Info'!$AA$19)), (--(INT('Drill Size Info'!$AA$19) &amp; "." &amp; RIGHT(CT66,3))&lt;=--('Drill Size Info'!$AB$19))),
                --(INT('Drill Size Info'!$AA$19) &amp; "." &amp; RIGHT(CT66,3)),
                --(INT('Drill Size Info'!$AB$19) &amp; "." &amp; RIGHT(CT66,3))
            )
        ),
        "N/A"
    )
)</f>
        <v>N/A</v>
      </c>
      <c r="P66" s="158" t="str">
        <f>IF(CX66&lt;&gt;"",
    IF(INT('Drill Size Info'!$AA$19)=INT('Drill Size Info'!$AB$15),
        --(INT('Drill Size Info'!$AA$15) &amp; "." &amp; CX66),
        IF(AND((--(INT('Drill Size Info'!$AA$15) &amp; "." &amp; CX66)&gt;=--('Drill Size Info'!$AA$15)), (--(INT('Drill Size Info'!$AA$15) &amp; "." &amp; CX66)&lt;=--('Drill Size Info'!$AB$15))),
            --(INT('Drill Size Info'!$AA$15) &amp; "." &amp; CX66),
            --(INT('Drill Size Info'!$AB$15) &amp; "." &amp; CX66)
        )
    ),
    IF(CW66&lt;&gt;"",
        IF(INT('Drill Size Info'!$AA$15)=INT('Drill Size Info'!$AB$15),
            --(INT('Drill Size Info'!$AA$15) &amp; "." &amp; LEFT(CW66,3)),
            IF(AND((--(INT('Drill Size Info'!$AA$15) &amp; "." &amp; LEFT(CW66,3))&gt;=--('Drill Size Info'!$AA$15)), (--(INT('Drill Size Info'!$AA$15) &amp; "." &amp; LEFT(CW66,3))&lt;=--('Drill Size Info'!$AB$15))),
                --(INT('Drill Size Info'!$AA$15) &amp; "." &amp; LEFT(CW66,3)),
                --(INT('Drill Size Info'!$AB$15) &amp; "." &amp; LEFT(CW66,3))
            )
        ),
        "OK"
    )
)</f>
        <v>OK</v>
      </c>
      <c r="Q66" s="163" t="str">
        <f>IF(CY66&lt;&gt;"",
    IF(INT('Drill Size Info'!$AA$19)=INT('Drill Size Info'!$AB$15),
        --(INT('Drill Size Info'!$AA$15) &amp; "." &amp; CY66),
        IF(AND((--(INT('Drill Size Info'!$AA$15) &amp; "." &amp; CY66)&gt;=--('Drill Size Info'!$AA$15)), (--(INT('Drill Size Info'!$AA$15) &amp; "." &amp; CY66)&lt;=--('Drill Size Info'!$AB$15))),
            --(INT('Drill Size Info'!$AA$15) &amp; "." &amp; CY66),
            --(INT('Drill Size Info'!$AB$15) &amp; "." &amp; CY66)
        )
    ),
    IF(CW66&lt;&gt;"",
        IF(INT('Drill Size Info'!$AA$15)=INT('Drill Size Info'!$AB$15),
            --(INT('Drill Size Info'!$AA$15) &amp; "." &amp; RIGHT(CW66,3)),
            IF(AND((--(INT('Drill Size Info'!$AA$15) &amp; "." &amp; RIGHT(CW66,3))&gt;=--('Drill Size Info'!$AA$15)), (--(INT('Drill Size Info'!$AA$15) &amp; "." &amp; RIGHT(CW66,3))&lt;=--('Drill Size Info'!$AB$15))),
                --(INT('Drill Size Info'!$AA$15) &amp; "." &amp; RIGHT(CW66,3)),
                --(INT('Drill Size Info'!$AB$15) &amp; "." &amp; RIGHT(CW66,3))
            )
        ),
        "N/A"
    )
)</f>
        <v>N/A</v>
      </c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40"/>
      <c r="AD66" s="140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41"/>
      <c r="AT66" s="141"/>
      <c r="AU66" s="141"/>
      <c r="AV66" s="141"/>
      <c r="AW66" s="141"/>
      <c r="AX66" s="141"/>
      <c r="AY66" s="142"/>
      <c r="AZ66" s="52"/>
      <c r="BA66" s="52"/>
      <c r="BB66" s="52"/>
      <c r="BC66" s="52"/>
      <c r="BD66" s="52"/>
      <c r="BE66" s="52"/>
      <c r="BF66" s="192" t="str">
        <f t="shared" si="4"/>
        <v/>
      </c>
      <c r="BG66" s="52"/>
      <c r="BH66" s="52"/>
      <c r="BI66" s="19">
        <f t="shared" si="42"/>
        <v>0</v>
      </c>
      <c r="BJ66" s="19">
        <f t="shared" si="43"/>
        <v>0</v>
      </c>
      <c r="BK66" s="19">
        <f t="shared" si="44"/>
        <v>0</v>
      </c>
      <c r="BL66" s="19">
        <f t="shared" si="45"/>
        <v>0</v>
      </c>
      <c r="BM66" s="19">
        <f t="shared" si="46"/>
        <v>0</v>
      </c>
      <c r="BN66" s="19">
        <f t="shared" si="47"/>
        <v>0</v>
      </c>
      <c r="BO66" s="19">
        <f t="shared" si="48"/>
        <v>0</v>
      </c>
      <c r="BP66" s="19">
        <f t="shared" si="49"/>
        <v>0</v>
      </c>
      <c r="BQ66" s="19">
        <f t="shared" si="50"/>
        <v>0</v>
      </c>
      <c r="BR66" s="19">
        <f t="shared" si="51"/>
        <v>0</v>
      </c>
      <c r="BS66" s="19">
        <f t="shared" si="52"/>
        <v>0</v>
      </c>
      <c r="BT66" s="19">
        <f t="shared" si="53"/>
        <v>0</v>
      </c>
      <c r="BU66" s="19">
        <f t="shared" si="54"/>
        <v>0</v>
      </c>
      <c r="BV66" s="19">
        <f t="shared" si="55"/>
        <v>0</v>
      </c>
      <c r="BW66" s="19">
        <f t="shared" si="56"/>
        <v>0</v>
      </c>
      <c r="BX66" s="19">
        <f t="shared" si="57"/>
        <v>0</v>
      </c>
      <c r="BY66" s="19">
        <f t="shared" si="58"/>
        <v>0</v>
      </c>
      <c r="BZ66" s="19">
        <f t="shared" si="59"/>
        <v>0</v>
      </c>
      <c r="CA66" s="19">
        <f t="shared" si="60"/>
        <v>0</v>
      </c>
      <c r="CB66" s="19">
        <f t="shared" si="61"/>
        <v>0</v>
      </c>
      <c r="CC66" s="19">
        <f t="shared" si="62"/>
        <v>0</v>
      </c>
      <c r="CD66" s="19">
        <f t="shared" si="63"/>
        <v>0</v>
      </c>
      <c r="CE66" s="19">
        <f t="shared" si="64"/>
        <v>0</v>
      </c>
      <c r="CF66" s="19">
        <f t="shared" si="65"/>
        <v>0</v>
      </c>
      <c r="CG66" s="19">
        <f t="shared" si="66"/>
        <v>0</v>
      </c>
      <c r="CH66" s="19">
        <f t="shared" si="67"/>
        <v>0</v>
      </c>
      <c r="CI66" s="19">
        <f t="shared" si="68"/>
        <v>0</v>
      </c>
      <c r="CJ66" s="19">
        <f t="shared" si="69"/>
        <v>0</v>
      </c>
      <c r="CK66" s="19">
        <f t="shared" si="70"/>
        <v>0</v>
      </c>
      <c r="CL66" s="19">
        <f t="shared" si="71"/>
        <v>0</v>
      </c>
      <c r="CM66" s="19">
        <f t="shared" si="72"/>
        <v>0</v>
      </c>
      <c r="CN66" s="19">
        <f t="shared" si="73"/>
        <v>0</v>
      </c>
    </row>
    <row r="67" spans="2:92" ht="15" customHeight="1" x14ac:dyDescent="0.2">
      <c r="B67" s="136">
        <f t="shared" si="41"/>
        <v>59</v>
      </c>
      <c r="C67" s="137" t="str">
        <f>CONCATENATE('DATA SHEET'!$B$9,'Drill Size Info'!$P$2)</f>
        <v>" HWDP</v>
      </c>
      <c r="D67" s="138" t="str" cm="1">
        <f t="array" aca="1" ref="D67" ca="1">CELL("contents",BF67)</f>
        <v/>
      </c>
      <c r="E67" s="137" t="s">
        <v>154</v>
      </c>
      <c r="F67" s="137" t="s">
        <v>154</v>
      </c>
      <c r="G67" s="154"/>
      <c r="H67" s="154"/>
      <c r="I67" s="137" t="s">
        <v>154</v>
      </c>
      <c r="J67" s="154" t="s">
        <v>154</v>
      </c>
      <c r="K67" s="154" t="s">
        <v>154</v>
      </c>
      <c r="L67" s="137" t="s">
        <v>154</v>
      </c>
      <c r="M67" s="137" t="s">
        <v>154</v>
      </c>
      <c r="N67" s="158" t="str">
        <f>IF(CU67&lt;&gt;"",
    IF(INT('Drill Size Info'!$AA$19)=INT('Drill Size Info'!$AB$19),
        --(INT('Drill Size Info'!$AA$19) &amp; "." &amp; CU67),
        IF(AND((--(INT('Drill Size Info'!$AA$19) &amp; "." &amp; CU67)&gt;=--('Drill Size Info'!$AA$19)), (--(INT('Drill Size Info'!$AA$19) &amp; "." &amp; CU67)&lt;=--('Drill Size Info'!$AB$19))),
            --(INT('Drill Size Info'!$AA$19) &amp; "." &amp; CU67),
            --(INT('Drill Size Info'!$AB$19) &amp; "." &amp; CU67)
        )
    ),
    IF(CT67&lt;&gt;"",
        IF(INT('Drill Size Info'!$AA$19)=INT('Drill Size Info'!$AB$19),
            --(INT('Drill Size Info'!$AA$19) &amp; "." &amp; LEFT(CT67,3)),
            IF(AND((--(INT('Drill Size Info'!$AA$19) &amp; "." &amp; LEFT(CT67,3))&gt;=--('Drill Size Info'!$AA$19)), (--(INT('Drill Size Info'!$AA$19) &amp; "." &amp; LEFT(CT67,3))&lt;=--('Drill Size Info'!$AB$19))),
                --(INT('Drill Size Info'!$AA$19) &amp; "." &amp; LEFT(CT67,3)),
                --(INT('Drill Size Info'!$AB$19) &amp; "." &amp; LEFT(CT67,3))
            )
        ),
        "OK"
    )
)</f>
        <v>OK</v>
      </c>
      <c r="O67" s="163" t="str">
        <f>IF(CV67&lt;&gt;"",
    IF(INT('Drill Size Info'!$AA$19)=INT('Drill Size Info'!$AB$19),
        --(INT('Drill Size Info'!$AA$19) &amp; "." &amp; CV67),
        IF(AND((--(INT('Drill Size Info'!$AA$19) &amp; "." &amp; CV67)&gt;=--('Drill Size Info'!$AA$19)), (--(INT('Drill Size Info'!$AA$19) &amp; "." &amp; CV67)&lt;=--('Drill Size Info'!$AB$19))),
            --(INT('Drill Size Info'!$AA$19) &amp; "." &amp; CV67),
            --(INT('Drill Size Info'!$AB$19) &amp; "." &amp; CV67)
        )
    ),
    IF(CT67&lt;&gt;"",
        IF(INT('Drill Size Info'!$AA$19)=INT('Drill Size Info'!$AB$19),
            --(INT('Drill Size Info'!$AA$19) &amp; "." &amp; RIGHT(CT67,3)),
            IF(AND((--(INT('Drill Size Info'!$AA$19) &amp; "." &amp; RIGHT(CT67,3))&gt;=--('Drill Size Info'!$AA$19)), (--(INT('Drill Size Info'!$AA$19) &amp; "." &amp; RIGHT(CT67,3))&lt;=--('Drill Size Info'!$AB$19))),
                --(INT('Drill Size Info'!$AA$19) &amp; "." &amp; RIGHT(CT67,3)),
                --(INT('Drill Size Info'!$AB$19) &amp; "." &amp; RIGHT(CT67,3))
            )
        ),
        "N/A"
    )
)</f>
        <v>N/A</v>
      </c>
      <c r="P67" s="158" t="str">
        <f>IF(CX67&lt;&gt;"",
    IF(INT('Drill Size Info'!$AA$19)=INT('Drill Size Info'!$AB$15),
        --(INT('Drill Size Info'!$AA$15) &amp; "." &amp; CX67),
        IF(AND((--(INT('Drill Size Info'!$AA$15) &amp; "." &amp; CX67)&gt;=--('Drill Size Info'!$AA$15)), (--(INT('Drill Size Info'!$AA$15) &amp; "." &amp; CX67)&lt;=--('Drill Size Info'!$AB$15))),
            --(INT('Drill Size Info'!$AA$15) &amp; "." &amp; CX67),
            --(INT('Drill Size Info'!$AB$15) &amp; "." &amp; CX67)
        )
    ),
    IF(CW67&lt;&gt;"",
        IF(INT('Drill Size Info'!$AA$15)=INT('Drill Size Info'!$AB$15),
            --(INT('Drill Size Info'!$AA$15) &amp; "." &amp; LEFT(CW67,3)),
            IF(AND((--(INT('Drill Size Info'!$AA$15) &amp; "." &amp; LEFT(CW67,3))&gt;=--('Drill Size Info'!$AA$15)), (--(INT('Drill Size Info'!$AA$15) &amp; "." &amp; LEFT(CW67,3))&lt;=--('Drill Size Info'!$AB$15))),
                --(INT('Drill Size Info'!$AA$15) &amp; "." &amp; LEFT(CW67,3)),
                --(INT('Drill Size Info'!$AB$15) &amp; "." &amp; LEFT(CW67,3))
            )
        ),
        "OK"
    )
)</f>
        <v>OK</v>
      </c>
      <c r="Q67" s="163" t="str">
        <f>IF(CY67&lt;&gt;"",
    IF(INT('Drill Size Info'!$AA$19)=INT('Drill Size Info'!$AB$15),
        --(INT('Drill Size Info'!$AA$15) &amp; "." &amp; CY67),
        IF(AND((--(INT('Drill Size Info'!$AA$15) &amp; "." &amp; CY67)&gt;=--('Drill Size Info'!$AA$15)), (--(INT('Drill Size Info'!$AA$15) &amp; "." &amp; CY67)&lt;=--('Drill Size Info'!$AB$15))),
            --(INT('Drill Size Info'!$AA$15) &amp; "." &amp; CY67),
            --(INT('Drill Size Info'!$AB$15) &amp; "." &amp; CY67)
        )
    ),
    IF(CW67&lt;&gt;"",
        IF(INT('Drill Size Info'!$AA$15)=INT('Drill Size Info'!$AB$15),
            --(INT('Drill Size Info'!$AA$15) &amp; "." &amp; RIGHT(CW67,3)),
            IF(AND((--(INT('Drill Size Info'!$AA$15) &amp; "." &amp; RIGHT(CW67,3))&gt;=--('Drill Size Info'!$AA$15)), (--(INT('Drill Size Info'!$AA$15) &amp; "." &amp; RIGHT(CW67,3))&lt;=--('Drill Size Info'!$AB$15))),
                --(INT('Drill Size Info'!$AA$15) &amp; "." &amp; RIGHT(CW67,3)),
                --(INT('Drill Size Info'!$AB$15) &amp; "." &amp; RIGHT(CW67,3))
            )
        ),
        "N/A"
    )
)</f>
        <v>N/A</v>
      </c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40"/>
      <c r="AD67" s="140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41"/>
      <c r="AT67" s="141"/>
      <c r="AU67" s="141"/>
      <c r="AV67" s="141"/>
      <c r="AW67" s="141"/>
      <c r="AX67" s="141"/>
      <c r="AY67" s="142"/>
      <c r="AZ67" s="52"/>
      <c r="BA67" s="52"/>
      <c r="BB67" s="52"/>
      <c r="BC67" s="52"/>
      <c r="BD67" s="52"/>
      <c r="BE67" s="52"/>
      <c r="BF67" s="192" t="str">
        <f t="shared" si="4"/>
        <v/>
      </c>
      <c r="BG67" s="52"/>
      <c r="BH67" s="52"/>
      <c r="BI67" s="19">
        <f t="shared" si="42"/>
        <v>0</v>
      </c>
      <c r="BJ67" s="19">
        <f t="shared" si="43"/>
        <v>0</v>
      </c>
      <c r="BK67" s="19">
        <f t="shared" si="44"/>
        <v>0</v>
      </c>
      <c r="BL67" s="19">
        <f t="shared" si="45"/>
        <v>0</v>
      </c>
      <c r="BM67" s="19">
        <f t="shared" si="46"/>
        <v>0</v>
      </c>
      <c r="BN67" s="19">
        <f t="shared" si="47"/>
        <v>0</v>
      </c>
      <c r="BO67" s="19">
        <f t="shared" si="48"/>
        <v>0</v>
      </c>
      <c r="BP67" s="19">
        <f t="shared" si="49"/>
        <v>0</v>
      </c>
      <c r="BQ67" s="19">
        <f t="shared" si="50"/>
        <v>0</v>
      </c>
      <c r="BR67" s="19">
        <f t="shared" si="51"/>
        <v>0</v>
      </c>
      <c r="BS67" s="19">
        <f t="shared" si="52"/>
        <v>0</v>
      </c>
      <c r="BT67" s="19">
        <f t="shared" si="53"/>
        <v>0</v>
      </c>
      <c r="BU67" s="19">
        <f t="shared" si="54"/>
        <v>0</v>
      </c>
      <c r="BV67" s="19">
        <f t="shared" si="55"/>
        <v>0</v>
      </c>
      <c r="BW67" s="19">
        <f t="shared" si="56"/>
        <v>0</v>
      </c>
      <c r="BX67" s="19">
        <f t="shared" si="57"/>
        <v>0</v>
      </c>
      <c r="BY67" s="19">
        <f t="shared" si="58"/>
        <v>0</v>
      </c>
      <c r="BZ67" s="19">
        <f t="shared" si="59"/>
        <v>0</v>
      </c>
      <c r="CA67" s="19">
        <f t="shared" si="60"/>
        <v>0</v>
      </c>
      <c r="CB67" s="19">
        <f t="shared" si="61"/>
        <v>0</v>
      </c>
      <c r="CC67" s="19">
        <f t="shared" si="62"/>
        <v>0</v>
      </c>
      <c r="CD67" s="19">
        <f t="shared" si="63"/>
        <v>0</v>
      </c>
      <c r="CE67" s="19">
        <f t="shared" si="64"/>
        <v>0</v>
      </c>
      <c r="CF67" s="19">
        <f t="shared" si="65"/>
        <v>0</v>
      </c>
      <c r="CG67" s="19">
        <f t="shared" si="66"/>
        <v>0</v>
      </c>
      <c r="CH67" s="19">
        <f t="shared" si="67"/>
        <v>0</v>
      </c>
      <c r="CI67" s="19">
        <f t="shared" si="68"/>
        <v>0</v>
      </c>
      <c r="CJ67" s="19">
        <f t="shared" si="69"/>
        <v>0</v>
      </c>
      <c r="CK67" s="19">
        <f t="shared" si="70"/>
        <v>0</v>
      </c>
      <c r="CL67" s="19">
        <f t="shared" si="71"/>
        <v>0</v>
      </c>
      <c r="CM67" s="19">
        <f t="shared" si="72"/>
        <v>0</v>
      </c>
      <c r="CN67" s="19">
        <f t="shared" si="73"/>
        <v>0</v>
      </c>
    </row>
    <row r="68" spans="2:92" ht="15" customHeight="1" x14ac:dyDescent="0.2">
      <c r="B68" s="136">
        <f t="shared" si="41"/>
        <v>60</v>
      </c>
      <c r="C68" s="137" t="str">
        <f>CONCATENATE('DATA SHEET'!$B$9,'Drill Size Info'!$P$2)</f>
        <v>" HWDP</v>
      </c>
      <c r="D68" s="138" t="str" cm="1">
        <f t="array" aca="1" ref="D68" ca="1">CELL("contents",BF68)</f>
        <v/>
      </c>
      <c r="E68" s="137" t="s">
        <v>154</v>
      </c>
      <c r="F68" s="137" t="s">
        <v>154</v>
      </c>
      <c r="G68" s="154"/>
      <c r="H68" s="154"/>
      <c r="I68" s="137" t="s">
        <v>154</v>
      </c>
      <c r="J68" s="154" t="s">
        <v>154</v>
      </c>
      <c r="K68" s="154" t="s">
        <v>154</v>
      </c>
      <c r="L68" s="137" t="s">
        <v>154</v>
      </c>
      <c r="M68" s="137" t="s">
        <v>154</v>
      </c>
      <c r="N68" s="158" t="str">
        <f>IF(CU68&lt;&gt;"",
    IF(INT('Drill Size Info'!$AA$19)=INT('Drill Size Info'!$AB$19),
        --(INT('Drill Size Info'!$AA$19) &amp; "." &amp; CU68),
        IF(AND((--(INT('Drill Size Info'!$AA$19) &amp; "." &amp; CU68)&gt;=--('Drill Size Info'!$AA$19)), (--(INT('Drill Size Info'!$AA$19) &amp; "." &amp; CU68)&lt;=--('Drill Size Info'!$AB$19))),
            --(INT('Drill Size Info'!$AA$19) &amp; "." &amp; CU68),
            --(INT('Drill Size Info'!$AB$19) &amp; "." &amp; CU68)
        )
    ),
    IF(CT68&lt;&gt;"",
        IF(INT('Drill Size Info'!$AA$19)=INT('Drill Size Info'!$AB$19),
            --(INT('Drill Size Info'!$AA$19) &amp; "." &amp; LEFT(CT68,3)),
            IF(AND((--(INT('Drill Size Info'!$AA$19) &amp; "." &amp; LEFT(CT68,3))&gt;=--('Drill Size Info'!$AA$19)), (--(INT('Drill Size Info'!$AA$19) &amp; "." &amp; LEFT(CT68,3))&lt;=--('Drill Size Info'!$AB$19))),
                --(INT('Drill Size Info'!$AA$19) &amp; "." &amp; LEFT(CT68,3)),
                --(INT('Drill Size Info'!$AB$19) &amp; "." &amp; LEFT(CT68,3))
            )
        ),
        "OK"
    )
)</f>
        <v>OK</v>
      </c>
      <c r="O68" s="163" t="str">
        <f>IF(CV68&lt;&gt;"",
    IF(INT('Drill Size Info'!$AA$19)=INT('Drill Size Info'!$AB$19),
        --(INT('Drill Size Info'!$AA$19) &amp; "." &amp; CV68),
        IF(AND((--(INT('Drill Size Info'!$AA$19) &amp; "." &amp; CV68)&gt;=--('Drill Size Info'!$AA$19)), (--(INT('Drill Size Info'!$AA$19) &amp; "." &amp; CV68)&lt;=--('Drill Size Info'!$AB$19))),
            --(INT('Drill Size Info'!$AA$19) &amp; "." &amp; CV68),
            --(INT('Drill Size Info'!$AB$19) &amp; "." &amp; CV68)
        )
    ),
    IF(CT68&lt;&gt;"",
        IF(INT('Drill Size Info'!$AA$19)=INT('Drill Size Info'!$AB$19),
            --(INT('Drill Size Info'!$AA$19) &amp; "." &amp; RIGHT(CT68,3)),
            IF(AND((--(INT('Drill Size Info'!$AA$19) &amp; "." &amp; RIGHT(CT68,3))&gt;=--('Drill Size Info'!$AA$19)), (--(INT('Drill Size Info'!$AA$19) &amp; "." &amp; RIGHT(CT68,3))&lt;=--('Drill Size Info'!$AB$19))),
                --(INT('Drill Size Info'!$AA$19) &amp; "." &amp; RIGHT(CT68,3)),
                --(INT('Drill Size Info'!$AB$19) &amp; "." &amp; RIGHT(CT68,3))
            )
        ),
        "N/A"
    )
)</f>
        <v>N/A</v>
      </c>
      <c r="P68" s="158" t="str">
        <f>IF(CX68&lt;&gt;"",
    IF(INT('Drill Size Info'!$AA$19)=INT('Drill Size Info'!$AB$15),
        --(INT('Drill Size Info'!$AA$15) &amp; "." &amp; CX68),
        IF(AND((--(INT('Drill Size Info'!$AA$15) &amp; "." &amp; CX68)&gt;=--('Drill Size Info'!$AA$15)), (--(INT('Drill Size Info'!$AA$15) &amp; "." &amp; CX68)&lt;=--('Drill Size Info'!$AB$15))),
            --(INT('Drill Size Info'!$AA$15) &amp; "." &amp; CX68),
            --(INT('Drill Size Info'!$AB$15) &amp; "." &amp; CX68)
        )
    ),
    IF(CW68&lt;&gt;"",
        IF(INT('Drill Size Info'!$AA$15)=INT('Drill Size Info'!$AB$15),
            --(INT('Drill Size Info'!$AA$15) &amp; "." &amp; LEFT(CW68,3)),
            IF(AND((--(INT('Drill Size Info'!$AA$15) &amp; "." &amp; LEFT(CW68,3))&gt;=--('Drill Size Info'!$AA$15)), (--(INT('Drill Size Info'!$AA$15) &amp; "." &amp; LEFT(CW68,3))&lt;=--('Drill Size Info'!$AB$15))),
                --(INT('Drill Size Info'!$AA$15) &amp; "." &amp; LEFT(CW68,3)),
                --(INT('Drill Size Info'!$AB$15) &amp; "." &amp; LEFT(CW68,3))
            )
        ),
        "OK"
    )
)</f>
        <v>OK</v>
      </c>
      <c r="Q68" s="163" t="str">
        <f>IF(CY68&lt;&gt;"",
    IF(INT('Drill Size Info'!$AA$19)=INT('Drill Size Info'!$AB$15),
        --(INT('Drill Size Info'!$AA$15) &amp; "." &amp; CY68),
        IF(AND((--(INT('Drill Size Info'!$AA$15) &amp; "." &amp; CY68)&gt;=--('Drill Size Info'!$AA$15)), (--(INT('Drill Size Info'!$AA$15) &amp; "." &amp; CY68)&lt;=--('Drill Size Info'!$AB$15))),
            --(INT('Drill Size Info'!$AA$15) &amp; "." &amp; CY68),
            --(INT('Drill Size Info'!$AB$15) &amp; "." &amp; CY68)
        )
    ),
    IF(CW68&lt;&gt;"",
        IF(INT('Drill Size Info'!$AA$15)=INT('Drill Size Info'!$AB$15),
            --(INT('Drill Size Info'!$AA$15) &amp; "." &amp; RIGHT(CW68,3)),
            IF(AND((--(INT('Drill Size Info'!$AA$15) &amp; "." &amp; RIGHT(CW68,3))&gt;=--('Drill Size Info'!$AA$15)), (--(INT('Drill Size Info'!$AA$15) &amp; "." &amp; RIGHT(CW68,3))&lt;=--('Drill Size Info'!$AB$15))),
                --(INT('Drill Size Info'!$AA$15) &amp; "." &amp; RIGHT(CW68,3)),
                --(INT('Drill Size Info'!$AB$15) &amp; "." &amp; RIGHT(CW68,3))
            )
        ),
        "N/A"
    )
)</f>
        <v>N/A</v>
      </c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40"/>
      <c r="AD68" s="140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41"/>
      <c r="AT68" s="141"/>
      <c r="AU68" s="141"/>
      <c r="AV68" s="141"/>
      <c r="AW68" s="141"/>
      <c r="AX68" s="141"/>
      <c r="AY68" s="142"/>
      <c r="AZ68" s="52"/>
      <c r="BA68" s="52"/>
      <c r="BB68" s="52"/>
      <c r="BC68" s="52"/>
      <c r="BD68" s="52"/>
      <c r="BE68" s="52"/>
      <c r="BF68" s="192" t="str">
        <f t="shared" si="4"/>
        <v/>
      </c>
      <c r="BG68" s="52"/>
      <c r="BH68" s="52"/>
      <c r="BI68" s="19">
        <f t="shared" si="42"/>
        <v>0</v>
      </c>
      <c r="BJ68" s="19">
        <f t="shared" si="43"/>
        <v>0</v>
      </c>
      <c r="BK68" s="19">
        <f t="shared" si="44"/>
        <v>0</v>
      </c>
      <c r="BL68" s="19">
        <f t="shared" si="45"/>
        <v>0</v>
      </c>
      <c r="BM68" s="19">
        <f t="shared" si="46"/>
        <v>0</v>
      </c>
      <c r="BN68" s="19">
        <f t="shared" si="47"/>
        <v>0</v>
      </c>
      <c r="BO68" s="19">
        <f t="shared" si="48"/>
        <v>0</v>
      </c>
      <c r="BP68" s="19">
        <f t="shared" si="49"/>
        <v>0</v>
      </c>
      <c r="BQ68" s="19">
        <f t="shared" si="50"/>
        <v>0</v>
      </c>
      <c r="BR68" s="19">
        <f t="shared" si="51"/>
        <v>0</v>
      </c>
      <c r="BS68" s="19">
        <f t="shared" si="52"/>
        <v>0</v>
      </c>
      <c r="BT68" s="19">
        <f t="shared" si="53"/>
        <v>0</v>
      </c>
      <c r="BU68" s="19">
        <f t="shared" si="54"/>
        <v>0</v>
      </c>
      <c r="BV68" s="19">
        <f t="shared" si="55"/>
        <v>0</v>
      </c>
      <c r="BW68" s="19">
        <f t="shared" si="56"/>
        <v>0</v>
      </c>
      <c r="BX68" s="19">
        <f t="shared" si="57"/>
        <v>0</v>
      </c>
      <c r="BY68" s="19">
        <f t="shared" si="58"/>
        <v>0</v>
      </c>
      <c r="BZ68" s="19">
        <f t="shared" si="59"/>
        <v>0</v>
      </c>
      <c r="CA68" s="19">
        <f t="shared" si="60"/>
        <v>0</v>
      </c>
      <c r="CB68" s="19">
        <f t="shared" si="61"/>
        <v>0</v>
      </c>
      <c r="CC68" s="19">
        <f t="shared" si="62"/>
        <v>0</v>
      </c>
      <c r="CD68" s="19">
        <f t="shared" si="63"/>
        <v>0</v>
      </c>
      <c r="CE68" s="19">
        <f t="shared" si="64"/>
        <v>0</v>
      </c>
      <c r="CF68" s="19">
        <f t="shared" si="65"/>
        <v>0</v>
      </c>
      <c r="CG68" s="19">
        <f t="shared" si="66"/>
        <v>0</v>
      </c>
      <c r="CH68" s="19">
        <f t="shared" si="67"/>
        <v>0</v>
      </c>
      <c r="CI68" s="19">
        <f t="shared" si="68"/>
        <v>0</v>
      </c>
      <c r="CJ68" s="19">
        <f t="shared" si="69"/>
        <v>0</v>
      </c>
      <c r="CK68" s="19">
        <f t="shared" si="70"/>
        <v>0</v>
      </c>
      <c r="CL68" s="19">
        <f t="shared" si="71"/>
        <v>0</v>
      </c>
      <c r="CM68" s="19">
        <f t="shared" si="72"/>
        <v>0</v>
      </c>
      <c r="CN68" s="19">
        <f t="shared" si="73"/>
        <v>0</v>
      </c>
    </row>
    <row r="69" spans="2:92" ht="15" customHeight="1" x14ac:dyDescent="0.2">
      <c r="B69" s="136">
        <f t="shared" si="41"/>
        <v>61</v>
      </c>
      <c r="C69" s="137" t="str">
        <f>CONCATENATE('DATA SHEET'!$B$9,'Drill Size Info'!$P$2)</f>
        <v>" HWDP</v>
      </c>
      <c r="D69" s="138" t="str" cm="1">
        <f t="array" aca="1" ref="D69" ca="1">CELL("contents",BF69)</f>
        <v/>
      </c>
      <c r="E69" s="137" t="s">
        <v>154</v>
      </c>
      <c r="F69" s="137" t="s">
        <v>154</v>
      </c>
      <c r="G69" s="154"/>
      <c r="H69" s="154"/>
      <c r="I69" s="137" t="s">
        <v>154</v>
      </c>
      <c r="J69" s="154" t="s">
        <v>154</v>
      </c>
      <c r="K69" s="154" t="s">
        <v>154</v>
      </c>
      <c r="L69" s="137" t="s">
        <v>154</v>
      </c>
      <c r="M69" s="137" t="s">
        <v>154</v>
      </c>
      <c r="N69" s="158" t="str">
        <f>IF(CU69&lt;&gt;"",
    IF(INT('Drill Size Info'!$AA$19)=INT('Drill Size Info'!$AB$19),
        --(INT('Drill Size Info'!$AA$19) &amp; "." &amp; CU69),
        IF(AND((--(INT('Drill Size Info'!$AA$19) &amp; "." &amp; CU69)&gt;=--('Drill Size Info'!$AA$19)), (--(INT('Drill Size Info'!$AA$19) &amp; "." &amp; CU69)&lt;=--('Drill Size Info'!$AB$19))),
            --(INT('Drill Size Info'!$AA$19) &amp; "." &amp; CU69),
            --(INT('Drill Size Info'!$AB$19) &amp; "." &amp; CU69)
        )
    ),
    IF(CT69&lt;&gt;"",
        IF(INT('Drill Size Info'!$AA$19)=INT('Drill Size Info'!$AB$19),
            --(INT('Drill Size Info'!$AA$19) &amp; "." &amp; LEFT(CT69,3)),
            IF(AND((--(INT('Drill Size Info'!$AA$19) &amp; "." &amp; LEFT(CT69,3))&gt;=--('Drill Size Info'!$AA$19)), (--(INT('Drill Size Info'!$AA$19) &amp; "." &amp; LEFT(CT69,3))&lt;=--('Drill Size Info'!$AB$19))),
                --(INT('Drill Size Info'!$AA$19) &amp; "." &amp; LEFT(CT69,3)),
                --(INT('Drill Size Info'!$AB$19) &amp; "." &amp; LEFT(CT69,3))
            )
        ),
        "OK"
    )
)</f>
        <v>OK</v>
      </c>
      <c r="O69" s="163" t="str">
        <f>IF(CV69&lt;&gt;"",
    IF(INT('Drill Size Info'!$AA$19)=INT('Drill Size Info'!$AB$19),
        --(INT('Drill Size Info'!$AA$19) &amp; "." &amp; CV69),
        IF(AND((--(INT('Drill Size Info'!$AA$19) &amp; "." &amp; CV69)&gt;=--('Drill Size Info'!$AA$19)), (--(INT('Drill Size Info'!$AA$19) &amp; "." &amp; CV69)&lt;=--('Drill Size Info'!$AB$19))),
            --(INT('Drill Size Info'!$AA$19) &amp; "." &amp; CV69),
            --(INT('Drill Size Info'!$AB$19) &amp; "." &amp; CV69)
        )
    ),
    IF(CT69&lt;&gt;"",
        IF(INT('Drill Size Info'!$AA$19)=INT('Drill Size Info'!$AB$19),
            --(INT('Drill Size Info'!$AA$19) &amp; "." &amp; RIGHT(CT69,3)),
            IF(AND((--(INT('Drill Size Info'!$AA$19) &amp; "." &amp; RIGHT(CT69,3))&gt;=--('Drill Size Info'!$AA$19)), (--(INT('Drill Size Info'!$AA$19) &amp; "." &amp; RIGHT(CT69,3))&lt;=--('Drill Size Info'!$AB$19))),
                --(INT('Drill Size Info'!$AA$19) &amp; "." &amp; RIGHT(CT69,3)),
                --(INT('Drill Size Info'!$AB$19) &amp; "." &amp; RIGHT(CT69,3))
            )
        ),
        "N/A"
    )
)</f>
        <v>N/A</v>
      </c>
      <c r="P69" s="158" t="str">
        <f>IF(CX69&lt;&gt;"",
    IF(INT('Drill Size Info'!$AA$19)=INT('Drill Size Info'!$AB$15),
        --(INT('Drill Size Info'!$AA$15) &amp; "." &amp; CX69),
        IF(AND((--(INT('Drill Size Info'!$AA$15) &amp; "." &amp; CX69)&gt;=--('Drill Size Info'!$AA$15)), (--(INT('Drill Size Info'!$AA$15) &amp; "." &amp; CX69)&lt;=--('Drill Size Info'!$AB$15))),
            --(INT('Drill Size Info'!$AA$15) &amp; "." &amp; CX69),
            --(INT('Drill Size Info'!$AB$15) &amp; "." &amp; CX69)
        )
    ),
    IF(CW69&lt;&gt;"",
        IF(INT('Drill Size Info'!$AA$15)=INT('Drill Size Info'!$AB$15),
            --(INT('Drill Size Info'!$AA$15) &amp; "." &amp; LEFT(CW69,3)),
            IF(AND((--(INT('Drill Size Info'!$AA$15) &amp; "." &amp; LEFT(CW69,3))&gt;=--('Drill Size Info'!$AA$15)), (--(INT('Drill Size Info'!$AA$15) &amp; "." &amp; LEFT(CW69,3))&lt;=--('Drill Size Info'!$AB$15))),
                --(INT('Drill Size Info'!$AA$15) &amp; "." &amp; LEFT(CW69,3)),
                --(INT('Drill Size Info'!$AB$15) &amp; "." &amp; LEFT(CW69,3))
            )
        ),
        "OK"
    )
)</f>
        <v>OK</v>
      </c>
      <c r="Q69" s="163" t="str">
        <f>IF(CY69&lt;&gt;"",
    IF(INT('Drill Size Info'!$AA$19)=INT('Drill Size Info'!$AB$15),
        --(INT('Drill Size Info'!$AA$15) &amp; "." &amp; CY69),
        IF(AND((--(INT('Drill Size Info'!$AA$15) &amp; "." &amp; CY69)&gt;=--('Drill Size Info'!$AA$15)), (--(INT('Drill Size Info'!$AA$15) &amp; "." &amp; CY69)&lt;=--('Drill Size Info'!$AB$15))),
            --(INT('Drill Size Info'!$AA$15) &amp; "." &amp; CY69),
            --(INT('Drill Size Info'!$AB$15) &amp; "." &amp; CY69)
        )
    ),
    IF(CW69&lt;&gt;"",
        IF(INT('Drill Size Info'!$AA$15)=INT('Drill Size Info'!$AB$15),
            --(INT('Drill Size Info'!$AA$15) &amp; "." &amp; RIGHT(CW69,3)),
            IF(AND((--(INT('Drill Size Info'!$AA$15) &amp; "." &amp; RIGHT(CW69,3))&gt;=--('Drill Size Info'!$AA$15)), (--(INT('Drill Size Info'!$AA$15) &amp; "." &amp; RIGHT(CW69,3))&lt;=--('Drill Size Info'!$AB$15))),
                --(INT('Drill Size Info'!$AA$15) &amp; "." &amp; RIGHT(CW69,3)),
                --(INT('Drill Size Info'!$AB$15) &amp; "." &amp; RIGHT(CW69,3))
            )
        ),
        "N/A"
    )
)</f>
        <v>N/A</v>
      </c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40"/>
      <c r="AD69" s="140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41"/>
      <c r="AT69" s="141"/>
      <c r="AU69" s="141"/>
      <c r="AV69" s="141"/>
      <c r="AW69" s="141"/>
      <c r="AX69" s="141"/>
      <c r="AY69" s="142"/>
      <c r="AZ69" s="52"/>
      <c r="BA69" s="52"/>
      <c r="BB69" s="52"/>
      <c r="BC69" s="52"/>
      <c r="BD69" s="52"/>
      <c r="BE69" s="52"/>
      <c r="BF69" s="192" t="str">
        <f t="shared" si="4"/>
        <v/>
      </c>
      <c r="BG69" s="52"/>
      <c r="BH69" s="52"/>
      <c r="BI69" s="19">
        <f t="shared" si="42"/>
        <v>0</v>
      </c>
      <c r="BJ69" s="19">
        <f t="shared" si="43"/>
        <v>0</v>
      </c>
      <c r="BK69" s="19">
        <f t="shared" si="44"/>
        <v>0</v>
      </c>
      <c r="BL69" s="19">
        <f t="shared" si="45"/>
        <v>0</v>
      </c>
      <c r="BM69" s="19">
        <f t="shared" si="46"/>
        <v>0</v>
      </c>
      <c r="BN69" s="19">
        <f t="shared" si="47"/>
        <v>0</v>
      </c>
      <c r="BO69" s="19">
        <f t="shared" si="48"/>
        <v>0</v>
      </c>
      <c r="BP69" s="19">
        <f t="shared" si="49"/>
        <v>0</v>
      </c>
      <c r="BQ69" s="19">
        <f t="shared" si="50"/>
        <v>0</v>
      </c>
      <c r="BR69" s="19">
        <f t="shared" si="51"/>
        <v>0</v>
      </c>
      <c r="BS69" s="19">
        <f t="shared" si="52"/>
        <v>0</v>
      </c>
      <c r="BT69" s="19">
        <f t="shared" si="53"/>
        <v>0</v>
      </c>
      <c r="BU69" s="19">
        <f t="shared" si="54"/>
        <v>0</v>
      </c>
      <c r="BV69" s="19">
        <f t="shared" si="55"/>
        <v>0</v>
      </c>
      <c r="BW69" s="19">
        <f t="shared" si="56"/>
        <v>0</v>
      </c>
      <c r="BX69" s="19">
        <f t="shared" si="57"/>
        <v>0</v>
      </c>
      <c r="BY69" s="19">
        <f t="shared" si="58"/>
        <v>0</v>
      </c>
      <c r="BZ69" s="19">
        <f t="shared" si="59"/>
        <v>0</v>
      </c>
      <c r="CA69" s="19">
        <f t="shared" si="60"/>
        <v>0</v>
      </c>
      <c r="CB69" s="19">
        <f t="shared" si="61"/>
        <v>0</v>
      </c>
      <c r="CC69" s="19">
        <f t="shared" si="62"/>
        <v>0</v>
      </c>
      <c r="CD69" s="19">
        <f t="shared" si="63"/>
        <v>0</v>
      </c>
      <c r="CE69" s="19">
        <f t="shared" si="64"/>
        <v>0</v>
      </c>
      <c r="CF69" s="19">
        <f t="shared" si="65"/>
        <v>0</v>
      </c>
      <c r="CG69" s="19">
        <f t="shared" si="66"/>
        <v>0</v>
      </c>
      <c r="CH69" s="19">
        <f t="shared" si="67"/>
        <v>0</v>
      </c>
      <c r="CI69" s="19">
        <f t="shared" si="68"/>
        <v>0</v>
      </c>
      <c r="CJ69" s="19">
        <f t="shared" si="69"/>
        <v>0</v>
      </c>
      <c r="CK69" s="19">
        <f t="shared" si="70"/>
        <v>0</v>
      </c>
      <c r="CL69" s="19">
        <f t="shared" si="71"/>
        <v>0</v>
      </c>
      <c r="CM69" s="19">
        <f t="shared" si="72"/>
        <v>0</v>
      </c>
      <c r="CN69" s="19">
        <f t="shared" si="73"/>
        <v>0</v>
      </c>
    </row>
    <row r="70" spans="2:92" ht="15" customHeight="1" x14ac:dyDescent="0.2">
      <c r="B70" s="136">
        <f t="shared" si="41"/>
        <v>62</v>
      </c>
      <c r="C70" s="137" t="str">
        <f>CONCATENATE('DATA SHEET'!$B$9,'Drill Size Info'!$P$2)</f>
        <v>" HWDP</v>
      </c>
      <c r="D70" s="138" t="str" cm="1">
        <f t="array" aca="1" ref="D70" ca="1">CELL("contents",BF70)</f>
        <v/>
      </c>
      <c r="E70" s="137" t="s">
        <v>154</v>
      </c>
      <c r="F70" s="137" t="s">
        <v>154</v>
      </c>
      <c r="G70" s="154"/>
      <c r="H70" s="154"/>
      <c r="I70" s="137" t="s">
        <v>154</v>
      </c>
      <c r="J70" s="154" t="s">
        <v>154</v>
      </c>
      <c r="K70" s="154" t="s">
        <v>154</v>
      </c>
      <c r="L70" s="137" t="s">
        <v>154</v>
      </c>
      <c r="M70" s="137" t="s">
        <v>154</v>
      </c>
      <c r="N70" s="158" t="str">
        <f>IF(CU70&lt;&gt;"",
    IF(INT('Drill Size Info'!$AA$19)=INT('Drill Size Info'!$AB$19),
        --(INT('Drill Size Info'!$AA$19) &amp; "." &amp; CU70),
        IF(AND((--(INT('Drill Size Info'!$AA$19) &amp; "." &amp; CU70)&gt;=--('Drill Size Info'!$AA$19)), (--(INT('Drill Size Info'!$AA$19) &amp; "." &amp; CU70)&lt;=--('Drill Size Info'!$AB$19))),
            --(INT('Drill Size Info'!$AA$19) &amp; "." &amp; CU70),
            --(INT('Drill Size Info'!$AB$19) &amp; "." &amp; CU70)
        )
    ),
    IF(CT70&lt;&gt;"",
        IF(INT('Drill Size Info'!$AA$19)=INT('Drill Size Info'!$AB$19),
            --(INT('Drill Size Info'!$AA$19) &amp; "." &amp; LEFT(CT70,3)),
            IF(AND((--(INT('Drill Size Info'!$AA$19) &amp; "." &amp; LEFT(CT70,3))&gt;=--('Drill Size Info'!$AA$19)), (--(INT('Drill Size Info'!$AA$19) &amp; "." &amp; LEFT(CT70,3))&lt;=--('Drill Size Info'!$AB$19))),
                --(INT('Drill Size Info'!$AA$19) &amp; "." &amp; LEFT(CT70,3)),
                --(INT('Drill Size Info'!$AB$19) &amp; "." &amp; LEFT(CT70,3))
            )
        ),
        "OK"
    )
)</f>
        <v>OK</v>
      </c>
      <c r="O70" s="163" t="str">
        <f>IF(CV70&lt;&gt;"",
    IF(INT('Drill Size Info'!$AA$19)=INT('Drill Size Info'!$AB$19),
        --(INT('Drill Size Info'!$AA$19) &amp; "." &amp; CV70),
        IF(AND((--(INT('Drill Size Info'!$AA$19) &amp; "." &amp; CV70)&gt;=--('Drill Size Info'!$AA$19)), (--(INT('Drill Size Info'!$AA$19) &amp; "." &amp; CV70)&lt;=--('Drill Size Info'!$AB$19))),
            --(INT('Drill Size Info'!$AA$19) &amp; "." &amp; CV70),
            --(INT('Drill Size Info'!$AB$19) &amp; "." &amp; CV70)
        )
    ),
    IF(CT70&lt;&gt;"",
        IF(INT('Drill Size Info'!$AA$19)=INT('Drill Size Info'!$AB$19),
            --(INT('Drill Size Info'!$AA$19) &amp; "." &amp; RIGHT(CT70,3)),
            IF(AND((--(INT('Drill Size Info'!$AA$19) &amp; "." &amp; RIGHT(CT70,3))&gt;=--('Drill Size Info'!$AA$19)), (--(INT('Drill Size Info'!$AA$19) &amp; "." &amp; RIGHT(CT70,3))&lt;=--('Drill Size Info'!$AB$19))),
                --(INT('Drill Size Info'!$AA$19) &amp; "." &amp; RIGHT(CT70,3)),
                --(INT('Drill Size Info'!$AB$19) &amp; "." &amp; RIGHT(CT70,3))
            )
        ),
        "N/A"
    )
)</f>
        <v>N/A</v>
      </c>
      <c r="P70" s="158" t="str">
        <f>IF(CX70&lt;&gt;"",
    IF(INT('Drill Size Info'!$AA$19)=INT('Drill Size Info'!$AB$15),
        --(INT('Drill Size Info'!$AA$15) &amp; "." &amp; CX70),
        IF(AND((--(INT('Drill Size Info'!$AA$15) &amp; "." &amp; CX70)&gt;=--('Drill Size Info'!$AA$15)), (--(INT('Drill Size Info'!$AA$15) &amp; "." &amp; CX70)&lt;=--('Drill Size Info'!$AB$15))),
            --(INT('Drill Size Info'!$AA$15) &amp; "." &amp; CX70),
            --(INT('Drill Size Info'!$AB$15) &amp; "." &amp; CX70)
        )
    ),
    IF(CW70&lt;&gt;"",
        IF(INT('Drill Size Info'!$AA$15)=INT('Drill Size Info'!$AB$15),
            --(INT('Drill Size Info'!$AA$15) &amp; "." &amp; LEFT(CW70,3)),
            IF(AND((--(INT('Drill Size Info'!$AA$15) &amp; "." &amp; LEFT(CW70,3))&gt;=--('Drill Size Info'!$AA$15)), (--(INT('Drill Size Info'!$AA$15) &amp; "." &amp; LEFT(CW70,3))&lt;=--('Drill Size Info'!$AB$15))),
                --(INT('Drill Size Info'!$AA$15) &amp; "." &amp; LEFT(CW70,3)),
                --(INT('Drill Size Info'!$AB$15) &amp; "." &amp; LEFT(CW70,3))
            )
        ),
        "OK"
    )
)</f>
        <v>OK</v>
      </c>
      <c r="Q70" s="163" t="str">
        <f>IF(CY70&lt;&gt;"",
    IF(INT('Drill Size Info'!$AA$19)=INT('Drill Size Info'!$AB$15),
        --(INT('Drill Size Info'!$AA$15) &amp; "." &amp; CY70),
        IF(AND((--(INT('Drill Size Info'!$AA$15) &amp; "." &amp; CY70)&gt;=--('Drill Size Info'!$AA$15)), (--(INT('Drill Size Info'!$AA$15) &amp; "." &amp; CY70)&lt;=--('Drill Size Info'!$AB$15))),
            --(INT('Drill Size Info'!$AA$15) &amp; "." &amp; CY70),
            --(INT('Drill Size Info'!$AB$15) &amp; "." &amp; CY70)
        )
    ),
    IF(CW70&lt;&gt;"",
        IF(INT('Drill Size Info'!$AA$15)=INT('Drill Size Info'!$AB$15),
            --(INT('Drill Size Info'!$AA$15) &amp; "." &amp; RIGHT(CW70,3)),
            IF(AND((--(INT('Drill Size Info'!$AA$15) &amp; "." &amp; RIGHT(CW70,3))&gt;=--('Drill Size Info'!$AA$15)), (--(INT('Drill Size Info'!$AA$15) &amp; "." &amp; RIGHT(CW70,3))&lt;=--('Drill Size Info'!$AB$15))),
                --(INT('Drill Size Info'!$AA$15) &amp; "." &amp; RIGHT(CW70,3)),
                --(INT('Drill Size Info'!$AB$15) &amp; "." &amp; RIGHT(CW70,3))
            )
        ),
        "N/A"
    )
)</f>
        <v>N/A</v>
      </c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40"/>
      <c r="AD70" s="140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41"/>
      <c r="AT70" s="141"/>
      <c r="AU70" s="141"/>
      <c r="AV70" s="141"/>
      <c r="AW70" s="141"/>
      <c r="AX70" s="141"/>
      <c r="AY70" s="142"/>
      <c r="AZ70" s="52"/>
      <c r="BA70" s="52"/>
      <c r="BB70" s="52"/>
      <c r="BC70" s="52"/>
      <c r="BD70" s="52"/>
      <c r="BE70" s="52"/>
      <c r="BF70" s="192" t="str">
        <f t="shared" si="4"/>
        <v/>
      </c>
      <c r="BG70" s="52"/>
      <c r="BH70" s="52"/>
      <c r="BI70" s="19">
        <f t="shared" si="42"/>
        <v>0</v>
      </c>
      <c r="BJ70" s="19">
        <f t="shared" si="43"/>
        <v>0</v>
      </c>
      <c r="BK70" s="19">
        <f t="shared" si="44"/>
        <v>0</v>
      </c>
      <c r="BL70" s="19">
        <f t="shared" si="45"/>
        <v>0</v>
      </c>
      <c r="BM70" s="19">
        <f t="shared" si="46"/>
        <v>0</v>
      </c>
      <c r="BN70" s="19">
        <f t="shared" si="47"/>
        <v>0</v>
      </c>
      <c r="BO70" s="19">
        <f t="shared" si="48"/>
        <v>0</v>
      </c>
      <c r="BP70" s="19">
        <f t="shared" si="49"/>
        <v>0</v>
      </c>
      <c r="BQ70" s="19">
        <f t="shared" si="50"/>
        <v>0</v>
      </c>
      <c r="BR70" s="19">
        <f t="shared" si="51"/>
        <v>0</v>
      </c>
      <c r="BS70" s="19">
        <f t="shared" si="52"/>
        <v>0</v>
      </c>
      <c r="BT70" s="19">
        <f t="shared" si="53"/>
        <v>0</v>
      </c>
      <c r="BU70" s="19">
        <f t="shared" si="54"/>
        <v>0</v>
      </c>
      <c r="BV70" s="19">
        <f t="shared" si="55"/>
        <v>0</v>
      </c>
      <c r="BW70" s="19">
        <f t="shared" si="56"/>
        <v>0</v>
      </c>
      <c r="BX70" s="19">
        <f t="shared" si="57"/>
        <v>0</v>
      </c>
      <c r="BY70" s="19">
        <f t="shared" si="58"/>
        <v>0</v>
      </c>
      <c r="BZ70" s="19">
        <f t="shared" si="59"/>
        <v>0</v>
      </c>
      <c r="CA70" s="19">
        <f t="shared" si="60"/>
        <v>0</v>
      </c>
      <c r="CB70" s="19">
        <f t="shared" si="61"/>
        <v>0</v>
      </c>
      <c r="CC70" s="19">
        <f t="shared" si="62"/>
        <v>0</v>
      </c>
      <c r="CD70" s="19">
        <f t="shared" si="63"/>
        <v>0</v>
      </c>
      <c r="CE70" s="19">
        <f t="shared" si="64"/>
        <v>0</v>
      </c>
      <c r="CF70" s="19">
        <f t="shared" si="65"/>
        <v>0</v>
      </c>
      <c r="CG70" s="19">
        <f t="shared" si="66"/>
        <v>0</v>
      </c>
      <c r="CH70" s="19">
        <f t="shared" si="67"/>
        <v>0</v>
      </c>
      <c r="CI70" s="19">
        <f t="shared" si="68"/>
        <v>0</v>
      </c>
      <c r="CJ70" s="19">
        <f t="shared" si="69"/>
        <v>0</v>
      </c>
      <c r="CK70" s="19">
        <f t="shared" si="70"/>
        <v>0</v>
      </c>
      <c r="CL70" s="19">
        <f t="shared" si="71"/>
        <v>0</v>
      </c>
      <c r="CM70" s="19">
        <f t="shared" si="72"/>
        <v>0</v>
      </c>
      <c r="CN70" s="19">
        <f t="shared" si="73"/>
        <v>0</v>
      </c>
    </row>
    <row r="71" spans="2:92" ht="15" customHeight="1" x14ac:dyDescent="0.2">
      <c r="B71" s="136">
        <f t="shared" si="41"/>
        <v>63</v>
      </c>
      <c r="C71" s="137" t="str">
        <f>CONCATENATE('DATA SHEET'!$B$9,'Drill Size Info'!$P$2)</f>
        <v>" HWDP</v>
      </c>
      <c r="D71" s="138" t="str" cm="1">
        <f t="array" aca="1" ref="D71" ca="1">CELL("contents",BF71)</f>
        <v/>
      </c>
      <c r="E71" s="137" t="s">
        <v>154</v>
      </c>
      <c r="F71" s="137" t="s">
        <v>154</v>
      </c>
      <c r="G71" s="154"/>
      <c r="H71" s="154"/>
      <c r="I71" s="137" t="s">
        <v>154</v>
      </c>
      <c r="J71" s="154" t="s">
        <v>154</v>
      </c>
      <c r="K71" s="154" t="s">
        <v>154</v>
      </c>
      <c r="L71" s="137" t="s">
        <v>154</v>
      </c>
      <c r="M71" s="137" t="s">
        <v>154</v>
      </c>
      <c r="N71" s="158" t="str">
        <f>IF(CU71&lt;&gt;"",
    IF(INT('Drill Size Info'!$AA$19)=INT('Drill Size Info'!$AB$19),
        --(INT('Drill Size Info'!$AA$19) &amp; "." &amp; CU71),
        IF(AND((--(INT('Drill Size Info'!$AA$19) &amp; "." &amp; CU71)&gt;=--('Drill Size Info'!$AA$19)), (--(INT('Drill Size Info'!$AA$19) &amp; "." &amp; CU71)&lt;=--('Drill Size Info'!$AB$19))),
            --(INT('Drill Size Info'!$AA$19) &amp; "." &amp; CU71),
            --(INT('Drill Size Info'!$AB$19) &amp; "." &amp; CU71)
        )
    ),
    IF(CT71&lt;&gt;"",
        IF(INT('Drill Size Info'!$AA$19)=INT('Drill Size Info'!$AB$19),
            --(INT('Drill Size Info'!$AA$19) &amp; "." &amp; LEFT(CT71,3)),
            IF(AND((--(INT('Drill Size Info'!$AA$19) &amp; "." &amp; LEFT(CT71,3))&gt;=--('Drill Size Info'!$AA$19)), (--(INT('Drill Size Info'!$AA$19) &amp; "." &amp; LEFT(CT71,3))&lt;=--('Drill Size Info'!$AB$19))),
                --(INT('Drill Size Info'!$AA$19) &amp; "." &amp; LEFT(CT71,3)),
                --(INT('Drill Size Info'!$AB$19) &amp; "." &amp; LEFT(CT71,3))
            )
        ),
        "OK"
    )
)</f>
        <v>OK</v>
      </c>
      <c r="O71" s="163" t="str">
        <f>IF(CV71&lt;&gt;"",
    IF(INT('Drill Size Info'!$AA$19)=INT('Drill Size Info'!$AB$19),
        --(INT('Drill Size Info'!$AA$19) &amp; "." &amp; CV71),
        IF(AND((--(INT('Drill Size Info'!$AA$19) &amp; "." &amp; CV71)&gt;=--('Drill Size Info'!$AA$19)), (--(INT('Drill Size Info'!$AA$19) &amp; "." &amp; CV71)&lt;=--('Drill Size Info'!$AB$19))),
            --(INT('Drill Size Info'!$AA$19) &amp; "." &amp; CV71),
            --(INT('Drill Size Info'!$AB$19) &amp; "." &amp; CV71)
        )
    ),
    IF(CT71&lt;&gt;"",
        IF(INT('Drill Size Info'!$AA$19)=INT('Drill Size Info'!$AB$19),
            --(INT('Drill Size Info'!$AA$19) &amp; "." &amp; RIGHT(CT71,3)),
            IF(AND((--(INT('Drill Size Info'!$AA$19) &amp; "." &amp; RIGHT(CT71,3))&gt;=--('Drill Size Info'!$AA$19)), (--(INT('Drill Size Info'!$AA$19) &amp; "." &amp; RIGHT(CT71,3))&lt;=--('Drill Size Info'!$AB$19))),
                --(INT('Drill Size Info'!$AA$19) &amp; "." &amp; RIGHT(CT71,3)),
                --(INT('Drill Size Info'!$AB$19) &amp; "." &amp; RIGHT(CT71,3))
            )
        ),
        "N/A"
    )
)</f>
        <v>N/A</v>
      </c>
      <c r="P71" s="158" t="str">
        <f>IF(CX71&lt;&gt;"",
    IF(INT('Drill Size Info'!$AA$19)=INT('Drill Size Info'!$AB$15),
        --(INT('Drill Size Info'!$AA$15) &amp; "." &amp; CX71),
        IF(AND((--(INT('Drill Size Info'!$AA$15) &amp; "." &amp; CX71)&gt;=--('Drill Size Info'!$AA$15)), (--(INT('Drill Size Info'!$AA$15) &amp; "." &amp; CX71)&lt;=--('Drill Size Info'!$AB$15))),
            --(INT('Drill Size Info'!$AA$15) &amp; "." &amp; CX71),
            --(INT('Drill Size Info'!$AB$15) &amp; "." &amp; CX71)
        )
    ),
    IF(CW71&lt;&gt;"",
        IF(INT('Drill Size Info'!$AA$15)=INT('Drill Size Info'!$AB$15),
            --(INT('Drill Size Info'!$AA$15) &amp; "." &amp; LEFT(CW71,3)),
            IF(AND((--(INT('Drill Size Info'!$AA$15) &amp; "." &amp; LEFT(CW71,3))&gt;=--('Drill Size Info'!$AA$15)), (--(INT('Drill Size Info'!$AA$15) &amp; "." &amp; LEFT(CW71,3))&lt;=--('Drill Size Info'!$AB$15))),
                --(INT('Drill Size Info'!$AA$15) &amp; "." &amp; LEFT(CW71,3)),
                --(INT('Drill Size Info'!$AB$15) &amp; "." &amp; LEFT(CW71,3))
            )
        ),
        "OK"
    )
)</f>
        <v>OK</v>
      </c>
      <c r="Q71" s="163" t="str">
        <f>IF(CY71&lt;&gt;"",
    IF(INT('Drill Size Info'!$AA$19)=INT('Drill Size Info'!$AB$15),
        --(INT('Drill Size Info'!$AA$15) &amp; "." &amp; CY71),
        IF(AND((--(INT('Drill Size Info'!$AA$15) &amp; "." &amp; CY71)&gt;=--('Drill Size Info'!$AA$15)), (--(INT('Drill Size Info'!$AA$15) &amp; "." &amp; CY71)&lt;=--('Drill Size Info'!$AB$15))),
            --(INT('Drill Size Info'!$AA$15) &amp; "." &amp; CY71),
            --(INT('Drill Size Info'!$AB$15) &amp; "." &amp; CY71)
        )
    ),
    IF(CW71&lt;&gt;"",
        IF(INT('Drill Size Info'!$AA$15)=INT('Drill Size Info'!$AB$15),
            --(INT('Drill Size Info'!$AA$15) &amp; "." &amp; RIGHT(CW71,3)),
            IF(AND((--(INT('Drill Size Info'!$AA$15) &amp; "." &amp; RIGHT(CW71,3))&gt;=--('Drill Size Info'!$AA$15)), (--(INT('Drill Size Info'!$AA$15) &amp; "." &amp; RIGHT(CW71,3))&lt;=--('Drill Size Info'!$AB$15))),
                --(INT('Drill Size Info'!$AA$15) &amp; "." &amp; RIGHT(CW71,3)),
                --(INT('Drill Size Info'!$AB$15) &amp; "." &amp; RIGHT(CW71,3))
            )
        ),
        "N/A"
    )
)</f>
        <v>N/A</v>
      </c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40"/>
      <c r="AD71" s="140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41"/>
      <c r="AT71" s="141"/>
      <c r="AU71" s="141"/>
      <c r="AV71" s="141"/>
      <c r="AW71" s="141"/>
      <c r="AX71" s="141"/>
      <c r="AY71" s="142"/>
      <c r="AZ71" s="52"/>
      <c r="BA71" s="52"/>
      <c r="BB71" s="52"/>
      <c r="BC71" s="52"/>
      <c r="BD71" s="52"/>
      <c r="BE71" s="52"/>
      <c r="BF71" s="192" t="str">
        <f t="shared" si="4"/>
        <v/>
      </c>
      <c r="BG71" s="52"/>
      <c r="BH71" s="52"/>
      <c r="BI71" s="19">
        <f t="shared" si="42"/>
        <v>0</v>
      </c>
      <c r="BJ71" s="19">
        <f t="shared" si="43"/>
        <v>0</v>
      </c>
      <c r="BK71" s="19">
        <f t="shared" si="44"/>
        <v>0</v>
      </c>
      <c r="BL71" s="19">
        <f t="shared" si="45"/>
        <v>0</v>
      </c>
      <c r="BM71" s="19">
        <f t="shared" si="46"/>
        <v>0</v>
      </c>
      <c r="BN71" s="19">
        <f t="shared" si="47"/>
        <v>0</v>
      </c>
      <c r="BO71" s="19">
        <f t="shared" si="48"/>
        <v>0</v>
      </c>
      <c r="BP71" s="19">
        <f t="shared" si="49"/>
        <v>0</v>
      </c>
      <c r="BQ71" s="19">
        <f t="shared" si="50"/>
        <v>0</v>
      </c>
      <c r="BR71" s="19">
        <f t="shared" si="51"/>
        <v>0</v>
      </c>
      <c r="BS71" s="19">
        <f t="shared" si="52"/>
        <v>0</v>
      </c>
      <c r="BT71" s="19">
        <f t="shared" si="53"/>
        <v>0</v>
      </c>
      <c r="BU71" s="19">
        <f t="shared" si="54"/>
        <v>0</v>
      </c>
      <c r="BV71" s="19">
        <f t="shared" si="55"/>
        <v>0</v>
      </c>
      <c r="BW71" s="19">
        <f t="shared" si="56"/>
        <v>0</v>
      </c>
      <c r="BX71" s="19">
        <f t="shared" si="57"/>
        <v>0</v>
      </c>
      <c r="BY71" s="19">
        <f t="shared" si="58"/>
        <v>0</v>
      </c>
      <c r="BZ71" s="19">
        <f t="shared" si="59"/>
        <v>0</v>
      </c>
      <c r="CA71" s="19">
        <f t="shared" si="60"/>
        <v>0</v>
      </c>
      <c r="CB71" s="19">
        <f t="shared" si="61"/>
        <v>0</v>
      </c>
      <c r="CC71" s="19">
        <f t="shared" si="62"/>
        <v>0</v>
      </c>
      <c r="CD71" s="19">
        <f t="shared" si="63"/>
        <v>0</v>
      </c>
      <c r="CE71" s="19">
        <f t="shared" si="64"/>
        <v>0</v>
      </c>
      <c r="CF71" s="19">
        <f t="shared" si="65"/>
        <v>0</v>
      </c>
      <c r="CG71" s="19">
        <f t="shared" si="66"/>
        <v>0</v>
      </c>
      <c r="CH71" s="19">
        <f t="shared" si="67"/>
        <v>0</v>
      </c>
      <c r="CI71" s="19">
        <f t="shared" si="68"/>
        <v>0</v>
      </c>
      <c r="CJ71" s="19">
        <f t="shared" si="69"/>
        <v>0</v>
      </c>
      <c r="CK71" s="19">
        <f t="shared" si="70"/>
        <v>0</v>
      </c>
      <c r="CL71" s="19">
        <f t="shared" si="71"/>
        <v>0</v>
      </c>
      <c r="CM71" s="19">
        <f t="shared" si="72"/>
        <v>0</v>
      </c>
      <c r="CN71" s="19">
        <f t="shared" si="73"/>
        <v>0</v>
      </c>
    </row>
    <row r="72" spans="2:92" ht="15" customHeight="1" x14ac:dyDescent="0.2">
      <c r="B72" s="136">
        <f t="shared" si="41"/>
        <v>64</v>
      </c>
      <c r="C72" s="137" t="str">
        <f>CONCATENATE('DATA SHEET'!$B$9,'Drill Size Info'!$P$2)</f>
        <v>" HWDP</v>
      </c>
      <c r="D72" s="138" t="str" cm="1">
        <f t="array" aca="1" ref="D72" ca="1">CELL("contents",BF72)</f>
        <v/>
      </c>
      <c r="E72" s="137" t="s">
        <v>154</v>
      </c>
      <c r="F72" s="137" t="s">
        <v>154</v>
      </c>
      <c r="G72" s="154"/>
      <c r="H72" s="154"/>
      <c r="I72" s="137" t="s">
        <v>154</v>
      </c>
      <c r="J72" s="154" t="s">
        <v>154</v>
      </c>
      <c r="K72" s="154" t="s">
        <v>154</v>
      </c>
      <c r="L72" s="137" t="s">
        <v>154</v>
      </c>
      <c r="M72" s="137" t="s">
        <v>154</v>
      </c>
      <c r="N72" s="158" t="str">
        <f>IF(CU72&lt;&gt;"",
    IF(INT('Drill Size Info'!$AA$19)=INT('Drill Size Info'!$AB$19),
        --(INT('Drill Size Info'!$AA$19) &amp; "." &amp; CU72),
        IF(AND((--(INT('Drill Size Info'!$AA$19) &amp; "." &amp; CU72)&gt;=--('Drill Size Info'!$AA$19)), (--(INT('Drill Size Info'!$AA$19) &amp; "." &amp; CU72)&lt;=--('Drill Size Info'!$AB$19))),
            --(INT('Drill Size Info'!$AA$19) &amp; "." &amp; CU72),
            --(INT('Drill Size Info'!$AB$19) &amp; "." &amp; CU72)
        )
    ),
    IF(CT72&lt;&gt;"",
        IF(INT('Drill Size Info'!$AA$19)=INT('Drill Size Info'!$AB$19),
            --(INT('Drill Size Info'!$AA$19) &amp; "." &amp; LEFT(CT72,3)),
            IF(AND((--(INT('Drill Size Info'!$AA$19) &amp; "." &amp; LEFT(CT72,3))&gt;=--('Drill Size Info'!$AA$19)), (--(INT('Drill Size Info'!$AA$19) &amp; "." &amp; LEFT(CT72,3))&lt;=--('Drill Size Info'!$AB$19))),
                --(INT('Drill Size Info'!$AA$19) &amp; "." &amp; LEFT(CT72,3)),
                --(INT('Drill Size Info'!$AB$19) &amp; "." &amp; LEFT(CT72,3))
            )
        ),
        "OK"
    )
)</f>
        <v>OK</v>
      </c>
      <c r="O72" s="163" t="str">
        <f>IF(CV72&lt;&gt;"",
    IF(INT('Drill Size Info'!$AA$19)=INT('Drill Size Info'!$AB$19),
        --(INT('Drill Size Info'!$AA$19) &amp; "." &amp; CV72),
        IF(AND((--(INT('Drill Size Info'!$AA$19) &amp; "." &amp; CV72)&gt;=--('Drill Size Info'!$AA$19)), (--(INT('Drill Size Info'!$AA$19) &amp; "." &amp; CV72)&lt;=--('Drill Size Info'!$AB$19))),
            --(INT('Drill Size Info'!$AA$19) &amp; "." &amp; CV72),
            --(INT('Drill Size Info'!$AB$19) &amp; "." &amp; CV72)
        )
    ),
    IF(CT72&lt;&gt;"",
        IF(INT('Drill Size Info'!$AA$19)=INT('Drill Size Info'!$AB$19),
            --(INT('Drill Size Info'!$AA$19) &amp; "." &amp; RIGHT(CT72,3)),
            IF(AND((--(INT('Drill Size Info'!$AA$19) &amp; "." &amp; RIGHT(CT72,3))&gt;=--('Drill Size Info'!$AA$19)), (--(INT('Drill Size Info'!$AA$19) &amp; "." &amp; RIGHT(CT72,3))&lt;=--('Drill Size Info'!$AB$19))),
                --(INT('Drill Size Info'!$AA$19) &amp; "." &amp; RIGHT(CT72,3)),
                --(INT('Drill Size Info'!$AB$19) &amp; "." &amp; RIGHT(CT72,3))
            )
        ),
        "N/A"
    )
)</f>
        <v>N/A</v>
      </c>
      <c r="P72" s="158" t="str">
        <f>IF(CX72&lt;&gt;"",
    IF(INT('Drill Size Info'!$AA$19)=INT('Drill Size Info'!$AB$15),
        --(INT('Drill Size Info'!$AA$15) &amp; "." &amp; CX72),
        IF(AND((--(INT('Drill Size Info'!$AA$15) &amp; "." &amp; CX72)&gt;=--('Drill Size Info'!$AA$15)), (--(INT('Drill Size Info'!$AA$15) &amp; "." &amp; CX72)&lt;=--('Drill Size Info'!$AB$15))),
            --(INT('Drill Size Info'!$AA$15) &amp; "." &amp; CX72),
            --(INT('Drill Size Info'!$AB$15) &amp; "." &amp; CX72)
        )
    ),
    IF(CW72&lt;&gt;"",
        IF(INT('Drill Size Info'!$AA$15)=INT('Drill Size Info'!$AB$15),
            --(INT('Drill Size Info'!$AA$15) &amp; "." &amp; LEFT(CW72,3)),
            IF(AND((--(INT('Drill Size Info'!$AA$15) &amp; "." &amp; LEFT(CW72,3))&gt;=--('Drill Size Info'!$AA$15)), (--(INT('Drill Size Info'!$AA$15) &amp; "." &amp; LEFT(CW72,3))&lt;=--('Drill Size Info'!$AB$15))),
                --(INT('Drill Size Info'!$AA$15) &amp; "." &amp; LEFT(CW72,3)),
                --(INT('Drill Size Info'!$AB$15) &amp; "." &amp; LEFT(CW72,3))
            )
        ),
        "OK"
    )
)</f>
        <v>OK</v>
      </c>
      <c r="Q72" s="163" t="str">
        <f>IF(CY72&lt;&gt;"",
    IF(INT('Drill Size Info'!$AA$19)=INT('Drill Size Info'!$AB$15),
        --(INT('Drill Size Info'!$AA$15) &amp; "." &amp; CY72),
        IF(AND((--(INT('Drill Size Info'!$AA$15) &amp; "." &amp; CY72)&gt;=--('Drill Size Info'!$AA$15)), (--(INT('Drill Size Info'!$AA$15) &amp; "." &amp; CY72)&lt;=--('Drill Size Info'!$AB$15))),
            --(INT('Drill Size Info'!$AA$15) &amp; "." &amp; CY72),
            --(INT('Drill Size Info'!$AB$15) &amp; "." &amp; CY72)
        )
    ),
    IF(CW72&lt;&gt;"",
        IF(INT('Drill Size Info'!$AA$15)=INT('Drill Size Info'!$AB$15),
            --(INT('Drill Size Info'!$AA$15) &amp; "." &amp; RIGHT(CW72,3)),
            IF(AND((--(INT('Drill Size Info'!$AA$15) &amp; "." &amp; RIGHT(CW72,3))&gt;=--('Drill Size Info'!$AA$15)), (--(INT('Drill Size Info'!$AA$15) &amp; "." &amp; RIGHT(CW72,3))&lt;=--('Drill Size Info'!$AB$15))),
                --(INT('Drill Size Info'!$AA$15) &amp; "." &amp; RIGHT(CW72,3)),
                --(INT('Drill Size Info'!$AB$15) &amp; "." &amp; RIGHT(CW72,3))
            )
        ),
        "N/A"
    )
)</f>
        <v>N/A</v>
      </c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40"/>
      <c r="AD72" s="140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41"/>
      <c r="AT72" s="141"/>
      <c r="AU72" s="141"/>
      <c r="AV72" s="141"/>
      <c r="AW72" s="141"/>
      <c r="AX72" s="141"/>
      <c r="AY72" s="142"/>
      <c r="AZ72" s="52"/>
      <c r="BA72" s="52"/>
      <c r="BB72" s="52"/>
      <c r="BC72" s="52"/>
      <c r="BD72" s="52"/>
      <c r="BE72" s="52"/>
      <c r="BF72" s="192" t="str">
        <f t="shared" si="4"/>
        <v/>
      </c>
      <c r="BG72" s="52"/>
      <c r="BH72" s="52"/>
      <c r="BI72" s="19">
        <f t="shared" si="42"/>
        <v>0</v>
      </c>
      <c r="BJ72" s="19">
        <f t="shared" si="43"/>
        <v>0</v>
      </c>
      <c r="BK72" s="19">
        <f t="shared" si="44"/>
        <v>0</v>
      </c>
      <c r="BL72" s="19">
        <f t="shared" si="45"/>
        <v>0</v>
      </c>
      <c r="BM72" s="19">
        <f t="shared" si="46"/>
        <v>0</v>
      </c>
      <c r="BN72" s="19">
        <f t="shared" si="47"/>
        <v>0</v>
      </c>
      <c r="BO72" s="19">
        <f t="shared" si="48"/>
        <v>0</v>
      </c>
      <c r="BP72" s="19">
        <f t="shared" si="49"/>
        <v>0</v>
      </c>
      <c r="BQ72" s="19">
        <f t="shared" si="50"/>
        <v>0</v>
      </c>
      <c r="BR72" s="19">
        <f t="shared" si="51"/>
        <v>0</v>
      </c>
      <c r="BS72" s="19">
        <f t="shared" si="52"/>
        <v>0</v>
      </c>
      <c r="BT72" s="19">
        <f t="shared" si="53"/>
        <v>0</v>
      </c>
      <c r="BU72" s="19">
        <f t="shared" si="54"/>
        <v>0</v>
      </c>
      <c r="BV72" s="19">
        <f t="shared" si="55"/>
        <v>0</v>
      </c>
      <c r="BW72" s="19">
        <f t="shared" si="56"/>
        <v>0</v>
      </c>
      <c r="BX72" s="19">
        <f t="shared" si="57"/>
        <v>0</v>
      </c>
      <c r="BY72" s="19">
        <f t="shared" si="58"/>
        <v>0</v>
      </c>
      <c r="BZ72" s="19">
        <f t="shared" si="59"/>
        <v>0</v>
      </c>
      <c r="CA72" s="19">
        <f t="shared" si="60"/>
        <v>0</v>
      </c>
      <c r="CB72" s="19">
        <f t="shared" si="61"/>
        <v>0</v>
      </c>
      <c r="CC72" s="19">
        <f t="shared" si="62"/>
        <v>0</v>
      </c>
      <c r="CD72" s="19">
        <f t="shared" si="63"/>
        <v>0</v>
      </c>
      <c r="CE72" s="19">
        <f t="shared" si="64"/>
        <v>0</v>
      </c>
      <c r="CF72" s="19">
        <f t="shared" si="65"/>
        <v>0</v>
      </c>
      <c r="CG72" s="19">
        <f t="shared" si="66"/>
        <v>0</v>
      </c>
      <c r="CH72" s="19">
        <f t="shared" si="67"/>
        <v>0</v>
      </c>
      <c r="CI72" s="19">
        <f t="shared" si="68"/>
        <v>0</v>
      </c>
      <c r="CJ72" s="19">
        <f t="shared" si="69"/>
        <v>0</v>
      </c>
      <c r="CK72" s="19">
        <f t="shared" si="70"/>
        <v>0</v>
      </c>
      <c r="CL72" s="19">
        <f t="shared" si="71"/>
        <v>0</v>
      </c>
      <c r="CM72" s="19">
        <f t="shared" si="72"/>
        <v>0</v>
      </c>
      <c r="CN72" s="19">
        <f t="shared" si="73"/>
        <v>0</v>
      </c>
    </row>
    <row r="73" spans="2:92" ht="15" customHeight="1" x14ac:dyDescent="0.2">
      <c r="B73" s="136">
        <f t="shared" si="41"/>
        <v>65</v>
      </c>
      <c r="C73" s="137" t="str">
        <f>CONCATENATE('DATA SHEET'!$B$9,'Drill Size Info'!$P$2)</f>
        <v>" HWDP</v>
      </c>
      <c r="D73" s="138" t="str" cm="1">
        <f t="array" aca="1" ref="D73" ca="1">CELL("contents",BF73)</f>
        <v/>
      </c>
      <c r="E73" s="137" t="s">
        <v>154</v>
      </c>
      <c r="F73" s="137" t="s">
        <v>154</v>
      </c>
      <c r="G73" s="154"/>
      <c r="H73" s="154"/>
      <c r="I73" s="137" t="s">
        <v>154</v>
      </c>
      <c r="J73" s="154" t="s">
        <v>154</v>
      </c>
      <c r="K73" s="154" t="s">
        <v>154</v>
      </c>
      <c r="L73" s="137" t="s">
        <v>154</v>
      </c>
      <c r="M73" s="137" t="s">
        <v>154</v>
      </c>
      <c r="N73" s="158" t="str">
        <f>IF(CU73&lt;&gt;"",
    IF(INT('Drill Size Info'!$AA$19)=INT('Drill Size Info'!$AB$19),
        --(INT('Drill Size Info'!$AA$19) &amp; "." &amp; CU73),
        IF(AND((--(INT('Drill Size Info'!$AA$19) &amp; "." &amp; CU73)&gt;=--('Drill Size Info'!$AA$19)), (--(INT('Drill Size Info'!$AA$19) &amp; "." &amp; CU73)&lt;=--('Drill Size Info'!$AB$19))),
            --(INT('Drill Size Info'!$AA$19) &amp; "." &amp; CU73),
            --(INT('Drill Size Info'!$AB$19) &amp; "." &amp; CU73)
        )
    ),
    IF(CT73&lt;&gt;"",
        IF(INT('Drill Size Info'!$AA$19)=INT('Drill Size Info'!$AB$19),
            --(INT('Drill Size Info'!$AA$19) &amp; "." &amp; LEFT(CT73,3)),
            IF(AND((--(INT('Drill Size Info'!$AA$19) &amp; "." &amp; LEFT(CT73,3))&gt;=--('Drill Size Info'!$AA$19)), (--(INT('Drill Size Info'!$AA$19) &amp; "." &amp; LEFT(CT73,3))&lt;=--('Drill Size Info'!$AB$19))),
                --(INT('Drill Size Info'!$AA$19) &amp; "." &amp; LEFT(CT73,3)),
                --(INT('Drill Size Info'!$AB$19) &amp; "." &amp; LEFT(CT73,3))
            )
        ),
        "OK"
    )
)</f>
        <v>OK</v>
      </c>
      <c r="O73" s="163" t="str">
        <f>IF(CV73&lt;&gt;"",
    IF(INT('Drill Size Info'!$AA$19)=INT('Drill Size Info'!$AB$19),
        --(INT('Drill Size Info'!$AA$19) &amp; "." &amp; CV73),
        IF(AND((--(INT('Drill Size Info'!$AA$19) &amp; "." &amp; CV73)&gt;=--('Drill Size Info'!$AA$19)), (--(INT('Drill Size Info'!$AA$19) &amp; "." &amp; CV73)&lt;=--('Drill Size Info'!$AB$19))),
            --(INT('Drill Size Info'!$AA$19) &amp; "." &amp; CV73),
            --(INT('Drill Size Info'!$AB$19) &amp; "." &amp; CV73)
        )
    ),
    IF(CT73&lt;&gt;"",
        IF(INT('Drill Size Info'!$AA$19)=INT('Drill Size Info'!$AB$19),
            --(INT('Drill Size Info'!$AA$19) &amp; "." &amp; RIGHT(CT73,3)),
            IF(AND((--(INT('Drill Size Info'!$AA$19) &amp; "." &amp; RIGHT(CT73,3))&gt;=--('Drill Size Info'!$AA$19)), (--(INT('Drill Size Info'!$AA$19) &amp; "." &amp; RIGHT(CT73,3))&lt;=--('Drill Size Info'!$AB$19))),
                --(INT('Drill Size Info'!$AA$19) &amp; "." &amp; RIGHT(CT73,3)),
                --(INT('Drill Size Info'!$AB$19) &amp; "." &amp; RIGHT(CT73,3))
            )
        ),
        "N/A"
    )
)</f>
        <v>N/A</v>
      </c>
      <c r="P73" s="158" t="str">
        <f>IF(CX73&lt;&gt;"",
    IF(INT('Drill Size Info'!$AA$19)=INT('Drill Size Info'!$AB$15),
        --(INT('Drill Size Info'!$AA$15) &amp; "." &amp; CX73),
        IF(AND((--(INT('Drill Size Info'!$AA$15) &amp; "." &amp; CX73)&gt;=--('Drill Size Info'!$AA$15)), (--(INT('Drill Size Info'!$AA$15) &amp; "." &amp; CX73)&lt;=--('Drill Size Info'!$AB$15))),
            --(INT('Drill Size Info'!$AA$15) &amp; "." &amp; CX73),
            --(INT('Drill Size Info'!$AB$15) &amp; "." &amp; CX73)
        )
    ),
    IF(CW73&lt;&gt;"",
        IF(INT('Drill Size Info'!$AA$15)=INT('Drill Size Info'!$AB$15),
            --(INT('Drill Size Info'!$AA$15) &amp; "." &amp; LEFT(CW73,3)),
            IF(AND((--(INT('Drill Size Info'!$AA$15) &amp; "." &amp; LEFT(CW73,3))&gt;=--('Drill Size Info'!$AA$15)), (--(INT('Drill Size Info'!$AA$15) &amp; "." &amp; LEFT(CW73,3))&lt;=--('Drill Size Info'!$AB$15))),
                --(INT('Drill Size Info'!$AA$15) &amp; "." &amp; LEFT(CW73,3)),
                --(INT('Drill Size Info'!$AB$15) &amp; "." &amp; LEFT(CW73,3))
            )
        ),
        "OK"
    )
)</f>
        <v>OK</v>
      </c>
      <c r="Q73" s="163" t="str">
        <f>IF(CY73&lt;&gt;"",
    IF(INT('Drill Size Info'!$AA$19)=INT('Drill Size Info'!$AB$15),
        --(INT('Drill Size Info'!$AA$15) &amp; "." &amp; CY73),
        IF(AND((--(INT('Drill Size Info'!$AA$15) &amp; "." &amp; CY73)&gt;=--('Drill Size Info'!$AA$15)), (--(INT('Drill Size Info'!$AA$15) &amp; "." &amp; CY73)&lt;=--('Drill Size Info'!$AB$15))),
            --(INT('Drill Size Info'!$AA$15) &amp; "." &amp; CY73),
            --(INT('Drill Size Info'!$AB$15) &amp; "." &amp; CY73)
        )
    ),
    IF(CW73&lt;&gt;"",
        IF(INT('Drill Size Info'!$AA$15)=INT('Drill Size Info'!$AB$15),
            --(INT('Drill Size Info'!$AA$15) &amp; "." &amp; RIGHT(CW73,3)),
            IF(AND((--(INT('Drill Size Info'!$AA$15) &amp; "." &amp; RIGHT(CW73,3))&gt;=--('Drill Size Info'!$AA$15)), (--(INT('Drill Size Info'!$AA$15) &amp; "." &amp; RIGHT(CW73,3))&lt;=--('Drill Size Info'!$AB$15))),
                --(INT('Drill Size Info'!$AA$15) &amp; "." &amp; RIGHT(CW73,3)),
                --(INT('Drill Size Info'!$AB$15) &amp; "." &amp; RIGHT(CW73,3))
            )
        ),
        "N/A"
    )
)</f>
        <v>N/A</v>
      </c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40"/>
      <c r="AD73" s="140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41"/>
      <c r="AT73" s="141"/>
      <c r="AU73" s="141"/>
      <c r="AV73" s="141"/>
      <c r="AW73" s="141"/>
      <c r="AX73" s="141"/>
      <c r="AY73" s="142"/>
      <c r="AZ73" s="52"/>
      <c r="BA73" s="52"/>
      <c r="BB73" s="52"/>
      <c r="BC73" s="52"/>
      <c r="BD73" s="52"/>
      <c r="BE73" s="52"/>
      <c r="BF73" s="192" t="str">
        <f t="shared" ref="BF73:BF136" si="74">CONCATENATE(BB73,BC73,BD73,BE73)</f>
        <v/>
      </c>
      <c r="BG73" s="52"/>
      <c r="BH73" s="52"/>
      <c r="BI73" s="19">
        <f t="shared" si="42"/>
        <v>0</v>
      </c>
      <c r="BJ73" s="19">
        <f t="shared" si="43"/>
        <v>0</v>
      </c>
      <c r="BK73" s="19">
        <f t="shared" si="44"/>
        <v>0</v>
      </c>
      <c r="BL73" s="19">
        <f t="shared" si="45"/>
        <v>0</v>
      </c>
      <c r="BM73" s="19">
        <f t="shared" si="46"/>
        <v>0</v>
      </c>
      <c r="BN73" s="19">
        <f t="shared" si="47"/>
        <v>0</v>
      </c>
      <c r="BO73" s="19">
        <f t="shared" si="48"/>
        <v>0</v>
      </c>
      <c r="BP73" s="19">
        <f t="shared" si="49"/>
        <v>0</v>
      </c>
      <c r="BQ73" s="19">
        <f t="shared" si="50"/>
        <v>0</v>
      </c>
      <c r="BR73" s="19">
        <f t="shared" si="51"/>
        <v>0</v>
      </c>
      <c r="BS73" s="19">
        <f t="shared" si="52"/>
        <v>0</v>
      </c>
      <c r="BT73" s="19">
        <f t="shared" si="53"/>
        <v>0</v>
      </c>
      <c r="BU73" s="19">
        <f t="shared" si="54"/>
        <v>0</v>
      </c>
      <c r="BV73" s="19">
        <f t="shared" si="55"/>
        <v>0</v>
      </c>
      <c r="BW73" s="19">
        <f t="shared" si="56"/>
        <v>0</v>
      </c>
      <c r="BX73" s="19">
        <f t="shared" si="57"/>
        <v>0</v>
      </c>
      <c r="BY73" s="19">
        <f t="shared" si="58"/>
        <v>0</v>
      </c>
      <c r="BZ73" s="19">
        <f t="shared" si="59"/>
        <v>0</v>
      </c>
      <c r="CA73" s="19">
        <f t="shared" si="60"/>
        <v>0</v>
      </c>
      <c r="CB73" s="19">
        <f t="shared" si="61"/>
        <v>0</v>
      </c>
      <c r="CC73" s="19">
        <f t="shared" si="62"/>
        <v>0</v>
      </c>
      <c r="CD73" s="19">
        <f t="shared" si="63"/>
        <v>0</v>
      </c>
      <c r="CE73" s="19">
        <f t="shared" si="64"/>
        <v>0</v>
      </c>
      <c r="CF73" s="19">
        <f t="shared" si="65"/>
        <v>0</v>
      </c>
      <c r="CG73" s="19">
        <f t="shared" si="66"/>
        <v>0</v>
      </c>
      <c r="CH73" s="19">
        <f t="shared" si="67"/>
        <v>0</v>
      </c>
      <c r="CI73" s="19">
        <f t="shared" si="68"/>
        <v>0</v>
      </c>
      <c r="CJ73" s="19">
        <f t="shared" si="69"/>
        <v>0</v>
      </c>
      <c r="CK73" s="19">
        <f t="shared" si="70"/>
        <v>0</v>
      </c>
      <c r="CL73" s="19">
        <f t="shared" si="71"/>
        <v>0</v>
      </c>
      <c r="CM73" s="19">
        <f t="shared" si="72"/>
        <v>0</v>
      </c>
      <c r="CN73" s="19">
        <f t="shared" si="73"/>
        <v>0</v>
      </c>
    </row>
    <row r="74" spans="2:92" ht="15" customHeight="1" x14ac:dyDescent="0.2">
      <c r="B74" s="136">
        <f t="shared" si="41"/>
        <v>66</v>
      </c>
      <c r="C74" s="137" t="str">
        <f>CONCATENATE('DATA SHEET'!$B$9,'Drill Size Info'!$P$2)</f>
        <v>" HWDP</v>
      </c>
      <c r="D74" s="138" t="str" cm="1">
        <f t="array" aca="1" ref="D74" ca="1">CELL("contents",BF74)</f>
        <v/>
      </c>
      <c r="E74" s="137" t="s">
        <v>154</v>
      </c>
      <c r="F74" s="137" t="s">
        <v>154</v>
      </c>
      <c r="G74" s="154"/>
      <c r="H74" s="154"/>
      <c r="I74" s="137" t="s">
        <v>154</v>
      </c>
      <c r="J74" s="154" t="s">
        <v>154</v>
      </c>
      <c r="K74" s="154" t="s">
        <v>154</v>
      </c>
      <c r="L74" s="137" t="s">
        <v>154</v>
      </c>
      <c r="M74" s="137" t="s">
        <v>154</v>
      </c>
      <c r="N74" s="158" t="str">
        <f>IF(CU74&lt;&gt;"",
    IF(INT('Drill Size Info'!$AA$19)=INT('Drill Size Info'!$AB$19),
        --(INT('Drill Size Info'!$AA$19) &amp; "." &amp; CU74),
        IF(AND((--(INT('Drill Size Info'!$AA$19) &amp; "." &amp; CU74)&gt;=--('Drill Size Info'!$AA$19)), (--(INT('Drill Size Info'!$AA$19) &amp; "." &amp; CU74)&lt;=--('Drill Size Info'!$AB$19))),
            --(INT('Drill Size Info'!$AA$19) &amp; "." &amp; CU74),
            --(INT('Drill Size Info'!$AB$19) &amp; "." &amp; CU74)
        )
    ),
    IF(CT74&lt;&gt;"",
        IF(INT('Drill Size Info'!$AA$19)=INT('Drill Size Info'!$AB$19),
            --(INT('Drill Size Info'!$AA$19) &amp; "." &amp; LEFT(CT74,3)),
            IF(AND((--(INT('Drill Size Info'!$AA$19) &amp; "." &amp; LEFT(CT74,3))&gt;=--('Drill Size Info'!$AA$19)), (--(INT('Drill Size Info'!$AA$19) &amp; "." &amp; LEFT(CT74,3))&lt;=--('Drill Size Info'!$AB$19))),
                --(INT('Drill Size Info'!$AA$19) &amp; "." &amp; LEFT(CT74,3)),
                --(INT('Drill Size Info'!$AB$19) &amp; "." &amp; LEFT(CT74,3))
            )
        ),
        "OK"
    )
)</f>
        <v>OK</v>
      </c>
      <c r="O74" s="163" t="str">
        <f>IF(CV74&lt;&gt;"",
    IF(INT('Drill Size Info'!$AA$19)=INT('Drill Size Info'!$AB$19),
        --(INT('Drill Size Info'!$AA$19) &amp; "." &amp; CV74),
        IF(AND((--(INT('Drill Size Info'!$AA$19) &amp; "." &amp; CV74)&gt;=--('Drill Size Info'!$AA$19)), (--(INT('Drill Size Info'!$AA$19) &amp; "." &amp; CV74)&lt;=--('Drill Size Info'!$AB$19))),
            --(INT('Drill Size Info'!$AA$19) &amp; "." &amp; CV74),
            --(INT('Drill Size Info'!$AB$19) &amp; "." &amp; CV74)
        )
    ),
    IF(CT74&lt;&gt;"",
        IF(INT('Drill Size Info'!$AA$19)=INT('Drill Size Info'!$AB$19),
            --(INT('Drill Size Info'!$AA$19) &amp; "." &amp; RIGHT(CT74,3)),
            IF(AND((--(INT('Drill Size Info'!$AA$19) &amp; "." &amp; RIGHT(CT74,3))&gt;=--('Drill Size Info'!$AA$19)), (--(INT('Drill Size Info'!$AA$19) &amp; "." &amp; RIGHT(CT74,3))&lt;=--('Drill Size Info'!$AB$19))),
                --(INT('Drill Size Info'!$AA$19) &amp; "." &amp; RIGHT(CT74,3)),
                --(INT('Drill Size Info'!$AB$19) &amp; "." &amp; RIGHT(CT74,3))
            )
        ),
        "N/A"
    )
)</f>
        <v>N/A</v>
      </c>
      <c r="P74" s="158" t="str">
        <f>IF(CX74&lt;&gt;"",
    IF(INT('Drill Size Info'!$AA$19)=INT('Drill Size Info'!$AB$15),
        --(INT('Drill Size Info'!$AA$15) &amp; "." &amp; CX74),
        IF(AND((--(INT('Drill Size Info'!$AA$15) &amp; "." &amp; CX74)&gt;=--('Drill Size Info'!$AA$15)), (--(INT('Drill Size Info'!$AA$15) &amp; "." &amp; CX74)&lt;=--('Drill Size Info'!$AB$15))),
            --(INT('Drill Size Info'!$AA$15) &amp; "." &amp; CX74),
            --(INT('Drill Size Info'!$AB$15) &amp; "." &amp; CX74)
        )
    ),
    IF(CW74&lt;&gt;"",
        IF(INT('Drill Size Info'!$AA$15)=INT('Drill Size Info'!$AB$15),
            --(INT('Drill Size Info'!$AA$15) &amp; "." &amp; LEFT(CW74,3)),
            IF(AND((--(INT('Drill Size Info'!$AA$15) &amp; "." &amp; LEFT(CW74,3))&gt;=--('Drill Size Info'!$AA$15)), (--(INT('Drill Size Info'!$AA$15) &amp; "." &amp; LEFT(CW74,3))&lt;=--('Drill Size Info'!$AB$15))),
                --(INT('Drill Size Info'!$AA$15) &amp; "." &amp; LEFT(CW74,3)),
                --(INT('Drill Size Info'!$AB$15) &amp; "." &amp; LEFT(CW74,3))
            )
        ),
        "OK"
    )
)</f>
        <v>OK</v>
      </c>
      <c r="Q74" s="163" t="str">
        <f>IF(CY74&lt;&gt;"",
    IF(INT('Drill Size Info'!$AA$19)=INT('Drill Size Info'!$AB$15),
        --(INT('Drill Size Info'!$AA$15) &amp; "." &amp; CY74),
        IF(AND((--(INT('Drill Size Info'!$AA$15) &amp; "." &amp; CY74)&gt;=--('Drill Size Info'!$AA$15)), (--(INT('Drill Size Info'!$AA$15) &amp; "." &amp; CY74)&lt;=--('Drill Size Info'!$AB$15))),
            --(INT('Drill Size Info'!$AA$15) &amp; "." &amp; CY74),
            --(INT('Drill Size Info'!$AB$15) &amp; "." &amp; CY74)
        )
    ),
    IF(CW74&lt;&gt;"",
        IF(INT('Drill Size Info'!$AA$15)=INT('Drill Size Info'!$AB$15),
            --(INT('Drill Size Info'!$AA$15) &amp; "." &amp; RIGHT(CW74,3)),
            IF(AND((--(INT('Drill Size Info'!$AA$15) &amp; "." &amp; RIGHT(CW74,3))&gt;=--('Drill Size Info'!$AA$15)), (--(INT('Drill Size Info'!$AA$15) &amp; "." &amp; RIGHT(CW74,3))&lt;=--('Drill Size Info'!$AB$15))),
                --(INT('Drill Size Info'!$AA$15) &amp; "." &amp; RIGHT(CW74,3)),
                --(INT('Drill Size Info'!$AB$15) &amp; "." &amp; RIGHT(CW74,3))
            )
        ),
        "N/A"
    )
)</f>
        <v>N/A</v>
      </c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40"/>
      <c r="AD74" s="140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41"/>
      <c r="AT74" s="141"/>
      <c r="AU74" s="141"/>
      <c r="AV74" s="141"/>
      <c r="AW74" s="141"/>
      <c r="AX74" s="141"/>
      <c r="AY74" s="142"/>
      <c r="AZ74" s="52"/>
      <c r="BA74" s="52"/>
      <c r="BB74" s="52"/>
      <c r="BC74" s="52"/>
      <c r="BD74" s="52"/>
      <c r="BE74" s="52"/>
      <c r="BF74" s="192" t="str">
        <f t="shared" si="74"/>
        <v/>
      </c>
      <c r="BG74" s="52"/>
      <c r="BH74" s="52"/>
      <c r="BI74" s="19">
        <f t="shared" si="42"/>
        <v>0</v>
      </c>
      <c r="BJ74" s="19">
        <f t="shared" si="43"/>
        <v>0</v>
      </c>
      <c r="BK74" s="19">
        <f t="shared" si="44"/>
        <v>0</v>
      </c>
      <c r="BL74" s="19">
        <f t="shared" si="45"/>
        <v>0</v>
      </c>
      <c r="BM74" s="19">
        <f t="shared" si="46"/>
        <v>0</v>
      </c>
      <c r="BN74" s="19">
        <f t="shared" si="47"/>
        <v>0</v>
      </c>
      <c r="BO74" s="19">
        <f t="shared" si="48"/>
        <v>0</v>
      </c>
      <c r="BP74" s="19">
        <f t="shared" si="49"/>
        <v>0</v>
      </c>
      <c r="BQ74" s="19">
        <f t="shared" si="50"/>
        <v>0</v>
      </c>
      <c r="BR74" s="19">
        <f t="shared" si="51"/>
        <v>0</v>
      </c>
      <c r="BS74" s="19">
        <f t="shared" si="52"/>
        <v>0</v>
      </c>
      <c r="BT74" s="19">
        <f t="shared" si="53"/>
        <v>0</v>
      </c>
      <c r="BU74" s="19">
        <f t="shared" si="54"/>
        <v>0</v>
      </c>
      <c r="BV74" s="19">
        <f t="shared" si="55"/>
        <v>0</v>
      </c>
      <c r="BW74" s="19">
        <f t="shared" si="56"/>
        <v>0</v>
      </c>
      <c r="BX74" s="19">
        <f t="shared" si="57"/>
        <v>0</v>
      </c>
      <c r="BY74" s="19">
        <f t="shared" si="58"/>
        <v>0</v>
      </c>
      <c r="BZ74" s="19">
        <f t="shared" si="59"/>
        <v>0</v>
      </c>
      <c r="CA74" s="19">
        <f t="shared" si="60"/>
        <v>0</v>
      </c>
      <c r="CB74" s="19">
        <f t="shared" si="61"/>
        <v>0</v>
      </c>
      <c r="CC74" s="19">
        <f t="shared" si="62"/>
        <v>0</v>
      </c>
      <c r="CD74" s="19">
        <f t="shared" si="63"/>
        <v>0</v>
      </c>
      <c r="CE74" s="19">
        <f t="shared" si="64"/>
        <v>0</v>
      </c>
      <c r="CF74" s="19">
        <f t="shared" si="65"/>
        <v>0</v>
      </c>
      <c r="CG74" s="19">
        <f t="shared" si="66"/>
        <v>0</v>
      </c>
      <c r="CH74" s="19">
        <f t="shared" si="67"/>
        <v>0</v>
      </c>
      <c r="CI74" s="19">
        <f t="shared" si="68"/>
        <v>0</v>
      </c>
      <c r="CJ74" s="19">
        <f t="shared" si="69"/>
        <v>0</v>
      </c>
      <c r="CK74" s="19">
        <f t="shared" si="70"/>
        <v>0</v>
      </c>
      <c r="CL74" s="19">
        <f t="shared" si="71"/>
        <v>0</v>
      </c>
      <c r="CM74" s="19">
        <f t="shared" si="72"/>
        <v>0</v>
      </c>
      <c r="CN74" s="19">
        <f t="shared" si="73"/>
        <v>0</v>
      </c>
    </row>
    <row r="75" spans="2:92" ht="15" customHeight="1" x14ac:dyDescent="0.2">
      <c r="B75" s="136">
        <f t="shared" si="41"/>
        <v>67</v>
      </c>
      <c r="C75" s="137" t="str">
        <f>CONCATENATE('DATA SHEET'!$B$9,'Drill Size Info'!$P$2)</f>
        <v>" HWDP</v>
      </c>
      <c r="D75" s="138" t="str" cm="1">
        <f t="array" aca="1" ref="D75" ca="1">CELL("contents",BF75)</f>
        <v/>
      </c>
      <c r="E75" s="137" t="s">
        <v>154</v>
      </c>
      <c r="F75" s="137" t="s">
        <v>154</v>
      </c>
      <c r="G75" s="154"/>
      <c r="H75" s="154"/>
      <c r="I75" s="137" t="s">
        <v>154</v>
      </c>
      <c r="J75" s="154" t="s">
        <v>154</v>
      </c>
      <c r="K75" s="154" t="s">
        <v>154</v>
      </c>
      <c r="L75" s="137" t="s">
        <v>154</v>
      </c>
      <c r="M75" s="137" t="s">
        <v>154</v>
      </c>
      <c r="N75" s="158" t="str">
        <f>IF(CU75&lt;&gt;"",
    IF(INT('Drill Size Info'!$AA$19)=INT('Drill Size Info'!$AB$19),
        --(INT('Drill Size Info'!$AA$19) &amp; "." &amp; CU75),
        IF(AND((--(INT('Drill Size Info'!$AA$19) &amp; "." &amp; CU75)&gt;=--('Drill Size Info'!$AA$19)), (--(INT('Drill Size Info'!$AA$19) &amp; "." &amp; CU75)&lt;=--('Drill Size Info'!$AB$19))),
            --(INT('Drill Size Info'!$AA$19) &amp; "." &amp; CU75),
            --(INT('Drill Size Info'!$AB$19) &amp; "." &amp; CU75)
        )
    ),
    IF(CT75&lt;&gt;"",
        IF(INT('Drill Size Info'!$AA$19)=INT('Drill Size Info'!$AB$19),
            --(INT('Drill Size Info'!$AA$19) &amp; "." &amp; LEFT(CT75,3)),
            IF(AND((--(INT('Drill Size Info'!$AA$19) &amp; "." &amp; LEFT(CT75,3))&gt;=--('Drill Size Info'!$AA$19)), (--(INT('Drill Size Info'!$AA$19) &amp; "." &amp; LEFT(CT75,3))&lt;=--('Drill Size Info'!$AB$19))),
                --(INT('Drill Size Info'!$AA$19) &amp; "." &amp; LEFT(CT75,3)),
                --(INT('Drill Size Info'!$AB$19) &amp; "." &amp; LEFT(CT75,3))
            )
        ),
        "OK"
    )
)</f>
        <v>OK</v>
      </c>
      <c r="O75" s="163" t="str">
        <f>IF(CV75&lt;&gt;"",
    IF(INT('Drill Size Info'!$AA$19)=INT('Drill Size Info'!$AB$19),
        --(INT('Drill Size Info'!$AA$19) &amp; "." &amp; CV75),
        IF(AND((--(INT('Drill Size Info'!$AA$19) &amp; "." &amp; CV75)&gt;=--('Drill Size Info'!$AA$19)), (--(INT('Drill Size Info'!$AA$19) &amp; "." &amp; CV75)&lt;=--('Drill Size Info'!$AB$19))),
            --(INT('Drill Size Info'!$AA$19) &amp; "." &amp; CV75),
            --(INT('Drill Size Info'!$AB$19) &amp; "." &amp; CV75)
        )
    ),
    IF(CT75&lt;&gt;"",
        IF(INT('Drill Size Info'!$AA$19)=INT('Drill Size Info'!$AB$19),
            --(INT('Drill Size Info'!$AA$19) &amp; "." &amp; RIGHT(CT75,3)),
            IF(AND((--(INT('Drill Size Info'!$AA$19) &amp; "." &amp; RIGHT(CT75,3))&gt;=--('Drill Size Info'!$AA$19)), (--(INT('Drill Size Info'!$AA$19) &amp; "." &amp; RIGHT(CT75,3))&lt;=--('Drill Size Info'!$AB$19))),
                --(INT('Drill Size Info'!$AA$19) &amp; "." &amp; RIGHT(CT75,3)),
                --(INT('Drill Size Info'!$AB$19) &amp; "." &amp; RIGHT(CT75,3))
            )
        ),
        "N/A"
    )
)</f>
        <v>N/A</v>
      </c>
      <c r="P75" s="158" t="str">
        <f>IF(CX75&lt;&gt;"",
    IF(INT('Drill Size Info'!$AA$19)=INT('Drill Size Info'!$AB$15),
        --(INT('Drill Size Info'!$AA$15) &amp; "." &amp; CX75),
        IF(AND((--(INT('Drill Size Info'!$AA$15) &amp; "." &amp; CX75)&gt;=--('Drill Size Info'!$AA$15)), (--(INT('Drill Size Info'!$AA$15) &amp; "." &amp; CX75)&lt;=--('Drill Size Info'!$AB$15))),
            --(INT('Drill Size Info'!$AA$15) &amp; "." &amp; CX75),
            --(INT('Drill Size Info'!$AB$15) &amp; "." &amp; CX75)
        )
    ),
    IF(CW75&lt;&gt;"",
        IF(INT('Drill Size Info'!$AA$15)=INT('Drill Size Info'!$AB$15),
            --(INT('Drill Size Info'!$AA$15) &amp; "." &amp; LEFT(CW75,3)),
            IF(AND((--(INT('Drill Size Info'!$AA$15) &amp; "." &amp; LEFT(CW75,3))&gt;=--('Drill Size Info'!$AA$15)), (--(INT('Drill Size Info'!$AA$15) &amp; "." &amp; LEFT(CW75,3))&lt;=--('Drill Size Info'!$AB$15))),
                --(INT('Drill Size Info'!$AA$15) &amp; "." &amp; LEFT(CW75,3)),
                --(INT('Drill Size Info'!$AB$15) &amp; "." &amp; LEFT(CW75,3))
            )
        ),
        "OK"
    )
)</f>
        <v>OK</v>
      </c>
      <c r="Q75" s="163" t="str">
        <f>IF(CY75&lt;&gt;"",
    IF(INT('Drill Size Info'!$AA$19)=INT('Drill Size Info'!$AB$15),
        --(INT('Drill Size Info'!$AA$15) &amp; "." &amp; CY75),
        IF(AND((--(INT('Drill Size Info'!$AA$15) &amp; "." &amp; CY75)&gt;=--('Drill Size Info'!$AA$15)), (--(INT('Drill Size Info'!$AA$15) &amp; "." &amp; CY75)&lt;=--('Drill Size Info'!$AB$15))),
            --(INT('Drill Size Info'!$AA$15) &amp; "." &amp; CY75),
            --(INT('Drill Size Info'!$AB$15) &amp; "." &amp; CY75)
        )
    ),
    IF(CW75&lt;&gt;"",
        IF(INT('Drill Size Info'!$AA$15)=INT('Drill Size Info'!$AB$15),
            --(INT('Drill Size Info'!$AA$15) &amp; "." &amp; RIGHT(CW75,3)),
            IF(AND((--(INT('Drill Size Info'!$AA$15) &amp; "." &amp; RIGHT(CW75,3))&gt;=--('Drill Size Info'!$AA$15)), (--(INT('Drill Size Info'!$AA$15) &amp; "." &amp; RIGHT(CW75,3))&lt;=--('Drill Size Info'!$AB$15))),
                --(INT('Drill Size Info'!$AA$15) &amp; "." &amp; RIGHT(CW75,3)),
                --(INT('Drill Size Info'!$AB$15) &amp; "." &amp; RIGHT(CW75,3))
            )
        ),
        "N/A"
    )
)</f>
        <v>N/A</v>
      </c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40"/>
      <c r="AD75" s="140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41"/>
      <c r="AT75" s="141"/>
      <c r="AU75" s="141"/>
      <c r="AV75" s="141"/>
      <c r="AW75" s="141"/>
      <c r="AX75" s="141"/>
      <c r="AY75" s="142"/>
      <c r="AZ75" s="52"/>
      <c r="BA75" s="52"/>
      <c r="BB75" s="52"/>
      <c r="BC75" s="52"/>
      <c r="BD75" s="52"/>
      <c r="BE75" s="52"/>
      <c r="BF75" s="192" t="str">
        <f t="shared" si="74"/>
        <v/>
      </c>
      <c r="BG75" s="52"/>
      <c r="BH75" s="52"/>
      <c r="BI75" s="19">
        <f t="shared" si="42"/>
        <v>0</v>
      </c>
      <c r="BJ75" s="19">
        <f t="shared" si="43"/>
        <v>0</v>
      </c>
      <c r="BK75" s="19">
        <f t="shared" si="44"/>
        <v>0</v>
      </c>
      <c r="BL75" s="19">
        <f t="shared" si="45"/>
        <v>0</v>
      </c>
      <c r="BM75" s="19">
        <f t="shared" si="46"/>
        <v>0</v>
      </c>
      <c r="BN75" s="19">
        <f t="shared" si="47"/>
        <v>0</v>
      </c>
      <c r="BO75" s="19">
        <f t="shared" si="48"/>
        <v>0</v>
      </c>
      <c r="BP75" s="19">
        <f t="shared" si="49"/>
        <v>0</v>
      </c>
      <c r="BQ75" s="19">
        <f t="shared" si="50"/>
        <v>0</v>
      </c>
      <c r="BR75" s="19">
        <f t="shared" si="51"/>
        <v>0</v>
      </c>
      <c r="BS75" s="19">
        <f t="shared" si="52"/>
        <v>0</v>
      </c>
      <c r="BT75" s="19">
        <f t="shared" si="53"/>
        <v>0</v>
      </c>
      <c r="BU75" s="19">
        <f t="shared" si="54"/>
        <v>0</v>
      </c>
      <c r="BV75" s="19">
        <f t="shared" si="55"/>
        <v>0</v>
      </c>
      <c r="BW75" s="19">
        <f t="shared" si="56"/>
        <v>0</v>
      </c>
      <c r="BX75" s="19">
        <f t="shared" si="57"/>
        <v>0</v>
      </c>
      <c r="BY75" s="19">
        <f t="shared" si="58"/>
        <v>0</v>
      </c>
      <c r="BZ75" s="19">
        <f t="shared" si="59"/>
        <v>0</v>
      </c>
      <c r="CA75" s="19">
        <f t="shared" si="60"/>
        <v>0</v>
      </c>
      <c r="CB75" s="19">
        <f t="shared" si="61"/>
        <v>0</v>
      </c>
      <c r="CC75" s="19">
        <f t="shared" si="62"/>
        <v>0</v>
      </c>
      <c r="CD75" s="19">
        <f t="shared" si="63"/>
        <v>0</v>
      </c>
      <c r="CE75" s="19">
        <f t="shared" si="64"/>
        <v>0</v>
      </c>
      <c r="CF75" s="19">
        <f t="shared" si="65"/>
        <v>0</v>
      </c>
      <c r="CG75" s="19">
        <f t="shared" si="66"/>
        <v>0</v>
      </c>
      <c r="CH75" s="19">
        <f t="shared" si="67"/>
        <v>0</v>
      </c>
      <c r="CI75" s="19">
        <f t="shared" si="68"/>
        <v>0</v>
      </c>
      <c r="CJ75" s="19">
        <f t="shared" si="69"/>
        <v>0</v>
      </c>
      <c r="CK75" s="19">
        <f t="shared" si="70"/>
        <v>0</v>
      </c>
      <c r="CL75" s="19">
        <f t="shared" si="71"/>
        <v>0</v>
      </c>
      <c r="CM75" s="19">
        <f t="shared" si="72"/>
        <v>0</v>
      </c>
      <c r="CN75" s="19">
        <f t="shared" si="73"/>
        <v>0</v>
      </c>
    </row>
    <row r="76" spans="2:92" ht="15" customHeight="1" x14ac:dyDescent="0.2">
      <c r="B76" s="136">
        <f t="shared" si="41"/>
        <v>68</v>
      </c>
      <c r="C76" s="137" t="str">
        <f>CONCATENATE('DATA SHEET'!$B$9,'Drill Size Info'!$P$2)</f>
        <v>" HWDP</v>
      </c>
      <c r="D76" s="138" t="str" cm="1">
        <f t="array" aca="1" ref="D76" ca="1">CELL("contents",BF76)</f>
        <v/>
      </c>
      <c r="E76" s="137" t="s">
        <v>154</v>
      </c>
      <c r="F76" s="137" t="s">
        <v>154</v>
      </c>
      <c r="G76" s="154"/>
      <c r="H76" s="154"/>
      <c r="I76" s="137" t="s">
        <v>154</v>
      </c>
      <c r="J76" s="154" t="s">
        <v>154</v>
      </c>
      <c r="K76" s="154" t="s">
        <v>154</v>
      </c>
      <c r="L76" s="137" t="s">
        <v>154</v>
      </c>
      <c r="M76" s="137" t="s">
        <v>154</v>
      </c>
      <c r="N76" s="158" t="str">
        <f>IF(CU76&lt;&gt;"",
    IF(INT('Drill Size Info'!$AA$19)=INT('Drill Size Info'!$AB$19),
        --(INT('Drill Size Info'!$AA$19) &amp; "." &amp; CU76),
        IF(AND((--(INT('Drill Size Info'!$AA$19) &amp; "." &amp; CU76)&gt;=--('Drill Size Info'!$AA$19)), (--(INT('Drill Size Info'!$AA$19) &amp; "." &amp; CU76)&lt;=--('Drill Size Info'!$AB$19))),
            --(INT('Drill Size Info'!$AA$19) &amp; "." &amp; CU76),
            --(INT('Drill Size Info'!$AB$19) &amp; "." &amp; CU76)
        )
    ),
    IF(CT76&lt;&gt;"",
        IF(INT('Drill Size Info'!$AA$19)=INT('Drill Size Info'!$AB$19),
            --(INT('Drill Size Info'!$AA$19) &amp; "." &amp; LEFT(CT76,3)),
            IF(AND((--(INT('Drill Size Info'!$AA$19) &amp; "." &amp; LEFT(CT76,3))&gt;=--('Drill Size Info'!$AA$19)), (--(INT('Drill Size Info'!$AA$19) &amp; "." &amp; LEFT(CT76,3))&lt;=--('Drill Size Info'!$AB$19))),
                --(INT('Drill Size Info'!$AA$19) &amp; "." &amp; LEFT(CT76,3)),
                --(INT('Drill Size Info'!$AB$19) &amp; "." &amp; LEFT(CT76,3))
            )
        ),
        "OK"
    )
)</f>
        <v>OK</v>
      </c>
      <c r="O76" s="163" t="str">
        <f>IF(CV76&lt;&gt;"",
    IF(INT('Drill Size Info'!$AA$19)=INT('Drill Size Info'!$AB$19),
        --(INT('Drill Size Info'!$AA$19) &amp; "." &amp; CV76),
        IF(AND((--(INT('Drill Size Info'!$AA$19) &amp; "." &amp; CV76)&gt;=--('Drill Size Info'!$AA$19)), (--(INT('Drill Size Info'!$AA$19) &amp; "." &amp; CV76)&lt;=--('Drill Size Info'!$AB$19))),
            --(INT('Drill Size Info'!$AA$19) &amp; "." &amp; CV76),
            --(INT('Drill Size Info'!$AB$19) &amp; "." &amp; CV76)
        )
    ),
    IF(CT76&lt;&gt;"",
        IF(INT('Drill Size Info'!$AA$19)=INT('Drill Size Info'!$AB$19),
            --(INT('Drill Size Info'!$AA$19) &amp; "." &amp; RIGHT(CT76,3)),
            IF(AND((--(INT('Drill Size Info'!$AA$19) &amp; "." &amp; RIGHT(CT76,3))&gt;=--('Drill Size Info'!$AA$19)), (--(INT('Drill Size Info'!$AA$19) &amp; "." &amp; RIGHT(CT76,3))&lt;=--('Drill Size Info'!$AB$19))),
                --(INT('Drill Size Info'!$AA$19) &amp; "." &amp; RIGHT(CT76,3)),
                --(INT('Drill Size Info'!$AB$19) &amp; "." &amp; RIGHT(CT76,3))
            )
        ),
        "N/A"
    )
)</f>
        <v>N/A</v>
      </c>
      <c r="P76" s="158" t="str">
        <f>IF(CX76&lt;&gt;"",
    IF(INT('Drill Size Info'!$AA$19)=INT('Drill Size Info'!$AB$15),
        --(INT('Drill Size Info'!$AA$15) &amp; "." &amp; CX76),
        IF(AND((--(INT('Drill Size Info'!$AA$15) &amp; "." &amp; CX76)&gt;=--('Drill Size Info'!$AA$15)), (--(INT('Drill Size Info'!$AA$15) &amp; "." &amp; CX76)&lt;=--('Drill Size Info'!$AB$15))),
            --(INT('Drill Size Info'!$AA$15) &amp; "." &amp; CX76),
            --(INT('Drill Size Info'!$AB$15) &amp; "." &amp; CX76)
        )
    ),
    IF(CW76&lt;&gt;"",
        IF(INT('Drill Size Info'!$AA$15)=INT('Drill Size Info'!$AB$15),
            --(INT('Drill Size Info'!$AA$15) &amp; "." &amp; LEFT(CW76,3)),
            IF(AND((--(INT('Drill Size Info'!$AA$15) &amp; "." &amp; LEFT(CW76,3))&gt;=--('Drill Size Info'!$AA$15)), (--(INT('Drill Size Info'!$AA$15) &amp; "." &amp; LEFT(CW76,3))&lt;=--('Drill Size Info'!$AB$15))),
                --(INT('Drill Size Info'!$AA$15) &amp; "." &amp; LEFT(CW76,3)),
                --(INT('Drill Size Info'!$AB$15) &amp; "." &amp; LEFT(CW76,3))
            )
        ),
        "OK"
    )
)</f>
        <v>OK</v>
      </c>
      <c r="Q76" s="163" t="str">
        <f>IF(CY76&lt;&gt;"",
    IF(INT('Drill Size Info'!$AA$19)=INT('Drill Size Info'!$AB$15),
        --(INT('Drill Size Info'!$AA$15) &amp; "." &amp; CY76),
        IF(AND((--(INT('Drill Size Info'!$AA$15) &amp; "." &amp; CY76)&gt;=--('Drill Size Info'!$AA$15)), (--(INT('Drill Size Info'!$AA$15) &amp; "." &amp; CY76)&lt;=--('Drill Size Info'!$AB$15))),
            --(INT('Drill Size Info'!$AA$15) &amp; "." &amp; CY76),
            --(INT('Drill Size Info'!$AB$15) &amp; "." &amp; CY76)
        )
    ),
    IF(CW76&lt;&gt;"",
        IF(INT('Drill Size Info'!$AA$15)=INT('Drill Size Info'!$AB$15),
            --(INT('Drill Size Info'!$AA$15) &amp; "." &amp; RIGHT(CW76,3)),
            IF(AND((--(INT('Drill Size Info'!$AA$15) &amp; "." &amp; RIGHT(CW76,3))&gt;=--('Drill Size Info'!$AA$15)), (--(INT('Drill Size Info'!$AA$15) &amp; "." &amp; RIGHT(CW76,3))&lt;=--('Drill Size Info'!$AB$15))),
                --(INT('Drill Size Info'!$AA$15) &amp; "." &amp; RIGHT(CW76,3)),
                --(INT('Drill Size Info'!$AB$15) &amp; "." &amp; RIGHT(CW76,3))
            )
        ),
        "N/A"
    )
)</f>
        <v>N/A</v>
      </c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40"/>
      <c r="AD76" s="140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41"/>
      <c r="AT76" s="141"/>
      <c r="AU76" s="141"/>
      <c r="AV76" s="141"/>
      <c r="AW76" s="141"/>
      <c r="AX76" s="141"/>
      <c r="AY76" s="142"/>
      <c r="AZ76" s="52"/>
      <c r="BA76" s="52"/>
      <c r="BB76" s="52"/>
      <c r="BC76" s="52"/>
      <c r="BD76" s="52"/>
      <c r="BE76" s="52"/>
      <c r="BF76" s="192" t="str">
        <f t="shared" si="74"/>
        <v/>
      </c>
      <c r="BG76" s="52"/>
      <c r="BH76" s="52"/>
      <c r="BI76" s="19">
        <f t="shared" si="42"/>
        <v>0</v>
      </c>
      <c r="BJ76" s="19">
        <f t="shared" si="43"/>
        <v>0</v>
      </c>
      <c r="BK76" s="19">
        <f t="shared" si="44"/>
        <v>0</v>
      </c>
      <c r="BL76" s="19">
        <f t="shared" si="45"/>
        <v>0</v>
      </c>
      <c r="BM76" s="19">
        <f t="shared" si="46"/>
        <v>0</v>
      </c>
      <c r="BN76" s="19">
        <f t="shared" si="47"/>
        <v>0</v>
      </c>
      <c r="BO76" s="19">
        <f t="shared" si="48"/>
        <v>0</v>
      </c>
      <c r="BP76" s="19">
        <f t="shared" si="49"/>
        <v>0</v>
      </c>
      <c r="BQ76" s="19">
        <f t="shared" si="50"/>
        <v>0</v>
      </c>
      <c r="BR76" s="19">
        <f t="shared" si="51"/>
        <v>0</v>
      </c>
      <c r="BS76" s="19">
        <f t="shared" si="52"/>
        <v>0</v>
      </c>
      <c r="BT76" s="19">
        <f t="shared" si="53"/>
        <v>0</v>
      </c>
      <c r="BU76" s="19">
        <f t="shared" si="54"/>
        <v>0</v>
      </c>
      <c r="BV76" s="19">
        <f t="shared" si="55"/>
        <v>0</v>
      </c>
      <c r="BW76" s="19">
        <f t="shared" si="56"/>
        <v>0</v>
      </c>
      <c r="BX76" s="19">
        <f t="shared" si="57"/>
        <v>0</v>
      </c>
      <c r="BY76" s="19">
        <f t="shared" si="58"/>
        <v>0</v>
      </c>
      <c r="BZ76" s="19">
        <f t="shared" si="59"/>
        <v>0</v>
      </c>
      <c r="CA76" s="19">
        <f t="shared" si="60"/>
        <v>0</v>
      </c>
      <c r="CB76" s="19">
        <f t="shared" si="61"/>
        <v>0</v>
      </c>
      <c r="CC76" s="19">
        <f t="shared" si="62"/>
        <v>0</v>
      </c>
      <c r="CD76" s="19">
        <f t="shared" si="63"/>
        <v>0</v>
      </c>
      <c r="CE76" s="19">
        <f t="shared" si="64"/>
        <v>0</v>
      </c>
      <c r="CF76" s="19">
        <f t="shared" si="65"/>
        <v>0</v>
      </c>
      <c r="CG76" s="19">
        <f t="shared" si="66"/>
        <v>0</v>
      </c>
      <c r="CH76" s="19">
        <f t="shared" si="67"/>
        <v>0</v>
      </c>
      <c r="CI76" s="19">
        <f t="shared" si="68"/>
        <v>0</v>
      </c>
      <c r="CJ76" s="19">
        <f t="shared" si="69"/>
        <v>0</v>
      </c>
      <c r="CK76" s="19">
        <f t="shared" si="70"/>
        <v>0</v>
      </c>
      <c r="CL76" s="19">
        <f t="shared" si="71"/>
        <v>0</v>
      </c>
      <c r="CM76" s="19">
        <f t="shared" si="72"/>
        <v>0</v>
      </c>
      <c r="CN76" s="19">
        <f t="shared" si="73"/>
        <v>0</v>
      </c>
    </row>
    <row r="77" spans="2:92" ht="15" customHeight="1" x14ac:dyDescent="0.2">
      <c r="B77" s="136">
        <f t="shared" si="41"/>
        <v>69</v>
      </c>
      <c r="C77" s="137" t="str">
        <f>CONCATENATE('DATA SHEET'!$B$9,'Drill Size Info'!$P$2)</f>
        <v>" HWDP</v>
      </c>
      <c r="D77" s="138" t="str" cm="1">
        <f t="array" aca="1" ref="D77" ca="1">CELL("contents",BF77)</f>
        <v/>
      </c>
      <c r="E77" s="137" t="s">
        <v>154</v>
      </c>
      <c r="F77" s="137" t="s">
        <v>154</v>
      </c>
      <c r="G77" s="154"/>
      <c r="H77" s="154"/>
      <c r="I77" s="137" t="s">
        <v>154</v>
      </c>
      <c r="J77" s="154" t="s">
        <v>154</v>
      </c>
      <c r="K77" s="154" t="s">
        <v>154</v>
      </c>
      <c r="L77" s="137" t="s">
        <v>154</v>
      </c>
      <c r="M77" s="137" t="s">
        <v>154</v>
      </c>
      <c r="N77" s="158" t="str">
        <f>IF(CU77&lt;&gt;"",
    IF(INT('Drill Size Info'!$AA$19)=INT('Drill Size Info'!$AB$19),
        --(INT('Drill Size Info'!$AA$19) &amp; "." &amp; CU77),
        IF(AND((--(INT('Drill Size Info'!$AA$19) &amp; "." &amp; CU77)&gt;=--('Drill Size Info'!$AA$19)), (--(INT('Drill Size Info'!$AA$19) &amp; "." &amp; CU77)&lt;=--('Drill Size Info'!$AB$19))),
            --(INT('Drill Size Info'!$AA$19) &amp; "." &amp; CU77),
            --(INT('Drill Size Info'!$AB$19) &amp; "." &amp; CU77)
        )
    ),
    IF(CT77&lt;&gt;"",
        IF(INT('Drill Size Info'!$AA$19)=INT('Drill Size Info'!$AB$19),
            --(INT('Drill Size Info'!$AA$19) &amp; "." &amp; LEFT(CT77,3)),
            IF(AND((--(INT('Drill Size Info'!$AA$19) &amp; "." &amp; LEFT(CT77,3))&gt;=--('Drill Size Info'!$AA$19)), (--(INT('Drill Size Info'!$AA$19) &amp; "." &amp; LEFT(CT77,3))&lt;=--('Drill Size Info'!$AB$19))),
                --(INT('Drill Size Info'!$AA$19) &amp; "." &amp; LEFT(CT77,3)),
                --(INT('Drill Size Info'!$AB$19) &amp; "." &amp; LEFT(CT77,3))
            )
        ),
        "OK"
    )
)</f>
        <v>OK</v>
      </c>
      <c r="O77" s="163" t="str">
        <f>IF(CV77&lt;&gt;"",
    IF(INT('Drill Size Info'!$AA$19)=INT('Drill Size Info'!$AB$19),
        --(INT('Drill Size Info'!$AA$19) &amp; "." &amp; CV77),
        IF(AND((--(INT('Drill Size Info'!$AA$19) &amp; "." &amp; CV77)&gt;=--('Drill Size Info'!$AA$19)), (--(INT('Drill Size Info'!$AA$19) &amp; "." &amp; CV77)&lt;=--('Drill Size Info'!$AB$19))),
            --(INT('Drill Size Info'!$AA$19) &amp; "." &amp; CV77),
            --(INT('Drill Size Info'!$AB$19) &amp; "." &amp; CV77)
        )
    ),
    IF(CT77&lt;&gt;"",
        IF(INT('Drill Size Info'!$AA$19)=INT('Drill Size Info'!$AB$19),
            --(INT('Drill Size Info'!$AA$19) &amp; "." &amp; RIGHT(CT77,3)),
            IF(AND((--(INT('Drill Size Info'!$AA$19) &amp; "." &amp; RIGHT(CT77,3))&gt;=--('Drill Size Info'!$AA$19)), (--(INT('Drill Size Info'!$AA$19) &amp; "." &amp; RIGHT(CT77,3))&lt;=--('Drill Size Info'!$AB$19))),
                --(INT('Drill Size Info'!$AA$19) &amp; "." &amp; RIGHT(CT77,3)),
                --(INT('Drill Size Info'!$AB$19) &amp; "." &amp; RIGHT(CT77,3))
            )
        ),
        "N/A"
    )
)</f>
        <v>N/A</v>
      </c>
      <c r="P77" s="158" t="str">
        <f>IF(CX77&lt;&gt;"",
    IF(INT('Drill Size Info'!$AA$19)=INT('Drill Size Info'!$AB$15),
        --(INT('Drill Size Info'!$AA$15) &amp; "." &amp; CX77),
        IF(AND((--(INT('Drill Size Info'!$AA$15) &amp; "." &amp; CX77)&gt;=--('Drill Size Info'!$AA$15)), (--(INT('Drill Size Info'!$AA$15) &amp; "." &amp; CX77)&lt;=--('Drill Size Info'!$AB$15))),
            --(INT('Drill Size Info'!$AA$15) &amp; "." &amp; CX77),
            --(INT('Drill Size Info'!$AB$15) &amp; "." &amp; CX77)
        )
    ),
    IF(CW77&lt;&gt;"",
        IF(INT('Drill Size Info'!$AA$15)=INT('Drill Size Info'!$AB$15),
            --(INT('Drill Size Info'!$AA$15) &amp; "." &amp; LEFT(CW77,3)),
            IF(AND((--(INT('Drill Size Info'!$AA$15) &amp; "." &amp; LEFT(CW77,3))&gt;=--('Drill Size Info'!$AA$15)), (--(INT('Drill Size Info'!$AA$15) &amp; "." &amp; LEFT(CW77,3))&lt;=--('Drill Size Info'!$AB$15))),
                --(INT('Drill Size Info'!$AA$15) &amp; "." &amp; LEFT(CW77,3)),
                --(INT('Drill Size Info'!$AB$15) &amp; "." &amp; LEFT(CW77,3))
            )
        ),
        "OK"
    )
)</f>
        <v>OK</v>
      </c>
      <c r="Q77" s="163" t="str">
        <f>IF(CY77&lt;&gt;"",
    IF(INT('Drill Size Info'!$AA$19)=INT('Drill Size Info'!$AB$15),
        --(INT('Drill Size Info'!$AA$15) &amp; "." &amp; CY77),
        IF(AND((--(INT('Drill Size Info'!$AA$15) &amp; "." &amp; CY77)&gt;=--('Drill Size Info'!$AA$15)), (--(INT('Drill Size Info'!$AA$15) &amp; "." &amp; CY77)&lt;=--('Drill Size Info'!$AB$15))),
            --(INT('Drill Size Info'!$AA$15) &amp; "." &amp; CY77),
            --(INT('Drill Size Info'!$AB$15) &amp; "." &amp; CY77)
        )
    ),
    IF(CW77&lt;&gt;"",
        IF(INT('Drill Size Info'!$AA$15)=INT('Drill Size Info'!$AB$15),
            --(INT('Drill Size Info'!$AA$15) &amp; "." &amp; RIGHT(CW77,3)),
            IF(AND((--(INT('Drill Size Info'!$AA$15) &amp; "." &amp; RIGHT(CW77,3))&gt;=--('Drill Size Info'!$AA$15)), (--(INT('Drill Size Info'!$AA$15) &amp; "." &amp; RIGHT(CW77,3))&lt;=--('Drill Size Info'!$AB$15))),
                --(INT('Drill Size Info'!$AA$15) &amp; "." &amp; RIGHT(CW77,3)),
                --(INT('Drill Size Info'!$AB$15) &amp; "." &amp; RIGHT(CW77,3))
            )
        ),
        "N/A"
    )
)</f>
        <v>N/A</v>
      </c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40"/>
      <c r="AD77" s="140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41"/>
      <c r="AT77" s="141"/>
      <c r="AU77" s="141"/>
      <c r="AV77" s="141"/>
      <c r="AW77" s="141"/>
      <c r="AX77" s="141"/>
      <c r="AY77" s="142"/>
      <c r="AZ77" s="52"/>
      <c r="BA77" s="52"/>
      <c r="BB77" s="52"/>
      <c r="BC77" s="52"/>
      <c r="BD77" s="52"/>
      <c r="BE77" s="52"/>
      <c r="BF77" s="192" t="str">
        <f t="shared" si="74"/>
        <v/>
      </c>
      <c r="BG77" s="52"/>
      <c r="BH77" s="52"/>
      <c r="BI77" s="19">
        <f t="shared" si="42"/>
        <v>0</v>
      </c>
      <c r="BJ77" s="19">
        <f t="shared" si="43"/>
        <v>0</v>
      </c>
      <c r="BK77" s="19">
        <f t="shared" si="44"/>
        <v>0</v>
      </c>
      <c r="BL77" s="19">
        <f t="shared" si="45"/>
        <v>0</v>
      </c>
      <c r="BM77" s="19">
        <f t="shared" si="46"/>
        <v>0</v>
      </c>
      <c r="BN77" s="19">
        <f t="shared" si="47"/>
        <v>0</v>
      </c>
      <c r="BO77" s="19">
        <f t="shared" si="48"/>
        <v>0</v>
      </c>
      <c r="BP77" s="19">
        <f t="shared" si="49"/>
        <v>0</v>
      </c>
      <c r="BQ77" s="19">
        <f t="shared" si="50"/>
        <v>0</v>
      </c>
      <c r="BR77" s="19">
        <f t="shared" si="51"/>
        <v>0</v>
      </c>
      <c r="BS77" s="19">
        <f t="shared" si="52"/>
        <v>0</v>
      </c>
      <c r="BT77" s="19">
        <f t="shared" si="53"/>
        <v>0</v>
      </c>
      <c r="BU77" s="19">
        <f t="shared" si="54"/>
        <v>0</v>
      </c>
      <c r="BV77" s="19">
        <f t="shared" si="55"/>
        <v>0</v>
      </c>
      <c r="BW77" s="19">
        <f t="shared" si="56"/>
        <v>0</v>
      </c>
      <c r="BX77" s="19">
        <f t="shared" si="57"/>
        <v>0</v>
      </c>
      <c r="BY77" s="19">
        <f t="shared" si="58"/>
        <v>0</v>
      </c>
      <c r="BZ77" s="19">
        <f t="shared" si="59"/>
        <v>0</v>
      </c>
      <c r="CA77" s="19">
        <f t="shared" si="60"/>
        <v>0</v>
      </c>
      <c r="CB77" s="19">
        <f t="shared" si="61"/>
        <v>0</v>
      </c>
      <c r="CC77" s="19">
        <f t="shared" si="62"/>
        <v>0</v>
      </c>
      <c r="CD77" s="19">
        <f t="shared" si="63"/>
        <v>0</v>
      </c>
      <c r="CE77" s="19">
        <f t="shared" si="64"/>
        <v>0</v>
      </c>
      <c r="CF77" s="19">
        <f t="shared" si="65"/>
        <v>0</v>
      </c>
      <c r="CG77" s="19">
        <f t="shared" si="66"/>
        <v>0</v>
      </c>
      <c r="CH77" s="19">
        <f t="shared" si="67"/>
        <v>0</v>
      </c>
      <c r="CI77" s="19">
        <f t="shared" si="68"/>
        <v>0</v>
      </c>
      <c r="CJ77" s="19">
        <f t="shared" si="69"/>
        <v>0</v>
      </c>
      <c r="CK77" s="19">
        <f t="shared" si="70"/>
        <v>0</v>
      </c>
      <c r="CL77" s="19">
        <f t="shared" si="71"/>
        <v>0</v>
      </c>
      <c r="CM77" s="19">
        <f t="shared" si="72"/>
        <v>0</v>
      </c>
      <c r="CN77" s="19">
        <f t="shared" si="73"/>
        <v>0</v>
      </c>
    </row>
    <row r="78" spans="2:92" ht="15" customHeight="1" x14ac:dyDescent="0.2">
      <c r="B78" s="136">
        <f t="shared" si="41"/>
        <v>70</v>
      </c>
      <c r="C78" s="137" t="str">
        <f>CONCATENATE('DATA SHEET'!$B$9,'Drill Size Info'!$P$2)</f>
        <v>" HWDP</v>
      </c>
      <c r="D78" s="138" t="str" cm="1">
        <f t="array" aca="1" ref="D78" ca="1">CELL("contents",BF78)</f>
        <v/>
      </c>
      <c r="E78" s="137" t="s">
        <v>154</v>
      </c>
      <c r="F78" s="137" t="s">
        <v>154</v>
      </c>
      <c r="G78" s="154"/>
      <c r="H78" s="154"/>
      <c r="I78" s="137" t="s">
        <v>154</v>
      </c>
      <c r="J78" s="154" t="s">
        <v>154</v>
      </c>
      <c r="K78" s="154" t="s">
        <v>154</v>
      </c>
      <c r="L78" s="137" t="s">
        <v>154</v>
      </c>
      <c r="M78" s="137" t="s">
        <v>154</v>
      </c>
      <c r="N78" s="158" t="str">
        <f>IF(CU78&lt;&gt;"",
    IF(INT('Drill Size Info'!$AA$19)=INT('Drill Size Info'!$AB$19),
        --(INT('Drill Size Info'!$AA$19) &amp; "." &amp; CU78),
        IF(AND((--(INT('Drill Size Info'!$AA$19) &amp; "." &amp; CU78)&gt;=--('Drill Size Info'!$AA$19)), (--(INT('Drill Size Info'!$AA$19) &amp; "." &amp; CU78)&lt;=--('Drill Size Info'!$AB$19))),
            --(INT('Drill Size Info'!$AA$19) &amp; "." &amp; CU78),
            --(INT('Drill Size Info'!$AB$19) &amp; "." &amp; CU78)
        )
    ),
    IF(CT78&lt;&gt;"",
        IF(INT('Drill Size Info'!$AA$19)=INT('Drill Size Info'!$AB$19),
            --(INT('Drill Size Info'!$AA$19) &amp; "." &amp; LEFT(CT78,3)),
            IF(AND((--(INT('Drill Size Info'!$AA$19) &amp; "." &amp; LEFT(CT78,3))&gt;=--('Drill Size Info'!$AA$19)), (--(INT('Drill Size Info'!$AA$19) &amp; "." &amp; LEFT(CT78,3))&lt;=--('Drill Size Info'!$AB$19))),
                --(INT('Drill Size Info'!$AA$19) &amp; "." &amp; LEFT(CT78,3)),
                --(INT('Drill Size Info'!$AB$19) &amp; "." &amp; LEFT(CT78,3))
            )
        ),
        "OK"
    )
)</f>
        <v>OK</v>
      </c>
      <c r="O78" s="163" t="str">
        <f>IF(CV78&lt;&gt;"",
    IF(INT('Drill Size Info'!$AA$19)=INT('Drill Size Info'!$AB$19),
        --(INT('Drill Size Info'!$AA$19) &amp; "." &amp; CV78),
        IF(AND((--(INT('Drill Size Info'!$AA$19) &amp; "." &amp; CV78)&gt;=--('Drill Size Info'!$AA$19)), (--(INT('Drill Size Info'!$AA$19) &amp; "." &amp; CV78)&lt;=--('Drill Size Info'!$AB$19))),
            --(INT('Drill Size Info'!$AA$19) &amp; "." &amp; CV78),
            --(INT('Drill Size Info'!$AB$19) &amp; "." &amp; CV78)
        )
    ),
    IF(CT78&lt;&gt;"",
        IF(INT('Drill Size Info'!$AA$19)=INT('Drill Size Info'!$AB$19),
            --(INT('Drill Size Info'!$AA$19) &amp; "." &amp; RIGHT(CT78,3)),
            IF(AND((--(INT('Drill Size Info'!$AA$19) &amp; "." &amp; RIGHT(CT78,3))&gt;=--('Drill Size Info'!$AA$19)), (--(INT('Drill Size Info'!$AA$19) &amp; "." &amp; RIGHT(CT78,3))&lt;=--('Drill Size Info'!$AB$19))),
                --(INT('Drill Size Info'!$AA$19) &amp; "." &amp; RIGHT(CT78,3)),
                --(INT('Drill Size Info'!$AB$19) &amp; "." &amp; RIGHT(CT78,3))
            )
        ),
        "N/A"
    )
)</f>
        <v>N/A</v>
      </c>
      <c r="P78" s="158" t="str">
        <f>IF(CX78&lt;&gt;"",
    IF(INT('Drill Size Info'!$AA$19)=INT('Drill Size Info'!$AB$15),
        --(INT('Drill Size Info'!$AA$15) &amp; "." &amp; CX78),
        IF(AND((--(INT('Drill Size Info'!$AA$15) &amp; "." &amp; CX78)&gt;=--('Drill Size Info'!$AA$15)), (--(INT('Drill Size Info'!$AA$15) &amp; "." &amp; CX78)&lt;=--('Drill Size Info'!$AB$15))),
            --(INT('Drill Size Info'!$AA$15) &amp; "." &amp; CX78),
            --(INT('Drill Size Info'!$AB$15) &amp; "." &amp; CX78)
        )
    ),
    IF(CW78&lt;&gt;"",
        IF(INT('Drill Size Info'!$AA$15)=INT('Drill Size Info'!$AB$15),
            --(INT('Drill Size Info'!$AA$15) &amp; "." &amp; LEFT(CW78,3)),
            IF(AND((--(INT('Drill Size Info'!$AA$15) &amp; "." &amp; LEFT(CW78,3))&gt;=--('Drill Size Info'!$AA$15)), (--(INT('Drill Size Info'!$AA$15) &amp; "." &amp; LEFT(CW78,3))&lt;=--('Drill Size Info'!$AB$15))),
                --(INT('Drill Size Info'!$AA$15) &amp; "." &amp; LEFT(CW78,3)),
                --(INT('Drill Size Info'!$AB$15) &amp; "." &amp; LEFT(CW78,3))
            )
        ),
        "OK"
    )
)</f>
        <v>OK</v>
      </c>
      <c r="Q78" s="163" t="str">
        <f>IF(CY78&lt;&gt;"",
    IF(INT('Drill Size Info'!$AA$19)=INT('Drill Size Info'!$AB$15),
        --(INT('Drill Size Info'!$AA$15) &amp; "." &amp; CY78),
        IF(AND((--(INT('Drill Size Info'!$AA$15) &amp; "." &amp; CY78)&gt;=--('Drill Size Info'!$AA$15)), (--(INT('Drill Size Info'!$AA$15) &amp; "." &amp; CY78)&lt;=--('Drill Size Info'!$AB$15))),
            --(INT('Drill Size Info'!$AA$15) &amp; "." &amp; CY78),
            --(INT('Drill Size Info'!$AB$15) &amp; "." &amp; CY78)
        )
    ),
    IF(CW78&lt;&gt;"",
        IF(INT('Drill Size Info'!$AA$15)=INT('Drill Size Info'!$AB$15),
            --(INT('Drill Size Info'!$AA$15) &amp; "." &amp; RIGHT(CW78,3)),
            IF(AND((--(INT('Drill Size Info'!$AA$15) &amp; "." &amp; RIGHT(CW78,3))&gt;=--('Drill Size Info'!$AA$15)), (--(INT('Drill Size Info'!$AA$15) &amp; "." &amp; RIGHT(CW78,3))&lt;=--('Drill Size Info'!$AB$15))),
                --(INT('Drill Size Info'!$AA$15) &amp; "." &amp; RIGHT(CW78,3)),
                --(INT('Drill Size Info'!$AB$15) &amp; "." &amp; RIGHT(CW78,3))
            )
        ),
        "N/A"
    )
)</f>
        <v>N/A</v>
      </c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40"/>
      <c r="AD78" s="140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41"/>
      <c r="AT78" s="141"/>
      <c r="AU78" s="141"/>
      <c r="AV78" s="141"/>
      <c r="AW78" s="141"/>
      <c r="AX78" s="141"/>
      <c r="AY78" s="142"/>
      <c r="AZ78" s="52"/>
      <c r="BA78" s="52"/>
      <c r="BB78" s="52"/>
      <c r="BC78" s="52"/>
      <c r="BD78" s="52"/>
      <c r="BE78" s="52"/>
      <c r="BF78" s="192" t="str">
        <f t="shared" si="74"/>
        <v/>
      </c>
      <c r="BG78" s="52"/>
      <c r="BH78" s="52"/>
      <c r="BI78" s="19">
        <f t="shared" si="42"/>
        <v>0</v>
      </c>
      <c r="BJ78" s="19">
        <f t="shared" si="43"/>
        <v>0</v>
      </c>
      <c r="BK78" s="19">
        <f t="shared" si="44"/>
        <v>0</v>
      </c>
      <c r="BL78" s="19">
        <f t="shared" si="45"/>
        <v>0</v>
      </c>
      <c r="BM78" s="19">
        <f t="shared" si="46"/>
        <v>0</v>
      </c>
      <c r="BN78" s="19">
        <f t="shared" si="47"/>
        <v>0</v>
      </c>
      <c r="BO78" s="19">
        <f t="shared" si="48"/>
        <v>0</v>
      </c>
      <c r="BP78" s="19">
        <f t="shared" si="49"/>
        <v>0</v>
      </c>
      <c r="BQ78" s="19">
        <f t="shared" si="50"/>
        <v>0</v>
      </c>
      <c r="BR78" s="19">
        <f t="shared" si="51"/>
        <v>0</v>
      </c>
      <c r="BS78" s="19">
        <f t="shared" si="52"/>
        <v>0</v>
      </c>
      <c r="BT78" s="19">
        <f t="shared" si="53"/>
        <v>0</v>
      </c>
      <c r="BU78" s="19">
        <f t="shared" si="54"/>
        <v>0</v>
      </c>
      <c r="BV78" s="19">
        <f t="shared" si="55"/>
        <v>0</v>
      </c>
      <c r="BW78" s="19">
        <f t="shared" si="56"/>
        <v>0</v>
      </c>
      <c r="BX78" s="19">
        <f t="shared" si="57"/>
        <v>0</v>
      </c>
      <c r="BY78" s="19">
        <f t="shared" si="58"/>
        <v>0</v>
      </c>
      <c r="BZ78" s="19">
        <f t="shared" si="59"/>
        <v>0</v>
      </c>
      <c r="CA78" s="19">
        <f t="shared" si="60"/>
        <v>0</v>
      </c>
      <c r="CB78" s="19">
        <f t="shared" si="61"/>
        <v>0</v>
      </c>
      <c r="CC78" s="19">
        <f t="shared" si="62"/>
        <v>0</v>
      </c>
      <c r="CD78" s="19">
        <f t="shared" si="63"/>
        <v>0</v>
      </c>
      <c r="CE78" s="19">
        <f t="shared" si="64"/>
        <v>0</v>
      </c>
      <c r="CF78" s="19">
        <f t="shared" si="65"/>
        <v>0</v>
      </c>
      <c r="CG78" s="19">
        <f t="shared" si="66"/>
        <v>0</v>
      </c>
      <c r="CH78" s="19">
        <f t="shared" si="67"/>
        <v>0</v>
      </c>
      <c r="CI78" s="19">
        <f t="shared" si="68"/>
        <v>0</v>
      </c>
      <c r="CJ78" s="19">
        <f t="shared" si="69"/>
        <v>0</v>
      </c>
      <c r="CK78" s="19">
        <f t="shared" si="70"/>
        <v>0</v>
      </c>
      <c r="CL78" s="19">
        <f t="shared" si="71"/>
        <v>0</v>
      </c>
      <c r="CM78" s="19">
        <f t="shared" si="72"/>
        <v>0</v>
      </c>
      <c r="CN78" s="19">
        <f t="shared" si="73"/>
        <v>0</v>
      </c>
    </row>
    <row r="79" spans="2:92" ht="15" customHeight="1" x14ac:dyDescent="0.2">
      <c r="B79" s="136">
        <f t="shared" si="41"/>
        <v>71</v>
      </c>
      <c r="C79" s="137" t="str">
        <f>CONCATENATE('DATA SHEET'!$B$9,'Drill Size Info'!$P$2)</f>
        <v>" HWDP</v>
      </c>
      <c r="D79" s="138" t="str" cm="1">
        <f t="array" aca="1" ref="D79" ca="1">CELL("contents",BF79)</f>
        <v/>
      </c>
      <c r="E79" s="137" t="s">
        <v>154</v>
      </c>
      <c r="F79" s="137" t="s">
        <v>154</v>
      </c>
      <c r="G79" s="154"/>
      <c r="H79" s="154"/>
      <c r="I79" s="137" t="s">
        <v>154</v>
      </c>
      <c r="J79" s="154" t="s">
        <v>154</v>
      </c>
      <c r="K79" s="154" t="s">
        <v>154</v>
      </c>
      <c r="L79" s="137" t="s">
        <v>154</v>
      </c>
      <c r="M79" s="137" t="s">
        <v>154</v>
      </c>
      <c r="N79" s="158" t="str">
        <f>IF(CU79&lt;&gt;"",
    IF(INT('Drill Size Info'!$AA$19)=INT('Drill Size Info'!$AB$19),
        --(INT('Drill Size Info'!$AA$19) &amp; "." &amp; CU79),
        IF(AND((--(INT('Drill Size Info'!$AA$19) &amp; "." &amp; CU79)&gt;=--('Drill Size Info'!$AA$19)), (--(INT('Drill Size Info'!$AA$19) &amp; "." &amp; CU79)&lt;=--('Drill Size Info'!$AB$19))),
            --(INT('Drill Size Info'!$AA$19) &amp; "." &amp; CU79),
            --(INT('Drill Size Info'!$AB$19) &amp; "." &amp; CU79)
        )
    ),
    IF(CT79&lt;&gt;"",
        IF(INT('Drill Size Info'!$AA$19)=INT('Drill Size Info'!$AB$19),
            --(INT('Drill Size Info'!$AA$19) &amp; "." &amp; LEFT(CT79,3)),
            IF(AND((--(INT('Drill Size Info'!$AA$19) &amp; "." &amp; LEFT(CT79,3))&gt;=--('Drill Size Info'!$AA$19)), (--(INT('Drill Size Info'!$AA$19) &amp; "." &amp; LEFT(CT79,3))&lt;=--('Drill Size Info'!$AB$19))),
                --(INT('Drill Size Info'!$AA$19) &amp; "." &amp; LEFT(CT79,3)),
                --(INT('Drill Size Info'!$AB$19) &amp; "." &amp; LEFT(CT79,3))
            )
        ),
        "OK"
    )
)</f>
        <v>OK</v>
      </c>
      <c r="O79" s="163" t="str">
        <f>IF(CV79&lt;&gt;"",
    IF(INT('Drill Size Info'!$AA$19)=INT('Drill Size Info'!$AB$19),
        --(INT('Drill Size Info'!$AA$19) &amp; "." &amp; CV79),
        IF(AND((--(INT('Drill Size Info'!$AA$19) &amp; "." &amp; CV79)&gt;=--('Drill Size Info'!$AA$19)), (--(INT('Drill Size Info'!$AA$19) &amp; "." &amp; CV79)&lt;=--('Drill Size Info'!$AB$19))),
            --(INT('Drill Size Info'!$AA$19) &amp; "." &amp; CV79),
            --(INT('Drill Size Info'!$AB$19) &amp; "." &amp; CV79)
        )
    ),
    IF(CT79&lt;&gt;"",
        IF(INT('Drill Size Info'!$AA$19)=INT('Drill Size Info'!$AB$19),
            --(INT('Drill Size Info'!$AA$19) &amp; "." &amp; RIGHT(CT79,3)),
            IF(AND((--(INT('Drill Size Info'!$AA$19) &amp; "." &amp; RIGHT(CT79,3))&gt;=--('Drill Size Info'!$AA$19)), (--(INT('Drill Size Info'!$AA$19) &amp; "." &amp; RIGHT(CT79,3))&lt;=--('Drill Size Info'!$AB$19))),
                --(INT('Drill Size Info'!$AA$19) &amp; "." &amp; RIGHT(CT79,3)),
                --(INT('Drill Size Info'!$AB$19) &amp; "." &amp; RIGHT(CT79,3))
            )
        ),
        "N/A"
    )
)</f>
        <v>N/A</v>
      </c>
      <c r="P79" s="158" t="str">
        <f>IF(CX79&lt;&gt;"",
    IF(INT('Drill Size Info'!$AA$19)=INT('Drill Size Info'!$AB$15),
        --(INT('Drill Size Info'!$AA$15) &amp; "." &amp; CX79),
        IF(AND((--(INT('Drill Size Info'!$AA$15) &amp; "." &amp; CX79)&gt;=--('Drill Size Info'!$AA$15)), (--(INT('Drill Size Info'!$AA$15) &amp; "." &amp; CX79)&lt;=--('Drill Size Info'!$AB$15))),
            --(INT('Drill Size Info'!$AA$15) &amp; "." &amp; CX79),
            --(INT('Drill Size Info'!$AB$15) &amp; "." &amp; CX79)
        )
    ),
    IF(CW79&lt;&gt;"",
        IF(INT('Drill Size Info'!$AA$15)=INT('Drill Size Info'!$AB$15),
            --(INT('Drill Size Info'!$AA$15) &amp; "." &amp; LEFT(CW79,3)),
            IF(AND((--(INT('Drill Size Info'!$AA$15) &amp; "." &amp; LEFT(CW79,3))&gt;=--('Drill Size Info'!$AA$15)), (--(INT('Drill Size Info'!$AA$15) &amp; "." &amp; LEFT(CW79,3))&lt;=--('Drill Size Info'!$AB$15))),
                --(INT('Drill Size Info'!$AA$15) &amp; "." &amp; LEFT(CW79,3)),
                --(INT('Drill Size Info'!$AB$15) &amp; "." &amp; LEFT(CW79,3))
            )
        ),
        "OK"
    )
)</f>
        <v>OK</v>
      </c>
      <c r="Q79" s="163" t="str">
        <f>IF(CY79&lt;&gt;"",
    IF(INT('Drill Size Info'!$AA$19)=INT('Drill Size Info'!$AB$15),
        --(INT('Drill Size Info'!$AA$15) &amp; "." &amp; CY79),
        IF(AND((--(INT('Drill Size Info'!$AA$15) &amp; "." &amp; CY79)&gt;=--('Drill Size Info'!$AA$15)), (--(INT('Drill Size Info'!$AA$15) &amp; "." &amp; CY79)&lt;=--('Drill Size Info'!$AB$15))),
            --(INT('Drill Size Info'!$AA$15) &amp; "." &amp; CY79),
            --(INT('Drill Size Info'!$AB$15) &amp; "." &amp; CY79)
        )
    ),
    IF(CW79&lt;&gt;"",
        IF(INT('Drill Size Info'!$AA$15)=INT('Drill Size Info'!$AB$15),
            --(INT('Drill Size Info'!$AA$15) &amp; "." &amp; RIGHT(CW79,3)),
            IF(AND((--(INT('Drill Size Info'!$AA$15) &amp; "." &amp; RIGHT(CW79,3))&gt;=--('Drill Size Info'!$AA$15)), (--(INT('Drill Size Info'!$AA$15) &amp; "." &amp; RIGHT(CW79,3))&lt;=--('Drill Size Info'!$AB$15))),
                --(INT('Drill Size Info'!$AA$15) &amp; "." &amp; RIGHT(CW79,3)),
                --(INT('Drill Size Info'!$AB$15) &amp; "." &amp; RIGHT(CW79,3))
            )
        ),
        "N/A"
    )
)</f>
        <v>N/A</v>
      </c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40"/>
      <c r="AD79" s="140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41"/>
      <c r="AT79" s="141"/>
      <c r="AU79" s="141"/>
      <c r="AV79" s="141"/>
      <c r="AW79" s="141"/>
      <c r="AX79" s="141"/>
      <c r="AY79" s="142"/>
      <c r="AZ79" s="52"/>
      <c r="BA79" s="52"/>
      <c r="BB79" s="52"/>
      <c r="BC79" s="52"/>
      <c r="BD79" s="52"/>
      <c r="BE79" s="52"/>
      <c r="BF79" s="192" t="str">
        <f t="shared" si="74"/>
        <v/>
      </c>
      <c r="BG79" s="52"/>
      <c r="BH79" s="52"/>
      <c r="BI79" s="19">
        <f t="shared" si="42"/>
        <v>0</v>
      </c>
      <c r="BJ79" s="19">
        <f t="shared" si="43"/>
        <v>0</v>
      </c>
      <c r="BK79" s="19">
        <f t="shared" si="44"/>
        <v>0</v>
      </c>
      <c r="BL79" s="19">
        <f t="shared" si="45"/>
        <v>0</v>
      </c>
      <c r="BM79" s="19">
        <f t="shared" si="46"/>
        <v>0</v>
      </c>
      <c r="BN79" s="19">
        <f t="shared" si="47"/>
        <v>0</v>
      </c>
      <c r="BO79" s="19">
        <f t="shared" si="48"/>
        <v>0</v>
      </c>
      <c r="BP79" s="19">
        <f t="shared" si="49"/>
        <v>0</v>
      </c>
      <c r="BQ79" s="19">
        <f t="shared" si="50"/>
        <v>0</v>
      </c>
      <c r="BR79" s="19">
        <f t="shared" si="51"/>
        <v>0</v>
      </c>
      <c r="BS79" s="19">
        <f t="shared" si="52"/>
        <v>0</v>
      </c>
      <c r="BT79" s="19">
        <f t="shared" si="53"/>
        <v>0</v>
      </c>
      <c r="BU79" s="19">
        <f t="shared" si="54"/>
        <v>0</v>
      </c>
      <c r="BV79" s="19">
        <f t="shared" si="55"/>
        <v>0</v>
      </c>
      <c r="BW79" s="19">
        <f t="shared" si="56"/>
        <v>0</v>
      </c>
      <c r="BX79" s="19">
        <f t="shared" si="57"/>
        <v>0</v>
      </c>
      <c r="BY79" s="19">
        <f t="shared" si="58"/>
        <v>0</v>
      </c>
      <c r="BZ79" s="19">
        <f t="shared" si="59"/>
        <v>0</v>
      </c>
      <c r="CA79" s="19">
        <f t="shared" si="60"/>
        <v>0</v>
      </c>
      <c r="CB79" s="19">
        <f t="shared" si="61"/>
        <v>0</v>
      </c>
      <c r="CC79" s="19">
        <f t="shared" si="62"/>
        <v>0</v>
      </c>
      <c r="CD79" s="19">
        <f t="shared" si="63"/>
        <v>0</v>
      </c>
      <c r="CE79" s="19">
        <f t="shared" si="64"/>
        <v>0</v>
      </c>
      <c r="CF79" s="19">
        <f t="shared" si="65"/>
        <v>0</v>
      </c>
      <c r="CG79" s="19">
        <f t="shared" si="66"/>
        <v>0</v>
      </c>
      <c r="CH79" s="19">
        <f t="shared" si="67"/>
        <v>0</v>
      </c>
      <c r="CI79" s="19">
        <f t="shared" si="68"/>
        <v>0</v>
      </c>
      <c r="CJ79" s="19">
        <f t="shared" si="69"/>
        <v>0</v>
      </c>
      <c r="CK79" s="19">
        <f t="shared" si="70"/>
        <v>0</v>
      </c>
      <c r="CL79" s="19">
        <f t="shared" si="71"/>
        <v>0</v>
      </c>
      <c r="CM79" s="19">
        <f t="shared" si="72"/>
        <v>0</v>
      </c>
      <c r="CN79" s="19">
        <f t="shared" si="73"/>
        <v>0</v>
      </c>
    </row>
    <row r="80" spans="2:92" ht="15" customHeight="1" x14ac:dyDescent="0.2">
      <c r="B80" s="136">
        <f t="shared" si="41"/>
        <v>72</v>
      </c>
      <c r="C80" s="137" t="str">
        <f>CONCATENATE('DATA SHEET'!$B$9,'Drill Size Info'!$P$2)</f>
        <v>" HWDP</v>
      </c>
      <c r="D80" s="138" t="str" cm="1">
        <f t="array" aca="1" ref="D80" ca="1">CELL("contents",BF80)</f>
        <v/>
      </c>
      <c r="E80" s="137" t="s">
        <v>154</v>
      </c>
      <c r="F80" s="137" t="s">
        <v>154</v>
      </c>
      <c r="G80" s="154"/>
      <c r="H80" s="154"/>
      <c r="I80" s="137" t="s">
        <v>154</v>
      </c>
      <c r="J80" s="154" t="s">
        <v>154</v>
      </c>
      <c r="K80" s="154" t="s">
        <v>154</v>
      </c>
      <c r="L80" s="137" t="s">
        <v>154</v>
      </c>
      <c r="M80" s="137" t="s">
        <v>154</v>
      </c>
      <c r="N80" s="158" t="str">
        <f>IF(CU80&lt;&gt;"",
    IF(INT('Drill Size Info'!$AA$19)=INT('Drill Size Info'!$AB$19),
        --(INT('Drill Size Info'!$AA$19) &amp; "." &amp; CU80),
        IF(AND((--(INT('Drill Size Info'!$AA$19) &amp; "." &amp; CU80)&gt;=--('Drill Size Info'!$AA$19)), (--(INT('Drill Size Info'!$AA$19) &amp; "." &amp; CU80)&lt;=--('Drill Size Info'!$AB$19))),
            --(INT('Drill Size Info'!$AA$19) &amp; "." &amp; CU80),
            --(INT('Drill Size Info'!$AB$19) &amp; "." &amp; CU80)
        )
    ),
    IF(CT80&lt;&gt;"",
        IF(INT('Drill Size Info'!$AA$19)=INT('Drill Size Info'!$AB$19),
            --(INT('Drill Size Info'!$AA$19) &amp; "." &amp; LEFT(CT80,3)),
            IF(AND((--(INT('Drill Size Info'!$AA$19) &amp; "." &amp; LEFT(CT80,3))&gt;=--('Drill Size Info'!$AA$19)), (--(INT('Drill Size Info'!$AA$19) &amp; "." &amp; LEFT(CT80,3))&lt;=--('Drill Size Info'!$AB$19))),
                --(INT('Drill Size Info'!$AA$19) &amp; "." &amp; LEFT(CT80,3)),
                --(INT('Drill Size Info'!$AB$19) &amp; "." &amp; LEFT(CT80,3))
            )
        ),
        "OK"
    )
)</f>
        <v>OK</v>
      </c>
      <c r="O80" s="163" t="str">
        <f>IF(CV80&lt;&gt;"",
    IF(INT('Drill Size Info'!$AA$19)=INT('Drill Size Info'!$AB$19),
        --(INT('Drill Size Info'!$AA$19) &amp; "." &amp; CV80),
        IF(AND((--(INT('Drill Size Info'!$AA$19) &amp; "." &amp; CV80)&gt;=--('Drill Size Info'!$AA$19)), (--(INT('Drill Size Info'!$AA$19) &amp; "." &amp; CV80)&lt;=--('Drill Size Info'!$AB$19))),
            --(INT('Drill Size Info'!$AA$19) &amp; "." &amp; CV80),
            --(INT('Drill Size Info'!$AB$19) &amp; "." &amp; CV80)
        )
    ),
    IF(CT80&lt;&gt;"",
        IF(INT('Drill Size Info'!$AA$19)=INT('Drill Size Info'!$AB$19),
            --(INT('Drill Size Info'!$AA$19) &amp; "." &amp; RIGHT(CT80,3)),
            IF(AND((--(INT('Drill Size Info'!$AA$19) &amp; "." &amp; RIGHT(CT80,3))&gt;=--('Drill Size Info'!$AA$19)), (--(INT('Drill Size Info'!$AA$19) &amp; "." &amp; RIGHT(CT80,3))&lt;=--('Drill Size Info'!$AB$19))),
                --(INT('Drill Size Info'!$AA$19) &amp; "." &amp; RIGHT(CT80,3)),
                --(INT('Drill Size Info'!$AB$19) &amp; "." &amp; RIGHT(CT80,3))
            )
        ),
        "N/A"
    )
)</f>
        <v>N/A</v>
      </c>
      <c r="P80" s="158" t="str">
        <f>IF(CX80&lt;&gt;"",
    IF(INT('Drill Size Info'!$AA$19)=INT('Drill Size Info'!$AB$15),
        --(INT('Drill Size Info'!$AA$15) &amp; "." &amp; CX80),
        IF(AND((--(INT('Drill Size Info'!$AA$15) &amp; "." &amp; CX80)&gt;=--('Drill Size Info'!$AA$15)), (--(INT('Drill Size Info'!$AA$15) &amp; "." &amp; CX80)&lt;=--('Drill Size Info'!$AB$15))),
            --(INT('Drill Size Info'!$AA$15) &amp; "." &amp; CX80),
            --(INT('Drill Size Info'!$AB$15) &amp; "." &amp; CX80)
        )
    ),
    IF(CW80&lt;&gt;"",
        IF(INT('Drill Size Info'!$AA$15)=INT('Drill Size Info'!$AB$15),
            --(INT('Drill Size Info'!$AA$15) &amp; "." &amp; LEFT(CW80,3)),
            IF(AND((--(INT('Drill Size Info'!$AA$15) &amp; "." &amp; LEFT(CW80,3))&gt;=--('Drill Size Info'!$AA$15)), (--(INT('Drill Size Info'!$AA$15) &amp; "." &amp; LEFT(CW80,3))&lt;=--('Drill Size Info'!$AB$15))),
                --(INT('Drill Size Info'!$AA$15) &amp; "." &amp; LEFT(CW80,3)),
                --(INT('Drill Size Info'!$AB$15) &amp; "." &amp; LEFT(CW80,3))
            )
        ),
        "OK"
    )
)</f>
        <v>OK</v>
      </c>
      <c r="Q80" s="163" t="str">
        <f>IF(CY80&lt;&gt;"",
    IF(INT('Drill Size Info'!$AA$19)=INT('Drill Size Info'!$AB$15),
        --(INT('Drill Size Info'!$AA$15) &amp; "." &amp; CY80),
        IF(AND((--(INT('Drill Size Info'!$AA$15) &amp; "." &amp; CY80)&gt;=--('Drill Size Info'!$AA$15)), (--(INT('Drill Size Info'!$AA$15) &amp; "." &amp; CY80)&lt;=--('Drill Size Info'!$AB$15))),
            --(INT('Drill Size Info'!$AA$15) &amp; "." &amp; CY80),
            --(INT('Drill Size Info'!$AB$15) &amp; "." &amp; CY80)
        )
    ),
    IF(CW80&lt;&gt;"",
        IF(INT('Drill Size Info'!$AA$15)=INT('Drill Size Info'!$AB$15),
            --(INT('Drill Size Info'!$AA$15) &amp; "." &amp; RIGHT(CW80,3)),
            IF(AND((--(INT('Drill Size Info'!$AA$15) &amp; "." &amp; RIGHT(CW80,3))&gt;=--('Drill Size Info'!$AA$15)), (--(INT('Drill Size Info'!$AA$15) &amp; "." &amp; RIGHT(CW80,3))&lt;=--('Drill Size Info'!$AB$15))),
                --(INT('Drill Size Info'!$AA$15) &amp; "." &amp; RIGHT(CW80,3)),
                --(INT('Drill Size Info'!$AB$15) &amp; "." &amp; RIGHT(CW80,3))
            )
        ),
        "N/A"
    )
)</f>
        <v>N/A</v>
      </c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40"/>
      <c r="AD80" s="140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41"/>
      <c r="AT80" s="141"/>
      <c r="AU80" s="141"/>
      <c r="AV80" s="141"/>
      <c r="AW80" s="141"/>
      <c r="AX80" s="141"/>
      <c r="AY80" s="142"/>
      <c r="AZ80" s="52"/>
      <c r="BA80" s="52"/>
      <c r="BB80" s="52"/>
      <c r="BC80" s="52"/>
      <c r="BD80" s="52"/>
      <c r="BE80" s="52"/>
      <c r="BF80" s="192" t="str">
        <f t="shared" si="74"/>
        <v/>
      </c>
      <c r="BG80" s="52"/>
      <c r="BH80" s="52"/>
      <c r="BI80" s="19">
        <f t="shared" si="42"/>
        <v>0</v>
      </c>
      <c r="BJ80" s="19">
        <f t="shared" si="43"/>
        <v>0</v>
      </c>
      <c r="BK80" s="19">
        <f t="shared" si="44"/>
        <v>0</v>
      </c>
      <c r="BL80" s="19">
        <f t="shared" si="45"/>
        <v>0</v>
      </c>
      <c r="BM80" s="19">
        <f t="shared" si="46"/>
        <v>0</v>
      </c>
      <c r="BN80" s="19">
        <f t="shared" si="47"/>
        <v>0</v>
      </c>
      <c r="BO80" s="19">
        <f t="shared" si="48"/>
        <v>0</v>
      </c>
      <c r="BP80" s="19">
        <f t="shared" si="49"/>
        <v>0</v>
      </c>
      <c r="BQ80" s="19">
        <f t="shared" si="50"/>
        <v>0</v>
      </c>
      <c r="BR80" s="19">
        <f t="shared" si="51"/>
        <v>0</v>
      </c>
      <c r="BS80" s="19">
        <f t="shared" si="52"/>
        <v>0</v>
      </c>
      <c r="BT80" s="19">
        <f t="shared" si="53"/>
        <v>0</v>
      </c>
      <c r="BU80" s="19">
        <f t="shared" si="54"/>
        <v>0</v>
      </c>
      <c r="BV80" s="19">
        <f t="shared" si="55"/>
        <v>0</v>
      </c>
      <c r="BW80" s="19">
        <f t="shared" si="56"/>
        <v>0</v>
      </c>
      <c r="BX80" s="19">
        <f t="shared" si="57"/>
        <v>0</v>
      </c>
      <c r="BY80" s="19">
        <f t="shared" si="58"/>
        <v>0</v>
      </c>
      <c r="BZ80" s="19">
        <f t="shared" si="59"/>
        <v>0</v>
      </c>
      <c r="CA80" s="19">
        <f t="shared" si="60"/>
        <v>0</v>
      </c>
      <c r="CB80" s="19">
        <f t="shared" si="61"/>
        <v>0</v>
      </c>
      <c r="CC80" s="19">
        <f t="shared" si="62"/>
        <v>0</v>
      </c>
      <c r="CD80" s="19">
        <f t="shared" si="63"/>
        <v>0</v>
      </c>
      <c r="CE80" s="19">
        <f t="shared" si="64"/>
        <v>0</v>
      </c>
      <c r="CF80" s="19">
        <f t="shared" si="65"/>
        <v>0</v>
      </c>
      <c r="CG80" s="19">
        <f t="shared" si="66"/>
        <v>0</v>
      </c>
      <c r="CH80" s="19">
        <f t="shared" si="67"/>
        <v>0</v>
      </c>
      <c r="CI80" s="19">
        <f t="shared" si="68"/>
        <v>0</v>
      </c>
      <c r="CJ80" s="19">
        <f t="shared" si="69"/>
        <v>0</v>
      </c>
      <c r="CK80" s="19">
        <f t="shared" si="70"/>
        <v>0</v>
      </c>
      <c r="CL80" s="19">
        <f t="shared" si="71"/>
        <v>0</v>
      </c>
      <c r="CM80" s="19">
        <f t="shared" si="72"/>
        <v>0</v>
      </c>
      <c r="CN80" s="19">
        <f t="shared" si="73"/>
        <v>0</v>
      </c>
    </row>
    <row r="81" spans="2:92" ht="15" customHeight="1" x14ac:dyDescent="0.2">
      <c r="B81" s="136">
        <f t="shared" si="41"/>
        <v>73</v>
      </c>
      <c r="C81" s="137" t="str">
        <f>CONCATENATE('DATA SHEET'!$B$9,'Drill Size Info'!$P$2)</f>
        <v>" HWDP</v>
      </c>
      <c r="D81" s="138" t="str" cm="1">
        <f t="array" aca="1" ref="D81" ca="1">CELL("contents",BF81)</f>
        <v/>
      </c>
      <c r="E81" s="137" t="s">
        <v>154</v>
      </c>
      <c r="F81" s="137" t="s">
        <v>154</v>
      </c>
      <c r="G81" s="154"/>
      <c r="H81" s="154"/>
      <c r="I81" s="137" t="s">
        <v>154</v>
      </c>
      <c r="J81" s="154" t="s">
        <v>154</v>
      </c>
      <c r="K81" s="154" t="s">
        <v>154</v>
      </c>
      <c r="L81" s="137" t="s">
        <v>154</v>
      </c>
      <c r="M81" s="137" t="s">
        <v>154</v>
      </c>
      <c r="N81" s="158" t="str">
        <f>IF(CU81&lt;&gt;"",
    IF(INT('Drill Size Info'!$AA$19)=INT('Drill Size Info'!$AB$19),
        --(INT('Drill Size Info'!$AA$19) &amp; "." &amp; CU81),
        IF(AND((--(INT('Drill Size Info'!$AA$19) &amp; "." &amp; CU81)&gt;=--('Drill Size Info'!$AA$19)), (--(INT('Drill Size Info'!$AA$19) &amp; "." &amp; CU81)&lt;=--('Drill Size Info'!$AB$19))),
            --(INT('Drill Size Info'!$AA$19) &amp; "." &amp; CU81),
            --(INT('Drill Size Info'!$AB$19) &amp; "." &amp; CU81)
        )
    ),
    IF(CT81&lt;&gt;"",
        IF(INT('Drill Size Info'!$AA$19)=INT('Drill Size Info'!$AB$19),
            --(INT('Drill Size Info'!$AA$19) &amp; "." &amp; LEFT(CT81,3)),
            IF(AND((--(INT('Drill Size Info'!$AA$19) &amp; "." &amp; LEFT(CT81,3))&gt;=--('Drill Size Info'!$AA$19)), (--(INT('Drill Size Info'!$AA$19) &amp; "." &amp; LEFT(CT81,3))&lt;=--('Drill Size Info'!$AB$19))),
                --(INT('Drill Size Info'!$AA$19) &amp; "." &amp; LEFT(CT81,3)),
                --(INT('Drill Size Info'!$AB$19) &amp; "." &amp; LEFT(CT81,3))
            )
        ),
        "OK"
    )
)</f>
        <v>OK</v>
      </c>
      <c r="O81" s="163" t="str">
        <f>IF(CV81&lt;&gt;"",
    IF(INT('Drill Size Info'!$AA$19)=INT('Drill Size Info'!$AB$19),
        --(INT('Drill Size Info'!$AA$19) &amp; "." &amp; CV81),
        IF(AND((--(INT('Drill Size Info'!$AA$19) &amp; "." &amp; CV81)&gt;=--('Drill Size Info'!$AA$19)), (--(INT('Drill Size Info'!$AA$19) &amp; "." &amp; CV81)&lt;=--('Drill Size Info'!$AB$19))),
            --(INT('Drill Size Info'!$AA$19) &amp; "." &amp; CV81),
            --(INT('Drill Size Info'!$AB$19) &amp; "." &amp; CV81)
        )
    ),
    IF(CT81&lt;&gt;"",
        IF(INT('Drill Size Info'!$AA$19)=INT('Drill Size Info'!$AB$19),
            --(INT('Drill Size Info'!$AA$19) &amp; "." &amp; RIGHT(CT81,3)),
            IF(AND((--(INT('Drill Size Info'!$AA$19) &amp; "." &amp; RIGHT(CT81,3))&gt;=--('Drill Size Info'!$AA$19)), (--(INT('Drill Size Info'!$AA$19) &amp; "." &amp; RIGHT(CT81,3))&lt;=--('Drill Size Info'!$AB$19))),
                --(INT('Drill Size Info'!$AA$19) &amp; "." &amp; RIGHT(CT81,3)),
                --(INT('Drill Size Info'!$AB$19) &amp; "." &amp; RIGHT(CT81,3))
            )
        ),
        "N/A"
    )
)</f>
        <v>N/A</v>
      </c>
      <c r="P81" s="158" t="str">
        <f>IF(CX81&lt;&gt;"",
    IF(INT('Drill Size Info'!$AA$19)=INT('Drill Size Info'!$AB$15),
        --(INT('Drill Size Info'!$AA$15) &amp; "." &amp; CX81),
        IF(AND((--(INT('Drill Size Info'!$AA$15) &amp; "." &amp; CX81)&gt;=--('Drill Size Info'!$AA$15)), (--(INT('Drill Size Info'!$AA$15) &amp; "." &amp; CX81)&lt;=--('Drill Size Info'!$AB$15))),
            --(INT('Drill Size Info'!$AA$15) &amp; "." &amp; CX81),
            --(INT('Drill Size Info'!$AB$15) &amp; "." &amp; CX81)
        )
    ),
    IF(CW81&lt;&gt;"",
        IF(INT('Drill Size Info'!$AA$15)=INT('Drill Size Info'!$AB$15),
            --(INT('Drill Size Info'!$AA$15) &amp; "." &amp; LEFT(CW81,3)),
            IF(AND((--(INT('Drill Size Info'!$AA$15) &amp; "." &amp; LEFT(CW81,3))&gt;=--('Drill Size Info'!$AA$15)), (--(INT('Drill Size Info'!$AA$15) &amp; "." &amp; LEFT(CW81,3))&lt;=--('Drill Size Info'!$AB$15))),
                --(INT('Drill Size Info'!$AA$15) &amp; "." &amp; LEFT(CW81,3)),
                --(INT('Drill Size Info'!$AB$15) &amp; "." &amp; LEFT(CW81,3))
            )
        ),
        "OK"
    )
)</f>
        <v>OK</v>
      </c>
      <c r="Q81" s="163" t="str">
        <f>IF(CY81&lt;&gt;"",
    IF(INT('Drill Size Info'!$AA$19)=INT('Drill Size Info'!$AB$15),
        --(INT('Drill Size Info'!$AA$15) &amp; "." &amp; CY81),
        IF(AND((--(INT('Drill Size Info'!$AA$15) &amp; "." &amp; CY81)&gt;=--('Drill Size Info'!$AA$15)), (--(INT('Drill Size Info'!$AA$15) &amp; "." &amp; CY81)&lt;=--('Drill Size Info'!$AB$15))),
            --(INT('Drill Size Info'!$AA$15) &amp; "." &amp; CY81),
            --(INT('Drill Size Info'!$AB$15) &amp; "." &amp; CY81)
        )
    ),
    IF(CW81&lt;&gt;"",
        IF(INT('Drill Size Info'!$AA$15)=INT('Drill Size Info'!$AB$15),
            --(INT('Drill Size Info'!$AA$15) &amp; "." &amp; RIGHT(CW81,3)),
            IF(AND((--(INT('Drill Size Info'!$AA$15) &amp; "." &amp; RIGHT(CW81,3))&gt;=--('Drill Size Info'!$AA$15)), (--(INT('Drill Size Info'!$AA$15) &amp; "." &amp; RIGHT(CW81,3))&lt;=--('Drill Size Info'!$AB$15))),
                --(INT('Drill Size Info'!$AA$15) &amp; "." &amp; RIGHT(CW81,3)),
                --(INT('Drill Size Info'!$AB$15) &amp; "." &amp; RIGHT(CW81,3))
            )
        ),
        "N/A"
    )
)</f>
        <v>N/A</v>
      </c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40"/>
      <c r="AD81" s="140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41"/>
      <c r="AT81" s="141"/>
      <c r="AU81" s="141"/>
      <c r="AV81" s="141"/>
      <c r="AW81" s="141"/>
      <c r="AX81" s="141"/>
      <c r="AY81" s="142"/>
      <c r="AZ81" s="52"/>
      <c r="BA81" s="52"/>
      <c r="BB81" s="52"/>
      <c r="BC81" s="52"/>
      <c r="BD81" s="52"/>
      <c r="BE81" s="52"/>
      <c r="BF81" s="192" t="str">
        <f t="shared" si="74"/>
        <v/>
      </c>
      <c r="BG81" s="52"/>
      <c r="BH81" s="52"/>
      <c r="BI81" s="19">
        <f t="shared" si="42"/>
        <v>0</v>
      </c>
      <c r="BJ81" s="19">
        <f t="shared" si="43"/>
        <v>0</v>
      </c>
      <c r="BK81" s="19">
        <f t="shared" si="44"/>
        <v>0</v>
      </c>
      <c r="BL81" s="19">
        <f t="shared" si="45"/>
        <v>0</v>
      </c>
      <c r="BM81" s="19">
        <f t="shared" si="46"/>
        <v>0</v>
      </c>
      <c r="BN81" s="19">
        <f t="shared" si="47"/>
        <v>0</v>
      </c>
      <c r="BO81" s="19">
        <f t="shared" si="48"/>
        <v>0</v>
      </c>
      <c r="BP81" s="19">
        <f t="shared" si="49"/>
        <v>0</v>
      </c>
      <c r="BQ81" s="19">
        <f t="shared" si="50"/>
        <v>0</v>
      </c>
      <c r="BR81" s="19">
        <f t="shared" si="51"/>
        <v>0</v>
      </c>
      <c r="BS81" s="19">
        <f t="shared" si="52"/>
        <v>0</v>
      </c>
      <c r="BT81" s="19">
        <f t="shared" si="53"/>
        <v>0</v>
      </c>
      <c r="BU81" s="19">
        <f t="shared" si="54"/>
        <v>0</v>
      </c>
      <c r="BV81" s="19">
        <f t="shared" si="55"/>
        <v>0</v>
      </c>
      <c r="BW81" s="19">
        <f t="shared" si="56"/>
        <v>0</v>
      </c>
      <c r="BX81" s="19">
        <f t="shared" si="57"/>
        <v>0</v>
      </c>
      <c r="BY81" s="19">
        <f t="shared" si="58"/>
        <v>0</v>
      </c>
      <c r="BZ81" s="19">
        <f t="shared" si="59"/>
        <v>0</v>
      </c>
      <c r="CA81" s="19">
        <f t="shared" si="60"/>
        <v>0</v>
      </c>
      <c r="CB81" s="19">
        <f t="shared" si="61"/>
        <v>0</v>
      </c>
      <c r="CC81" s="19">
        <f t="shared" si="62"/>
        <v>0</v>
      </c>
      <c r="CD81" s="19">
        <f t="shared" si="63"/>
        <v>0</v>
      </c>
      <c r="CE81" s="19">
        <f t="shared" si="64"/>
        <v>0</v>
      </c>
      <c r="CF81" s="19">
        <f t="shared" si="65"/>
        <v>0</v>
      </c>
      <c r="CG81" s="19">
        <f t="shared" si="66"/>
        <v>0</v>
      </c>
      <c r="CH81" s="19">
        <f t="shared" si="67"/>
        <v>0</v>
      </c>
      <c r="CI81" s="19">
        <f t="shared" si="68"/>
        <v>0</v>
      </c>
      <c r="CJ81" s="19">
        <f t="shared" si="69"/>
        <v>0</v>
      </c>
      <c r="CK81" s="19">
        <f t="shared" si="70"/>
        <v>0</v>
      </c>
      <c r="CL81" s="19">
        <f t="shared" si="71"/>
        <v>0</v>
      </c>
      <c r="CM81" s="19">
        <f t="shared" si="72"/>
        <v>0</v>
      </c>
      <c r="CN81" s="19">
        <f t="shared" si="73"/>
        <v>0</v>
      </c>
    </row>
    <row r="82" spans="2:92" ht="15" customHeight="1" x14ac:dyDescent="0.2">
      <c r="B82" s="136">
        <f t="shared" si="41"/>
        <v>74</v>
      </c>
      <c r="C82" s="137" t="str">
        <f>CONCATENATE('DATA SHEET'!$B$9,'Drill Size Info'!$P$2)</f>
        <v>" HWDP</v>
      </c>
      <c r="D82" s="138" t="str" cm="1">
        <f t="array" aca="1" ref="D82" ca="1">CELL("contents",BF82)</f>
        <v/>
      </c>
      <c r="E82" s="137" t="s">
        <v>154</v>
      </c>
      <c r="F82" s="137" t="s">
        <v>154</v>
      </c>
      <c r="G82" s="154"/>
      <c r="H82" s="154"/>
      <c r="I82" s="137" t="s">
        <v>154</v>
      </c>
      <c r="J82" s="154" t="s">
        <v>154</v>
      </c>
      <c r="K82" s="154" t="s">
        <v>154</v>
      </c>
      <c r="L82" s="137" t="s">
        <v>154</v>
      </c>
      <c r="M82" s="137" t="s">
        <v>154</v>
      </c>
      <c r="N82" s="158" t="str">
        <f>IF(CU82&lt;&gt;"",
    IF(INT('Drill Size Info'!$AA$19)=INT('Drill Size Info'!$AB$19),
        --(INT('Drill Size Info'!$AA$19) &amp; "." &amp; CU82),
        IF(AND((--(INT('Drill Size Info'!$AA$19) &amp; "." &amp; CU82)&gt;=--('Drill Size Info'!$AA$19)), (--(INT('Drill Size Info'!$AA$19) &amp; "." &amp; CU82)&lt;=--('Drill Size Info'!$AB$19))),
            --(INT('Drill Size Info'!$AA$19) &amp; "." &amp; CU82),
            --(INT('Drill Size Info'!$AB$19) &amp; "." &amp; CU82)
        )
    ),
    IF(CT82&lt;&gt;"",
        IF(INT('Drill Size Info'!$AA$19)=INT('Drill Size Info'!$AB$19),
            --(INT('Drill Size Info'!$AA$19) &amp; "." &amp; LEFT(CT82,3)),
            IF(AND((--(INT('Drill Size Info'!$AA$19) &amp; "." &amp; LEFT(CT82,3))&gt;=--('Drill Size Info'!$AA$19)), (--(INT('Drill Size Info'!$AA$19) &amp; "." &amp; LEFT(CT82,3))&lt;=--('Drill Size Info'!$AB$19))),
                --(INT('Drill Size Info'!$AA$19) &amp; "." &amp; LEFT(CT82,3)),
                --(INT('Drill Size Info'!$AB$19) &amp; "." &amp; LEFT(CT82,3))
            )
        ),
        "OK"
    )
)</f>
        <v>OK</v>
      </c>
      <c r="O82" s="163" t="str">
        <f>IF(CV82&lt;&gt;"",
    IF(INT('Drill Size Info'!$AA$19)=INT('Drill Size Info'!$AB$19),
        --(INT('Drill Size Info'!$AA$19) &amp; "." &amp; CV82),
        IF(AND((--(INT('Drill Size Info'!$AA$19) &amp; "." &amp; CV82)&gt;=--('Drill Size Info'!$AA$19)), (--(INT('Drill Size Info'!$AA$19) &amp; "." &amp; CV82)&lt;=--('Drill Size Info'!$AB$19))),
            --(INT('Drill Size Info'!$AA$19) &amp; "." &amp; CV82),
            --(INT('Drill Size Info'!$AB$19) &amp; "." &amp; CV82)
        )
    ),
    IF(CT82&lt;&gt;"",
        IF(INT('Drill Size Info'!$AA$19)=INT('Drill Size Info'!$AB$19),
            --(INT('Drill Size Info'!$AA$19) &amp; "." &amp; RIGHT(CT82,3)),
            IF(AND((--(INT('Drill Size Info'!$AA$19) &amp; "." &amp; RIGHT(CT82,3))&gt;=--('Drill Size Info'!$AA$19)), (--(INT('Drill Size Info'!$AA$19) &amp; "." &amp; RIGHT(CT82,3))&lt;=--('Drill Size Info'!$AB$19))),
                --(INT('Drill Size Info'!$AA$19) &amp; "." &amp; RIGHT(CT82,3)),
                --(INT('Drill Size Info'!$AB$19) &amp; "." &amp; RIGHT(CT82,3))
            )
        ),
        "N/A"
    )
)</f>
        <v>N/A</v>
      </c>
      <c r="P82" s="158" t="str">
        <f>IF(CX82&lt;&gt;"",
    IF(INT('Drill Size Info'!$AA$19)=INT('Drill Size Info'!$AB$15),
        --(INT('Drill Size Info'!$AA$15) &amp; "." &amp; CX82),
        IF(AND((--(INT('Drill Size Info'!$AA$15) &amp; "." &amp; CX82)&gt;=--('Drill Size Info'!$AA$15)), (--(INT('Drill Size Info'!$AA$15) &amp; "." &amp; CX82)&lt;=--('Drill Size Info'!$AB$15))),
            --(INT('Drill Size Info'!$AA$15) &amp; "." &amp; CX82),
            --(INT('Drill Size Info'!$AB$15) &amp; "." &amp; CX82)
        )
    ),
    IF(CW82&lt;&gt;"",
        IF(INT('Drill Size Info'!$AA$15)=INT('Drill Size Info'!$AB$15),
            --(INT('Drill Size Info'!$AA$15) &amp; "." &amp; LEFT(CW82,3)),
            IF(AND((--(INT('Drill Size Info'!$AA$15) &amp; "." &amp; LEFT(CW82,3))&gt;=--('Drill Size Info'!$AA$15)), (--(INT('Drill Size Info'!$AA$15) &amp; "." &amp; LEFT(CW82,3))&lt;=--('Drill Size Info'!$AB$15))),
                --(INT('Drill Size Info'!$AA$15) &amp; "." &amp; LEFT(CW82,3)),
                --(INT('Drill Size Info'!$AB$15) &amp; "." &amp; LEFT(CW82,3))
            )
        ),
        "OK"
    )
)</f>
        <v>OK</v>
      </c>
      <c r="Q82" s="163" t="str">
        <f>IF(CY82&lt;&gt;"",
    IF(INT('Drill Size Info'!$AA$19)=INT('Drill Size Info'!$AB$15),
        --(INT('Drill Size Info'!$AA$15) &amp; "." &amp; CY82),
        IF(AND((--(INT('Drill Size Info'!$AA$15) &amp; "." &amp; CY82)&gt;=--('Drill Size Info'!$AA$15)), (--(INT('Drill Size Info'!$AA$15) &amp; "." &amp; CY82)&lt;=--('Drill Size Info'!$AB$15))),
            --(INT('Drill Size Info'!$AA$15) &amp; "." &amp; CY82),
            --(INT('Drill Size Info'!$AB$15) &amp; "." &amp; CY82)
        )
    ),
    IF(CW82&lt;&gt;"",
        IF(INT('Drill Size Info'!$AA$15)=INT('Drill Size Info'!$AB$15),
            --(INT('Drill Size Info'!$AA$15) &amp; "." &amp; RIGHT(CW82,3)),
            IF(AND((--(INT('Drill Size Info'!$AA$15) &amp; "." &amp; RIGHT(CW82,3))&gt;=--('Drill Size Info'!$AA$15)), (--(INT('Drill Size Info'!$AA$15) &amp; "." &amp; RIGHT(CW82,3))&lt;=--('Drill Size Info'!$AB$15))),
                --(INT('Drill Size Info'!$AA$15) &amp; "." &amp; RIGHT(CW82,3)),
                --(INT('Drill Size Info'!$AB$15) &amp; "." &amp; RIGHT(CW82,3))
            )
        ),
        "N/A"
    )
)</f>
        <v>N/A</v>
      </c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40"/>
      <c r="AD82" s="140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41"/>
      <c r="AT82" s="141"/>
      <c r="AU82" s="141"/>
      <c r="AV82" s="141"/>
      <c r="AW82" s="141"/>
      <c r="AX82" s="141"/>
      <c r="AY82" s="142"/>
      <c r="AZ82" s="52"/>
      <c r="BA82" s="52"/>
      <c r="BB82" s="52"/>
      <c r="BC82" s="52"/>
      <c r="BD82" s="52"/>
      <c r="BE82" s="52"/>
      <c r="BF82" s="192" t="str">
        <f t="shared" si="74"/>
        <v/>
      </c>
      <c r="BG82" s="52"/>
      <c r="BH82" s="52"/>
      <c r="BI82" s="19">
        <f t="shared" si="42"/>
        <v>0</v>
      </c>
      <c r="BJ82" s="19">
        <f t="shared" si="43"/>
        <v>0</v>
      </c>
      <c r="BK82" s="19">
        <f t="shared" si="44"/>
        <v>0</v>
      </c>
      <c r="BL82" s="19">
        <f t="shared" si="45"/>
        <v>0</v>
      </c>
      <c r="BM82" s="19">
        <f t="shared" si="46"/>
        <v>0</v>
      </c>
      <c r="BN82" s="19">
        <f t="shared" si="47"/>
        <v>0</v>
      </c>
      <c r="BO82" s="19">
        <f t="shared" si="48"/>
        <v>0</v>
      </c>
      <c r="BP82" s="19">
        <f t="shared" si="49"/>
        <v>0</v>
      </c>
      <c r="BQ82" s="19">
        <f t="shared" si="50"/>
        <v>0</v>
      </c>
      <c r="BR82" s="19">
        <f t="shared" si="51"/>
        <v>0</v>
      </c>
      <c r="BS82" s="19">
        <f t="shared" si="52"/>
        <v>0</v>
      </c>
      <c r="BT82" s="19">
        <f t="shared" si="53"/>
        <v>0</v>
      </c>
      <c r="BU82" s="19">
        <f t="shared" si="54"/>
        <v>0</v>
      </c>
      <c r="BV82" s="19">
        <f t="shared" si="55"/>
        <v>0</v>
      </c>
      <c r="BW82" s="19">
        <f t="shared" si="56"/>
        <v>0</v>
      </c>
      <c r="BX82" s="19">
        <f t="shared" si="57"/>
        <v>0</v>
      </c>
      <c r="BY82" s="19">
        <f t="shared" si="58"/>
        <v>0</v>
      </c>
      <c r="BZ82" s="19">
        <f t="shared" si="59"/>
        <v>0</v>
      </c>
      <c r="CA82" s="19">
        <f t="shared" si="60"/>
        <v>0</v>
      </c>
      <c r="CB82" s="19">
        <f t="shared" si="61"/>
        <v>0</v>
      </c>
      <c r="CC82" s="19">
        <f t="shared" si="62"/>
        <v>0</v>
      </c>
      <c r="CD82" s="19">
        <f t="shared" si="63"/>
        <v>0</v>
      </c>
      <c r="CE82" s="19">
        <f t="shared" si="64"/>
        <v>0</v>
      </c>
      <c r="CF82" s="19">
        <f t="shared" si="65"/>
        <v>0</v>
      </c>
      <c r="CG82" s="19">
        <f t="shared" si="66"/>
        <v>0</v>
      </c>
      <c r="CH82" s="19">
        <f t="shared" si="67"/>
        <v>0</v>
      </c>
      <c r="CI82" s="19">
        <f t="shared" si="68"/>
        <v>0</v>
      </c>
      <c r="CJ82" s="19">
        <f t="shared" si="69"/>
        <v>0</v>
      </c>
      <c r="CK82" s="19">
        <f t="shared" si="70"/>
        <v>0</v>
      </c>
      <c r="CL82" s="19">
        <f t="shared" si="71"/>
        <v>0</v>
      </c>
      <c r="CM82" s="19">
        <f t="shared" si="72"/>
        <v>0</v>
      </c>
      <c r="CN82" s="19">
        <f t="shared" si="73"/>
        <v>0</v>
      </c>
    </row>
    <row r="83" spans="2:92" ht="15" customHeight="1" x14ac:dyDescent="0.2">
      <c r="B83" s="136">
        <f t="shared" ref="B83:B146" si="75" xml:space="preserve"> B82+1</f>
        <v>75</v>
      </c>
      <c r="C83" s="137" t="str">
        <f>CONCATENATE('DATA SHEET'!$B$9,'Drill Size Info'!$P$2)</f>
        <v>" HWDP</v>
      </c>
      <c r="D83" s="138" t="str" cm="1">
        <f t="array" aca="1" ref="D83" ca="1">CELL("contents",BF83)</f>
        <v/>
      </c>
      <c r="E83" s="137" t="s">
        <v>154</v>
      </c>
      <c r="F83" s="137" t="s">
        <v>154</v>
      </c>
      <c r="G83" s="154"/>
      <c r="H83" s="154"/>
      <c r="I83" s="137" t="s">
        <v>154</v>
      </c>
      <c r="J83" s="154" t="s">
        <v>154</v>
      </c>
      <c r="K83" s="154" t="s">
        <v>154</v>
      </c>
      <c r="L83" s="137" t="s">
        <v>154</v>
      </c>
      <c r="M83" s="137" t="s">
        <v>154</v>
      </c>
      <c r="N83" s="158" t="str">
        <f>IF(CU83&lt;&gt;"",
    IF(INT('Drill Size Info'!$AA$19)=INT('Drill Size Info'!$AB$19),
        --(INT('Drill Size Info'!$AA$19) &amp; "." &amp; CU83),
        IF(AND((--(INT('Drill Size Info'!$AA$19) &amp; "." &amp; CU83)&gt;=--('Drill Size Info'!$AA$19)), (--(INT('Drill Size Info'!$AA$19) &amp; "." &amp; CU83)&lt;=--('Drill Size Info'!$AB$19))),
            --(INT('Drill Size Info'!$AA$19) &amp; "." &amp; CU83),
            --(INT('Drill Size Info'!$AB$19) &amp; "." &amp; CU83)
        )
    ),
    IF(CT83&lt;&gt;"",
        IF(INT('Drill Size Info'!$AA$19)=INT('Drill Size Info'!$AB$19),
            --(INT('Drill Size Info'!$AA$19) &amp; "." &amp; LEFT(CT83,3)),
            IF(AND((--(INT('Drill Size Info'!$AA$19) &amp; "." &amp; LEFT(CT83,3))&gt;=--('Drill Size Info'!$AA$19)), (--(INT('Drill Size Info'!$AA$19) &amp; "." &amp; LEFT(CT83,3))&lt;=--('Drill Size Info'!$AB$19))),
                --(INT('Drill Size Info'!$AA$19) &amp; "." &amp; LEFT(CT83,3)),
                --(INT('Drill Size Info'!$AB$19) &amp; "." &amp; LEFT(CT83,3))
            )
        ),
        "OK"
    )
)</f>
        <v>OK</v>
      </c>
      <c r="O83" s="163" t="str">
        <f>IF(CV83&lt;&gt;"",
    IF(INT('Drill Size Info'!$AA$19)=INT('Drill Size Info'!$AB$19),
        --(INT('Drill Size Info'!$AA$19) &amp; "." &amp; CV83),
        IF(AND((--(INT('Drill Size Info'!$AA$19) &amp; "." &amp; CV83)&gt;=--('Drill Size Info'!$AA$19)), (--(INT('Drill Size Info'!$AA$19) &amp; "." &amp; CV83)&lt;=--('Drill Size Info'!$AB$19))),
            --(INT('Drill Size Info'!$AA$19) &amp; "." &amp; CV83),
            --(INT('Drill Size Info'!$AB$19) &amp; "." &amp; CV83)
        )
    ),
    IF(CT83&lt;&gt;"",
        IF(INT('Drill Size Info'!$AA$19)=INT('Drill Size Info'!$AB$19),
            --(INT('Drill Size Info'!$AA$19) &amp; "." &amp; RIGHT(CT83,3)),
            IF(AND((--(INT('Drill Size Info'!$AA$19) &amp; "." &amp; RIGHT(CT83,3))&gt;=--('Drill Size Info'!$AA$19)), (--(INT('Drill Size Info'!$AA$19) &amp; "." &amp; RIGHT(CT83,3))&lt;=--('Drill Size Info'!$AB$19))),
                --(INT('Drill Size Info'!$AA$19) &amp; "." &amp; RIGHT(CT83,3)),
                --(INT('Drill Size Info'!$AB$19) &amp; "." &amp; RIGHT(CT83,3))
            )
        ),
        "N/A"
    )
)</f>
        <v>N/A</v>
      </c>
      <c r="P83" s="158" t="str">
        <f>IF(CX83&lt;&gt;"",
    IF(INT('Drill Size Info'!$AA$19)=INT('Drill Size Info'!$AB$15),
        --(INT('Drill Size Info'!$AA$15) &amp; "." &amp; CX83),
        IF(AND((--(INT('Drill Size Info'!$AA$15) &amp; "." &amp; CX83)&gt;=--('Drill Size Info'!$AA$15)), (--(INT('Drill Size Info'!$AA$15) &amp; "." &amp; CX83)&lt;=--('Drill Size Info'!$AB$15))),
            --(INT('Drill Size Info'!$AA$15) &amp; "." &amp; CX83),
            --(INT('Drill Size Info'!$AB$15) &amp; "." &amp; CX83)
        )
    ),
    IF(CW83&lt;&gt;"",
        IF(INT('Drill Size Info'!$AA$15)=INT('Drill Size Info'!$AB$15),
            --(INT('Drill Size Info'!$AA$15) &amp; "." &amp; LEFT(CW83,3)),
            IF(AND((--(INT('Drill Size Info'!$AA$15) &amp; "." &amp; LEFT(CW83,3))&gt;=--('Drill Size Info'!$AA$15)), (--(INT('Drill Size Info'!$AA$15) &amp; "." &amp; LEFT(CW83,3))&lt;=--('Drill Size Info'!$AB$15))),
                --(INT('Drill Size Info'!$AA$15) &amp; "." &amp; LEFT(CW83,3)),
                --(INT('Drill Size Info'!$AB$15) &amp; "." &amp; LEFT(CW83,3))
            )
        ),
        "OK"
    )
)</f>
        <v>OK</v>
      </c>
      <c r="Q83" s="163" t="str">
        <f>IF(CY83&lt;&gt;"",
    IF(INT('Drill Size Info'!$AA$19)=INT('Drill Size Info'!$AB$15),
        --(INT('Drill Size Info'!$AA$15) &amp; "." &amp; CY83),
        IF(AND((--(INT('Drill Size Info'!$AA$15) &amp; "." &amp; CY83)&gt;=--('Drill Size Info'!$AA$15)), (--(INT('Drill Size Info'!$AA$15) &amp; "." &amp; CY83)&lt;=--('Drill Size Info'!$AB$15))),
            --(INT('Drill Size Info'!$AA$15) &amp; "." &amp; CY83),
            --(INT('Drill Size Info'!$AB$15) &amp; "." &amp; CY83)
        )
    ),
    IF(CW83&lt;&gt;"",
        IF(INT('Drill Size Info'!$AA$15)=INT('Drill Size Info'!$AB$15),
            --(INT('Drill Size Info'!$AA$15) &amp; "." &amp; RIGHT(CW83,3)),
            IF(AND((--(INT('Drill Size Info'!$AA$15) &amp; "." &amp; RIGHT(CW83,3))&gt;=--('Drill Size Info'!$AA$15)), (--(INT('Drill Size Info'!$AA$15) &amp; "." &amp; RIGHT(CW83,3))&lt;=--('Drill Size Info'!$AB$15))),
                --(INT('Drill Size Info'!$AA$15) &amp; "." &amp; RIGHT(CW83,3)),
                --(INT('Drill Size Info'!$AB$15) &amp; "." &amp; RIGHT(CW83,3))
            )
        ),
        "N/A"
    )
)</f>
        <v>N/A</v>
      </c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40"/>
      <c r="AD83" s="140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41"/>
      <c r="AT83" s="141"/>
      <c r="AU83" s="141"/>
      <c r="AV83" s="141"/>
      <c r="AW83" s="141"/>
      <c r="AX83" s="141"/>
      <c r="AY83" s="142"/>
      <c r="AZ83" s="52"/>
      <c r="BA83" s="52"/>
      <c r="BB83" s="52"/>
      <c r="BC83" s="52"/>
      <c r="BD83" s="52"/>
      <c r="BE83" s="52"/>
      <c r="BF83" s="192" t="str">
        <f t="shared" si="74"/>
        <v/>
      </c>
      <c r="BG83" s="52"/>
      <c r="BH83" s="52"/>
      <c r="BI83" s="19">
        <f t="shared" si="42"/>
        <v>0</v>
      </c>
      <c r="BJ83" s="19">
        <f t="shared" si="43"/>
        <v>0</v>
      </c>
      <c r="BK83" s="19">
        <f t="shared" si="44"/>
        <v>0</v>
      </c>
      <c r="BL83" s="19">
        <f t="shared" si="45"/>
        <v>0</v>
      </c>
      <c r="BM83" s="19">
        <f t="shared" si="46"/>
        <v>0</v>
      </c>
      <c r="BN83" s="19">
        <f t="shared" si="47"/>
        <v>0</v>
      </c>
      <c r="BO83" s="19">
        <f t="shared" si="48"/>
        <v>0</v>
      </c>
      <c r="BP83" s="19">
        <f t="shared" si="49"/>
        <v>0</v>
      </c>
      <c r="BQ83" s="19">
        <f t="shared" si="50"/>
        <v>0</v>
      </c>
      <c r="BR83" s="19">
        <f t="shared" si="51"/>
        <v>0</v>
      </c>
      <c r="BS83" s="19">
        <f t="shared" si="52"/>
        <v>0</v>
      </c>
      <c r="BT83" s="19">
        <f t="shared" si="53"/>
        <v>0</v>
      </c>
      <c r="BU83" s="19">
        <f t="shared" si="54"/>
        <v>0</v>
      </c>
      <c r="BV83" s="19">
        <f t="shared" si="55"/>
        <v>0</v>
      </c>
      <c r="BW83" s="19">
        <f t="shared" si="56"/>
        <v>0</v>
      </c>
      <c r="BX83" s="19">
        <f t="shared" si="57"/>
        <v>0</v>
      </c>
      <c r="BY83" s="19">
        <f t="shared" si="58"/>
        <v>0</v>
      </c>
      <c r="BZ83" s="19">
        <f t="shared" si="59"/>
        <v>0</v>
      </c>
      <c r="CA83" s="19">
        <f t="shared" si="60"/>
        <v>0</v>
      </c>
      <c r="CB83" s="19">
        <f t="shared" si="61"/>
        <v>0</v>
      </c>
      <c r="CC83" s="19">
        <f t="shared" si="62"/>
        <v>0</v>
      </c>
      <c r="CD83" s="19">
        <f t="shared" si="63"/>
        <v>0</v>
      </c>
      <c r="CE83" s="19">
        <f t="shared" si="64"/>
        <v>0</v>
      </c>
      <c r="CF83" s="19">
        <f t="shared" si="65"/>
        <v>0</v>
      </c>
      <c r="CG83" s="19">
        <f t="shared" si="66"/>
        <v>0</v>
      </c>
      <c r="CH83" s="19">
        <f t="shared" si="67"/>
        <v>0</v>
      </c>
      <c r="CI83" s="19">
        <f t="shared" si="68"/>
        <v>0</v>
      </c>
      <c r="CJ83" s="19">
        <f t="shared" si="69"/>
        <v>0</v>
      </c>
      <c r="CK83" s="19">
        <f t="shared" si="70"/>
        <v>0</v>
      </c>
      <c r="CL83" s="19">
        <f t="shared" si="71"/>
        <v>0</v>
      </c>
      <c r="CM83" s="19">
        <f t="shared" si="72"/>
        <v>0</v>
      </c>
      <c r="CN83" s="19">
        <f t="shared" si="73"/>
        <v>0</v>
      </c>
    </row>
    <row r="84" spans="2:92" ht="15" customHeight="1" x14ac:dyDescent="0.2">
      <c r="B84" s="136">
        <f t="shared" si="75"/>
        <v>76</v>
      </c>
      <c r="C84" s="137" t="str">
        <f>CONCATENATE('DATA SHEET'!$B$9,'Drill Size Info'!$P$2)</f>
        <v>" HWDP</v>
      </c>
      <c r="D84" s="138" t="str" cm="1">
        <f t="array" aca="1" ref="D84" ca="1">CELL("contents",BF84)</f>
        <v/>
      </c>
      <c r="E84" s="137" t="s">
        <v>154</v>
      </c>
      <c r="F84" s="137" t="s">
        <v>154</v>
      </c>
      <c r="G84" s="154"/>
      <c r="H84" s="154"/>
      <c r="I84" s="137" t="s">
        <v>154</v>
      </c>
      <c r="J84" s="154" t="s">
        <v>154</v>
      </c>
      <c r="K84" s="154" t="s">
        <v>154</v>
      </c>
      <c r="L84" s="137" t="s">
        <v>154</v>
      </c>
      <c r="M84" s="137" t="s">
        <v>154</v>
      </c>
      <c r="N84" s="158" t="str">
        <f>IF(CU84&lt;&gt;"",
    IF(INT('Drill Size Info'!$AA$19)=INT('Drill Size Info'!$AB$19),
        --(INT('Drill Size Info'!$AA$19) &amp; "." &amp; CU84),
        IF(AND((--(INT('Drill Size Info'!$AA$19) &amp; "." &amp; CU84)&gt;=--('Drill Size Info'!$AA$19)), (--(INT('Drill Size Info'!$AA$19) &amp; "." &amp; CU84)&lt;=--('Drill Size Info'!$AB$19))),
            --(INT('Drill Size Info'!$AA$19) &amp; "." &amp; CU84),
            --(INT('Drill Size Info'!$AB$19) &amp; "." &amp; CU84)
        )
    ),
    IF(CT84&lt;&gt;"",
        IF(INT('Drill Size Info'!$AA$19)=INT('Drill Size Info'!$AB$19),
            --(INT('Drill Size Info'!$AA$19) &amp; "." &amp; LEFT(CT84,3)),
            IF(AND((--(INT('Drill Size Info'!$AA$19) &amp; "." &amp; LEFT(CT84,3))&gt;=--('Drill Size Info'!$AA$19)), (--(INT('Drill Size Info'!$AA$19) &amp; "." &amp; LEFT(CT84,3))&lt;=--('Drill Size Info'!$AB$19))),
                --(INT('Drill Size Info'!$AA$19) &amp; "." &amp; LEFT(CT84,3)),
                --(INT('Drill Size Info'!$AB$19) &amp; "." &amp; LEFT(CT84,3))
            )
        ),
        "OK"
    )
)</f>
        <v>OK</v>
      </c>
      <c r="O84" s="163" t="str">
        <f>IF(CV84&lt;&gt;"",
    IF(INT('Drill Size Info'!$AA$19)=INT('Drill Size Info'!$AB$19),
        --(INT('Drill Size Info'!$AA$19) &amp; "." &amp; CV84),
        IF(AND((--(INT('Drill Size Info'!$AA$19) &amp; "." &amp; CV84)&gt;=--('Drill Size Info'!$AA$19)), (--(INT('Drill Size Info'!$AA$19) &amp; "." &amp; CV84)&lt;=--('Drill Size Info'!$AB$19))),
            --(INT('Drill Size Info'!$AA$19) &amp; "." &amp; CV84),
            --(INT('Drill Size Info'!$AB$19) &amp; "." &amp; CV84)
        )
    ),
    IF(CT84&lt;&gt;"",
        IF(INT('Drill Size Info'!$AA$19)=INT('Drill Size Info'!$AB$19),
            --(INT('Drill Size Info'!$AA$19) &amp; "." &amp; RIGHT(CT84,3)),
            IF(AND((--(INT('Drill Size Info'!$AA$19) &amp; "." &amp; RIGHT(CT84,3))&gt;=--('Drill Size Info'!$AA$19)), (--(INT('Drill Size Info'!$AA$19) &amp; "." &amp; RIGHT(CT84,3))&lt;=--('Drill Size Info'!$AB$19))),
                --(INT('Drill Size Info'!$AA$19) &amp; "." &amp; RIGHT(CT84,3)),
                --(INT('Drill Size Info'!$AB$19) &amp; "." &amp; RIGHT(CT84,3))
            )
        ),
        "N/A"
    )
)</f>
        <v>N/A</v>
      </c>
      <c r="P84" s="158" t="str">
        <f>IF(CX84&lt;&gt;"",
    IF(INT('Drill Size Info'!$AA$19)=INT('Drill Size Info'!$AB$15),
        --(INT('Drill Size Info'!$AA$15) &amp; "." &amp; CX84),
        IF(AND((--(INT('Drill Size Info'!$AA$15) &amp; "." &amp; CX84)&gt;=--('Drill Size Info'!$AA$15)), (--(INT('Drill Size Info'!$AA$15) &amp; "." &amp; CX84)&lt;=--('Drill Size Info'!$AB$15))),
            --(INT('Drill Size Info'!$AA$15) &amp; "." &amp; CX84),
            --(INT('Drill Size Info'!$AB$15) &amp; "." &amp; CX84)
        )
    ),
    IF(CW84&lt;&gt;"",
        IF(INT('Drill Size Info'!$AA$15)=INT('Drill Size Info'!$AB$15),
            --(INT('Drill Size Info'!$AA$15) &amp; "." &amp; LEFT(CW84,3)),
            IF(AND((--(INT('Drill Size Info'!$AA$15) &amp; "." &amp; LEFT(CW84,3))&gt;=--('Drill Size Info'!$AA$15)), (--(INT('Drill Size Info'!$AA$15) &amp; "." &amp; LEFT(CW84,3))&lt;=--('Drill Size Info'!$AB$15))),
                --(INT('Drill Size Info'!$AA$15) &amp; "." &amp; LEFT(CW84,3)),
                --(INT('Drill Size Info'!$AB$15) &amp; "." &amp; LEFT(CW84,3))
            )
        ),
        "OK"
    )
)</f>
        <v>OK</v>
      </c>
      <c r="Q84" s="163" t="str">
        <f>IF(CY84&lt;&gt;"",
    IF(INT('Drill Size Info'!$AA$19)=INT('Drill Size Info'!$AB$15),
        --(INT('Drill Size Info'!$AA$15) &amp; "." &amp; CY84),
        IF(AND((--(INT('Drill Size Info'!$AA$15) &amp; "." &amp; CY84)&gt;=--('Drill Size Info'!$AA$15)), (--(INT('Drill Size Info'!$AA$15) &amp; "." &amp; CY84)&lt;=--('Drill Size Info'!$AB$15))),
            --(INT('Drill Size Info'!$AA$15) &amp; "." &amp; CY84),
            --(INT('Drill Size Info'!$AB$15) &amp; "." &amp; CY84)
        )
    ),
    IF(CW84&lt;&gt;"",
        IF(INT('Drill Size Info'!$AA$15)=INT('Drill Size Info'!$AB$15),
            --(INT('Drill Size Info'!$AA$15) &amp; "." &amp; RIGHT(CW84,3)),
            IF(AND((--(INT('Drill Size Info'!$AA$15) &amp; "." &amp; RIGHT(CW84,3))&gt;=--('Drill Size Info'!$AA$15)), (--(INT('Drill Size Info'!$AA$15) &amp; "." &amp; RIGHT(CW84,3))&lt;=--('Drill Size Info'!$AB$15))),
                --(INT('Drill Size Info'!$AA$15) &amp; "." &amp; RIGHT(CW84,3)),
                --(INT('Drill Size Info'!$AB$15) &amp; "." &amp; RIGHT(CW84,3))
            )
        ),
        "N/A"
    )
)</f>
        <v>N/A</v>
      </c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40"/>
      <c r="AD84" s="140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41"/>
      <c r="AT84" s="141"/>
      <c r="AU84" s="141"/>
      <c r="AV84" s="141"/>
      <c r="AW84" s="141"/>
      <c r="AX84" s="141"/>
      <c r="AY84" s="142"/>
      <c r="AZ84" s="52"/>
      <c r="BA84" s="52"/>
      <c r="BB84" s="52"/>
      <c r="BC84" s="52"/>
      <c r="BD84" s="52"/>
      <c r="BE84" s="52"/>
      <c r="BF84" s="192" t="str">
        <f t="shared" si="74"/>
        <v/>
      </c>
      <c r="BG84" s="52"/>
      <c r="BH84" s="52"/>
      <c r="BI84" s="19">
        <f t="shared" si="42"/>
        <v>0</v>
      </c>
      <c r="BJ84" s="19">
        <f t="shared" si="43"/>
        <v>0</v>
      </c>
      <c r="BK84" s="19">
        <f t="shared" si="44"/>
        <v>0</v>
      </c>
      <c r="BL84" s="19">
        <f t="shared" si="45"/>
        <v>0</v>
      </c>
      <c r="BM84" s="19">
        <f t="shared" si="46"/>
        <v>0</v>
      </c>
      <c r="BN84" s="19">
        <f t="shared" si="47"/>
        <v>0</v>
      </c>
      <c r="BO84" s="19">
        <f t="shared" si="48"/>
        <v>0</v>
      </c>
      <c r="BP84" s="19">
        <f t="shared" si="49"/>
        <v>0</v>
      </c>
      <c r="BQ84" s="19">
        <f t="shared" si="50"/>
        <v>0</v>
      </c>
      <c r="BR84" s="19">
        <f t="shared" si="51"/>
        <v>0</v>
      </c>
      <c r="BS84" s="19">
        <f t="shared" si="52"/>
        <v>0</v>
      </c>
      <c r="BT84" s="19">
        <f t="shared" si="53"/>
        <v>0</v>
      </c>
      <c r="BU84" s="19">
        <f t="shared" si="54"/>
        <v>0</v>
      </c>
      <c r="BV84" s="19">
        <f t="shared" si="55"/>
        <v>0</v>
      </c>
      <c r="BW84" s="19">
        <f t="shared" si="56"/>
        <v>0</v>
      </c>
      <c r="BX84" s="19">
        <f t="shared" si="57"/>
        <v>0</v>
      </c>
      <c r="BY84" s="19">
        <f t="shared" si="58"/>
        <v>0</v>
      </c>
      <c r="BZ84" s="19">
        <f t="shared" si="59"/>
        <v>0</v>
      </c>
      <c r="CA84" s="19">
        <f t="shared" si="60"/>
        <v>0</v>
      </c>
      <c r="CB84" s="19">
        <f t="shared" si="61"/>
        <v>0</v>
      </c>
      <c r="CC84" s="19">
        <f t="shared" si="62"/>
        <v>0</v>
      </c>
      <c r="CD84" s="19">
        <f t="shared" si="63"/>
        <v>0</v>
      </c>
      <c r="CE84" s="19">
        <f t="shared" si="64"/>
        <v>0</v>
      </c>
      <c r="CF84" s="19">
        <f t="shared" si="65"/>
        <v>0</v>
      </c>
      <c r="CG84" s="19">
        <f t="shared" si="66"/>
        <v>0</v>
      </c>
      <c r="CH84" s="19">
        <f t="shared" si="67"/>
        <v>0</v>
      </c>
      <c r="CI84" s="19">
        <f t="shared" si="68"/>
        <v>0</v>
      </c>
      <c r="CJ84" s="19">
        <f t="shared" si="69"/>
        <v>0</v>
      </c>
      <c r="CK84" s="19">
        <f t="shared" si="70"/>
        <v>0</v>
      </c>
      <c r="CL84" s="19">
        <f t="shared" si="71"/>
        <v>0</v>
      </c>
      <c r="CM84" s="19">
        <f t="shared" si="72"/>
        <v>0</v>
      </c>
      <c r="CN84" s="19">
        <f t="shared" si="73"/>
        <v>0</v>
      </c>
    </row>
    <row r="85" spans="2:92" ht="15" customHeight="1" x14ac:dyDescent="0.2">
      <c r="B85" s="136">
        <f t="shared" si="75"/>
        <v>77</v>
      </c>
      <c r="C85" s="137" t="str">
        <f>CONCATENATE('DATA SHEET'!$B$9,'Drill Size Info'!$P$2)</f>
        <v>" HWDP</v>
      </c>
      <c r="D85" s="138" t="str" cm="1">
        <f t="array" aca="1" ref="D85" ca="1">CELL("contents",BF85)</f>
        <v/>
      </c>
      <c r="E85" s="137" t="s">
        <v>154</v>
      </c>
      <c r="F85" s="137" t="s">
        <v>154</v>
      </c>
      <c r="G85" s="154"/>
      <c r="H85" s="154"/>
      <c r="I85" s="137" t="s">
        <v>154</v>
      </c>
      <c r="J85" s="154" t="s">
        <v>154</v>
      </c>
      <c r="K85" s="154" t="s">
        <v>154</v>
      </c>
      <c r="L85" s="137" t="s">
        <v>154</v>
      </c>
      <c r="M85" s="137" t="s">
        <v>154</v>
      </c>
      <c r="N85" s="158" t="str">
        <f>IF(CU85&lt;&gt;"",
    IF(INT('Drill Size Info'!$AA$19)=INT('Drill Size Info'!$AB$19),
        --(INT('Drill Size Info'!$AA$19) &amp; "." &amp; CU85),
        IF(AND((--(INT('Drill Size Info'!$AA$19) &amp; "." &amp; CU85)&gt;=--('Drill Size Info'!$AA$19)), (--(INT('Drill Size Info'!$AA$19) &amp; "." &amp; CU85)&lt;=--('Drill Size Info'!$AB$19))),
            --(INT('Drill Size Info'!$AA$19) &amp; "." &amp; CU85),
            --(INT('Drill Size Info'!$AB$19) &amp; "." &amp; CU85)
        )
    ),
    IF(CT85&lt;&gt;"",
        IF(INT('Drill Size Info'!$AA$19)=INT('Drill Size Info'!$AB$19),
            --(INT('Drill Size Info'!$AA$19) &amp; "." &amp; LEFT(CT85,3)),
            IF(AND((--(INT('Drill Size Info'!$AA$19) &amp; "." &amp; LEFT(CT85,3))&gt;=--('Drill Size Info'!$AA$19)), (--(INT('Drill Size Info'!$AA$19) &amp; "." &amp; LEFT(CT85,3))&lt;=--('Drill Size Info'!$AB$19))),
                --(INT('Drill Size Info'!$AA$19) &amp; "." &amp; LEFT(CT85,3)),
                --(INT('Drill Size Info'!$AB$19) &amp; "." &amp; LEFT(CT85,3))
            )
        ),
        "OK"
    )
)</f>
        <v>OK</v>
      </c>
      <c r="O85" s="163" t="str">
        <f>IF(CV85&lt;&gt;"",
    IF(INT('Drill Size Info'!$AA$19)=INT('Drill Size Info'!$AB$19),
        --(INT('Drill Size Info'!$AA$19) &amp; "." &amp; CV85),
        IF(AND((--(INT('Drill Size Info'!$AA$19) &amp; "." &amp; CV85)&gt;=--('Drill Size Info'!$AA$19)), (--(INT('Drill Size Info'!$AA$19) &amp; "." &amp; CV85)&lt;=--('Drill Size Info'!$AB$19))),
            --(INT('Drill Size Info'!$AA$19) &amp; "." &amp; CV85),
            --(INT('Drill Size Info'!$AB$19) &amp; "." &amp; CV85)
        )
    ),
    IF(CT85&lt;&gt;"",
        IF(INT('Drill Size Info'!$AA$19)=INT('Drill Size Info'!$AB$19),
            --(INT('Drill Size Info'!$AA$19) &amp; "." &amp; RIGHT(CT85,3)),
            IF(AND((--(INT('Drill Size Info'!$AA$19) &amp; "." &amp; RIGHT(CT85,3))&gt;=--('Drill Size Info'!$AA$19)), (--(INT('Drill Size Info'!$AA$19) &amp; "." &amp; RIGHT(CT85,3))&lt;=--('Drill Size Info'!$AB$19))),
                --(INT('Drill Size Info'!$AA$19) &amp; "." &amp; RIGHT(CT85,3)),
                --(INT('Drill Size Info'!$AB$19) &amp; "." &amp; RIGHT(CT85,3))
            )
        ),
        "N/A"
    )
)</f>
        <v>N/A</v>
      </c>
      <c r="P85" s="158" t="str">
        <f>IF(CX85&lt;&gt;"",
    IF(INT('Drill Size Info'!$AA$19)=INT('Drill Size Info'!$AB$15),
        --(INT('Drill Size Info'!$AA$15) &amp; "." &amp; CX85),
        IF(AND((--(INT('Drill Size Info'!$AA$15) &amp; "." &amp; CX85)&gt;=--('Drill Size Info'!$AA$15)), (--(INT('Drill Size Info'!$AA$15) &amp; "." &amp; CX85)&lt;=--('Drill Size Info'!$AB$15))),
            --(INT('Drill Size Info'!$AA$15) &amp; "." &amp; CX85),
            --(INT('Drill Size Info'!$AB$15) &amp; "." &amp; CX85)
        )
    ),
    IF(CW85&lt;&gt;"",
        IF(INT('Drill Size Info'!$AA$15)=INT('Drill Size Info'!$AB$15),
            --(INT('Drill Size Info'!$AA$15) &amp; "." &amp; LEFT(CW85,3)),
            IF(AND((--(INT('Drill Size Info'!$AA$15) &amp; "." &amp; LEFT(CW85,3))&gt;=--('Drill Size Info'!$AA$15)), (--(INT('Drill Size Info'!$AA$15) &amp; "." &amp; LEFT(CW85,3))&lt;=--('Drill Size Info'!$AB$15))),
                --(INT('Drill Size Info'!$AA$15) &amp; "." &amp; LEFT(CW85,3)),
                --(INT('Drill Size Info'!$AB$15) &amp; "." &amp; LEFT(CW85,3))
            )
        ),
        "OK"
    )
)</f>
        <v>OK</v>
      </c>
      <c r="Q85" s="163" t="str">
        <f>IF(CY85&lt;&gt;"",
    IF(INT('Drill Size Info'!$AA$19)=INT('Drill Size Info'!$AB$15),
        --(INT('Drill Size Info'!$AA$15) &amp; "." &amp; CY85),
        IF(AND((--(INT('Drill Size Info'!$AA$15) &amp; "." &amp; CY85)&gt;=--('Drill Size Info'!$AA$15)), (--(INT('Drill Size Info'!$AA$15) &amp; "." &amp; CY85)&lt;=--('Drill Size Info'!$AB$15))),
            --(INT('Drill Size Info'!$AA$15) &amp; "." &amp; CY85),
            --(INT('Drill Size Info'!$AB$15) &amp; "." &amp; CY85)
        )
    ),
    IF(CW85&lt;&gt;"",
        IF(INT('Drill Size Info'!$AA$15)=INT('Drill Size Info'!$AB$15),
            --(INT('Drill Size Info'!$AA$15) &amp; "." &amp; RIGHT(CW85,3)),
            IF(AND((--(INT('Drill Size Info'!$AA$15) &amp; "." &amp; RIGHT(CW85,3))&gt;=--('Drill Size Info'!$AA$15)), (--(INT('Drill Size Info'!$AA$15) &amp; "." &amp; RIGHT(CW85,3))&lt;=--('Drill Size Info'!$AB$15))),
                --(INT('Drill Size Info'!$AA$15) &amp; "." &amp; RIGHT(CW85,3)),
                --(INT('Drill Size Info'!$AB$15) &amp; "." &amp; RIGHT(CW85,3))
            )
        ),
        "N/A"
    )
)</f>
        <v>N/A</v>
      </c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40"/>
      <c r="AD85" s="140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41"/>
      <c r="AT85" s="141"/>
      <c r="AU85" s="141"/>
      <c r="AV85" s="141"/>
      <c r="AW85" s="141"/>
      <c r="AX85" s="141"/>
      <c r="AY85" s="142"/>
      <c r="AZ85" s="52"/>
      <c r="BA85" s="52"/>
      <c r="BB85" s="52"/>
      <c r="BC85" s="52"/>
      <c r="BD85" s="52"/>
      <c r="BE85" s="52"/>
      <c r="BF85" s="192" t="str">
        <f t="shared" si="74"/>
        <v/>
      </c>
      <c r="BG85" s="52"/>
      <c r="BH85" s="52"/>
      <c r="BI85" s="19">
        <f t="shared" si="42"/>
        <v>0</v>
      </c>
      <c r="BJ85" s="19">
        <f t="shared" si="43"/>
        <v>0</v>
      </c>
      <c r="BK85" s="19">
        <f t="shared" si="44"/>
        <v>0</v>
      </c>
      <c r="BL85" s="19">
        <f t="shared" si="45"/>
        <v>0</v>
      </c>
      <c r="BM85" s="19">
        <f t="shared" si="46"/>
        <v>0</v>
      </c>
      <c r="BN85" s="19">
        <f t="shared" si="47"/>
        <v>0</v>
      </c>
      <c r="BO85" s="19">
        <f t="shared" si="48"/>
        <v>0</v>
      </c>
      <c r="BP85" s="19">
        <f t="shared" si="49"/>
        <v>0</v>
      </c>
      <c r="BQ85" s="19">
        <f t="shared" si="50"/>
        <v>0</v>
      </c>
      <c r="BR85" s="19">
        <f t="shared" si="51"/>
        <v>0</v>
      </c>
      <c r="BS85" s="19">
        <f t="shared" si="52"/>
        <v>0</v>
      </c>
      <c r="BT85" s="19">
        <f t="shared" si="53"/>
        <v>0</v>
      </c>
      <c r="BU85" s="19">
        <f t="shared" si="54"/>
        <v>0</v>
      </c>
      <c r="BV85" s="19">
        <f t="shared" si="55"/>
        <v>0</v>
      </c>
      <c r="BW85" s="19">
        <f t="shared" si="56"/>
        <v>0</v>
      </c>
      <c r="BX85" s="19">
        <f t="shared" si="57"/>
        <v>0</v>
      </c>
      <c r="BY85" s="19">
        <f t="shared" si="58"/>
        <v>0</v>
      </c>
      <c r="BZ85" s="19">
        <f t="shared" si="59"/>
        <v>0</v>
      </c>
      <c r="CA85" s="19">
        <f t="shared" si="60"/>
        <v>0</v>
      </c>
      <c r="CB85" s="19">
        <f t="shared" si="61"/>
        <v>0</v>
      </c>
      <c r="CC85" s="19">
        <f t="shared" si="62"/>
        <v>0</v>
      </c>
      <c r="CD85" s="19">
        <f t="shared" si="63"/>
        <v>0</v>
      </c>
      <c r="CE85" s="19">
        <f t="shared" si="64"/>
        <v>0</v>
      </c>
      <c r="CF85" s="19">
        <f t="shared" si="65"/>
        <v>0</v>
      </c>
      <c r="CG85" s="19">
        <f t="shared" si="66"/>
        <v>0</v>
      </c>
      <c r="CH85" s="19">
        <f t="shared" si="67"/>
        <v>0</v>
      </c>
      <c r="CI85" s="19">
        <f t="shared" si="68"/>
        <v>0</v>
      </c>
      <c r="CJ85" s="19">
        <f t="shared" si="69"/>
        <v>0</v>
      </c>
      <c r="CK85" s="19">
        <f t="shared" si="70"/>
        <v>0</v>
      </c>
      <c r="CL85" s="19">
        <f t="shared" si="71"/>
        <v>0</v>
      </c>
      <c r="CM85" s="19">
        <f t="shared" si="72"/>
        <v>0</v>
      </c>
      <c r="CN85" s="19">
        <f t="shared" si="73"/>
        <v>0</v>
      </c>
    </row>
    <row r="86" spans="2:92" ht="15" customHeight="1" x14ac:dyDescent="0.2">
      <c r="B86" s="136">
        <f t="shared" si="75"/>
        <v>78</v>
      </c>
      <c r="C86" s="137" t="str">
        <f>CONCATENATE('DATA SHEET'!$B$9,'Drill Size Info'!$P$2)</f>
        <v>" HWDP</v>
      </c>
      <c r="D86" s="138" t="str" cm="1">
        <f t="array" aca="1" ref="D86" ca="1">CELL("contents",BF86)</f>
        <v/>
      </c>
      <c r="E86" s="137" t="s">
        <v>154</v>
      </c>
      <c r="F86" s="137" t="s">
        <v>154</v>
      </c>
      <c r="G86" s="154"/>
      <c r="H86" s="154"/>
      <c r="I86" s="137" t="s">
        <v>154</v>
      </c>
      <c r="J86" s="154" t="s">
        <v>154</v>
      </c>
      <c r="K86" s="154" t="s">
        <v>154</v>
      </c>
      <c r="L86" s="137" t="s">
        <v>154</v>
      </c>
      <c r="M86" s="137" t="s">
        <v>154</v>
      </c>
      <c r="N86" s="158" t="str">
        <f>IF(CU86&lt;&gt;"",
    IF(INT('Drill Size Info'!$AA$19)=INT('Drill Size Info'!$AB$19),
        --(INT('Drill Size Info'!$AA$19) &amp; "." &amp; CU86),
        IF(AND((--(INT('Drill Size Info'!$AA$19) &amp; "." &amp; CU86)&gt;=--('Drill Size Info'!$AA$19)), (--(INT('Drill Size Info'!$AA$19) &amp; "." &amp; CU86)&lt;=--('Drill Size Info'!$AB$19))),
            --(INT('Drill Size Info'!$AA$19) &amp; "." &amp; CU86),
            --(INT('Drill Size Info'!$AB$19) &amp; "." &amp; CU86)
        )
    ),
    IF(CT86&lt;&gt;"",
        IF(INT('Drill Size Info'!$AA$19)=INT('Drill Size Info'!$AB$19),
            --(INT('Drill Size Info'!$AA$19) &amp; "." &amp; LEFT(CT86,3)),
            IF(AND((--(INT('Drill Size Info'!$AA$19) &amp; "." &amp; LEFT(CT86,3))&gt;=--('Drill Size Info'!$AA$19)), (--(INT('Drill Size Info'!$AA$19) &amp; "." &amp; LEFT(CT86,3))&lt;=--('Drill Size Info'!$AB$19))),
                --(INT('Drill Size Info'!$AA$19) &amp; "." &amp; LEFT(CT86,3)),
                --(INT('Drill Size Info'!$AB$19) &amp; "." &amp; LEFT(CT86,3))
            )
        ),
        "OK"
    )
)</f>
        <v>OK</v>
      </c>
      <c r="O86" s="163" t="str">
        <f>IF(CV86&lt;&gt;"",
    IF(INT('Drill Size Info'!$AA$19)=INT('Drill Size Info'!$AB$19),
        --(INT('Drill Size Info'!$AA$19) &amp; "." &amp; CV86),
        IF(AND((--(INT('Drill Size Info'!$AA$19) &amp; "." &amp; CV86)&gt;=--('Drill Size Info'!$AA$19)), (--(INT('Drill Size Info'!$AA$19) &amp; "." &amp; CV86)&lt;=--('Drill Size Info'!$AB$19))),
            --(INT('Drill Size Info'!$AA$19) &amp; "." &amp; CV86),
            --(INT('Drill Size Info'!$AB$19) &amp; "." &amp; CV86)
        )
    ),
    IF(CT86&lt;&gt;"",
        IF(INT('Drill Size Info'!$AA$19)=INT('Drill Size Info'!$AB$19),
            --(INT('Drill Size Info'!$AA$19) &amp; "." &amp; RIGHT(CT86,3)),
            IF(AND((--(INT('Drill Size Info'!$AA$19) &amp; "." &amp; RIGHT(CT86,3))&gt;=--('Drill Size Info'!$AA$19)), (--(INT('Drill Size Info'!$AA$19) &amp; "." &amp; RIGHT(CT86,3))&lt;=--('Drill Size Info'!$AB$19))),
                --(INT('Drill Size Info'!$AA$19) &amp; "." &amp; RIGHT(CT86,3)),
                --(INT('Drill Size Info'!$AB$19) &amp; "." &amp; RIGHT(CT86,3))
            )
        ),
        "N/A"
    )
)</f>
        <v>N/A</v>
      </c>
      <c r="P86" s="158" t="str">
        <f>IF(CX86&lt;&gt;"",
    IF(INT('Drill Size Info'!$AA$19)=INT('Drill Size Info'!$AB$15),
        --(INT('Drill Size Info'!$AA$15) &amp; "." &amp; CX86),
        IF(AND((--(INT('Drill Size Info'!$AA$15) &amp; "." &amp; CX86)&gt;=--('Drill Size Info'!$AA$15)), (--(INT('Drill Size Info'!$AA$15) &amp; "." &amp; CX86)&lt;=--('Drill Size Info'!$AB$15))),
            --(INT('Drill Size Info'!$AA$15) &amp; "." &amp; CX86),
            --(INT('Drill Size Info'!$AB$15) &amp; "." &amp; CX86)
        )
    ),
    IF(CW86&lt;&gt;"",
        IF(INT('Drill Size Info'!$AA$15)=INT('Drill Size Info'!$AB$15),
            --(INT('Drill Size Info'!$AA$15) &amp; "." &amp; LEFT(CW86,3)),
            IF(AND((--(INT('Drill Size Info'!$AA$15) &amp; "." &amp; LEFT(CW86,3))&gt;=--('Drill Size Info'!$AA$15)), (--(INT('Drill Size Info'!$AA$15) &amp; "." &amp; LEFT(CW86,3))&lt;=--('Drill Size Info'!$AB$15))),
                --(INT('Drill Size Info'!$AA$15) &amp; "." &amp; LEFT(CW86,3)),
                --(INT('Drill Size Info'!$AB$15) &amp; "." &amp; LEFT(CW86,3))
            )
        ),
        "OK"
    )
)</f>
        <v>OK</v>
      </c>
      <c r="Q86" s="163" t="str">
        <f>IF(CY86&lt;&gt;"",
    IF(INT('Drill Size Info'!$AA$19)=INT('Drill Size Info'!$AB$15),
        --(INT('Drill Size Info'!$AA$15) &amp; "." &amp; CY86),
        IF(AND((--(INT('Drill Size Info'!$AA$15) &amp; "." &amp; CY86)&gt;=--('Drill Size Info'!$AA$15)), (--(INT('Drill Size Info'!$AA$15) &amp; "." &amp; CY86)&lt;=--('Drill Size Info'!$AB$15))),
            --(INT('Drill Size Info'!$AA$15) &amp; "." &amp; CY86),
            --(INT('Drill Size Info'!$AB$15) &amp; "." &amp; CY86)
        )
    ),
    IF(CW86&lt;&gt;"",
        IF(INT('Drill Size Info'!$AA$15)=INT('Drill Size Info'!$AB$15),
            --(INT('Drill Size Info'!$AA$15) &amp; "." &amp; RIGHT(CW86,3)),
            IF(AND((--(INT('Drill Size Info'!$AA$15) &amp; "." &amp; RIGHT(CW86,3))&gt;=--('Drill Size Info'!$AA$15)), (--(INT('Drill Size Info'!$AA$15) &amp; "." &amp; RIGHT(CW86,3))&lt;=--('Drill Size Info'!$AB$15))),
                --(INT('Drill Size Info'!$AA$15) &amp; "." &amp; RIGHT(CW86,3)),
                --(INT('Drill Size Info'!$AB$15) &amp; "." &amp; RIGHT(CW86,3))
            )
        ),
        "N/A"
    )
)</f>
        <v>N/A</v>
      </c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40"/>
      <c r="AD86" s="140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41"/>
      <c r="AT86" s="141"/>
      <c r="AU86" s="141"/>
      <c r="AV86" s="141"/>
      <c r="AW86" s="141"/>
      <c r="AX86" s="141"/>
      <c r="AY86" s="142"/>
      <c r="AZ86" s="52"/>
      <c r="BA86" s="52"/>
      <c r="BB86" s="52"/>
      <c r="BC86" s="52"/>
      <c r="BD86" s="52"/>
      <c r="BE86" s="52"/>
      <c r="BF86" s="192" t="str">
        <f t="shared" si="74"/>
        <v/>
      </c>
      <c r="BG86" s="52"/>
      <c r="BH86" s="52"/>
      <c r="BI86" s="19">
        <f t="shared" si="42"/>
        <v>0</v>
      </c>
      <c r="BJ86" s="19">
        <f t="shared" si="43"/>
        <v>0</v>
      </c>
      <c r="BK86" s="19">
        <f t="shared" si="44"/>
        <v>0</v>
      </c>
      <c r="BL86" s="19">
        <f t="shared" si="45"/>
        <v>0</v>
      </c>
      <c r="BM86" s="19">
        <f t="shared" si="46"/>
        <v>0</v>
      </c>
      <c r="BN86" s="19">
        <f t="shared" si="47"/>
        <v>0</v>
      </c>
      <c r="BO86" s="19">
        <f t="shared" si="48"/>
        <v>0</v>
      </c>
      <c r="BP86" s="19">
        <f t="shared" si="49"/>
        <v>0</v>
      </c>
      <c r="BQ86" s="19">
        <f t="shared" si="50"/>
        <v>0</v>
      </c>
      <c r="BR86" s="19">
        <f t="shared" si="51"/>
        <v>0</v>
      </c>
      <c r="BS86" s="19">
        <f t="shared" si="52"/>
        <v>0</v>
      </c>
      <c r="BT86" s="19">
        <f t="shared" si="53"/>
        <v>0</v>
      </c>
      <c r="BU86" s="19">
        <f t="shared" si="54"/>
        <v>0</v>
      </c>
      <c r="BV86" s="19">
        <f t="shared" si="55"/>
        <v>0</v>
      </c>
      <c r="BW86" s="19">
        <f t="shared" si="56"/>
        <v>0</v>
      </c>
      <c r="BX86" s="19">
        <f t="shared" si="57"/>
        <v>0</v>
      </c>
      <c r="BY86" s="19">
        <f t="shared" si="58"/>
        <v>0</v>
      </c>
      <c r="BZ86" s="19">
        <f t="shared" si="59"/>
        <v>0</v>
      </c>
      <c r="CA86" s="19">
        <f t="shared" si="60"/>
        <v>0</v>
      </c>
      <c r="CB86" s="19">
        <f t="shared" si="61"/>
        <v>0</v>
      </c>
      <c r="CC86" s="19">
        <f t="shared" si="62"/>
        <v>0</v>
      </c>
      <c r="CD86" s="19">
        <f t="shared" si="63"/>
        <v>0</v>
      </c>
      <c r="CE86" s="19">
        <f t="shared" si="64"/>
        <v>0</v>
      </c>
      <c r="CF86" s="19">
        <f t="shared" si="65"/>
        <v>0</v>
      </c>
      <c r="CG86" s="19">
        <f t="shared" si="66"/>
        <v>0</v>
      </c>
      <c r="CH86" s="19">
        <f t="shared" si="67"/>
        <v>0</v>
      </c>
      <c r="CI86" s="19">
        <f t="shared" si="68"/>
        <v>0</v>
      </c>
      <c r="CJ86" s="19">
        <f t="shared" si="69"/>
        <v>0</v>
      </c>
      <c r="CK86" s="19">
        <f t="shared" si="70"/>
        <v>0</v>
      </c>
      <c r="CL86" s="19">
        <f t="shared" si="71"/>
        <v>0</v>
      </c>
      <c r="CM86" s="19">
        <f t="shared" si="72"/>
        <v>0</v>
      </c>
      <c r="CN86" s="19">
        <f t="shared" si="73"/>
        <v>0</v>
      </c>
    </row>
    <row r="87" spans="2:92" ht="15" customHeight="1" x14ac:dyDescent="0.2">
      <c r="B87" s="136">
        <f t="shared" si="75"/>
        <v>79</v>
      </c>
      <c r="C87" s="137" t="str">
        <f>CONCATENATE('DATA SHEET'!$B$9,'Drill Size Info'!$P$2)</f>
        <v>" HWDP</v>
      </c>
      <c r="D87" s="138" t="str" cm="1">
        <f t="array" aca="1" ref="D87" ca="1">CELL("contents",BF87)</f>
        <v/>
      </c>
      <c r="E87" s="137" t="s">
        <v>154</v>
      </c>
      <c r="F87" s="137" t="s">
        <v>154</v>
      </c>
      <c r="G87" s="154"/>
      <c r="H87" s="154"/>
      <c r="I87" s="137" t="s">
        <v>154</v>
      </c>
      <c r="J87" s="154" t="s">
        <v>154</v>
      </c>
      <c r="K87" s="154" t="s">
        <v>154</v>
      </c>
      <c r="L87" s="137" t="s">
        <v>154</v>
      </c>
      <c r="M87" s="137" t="s">
        <v>154</v>
      </c>
      <c r="N87" s="158" t="str">
        <f>IF(CU87&lt;&gt;"",
    IF(INT('Drill Size Info'!$AA$19)=INT('Drill Size Info'!$AB$19),
        --(INT('Drill Size Info'!$AA$19) &amp; "." &amp; CU87),
        IF(AND((--(INT('Drill Size Info'!$AA$19) &amp; "." &amp; CU87)&gt;=--('Drill Size Info'!$AA$19)), (--(INT('Drill Size Info'!$AA$19) &amp; "." &amp; CU87)&lt;=--('Drill Size Info'!$AB$19))),
            --(INT('Drill Size Info'!$AA$19) &amp; "." &amp; CU87),
            --(INT('Drill Size Info'!$AB$19) &amp; "." &amp; CU87)
        )
    ),
    IF(CT87&lt;&gt;"",
        IF(INT('Drill Size Info'!$AA$19)=INT('Drill Size Info'!$AB$19),
            --(INT('Drill Size Info'!$AA$19) &amp; "." &amp; LEFT(CT87,3)),
            IF(AND((--(INT('Drill Size Info'!$AA$19) &amp; "." &amp; LEFT(CT87,3))&gt;=--('Drill Size Info'!$AA$19)), (--(INT('Drill Size Info'!$AA$19) &amp; "." &amp; LEFT(CT87,3))&lt;=--('Drill Size Info'!$AB$19))),
                --(INT('Drill Size Info'!$AA$19) &amp; "." &amp; LEFT(CT87,3)),
                --(INT('Drill Size Info'!$AB$19) &amp; "." &amp; LEFT(CT87,3))
            )
        ),
        "OK"
    )
)</f>
        <v>OK</v>
      </c>
      <c r="O87" s="163" t="str">
        <f>IF(CV87&lt;&gt;"",
    IF(INT('Drill Size Info'!$AA$19)=INT('Drill Size Info'!$AB$19),
        --(INT('Drill Size Info'!$AA$19) &amp; "." &amp; CV87),
        IF(AND((--(INT('Drill Size Info'!$AA$19) &amp; "." &amp; CV87)&gt;=--('Drill Size Info'!$AA$19)), (--(INT('Drill Size Info'!$AA$19) &amp; "." &amp; CV87)&lt;=--('Drill Size Info'!$AB$19))),
            --(INT('Drill Size Info'!$AA$19) &amp; "." &amp; CV87),
            --(INT('Drill Size Info'!$AB$19) &amp; "." &amp; CV87)
        )
    ),
    IF(CT87&lt;&gt;"",
        IF(INT('Drill Size Info'!$AA$19)=INT('Drill Size Info'!$AB$19),
            --(INT('Drill Size Info'!$AA$19) &amp; "." &amp; RIGHT(CT87,3)),
            IF(AND((--(INT('Drill Size Info'!$AA$19) &amp; "." &amp; RIGHT(CT87,3))&gt;=--('Drill Size Info'!$AA$19)), (--(INT('Drill Size Info'!$AA$19) &amp; "." &amp; RIGHT(CT87,3))&lt;=--('Drill Size Info'!$AB$19))),
                --(INT('Drill Size Info'!$AA$19) &amp; "." &amp; RIGHT(CT87,3)),
                --(INT('Drill Size Info'!$AB$19) &amp; "." &amp; RIGHT(CT87,3))
            )
        ),
        "N/A"
    )
)</f>
        <v>N/A</v>
      </c>
      <c r="P87" s="158" t="str">
        <f>IF(CX87&lt;&gt;"",
    IF(INT('Drill Size Info'!$AA$19)=INT('Drill Size Info'!$AB$15),
        --(INT('Drill Size Info'!$AA$15) &amp; "." &amp; CX87),
        IF(AND((--(INT('Drill Size Info'!$AA$15) &amp; "." &amp; CX87)&gt;=--('Drill Size Info'!$AA$15)), (--(INT('Drill Size Info'!$AA$15) &amp; "." &amp; CX87)&lt;=--('Drill Size Info'!$AB$15))),
            --(INT('Drill Size Info'!$AA$15) &amp; "." &amp; CX87),
            --(INT('Drill Size Info'!$AB$15) &amp; "." &amp; CX87)
        )
    ),
    IF(CW87&lt;&gt;"",
        IF(INT('Drill Size Info'!$AA$15)=INT('Drill Size Info'!$AB$15),
            --(INT('Drill Size Info'!$AA$15) &amp; "." &amp; LEFT(CW87,3)),
            IF(AND((--(INT('Drill Size Info'!$AA$15) &amp; "." &amp; LEFT(CW87,3))&gt;=--('Drill Size Info'!$AA$15)), (--(INT('Drill Size Info'!$AA$15) &amp; "." &amp; LEFT(CW87,3))&lt;=--('Drill Size Info'!$AB$15))),
                --(INT('Drill Size Info'!$AA$15) &amp; "." &amp; LEFT(CW87,3)),
                --(INT('Drill Size Info'!$AB$15) &amp; "." &amp; LEFT(CW87,3))
            )
        ),
        "OK"
    )
)</f>
        <v>OK</v>
      </c>
      <c r="Q87" s="163" t="str">
        <f>IF(CY87&lt;&gt;"",
    IF(INT('Drill Size Info'!$AA$19)=INT('Drill Size Info'!$AB$15),
        --(INT('Drill Size Info'!$AA$15) &amp; "." &amp; CY87),
        IF(AND((--(INT('Drill Size Info'!$AA$15) &amp; "." &amp; CY87)&gt;=--('Drill Size Info'!$AA$15)), (--(INT('Drill Size Info'!$AA$15) &amp; "." &amp; CY87)&lt;=--('Drill Size Info'!$AB$15))),
            --(INT('Drill Size Info'!$AA$15) &amp; "." &amp; CY87),
            --(INT('Drill Size Info'!$AB$15) &amp; "." &amp; CY87)
        )
    ),
    IF(CW87&lt;&gt;"",
        IF(INT('Drill Size Info'!$AA$15)=INT('Drill Size Info'!$AB$15),
            --(INT('Drill Size Info'!$AA$15) &amp; "." &amp; RIGHT(CW87,3)),
            IF(AND((--(INT('Drill Size Info'!$AA$15) &amp; "." &amp; RIGHT(CW87,3))&gt;=--('Drill Size Info'!$AA$15)), (--(INT('Drill Size Info'!$AA$15) &amp; "." &amp; RIGHT(CW87,3))&lt;=--('Drill Size Info'!$AB$15))),
                --(INT('Drill Size Info'!$AA$15) &amp; "." &amp; RIGHT(CW87,3)),
                --(INT('Drill Size Info'!$AB$15) &amp; "." &amp; RIGHT(CW87,3))
            )
        ),
        "N/A"
    )
)</f>
        <v>N/A</v>
      </c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40"/>
      <c r="AD87" s="140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41"/>
      <c r="AT87" s="141"/>
      <c r="AU87" s="141"/>
      <c r="AV87" s="141"/>
      <c r="AW87" s="141"/>
      <c r="AX87" s="141"/>
      <c r="AY87" s="142"/>
      <c r="AZ87" s="52"/>
      <c r="BA87" s="52"/>
      <c r="BB87" s="52"/>
      <c r="BC87" s="52"/>
      <c r="BD87" s="52"/>
      <c r="BE87" s="52"/>
      <c r="BF87" s="192" t="str">
        <f t="shared" si="74"/>
        <v/>
      </c>
      <c r="BG87" s="52"/>
      <c r="BH87" s="52"/>
      <c r="BI87" s="19">
        <f t="shared" si="42"/>
        <v>0</v>
      </c>
      <c r="BJ87" s="19">
        <f t="shared" si="43"/>
        <v>0</v>
      </c>
      <c r="BK87" s="19">
        <f t="shared" si="44"/>
        <v>0</v>
      </c>
      <c r="BL87" s="19">
        <f t="shared" si="45"/>
        <v>0</v>
      </c>
      <c r="BM87" s="19">
        <f t="shared" si="46"/>
        <v>0</v>
      </c>
      <c r="BN87" s="19">
        <f t="shared" si="47"/>
        <v>0</v>
      </c>
      <c r="BO87" s="19">
        <f t="shared" si="48"/>
        <v>0</v>
      </c>
      <c r="BP87" s="19">
        <f t="shared" si="49"/>
        <v>0</v>
      </c>
      <c r="BQ87" s="19">
        <f t="shared" si="50"/>
        <v>0</v>
      </c>
      <c r="BR87" s="19">
        <f t="shared" si="51"/>
        <v>0</v>
      </c>
      <c r="BS87" s="19">
        <f t="shared" si="52"/>
        <v>0</v>
      </c>
      <c r="BT87" s="19">
        <f t="shared" si="53"/>
        <v>0</v>
      </c>
      <c r="BU87" s="19">
        <f t="shared" si="54"/>
        <v>0</v>
      </c>
      <c r="BV87" s="19">
        <f t="shared" si="55"/>
        <v>0</v>
      </c>
      <c r="BW87" s="19">
        <f t="shared" si="56"/>
        <v>0</v>
      </c>
      <c r="BX87" s="19">
        <f t="shared" si="57"/>
        <v>0</v>
      </c>
      <c r="BY87" s="19">
        <f t="shared" si="58"/>
        <v>0</v>
      </c>
      <c r="BZ87" s="19">
        <f t="shared" si="59"/>
        <v>0</v>
      </c>
      <c r="CA87" s="19">
        <f t="shared" si="60"/>
        <v>0</v>
      </c>
      <c r="CB87" s="19">
        <f t="shared" si="61"/>
        <v>0</v>
      </c>
      <c r="CC87" s="19">
        <f t="shared" si="62"/>
        <v>0</v>
      </c>
      <c r="CD87" s="19">
        <f t="shared" si="63"/>
        <v>0</v>
      </c>
      <c r="CE87" s="19">
        <f t="shared" si="64"/>
        <v>0</v>
      </c>
      <c r="CF87" s="19">
        <f t="shared" si="65"/>
        <v>0</v>
      </c>
      <c r="CG87" s="19">
        <f t="shared" si="66"/>
        <v>0</v>
      </c>
      <c r="CH87" s="19">
        <f t="shared" si="67"/>
        <v>0</v>
      </c>
      <c r="CI87" s="19">
        <f t="shared" si="68"/>
        <v>0</v>
      </c>
      <c r="CJ87" s="19">
        <f t="shared" si="69"/>
        <v>0</v>
      </c>
      <c r="CK87" s="19">
        <f t="shared" si="70"/>
        <v>0</v>
      </c>
      <c r="CL87" s="19">
        <f t="shared" si="71"/>
        <v>0</v>
      </c>
      <c r="CM87" s="19">
        <f t="shared" si="72"/>
        <v>0</v>
      </c>
      <c r="CN87" s="19">
        <f t="shared" si="73"/>
        <v>0</v>
      </c>
    </row>
    <row r="88" spans="2:92" ht="15" customHeight="1" x14ac:dyDescent="0.2">
      <c r="B88" s="136">
        <f t="shared" si="75"/>
        <v>80</v>
      </c>
      <c r="C88" s="137" t="str">
        <f>CONCATENATE('DATA SHEET'!$B$9,'Drill Size Info'!$P$2)</f>
        <v>" HWDP</v>
      </c>
      <c r="D88" s="138" t="str" cm="1">
        <f t="array" aca="1" ref="D88" ca="1">CELL("contents",BF88)</f>
        <v/>
      </c>
      <c r="E88" s="137" t="s">
        <v>154</v>
      </c>
      <c r="F88" s="137" t="s">
        <v>154</v>
      </c>
      <c r="G88" s="154"/>
      <c r="H88" s="154"/>
      <c r="I88" s="137" t="s">
        <v>154</v>
      </c>
      <c r="J88" s="154" t="s">
        <v>154</v>
      </c>
      <c r="K88" s="154" t="s">
        <v>154</v>
      </c>
      <c r="L88" s="137" t="s">
        <v>154</v>
      </c>
      <c r="M88" s="137" t="s">
        <v>154</v>
      </c>
      <c r="N88" s="158" t="str">
        <f>IF(CU88&lt;&gt;"",
    IF(INT('Drill Size Info'!$AA$19)=INT('Drill Size Info'!$AB$19),
        --(INT('Drill Size Info'!$AA$19) &amp; "." &amp; CU88),
        IF(AND((--(INT('Drill Size Info'!$AA$19) &amp; "." &amp; CU88)&gt;=--('Drill Size Info'!$AA$19)), (--(INT('Drill Size Info'!$AA$19) &amp; "." &amp; CU88)&lt;=--('Drill Size Info'!$AB$19))),
            --(INT('Drill Size Info'!$AA$19) &amp; "." &amp; CU88),
            --(INT('Drill Size Info'!$AB$19) &amp; "." &amp; CU88)
        )
    ),
    IF(CT88&lt;&gt;"",
        IF(INT('Drill Size Info'!$AA$19)=INT('Drill Size Info'!$AB$19),
            --(INT('Drill Size Info'!$AA$19) &amp; "." &amp; LEFT(CT88,3)),
            IF(AND((--(INT('Drill Size Info'!$AA$19) &amp; "." &amp; LEFT(CT88,3))&gt;=--('Drill Size Info'!$AA$19)), (--(INT('Drill Size Info'!$AA$19) &amp; "." &amp; LEFT(CT88,3))&lt;=--('Drill Size Info'!$AB$19))),
                --(INT('Drill Size Info'!$AA$19) &amp; "." &amp; LEFT(CT88,3)),
                --(INT('Drill Size Info'!$AB$19) &amp; "." &amp; LEFT(CT88,3))
            )
        ),
        "OK"
    )
)</f>
        <v>OK</v>
      </c>
      <c r="O88" s="163" t="str">
        <f>IF(CV88&lt;&gt;"",
    IF(INT('Drill Size Info'!$AA$19)=INT('Drill Size Info'!$AB$19),
        --(INT('Drill Size Info'!$AA$19) &amp; "." &amp; CV88),
        IF(AND((--(INT('Drill Size Info'!$AA$19) &amp; "." &amp; CV88)&gt;=--('Drill Size Info'!$AA$19)), (--(INT('Drill Size Info'!$AA$19) &amp; "." &amp; CV88)&lt;=--('Drill Size Info'!$AB$19))),
            --(INT('Drill Size Info'!$AA$19) &amp; "." &amp; CV88),
            --(INT('Drill Size Info'!$AB$19) &amp; "." &amp; CV88)
        )
    ),
    IF(CT88&lt;&gt;"",
        IF(INT('Drill Size Info'!$AA$19)=INT('Drill Size Info'!$AB$19),
            --(INT('Drill Size Info'!$AA$19) &amp; "." &amp; RIGHT(CT88,3)),
            IF(AND((--(INT('Drill Size Info'!$AA$19) &amp; "." &amp; RIGHT(CT88,3))&gt;=--('Drill Size Info'!$AA$19)), (--(INT('Drill Size Info'!$AA$19) &amp; "." &amp; RIGHT(CT88,3))&lt;=--('Drill Size Info'!$AB$19))),
                --(INT('Drill Size Info'!$AA$19) &amp; "." &amp; RIGHT(CT88,3)),
                --(INT('Drill Size Info'!$AB$19) &amp; "." &amp; RIGHT(CT88,3))
            )
        ),
        "N/A"
    )
)</f>
        <v>N/A</v>
      </c>
      <c r="P88" s="158" t="str">
        <f>IF(CX88&lt;&gt;"",
    IF(INT('Drill Size Info'!$AA$19)=INT('Drill Size Info'!$AB$15),
        --(INT('Drill Size Info'!$AA$15) &amp; "." &amp; CX88),
        IF(AND((--(INT('Drill Size Info'!$AA$15) &amp; "." &amp; CX88)&gt;=--('Drill Size Info'!$AA$15)), (--(INT('Drill Size Info'!$AA$15) &amp; "." &amp; CX88)&lt;=--('Drill Size Info'!$AB$15))),
            --(INT('Drill Size Info'!$AA$15) &amp; "." &amp; CX88),
            --(INT('Drill Size Info'!$AB$15) &amp; "." &amp; CX88)
        )
    ),
    IF(CW88&lt;&gt;"",
        IF(INT('Drill Size Info'!$AA$15)=INT('Drill Size Info'!$AB$15),
            --(INT('Drill Size Info'!$AA$15) &amp; "." &amp; LEFT(CW88,3)),
            IF(AND((--(INT('Drill Size Info'!$AA$15) &amp; "." &amp; LEFT(CW88,3))&gt;=--('Drill Size Info'!$AA$15)), (--(INT('Drill Size Info'!$AA$15) &amp; "." &amp; LEFT(CW88,3))&lt;=--('Drill Size Info'!$AB$15))),
                --(INT('Drill Size Info'!$AA$15) &amp; "." &amp; LEFT(CW88,3)),
                --(INT('Drill Size Info'!$AB$15) &amp; "." &amp; LEFT(CW88,3))
            )
        ),
        "OK"
    )
)</f>
        <v>OK</v>
      </c>
      <c r="Q88" s="163" t="str">
        <f>IF(CY88&lt;&gt;"",
    IF(INT('Drill Size Info'!$AA$19)=INT('Drill Size Info'!$AB$15),
        --(INT('Drill Size Info'!$AA$15) &amp; "." &amp; CY88),
        IF(AND((--(INT('Drill Size Info'!$AA$15) &amp; "." &amp; CY88)&gt;=--('Drill Size Info'!$AA$15)), (--(INT('Drill Size Info'!$AA$15) &amp; "." &amp; CY88)&lt;=--('Drill Size Info'!$AB$15))),
            --(INT('Drill Size Info'!$AA$15) &amp; "." &amp; CY88),
            --(INT('Drill Size Info'!$AB$15) &amp; "." &amp; CY88)
        )
    ),
    IF(CW88&lt;&gt;"",
        IF(INT('Drill Size Info'!$AA$15)=INT('Drill Size Info'!$AB$15),
            --(INT('Drill Size Info'!$AA$15) &amp; "." &amp; RIGHT(CW88,3)),
            IF(AND((--(INT('Drill Size Info'!$AA$15) &amp; "." &amp; RIGHT(CW88,3))&gt;=--('Drill Size Info'!$AA$15)), (--(INT('Drill Size Info'!$AA$15) &amp; "." &amp; RIGHT(CW88,3))&lt;=--('Drill Size Info'!$AB$15))),
                --(INT('Drill Size Info'!$AA$15) &amp; "." &amp; RIGHT(CW88,3)),
                --(INT('Drill Size Info'!$AB$15) &amp; "." &amp; RIGHT(CW88,3))
            )
        ),
        "N/A"
    )
)</f>
        <v>N/A</v>
      </c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40"/>
      <c r="AD88" s="140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41"/>
      <c r="AT88" s="141"/>
      <c r="AU88" s="141"/>
      <c r="AV88" s="141"/>
      <c r="AW88" s="141"/>
      <c r="AX88" s="141"/>
      <c r="AY88" s="142"/>
      <c r="AZ88" s="52"/>
      <c r="BA88" s="52"/>
      <c r="BB88" s="52"/>
      <c r="BC88" s="52"/>
      <c r="BD88" s="52"/>
      <c r="BE88" s="52"/>
      <c r="BF88" s="192" t="str">
        <f t="shared" si="74"/>
        <v/>
      </c>
      <c r="BG88" s="52"/>
      <c r="BH88" s="52"/>
      <c r="BI88" s="19">
        <f t="shared" ref="BI88:BI151" si="76">IF(R88="x",1,0)</f>
        <v>0</v>
      </c>
      <c r="BJ88" s="19">
        <f t="shared" ref="BJ88:BJ151" si="77">IF(T88="x",1,0)</f>
        <v>0</v>
      </c>
      <c r="BK88" s="19">
        <f t="shared" ref="BK88:BK151" si="78">IF(V88="x",1,0)</f>
        <v>0</v>
      </c>
      <c r="BL88" s="19">
        <f t="shared" ref="BL88:BL151" si="79">IF(W88="x",1,0)</f>
        <v>0</v>
      </c>
      <c r="BM88" s="19">
        <f t="shared" ref="BM88:BM151" si="80">IF(X88="x",1,0)</f>
        <v>0</v>
      </c>
      <c r="BN88" s="19">
        <f t="shared" ref="BN88:BN151" si="81">IF(Y88="x",1,0)</f>
        <v>0</v>
      </c>
      <c r="BO88" s="19">
        <f t="shared" ref="BO88:BO151" si="82">IF(Z88="x",1,0)</f>
        <v>0</v>
      </c>
      <c r="BP88" s="19">
        <f t="shared" ref="BP88:BP151" si="83">IF(AA88="x",1,0)</f>
        <v>0</v>
      </c>
      <c r="BQ88" s="19">
        <f t="shared" ref="BQ88:BQ151" si="84">IF(AB88="x",1,0)</f>
        <v>0</v>
      </c>
      <c r="BR88" s="19">
        <f t="shared" ref="BR88:BR151" si="85">IF(AC88="x",1,0)</f>
        <v>0</v>
      </c>
      <c r="BS88" s="19">
        <f t="shared" ref="BS88:BS151" si="86">IF(AD88="x",1,0)</f>
        <v>0</v>
      </c>
      <c r="BT88" s="19">
        <f t="shared" ref="BT88:BT151" si="87">IF(AE88="x",1,0)</f>
        <v>0</v>
      </c>
      <c r="BU88" s="19">
        <f t="shared" ref="BU88:BU151" si="88">IF(AF88="x",1,0)</f>
        <v>0</v>
      </c>
      <c r="BV88" s="19">
        <f t="shared" ref="BV88:BV151" si="89">IF(AG88="x",1,0)</f>
        <v>0</v>
      </c>
      <c r="BW88" s="19">
        <f t="shared" ref="BW88:BW151" si="90">IF(AH88="x",1,0)</f>
        <v>0</v>
      </c>
      <c r="BX88" s="19">
        <f t="shared" ref="BX88:BX151" si="91">IF(AI88="x",1,0)</f>
        <v>0</v>
      </c>
      <c r="BY88" s="19">
        <f t="shared" ref="BY88:BY151" si="92">IF(AJ88="x",1,0)</f>
        <v>0</v>
      </c>
      <c r="BZ88" s="19">
        <f t="shared" ref="BZ88:BZ151" si="93">IF(AK88="x",1,0)</f>
        <v>0</v>
      </c>
      <c r="CA88" s="19">
        <f t="shared" ref="CA88:CA151" si="94">IF(AL88="x",1,0)</f>
        <v>0</v>
      </c>
      <c r="CB88" s="19">
        <f t="shared" ref="CB88:CB151" si="95">IF(AM88="x",1,0)</f>
        <v>0</v>
      </c>
      <c r="CC88" s="19">
        <f t="shared" ref="CC88:CC151" si="96">IF(AN88="x",1,0)</f>
        <v>0</v>
      </c>
      <c r="CD88" s="19">
        <f t="shared" ref="CD88:CD151" si="97">IF(AO88="x",1,0)</f>
        <v>0</v>
      </c>
      <c r="CE88" s="19">
        <f t="shared" ref="CE88:CE151" si="98">IF(AP88="x",1,0)</f>
        <v>0</v>
      </c>
      <c r="CF88" s="19">
        <f t="shared" ref="CF88:CF151" si="99">IF(AQ88="x",1,0)</f>
        <v>0</v>
      </c>
      <c r="CG88" s="19">
        <f t="shared" ref="CG88:CG151" si="100">IF(AR88="x",1,0)</f>
        <v>0</v>
      </c>
      <c r="CH88" s="19">
        <f t="shared" ref="CH88:CH151" si="101">IF(AS88="x",1,0)</f>
        <v>0</v>
      </c>
      <c r="CI88" s="19">
        <f t="shared" ref="CI88:CI151" si="102">IF(AT88="x",1,0)</f>
        <v>0</v>
      </c>
      <c r="CJ88" s="19">
        <f t="shared" ref="CJ88:CJ151" si="103">IF(AU88="x",1,0)</f>
        <v>0</v>
      </c>
      <c r="CK88" s="19">
        <f t="shared" ref="CK88:CK151" si="104">IF(AV88="x",1,0)</f>
        <v>0</v>
      </c>
      <c r="CL88" s="19">
        <f t="shared" ref="CL88:CL151" si="105">IF(AW88="x",1,0)</f>
        <v>0</v>
      </c>
      <c r="CM88" s="19">
        <f t="shared" ref="CM88:CM151" si="106">IF(AX88="x",1,0)</f>
        <v>0</v>
      </c>
      <c r="CN88" s="19">
        <f t="shared" ref="CN88:CN151" si="107">IF(AY88="x",1,0)</f>
        <v>0</v>
      </c>
    </row>
    <row r="89" spans="2:92" ht="15" customHeight="1" x14ac:dyDescent="0.2">
      <c r="B89" s="136">
        <f t="shared" si="75"/>
        <v>81</v>
      </c>
      <c r="C89" s="137" t="str">
        <f>CONCATENATE('DATA SHEET'!$B$9,'Drill Size Info'!$P$2)</f>
        <v>" HWDP</v>
      </c>
      <c r="D89" s="138" t="str" cm="1">
        <f t="array" aca="1" ref="D89" ca="1">CELL("contents",BF89)</f>
        <v/>
      </c>
      <c r="E89" s="137" t="s">
        <v>154</v>
      </c>
      <c r="F89" s="137" t="s">
        <v>154</v>
      </c>
      <c r="G89" s="154"/>
      <c r="H89" s="154"/>
      <c r="I89" s="137" t="s">
        <v>154</v>
      </c>
      <c r="J89" s="154" t="s">
        <v>154</v>
      </c>
      <c r="K89" s="154" t="s">
        <v>154</v>
      </c>
      <c r="L89" s="137" t="s">
        <v>154</v>
      </c>
      <c r="M89" s="137" t="s">
        <v>154</v>
      </c>
      <c r="N89" s="158" t="str">
        <f>IF(CU89&lt;&gt;"",
    IF(INT('Drill Size Info'!$AA$19)=INT('Drill Size Info'!$AB$19),
        --(INT('Drill Size Info'!$AA$19) &amp; "." &amp; CU89),
        IF(AND((--(INT('Drill Size Info'!$AA$19) &amp; "." &amp; CU89)&gt;=--('Drill Size Info'!$AA$19)), (--(INT('Drill Size Info'!$AA$19) &amp; "." &amp; CU89)&lt;=--('Drill Size Info'!$AB$19))),
            --(INT('Drill Size Info'!$AA$19) &amp; "." &amp; CU89),
            --(INT('Drill Size Info'!$AB$19) &amp; "." &amp; CU89)
        )
    ),
    IF(CT89&lt;&gt;"",
        IF(INT('Drill Size Info'!$AA$19)=INT('Drill Size Info'!$AB$19),
            --(INT('Drill Size Info'!$AA$19) &amp; "." &amp; LEFT(CT89,3)),
            IF(AND((--(INT('Drill Size Info'!$AA$19) &amp; "." &amp; LEFT(CT89,3))&gt;=--('Drill Size Info'!$AA$19)), (--(INT('Drill Size Info'!$AA$19) &amp; "." &amp; LEFT(CT89,3))&lt;=--('Drill Size Info'!$AB$19))),
                --(INT('Drill Size Info'!$AA$19) &amp; "." &amp; LEFT(CT89,3)),
                --(INT('Drill Size Info'!$AB$19) &amp; "." &amp; LEFT(CT89,3))
            )
        ),
        "OK"
    )
)</f>
        <v>OK</v>
      </c>
      <c r="O89" s="163" t="str">
        <f>IF(CV89&lt;&gt;"",
    IF(INT('Drill Size Info'!$AA$19)=INT('Drill Size Info'!$AB$19),
        --(INT('Drill Size Info'!$AA$19) &amp; "." &amp; CV89),
        IF(AND((--(INT('Drill Size Info'!$AA$19) &amp; "." &amp; CV89)&gt;=--('Drill Size Info'!$AA$19)), (--(INT('Drill Size Info'!$AA$19) &amp; "." &amp; CV89)&lt;=--('Drill Size Info'!$AB$19))),
            --(INT('Drill Size Info'!$AA$19) &amp; "." &amp; CV89),
            --(INT('Drill Size Info'!$AB$19) &amp; "." &amp; CV89)
        )
    ),
    IF(CT89&lt;&gt;"",
        IF(INT('Drill Size Info'!$AA$19)=INT('Drill Size Info'!$AB$19),
            --(INT('Drill Size Info'!$AA$19) &amp; "." &amp; RIGHT(CT89,3)),
            IF(AND((--(INT('Drill Size Info'!$AA$19) &amp; "." &amp; RIGHT(CT89,3))&gt;=--('Drill Size Info'!$AA$19)), (--(INT('Drill Size Info'!$AA$19) &amp; "." &amp; RIGHT(CT89,3))&lt;=--('Drill Size Info'!$AB$19))),
                --(INT('Drill Size Info'!$AA$19) &amp; "." &amp; RIGHT(CT89,3)),
                --(INT('Drill Size Info'!$AB$19) &amp; "." &amp; RIGHT(CT89,3))
            )
        ),
        "N/A"
    )
)</f>
        <v>N/A</v>
      </c>
      <c r="P89" s="158" t="str">
        <f>IF(CX89&lt;&gt;"",
    IF(INT('Drill Size Info'!$AA$19)=INT('Drill Size Info'!$AB$15),
        --(INT('Drill Size Info'!$AA$15) &amp; "." &amp; CX89),
        IF(AND((--(INT('Drill Size Info'!$AA$15) &amp; "." &amp; CX89)&gt;=--('Drill Size Info'!$AA$15)), (--(INT('Drill Size Info'!$AA$15) &amp; "." &amp; CX89)&lt;=--('Drill Size Info'!$AB$15))),
            --(INT('Drill Size Info'!$AA$15) &amp; "." &amp; CX89),
            --(INT('Drill Size Info'!$AB$15) &amp; "." &amp; CX89)
        )
    ),
    IF(CW89&lt;&gt;"",
        IF(INT('Drill Size Info'!$AA$15)=INT('Drill Size Info'!$AB$15),
            --(INT('Drill Size Info'!$AA$15) &amp; "." &amp; LEFT(CW89,3)),
            IF(AND((--(INT('Drill Size Info'!$AA$15) &amp; "." &amp; LEFT(CW89,3))&gt;=--('Drill Size Info'!$AA$15)), (--(INT('Drill Size Info'!$AA$15) &amp; "." &amp; LEFT(CW89,3))&lt;=--('Drill Size Info'!$AB$15))),
                --(INT('Drill Size Info'!$AA$15) &amp; "." &amp; LEFT(CW89,3)),
                --(INT('Drill Size Info'!$AB$15) &amp; "." &amp; LEFT(CW89,3))
            )
        ),
        "OK"
    )
)</f>
        <v>OK</v>
      </c>
      <c r="Q89" s="163" t="str">
        <f>IF(CY89&lt;&gt;"",
    IF(INT('Drill Size Info'!$AA$19)=INT('Drill Size Info'!$AB$15),
        --(INT('Drill Size Info'!$AA$15) &amp; "." &amp; CY89),
        IF(AND((--(INT('Drill Size Info'!$AA$15) &amp; "." &amp; CY89)&gt;=--('Drill Size Info'!$AA$15)), (--(INT('Drill Size Info'!$AA$15) &amp; "." &amp; CY89)&lt;=--('Drill Size Info'!$AB$15))),
            --(INT('Drill Size Info'!$AA$15) &amp; "." &amp; CY89),
            --(INT('Drill Size Info'!$AB$15) &amp; "." &amp; CY89)
        )
    ),
    IF(CW89&lt;&gt;"",
        IF(INT('Drill Size Info'!$AA$15)=INT('Drill Size Info'!$AB$15),
            --(INT('Drill Size Info'!$AA$15) &amp; "." &amp; RIGHT(CW89,3)),
            IF(AND((--(INT('Drill Size Info'!$AA$15) &amp; "." &amp; RIGHT(CW89,3))&gt;=--('Drill Size Info'!$AA$15)), (--(INT('Drill Size Info'!$AA$15) &amp; "." &amp; RIGHT(CW89,3))&lt;=--('Drill Size Info'!$AB$15))),
                --(INT('Drill Size Info'!$AA$15) &amp; "." &amp; RIGHT(CW89,3)),
                --(INT('Drill Size Info'!$AB$15) &amp; "." &amp; RIGHT(CW89,3))
            )
        ),
        "N/A"
    )
)</f>
        <v>N/A</v>
      </c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40"/>
      <c r="AD89" s="140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41"/>
      <c r="AT89" s="141"/>
      <c r="AU89" s="141"/>
      <c r="AV89" s="141"/>
      <c r="AW89" s="141"/>
      <c r="AX89" s="141"/>
      <c r="AY89" s="142"/>
      <c r="AZ89" s="52"/>
      <c r="BA89" s="52"/>
      <c r="BB89" s="52"/>
      <c r="BC89" s="52"/>
      <c r="BD89" s="52"/>
      <c r="BE89" s="52"/>
      <c r="BF89" s="192" t="str">
        <f t="shared" si="74"/>
        <v/>
      </c>
      <c r="BG89" s="52"/>
      <c r="BH89" s="52"/>
      <c r="BI89" s="19">
        <f t="shared" si="76"/>
        <v>0</v>
      </c>
      <c r="BJ89" s="19">
        <f t="shared" si="77"/>
        <v>0</v>
      </c>
      <c r="BK89" s="19">
        <f t="shared" si="78"/>
        <v>0</v>
      </c>
      <c r="BL89" s="19">
        <f t="shared" si="79"/>
        <v>0</v>
      </c>
      <c r="BM89" s="19">
        <f t="shared" si="80"/>
        <v>0</v>
      </c>
      <c r="BN89" s="19">
        <f t="shared" si="81"/>
        <v>0</v>
      </c>
      <c r="BO89" s="19">
        <f t="shared" si="82"/>
        <v>0</v>
      </c>
      <c r="BP89" s="19">
        <f t="shared" si="83"/>
        <v>0</v>
      </c>
      <c r="BQ89" s="19">
        <f t="shared" si="84"/>
        <v>0</v>
      </c>
      <c r="BR89" s="19">
        <f t="shared" si="85"/>
        <v>0</v>
      </c>
      <c r="BS89" s="19">
        <f t="shared" si="86"/>
        <v>0</v>
      </c>
      <c r="BT89" s="19">
        <f t="shared" si="87"/>
        <v>0</v>
      </c>
      <c r="BU89" s="19">
        <f t="shared" si="88"/>
        <v>0</v>
      </c>
      <c r="BV89" s="19">
        <f t="shared" si="89"/>
        <v>0</v>
      </c>
      <c r="BW89" s="19">
        <f t="shared" si="90"/>
        <v>0</v>
      </c>
      <c r="BX89" s="19">
        <f t="shared" si="91"/>
        <v>0</v>
      </c>
      <c r="BY89" s="19">
        <f t="shared" si="92"/>
        <v>0</v>
      </c>
      <c r="BZ89" s="19">
        <f t="shared" si="93"/>
        <v>0</v>
      </c>
      <c r="CA89" s="19">
        <f t="shared" si="94"/>
        <v>0</v>
      </c>
      <c r="CB89" s="19">
        <f t="shared" si="95"/>
        <v>0</v>
      </c>
      <c r="CC89" s="19">
        <f t="shared" si="96"/>
        <v>0</v>
      </c>
      <c r="CD89" s="19">
        <f t="shared" si="97"/>
        <v>0</v>
      </c>
      <c r="CE89" s="19">
        <f t="shared" si="98"/>
        <v>0</v>
      </c>
      <c r="CF89" s="19">
        <f t="shared" si="99"/>
        <v>0</v>
      </c>
      <c r="CG89" s="19">
        <f t="shared" si="100"/>
        <v>0</v>
      </c>
      <c r="CH89" s="19">
        <f t="shared" si="101"/>
        <v>0</v>
      </c>
      <c r="CI89" s="19">
        <f t="shared" si="102"/>
        <v>0</v>
      </c>
      <c r="CJ89" s="19">
        <f t="shared" si="103"/>
        <v>0</v>
      </c>
      <c r="CK89" s="19">
        <f t="shared" si="104"/>
        <v>0</v>
      </c>
      <c r="CL89" s="19">
        <f t="shared" si="105"/>
        <v>0</v>
      </c>
      <c r="CM89" s="19">
        <f t="shared" si="106"/>
        <v>0</v>
      </c>
      <c r="CN89" s="19">
        <f t="shared" si="107"/>
        <v>0</v>
      </c>
    </row>
    <row r="90" spans="2:92" ht="15" customHeight="1" x14ac:dyDescent="0.2">
      <c r="B90" s="136">
        <f t="shared" si="75"/>
        <v>82</v>
      </c>
      <c r="C90" s="137" t="str">
        <f>CONCATENATE('DATA SHEET'!$B$9,'Drill Size Info'!$P$2)</f>
        <v>" HWDP</v>
      </c>
      <c r="D90" s="138" t="str" cm="1">
        <f t="array" aca="1" ref="D90" ca="1">CELL("contents",BF90)</f>
        <v/>
      </c>
      <c r="E90" s="137" t="s">
        <v>154</v>
      </c>
      <c r="F90" s="137" t="s">
        <v>154</v>
      </c>
      <c r="G90" s="154"/>
      <c r="H90" s="154"/>
      <c r="I90" s="137" t="s">
        <v>154</v>
      </c>
      <c r="J90" s="154" t="s">
        <v>154</v>
      </c>
      <c r="K90" s="154" t="s">
        <v>154</v>
      </c>
      <c r="L90" s="137" t="s">
        <v>154</v>
      </c>
      <c r="M90" s="137" t="s">
        <v>154</v>
      </c>
      <c r="N90" s="158" t="str">
        <f>IF(CU90&lt;&gt;"",
    IF(INT('Drill Size Info'!$AA$19)=INT('Drill Size Info'!$AB$19),
        --(INT('Drill Size Info'!$AA$19) &amp; "." &amp; CU90),
        IF(AND((--(INT('Drill Size Info'!$AA$19) &amp; "." &amp; CU90)&gt;=--('Drill Size Info'!$AA$19)), (--(INT('Drill Size Info'!$AA$19) &amp; "." &amp; CU90)&lt;=--('Drill Size Info'!$AB$19))),
            --(INT('Drill Size Info'!$AA$19) &amp; "." &amp; CU90),
            --(INT('Drill Size Info'!$AB$19) &amp; "." &amp; CU90)
        )
    ),
    IF(CT90&lt;&gt;"",
        IF(INT('Drill Size Info'!$AA$19)=INT('Drill Size Info'!$AB$19),
            --(INT('Drill Size Info'!$AA$19) &amp; "." &amp; LEFT(CT90,3)),
            IF(AND((--(INT('Drill Size Info'!$AA$19) &amp; "." &amp; LEFT(CT90,3))&gt;=--('Drill Size Info'!$AA$19)), (--(INT('Drill Size Info'!$AA$19) &amp; "." &amp; LEFT(CT90,3))&lt;=--('Drill Size Info'!$AB$19))),
                --(INT('Drill Size Info'!$AA$19) &amp; "." &amp; LEFT(CT90,3)),
                --(INT('Drill Size Info'!$AB$19) &amp; "." &amp; LEFT(CT90,3))
            )
        ),
        "OK"
    )
)</f>
        <v>OK</v>
      </c>
      <c r="O90" s="163" t="str">
        <f>IF(CV90&lt;&gt;"",
    IF(INT('Drill Size Info'!$AA$19)=INT('Drill Size Info'!$AB$19),
        --(INT('Drill Size Info'!$AA$19) &amp; "." &amp; CV90),
        IF(AND((--(INT('Drill Size Info'!$AA$19) &amp; "." &amp; CV90)&gt;=--('Drill Size Info'!$AA$19)), (--(INT('Drill Size Info'!$AA$19) &amp; "." &amp; CV90)&lt;=--('Drill Size Info'!$AB$19))),
            --(INT('Drill Size Info'!$AA$19) &amp; "." &amp; CV90),
            --(INT('Drill Size Info'!$AB$19) &amp; "." &amp; CV90)
        )
    ),
    IF(CT90&lt;&gt;"",
        IF(INT('Drill Size Info'!$AA$19)=INT('Drill Size Info'!$AB$19),
            --(INT('Drill Size Info'!$AA$19) &amp; "." &amp; RIGHT(CT90,3)),
            IF(AND((--(INT('Drill Size Info'!$AA$19) &amp; "." &amp; RIGHT(CT90,3))&gt;=--('Drill Size Info'!$AA$19)), (--(INT('Drill Size Info'!$AA$19) &amp; "." &amp; RIGHT(CT90,3))&lt;=--('Drill Size Info'!$AB$19))),
                --(INT('Drill Size Info'!$AA$19) &amp; "." &amp; RIGHT(CT90,3)),
                --(INT('Drill Size Info'!$AB$19) &amp; "." &amp; RIGHT(CT90,3))
            )
        ),
        "N/A"
    )
)</f>
        <v>N/A</v>
      </c>
      <c r="P90" s="158" t="str">
        <f>IF(CX90&lt;&gt;"",
    IF(INT('Drill Size Info'!$AA$19)=INT('Drill Size Info'!$AB$15),
        --(INT('Drill Size Info'!$AA$15) &amp; "." &amp; CX90),
        IF(AND((--(INT('Drill Size Info'!$AA$15) &amp; "." &amp; CX90)&gt;=--('Drill Size Info'!$AA$15)), (--(INT('Drill Size Info'!$AA$15) &amp; "." &amp; CX90)&lt;=--('Drill Size Info'!$AB$15))),
            --(INT('Drill Size Info'!$AA$15) &amp; "." &amp; CX90),
            --(INT('Drill Size Info'!$AB$15) &amp; "." &amp; CX90)
        )
    ),
    IF(CW90&lt;&gt;"",
        IF(INT('Drill Size Info'!$AA$15)=INT('Drill Size Info'!$AB$15),
            --(INT('Drill Size Info'!$AA$15) &amp; "." &amp; LEFT(CW90,3)),
            IF(AND((--(INT('Drill Size Info'!$AA$15) &amp; "." &amp; LEFT(CW90,3))&gt;=--('Drill Size Info'!$AA$15)), (--(INT('Drill Size Info'!$AA$15) &amp; "." &amp; LEFT(CW90,3))&lt;=--('Drill Size Info'!$AB$15))),
                --(INT('Drill Size Info'!$AA$15) &amp; "." &amp; LEFT(CW90,3)),
                --(INT('Drill Size Info'!$AB$15) &amp; "." &amp; LEFT(CW90,3))
            )
        ),
        "OK"
    )
)</f>
        <v>OK</v>
      </c>
      <c r="Q90" s="163" t="str">
        <f>IF(CY90&lt;&gt;"",
    IF(INT('Drill Size Info'!$AA$19)=INT('Drill Size Info'!$AB$15),
        --(INT('Drill Size Info'!$AA$15) &amp; "." &amp; CY90),
        IF(AND((--(INT('Drill Size Info'!$AA$15) &amp; "." &amp; CY90)&gt;=--('Drill Size Info'!$AA$15)), (--(INT('Drill Size Info'!$AA$15) &amp; "." &amp; CY90)&lt;=--('Drill Size Info'!$AB$15))),
            --(INT('Drill Size Info'!$AA$15) &amp; "." &amp; CY90),
            --(INT('Drill Size Info'!$AB$15) &amp; "." &amp; CY90)
        )
    ),
    IF(CW90&lt;&gt;"",
        IF(INT('Drill Size Info'!$AA$15)=INT('Drill Size Info'!$AB$15),
            --(INT('Drill Size Info'!$AA$15) &amp; "." &amp; RIGHT(CW90,3)),
            IF(AND((--(INT('Drill Size Info'!$AA$15) &amp; "." &amp; RIGHT(CW90,3))&gt;=--('Drill Size Info'!$AA$15)), (--(INT('Drill Size Info'!$AA$15) &amp; "." &amp; RIGHT(CW90,3))&lt;=--('Drill Size Info'!$AB$15))),
                --(INT('Drill Size Info'!$AA$15) &amp; "." &amp; RIGHT(CW90,3)),
                --(INT('Drill Size Info'!$AB$15) &amp; "." &amp; RIGHT(CW90,3))
            )
        ),
        "N/A"
    )
)</f>
        <v>N/A</v>
      </c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40"/>
      <c r="AD90" s="140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41"/>
      <c r="AT90" s="141"/>
      <c r="AU90" s="141"/>
      <c r="AV90" s="141"/>
      <c r="AW90" s="141"/>
      <c r="AX90" s="141"/>
      <c r="AY90" s="142"/>
      <c r="AZ90" s="52"/>
      <c r="BA90" s="52"/>
      <c r="BB90" s="52"/>
      <c r="BC90" s="52"/>
      <c r="BD90" s="52"/>
      <c r="BE90" s="52"/>
      <c r="BF90" s="192" t="str">
        <f t="shared" si="74"/>
        <v/>
      </c>
      <c r="BG90" s="52"/>
      <c r="BH90" s="52"/>
      <c r="BI90" s="19">
        <f t="shared" si="76"/>
        <v>0</v>
      </c>
      <c r="BJ90" s="19">
        <f t="shared" si="77"/>
        <v>0</v>
      </c>
      <c r="BK90" s="19">
        <f t="shared" si="78"/>
        <v>0</v>
      </c>
      <c r="BL90" s="19">
        <f t="shared" si="79"/>
        <v>0</v>
      </c>
      <c r="BM90" s="19">
        <f t="shared" si="80"/>
        <v>0</v>
      </c>
      <c r="BN90" s="19">
        <f t="shared" si="81"/>
        <v>0</v>
      </c>
      <c r="BO90" s="19">
        <f t="shared" si="82"/>
        <v>0</v>
      </c>
      <c r="BP90" s="19">
        <f t="shared" si="83"/>
        <v>0</v>
      </c>
      <c r="BQ90" s="19">
        <f t="shared" si="84"/>
        <v>0</v>
      </c>
      <c r="BR90" s="19">
        <f t="shared" si="85"/>
        <v>0</v>
      </c>
      <c r="BS90" s="19">
        <f t="shared" si="86"/>
        <v>0</v>
      </c>
      <c r="BT90" s="19">
        <f t="shared" si="87"/>
        <v>0</v>
      </c>
      <c r="BU90" s="19">
        <f t="shared" si="88"/>
        <v>0</v>
      </c>
      <c r="BV90" s="19">
        <f t="shared" si="89"/>
        <v>0</v>
      </c>
      <c r="BW90" s="19">
        <f t="shared" si="90"/>
        <v>0</v>
      </c>
      <c r="BX90" s="19">
        <f t="shared" si="91"/>
        <v>0</v>
      </c>
      <c r="BY90" s="19">
        <f t="shared" si="92"/>
        <v>0</v>
      </c>
      <c r="BZ90" s="19">
        <f t="shared" si="93"/>
        <v>0</v>
      </c>
      <c r="CA90" s="19">
        <f t="shared" si="94"/>
        <v>0</v>
      </c>
      <c r="CB90" s="19">
        <f t="shared" si="95"/>
        <v>0</v>
      </c>
      <c r="CC90" s="19">
        <f t="shared" si="96"/>
        <v>0</v>
      </c>
      <c r="CD90" s="19">
        <f t="shared" si="97"/>
        <v>0</v>
      </c>
      <c r="CE90" s="19">
        <f t="shared" si="98"/>
        <v>0</v>
      </c>
      <c r="CF90" s="19">
        <f t="shared" si="99"/>
        <v>0</v>
      </c>
      <c r="CG90" s="19">
        <f t="shared" si="100"/>
        <v>0</v>
      </c>
      <c r="CH90" s="19">
        <f t="shared" si="101"/>
        <v>0</v>
      </c>
      <c r="CI90" s="19">
        <f t="shared" si="102"/>
        <v>0</v>
      </c>
      <c r="CJ90" s="19">
        <f t="shared" si="103"/>
        <v>0</v>
      </c>
      <c r="CK90" s="19">
        <f t="shared" si="104"/>
        <v>0</v>
      </c>
      <c r="CL90" s="19">
        <f t="shared" si="105"/>
        <v>0</v>
      </c>
      <c r="CM90" s="19">
        <f t="shared" si="106"/>
        <v>0</v>
      </c>
      <c r="CN90" s="19">
        <f t="shared" si="107"/>
        <v>0</v>
      </c>
    </row>
    <row r="91" spans="2:92" ht="15" customHeight="1" x14ac:dyDescent="0.2">
      <c r="B91" s="136">
        <f t="shared" si="75"/>
        <v>83</v>
      </c>
      <c r="C91" s="137" t="str">
        <f>CONCATENATE('DATA SHEET'!$B$9,'Drill Size Info'!$P$2)</f>
        <v>" HWDP</v>
      </c>
      <c r="D91" s="138" t="str" cm="1">
        <f t="array" aca="1" ref="D91" ca="1">CELL("contents",BF91)</f>
        <v/>
      </c>
      <c r="E91" s="137" t="s">
        <v>154</v>
      </c>
      <c r="F91" s="137" t="s">
        <v>154</v>
      </c>
      <c r="G91" s="154"/>
      <c r="H91" s="154"/>
      <c r="I91" s="137" t="s">
        <v>154</v>
      </c>
      <c r="J91" s="154" t="s">
        <v>154</v>
      </c>
      <c r="K91" s="154" t="s">
        <v>154</v>
      </c>
      <c r="L91" s="137" t="s">
        <v>154</v>
      </c>
      <c r="M91" s="137" t="s">
        <v>154</v>
      </c>
      <c r="N91" s="158" t="str">
        <f>IF(CU91&lt;&gt;"",
    IF(INT('Drill Size Info'!$AA$19)=INT('Drill Size Info'!$AB$19),
        --(INT('Drill Size Info'!$AA$19) &amp; "." &amp; CU91),
        IF(AND((--(INT('Drill Size Info'!$AA$19) &amp; "." &amp; CU91)&gt;=--('Drill Size Info'!$AA$19)), (--(INT('Drill Size Info'!$AA$19) &amp; "." &amp; CU91)&lt;=--('Drill Size Info'!$AB$19))),
            --(INT('Drill Size Info'!$AA$19) &amp; "." &amp; CU91),
            --(INT('Drill Size Info'!$AB$19) &amp; "." &amp; CU91)
        )
    ),
    IF(CT91&lt;&gt;"",
        IF(INT('Drill Size Info'!$AA$19)=INT('Drill Size Info'!$AB$19),
            --(INT('Drill Size Info'!$AA$19) &amp; "." &amp; LEFT(CT91,3)),
            IF(AND((--(INT('Drill Size Info'!$AA$19) &amp; "." &amp; LEFT(CT91,3))&gt;=--('Drill Size Info'!$AA$19)), (--(INT('Drill Size Info'!$AA$19) &amp; "." &amp; LEFT(CT91,3))&lt;=--('Drill Size Info'!$AB$19))),
                --(INT('Drill Size Info'!$AA$19) &amp; "." &amp; LEFT(CT91,3)),
                --(INT('Drill Size Info'!$AB$19) &amp; "." &amp; LEFT(CT91,3))
            )
        ),
        "OK"
    )
)</f>
        <v>OK</v>
      </c>
      <c r="O91" s="163" t="str">
        <f>IF(CV91&lt;&gt;"",
    IF(INT('Drill Size Info'!$AA$19)=INT('Drill Size Info'!$AB$19),
        --(INT('Drill Size Info'!$AA$19) &amp; "." &amp; CV91),
        IF(AND((--(INT('Drill Size Info'!$AA$19) &amp; "." &amp; CV91)&gt;=--('Drill Size Info'!$AA$19)), (--(INT('Drill Size Info'!$AA$19) &amp; "." &amp; CV91)&lt;=--('Drill Size Info'!$AB$19))),
            --(INT('Drill Size Info'!$AA$19) &amp; "." &amp; CV91),
            --(INT('Drill Size Info'!$AB$19) &amp; "." &amp; CV91)
        )
    ),
    IF(CT91&lt;&gt;"",
        IF(INT('Drill Size Info'!$AA$19)=INT('Drill Size Info'!$AB$19),
            --(INT('Drill Size Info'!$AA$19) &amp; "." &amp; RIGHT(CT91,3)),
            IF(AND((--(INT('Drill Size Info'!$AA$19) &amp; "." &amp; RIGHT(CT91,3))&gt;=--('Drill Size Info'!$AA$19)), (--(INT('Drill Size Info'!$AA$19) &amp; "." &amp; RIGHT(CT91,3))&lt;=--('Drill Size Info'!$AB$19))),
                --(INT('Drill Size Info'!$AA$19) &amp; "." &amp; RIGHT(CT91,3)),
                --(INT('Drill Size Info'!$AB$19) &amp; "." &amp; RIGHT(CT91,3))
            )
        ),
        "N/A"
    )
)</f>
        <v>N/A</v>
      </c>
      <c r="P91" s="158" t="str">
        <f>IF(CX91&lt;&gt;"",
    IF(INT('Drill Size Info'!$AA$19)=INT('Drill Size Info'!$AB$15),
        --(INT('Drill Size Info'!$AA$15) &amp; "." &amp; CX91),
        IF(AND((--(INT('Drill Size Info'!$AA$15) &amp; "." &amp; CX91)&gt;=--('Drill Size Info'!$AA$15)), (--(INT('Drill Size Info'!$AA$15) &amp; "." &amp; CX91)&lt;=--('Drill Size Info'!$AB$15))),
            --(INT('Drill Size Info'!$AA$15) &amp; "." &amp; CX91),
            --(INT('Drill Size Info'!$AB$15) &amp; "." &amp; CX91)
        )
    ),
    IF(CW91&lt;&gt;"",
        IF(INT('Drill Size Info'!$AA$15)=INT('Drill Size Info'!$AB$15),
            --(INT('Drill Size Info'!$AA$15) &amp; "." &amp; LEFT(CW91,3)),
            IF(AND((--(INT('Drill Size Info'!$AA$15) &amp; "." &amp; LEFT(CW91,3))&gt;=--('Drill Size Info'!$AA$15)), (--(INT('Drill Size Info'!$AA$15) &amp; "." &amp; LEFT(CW91,3))&lt;=--('Drill Size Info'!$AB$15))),
                --(INT('Drill Size Info'!$AA$15) &amp; "." &amp; LEFT(CW91,3)),
                --(INT('Drill Size Info'!$AB$15) &amp; "." &amp; LEFT(CW91,3))
            )
        ),
        "OK"
    )
)</f>
        <v>OK</v>
      </c>
      <c r="Q91" s="163" t="str">
        <f>IF(CY91&lt;&gt;"",
    IF(INT('Drill Size Info'!$AA$19)=INT('Drill Size Info'!$AB$15),
        --(INT('Drill Size Info'!$AA$15) &amp; "." &amp; CY91),
        IF(AND((--(INT('Drill Size Info'!$AA$15) &amp; "." &amp; CY91)&gt;=--('Drill Size Info'!$AA$15)), (--(INT('Drill Size Info'!$AA$15) &amp; "." &amp; CY91)&lt;=--('Drill Size Info'!$AB$15))),
            --(INT('Drill Size Info'!$AA$15) &amp; "." &amp; CY91),
            --(INT('Drill Size Info'!$AB$15) &amp; "." &amp; CY91)
        )
    ),
    IF(CW91&lt;&gt;"",
        IF(INT('Drill Size Info'!$AA$15)=INT('Drill Size Info'!$AB$15),
            --(INT('Drill Size Info'!$AA$15) &amp; "." &amp; RIGHT(CW91,3)),
            IF(AND((--(INT('Drill Size Info'!$AA$15) &amp; "." &amp; RIGHT(CW91,3))&gt;=--('Drill Size Info'!$AA$15)), (--(INT('Drill Size Info'!$AA$15) &amp; "." &amp; RIGHT(CW91,3))&lt;=--('Drill Size Info'!$AB$15))),
                --(INT('Drill Size Info'!$AA$15) &amp; "." &amp; RIGHT(CW91,3)),
                --(INT('Drill Size Info'!$AB$15) &amp; "." &amp; RIGHT(CW91,3))
            )
        ),
        "N/A"
    )
)</f>
        <v>N/A</v>
      </c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40"/>
      <c r="AD91" s="140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41"/>
      <c r="AT91" s="141"/>
      <c r="AU91" s="141"/>
      <c r="AV91" s="141"/>
      <c r="AW91" s="141"/>
      <c r="AX91" s="141"/>
      <c r="AY91" s="142"/>
      <c r="AZ91" s="52"/>
      <c r="BA91" s="52"/>
      <c r="BB91" s="52"/>
      <c r="BC91" s="52"/>
      <c r="BD91" s="52"/>
      <c r="BE91" s="52"/>
      <c r="BF91" s="192" t="str">
        <f t="shared" si="74"/>
        <v/>
      </c>
      <c r="BG91" s="52"/>
      <c r="BH91" s="52"/>
      <c r="BI91" s="19">
        <f t="shared" si="76"/>
        <v>0</v>
      </c>
      <c r="BJ91" s="19">
        <f t="shared" si="77"/>
        <v>0</v>
      </c>
      <c r="BK91" s="19">
        <f t="shared" si="78"/>
        <v>0</v>
      </c>
      <c r="BL91" s="19">
        <f t="shared" si="79"/>
        <v>0</v>
      </c>
      <c r="BM91" s="19">
        <f t="shared" si="80"/>
        <v>0</v>
      </c>
      <c r="BN91" s="19">
        <f t="shared" si="81"/>
        <v>0</v>
      </c>
      <c r="BO91" s="19">
        <f t="shared" si="82"/>
        <v>0</v>
      </c>
      <c r="BP91" s="19">
        <f t="shared" si="83"/>
        <v>0</v>
      </c>
      <c r="BQ91" s="19">
        <f t="shared" si="84"/>
        <v>0</v>
      </c>
      <c r="BR91" s="19">
        <f t="shared" si="85"/>
        <v>0</v>
      </c>
      <c r="BS91" s="19">
        <f t="shared" si="86"/>
        <v>0</v>
      </c>
      <c r="BT91" s="19">
        <f t="shared" si="87"/>
        <v>0</v>
      </c>
      <c r="BU91" s="19">
        <f t="shared" si="88"/>
        <v>0</v>
      </c>
      <c r="BV91" s="19">
        <f t="shared" si="89"/>
        <v>0</v>
      </c>
      <c r="BW91" s="19">
        <f t="shared" si="90"/>
        <v>0</v>
      </c>
      <c r="BX91" s="19">
        <f t="shared" si="91"/>
        <v>0</v>
      </c>
      <c r="BY91" s="19">
        <f t="shared" si="92"/>
        <v>0</v>
      </c>
      <c r="BZ91" s="19">
        <f t="shared" si="93"/>
        <v>0</v>
      </c>
      <c r="CA91" s="19">
        <f t="shared" si="94"/>
        <v>0</v>
      </c>
      <c r="CB91" s="19">
        <f t="shared" si="95"/>
        <v>0</v>
      </c>
      <c r="CC91" s="19">
        <f t="shared" si="96"/>
        <v>0</v>
      </c>
      <c r="CD91" s="19">
        <f t="shared" si="97"/>
        <v>0</v>
      </c>
      <c r="CE91" s="19">
        <f t="shared" si="98"/>
        <v>0</v>
      </c>
      <c r="CF91" s="19">
        <f t="shared" si="99"/>
        <v>0</v>
      </c>
      <c r="CG91" s="19">
        <f t="shared" si="100"/>
        <v>0</v>
      </c>
      <c r="CH91" s="19">
        <f t="shared" si="101"/>
        <v>0</v>
      </c>
      <c r="CI91" s="19">
        <f t="shared" si="102"/>
        <v>0</v>
      </c>
      <c r="CJ91" s="19">
        <f t="shared" si="103"/>
        <v>0</v>
      </c>
      <c r="CK91" s="19">
        <f t="shared" si="104"/>
        <v>0</v>
      </c>
      <c r="CL91" s="19">
        <f t="shared" si="105"/>
        <v>0</v>
      </c>
      <c r="CM91" s="19">
        <f t="shared" si="106"/>
        <v>0</v>
      </c>
      <c r="CN91" s="19">
        <f t="shared" si="107"/>
        <v>0</v>
      </c>
    </row>
    <row r="92" spans="2:92" ht="15" customHeight="1" x14ac:dyDescent="0.2">
      <c r="B92" s="136">
        <f t="shared" si="75"/>
        <v>84</v>
      </c>
      <c r="C92" s="137" t="str">
        <f>CONCATENATE('DATA SHEET'!$B$9,'Drill Size Info'!$P$2)</f>
        <v>" HWDP</v>
      </c>
      <c r="D92" s="138" t="str" cm="1">
        <f t="array" aca="1" ref="D92" ca="1">CELL("contents",BF92)</f>
        <v/>
      </c>
      <c r="E92" s="137" t="s">
        <v>154</v>
      </c>
      <c r="F92" s="137" t="s">
        <v>154</v>
      </c>
      <c r="G92" s="154"/>
      <c r="H92" s="154"/>
      <c r="I92" s="137" t="s">
        <v>154</v>
      </c>
      <c r="J92" s="154" t="s">
        <v>154</v>
      </c>
      <c r="K92" s="154" t="s">
        <v>154</v>
      </c>
      <c r="L92" s="137" t="s">
        <v>154</v>
      </c>
      <c r="M92" s="137" t="s">
        <v>154</v>
      </c>
      <c r="N92" s="158" t="str">
        <f>IF(CU92&lt;&gt;"",
    IF(INT('Drill Size Info'!$AA$19)=INT('Drill Size Info'!$AB$19),
        --(INT('Drill Size Info'!$AA$19) &amp; "." &amp; CU92),
        IF(AND((--(INT('Drill Size Info'!$AA$19) &amp; "." &amp; CU92)&gt;=--('Drill Size Info'!$AA$19)), (--(INT('Drill Size Info'!$AA$19) &amp; "." &amp; CU92)&lt;=--('Drill Size Info'!$AB$19))),
            --(INT('Drill Size Info'!$AA$19) &amp; "." &amp; CU92),
            --(INT('Drill Size Info'!$AB$19) &amp; "." &amp; CU92)
        )
    ),
    IF(CT92&lt;&gt;"",
        IF(INT('Drill Size Info'!$AA$19)=INT('Drill Size Info'!$AB$19),
            --(INT('Drill Size Info'!$AA$19) &amp; "." &amp; LEFT(CT92,3)),
            IF(AND((--(INT('Drill Size Info'!$AA$19) &amp; "." &amp; LEFT(CT92,3))&gt;=--('Drill Size Info'!$AA$19)), (--(INT('Drill Size Info'!$AA$19) &amp; "." &amp; LEFT(CT92,3))&lt;=--('Drill Size Info'!$AB$19))),
                --(INT('Drill Size Info'!$AA$19) &amp; "." &amp; LEFT(CT92,3)),
                --(INT('Drill Size Info'!$AB$19) &amp; "." &amp; LEFT(CT92,3))
            )
        ),
        "OK"
    )
)</f>
        <v>OK</v>
      </c>
      <c r="O92" s="163" t="str">
        <f>IF(CV92&lt;&gt;"",
    IF(INT('Drill Size Info'!$AA$19)=INT('Drill Size Info'!$AB$19),
        --(INT('Drill Size Info'!$AA$19) &amp; "." &amp; CV92),
        IF(AND((--(INT('Drill Size Info'!$AA$19) &amp; "." &amp; CV92)&gt;=--('Drill Size Info'!$AA$19)), (--(INT('Drill Size Info'!$AA$19) &amp; "." &amp; CV92)&lt;=--('Drill Size Info'!$AB$19))),
            --(INT('Drill Size Info'!$AA$19) &amp; "." &amp; CV92),
            --(INT('Drill Size Info'!$AB$19) &amp; "." &amp; CV92)
        )
    ),
    IF(CT92&lt;&gt;"",
        IF(INT('Drill Size Info'!$AA$19)=INT('Drill Size Info'!$AB$19),
            --(INT('Drill Size Info'!$AA$19) &amp; "." &amp; RIGHT(CT92,3)),
            IF(AND((--(INT('Drill Size Info'!$AA$19) &amp; "." &amp; RIGHT(CT92,3))&gt;=--('Drill Size Info'!$AA$19)), (--(INT('Drill Size Info'!$AA$19) &amp; "." &amp; RIGHT(CT92,3))&lt;=--('Drill Size Info'!$AB$19))),
                --(INT('Drill Size Info'!$AA$19) &amp; "." &amp; RIGHT(CT92,3)),
                --(INT('Drill Size Info'!$AB$19) &amp; "." &amp; RIGHT(CT92,3))
            )
        ),
        "N/A"
    )
)</f>
        <v>N/A</v>
      </c>
      <c r="P92" s="158" t="str">
        <f>IF(CX92&lt;&gt;"",
    IF(INT('Drill Size Info'!$AA$19)=INT('Drill Size Info'!$AB$15),
        --(INT('Drill Size Info'!$AA$15) &amp; "." &amp; CX92),
        IF(AND((--(INT('Drill Size Info'!$AA$15) &amp; "." &amp; CX92)&gt;=--('Drill Size Info'!$AA$15)), (--(INT('Drill Size Info'!$AA$15) &amp; "." &amp; CX92)&lt;=--('Drill Size Info'!$AB$15))),
            --(INT('Drill Size Info'!$AA$15) &amp; "." &amp; CX92),
            --(INT('Drill Size Info'!$AB$15) &amp; "." &amp; CX92)
        )
    ),
    IF(CW92&lt;&gt;"",
        IF(INT('Drill Size Info'!$AA$15)=INT('Drill Size Info'!$AB$15),
            --(INT('Drill Size Info'!$AA$15) &amp; "." &amp; LEFT(CW92,3)),
            IF(AND((--(INT('Drill Size Info'!$AA$15) &amp; "." &amp; LEFT(CW92,3))&gt;=--('Drill Size Info'!$AA$15)), (--(INT('Drill Size Info'!$AA$15) &amp; "." &amp; LEFT(CW92,3))&lt;=--('Drill Size Info'!$AB$15))),
                --(INT('Drill Size Info'!$AA$15) &amp; "." &amp; LEFT(CW92,3)),
                --(INT('Drill Size Info'!$AB$15) &amp; "." &amp; LEFT(CW92,3))
            )
        ),
        "OK"
    )
)</f>
        <v>OK</v>
      </c>
      <c r="Q92" s="163" t="str">
        <f>IF(CY92&lt;&gt;"",
    IF(INT('Drill Size Info'!$AA$19)=INT('Drill Size Info'!$AB$15),
        --(INT('Drill Size Info'!$AA$15) &amp; "." &amp; CY92),
        IF(AND((--(INT('Drill Size Info'!$AA$15) &amp; "." &amp; CY92)&gt;=--('Drill Size Info'!$AA$15)), (--(INT('Drill Size Info'!$AA$15) &amp; "." &amp; CY92)&lt;=--('Drill Size Info'!$AB$15))),
            --(INT('Drill Size Info'!$AA$15) &amp; "." &amp; CY92),
            --(INT('Drill Size Info'!$AB$15) &amp; "." &amp; CY92)
        )
    ),
    IF(CW92&lt;&gt;"",
        IF(INT('Drill Size Info'!$AA$15)=INT('Drill Size Info'!$AB$15),
            --(INT('Drill Size Info'!$AA$15) &amp; "." &amp; RIGHT(CW92,3)),
            IF(AND((--(INT('Drill Size Info'!$AA$15) &amp; "." &amp; RIGHT(CW92,3))&gt;=--('Drill Size Info'!$AA$15)), (--(INT('Drill Size Info'!$AA$15) &amp; "." &amp; RIGHT(CW92,3))&lt;=--('Drill Size Info'!$AB$15))),
                --(INT('Drill Size Info'!$AA$15) &amp; "." &amp; RIGHT(CW92,3)),
                --(INT('Drill Size Info'!$AB$15) &amp; "." &amp; RIGHT(CW92,3))
            )
        ),
        "N/A"
    )
)</f>
        <v>N/A</v>
      </c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40"/>
      <c r="AD92" s="140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41"/>
      <c r="AT92" s="141"/>
      <c r="AU92" s="141"/>
      <c r="AV92" s="141"/>
      <c r="AW92" s="141"/>
      <c r="AX92" s="141"/>
      <c r="AY92" s="142"/>
      <c r="AZ92" s="52"/>
      <c r="BA92" s="52"/>
      <c r="BB92" s="52"/>
      <c r="BC92" s="52"/>
      <c r="BD92" s="52"/>
      <c r="BE92" s="52"/>
      <c r="BF92" s="192" t="str">
        <f t="shared" si="74"/>
        <v/>
      </c>
      <c r="BG92" s="52"/>
      <c r="BH92" s="52"/>
      <c r="BI92" s="19">
        <f t="shared" si="76"/>
        <v>0</v>
      </c>
      <c r="BJ92" s="19">
        <f t="shared" si="77"/>
        <v>0</v>
      </c>
      <c r="BK92" s="19">
        <f t="shared" si="78"/>
        <v>0</v>
      </c>
      <c r="BL92" s="19">
        <f t="shared" si="79"/>
        <v>0</v>
      </c>
      <c r="BM92" s="19">
        <f t="shared" si="80"/>
        <v>0</v>
      </c>
      <c r="BN92" s="19">
        <f t="shared" si="81"/>
        <v>0</v>
      </c>
      <c r="BO92" s="19">
        <f t="shared" si="82"/>
        <v>0</v>
      </c>
      <c r="BP92" s="19">
        <f t="shared" si="83"/>
        <v>0</v>
      </c>
      <c r="BQ92" s="19">
        <f t="shared" si="84"/>
        <v>0</v>
      </c>
      <c r="BR92" s="19">
        <f t="shared" si="85"/>
        <v>0</v>
      </c>
      <c r="BS92" s="19">
        <f t="shared" si="86"/>
        <v>0</v>
      </c>
      <c r="BT92" s="19">
        <f t="shared" si="87"/>
        <v>0</v>
      </c>
      <c r="BU92" s="19">
        <f t="shared" si="88"/>
        <v>0</v>
      </c>
      <c r="BV92" s="19">
        <f t="shared" si="89"/>
        <v>0</v>
      </c>
      <c r="BW92" s="19">
        <f t="shared" si="90"/>
        <v>0</v>
      </c>
      <c r="BX92" s="19">
        <f t="shared" si="91"/>
        <v>0</v>
      </c>
      <c r="BY92" s="19">
        <f t="shared" si="92"/>
        <v>0</v>
      </c>
      <c r="BZ92" s="19">
        <f t="shared" si="93"/>
        <v>0</v>
      </c>
      <c r="CA92" s="19">
        <f t="shared" si="94"/>
        <v>0</v>
      </c>
      <c r="CB92" s="19">
        <f t="shared" si="95"/>
        <v>0</v>
      </c>
      <c r="CC92" s="19">
        <f t="shared" si="96"/>
        <v>0</v>
      </c>
      <c r="CD92" s="19">
        <f t="shared" si="97"/>
        <v>0</v>
      </c>
      <c r="CE92" s="19">
        <f t="shared" si="98"/>
        <v>0</v>
      </c>
      <c r="CF92" s="19">
        <f t="shared" si="99"/>
        <v>0</v>
      </c>
      <c r="CG92" s="19">
        <f t="shared" si="100"/>
        <v>0</v>
      </c>
      <c r="CH92" s="19">
        <f t="shared" si="101"/>
        <v>0</v>
      </c>
      <c r="CI92" s="19">
        <f t="shared" si="102"/>
        <v>0</v>
      </c>
      <c r="CJ92" s="19">
        <f t="shared" si="103"/>
        <v>0</v>
      </c>
      <c r="CK92" s="19">
        <f t="shared" si="104"/>
        <v>0</v>
      </c>
      <c r="CL92" s="19">
        <f t="shared" si="105"/>
        <v>0</v>
      </c>
      <c r="CM92" s="19">
        <f t="shared" si="106"/>
        <v>0</v>
      </c>
      <c r="CN92" s="19">
        <f t="shared" si="107"/>
        <v>0</v>
      </c>
    </row>
    <row r="93" spans="2:92" ht="15" customHeight="1" x14ac:dyDescent="0.2">
      <c r="B93" s="136">
        <f t="shared" si="75"/>
        <v>85</v>
      </c>
      <c r="C93" s="137" t="str">
        <f>CONCATENATE('DATA SHEET'!$B$9,'Drill Size Info'!$P$2)</f>
        <v>" HWDP</v>
      </c>
      <c r="D93" s="138" t="str" cm="1">
        <f t="array" aca="1" ref="D93" ca="1">CELL("contents",BF93)</f>
        <v/>
      </c>
      <c r="E93" s="137" t="s">
        <v>154</v>
      </c>
      <c r="F93" s="137" t="s">
        <v>154</v>
      </c>
      <c r="G93" s="154"/>
      <c r="H93" s="154"/>
      <c r="I93" s="137" t="s">
        <v>154</v>
      </c>
      <c r="J93" s="154" t="s">
        <v>154</v>
      </c>
      <c r="K93" s="154" t="s">
        <v>154</v>
      </c>
      <c r="L93" s="137" t="s">
        <v>154</v>
      </c>
      <c r="M93" s="137" t="s">
        <v>154</v>
      </c>
      <c r="N93" s="158" t="str">
        <f>IF(CU93&lt;&gt;"",
    IF(INT('Drill Size Info'!$AA$19)=INT('Drill Size Info'!$AB$19),
        --(INT('Drill Size Info'!$AA$19) &amp; "." &amp; CU93),
        IF(AND((--(INT('Drill Size Info'!$AA$19) &amp; "." &amp; CU93)&gt;=--('Drill Size Info'!$AA$19)), (--(INT('Drill Size Info'!$AA$19) &amp; "." &amp; CU93)&lt;=--('Drill Size Info'!$AB$19))),
            --(INT('Drill Size Info'!$AA$19) &amp; "." &amp; CU93),
            --(INT('Drill Size Info'!$AB$19) &amp; "." &amp; CU93)
        )
    ),
    IF(CT93&lt;&gt;"",
        IF(INT('Drill Size Info'!$AA$19)=INT('Drill Size Info'!$AB$19),
            --(INT('Drill Size Info'!$AA$19) &amp; "." &amp; LEFT(CT93,3)),
            IF(AND((--(INT('Drill Size Info'!$AA$19) &amp; "." &amp; LEFT(CT93,3))&gt;=--('Drill Size Info'!$AA$19)), (--(INT('Drill Size Info'!$AA$19) &amp; "." &amp; LEFT(CT93,3))&lt;=--('Drill Size Info'!$AB$19))),
                --(INT('Drill Size Info'!$AA$19) &amp; "." &amp; LEFT(CT93,3)),
                --(INT('Drill Size Info'!$AB$19) &amp; "." &amp; LEFT(CT93,3))
            )
        ),
        "OK"
    )
)</f>
        <v>OK</v>
      </c>
      <c r="O93" s="163" t="str">
        <f>IF(CV93&lt;&gt;"",
    IF(INT('Drill Size Info'!$AA$19)=INT('Drill Size Info'!$AB$19),
        --(INT('Drill Size Info'!$AA$19) &amp; "." &amp; CV93),
        IF(AND((--(INT('Drill Size Info'!$AA$19) &amp; "." &amp; CV93)&gt;=--('Drill Size Info'!$AA$19)), (--(INT('Drill Size Info'!$AA$19) &amp; "." &amp; CV93)&lt;=--('Drill Size Info'!$AB$19))),
            --(INT('Drill Size Info'!$AA$19) &amp; "." &amp; CV93),
            --(INT('Drill Size Info'!$AB$19) &amp; "." &amp; CV93)
        )
    ),
    IF(CT93&lt;&gt;"",
        IF(INT('Drill Size Info'!$AA$19)=INT('Drill Size Info'!$AB$19),
            --(INT('Drill Size Info'!$AA$19) &amp; "." &amp; RIGHT(CT93,3)),
            IF(AND((--(INT('Drill Size Info'!$AA$19) &amp; "." &amp; RIGHT(CT93,3))&gt;=--('Drill Size Info'!$AA$19)), (--(INT('Drill Size Info'!$AA$19) &amp; "." &amp; RIGHT(CT93,3))&lt;=--('Drill Size Info'!$AB$19))),
                --(INT('Drill Size Info'!$AA$19) &amp; "." &amp; RIGHT(CT93,3)),
                --(INT('Drill Size Info'!$AB$19) &amp; "." &amp; RIGHT(CT93,3))
            )
        ),
        "N/A"
    )
)</f>
        <v>N/A</v>
      </c>
      <c r="P93" s="158" t="str">
        <f>IF(CX93&lt;&gt;"",
    IF(INT('Drill Size Info'!$AA$19)=INT('Drill Size Info'!$AB$15),
        --(INT('Drill Size Info'!$AA$15) &amp; "." &amp; CX93),
        IF(AND((--(INT('Drill Size Info'!$AA$15) &amp; "." &amp; CX93)&gt;=--('Drill Size Info'!$AA$15)), (--(INT('Drill Size Info'!$AA$15) &amp; "." &amp; CX93)&lt;=--('Drill Size Info'!$AB$15))),
            --(INT('Drill Size Info'!$AA$15) &amp; "." &amp; CX93),
            --(INT('Drill Size Info'!$AB$15) &amp; "." &amp; CX93)
        )
    ),
    IF(CW93&lt;&gt;"",
        IF(INT('Drill Size Info'!$AA$15)=INT('Drill Size Info'!$AB$15),
            --(INT('Drill Size Info'!$AA$15) &amp; "." &amp; LEFT(CW93,3)),
            IF(AND((--(INT('Drill Size Info'!$AA$15) &amp; "." &amp; LEFT(CW93,3))&gt;=--('Drill Size Info'!$AA$15)), (--(INT('Drill Size Info'!$AA$15) &amp; "." &amp; LEFT(CW93,3))&lt;=--('Drill Size Info'!$AB$15))),
                --(INT('Drill Size Info'!$AA$15) &amp; "." &amp; LEFT(CW93,3)),
                --(INT('Drill Size Info'!$AB$15) &amp; "." &amp; LEFT(CW93,3))
            )
        ),
        "OK"
    )
)</f>
        <v>OK</v>
      </c>
      <c r="Q93" s="163" t="str">
        <f>IF(CY93&lt;&gt;"",
    IF(INT('Drill Size Info'!$AA$19)=INT('Drill Size Info'!$AB$15),
        --(INT('Drill Size Info'!$AA$15) &amp; "." &amp; CY93),
        IF(AND((--(INT('Drill Size Info'!$AA$15) &amp; "." &amp; CY93)&gt;=--('Drill Size Info'!$AA$15)), (--(INT('Drill Size Info'!$AA$15) &amp; "." &amp; CY93)&lt;=--('Drill Size Info'!$AB$15))),
            --(INT('Drill Size Info'!$AA$15) &amp; "." &amp; CY93),
            --(INT('Drill Size Info'!$AB$15) &amp; "." &amp; CY93)
        )
    ),
    IF(CW93&lt;&gt;"",
        IF(INT('Drill Size Info'!$AA$15)=INT('Drill Size Info'!$AB$15),
            --(INT('Drill Size Info'!$AA$15) &amp; "." &amp; RIGHT(CW93,3)),
            IF(AND((--(INT('Drill Size Info'!$AA$15) &amp; "." &amp; RIGHT(CW93,3))&gt;=--('Drill Size Info'!$AA$15)), (--(INT('Drill Size Info'!$AA$15) &amp; "." &amp; RIGHT(CW93,3))&lt;=--('Drill Size Info'!$AB$15))),
                --(INT('Drill Size Info'!$AA$15) &amp; "." &amp; RIGHT(CW93,3)),
                --(INT('Drill Size Info'!$AB$15) &amp; "." &amp; RIGHT(CW93,3))
            )
        ),
        "N/A"
    )
)</f>
        <v>N/A</v>
      </c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40"/>
      <c r="AD93" s="140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41"/>
      <c r="AT93" s="141"/>
      <c r="AU93" s="141"/>
      <c r="AV93" s="141"/>
      <c r="AW93" s="141"/>
      <c r="AX93" s="141"/>
      <c r="AY93" s="142"/>
      <c r="AZ93" s="52"/>
      <c r="BA93" s="52"/>
      <c r="BB93" s="52"/>
      <c r="BC93" s="52"/>
      <c r="BD93" s="52"/>
      <c r="BE93" s="52"/>
      <c r="BF93" s="192" t="str">
        <f t="shared" si="74"/>
        <v/>
      </c>
      <c r="BG93" s="52"/>
      <c r="BH93" s="52"/>
      <c r="BI93" s="19">
        <f t="shared" si="76"/>
        <v>0</v>
      </c>
      <c r="BJ93" s="19">
        <f t="shared" si="77"/>
        <v>0</v>
      </c>
      <c r="BK93" s="19">
        <f t="shared" si="78"/>
        <v>0</v>
      </c>
      <c r="BL93" s="19">
        <f t="shared" si="79"/>
        <v>0</v>
      </c>
      <c r="BM93" s="19">
        <f t="shared" si="80"/>
        <v>0</v>
      </c>
      <c r="BN93" s="19">
        <f t="shared" si="81"/>
        <v>0</v>
      </c>
      <c r="BO93" s="19">
        <f t="shared" si="82"/>
        <v>0</v>
      </c>
      <c r="BP93" s="19">
        <f t="shared" si="83"/>
        <v>0</v>
      </c>
      <c r="BQ93" s="19">
        <f t="shared" si="84"/>
        <v>0</v>
      </c>
      <c r="BR93" s="19">
        <f t="shared" si="85"/>
        <v>0</v>
      </c>
      <c r="BS93" s="19">
        <f t="shared" si="86"/>
        <v>0</v>
      </c>
      <c r="BT93" s="19">
        <f t="shared" si="87"/>
        <v>0</v>
      </c>
      <c r="BU93" s="19">
        <f t="shared" si="88"/>
        <v>0</v>
      </c>
      <c r="BV93" s="19">
        <f t="shared" si="89"/>
        <v>0</v>
      </c>
      <c r="BW93" s="19">
        <f t="shared" si="90"/>
        <v>0</v>
      </c>
      <c r="BX93" s="19">
        <f t="shared" si="91"/>
        <v>0</v>
      </c>
      <c r="BY93" s="19">
        <f t="shared" si="92"/>
        <v>0</v>
      </c>
      <c r="BZ93" s="19">
        <f t="shared" si="93"/>
        <v>0</v>
      </c>
      <c r="CA93" s="19">
        <f t="shared" si="94"/>
        <v>0</v>
      </c>
      <c r="CB93" s="19">
        <f t="shared" si="95"/>
        <v>0</v>
      </c>
      <c r="CC93" s="19">
        <f t="shared" si="96"/>
        <v>0</v>
      </c>
      <c r="CD93" s="19">
        <f t="shared" si="97"/>
        <v>0</v>
      </c>
      <c r="CE93" s="19">
        <f t="shared" si="98"/>
        <v>0</v>
      </c>
      <c r="CF93" s="19">
        <f t="shared" si="99"/>
        <v>0</v>
      </c>
      <c r="CG93" s="19">
        <f t="shared" si="100"/>
        <v>0</v>
      </c>
      <c r="CH93" s="19">
        <f t="shared" si="101"/>
        <v>0</v>
      </c>
      <c r="CI93" s="19">
        <f t="shared" si="102"/>
        <v>0</v>
      </c>
      <c r="CJ93" s="19">
        <f t="shared" si="103"/>
        <v>0</v>
      </c>
      <c r="CK93" s="19">
        <f t="shared" si="104"/>
        <v>0</v>
      </c>
      <c r="CL93" s="19">
        <f t="shared" si="105"/>
        <v>0</v>
      </c>
      <c r="CM93" s="19">
        <f t="shared" si="106"/>
        <v>0</v>
      </c>
      <c r="CN93" s="19">
        <f t="shared" si="107"/>
        <v>0</v>
      </c>
    </row>
    <row r="94" spans="2:92" ht="15" customHeight="1" x14ac:dyDescent="0.2">
      <c r="B94" s="136">
        <f t="shared" si="75"/>
        <v>86</v>
      </c>
      <c r="C94" s="137" t="str">
        <f>CONCATENATE('DATA SHEET'!$B$9,'Drill Size Info'!$P$2)</f>
        <v>" HWDP</v>
      </c>
      <c r="D94" s="138" t="str" cm="1">
        <f t="array" aca="1" ref="D94" ca="1">CELL("contents",BF94)</f>
        <v/>
      </c>
      <c r="E94" s="137" t="s">
        <v>154</v>
      </c>
      <c r="F94" s="137" t="s">
        <v>154</v>
      </c>
      <c r="G94" s="154"/>
      <c r="H94" s="154"/>
      <c r="I94" s="137" t="s">
        <v>154</v>
      </c>
      <c r="J94" s="154" t="s">
        <v>154</v>
      </c>
      <c r="K94" s="154" t="s">
        <v>154</v>
      </c>
      <c r="L94" s="137" t="s">
        <v>154</v>
      </c>
      <c r="M94" s="137" t="s">
        <v>154</v>
      </c>
      <c r="N94" s="158" t="str">
        <f>IF(CU94&lt;&gt;"",
    IF(INT('Drill Size Info'!$AA$19)=INT('Drill Size Info'!$AB$19),
        --(INT('Drill Size Info'!$AA$19) &amp; "." &amp; CU94),
        IF(AND((--(INT('Drill Size Info'!$AA$19) &amp; "." &amp; CU94)&gt;=--('Drill Size Info'!$AA$19)), (--(INT('Drill Size Info'!$AA$19) &amp; "." &amp; CU94)&lt;=--('Drill Size Info'!$AB$19))),
            --(INT('Drill Size Info'!$AA$19) &amp; "." &amp; CU94),
            --(INT('Drill Size Info'!$AB$19) &amp; "." &amp; CU94)
        )
    ),
    IF(CT94&lt;&gt;"",
        IF(INT('Drill Size Info'!$AA$19)=INT('Drill Size Info'!$AB$19),
            --(INT('Drill Size Info'!$AA$19) &amp; "." &amp; LEFT(CT94,3)),
            IF(AND((--(INT('Drill Size Info'!$AA$19) &amp; "." &amp; LEFT(CT94,3))&gt;=--('Drill Size Info'!$AA$19)), (--(INT('Drill Size Info'!$AA$19) &amp; "." &amp; LEFT(CT94,3))&lt;=--('Drill Size Info'!$AB$19))),
                --(INT('Drill Size Info'!$AA$19) &amp; "." &amp; LEFT(CT94,3)),
                --(INT('Drill Size Info'!$AB$19) &amp; "." &amp; LEFT(CT94,3))
            )
        ),
        "OK"
    )
)</f>
        <v>OK</v>
      </c>
      <c r="O94" s="163" t="str">
        <f>IF(CV94&lt;&gt;"",
    IF(INT('Drill Size Info'!$AA$19)=INT('Drill Size Info'!$AB$19),
        --(INT('Drill Size Info'!$AA$19) &amp; "." &amp; CV94),
        IF(AND((--(INT('Drill Size Info'!$AA$19) &amp; "." &amp; CV94)&gt;=--('Drill Size Info'!$AA$19)), (--(INT('Drill Size Info'!$AA$19) &amp; "." &amp; CV94)&lt;=--('Drill Size Info'!$AB$19))),
            --(INT('Drill Size Info'!$AA$19) &amp; "." &amp; CV94),
            --(INT('Drill Size Info'!$AB$19) &amp; "." &amp; CV94)
        )
    ),
    IF(CT94&lt;&gt;"",
        IF(INT('Drill Size Info'!$AA$19)=INT('Drill Size Info'!$AB$19),
            --(INT('Drill Size Info'!$AA$19) &amp; "." &amp; RIGHT(CT94,3)),
            IF(AND((--(INT('Drill Size Info'!$AA$19) &amp; "." &amp; RIGHT(CT94,3))&gt;=--('Drill Size Info'!$AA$19)), (--(INT('Drill Size Info'!$AA$19) &amp; "." &amp; RIGHT(CT94,3))&lt;=--('Drill Size Info'!$AB$19))),
                --(INT('Drill Size Info'!$AA$19) &amp; "." &amp; RIGHT(CT94,3)),
                --(INT('Drill Size Info'!$AB$19) &amp; "." &amp; RIGHT(CT94,3))
            )
        ),
        "N/A"
    )
)</f>
        <v>N/A</v>
      </c>
      <c r="P94" s="158" t="str">
        <f>IF(CX94&lt;&gt;"",
    IF(INT('Drill Size Info'!$AA$19)=INT('Drill Size Info'!$AB$15),
        --(INT('Drill Size Info'!$AA$15) &amp; "." &amp; CX94),
        IF(AND((--(INT('Drill Size Info'!$AA$15) &amp; "." &amp; CX94)&gt;=--('Drill Size Info'!$AA$15)), (--(INT('Drill Size Info'!$AA$15) &amp; "." &amp; CX94)&lt;=--('Drill Size Info'!$AB$15))),
            --(INT('Drill Size Info'!$AA$15) &amp; "." &amp; CX94),
            --(INT('Drill Size Info'!$AB$15) &amp; "." &amp; CX94)
        )
    ),
    IF(CW94&lt;&gt;"",
        IF(INT('Drill Size Info'!$AA$15)=INT('Drill Size Info'!$AB$15),
            --(INT('Drill Size Info'!$AA$15) &amp; "." &amp; LEFT(CW94,3)),
            IF(AND((--(INT('Drill Size Info'!$AA$15) &amp; "." &amp; LEFT(CW94,3))&gt;=--('Drill Size Info'!$AA$15)), (--(INT('Drill Size Info'!$AA$15) &amp; "." &amp; LEFT(CW94,3))&lt;=--('Drill Size Info'!$AB$15))),
                --(INT('Drill Size Info'!$AA$15) &amp; "." &amp; LEFT(CW94,3)),
                --(INT('Drill Size Info'!$AB$15) &amp; "." &amp; LEFT(CW94,3))
            )
        ),
        "OK"
    )
)</f>
        <v>OK</v>
      </c>
      <c r="Q94" s="163" t="str">
        <f>IF(CY94&lt;&gt;"",
    IF(INT('Drill Size Info'!$AA$19)=INT('Drill Size Info'!$AB$15),
        --(INT('Drill Size Info'!$AA$15) &amp; "." &amp; CY94),
        IF(AND((--(INT('Drill Size Info'!$AA$15) &amp; "." &amp; CY94)&gt;=--('Drill Size Info'!$AA$15)), (--(INT('Drill Size Info'!$AA$15) &amp; "." &amp; CY94)&lt;=--('Drill Size Info'!$AB$15))),
            --(INT('Drill Size Info'!$AA$15) &amp; "." &amp; CY94),
            --(INT('Drill Size Info'!$AB$15) &amp; "." &amp; CY94)
        )
    ),
    IF(CW94&lt;&gt;"",
        IF(INT('Drill Size Info'!$AA$15)=INT('Drill Size Info'!$AB$15),
            --(INT('Drill Size Info'!$AA$15) &amp; "." &amp; RIGHT(CW94,3)),
            IF(AND((--(INT('Drill Size Info'!$AA$15) &amp; "." &amp; RIGHT(CW94,3))&gt;=--('Drill Size Info'!$AA$15)), (--(INT('Drill Size Info'!$AA$15) &amp; "." &amp; RIGHT(CW94,3))&lt;=--('Drill Size Info'!$AB$15))),
                --(INT('Drill Size Info'!$AA$15) &amp; "." &amp; RIGHT(CW94,3)),
                --(INT('Drill Size Info'!$AB$15) &amp; "." &amp; RIGHT(CW94,3))
            )
        ),
        "N/A"
    )
)</f>
        <v>N/A</v>
      </c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40"/>
      <c r="AD94" s="140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41"/>
      <c r="AT94" s="141"/>
      <c r="AU94" s="141"/>
      <c r="AV94" s="141"/>
      <c r="AW94" s="141"/>
      <c r="AX94" s="141"/>
      <c r="AY94" s="142"/>
      <c r="AZ94" s="52"/>
      <c r="BA94" s="52"/>
      <c r="BB94" s="52"/>
      <c r="BC94" s="52"/>
      <c r="BD94" s="52"/>
      <c r="BE94" s="52"/>
      <c r="BF94" s="192" t="str">
        <f t="shared" si="74"/>
        <v/>
      </c>
      <c r="BG94" s="52"/>
      <c r="BH94" s="52"/>
      <c r="BI94" s="19">
        <f t="shared" si="76"/>
        <v>0</v>
      </c>
      <c r="BJ94" s="19">
        <f t="shared" si="77"/>
        <v>0</v>
      </c>
      <c r="BK94" s="19">
        <f t="shared" si="78"/>
        <v>0</v>
      </c>
      <c r="BL94" s="19">
        <f t="shared" si="79"/>
        <v>0</v>
      </c>
      <c r="BM94" s="19">
        <f t="shared" si="80"/>
        <v>0</v>
      </c>
      <c r="BN94" s="19">
        <f t="shared" si="81"/>
        <v>0</v>
      </c>
      <c r="BO94" s="19">
        <f t="shared" si="82"/>
        <v>0</v>
      </c>
      <c r="BP94" s="19">
        <f t="shared" si="83"/>
        <v>0</v>
      </c>
      <c r="BQ94" s="19">
        <f t="shared" si="84"/>
        <v>0</v>
      </c>
      <c r="BR94" s="19">
        <f t="shared" si="85"/>
        <v>0</v>
      </c>
      <c r="BS94" s="19">
        <f t="shared" si="86"/>
        <v>0</v>
      </c>
      <c r="BT94" s="19">
        <f t="shared" si="87"/>
        <v>0</v>
      </c>
      <c r="BU94" s="19">
        <f t="shared" si="88"/>
        <v>0</v>
      </c>
      <c r="BV94" s="19">
        <f t="shared" si="89"/>
        <v>0</v>
      </c>
      <c r="BW94" s="19">
        <f t="shared" si="90"/>
        <v>0</v>
      </c>
      <c r="BX94" s="19">
        <f t="shared" si="91"/>
        <v>0</v>
      </c>
      <c r="BY94" s="19">
        <f t="shared" si="92"/>
        <v>0</v>
      </c>
      <c r="BZ94" s="19">
        <f t="shared" si="93"/>
        <v>0</v>
      </c>
      <c r="CA94" s="19">
        <f t="shared" si="94"/>
        <v>0</v>
      </c>
      <c r="CB94" s="19">
        <f t="shared" si="95"/>
        <v>0</v>
      </c>
      <c r="CC94" s="19">
        <f t="shared" si="96"/>
        <v>0</v>
      </c>
      <c r="CD94" s="19">
        <f t="shared" si="97"/>
        <v>0</v>
      </c>
      <c r="CE94" s="19">
        <f t="shared" si="98"/>
        <v>0</v>
      </c>
      <c r="CF94" s="19">
        <f t="shared" si="99"/>
        <v>0</v>
      </c>
      <c r="CG94" s="19">
        <f t="shared" si="100"/>
        <v>0</v>
      </c>
      <c r="CH94" s="19">
        <f t="shared" si="101"/>
        <v>0</v>
      </c>
      <c r="CI94" s="19">
        <f t="shared" si="102"/>
        <v>0</v>
      </c>
      <c r="CJ94" s="19">
        <f t="shared" si="103"/>
        <v>0</v>
      </c>
      <c r="CK94" s="19">
        <f t="shared" si="104"/>
        <v>0</v>
      </c>
      <c r="CL94" s="19">
        <f t="shared" si="105"/>
        <v>0</v>
      </c>
      <c r="CM94" s="19">
        <f t="shared" si="106"/>
        <v>0</v>
      </c>
      <c r="CN94" s="19">
        <f t="shared" si="107"/>
        <v>0</v>
      </c>
    </row>
    <row r="95" spans="2:92" ht="15" customHeight="1" x14ac:dyDescent="0.2">
      <c r="B95" s="136">
        <f t="shared" si="75"/>
        <v>87</v>
      </c>
      <c r="C95" s="137" t="str">
        <f>CONCATENATE('DATA SHEET'!$B$9,'Drill Size Info'!$P$2)</f>
        <v>" HWDP</v>
      </c>
      <c r="D95" s="138" t="str" cm="1">
        <f t="array" aca="1" ref="D95" ca="1">CELL("contents",BF95)</f>
        <v/>
      </c>
      <c r="E95" s="137" t="s">
        <v>154</v>
      </c>
      <c r="F95" s="137" t="s">
        <v>154</v>
      </c>
      <c r="G95" s="154"/>
      <c r="H95" s="154"/>
      <c r="I95" s="137" t="s">
        <v>154</v>
      </c>
      <c r="J95" s="154" t="s">
        <v>154</v>
      </c>
      <c r="K95" s="154" t="s">
        <v>154</v>
      </c>
      <c r="L95" s="137" t="s">
        <v>154</v>
      </c>
      <c r="M95" s="137" t="s">
        <v>154</v>
      </c>
      <c r="N95" s="158" t="str">
        <f>IF(CU95&lt;&gt;"",
    IF(INT('Drill Size Info'!$AA$19)=INT('Drill Size Info'!$AB$19),
        --(INT('Drill Size Info'!$AA$19) &amp; "." &amp; CU95),
        IF(AND((--(INT('Drill Size Info'!$AA$19) &amp; "." &amp; CU95)&gt;=--('Drill Size Info'!$AA$19)), (--(INT('Drill Size Info'!$AA$19) &amp; "." &amp; CU95)&lt;=--('Drill Size Info'!$AB$19))),
            --(INT('Drill Size Info'!$AA$19) &amp; "." &amp; CU95),
            --(INT('Drill Size Info'!$AB$19) &amp; "." &amp; CU95)
        )
    ),
    IF(CT95&lt;&gt;"",
        IF(INT('Drill Size Info'!$AA$19)=INT('Drill Size Info'!$AB$19),
            --(INT('Drill Size Info'!$AA$19) &amp; "." &amp; LEFT(CT95,3)),
            IF(AND((--(INT('Drill Size Info'!$AA$19) &amp; "." &amp; LEFT(CT95,3))&gt;=--('Drill Size Info'!$AA$19)), (--(INT('Drill Size Info'!$AA$19) &amp; "." &amp; LEFT(CT95,3))&lt;=--('Drill Size Info'!$AB$19))),
                --(INT('Drill Size Info'!$AA$19) &amp; "." &amp; LEFT(CT95,3)),
                --(INT('Drill Size Info'!$AB$19) &amp; "." &amp; LEFT(CT95,3))
            )
        ),
        "OK"
    )
)</f>
        <v>OK</v>
      </c>
      <c r="O95" s="163" t="str">
        <f>IF(CV95&lt;&gt;"",
    IF(INT('Drill Size Info'!$AA$19)=INT('Drill Size Info'!$AB$19),
        --(INT('Drill Size Info'!$AA$19) &amp; "." &amp; CV95),
        IF(AND((--(INT('Drill Size Info'!$AA$19) &amp; "." &amp; CV95)&gt;=--('Drill Size Info'!$AA$19)), (--(INT('Drill Size Info'!$AA$19) &amp; "." &amp; CV95)&lt;=--('Drill Size Info'!$AB$19))),
            --(INT('Drill Size Info'!$AA$19) &amp; "." &amp; CV95),
            --(INT('Drill Size Info'!$AB$19) &amp; "." &amp; CV95)
        )
    ),
    IF(CT95&lt;&gt;"",
        IF(INT('Drill Size Info'!$AA$19)=INT('Drill Size Info'!$AB$19),
            --(INT('Drill Size Info'!$AA$19) &amp; "." &amp; RIGHT(CT95,3)),
            IF(AND((--(INT('Drill Size Info'!$AA$19) &amp; "." &amp; RIGHT(CT95,3))&gt;=--('Drill Size Info'!$AA$19)), (--(INT('Drill Size Info'!$AA$19) &amp; "." &amp; RIGHT(CT95,3))&lt;=--('Drill Size Info'!$AB$19))),
                --(INT('Drill Size Info'!$AA$19) &amp; "." &amp; RIGHT(CT95,3)),
                --(INT('Drill Size Info'!$AB$19) &amp; "." &amp; RIGHT(CT95,3))
            )
        ),
        "N/A"
    )
)</f>
        <v>N/A</v>
      </c>
      <c r="P95" s="158" t="str">
        <f>IF(CX95&lt;&gt;"",
    IF(INT('Drill Size Info'!$AA$19)=INT('Drill Size Info'!$AB$15),
        --(INT('Drill Size Info'!$AA$15) &amp; "." &amp; CX95),
        IF(AND((--(INT('Drill Size Info'!$AA$15) &amp; "." &amp; CX95)&gt;=--('Drill Size Info'!$AA$15)), (--(INT('Drill Size Info'!$AA$15) &amp; "." &amp; CX95)&lt;=--('Drill Size Info'!$AB$15))),
            --(INT('Drill Size Info'!$AA$15) &amp; "." &amp; CX95),
            --(INT('Drill Size Info'!$AB$15) &amp; "." &amp; CX95)
        )
    ),
    IF(CW95&lt;&gt;"",
        IF(INT('Drill Size Info'!$AA$15)=INT('Drill Size Info'!$AB$15),
            --(INT('Drill Size Info'!$AA$15) &amp; "." &amp; LEFT(CW95,3)),
            IF(AND((--(INT('Drill Size Info'!$AA$15) &amp; "." &amp; LEFT(CW95,3))&gt;=--('Drill Size Info'!$AA$15)), (--(INT('Drill Size Info'!$AA$15) &amp; "." &amp; LEFT(CW95,3))&lt;=--('Drill Size Info'!$AB$15))),
                --(INT('Drill Size Info'!$AA$15) &amp; "." &amp; LEFT(CW95,3)),
                --(INT('Drill Size Info'!$AB$15) &amp; "." &amp; LEFT(CW95,3))
            )
        ),
        "OK"
    )
)</f>
        <v>OK</v>
      </c>
      <c r="Q95" s="163" t="str">
        <f>IF(CY95&lt;&gt;"",
    IF(INT('Drill Size Info'!$AA$19)=INT('Drill Size Info'!$AB$15),
        --(INT('Drill Size Info'!$AA$15) &amp; "." &amp; CY95),
        IF(AND((--(INT('Drill Size Info'!$AA$15) &amp; "." &amp; CY95)&gt;=--('Drill Size Info'!$AA$15)), (--(INT('Drill Size Info'!$AA$15) &amp; "." &amp; CY95)&lt;=--('Drill Size Info'!$AB$15))),
            --(INT('Drill Size Info'!$AA$15) &amp; "." &amp; CY95),
            --(INT('Drill Size Info'!$AB$15) &amp; "." &amp; CY95)
        )
    ),
    IF(CW95&lt;&gt;"",
        IF(INT('Drill Size Info'!$AA$15)=INT('Drill Size Info'!$AB$15),
            --(INT('Drill Size Info'!$AA$15) &amp; "." &amp; RIGHT(CW95,3)),
            IF(AND((--(INT('Drill Size Info'!$AA$15) &amp; "." &amp; RIGHT(CW95,3))&gt;=--('Drill Size Info'!$AA$15)), (--(INT('Drill Size Info'!$AA$15) &amp; "." &amp; RIGHT(CW95,3))&lt;=--('Drill Size Info'!$AB$15))),
                --(INT('Drill Size Info'!$AA$15) &amp; "." &amp; RIGHT(CW95,3)),
                --(INT('Drill Size Info'!$AB$15) &amp; "." &amp; RIGHT(CW95,3))
            )
        ),
        "N/A"
    )
)</f>
        <v>N/A</v>
      </c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40"/>
      <c r="AD95" s="140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41"/>
      <c r="AT95" s="141"/>
      <c r="AU95" s="141"/>
      <c r="AV95" s="141"/>
      <c r="AW95" s="141"/>
      <c r="AX95" s="141"/>
      <c r="AY95" s="142"/>
      <c r="AZ95" s="52"/>
      <c r="BA95" s="52"/>
      <c r="BB95" s="52"/>
      <c r="BC95" s="52"/>
      <c r="BD95" s="52"/>
      <c r="BE95" s="52"/>
      <c r="BF95" s="192" t="str">
        <f t="shared" si="74"/>
        <v/>
      </c>
      <c r="BG95" s="52"/>
      <c r="BH95" s="52"/>
      <c r="BI95" s="19">
        <f t="shared" si="76"/>
        <v>0</v>
      </c>
      <c r="BJ95" s="19">
        <f t="shared" si="77"/>
        <v>0</v>
      </c>
      <c r="BK95" s="19">
        <f t="shared" si="78"/>
        <v>0</v>
      </c>
      <c r="BL95" s="19">
        <f t="shared" si="79"/>
        <v>0</v>
      </c>
      <c r="BM95" s="19">
        <f t="shared" si="80"/>
        <v>0</v>
      </c>
      <c r="BN95" s="19">
        <f t="shared" si="81"/>
        <v>0</v>
      </c>
      <c r="BO95" s="19">
        <f t="shared" si="82"/>
        <v>0</v>
      </c>
      <c r="BP95" s="19">
        <f t="shared" si="83"/>
        <v>0</v>
      </c>
      <c r="BQ95" s="19">
        <f t="shared" si="84"/>
        <v>0</v>
      </c>
      <c r="BR95" s="19">
        <f t="shared" si="85"/>
        <v>0</v>
      </c>
      <c r="BS95" s="19">
        <f t="shared" si="86"/>
        <v>0</v>
      </c>
      <c r="BT95" s="19">
        <f t="shared" si="87"/>
        <v>0</v>
      </c>
      <c r="BU95" s="19">
        <f t="shared" si="88"/>
        <v>0</v>
      </c>
      <c r="BV95" s="19">
        <f t="shared" si="89"/>
        <v>0</v>
      </c>
      <c r="BW95" s="19">
        <f t="shared" si="90"/>
        <v>0</v>
      </c>
      <c r="BX95" s="19">
        <f t="shared" si="91"/>
        <v>0</v>
      </c>
      <c r="BY95" s="19">
        <f t="shared" si="92"/>
        <v>0</v>
      </c>
      <c r="BZ95" s="19">
        <f t="shared" si="93"/>
        <v>0</v>
      </c>
      <c r="CA95" s="19">
        <f t="shared" si="94"/>
        <v>0</v>
      </c>
      <c r="CB95" s="19">
        <f t="shared" si="95"/>
        <v>0</v>
      </c>
      <c r="CC95" s="19">
        <f t="shared" si="96"/>
        <v>0</v>
      </c>
      <c r="CD95" s="19">
        <f t="shared" si="97"/>
        <v>0</v>
      </c>
      <c r="CE95" s="19">
        <f t="shared" si="98"/>
        <v>0</v>
      </c>
      <c r="CF95" s="19">
        <f t="shared" si="99"/>
        <v>0</v>
      </c>
      <c r="CG95" s="19">
        <f t="shared" si="100"/>
        <v>0</v>
      </c>
      <c r="CH95" s="19">
        <f t="shared" si="101"/>
        <v>0</v>
      </c>
      <c r="CI95" s="19">
        <f t="shared" si="102"/>
        <v>0</v>
      </c>
      <c r="CJ95" s="19">
        <f t="shared" si="103"/>
        <v>0</v>
      </c>
      <c r="CK95" s="19">
        <f t="shared" si="104"/>
        <v>0</v>
      </c>
      <c r="CL95" s="19">
        <f t="shared" si="105"/>
        <v>0</v>
      </c>
      <c r="CM95" s="19">
        <f t="shared" si="106"/>
        <v>0</v>
      </c>
      <c r="CN95" s="19">
        <f t="shared" si="107"/>
        <v>0</v>
      </c>
    </row>
    <row r="96" spans="2:92" ht="15" customHeight="1" x14ac:dyDescent="0.2">
      <c r="B96" s="136">
        <f t="shared" si="75"/>
        <v>88</v>
      </c>
      <c r="C96" s="137" t="str">
        <f>CONCATENATE('DATA SHEET'!$B$9,'Drill Size Info'!$P$2)</f>
        <v>" HWDP</v>
      </c>
      <c r="D96" s="138" t="str" cm="1">
        <f t="array" aca="1" ref="D96" ca="1">CELL("contents",BF96)</f>
        <v/>
      </c>
      <c r="E96" s="137" t="s">
        <v>154</v>
      </c>
      <c r="F96" s="137" t="s">
        <v>154</v>
      </c>
      <c r="G96" s="154"/>
      <c r="H96" s="154"/>
      <c r="I96" s="137" t="s">
        <v>154</v>
      </c>
      <c r="J96" s="154" t="s">
        <v>154</v>
      </c>
      <c r="K96" s="154" t="s">
        <v>154</v>
      </c>
      <c r="L96" s="137" t="s">
        <v>154</v>
      </c>
      <c r="M96" s="137" t="s">
        <v>154</v>
      </c>
      <c r="N96" s="158" t="str">
        <f>IF(CU96&lt;&gt;"",
    IF(INT('Drill Size Info'!$AA$19)=INT('Drill Size Info'!$AB$19),
        --(INT('Drill Size Info'!$AA$19) &amp; "." &amp; CU96),
        IF(AND((--(INT('Drill Size Info'!$AA$19) &amp; "." &amp; CU96)&gt;=--('Drill Size Info'!$AA$19)), (--(INT('Drill Size Info'!$AA$19) &amp; "." &amp; CU96)&lt;=--('Drill Size Info'!$AB$19))),
            --(INT('Drill Size Info'!$AA$19) &amp; "." &amp; CU96),
            --(INT('Drill Size Info'!$AB$19) &amp; "." &amp; CU96)
        )
    ),
    IF(CT96&lt;&gt;"",
        IF(INT('Drill Size Info'!$AA$19)=INT('Drill Size Info'!$AB$19),
            --(INT('Drill Size Info'!$AA$19) &amp; "." &amp; LEFT(CT96,3)),
            IF(AND((--(INT('Drill Size Info'!$AA$19) &amp; "." &amp; LEFT(CT96,3))&gt;=--('Drill Size Info'!$AA$19)), (--(INT('Drill Size Info'!$AA$19) &amp; "." &amp; LEFT(CT96,3))&lt;=--('Drill Size Info'!$AB$19))),
                --(INT('Drill Size Info'!$AA$19) &amp; "." &amp; LEFT(CT96,3)),
                --(INT('Drill Size Info'!$AB$19) &amp; "." &amp; LEFT(CT96,3))
            )
        ),
        "OK"
    )
)</f>
        <v>OK</v>
      </c>
      <c r="O96" s="163" t="str">
        <f>IF(CV96&lt;&gt;"",
    IF(INT('Drill Size Info'!$AA$19)=INT('Drill Size Info'!$AB$19),
        --(INT('Drill Size Info'!$AA$19) &amp; "." &amp; CV96),
        IF(AND((--(INT('Drill Size Info'!$AA$19) &amp; "." &amp; CV96)&gt;=--('Drill Size Info'!$AA$19)), (--(INT('Drill Size Info'!$AA$19) &amp; "." &amp; CV96)&lt;=--('Drill Size Info'!$AB$19))),
            --(INT('Drill Size Info'!$AA$19) &amp; "." &amp; CV96),
            --(INT('Drill Size Info'!$AB$19) &amp; "." &amp; CV96)
        )
    ),
    IF(CT96&lt;&gt;"",
        IF(INT('Drill Size Info'!$AA$19)=INT('Drill Size Info'!$AB$19),
            --(INT('Drill Size Info'!$AA$19) &amp; "." &amp; RIGHT(CT96,3)),
            IF(AND((--(INT('Drill Size Info'!$AA$19) &amp; "." &amp; RIGHT(CT96,3))&gt;=--('Drill Size Info'!$AA$19)), (--(INT('Drill Size Info'!$AA$19) &amp; "." &amp; RIGHT(CT96,3))&lt;=--('Drill Size Info'!$AB$19))),
                --(INT('Drill Size Info'!$AA$19) &amp; "." &amp; RIGHT(CT96,3)),
                --(INT('Drill Size Info'!$AB$19) &amp; "." &amp; RIGHT(CT96,3))
            )
        ),
        "N/A"
    )
)</f>
        <v>N/A</v>
      </c>
      <c r="P96" s="158" t="str">
        <f>IF(CX96&lt;&gt;"",
    IF(INT('Drill Size Info'!$AA$19)=INT('Drill Size Info'!$AB$15),
        --(INT('Drill Size Info'!$AA$15) &amp; "." &amp; CX96),
        IF(AND((--(INT('Drill Size Info'!$AA$15) &amp; "." &amp; CX96)&gt;=--('Drill Size Info'!$AA$15)), (--(INT('Drill Size Info'!$AA$15) &amp; "." &amp; CX96)&lt;=--('Drill Size Info'!$AB$15))),
            --(INT('Drill Size Info'!$AA$15) &amp; "." &amp; CX96),
            --(INT('Drill Size Info'!$AB$15) &amp; "." &amp; CX96)
        )
    ),
    IF(CW96&lt;&gt;"",
        IF(INT('Drill Size Info'!$AA$15)=INT('Drill Size Info'!$AB$15),
            --(INT('Drill Size Info'!$AA$15) &amp; "." &amp; LEFT(CW96,3)),
            IF(AND((--(INT('Drill Size Info'!$AA$15) &amp; "." &amp; LEFT(CW96,3))&gt;=--('Drill Size Info'!$AA$15)), (--(INT('Drill Size Info'!$AA$15) &amp; "." &amp; LEFT(CW96,3))&lt;=--('Drill Size Info'!$AB$15))),
                --(INT('Drill Size Info'!$AA$15) &amp; "." &amp; LEFT(CW96,3)),
                --(INT('Drill Size Info'!$AB$15) &amp; "." &amp; LEFT(CW96,3))
            )
        ),
        "OK"
    )
)</f>
        <v>OK</v>
      </c>
      <c r="Q96" s="163" t="str">
        <f>IF(CY96&lt;&gt;"",
    IF(INT('Drill Size Info'!$AA$19)=INT('Drill Size Info'!$AB$15),
        --(INT('Drill Size Info'!$AA$15) &amp; "." &amp; CY96),
        IF(AND((--(INT('Drill Size Info'!$AA$15) &amp; "." &amp; CY96)&gt;=--('Drill Size Info'!$AA$15)), (--(INT('Drill Size Info'!$AA$15) &amp; "." &amp; CY96)&lt;=--('Drill Size Info'!$AB$15))),
            --(INT('Drill Size Info'!$AA$15) &amp; "." &amp; CY96),
            --(INT('Drill Size Info'!$AB$15) &amp; "." &amp; CY96)
        )
    ),
    IF(CW96&lt;&gt;"",
        IF(INT('Drill Size Info'!$AA$15)=INT('Drill Size Info'!$AB$15),
            --(INT('Drill Size Info'!$AA$15) &amp; "." &amp; RIGHT(CW96,3)),
            IF(AND((--(INT('Drill Size Info'!$AA$15) &amp; "." &amp; RIGHT(CW96,3))&gt;=--('Drill Size Info'!$AA$15)), (--(INT('Drill Size Info'!$AA$15) &amp; "." &amp; RIGHT(CW96,3))&lt;=--('Drill Size Info'!$AB$15))),
                --(INT('Drill Size Info'!$AA$15) &amp; "." &amp; RIGHT(CW96,3)),
                --(INT('Drill Size Info'!$AB$15) &amp; "." &amp; RIGHT(CW96,3))
            )
        ),
        "N/A"
    )
)</f>
        <v>N/A</v>
      </c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40"/>
      <c r="AD96" s="140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41"/>
      <c r="AT96" s="141"/>
      <c r="AU96" s="141"/>
      <c r="AV96" s="141"/>
      <c r="AW96" s="141"/>
      <c r="AX96" s="141"/>
      <c r="AY96" s="142"/>
      <c r="AZ96" s="52"/>
      <c r="BA96" s="52"/>
      <c r="BB96" s="52"/>
      <c r="BC96" s="52"/>
      <c r="BD96" s="52"/>
      <c r="BE96" s="52"/>
      <c r="BF96" s="192" t="str">
        <f t="shared" si="74"/>
        <v/>
      </c>
      <c r="BG96" s="52"/>
      <c r="BH96" s="52"/>
      <c r="BI96" s="19">
        <f t="shared" si="76"/>
        <v>0</v>
      </c>
      <c r="BJ96" s="19">
        <f t="shared" si="77"/>
        <v>0</v>
      </c>
      <c r="BK96" s="19">
        <f t="shared" si="78"/>
        <v>0</v>
      </c>
      <c r="BL96" s="19">
        <f t="shared" si="79"/>
        <v>0</v>
      </c>
      <c r="BM96" s="19">
        <f t="shared" si="80"/>
        <v>0</v>
      </c>
      <c r="BN96" s="19">
        <f t="shared" si="81"/>
        <v>0</v>
      </c>
      <c r="BO96" s="19">
        <f t="shared" si="82"/>
        <v>0</v>
      </c>
      <c r="BP96" s="19">
        <f t="shared" si="83"/>
        <v>0</v>
      </c>
      <c r="BQ96" s="19">
        <f t="shared" si="84"/>
        <v>0</v>
      </c>
      <c r="BR96" s="19">
        <f t="shared" si="85"/>
        <v>0</v>
      </c>
      <c r="BS96" s="19">
        <f t="shared" si="86"/>
        <v>0</v>
      </c>
      <c r="BT96" s="19">
        <f t="shared" si="87"/>
        <v>0</v>
      </c>
      <c r="BU96" s="19">
        <f t="shared" si="88"/>
        <v>0</v>
      </c>
      <c r="BV96" s="19">
        <f t="shared" si="89"/>
        <v>0</v>
      </c>
      <c r="BW96" s="19">
        <f t="shared" si="90"/>
        <v>0</v>
      </c>
      <c r="BX96" s="19">
        <f t="shared" si="91"/>
        <v>0</v>
      </c>
      <c r="BY96" s="19">
        <f t="shared" si="92"/>
        <v>0</v>
      </c>
      <c r="BZ96" s="19">
        <f t="shared" si="93"/>
        <v>0</v>
      </c>
      <c r="CA96" s="19">
        <f t="shared" si="94"/>
        <v>0</v>
      </c>
      <c r="CB96" s="19">
        <f t="shared" si="95"/>
        <v>0</v>
      </c>
      <c r="CC96" s="19">
        <f t="shared" si="96"/>
        <v>0</v>
      </c>
      <c r="CD96" s="19">
        <f t="shared" si="97"/>
        <v>0</v>
      </c>
      <c r="CE96" s="19">
        <f t="shared" si="98"/>
        <v>0</v>
      </c>
      <c r="CF96" s="19">
        <f t="shared" si="99"/>
        <v>0</v>
      </c>
      <c r="CG96" s="19">
        <f t="shared" si="100"/>
        <v>0</v>
      </c>
      <c r="CH96" s="19">
        <f t="shared" si="101"/>
        <v>0</v>
      </c>
      <c r="CI96" s="19">
        <f t="shared" si="102"/>
        <v>0</v>
      </c>
      <c r="CJ96" s="19">
        <f t="shared" si="103"/>
        <v>0</v>
      </c>
      <c r="CK96" s="19">
        <f t="shared" si="104"/>
        <v>0</v>
      </c>
      <c r="CL96" s="19">
        <f t="shared" si="105"/>
        <v>0</v>
      </c>
      <c r="CM96" s="19">
        <f t="shared" si="106"/>
        <v>0</v>
      </c>
      <c r="CN96" s="19">
        <f t="shared" si="107"/>
        <v>0</v>
      </c>
    </row>
    <row r="97" spans="2:92" ht="15" customHeight="1" x14ac:dyDescent="0.2">
      <c r="B97" s="136">
        <f t="shared" si="75"/>
        <v>89</v>
      </c>
      <c r="C97" s="137" t="str">
        <f>CONCATENATE('DATA SHEET'!$B$9,'Drill Size Info'!$P$2)</f>
        <v>" HWDP</v>
      </c>
      <c r="D97" s="138" t="str" cm="1">
        <f t="array" aca="1" ref="D97" ca="1">CELL("contents",BF97)</f>
        <v/>
      </c>
      <c r="E97" s="137" t="s">
        <v>154</v>
      </c>
      <c r="F97" s="137" t="s">
        <v>154</v>
      </c>
      <c r="G97" s="154"/>
      <c r="H97" s="154"/>
      <c r="I97" s="137" t="s">
        <v>154</v>
      </c>
      <c r="J97" s="154" t="s">
        <v>154</v>
      </c>
      <c r="K97" s="154" t="s">
        <v>154</v>
      </c>
      <c r="L97" s="137" t="s">
        <v>154</v>
      </c>
      <c r="M97" s="137" t="s">
        <v>154</v>
      </c>
      <c r="N97" s="158" t="str">
        <f>IF(CU97&lt;&gt;"",
    IF(INT('Drill Size Info'!$AA$19)=INT('Drill Size Info'!$AB$19),
        --(INT('Drill Size Info'!$AA$19) &amp; "." &amp; CU97),
        IF(AND((--(INT('Drill Size Info'!$AA$19) &amp; "." &amp; CU97)&gt;=--('Drill Size Info'!$AA$19)), (--(INT('Drill Size Info'!$AA$19) &amp; "." &amp; CU97)&lt;=--('Drill Size Info'!$AB$19))),
            --(INT('Drill Size Info'!$AA$19) &amp; "." &amp; CU97),
            --(INT('Drill Size Info'!$AB$19) &amp; "." &amp; CU97)
        )
    ),
    IF(CT97&lt;&gt;"",
        IF(INT('Drill Size Info'!$AA$19)=INT('Drill Size Info'!$AB$19),
            --(INT('Drill Size Info'!$AA$19) &amp; "." &amp; LEFT(CT97,3)),
            IF(AND((--(INT('Drill Size Info'!$AA$19) &amp; "." &amp; LEFT(CT97,3))&gt;=--('Drill Size Info'!$AA$19)), (--(INT('Drill Size Info'!$AA$19) &amp; "." &amp; LEFT(CT97,3))&lt;=--('Drill Size Info'!$AB$19))),
                --(INT('Drill Size Info'!$AA$19) &amp; "." &amp; LEFT(CT97,3)),
                --(INT('Drill Size Info'!$AB$19) &amp; "." &amp; LEFT(CT97,3))
            )
        ),
        "OK"
    )
)</f>
        <v>OK</v>
      </c>
      <c r="O97" s="163" t="str">
        <f>IF(CV97&lt;&gt;"",
    IF(INT('Drill Size Info'!$AA$19)=INT('Drill Size Info'!$AB$19),
        --(INT('Drill Size Info'!$AA$19) &amp; "." &amp; CV97),
        IF(AND((--(INT('Drill Size Info'!$AA$19) &amp; "." &amp; CV97)&gt;=--('Drill Size Info'!$AA$19)), (--(INT('Drill Size Info'!$AA$19) &amp; "." &amp; CV97)&lt;=--('Drill Size Info'!$AB$19))),
            --(INT('Drill Size Info'!$AA$19) &amp; "." &amp; CV97),
            --(INT('Drill Size Info'!$AB$19) &amp; "." &amp; CV97)
        )
    ),
    IF(CT97&lt;&gt;"",
        IF(INT('Drill Size Info'!$AA$19)=INT('Drill Size Info'!$AB$19),
            --(INT('Drill Size Info'!$AA$19) &amp; "." &amp; RIGHT(CT97,3)),
            IF(AND((--(INT('Drill Size Info'!$AA$19) &amp; "." &amp; RIGHT(CT97,3))&gt;=--('Drill Size Info'!$AA$19)), (--(INT('Drill Size Info'!$AA$19) &amp; "." &amp; RIGHT(CT97,3))&lt;=--('Drill Size Info'!$AB$19))),
                --(INT('Drill Size Info'!$AA$19) &amp; "." &amp; RIGHT(CT97,3)),
                --(INT('Drill Size Info'!$AB$19) &amp; "." &amp; RIGHT(CT97,3))
            )
        ),
        "N/A"
    )
)</f>
        <v>N/A</v>
      </c>
      <c r="P97" s="158" t="str">
        <f>IF(CX97&lt;&gt;"",
    IF(INT('Drill Size Info'!$AA$19)=INT('Drill Size Info'!$AB$15),
        --(INT('Drill Size Info'!$AA$15) &amp; "." &amp; CX97),
        IF(AND((--(INT('Drill Size Info'!$AA$15) &amp; "." &amp; CX97)&gt;=--('Drill Size Info'!$AA$15)), (--(INT('Drill Size Info'!$AA$15) &amp; "." &amp; CX97)&lt;=--('Drill Size Info'!$AB$15))),
            --(INT('Drill Size Info'!$AA$15) &amp; "." &amp; CX97),
            --(INT('Drill Size Info'!$AB$15) &amp; "." &amp; CX97)
        )
    ),
    IF(CW97&lt;&gt;"",
        IF(INT('Drill Size Info'!$AA$15)=INT('Drill Size Info'!$AB$15),
            --(INT('Drill Size Info'!$AA$15) &amp; "." &amp; LEFT(CW97,3)),
            IF(AND((--(INT('Drill Size Info'!$AA$15) &amp; "." &amp; LEFT(CW97,3))&gt;=--('Drill Size Info'!$AA$15)), (--(INT('Drill Size Info'!$AA$15) &amp; "." &amp; LEFT(CW97,3))&lt;=--('Drill Size Info'!$AB$15))),
                --(INT('Drill Size Info'!$AA$15) &amp; "." &amp; LEFT(CW97,3)),
                --(INT('Drill Size Info'!$AB$15) &amp; "." &amp; LEFT(CW97,3))
            )
        ),
        "OK"
    )
)</f>
        <v>OK</v>
      </c>
      <c r="Q97" s="163" t="str">
        <f>IF(CY97&lt;&gt;"",
    IF(INT('Drill Size Info'!$AA$19)=INT('Drill Size Info'!$AB$15),
        --(INT('Drill Size Info'!$AA$15) &amp; "." &amp; CY97),
        IF(AND((--(INT('Drill Size Info'!$AA$15) &amp; "." &amp; CY97)&gt;=--('Drill Size Info'!$AA$15)), (--(INT('Drill Size Info'!$AA$15) &amp; "." &amp; CY97)&lt;=--('Drill Size Info'!$AB$15))),
            --(INT('Drill Size Info'!$AA$15) &amp; "." &amp; CY97),
            --(INT('Drill Size Info'!$AB$15) &amp; "." &amp; CY97)
        )
    ),
    IF(CW97&lt;&gt;"",
        IF(INT('Drill Size Info'!$AA$15)=INT('Drill Size Info'!$AB$15),
            --(INT('Drill Size Info'!$AA$15) &amp; "." &amp; RIGHT(CW97,3)),
            IF(AND((--(INT('Drill Size Info'!$AA$15) &amp; "." &amp; RIGHT(CW97,3))&gt;=--('Drill Size Info'!$AA$15)), (--(INT('Drill Size Info'!$AA$15) &amp; "." &amp; RIGHT(CW97,3))&lt;=--('Drill Size Info'!$AB$15))),
                --(INT('Drill Size Info'!$AA$15) &amp; "." &amp; RIGHT(CW97,3)),
                --(INT('Drill Size Info'!$AB$15) &amp; "." &amp; RIGHT(CW97,3))
            )
        ),
        "N/A"
    )
)</f>
        <v>N/A</v>
      </c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40"/>
      <c r="AD97" s="140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41"/>
      <c r="AT97" s="141"/>
      <c r="AU97" s="141"/>
      <c r="AV97" s="141"/>
      <c r="AW97" s="141"/>
      <c r="AX97" s="141"/>
      <c r="AY97" s="142"/>
      <c r="AZ97" s="52"/>
      <c r="BA97" s="52"/>
      <c r="BB97" s="52"/>
      <c r="BC97" s="52"/>
      <c r="BD97" s="52"/>
      <c r="BE97" s="52"/>
      <c r="BF97" s="192" t="str">
        <f t="shared" si="74"/>
        <v/>
      </c>
      <c r="BG97" s="52"/>
      <c r="BH97" s="52"/>
      <c r="BI97" s="19">
        <f t="shared" si="76"/>
        <v>0</v>
      </c>
      <c r="BJ97" s="19">
        <f t="shared" si="77"/>
        <v>0</v>
      </c>
      <c r="BK97" s="19">
        <f t="shared" si="78"/>
        <v>0</v>
      </c>
      <c r="BL97" s="19">
        <f t="shared" si="79"/>
        <v>0</v>
      </c>
      <c r="BM97" s="19">
        <f t="shared" si="80"/>
        <v>0</v>
      </c>
      <c r="BN97" s="19">
        <f t="shared" si="81"/>
        <v>0</v>
      </c>
      <c r="BO97" s="19">
        <f t="shared" si="82"/>
        <v>0</v>
      </c>
      <c r="BP97" s="19">
        <f t="shared" si="83"/>
        <v>0</v>
      </c>
      <c r="BQ97" s="19">
        <f t="shared" si="84"/>
        <v>0</v>
      </c>
      <c r="BR97" s="19">
        <f t="shared" si="85"/>
        <v>0</v>
      </c>
      <c r="BS97" s="19">
        <f t="shared" si="86"/>
        <v>0</v>
      </c>
      <c r="BT97" s="19">
        <f t="shared" si="87"/>
        <v>0</v>
      </c>
      <c r="BU97" s="19">
        <f t="shared" si="88"/>
        <v>0</v>
      </c>
      <c r="BV97" s="19">
        <f t="shared" si="89"/>
        <v>0</v>
      </c>
      <c r="BW97" s="19">
        <f t="shared" si="90"/>
        <v>0</v>
      </c>
      <c r="BX97" s="19">
        <f t="shared" si="91"/>
        <v>0</v>
      </c>
      <c r="BY97" s="19">
        <f t="shared" si="92"/>
        <v>0</v>
      </c>
      <c r="BZ97" s="19">
        <f t="shared" si="93"/>
        <v>0</v>
      </c>
      <c r="CA97" s="19">
        <f t="shared" si="94"/>
        <v>0</v>
      </c>
      <c r="CB97" s="19">
        <f t="shared" si="95"/>
        <v>0</v>
      </c>
      <c r="CC97" s="19">
        <f t="shared" si="96"/>
        <v>0</v>
      </c>
      <c r="CD97" s="19">
        <f t="shared" si="97"/>
        <v>0</v>
      </c>
      <c r="CE97" s="19">
        <f t="shared" si="98"/>
        <v>0</v>
      </c>
      <c r="CF97" s="19">
        <f t="shared" si="99"/>
        <v>0</v>
      </c>
      <c r="CG97" s="19">
        <f t="shared" si="100"/>
        <v>0</v>
      </c>
      <c r="CH97" s="19">
        <f t="shared" si="101"/>
        <v>0</v>
      </c>
      <c r="CI97" s="19">
        <f t="shared" si="102"/>
        <v>0</v>
      </c>
      <c r="CJ97" s="19">
        <f t="shared" si="103"/>
        <v>0</v>
      </c>
      <c r="CK97" s="19">
        <f t="shared" si="104"/>
        <v>0</v>
      </c>
      <c r="CL97" s="19">
        <f t="shared" si="105"/>
        <v>0</v>
      </c>
      <c r="CM97" s="19">
        <f t="shared" si="106"/>
        <v>0</v>
      </c>
      <c r="CN97" s="19">
        <f t="shared" si="107"/>
        <v>0</v>
      </c>
    </row>
    <row r="98" spans="2:92" ht="15" customHeight="1" x14ac:dyDescent="0.2">
      <c r="B98" s="136">
        <f t="shared" si="75"/>
        <v>90</v>
      </c>
      <c r="C98" s="137" t="str">
        <f>CONCATENATE('DATA SHEET'!$B$9,'Drill Size Info'!$P$2)</f>
        <v>" HWDP</v>
      </c>
      <c r="D98" s="138" t="str" cm="1">
        <f t="array" aca="1" ref="D98" ca="1">CELL("contents",BF98)</f>
        <v/>
      </c>
      <c r="E98" s="137" t="s">
        <v>154</v>
      </c>
      <c r="F98" s="137" t="s">
        <v>154</v>
      </c>
      <c r="G98" s="154"/>
      <c r="H98" s="154"/>
      <c r="I98" s="137" t="s">
        <v>154</v>
      </c>
      <c r="J98" s="154" t="s">
        <v>154</v>
      </c>
      <c r="K98" s="154" t="s">
        <v>154</v>
      </c>
      <c r="L98" s="137" t="s">
        <v>154</v>
      </c>
      <c r="M98" s="137" t="s">
        <v>154</v>
      </c>
      <c r="N98" s="158" t="str">
        <f>IF(CU98&lt;&gt;"",
    IF(INT('Drill Size Info'!$AA$19)=INT('Drill Size Info'!$AB$19),
        --(INT('Drill Size Info'!$AA$19) &amp; "." &amp; CU98),
        IF(AND((--(INT('Drill Size Info'!$AA$19) &amp; "." &amp; CU98)&gt;=--('Drill Size Info'!$AA$19)), (--(INT('Drill Size Info'!$AA$19) &amp; "." &amp; CU98)&lt;=--('Drill Size Info'!$AB$19))),
            --(INT('Drill Size Info'!$AA$19) &amp; "." &amp; CU98),
            --(INT('Drill Size Info'!$AB$19) &amp; "." &amp; CU98)
        )
    ),
    IF(CT98&lt;&gt;"",
        IF(INT('Drill Size Info'!$AA$19)=INT('Drill Size Info'!$AB$19),
            --(INT('Drill Size Info'!$AA$19) &amp; "." &amp; LEFT(CT98,3)),
            IF(AND((--(INT('Drill Size Info'!$AA$19) &amp; "." &amp; LEFT(CT98,3))&gt;=--('Drill Size Info'!$AA$19)), (--(INT('Drill Size Info'!$AA$19) &amp; "." &amp; LEFT(CT98,3))&lt;=--('Drill Size Info'!$AB$19))),
                --(INT('Drill Size Info'!$AA$19) &amp; "." &amp; LEFT(CT98,3)),
                --(INT('Drill Size Info'!$AB$19) &amp; "." &amp; LEFT(CT98,3))
            )
        ),
        "OK"
    )
)</f>
        <v>OK</v>
      </c>
      <c r="O98" s="163" t="str">
        <f>IF(CV98&lt;&gt;"",
    IF(INT('Drill Size Info'!$AA$19)=INT('Drill Size Info'!$AB$19),
        --(INT('Drill Size Info'!$AA$19) &amp; "." &amp; CV98),
        IF(AND((--(INT('Drill Size Info'!$AA$19) &amp; "." &amp; CV98)&gt;=--('Drill Size Info'!$AA$19)), (--(INT('Drill Size Info'!$AA$19) &amp; "." &amp; CV98)&lt;=--('Drill Size Info'!$AB$19))),
            --(INT('Drill Size Info'!$AA$19) &amp; "." &amp; CV98),
            --(INT('Drill Size Info'!$AB$19) &amp; "." &amp; CV98)
        )
    ),
    IF(CT98&lt;&gt;"",
        IF(INT('Drill Size Info'!$AA$19)=INT('Drill Size Info'!$AB$19),
            --(INT('Drill Size Info'!$AA$19) &amp; "." &amp; RIGHT(CT98,3)),
            IF(AND((--(INT('Drill Size Info'!$AA$19) &amp; "." &amp; RIGHT(CT98,3))&gt;=--('Drill Size Info'!$AA$19)), (--(INT('Drill Size Info'!$AA$19) &amp; "." &amp; RIGHT(CT98,3))&lt;=--('Drill Size Info'!$AB$19))),
                --(INT('Drill Size Info'!$AA$19) &amp; "." &amp; RIGHT(CT98,3)),
                --(INT('Drill Size Info'!$AB$19) &amp; "." &amp; RIGHT(CT98,3))
            )
        ),
        "N/A"
    )
)</f>
        <v>N/A</v>
      </c>
      <c r="P98" s="158" t="str">
        <f>IF(CX98&lt;&gt;"",
    IF(INT('Drill Size Info'!$AA$19)=INT('Drill Size Info'!$AB$15),
        --(INT('Drill Size Info'!$AA$15) &amp; "." &amp; CX98),
        IF(AND((--(INT('Drill Size Info'!$AA$15) &amp; "." &amp; CX98)&gt;=--('Drill Size Info'!$AA$15)), (--(INT('Drill Size Info'!$AA$15) &amp; "." &amp; CX98)&lt;=--('Drill Size Info'!$AB$15))),
            --(INT('Drill Size Info'!$AA$15) &amp; "." &amp; CX98),
            --(INT('Drill Size Info'!$AB$15) &amp; "." &amp; CX98)
        )
    ),
    IF(CW98&lt;&gt;"",
        IF(INT('Drill Size Info'!$AA$15)=INT('Drill Size Info'!$AB$15),
            --(INT('Drill Size Info'!$AA$15) &amp; "." &amp; LEFT(CW98,3)),
            IF(AND((--(INT('Drill Size Info'!$AA$15) &amp; "." &amp; LEFT(CW98,3))&gt;=--('Drill Size Info'!$AA$15)), (--(INT('Drill Size Info'!$AA$15) &amp; "." &amp; LEFT(CW98,3))&lt;=--('Drill Size Info'!$AB$15))),
                --(INT('Drill Size Info'!$AA$15) &amp; "." &amp; LEFT(CW98,3)),
                --(INT('Drill Size Info'!$AB$15) &amp; "." &amp; LEFT(CW98,3))
            )
        ),
        "OK"
    )
)</f>
        <v>OK</v>
      </c>
      <c r="Q98" s="163" t="str">
        <f>IF(CY98&lt;&gt;"",
    IF(INT('Drill Size Info'!$AA$19)=INT('Drill Size Info'!$AB$15),
        --(INT('Drill Size Info'!$AA$15) &amp; "." &amp; CY98),
        IF(AND((--(INT('Drill Size Info'!$AA$15) &amp; "." &amp; CY98)&gt;=--('Drill Size Info'!$AA$15)), (--(INT('Drill Size Info'!$AA$15) &amp; "." &amp; CY98)&lt;=--('Drill Size Info'!$AB$15))),
            --(INT('Drill Size Info'!$AA$15) &amp; "." &amp; CY98),
            --(INT('Drill Size Info'!$AB$15) &amp; "." &amp; CY98)
        )
    ),
    IF(CW98&lt;&gt;"",
        IF(INT('Drill Size Info'!$AA$15)=INT('Drill Size Info'!$AB$15),
            --(INT('Drill Size Info'!$AA$15) &amp; "." &amp; RIGHT(CW98,3)),
            IF(AND((--(INT('Drill Size Info'!$AA$15) &amp; "." &amp; RIGHT(CW98,3))&gt;=--('Drill Size Info'!$AA$15)), (--(INT('Drill Size Info'!$AA$15) &amp; "." &amp; RIGHT(CW98,3))&lt;=--('Drill Size Info'!$AB$15))),
                --(INT('Drill Size Info'!$AA$15) &amp; "." &amp; RIGHT(CW98,3)),
                --(INT('Drill Size Info'!$AB$15) &amp; "." &amp; RIGHT(CW98,3))
            )
        ),
        "N/A"
    )
)</f>
        <v>N/A</v>
      </c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40"/>
      <c r="AD98" s="140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41"/>
      <c r="AT98" s="141"/>
      <c r="AU98" s="141"/>
      <c r="AV98" s="141"/>
      <c r="AW98" s="141"/>
      <c r="AX98" s="141"/>
      <c r="AY98" s="142"/>
      <c r="AZ98" s="52"/>
      <c r="BA98" s="52"/>
      <c r="BB98" s="52"/>
      <c r="BC98" s="52"/>
      <c r="BD98" s="52"/>
      <c r="BE98" s="52"/>
      <c r="BF98" s="192" t="str">
        <f t="shared" si="74"/>
        <v/>
      </c>
      <c r="BG98" s="52"/>
      <c r="BH98" s="52"/>
      <c r="BI98" s="19">
        <f t="shared" si="76"/>
        <v>0</v>
      </c>
      <c r="BJ98" s="19">
        <f t="shared" si="77"/>
        <v>0</v>
      </c>
      <c r="BK98" s="19">
        <f t="shared" si="78"/>
        <v>0</v>
      </c>
      <c r="BL98" s="19">
        <f t="shared" si="79"/>
        <v>0</v>
      </c>
      <c r="BM98" s="19">
        <f t="shared" si="80"/>
        <v>0</v>
      </c>
      <c r="BN98" s="19">
        <f t="shared" si="81"/>
        <v>0</v>
      </c>
      <c r="BO98" s="19">
        <f t="shared" si="82"/>
        <v>0</v>
      </c>
      <c r="BP98" s="19">
        <f t="shared" si="83"/>
        <v>0</v>
      </c>
      <c r="BQ98" s="19">
        <f t="shared" si="84"/>
        <v>0</v>
      </c>
      <c r="BR98" s="19">
        <f t="shared" si="85"/>
        <v>0</v>
      </c>
      <c r="BS98" s="19">
        <f t="shared" si="86"/>
        <v>0</v>
      </c>
      <c r="BT98" s="19">
        <f t="shared" si="87"/>
        <v>0</v>
      </c>
      <c r="BU98" s="19">
        <f t="shared" si="88"/>
        <v>0</v>
      </c>
      <c r="BV98" s="19">
        <f t="shared" si="89"/>
        <v>0</v>
      </c>
      <c r="BW98" s="19">
        <f t="shared" si="90"/>
        <v>0</v>
      </c>
      <c r="BX98" s="19">
        <f t="shared" si="91"/>
        <v>0</v>
      </c>
      <c r="BY98" s="19">
        <f t="shared" si="92"/>
        <v>0</v>
      </c>
      <c r="BZ98" s="19">
        <f t="shared" si="93"/>
        <v>0</v>
      </c>
      <c r="CA98" s="19">
        <f t="shared" si="94"/>
        <v>0</v>
      </c>
      <c r="CB98" s="19">
        <f t="shared" si="95"/>
        <v>0</v>
      </c>
      <c r="CC98" s="19">
        <f t="shared" si="96"/>
        <v>0</v>
      </c>
      <c r="CD98" s="19">
        <f t="shared" si="97"/>
        <v>0</v>
      </c>
      <c r="CE98" s="19">
        <f t="shared" si="98"/>
        <v>0</v>
      </c>
      <c r="CF98" s="19">
        <f t="shared" si="99"/>
        <v>0</v>
      </c>
      <c r="CG98" s="19">
        <f t="shared" si="100"/>
        <v>0</v>
      </c>
      <c r="CH98" s="19">
        <f t="shared" si="101"/>
        <v>0</v>
      </c>
      <c r="CI98" s="19">
        <f t="shared" si="102"/>
        <v>0</v>
      </c>
      <c r="CJ98" s="19">
        <f t="shared" si="103"/>
        <v>0</v>
      </c>
      <c r="CK98" s="19">
        <f t="shared" si="104"/>
        <v>0</v>
      </c>
      <c r="CL98" s="19">
        <f t="shared" si="105"/>
        <v>0</v>
      </c>
      <c r="CM98" s="19">
        <f t="shared" si="106"/>
        <v>0</v>
      </c>
      <c r="CN98" s="19">
        <f t="shared" si="107"/>
        <v>0</v>
      </c>
    </row>
    <row r="99" spans="2:92" ht="15" customHeight="1" x14ac:dyDescent="0.2">
      <c r="B99" s="136">
        <f t="shared" si="75"/>
        <v>91</v>
      </c>
      <c r="C99" s="137" t="str">
        <f>CONCATENATE('DATA SHEET'!$B$9,'Drill Size Info'!$P$2)</f>
        <v>" HWDP</v>
      </c>
      <c r="D99" s="138" t="str" cm="1">
        <f t="array" aca="1" ref="D99" ca="1">CELL("contents",BF99)</f>
        <v/>
      </c>
      <c r="E99" s="137" t="s">
        <v>154</v>
      </c>
      <c r="F99" s="137" t="s">
        <v>154</v>
      </c>
      <c r="G99" s="154"/>
      <c r="H99" s="154"/>
      <c r="I99" s="137" t="s">
        <v>154</v>
      </c>
      <c r="J99" s="154" t="s">
        <v>154</v>
      </c>
      <c r="K99" s="154" t="s">
        <v>154</v>
      </c>
      <c r="L99" s="137" t="s">
        <v>154</v>
      </c>
      <c r="M99" s="137" t="s">
        <v>154</v>
      </c>
      <c r="N99" s="158" t="str">
        <f>IF(CU99&lt;&gt;"",
    IF(INT('Drill Size Info'!$AA$19)=INT('Drill Size Info'!$AB$19),
        --(INT('Drill Size Info'!$AA$19) &amp; "." &amp; CU99),
        IF(AND((--(INT('Drill Size Info'!$AA$19) &amp; "." &amp; CU99)&gt;=--('Drill Size Info'!$AA$19)), (--(INT('Drill Size Info'!$AA$19) &amp; "." &amp; CU99)&lt;=--('Drill Size Info'!$AB$19))),
            --(INT('Drill Size Info'!$AA$19) &amp; "." &amp; CU99),
            --(INT('Drill Size Info'!$AB$19) &amp; "." &amp; CU99)
        )
    ),
    IF(CT99&lt;&gt;"",
        IF(INT('Drill Size Info'!$AA$19)=INT('Drill Size Info'!$AB$19),
            --(INT('Drill Size Info'!$AA$19) &amp; "." &amp; LEFT(CT99,3)),
            IF(AND((--(INT('Drill Size Info'!$AA$19) &amp; "." &amp; LEFT(CT99,3))&gt;=--('Drill Size Info'!$AA$19)), (--(INT('Drill Size Info'!$AA$19) &amp; "." &amp; LEFT(CT99,3))&lt;=--('Drill Size Info'!$AB$19))),
                --(INT('Drill Size Info'!$AA$19) &amp; "." &amp; LEFT(CT99,3)),
                --(INT('Drill Size Info'!$AB$19) &amp; "." &amp; LEFT(CT99,3))
            )
        ),
        "OK"
    )
)</f>
        <v>OK</v>
      </c>
      <c r="O99" s="163" t="str">
        <f>IF(CV99&lt;&gt;"",
    IF(INT('Drill Size Info'!$AA$19)=INT('Drill Size Info'!$AB$19),
        --(INT('Drill Size Info'!$AA$19) &amp; "." &amp; CV99),
        IF(AND((--(INT('Drill Size Info'!$AA$19) &amp; "." &amp; CV99)&gt;=--('Drill Size Info'!$AA$19)), (--(INT('Drill Size Info'!$AA$19) &amp; "." &amp; CV99)&lt;=--('Drill Size Info'!$AB$19))),
            --(INT('Drill Size Info'!$AA$19) &amp; "." &amp; CV99),
            --(INT('Drill Size Info'!$AB$19) &amp; "." &amp; CV99)
        )
    ),
    IF(CT99&lt;&gt;"",
        IF(INT('Drill Size Info'!$AA$19)=INT('Drill Size Info'!$AB$19),
            --(INT('Drill Size Info'!$AA$19) &amp; "." &amp; RIGHT(CT99,3)),
            IF(AND((--(INT('Drill Size Info'!$AA$19) &amp; "." &amp; RIGHT(CT99,3))&gt;=--('Drill Size Info'!$AA$19)), (--(INT('Drill Size Info'!$AA$19) &amp; "." &amp; RIGHT(CT99,3))&lt;=--('Drill Size Info'!$AB$19))),
                --(INT('Drill Size Info'!$AA$19) &amp; "." &amp; RIGHT(CT99,3)),
                --(INT('Drill Size Info'!$AB$19) &amp; "." &amp; RIGHT(CT99,3))
            )
        ),
        "N/A"
    )
)</f>
        <v>N/A</v>
      </c>
      <c r="P99" s="158" t="str">
        <f>IF(CX99&lt;&gt;"",
    IF(INT('Drill Size Info'!$AA$19)=INT('Drill Size Info'!$AB$15),
        --(INT('Drill Size Info'!$AA$15) &amp; "." &amp; CX99),
        IF(AND((--(INT('Drill Size Info'!$AA$15) &amp; "." &amp; CX99)&gt;=--('Drill Size Info'!$AA$15)), (--(INT('Drill Size Info'!$AA$15) &amp; "." &amp; CX99)&lt;=--('Drill Size Info'!$AB$15))),
            --(INT('Drill Size Info'!$AA$15) &amp; "." &amp; CX99),
            --(INT('Drill Size Info'!$AB$15) &amp; "." &amp; CX99)
        )
    ),
    IF(CW99&lt;&gt;"",
        IF(INT('Drill Size Info'!$AA$15)=INT('Drill Size Info'!$AB$15),
            --(INT('Drill Size Info'!$AA$15) &amp; "." &amp; LEFT(CW99,3)),
            IF(AND((--(INT('Drill Size Info'!$AA$15) &amp; "." &amp; LEFT(CW99,3))&gt;=--('Drill Size Info'!$AA$15)), (--(INT('Drill Size Info'!$AA$15) &amp; "." &amp; LEFT(CW99,3))&lt;=--('Drill Size Info'!$AB$15))),
                --(INT('Drill Size Info'!$AA$15) &amp; "." &amp; LEFT(CW99,3)),
                --(INT('Drill Size Info'!$AB$15) &amp; "." &amp; LEFT(CW99,3))
            )
        ),
        "OK"
    )
)</f>
        <v>OK</v>
      </c>
      <c r="Q99" s="163" t="str">
        <f>IF(CY99&lt;&gt;"",
    IF(INT('Drill Size Info'!$AA$19)=INT('Drill Size Info'!$AB$15),
        --(INT('Drill Size Info'!$AA$15) &amp; "." &amp; CY99),
        IF(AND((--(INT('Drill Size Info'!$AA$15) &amp; "." &amp; CY99)&gt;=--('Drill Size Info'!$AA$15)), (--(INT('Drill Size Info'!$AA$15) &amp; "." &amp; CY99)&lt;=--('Drill Size Info'!$AB$15))),
            --(INT('Drill Size Info'!$AA$15) &amp; "." &amp; CY99),
            --(INT('Drill Size Info'!$AB$15) &amp; "." &amp; CY99)
        )
    ),
    IF(CW99&lt;&gt;"",
        IF(INT('Drill Size Info'!$AA$15)=INT('Drill Size Info'!$AB$15),
            --(INT('Drill Size Info'!$AA$15) &amp; "." &amp; RIGHT(CW99,3)),
            IF(AND((--(INT('Drill Size Info'!$AA$15) &amp; "." &amp; RIGHT(CW99,3))&gt;=--('Drill Size Info'!$AA$15)), (--(INT('Drill Size Info'!$AA$15) &amp; "." &amp; RIGHT(CW99,3))&lt;=--('Drill Size Info'!$AB$15))),
                --(INT('Drill Size Info'!$AA$15) &amp; "." &amp; RIGHT(CW99,3)),
                --(INT('Drill Size Info'!$AB$15) &amp; "." &amp; RIGHT(CW99,3))
            )
        ),
        "N/A"
    )
)</f>
        <v>N/A</v>
      </c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40"/>
      <c r="AD99" s="140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41"/>
      <c r="AT99" s="141"/>
      <c r="AU99" s="141"/>
      <c r="AV99" s="141"/>
      <c r="AW99" s="141"/>
      <c r="AX99" s="141"/>
      <c r="AY99" s="142"/>
      <c r="AZ99" s="52"/>
      <c r="BA99" s="52"/>
      <c r="BB99" s="52"/>
      <c r="BC99" s="52"/>
      <c r="BD99" s="52"/>
      <c r="BE99" s="52"/>
      <c r="BF99" s="192" t="str">
        <f t="shared" si="74"/>
        <v/>
      </c>
      <c r="BG99" s="52"/>
      <c r="BH99" s="52"/>
      <c r="BI99" s="19">
        <f t="shared" si="76"/>
        <v>0</v>
      </c>
      <c r="BJ99" s="19">
        <f t="shared" si="77"/>
        <v>0</v>
      </c>
      <c r="BK99" s="19">
        <f t="shared" si="78"/>
        <v>0</v>
      </c>
      <c r="BL99" s="19">
        <f t="shared" si="79"/>
        <v>0</v>
      </c>
      <c r="BM99" s="19">
        <f t="shared" si="80"/>
        <v>0</v>
      </c>
      <c r="BN99" s="19">
        <f t="shared" si="81"/>
        <v>0</v>
      </c>
      <c r="BO99" s="19">
        <f t="shared" si="82"/>
        <v>0</v>
      </c>
      <c r="BP99" s="19">
        <f t="shared" si="83"/>
        <v>0</v>
      </c>
      <c r="BQ99" s="19">
        <f t="shared" si="84"/>
        <v>0</v>
      </c>
      <c r="BR99" s="19">
        <f t="shared" si="85"/>
        <v>0</v>
      </c>
      <c r="BS99" s="19">
        <f t="shared" si="86"/>
        <v>0</v>
      </c>
      <c r="BT99" s="19">
        <f t="shared" si="87"/>
        <v>0</v>
      </c>
      <c r="BU99" s="19">
        <f t="shared" si="88"/>
        <v>0</v>
      </c>
      <c r="BV99" s="19">
        <f t="shared" si="89"/>
        <v>0</v>
      </c>
      <c r="BW99" s="19">
        <f t="shared" si="90"/>
        <v>0</v>
      </c>
      <c r="BX99" s="19">
        <f t="shared" si="91"/>
        <v>0</v>
      </c>
      <c r="BY99" s="19">
        <f t="shared" si="92"/>
        <v>0</v>
      </c>
      <c r="BZ99" s="19">
        <f t="shared" si="93"/>
        <v>0</v>
      </c>
      <c r="CA99" s="19">
        <f t="shared" si="94"/>
        <v>0</v>
      </c>
      <c r="CB99" s="19">
        <f t="shared" si="95"/>
        <v>0</v>
      </c>
      <c r="CC99" s="19">
        <f t="shared" si="96"/>
        <v>0</v>
      </c>
      <c r="CD99" s="19">
        <f t="shared" si="97"/>
        <v>0</v>
      </c>
      <c r="CE99" s="19">
        <f t="shared" si="98"/>
        <v>0</v>
      </c>
      <c r="CF99" s="19">
        <f t="shared" si="99"/>
        <v>0</v>
      </c>
      <c r="CG99" s="19">
        <f t="shared" si="100"/>
        <v>0</v>
      </c>
      <c r="CH99" s="19">
        <f t="shared" si="101"/>
        <v>0</v>
      </c>
      <c r="CI99" s="19">
        <f t="shared" si="102"/>
        <v>0</v>
      </c>
      <c r="CJ99" s="19">
        <f t="shared" si="103"/>
        <v>0</v>
      </c>
      <c r="CK99" s="19">
        <f t="shared" si="104"/>
        <v>0</v>
      </c>
      <c r="CL99" s="19">
        <f t="shared" si="105"/>
        <v>0</v>
      </c>
      <c r="CM99" s="19">
        <f t="shared" si="106"/>
        <v>0</v>
      </c>
      <c r="CN99" s="19">
        <f t="shared" si="107"/>
        <v>0</v>
      </c>
    </row>
    <row r="100" spans="2:92" ht="15" customHeight="1" x14ac:dyDescent="0.2">
      <c r="B100" s="136">
        <f t="shared" si="75"/>
        <v>92</v>
      </c>
      <c r="C100" s="137" t="str">
        <f>CONCATENATE('DATA SHEET'!$B$9,'Drill Size Info'!$P$2)</f>
        <v>" HWDP</v>
      </c>
      <c r="D100" s="138" t="str" cm="1">
        <f t="array" aca="1" ref="D100" ca="1">CELL("contents",BF100)</f>
        <v/>
      </c>
      <c r="E100" s="137" t="s">
        <v>154</v>
      </c>
      <c r="F100" s="137" t="s">
        <v>154</v>
      </c>
      <c r="G100" s="154"/>
      <c r="H100" s="154"/>
      <c r="I100" s="137" t="s">
        <v>154</v>
      </c>
      <c r="J100" s="154" t="s">
        <v>154</v>
      </c>
      <c r="K100" s="154" t="s">
        <v>154</v>
      </c>
      <c r="L100" s="137" t="s">
        <v>154</v>
      </c>
      <c r="M100" s="137" t="s">
        <v>154</v>
      </c>
      <c r="N100" s="158" t="str">
        <f>IF(CU100&lt;&gt;"",
    IF(INT('Drill Size Info'!$AA$19)=INT('Drill Size Info'!$AB$19),
        --(INT('Drill Size Info'!$AA$19) &amp; "." &amp; CU100),
        IF(AND((--(INT('Drill Size Info'!$AA$19) &amp; "." &amp; CU100)&gt;=--('Drill Size Info'!$AA$19)), (--(INT('Drill Size Info'!$AA$19) &amp; "." &amp; CU100)&lt;=--('Drill Size Info'!$AB$19))),
            --(INT('Drill Size Info'!$AA$19) &amp; "." &amp; CU100),
            --(INT('Drill Size Info'!$AB$19) &amp; "." &amp; CU100)
        )
    ),
    IF(CT100&lt;&gt;"",
        IF(INT('Drill Size Info'!$AA$19)=INT('Drill Size Info'!$AB$19),
            --(INT('Drill Size Info'!$AA$19) &amp; "." &amp; LEFT(CT100,3)),
            IF(AND((--(INT('Drill Size Info'!$AA$19) &amp; "." &amp; LEFT(CT100,3))&gt;=--('Drill Size Info'!$AA$19)), (--(INT('Drill Size Info'!$AA$19) &amp; "." &amp; LEFT(CT100,3))&lt;=--('Drill Size Info'!$AB$19))),
                --(INT('Drill Size Info'!$AA$19) &amp; "." &amp; LEFT(CT100,3)),
                --(INT('Drill Size Info'!$AB$19) &amp; "." &amp; LEFT(CT100,3))
            )
        ),
        "OK"
    )
)</f>
        <v>OK</v>
      </c>
      <c r="O100" s="163" t="str">
        <f>IF(CV100&lt;&gt;"",
    IF(INT('Drill Size Info'!$AA$19)=INT('Drill Size Info'!$AB$19),
        --(INT('Drill Size Info'!$AA$19) &amp; "." &amp; CV100),
        IF(AND((--(INT('Drill Size Info'!$AA$19) &amp; "." &amp; CV100)&gt;=--('Drill Size Info'!$AA$19)), (--(INT('Drill Size Info'!$AA$19) &amp; "." &amp; CV100)&lt;=--('Drill Size Info'!$AB$19))),
            --(INT('Drill Size Info'!$AA$19) &amp; "." &amp; CV100),
            --(INT('Drill Size Info'!$AB$19) &amp; "." &amp; CV100)
        )
    ),
    IF(CT100&lt;&gt;"",
        IF(INT('Drill Size Info'!$AA$19)=INT('Drill Size Info'!$AB$19),
            --(INT('Drill Size Info'!$AA$19) &amp; "." &amp; RIGHT(CT100,3)),
            IF(AND((--(INT('Drill Size Info'!$AA$19) &amp; "." &amp; RIGHT(CT100,3))&gt;=--('Drill Size Info'!$AA$19)), (--(INT('Drill Size Info'!$AA$19) &amp; "." &amp; RIGHT(CT100,3))&lt;=--('Drill Size Info'!$AB$19))),
                --(INT('Drill Size Info'!$AA$19) &amp; "." &amp; RIGHT(CT100,3)),
                --(INT('Drill Size Info'!$AB$19) &amp; "." &amp; RIGHT(CT100,3))
            )
        ),
        "N/A"
    )
)</f>
        <v>N/A</v>
      </c>
      <c r="P100" s="158" t="str">
        <f>IF(CX100&lt;&gt;"",
    IF(INT('Drill Size Info'!$AA$19)=INT('Drill Size Info'!$AB$15),
        --(INT('Drill Size Info'!$AA$15) &amp; "." &amp; CX100),
        IF(AND((--(INT('Drill Size Info'!$AA$15) &amp; "." &amp; CX100)&gt;=--('Drill Size Info'!$AA$15)), (--(INT('Drill Size Info'!$AA$15) &amp; "." &amp; CX100)&lt;=--('Drill Size Info'!$AB$15))),
            --(INT('Drill Size Info'!$AA$15) &amp; "." &amp; CX100),
            --(INT('Drill Size Info'!$AB$15) &amp; "." &amp; CX100)
        )
    ),
    IF(CW100&lt;&gt;"",
        IF(INT('Drill Size Info'!$AA$15)=INT('Drill Size Info'!$AB$15),
            --(INT('Drill Size Info'!$AA$15) &amp; "." &amp; LEFT(CW100,3)),
            IF(AND((--(INT('Drill Size Info'!$AA$15) &amp; "." &amp; LEFT(CW100,3))&gt;=--('Drill Size Info'!$AA$15)), (--(INT('Drill Size Info'!$AA$15) &amp; "." &amp; LEFT(CW100,3))&lt;=--('Drill Size Info'!$AB$15))),
                --(INT('Drill Size Info'!$AA$15) &amp; "." &amp; LEFT(CW100,3)),
                --(INT('Drill Size Info'!$AB$15) &amp; "." &amp; LEFT(CW100,3))
            )
        ),
        "OK"
    )
)</f>
        <v>OK</v>
      </c>
      <c r="Q100" s="163" t="str">
        <f>IF(CY100&lt;&gt;"",
    IF(INT('Drill Size Info'!$AA$19)=INT('Drill Size Info'!$AB$15),
        --(INT('Drill Size Info'!$AA$15) &amp; "." &amp; CY100),
        IF(AND((--(INT('Drill Size Info'!$AA$15) &amp; "." &amp; CY100)&gt;=--('Drill Size Info'!$AA$15)), (--(INT('Drill Size Info'!$AA$15) &amp; "." &amp; CY100)&lt;=--('Drill Size Info'!$AB$15))),
            --(INT('Drill Size Info'!$AA$15) &amp; "." &amp; CY100),
            --(INT('Drill Size Info'!$AB$15) &amp; "." &amp; CY100)
        )
    ),
    IF(CW100&lt;&gt;"",
        IF(INT('Drill Size Info'!$AA$15)=INT('Drill Size Info'!$AB$15),
            --(INT('Drill Size Info'!$AA$15) &amp; "." &amp; RIGHT(CW100,3)),
            IF(AND((--(INT('Drill Size Info'!$AA$15) &amp; "." &amp; RIGHT(CW100,3))&gt;=--('Drill Size Info'!$AA$15)), (--(INT('Drill Size Info'!$AA$15) &amp; "." &amp; RIGHT(CW100,3))&lt;=--('Drill Size Info'!$AB$15))),
                --(INT('Drill Size Info'!$AA$15) &amp; "." &amp; RIGHT(CW100,3)),
                --(INT('Drill Size Info'!$AB$15) &amp; "." &amp; RIGHT(CW100,3))
            )
        ),
        "N/A"
    )
)</f>
        <v>N/A</v>
      </c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40"/>
      <c r="AD100" s="140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41"/>
      <c r="AT100" s="141"/>
      <c r="AU100" s="141"/>
      <c r="AV100" s="141"/>
      <c r="AW100" s="141"/>
      <c r="AX100" s="141"/>
      <c r="AY100" s="142"/>
      <c r="AZ100" s="52"/>
      <c r="BA100" s="52"/>
      <c r="BB100" s="52"/>
      <c r="BC100" s="52"/>
      <c r="BD100" s="52"/>
      <c r="BE100" s="52"/>
      <c r="BF100" s="192" t="str">
        <f t="shared" si="74"/>
        <v/>
      </c>
      <c r="BG100" s="52"/>
      <c r="BH100" s="52"/>
      <c r="BI100" s="19">
        <f t="shared" si="76"/>
        <v>0</v>
      </c>
      <c r="BJ100" s="19">
        <f t="shared" si="77"/>
        <v>0</v>
      </c>
      <c r="BK100" s="19">
        <f t="shared" si="78"/>
        <v>0</v>
      </c>
      <c r="BL100" s="19">
        <f t="shared" si="79"/>
        <v>0</v>
      </c>
      <c r="BM100" s="19">
        <f t="shared" si="80"/>
        <v>0</v>
      </c>
      <c r="BN100" s="19">
        <f t="shared" si="81"/>
        <v>0</v>
      </c>
      <c r="BO100" s="19">
        <f t="shared" si="82"/>
        <v>0</v>
      </c>
      <c r="BP100" s="19">
        <f t="shared" si="83"/>
        <v>0</v>
      </c>
      <c r="BQ100" s="19">
        <f t="shared" si="84"/>
        <v>0</v>
      </c>
      <c r="BR100" s="19">
        <f t="shared" si="85"/>
        <v>0</v>
      </c>
      <c r="BS100" s="19">
        <f t="shared" si="86"/>
        <v>0</v>
      </c>
      <c r="BT100" s="19">
        <f t="shared" si="87"/>
        <v>0</v>
      </c>
      <c r="BU100" s="19">
        <f t="shared" si="88"/>
        <v>0</v>
      </c>
      <c r="BV100" s="19">
        <f t="shared" si="89"/>
        <v>0</v>
      </c>
      <c r="BW100" s="19">
        <f t="shared" si="90"/>
        <v>0</v>
      </c>
      <c r="BX100" s="19">
        <f t="shared" si="91"/>
        <v>0</v>
      </c>
      <c r="BY100" s="19">
        <f t="shared" si="92"/>
        <v>0</v>
      </c>
      <c r="BZ100" s="19">
        <f t="shared" si="93"/>
        <v>0</v>
      </c>
      <c r="CA100" s="19">
        <f t="shared" si="94"/>
        <v>0</v>
      </c>
      <c r="CB100" s="19">
        <f t="shared" si="95"/>
        <v>0</v>
      </c>
      <c r="CC100" s="19">
        <f t="shared" si="96"/>
        <v>0</v>
      </c>
      <c r="CD100" s="19">
        <f t="shared" si="97"/>
        <v>0</v>
      </c>
      <c r="CE100" s="19">
        <f t="shared" si="98"/>
        <v>0</v>
      </c>
      <c r="CF100" s="19">
        <f t="shared" si="99"/>
        <v>0</v>
      </c>
      <c r="CG100" s="19">
        <f t="shared" si="100"/>
        <v>0</v>
      </c>
      <c r="CH100" s="19">
        <f t="shared" si="101"/>
        <v>0</v>
      </c>
      <c r="CI100" s="19">
        <f t="shared" si="102"/>
        <v>0</v>
      </c>
      <c r="CJ100" s="19">
        <f t="shared" si="103"/>
        <v>0</v>
      </c>
      <c r="CK100" s="19">
        <f t="shared" si="104"/>
        <v>0</v>
      </c>
      <c r="CL100" s="19">
        <f t="shared" si="105"/>
        <v>0</v>
      </c>
      <c r="CM100" s="19">
        <f t="shared" si="106"/>
        <v>0</v>
      </c>
      <c r="CN100" s="19">
        <f t="shared" si="107"/>
        <v>0</v>
      </c>
    </row>
    <row r="101" spans="2:92" ht="15" customHeight="1" x14ac:dyDescent="0.2">
      <c r="B101" s="136">
        <f t="shared" si="75"/>
        <v>93</v>
      </c>
      <c r="C101" s="137" t="str">
        <f>CONCATENATE('DATA SHEET'!$B$9,'Drill Size Info'!$P$2)</f>
        <v>" HWDP</v>
      </c>
      <c r="D101" s="138" t="str" cm="1">
        <f t="array" aca="1" ref="D101" ca="1">CELL("contents",BF101)</f>
        <v/>
      </c>
      <c r="E101" s="137" t="s">
        <v>154</v>
      </c>
      <c r="F101" s="137" t="s">
        <v>154</v>
      </c>
      <c r="G101" s="154"/>
      <c r="H101" s="154"/>
      <c r="I101" s="137" t="s">
        <v>154</v>
      </c>
      <c r="J101" s="154" t="s">
        <v>154</v>
      </c>
      <c r="K101" s="154" t="s">
        <v>154</v>
      </c>
      <c r="L101" s="137" t="s">
        <v>154</v>
      </c>
      <c r="M101" s="137" t="s">
        <v>154</v>
      </c>
      <c r="N101" s="158" t="str">
        <f>IF(CU101&lt;&gt;"",
    IF(INT('Drill Size Info'!$AA$19)=INT('Drill Size Info'!$AB$19),
        --(INT('Drill Size Info'!$AA$19) &amp; "." &amp; CU101),
        IF(AND((--(INT('Drill Size Info'!$AA$19) &amp; "." &amp; CU101)&gt;=--('Drill Size Info'!$AA$19)), (--(INT('Drill Size Info'!$AA$19) &amp; "." &amp; CU101)&lt;=--('Drill Size Info'!$AB$19))),
            --(INT('Drill Size Info'!$AA$19) &amp; "." &amp; CU101),
            --(INT('Drill Size Info'!$AB$19) &amp; "." &amp; CU101)
        )
    ),
    IF(CT101&lt;&gt;"",
        IF(INT('Drill Size Info'!$AA$19)=INT('Drill Size Info'!$AB$19),
            --(INT('Drill Size Info'!$AA$19) &amp; "." &amp; LEFT(CT101,3)),
            IF(AND((--(INT('Drill Size Info'!$AA$19) &amp; "." &amp; LEFT(CT101,3))&gt;=--('Drill Size Info'!$AA$19)), (--(INT('Drill Size Info'!$AA$19) &amp; "." &amp; LEFT(CT101,3))&lt;=--('Drill Size Info'!$AB$19))),
                --(INT('Drill Size Info'!$AA$19) &amp; "." &amp; LEFT(CT101,3)),
                --(INT('Drill Size Info'!$AB$19) &amp; "." &amp; LEFT(CT101,3))
            )
        ),
        "OK"
    )
)</f>
        <v>OK</v>
      </c>
      <c r="O101" s="163" t="str">
        <f>IF(CV101&lt;&gt;"",
    IF(INT('Drill Size Info'!$AA$19)=INT('Drill Size Info'!$AB$19),
        --(INT('Drill Size Info'!$AA$19) &amp; "." &amp; CV101),
        IF(AND((--(INT('Drill Size Info'!$AA$19) &amp; "." &amp; CV101)&gt;=--('Drill Size Info'!$AA$19)), (--(INT('Drill Size Info'!$AA$19) &amp; "." &amp; CV101)&lt;=--('Drill Size Info'!$AB$19))),
            --(INT('Drill Size Info'!$AA$19) &amp; "." &amp; CV101),
            --(INT('Drill Size Info'!$AB$19) &amp; "." &amp; CV101)
        )
    ),
    IF(CT101&lt;&gt;"",
        IF(INT('Drill Size Info'!$AA$19)=INT('Drill Size Info'!$AB$19),
            --(INT('Drill Size Info'!$AA$19) &amp; "." &amp; RIGHT(CT101,3)),
            IF(AND((--(INT('Drill Size Info'!$AA$19) &amp; "." &amp; RIGHT(CT101,3))&gt;=--('Drill Size Info'!$AA$19)), (--(INT('Drill Size Info'!$AA$19) &amp; "." &amp; RIGHT(CT101,3))&lt;=--('Drill Size Info'!$AB$19))),
                --(INT('Drill Size Info'!$AA$19) &amp; "." &amp; RIGHT(CT101,3)),
                --(INT('Drill Size Info'!$AB$19) &amp; "." &amp; RIGHT(CT101,3))
            )
        ),
        "N/A"
    )
)</f>
        <v>N/A</v>
      </c>
      <c r="P101" s="158" t="str">
        <f>IF(CX101&lt;&gt;"",
    IF(INT('Drill Size Info'!$AA$19)=INT('Drill Size Info'!$AB$15),
        --(INT('Drill Size Info'!$AA$15) &amp; "." &amp; CX101),
        IF(AND((--(INT('Drill Size Info'!$AA$15) &amp; "." &amp; CX101)&gt;=--('Drill Size Info'!$AA$15)), (--(INT('Drill Size Info'!$AA$15) &amp; "." &amp; CX101)&lt;=--('Drill Size Info'!$AB$15))),
            --(INT('Drill Size Info'!$AA$15) &amp; "." &amp; CX101),
            --(INT('Drill Size Info'!$AB$15) &amp; "." &amp; CX101)
        )
    ),
    IF(CW101&lt;&gt;"",
        IF(INT('Drill Size Info'!$AA$15)=INT('Drill Size Info'!$AB$15),
            --(INT('Drill Size Info'!$AA$15) &amp; "." &amp; LEFT(CW101,3)),
            IF(AND((--(INT('Drill Size Info'!$AA$15) &amp; "." &amp; LEFT(CW101,3))&gt;=--('Drill Size Info'!$AA$15)), (--(INT('Drill Size Info'!$AA$15) &amp; "." &amp; LEFT(CW101,3))&lt;=--('Drill Size Info'!$AB$15))),
                --(INT('Drill Size Info'!$AA$15) &amp; "." &amp; LEFT(CW101,3)),
                --(INT('Drill Size Info'!$AB$15) &amp; "." &amp; LEFT(CW101,3))
            )
        ),
        "OK"
    )
)</f>
        <v>OK</v>
      </c>
      <c r="Q101" s="163" t="str">
        <f>IF(CY101&lt;&gt;"",
    IF(INT('Drill Size Info'!$AA$19)=INT('Drill Size Info'!$AB$15),
        --(INT('Drill Size Info'!$AA$15) &amp; "." &amp; CY101),
        IF(AND((--(INT('Drill Size Info'!$AA$15) &amp; "." &amp; CY101)&gt;=--('Drill Size Info'!$AA$15)), (--(INT('Drill Size Info'!$AA$15) &amp; "." &amp; CY101)&lt;=--('Drill Size Info'!$AB$15))),
            --(INT('Drill Size Info'!$AA$15) &amp; "." &amp; CY101),
            --(INT('Drill Size Info'!$AB$15) &amp; "." &amp; CY101)
        )
    ),
    IF(CW101&lt;&gt;"",
        IF(INT('Drill Size Info'!$AA$15)=INT('Drill Size Info'!$AB$15),
            --(INT('Drill Size Info'!$AA$15) &amp; "." &amp; RIGHT(CW101,3)),
            IF(AND((--(INT('Drill Size Info'!$AA$15) &amp; "." &amp; RIGHT(CW101,3))&gt;=--('Drill Size Info'!$AA$15)), (--(INT('Drill Size Info'!$AA$15) &amp; "." &amp; RIGHT(CW101,3))&lt;=--('Drill Size Info'!$AB$15))),
                --(INT('Drill Size Info'!$AA$15) &amp; "." &amp; RIGHT(CW101,3)),
                --(INT('Drill Size Info'!$AB$15) &amp; "." &amp; RIGHT(CW101,3))
            )
        ),
        "N/A"
    )
)</f>
        <v>N/A</v>
      </c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40"/>
      <c r="AD101" s="140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41"/>
      <c r="AT101" s="141"/>
      <c r="AU101" s="141"/>
      <c r="AV101" s="141"/>
      <c r="AW101" s="141"/>
      <c r="AX101" s="141"/>
      <c r="AY101" s="142"/>
      <c r="AZ101" s="52"/>
      <c r="BA101" s="52"/>
      <c r="BB101" s="52"/>
      <c r="BC101" s="52"/>
      <c r="BD101" s="52"/>
      <c r="BE101" s="52"/>
      <c r="BF101" s="192" t="str">
        <f t="shared" si="74"/>
        <v/>
      </c>
      <c r="BG101" s="52"/>
      <c r="BH101" s="52"/>
      <c r="BI101" s="19">
        <f t="shared" si="76"/>
        <v>0</v>
      </c>
      <c r="BJ101" s="19">
        <f t="shared" si="77"/>
        <v>0</v>
      </c>
      <c r="BK101" s="19">
        <f t="shared" si="78"/>
        <v>0</v>
      </c>
      <c r="BL101" s="19">
        <f t="shared" si="79"/>
        <v>0</v>
      </c>
      <c r="BM101" s="19">
        <f t="shared" si="80"/>
        <v>0</v>
      </c>
      <c r="BN101" s="19">
        <f t="shared" si="81"/>
        <v>0</v>
      </c>
      <c r="BO101" s="19">
        <f t="shared" si="82"/>
        <v>0</v>
      </c>
      <c r="BP101" s="19">
        <f t="shared" si="83"/>
        <v>0</v>
      </c>
      <c r="BQ101" s="19">
        <f t="shared" si="84"/>
        <v>0</v>
      </c>
      <c r="BR101" s="19">
        <f t="shared" si="85"/>
        <v>0</v>
      </c>
      <c r="BS101" s="19">
        <f t="shared" si="86"/>
        <v>0</v>
      </c>
      <c r="BT101" s="19">
        <f t="shared" si="87"/>
        <v>0</v>
      </c>
      <c r="BU101" s="19">
        <f t="shared" si="88"/>
        <v>0</v>
      </c>
      <c r="BV101" s="19">
        <f t="shared" si="89"/>
        <v>0</v>
      </c>
      <c r="BW101" s="19">
        <f t="shared" si="90"/>
        <v>0</v>
      </c>
      <c r="BX101" s="19">
        <f t="shared" si="91"/>
        <v>0</v>
      </c>
      <c r="BY101" s="19">
        <f t="shared" si="92"/>
        <v>0</v>
      </c>
      <c r="BZ101" s="19">
        <f t="shared" si="93"/>
        <v>0</v>
      </c>
      <c r="CA101" s="19">
        <f t="shared" si="94"/>
        <v>0</v>
      </c>
      <c r="CB101" s="19">
        <f t="shared" si="95"/>
        <v>0</v>
      </c>
      <c r="CC101" s="19">
        <f t="shared" si="96"/>
        <v>0</v>
      </c>
      <c r="CD101" s="19">
        <f t="shared" si="97"/>
        <v>0</v>
      </c>
      <c r="CE101" s="19">
        <f t="shared" si="98"/>
        <v>0</v>
      </c>
      <c r="CF101" s="19">
        <f t="shared" si="99"/>
        <v>0</v>
      </c>
      <c r="CG101" s="19">
        <f t="shared" si="100"/>
        <v>0</v>
      </c>
      <c r="CH101" s="19">
        <f t="shared" si="101"/>
        <v>0</v>
      </c>
      <c r="CI101" s="19">
        <f t="shared" si="102"/>
        <v>0</v>
      </c>
      <c r="CJ101" s="19">
        <f t="shared" si="103"/>
        <v>0</v>
      </c>
      <c r="CK101" s="19">
        <f t="shared" si="104"/>
        <v>0</v>
      </c>
      <c r="CL101" s="19">
        <f t="shared" si="105"/>
        <v>0</v>
      </c>
      <c r="CM101" s="19">
        <f t="shared" si="106"/>
        <v>0</v>
      </c>
      <c r="CN101" s="19">
        <f t="shared" si="107"/>
        <v>0</v>
      </c>
    </row>
    <row r="102" spans="2:92" ht="15" customHeight="1" x14ac:dyDescent="0.2">
      <c r="B102" s="136">
        <f t="shared" si="75"/>
        <v>94</v>
      </c>
      <c r="C102" s="137" t="str">
        <f>CONCATENATE('DATA SHEET'!$B$9,'Drill Size Info'!$P$2)</f>
        <v>" HWDP</v>
      </c>
      <c r="D102" s="138" t="str" cm="1">
        <f t="array" aca="1" ref="D102" ca="1">CELL("contents",BF102)</f>
        <v/>
      </c>
      <c r="E102" s="137" t="s">
        <v>154</v>
      </c>
      <c r="F102" s="137" t="s">
        <v>154</v>
      </c>
      <c r="G102" s="154"/>
      <c r="H102" s="154"/>
      <c r="I102" s="137" t="s">
        <v>154</v>
      </c>
      <c r="J102" s="154" t="s">
        <v>154</v>
      </c>
      <c r="K102" s="154" t="s">
        <v>154</v>
      </c>
      <c r="L102" s="137" t="s">
        <v>154</v>
      </c>
      <c r="M102" s="137" t="s">
        <v>154</v>
      </c>
      <c r="N102" s="158" t="str">
        <f>IF(CU102&lt;&gt;"",
    IF(INT('Drill Size Info'!$AA$19)=INT('Drill Size Info'!$AB$19),
        --(INT('Drill Size Info'!$AA$19) &amp; "." &amp; CU102),
        IF(AND((--(INT('Drill Size Info'!$AA$19) &amp; "." &amp; CU102)&gt;=--('Drill Size Info'!$AA$19)), (--(INT('Drill Size Info'!$AA$19) &amp; "." &amp; CU102)&lt;=--('Drill Size Info'!$AB$19))),
            --(INT('Drill Size Info'!$AA$19) &amp; "." &amp; CU102),
            --(INT('Drill Size Info'!$AB$19) &amp; "." &amp; CU102)
        )
    ),
    IF(CT102&lt;&gt;"",
        IF(INT('Drill Size Info'!$AA$19)=INT('Drill Size Info'!$AB$19),
            --(INT('Drill Size Info'!$AA$19) &amp; "." &amp; LEFT(CT102,3)),
            IF(AND((--(INT('Drill Size Info'!$AA$19) &amp; "." &amp; LEFT(CT102,3))&gt;=--('Drill Size Info'!$AA$19)), (--(INT('Drill Size Info'!$AA$19) &amp; "." &amp; LEFT(CT102,3))&lt;=--('Drill Size Info'!$AB$19))),
                --(INT('Drill Size Info'!$AA$19) &amp; "." &amp; LEFT(CT102,3)),
                --(INT('Drill Size Info'!$AB$19) &amp; "." &amp; LEFT(CT102,3))
            )
        ),
        "OK"
    )
)</f>
        <v>OK</v>
      </c>
      <c r="O102" s="163" t="str">
        <f>IF(CV102&lt;&gt;"",
    IF(INT('Drill Size Info'!$AA$19)=INT('Drill Size Info'!$AB$19),
        --(INT('Drill Size Info'!$AA$19) &amp; "." &amp; CV102),
        IF(AND((--(INT('Drill Size Info'!$AA$19) &amp; "." &amp; CV102)&gt;=--('Drill Size Info'!$AA$19)), (--(INT('Drill Size Info'!$AA$19) &amp; "." &amp; CV102)&lt;=--('Drill Size Info'!$AB$19))),
            --(INT('Drill Size Info'!$AA$19) &amp; "." &amp; CV102),
            --(INT('Drill Size Info'!$AB$19) &amp; "." &amp; CV102)
        )
    ),
    IF(CT102&lt;&gt;"",
        IF(INT('Drill Size Info'!$AA$19)=INT('Drill Size Info'!$AB$19),
            --(INT('Drill Size Info'!$AA$19) &amp; "." &amp; RIGHT(CT102,3)),
            IF(AND((--(INT('Drill Size Info'!$AA$19) &amp; "." &amp; RIGHT(CT102,3))&gt;=--('Drill Size Info'!$AA$19)), (--(INT('Drill Size Info'!$AA$19) &amp; "." &amp; RIGHT(CT102,3))&lt;=--('Drill Size Info'!$AB$19))),
                --(INT('Drill Size Info'!$AA$19) &amp; "." &amp; RIGHT(CT102,3)),
                --(INT('Drill Size Info'!$AB$19) &amp; "." &amp; RIGHT(CT102,3))
            )
        ),
        "N/A"
    )
)</f>
        <v>N/A</v>
      </c>
      <c r="P102" s="158" t="str">
        <f>IF(CX102&lt;&gt;"",
    IF(INT('Drill Size Info'!$AA$19)=INT('Drill Size Info'!$AB$15),
        --(INT('Drill Size Info'!$AA$15) &amp; "." &amp; CX102),
        IF(AND((--(INT('Drill Size Info'!$AA$15) &amp; "." &amp; CX102)&gt;=--('Drill Size Info'!$AA$15)), (--(INT('Drill Size Info'!$AA$15) &amp; "." &amp; CX102)&lt;=--('Drill Size Info'!$AB$15))),
            --(INT('Drill Size Info'!$AA$15) &amp; "." &amp; CX102),
            --(INT('Drill Size Info'!$AB$15) &amp; "." &amp; CX102)
        )
    ),
    IF(CW102&lt;&gt;"",
        IF(INT('Drill Size Info'!$AA$15)=INT('Drill Size Info'!$AB$15),
            --(INT('Drill Size Info'!$AA$15) &amp; "." &amp; LEFT(CW102,3)),
            IF(AND((--(INT('Drill Size Info'!$AA$15) &amp; "." &amp; LEFT(CW102,3))&gt;=--('Drill Size Info'!$AA$15)), (--(INT('Drill Size Info'!$AA$15) &amp; "." &amp; LEFT(CW102,3))&lt;=--('Drill Size Info'!$AB$15))),
                --(INT('Drill Size Info'!$AA$15) &amp; "." &amp; LEFT(CW102,3)),
                --(INT('Drill Size Info'!$AB$15) &amp; "." &amp; LEFT(CW102,3))
            )
        ),
        "OK"
    )
)</f>
        <v>OK</v>
      </c>
      <c r="Q102" s="163" t="str">
        <f>IF(CY102&lt;&gt;"",
    IF(INT('Drill Size Info'!$AA$19)=INT('Drill Size Info'!$AB$15),
        --(INT('Drill Size Info'!$AA$15) &amp; "." &amp; CY102),
        IF(AND((--(INT('Drill Size Info'!$AA$15) &amp; "." &amp; CY102)&gt;=--('Drill Size Info'!$AA$15)), (--(INT('Drill Size Info'!$AA$15) &amp; "." &amp; CY102)&lt;=--('Drill Size Info'!$AB$15))),
            --(INT('Drill Size Info'!$AA$15) &amp; "." &amp; CY102),
            --(INT('Drill Size Info'!$AB$15) &amp; "." &amp; CY102)
        )
    ),
    IF(CW102&lt;&gt;"",
        IF(INT('Drill Size Info'!$AA$15)=INT('Drill Size Info'!$AB$15),
            --(INT('Drill Size Info'!$AA$15) &amp; "." &amp; RIGHT(CW102,3)),
            IF(AND((--(INT('Drill Size Info'!$AA$15) &amp; "." &amp; RIGHT(CW102,3))&gt;=--('Drill Size Info'!$AA$15)), (--(INT('Drill Size Info'!$AA$15) &amp; "." &amp; RIGHT(CW102,3))&lt;=--('Drill Size Info'!$AB$15))),
                --(INT('Drill Size Info'!$AA$15) &amp; "." &amp; RIGHT(CW102,3)),
                --(INT('Drill Size Info'!$AB$15) &amp; "." &amp; RIGHT(CW102,3))
            )
        ),
        "N/A"
    )
)</f>
        <v>N/A</v>
      </c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40"/>
      <c r="AD102" s="140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41"/>
      <c r="AT102" s="141"/>
      <c r="AU102" s="141"/>
      <c r="AV102" s="141"/>
      <c r="AW102" s="141"/>
      <c r="AX102" s="141"/>
      <c r="AY102" s="142"/>
      <c r="AZ102" s="52"/>
      <c r="BA102" s="52"/>
      <c r="BB102" s="52"/>
      <c r="BC102" s="52"/>
      <c r="BD102" s="52"/>
      <c r="BE102" s="52"/>
      <c r="BF102" s="192" t="str">
        <f t="shared" si="74"/>
        <v/>
      </c>
      <c r="BG102" s="52"/>
      <c r="BH102" s="52"/>
      <c r="BI102" s="19">
        <f t="shared" si="76"/>
        <v>0</v>
      </c>
      <c r="BJ102" s="19">
        <f t="shared" si="77"/>
        <v>0</v>
      </c>
      <c r="BK102" s="19">
        <f t="shared" si="78"/>
        <v>0</v>
      </c>
      <c r="BL102" s="19">
        <f t="shared" si="79"/>
        <v>0</v>
      </c>
      <c r="BM102" s="19">
        <f t="shared" si="80"/>
        <v>0</v>
      </c>
      <c r="BN102" s="19">
        <f t="shared" si="81"/>
        <v>0</v>
      </c>
      <c r="BO102" s="19">
        <f t="shared" si="82"/>
        <v>0</v>
      </c>
      <c r="BP102" s="19">
        <f t="shared" si="83"/>
        <v>0</v>
      </c>
      <c r="BQ102" s="19">
        <f t="shared" si="84"/>
        <v>0</v>
      </c>
      <c r="BR102" s="19">
        <f t="shared" si="85"/>
        <v>0</v>
      </c>
      <c r="BS102" s="19">
        <f t="shared" si="86"/>
        <v>0</v>
      </c>
      <c r="BT102" s="19">
        <f t="shared" si="87"/>
        <v>0</v>
      </c>
      <c r="BU102" s="19">
        <f t="shared" si="88"/>
        <v>0</v>
      </c>
      <c r="BV102" s="19">
        <f t="shared" si="89"/>
        <v>0</v>
      </c>
      <c r="BW102" s="19">
        <f t="shared" si="90"/>
        <v>0</v>
      </c>
      <c r="BX102" s="19">
        <f t="shared" si="91"/>
        <v>0</v>
      </c>
      <c r="BY102" s="19">
        <f t="shared" si="92"/>
        <v>0</v>
      </c>
      <c r="BZ102" s="19">
        <f t="shared" si="93"/>
        <v>0</v>
      </c>
      <c r="CA102" s="19">
        <f t="shared" si="94"/>
        <v>0</v>
      </c>
      <c r="CB102" s="19">
        <f t="shared" si="95"/>
        <v>0</v>
      </c>
      <c r="CC102" s="19">
        <f t="shared" si="96"/>
        <v>0</v>
      </c>
      <c r="CD102" s="19">
        <f t="shared" si="97"/>
        <v>0</v>
      </c>
      <c r="CE102" s="19">
        <f t="shared" si="98"/>
        <v>0</v>
      </c>
      <c r="CF102" s="19">
        <f t="shared" si="99"/>
        <v>0</v>
      </c>
      <c r="CG102" s="19">
        <f t="shared" si="100"/>
        <v>0</v>
      </c>
      <c r="CH102" s="19">
        <f t="shared" si="101"/>
        <v>0</v>
      </c>
      <c r="CI102" s="19">
        <f t="shared" si="102"/>
        <v>0</v>
      </c>
      <c r="CJ102" s="19">
        <f t="shared" si="103"/>
        <v>0</v>
      </c>
      <c r="CK102" s="19">
        <f t="shared" si="104"/>
        <v>0</v>
      </c>
      <c r="CL102" s="19">
        <f t="shared" si="105"/>
        <v>0</v>
      </c>
      <c r="CM102" s="19">
        <f t="shared" si="106"/>
        <v>0</v>
      </c>
      <c r="CN102" s="19">
        <f t="shared" si="107"/>
        <v>0</v>
      </c>
    </row>
    <row r="103" spans="2:92" ht="15" customHeight="1" x14ac:dyDescent="0.2">
      <c r="B103" s="136">
        <f t="shared" si="75"/>
        <v>95</v>
      </c>
      <c r="C103" s="137" t="str">
        <f>CONCATENATE('DATA SHEET'!$B$9,'Drill Size Info'!$P$2)</f>
        <v>" HWDP</v>
      </c>
      <c r="D103" s="138" t="str" cm="1">
        <f t="array" aca="1" ref="D103" ca="1">CELL("contents",BF103)</f>
        <v/>
      </c>
      <c r="E103" s="137" t="s">
        <v>154</v>
      </c>
      <c r="F103" s="137" t="s">
        <v>154</v>
      </c>
      <c r="G103" s="154"/>
      <c r="H103" s="154"/>
      <c r="I103" s="137" t="s">
        <v>154</v>
      </c>
      <c r="J103" s="154" t="s">
        <v>154</v>
      </c>
      <c r="K103" s="154" t="s">
        <v>154</v>
      </c>
      <c r="L103" s="137" t="s">
        <v>154</v>
      </c>
      <c r="M103" s="137" t="s">
        <v>154</v>
      </c>
      <c r="N103" s="158" t="str">
        <f>IF(CU103&lt;&gt;"",
    IF(INT('Drill Size Info'!$AA$19)=INT('Drill Size Info'!$AB$19),
        --(INT('Drill Size Info'!$AA$19) &amp; "." &amp; CU103),
        IF(AND((--(INT('Drill Size Info'!$AA$19) &amp; "." &amp; CU103)&gt;=--('Drill Size Info'!$AA$19)), (--(INT('Drill Size Info'!$AA$19) &amp; "." &amp; CU103)&lt;=--('Drill Size Info'!$AB$19))),
            --(INT('Drill Size Info'!$AA$19) &amp; "." &amp; CU103),
            --(INT('Drill Size Info'!$AB$19) &amp; "." &amp; CU103)
        )
    ),
    IF(CT103&lt;&gt;"",
        IF(INT('Drill Size Info'!$AA$19)=INT('Drill Size Info'!$AB$19),
            --(INT('Drill Size Info'!$AA$19) &amp; "." &amp; LEFT(CT103,3)),
            IF(AND((--(INT('Drill Size Info'!$AA$19) &amp; "." &amp; LEFT(CT103,3))&gt;=--('Drill Size Info'!$AA$19)), (--(INT('Drill Size Info'!$AA$19) &amp; "." &amp; LEFT(CT103,3))&lt;=--('Drill Size Info'!$AB$19))),
                --(INT('Drill Size Info'!$AA$19) &amp; "." &amp; LEFT(CT103,3)),
                --(INT('Drill Size Info'!$AB$19) &amp; "." &amp; LEFT(CT103,3))
            )
        ),
        "OK"
    )
)</f>
        <v>OK</v>
      </c>
      <c r="O103" s="163" t="str">
        <f>IF(CV103&lt;&gt;"",
    IF(INT('Drill Size Info'!$AA$19)=INT('Drill Size Info'!$AB$19),
        --(INT('Drill Size Info'!$AA$19) &amp; "." &amp; CV103),
        IF(AND((--(INT('Drill Size Info'!$AA$19) &amp; "." &amp; CV103)&gt;=--('Drill Size Info'!$AA$19)), (--(INT('Drill Size Info'!$AA$19) &amp; "." &amp; CV103)&lt;=--('Drill Size Info'!$AB$19))),
            --(INT('Drill Size Info'!$AA$19) &amp; "." &amp; CV103),
            --(INT('Drill Size Info'!$AB$19) &amp; "." &amp; CV103)
        )
    ),
    IF(CT103&lt;&gt;"",
        IF(INT('Drill Size Info'!$AA$19)=INT('Drill Size Info'!$AB$19),
            --(INT('Drill Size Info'!$AA$19) &amp; "." &amp; RIGHT(CT103,3)),
            IF(AND((--(INT('Drill Size Info'!$AA$19) &amp; "." &amp; RIGHT(CT103,3))&gt;=--('Drill Size Info'!$AA$19)), (--(INT('Drill Size Info'!$AA$19) &amp; "." &amp; RIGHT(CT103,3))&lt;=--('Drill Size Info'!$AB$19))),
                --(INT('Drill Size Info'!$AA$19) &amp; "." &amp; RIGHT(CT103,3)),
                --(INT('Drill Size Info'!$AB$19) &amp; "." &amp; RIGHT(CT103,3))
            )
        ),
        "N/A"
    )
)</f>
        <v>N/A</v>
      </c>
      <c r="P103" s="158" t="str">
        <f>IF(CX103&lt;&gt;"",
    IF(INT('Drill Size Info'!$AA$19)=INT('Drill Size Info'!$AB$15),
        --(INT('Drill Size Info'!$AA$15) &amp; "." &amp; CX103),
        IF(AND((--(INT('Drill Size Info'!$AA$15) &amp; "." &amp; CX103)&gt;=--('Drill Size Info'!$AA$15)), (--(INT('Drill Size Info'!$AA$15) &amp; "." &amp; CX103)&lt;=--('Drill Size Info'!$AB$15))),
            --(INT('Drill Size Info'!$AA$15) &amp; "." &amp; CX103),
            --(INT('Drill Size Info'!$AB$15) &amp; "." &amp; CX103)
        )
    ),
    IF(CW103&lt;&gt;"",
        IF(INT('Drill Size Info'!$AA$15)=INT('Drill Size Info'!$AB$15),
            --(INT('Drill Size Info'!$AA$15) &amp; "." &amp; LEFT(CW103,3)),
            IF(AND((--(INT('Drill Size Info'!$AA$15) &amp; "." &amp; LEFT(CW103,3))&gt;=--('Drill Size Info'!$AA$15)), (--(INT('Drill Size Info'!$AA$15) &amp; "." &amp; LEFT(CW103,3))&lt;=--('Drill Size Info'!$AB$15))),
                --(INT('Drill Size Info'!$AA$15) &amp; "." &amp; LEFT(CW103,3)),
                --(INT('Drill Size Info'!$AB$15) &amp; "." &amp; LEFT(CW103,3))
            )
        ),
        "OK"
    )
)</f>
        <v>OK</v>
      </c>
      <c r="Q103" s="163" t="str">
        <f>IF(CY103&lt;&gt;"",
    IF(INT('Drill Size Info'!$AA$19)=INT('Drill Size Info'!$AB$15),
        --(INT('Drill Size Info'!$AA$15) &amp; "." &amp; CY103),
        IF(AND((--(INT('Drill Size Info'!$AA$15) &amp; "." &amp; CY103)&gt;=--('Drill Size Info'!$AA$15)), (--(INT('Drill Size Info'!$AA$15) &amp; "." &amp; CY103)&lt;=--('Drill Size Info'!$AB$15))),
            --(INT('Drill Size Info'!$AA$15) &amp; "." &amp; CY103),
            --(INT('Drill Size Info'!$AB$15) &amp; "." &amp; CY103)
        )
    ),
    IF(CW103&lt;&gt;"",
        IF(INT('Drill Size Info'!$AA$15)=INT('Drill Size Info'!$AB$15),
            --(INT('Drill Size Info'!$AA$15) &amp; "." &amp; RIGHT(CW103,3)),
            IF(AND((--(INT('Drill Size Info'!$AA$15) &amp; "." &amp; RIGHT(CW103,3))&gt;=--('Drill Size Info'!$AA$15)), (--(INT('Drill Size Info'!$AA$15) &amp; "." &amp; RIGHT(CW103,3))&lt;=--('Drill Size Info'!$AB$15))),
                --(INT('Drill Size Info'!$AA$15) &amp; "." &amp; RIGHT(CW103,3)),
                --(INT('Drill Size Info'!$AB$15) &amp; "." &amp; RIGHT(CW103,3))
            )
        ),
        "N/A"
    )
)</f>
        <v>N/A</v>
      </c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40"/>
      <c r="AD103" s="140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41"/>
      <c r="AT103" s="141"/>
      <c r="AU103" s="141"/>
      <c r="AV103" s="141"/>
      <c r="AW103" s="141"/>
      <c r="AX103" s="141"/>
      <c r="AY103" s="142"/>
      <c r="AZ103" s="52"/>
      <c r="BA103" s="52"/>
      <c r="BB103" s="52"/>
      <c r="BC103" s="52"/>
      <c r="BD103" s="52"/>
      <c r="BE103" s="52"/>
      <c r="BF103" s="192" t="str">
        <f t="shared" si="74"/>
        <v/>
      </c>
      <c r="BG103" s="52"/>
      <c r="BH103" s="52"/>
      <c r="BI103" s="19">
        <f t="shared" si="76"/>
        <v>0</v>
      </c>
      <c r="BJ103" s="19">
        <f t="shared" si="77"/>
        <v>0</v>
      </c>
      <c r="BK103" s="19">
        <f t="shared" si="78"/>
        <v>0</v>
      </c>
      <c r="BL103" s="19">
        <f t="shared" si="79"/>
        <v>0</v>
      </c>
      <c r="BM103" s="19">
        <f t="shared" si="80"/>
        <v>0</v>
      </c>
      <c r="BN103" s="19">
        <f t="shared" si="81"/>
        <v>0</v>
      </c>
      <c r="BO103" s="19">
        <f t="shared" si="82"/>
        <v>0</v>
      </c>
      <c r="BP103" s="19">
        <f t="shared" si="83"/>
        <v>0</v>
      </c>
      <c r="BQ103" s="19">
        <f t="shared" si="84"/>
        <v>0</v>
      </c>
      <c r="BR103" s="19">
        <f t="shared" si="85"/>
        <v>0</v>
      </c>
      <c r="BS103" s="19">
        <f t="shared" si="86"/>
        <v>0</v>
      </c>
      <c r="BT103" s="19">
        <f t="shared" si="87"/>
        <v>0</v>
      </c>
      <c r="BU103" s="19">
        <f t="shared" si="88"/>
        <v>0</v>
      </c>
      <c r="BV103" s="19">
        <f t="shared" si="89"/>
        <v>0</v>
      </c>
      <c r="BW103" s="19">
        <f t="shared" si="90"/>
        <v>0</v>
      </c>
      <c r="BX103" s="19">
        <f t="shared" si="91"/>
        <v>0</v>
      </c>
      <c r="BY103" s="19">
        <f t="shared" si="92"/>
        <v>0</v>
      </c>
      <c r="BZ103" s="19">
        <f t="shared" si="93"/>
        <v>0</v>
      </c>
      <c r="CA103" s="19">
        <f t="shared" si="94"/>
        <v>0</v>
      </c>
      <c r="CB103" s="19">
        <f t="shared" si="95"/>
        <v>0</v>
      </c>
      <c r="CC103" s="19">
        <f t="shared" si="96"/>
        <v>0</v>
      </c>
      <c r="CD103" s="19">
        <f t="shared" si="97"/>
        <v>0</v>
      </c>
      <c r="CE103" s="19">
        <f t="shared" si="98"/>
        <v>0</v>
      </c>
      <c r="CF103" s="19">
        <f t="shared" si="99"/>
        <v>0</v>
      </c>
      <c r="CG103" s="19">
        <f t="shared" si="100"/>
        <v>0</v>
      </c>
      <c r="CH103" s="19">
        <f t="shared" si="101"/>
        <v>0</v>
      </c>
      <c r="CI103" s="19">
        <f t="shared" si="102"/>
        <v>0</v>
      </c>
      <c r="CJ103" s="19">
        <f t="shared" si="103"/>
        <v>0</v>
      </c>
      <c r="CK103" s="19">
        <f t="shared" si="104"/>
        <v>0</v>
      </c>
      <c r="CL103" s="19">
        <f t="shared" si="105"/>
        <v>0</v>
      </c>
      <c r="CM103" s="19">
        <f t="shared" si="106"/>
        <v>0</v>
      </c>
      <c r="CN103" s="19">
        <f t="shared" si="107"/>
        <v>0</v>
      </c>
    </row>
    <row r="104" spans="2:92" ht="15" customHeight="1" x14ac:dyDescent="0.2">
      <c r="B104" s="136">
        <f t="shared" si="75"/>
        <v>96</v>
      </c>
      <c r="C104" s="137" t="str">
        <f>CONCATENATE('DATA SHEET'!$B$9,'Drill Size Info'!$P$2)</f>
        <v>" HWDP</v>
      </c>
      <c r="D104" s="138" t="str" cm="1">
        <f t="array" aca="1" ref="D104" ca="1">CELL("contents",BF104)</f>
        <v/>
      </c>
      <c r="E104" s="137" t="s">
        <v>154</v>
      </c>
      <c r="F104" s="137" t="s">
        <v>154</v>
      </c>
      <c r="G104" s="154"/>
      <c r="H104" s="154"/>
      <c r="I104" s="137" t="s">
        <v>154</v>
      </c>
      <c r="J104" s="154" t="s">
        <v>154</v>
      </c>
      <c r="K104" s="154" t="s">
        <v>154</v>
      </c>
      <c r="L104" s="137" t="s">
        <v>154</v>
      </c>
      <c r="M104" s="137" t="s">
        <v>154</v>
      </c>
      <c r="N104" s="158" t="str">
        <f>IF(CU104&lt;&gt;"",
    IF(INT('Drill Size Info'!$AA$19)=INT('Drill Size Info'!$AB$19),
        --(INT('Drill Size Info'!$AA$19) &amp; "." &amp; CU104),
        IF(AND((--(INT('Drill Size Info'!$AA$19) &amp; "." &amp; CU104)&gt;=--('Drill Size Info'!$AA$19)), (--(INT('Drill Size Info'!$AA$19) &amp; "." &amp; CU104)&lt;=--('Drill Size Info'!$AB$19))),
            --(INT('Drill Size Info'!$AA$19) &amp; "." &amp; CU104),
            --(INT('Drill Size Info'!$AB$19) &amp; "." &amp; CU104)
        )
    ),
    IF(CT104&lt;&gt;"",
        IF(INT('Drill Size Info'!$AA$19)=INT('Drill Size Info'!$AB$19),
            --(INT('Drill Size Info'!$AA$19) &amp; "." &amp; LEFT(CT104,3)),
            IF(AND((--(INT('Drill Size Info'!$AA$19) &amp; "." &amp; LEFT(CT104,3))&gt;=--('Drill Size Info'!$AA$19)), (--(INT('Drill Size Info'!$AA$19) &amp; "." &amp; LEFT(CT104,3))&lt;=--('Drill Size Info'!$AB$19))),
                --(INT('Drill Size Info'!$AA$19) &amp; "." &amp; LEFT(CT104,3)),
                --(INT('Drill Size Info'!$AB$19) &amp; "." &amp; LEFT(CT104,3))
            )
        ),
        "OK"
    )
)</f>
        <v>OK</v>
      </c>
      <c r="O104" s="163" t="str">
        <f>IF(CV104&lt;&gt;"",
    IF(INT('Drill Size Info'!$AA$19)=INT('Drill Size Info'!$AB$19),
        --(INT('Drill Size Info'!$AA$19) &amp; "." &amp; CV104),
        IF(AND((--(INT('Drill Size Info'!$AA$19) &amp; "." &amp; CV104)&gt;=--('Drill Size Info'!$AA$19)), (--(INT('Drill Size Info'!$AA$19) &amp; "." &amp; CV104)&lt;=--('Drill Size Info'!$AB$19))),
            --(INT('Drill Size Info'!$AA$19) &amp; "." &amp; CV104),
            --(INT('Drill Size Info'!$AB$19) &amp; "." &amp; CV104)
        )
    ),
    IF(CT104&lt;&gt;"",
        IF(INT('Drill Size Info'!$AA$19)=INT('Drill Size Info'!$AB$19),
            --(INT('Drill Size Info'!$AA$19) &amp; "." &amp; RIGHT(CT104,3)),
            IF(AND((--(INT('Drill Size Info'!$AA$19) &amp; "." &amp; RIGHT(CT104,3))&gt;=--('Drill Size Info'!$AA$19)), (--(INT('Drill Size Info'!$AA$19) &amp; "." &amp; RIGHT(CT104,3))&lt;=--('Drill Size Info'!$AB$19))),
                --(INT('Drill Size Info'!$AA$19) &amp; "." &amp; RIGHT(CT104,3)),
                --(INT('Drill Size Info'!$AB$19) &amp; "." &amp; RIGHT(CT104,3))
            )
        ),
        "N/A"
    )
)</f>
        <v>N/A</v>
      </c>
      <c r="P104" s="158" t="str">
        <f>IF(CX104&lt;&gt;"",
    IF(INT('Drill Size Info'!$AA$19)=INT('Drill Size Info'!$AB$15),
        --(INT('Drill Size Info'!$AA$15) &amp; "." &amp; CX104),
        IF(AND((--(INT('Drill Size Info'!$AA$15) &amp; "." &amp; CX104)&gt;=--('Drill Size Info'!$AA$15)), (--(INT('Drill Size Info'!$AA$15) &amp; "." &amp; CX104)&lt;=--('Drill Size Info'!$AB$15))),
            --(INT('Drill Size Info'!$AA$15) &amp; "." &amp; CX104),
            --(INT('Drill Size Info'!$AB$15) &amp; "." &amp; CX104)
        )
    ),
    IF(CW104&lt;&gt;"",
        IF(INT('Drill Size Info'!$AA$15)=INT('Drill Size Info'!$AB$15),
            --(INT('Drill Size Info'!$AA$15) &amp; "." &amp; LEFT(CW104,3)),
            IF(AND((--(INT('Drill Size Info'!$AA$15) &amp; "." &amp; LEFT(CW104,3))&gt;=--('Drill Size Info'!$AA$15)), (--(INT('Drill Size Info'!$AA$15) &amp; "." &amp; LEFT(CW104,3))&lt;=--('Drill Size Info'!$AB$15))),
                --(INT('Drill Size Info'!$AA$15) &amp; "." &amp; LEFT(CW104,3)),
                --(INT('Drill Size Info'!$AB$15) &amp; "." &amp; LEFT(CW104,3))
            )
        ),
        "OK"
    )
)</f>
        <v>OK</v>
      </c>
      <c r="Q104" s="163" t="str">
        <f>IF(CY104&lt;&gt;"",
    IF(INT('Drill Size Info'!$AA$19)=INT('Drill Size Info'!$AB$15),
        --(INT('Drill Size Info'!$AA$15) &amp; "." &amp; CY104),
        IF(AND((--(INT('Drill Size Info'!$AA$15) &amp; "." &amp; CY104)&gt;=--('Drill Size Info'!$AA$15)), (--(INT('Drill Size Info'!$AA$15) &amp; "." &amp; CY104)&lt;=--('Drill Size Info'!$AB$15))),
            --(INT('Drill Size Info'!$AA$15) &amp; "." &amp; CY104),
            --(INT('Drill Size Info'!$AB$15) &amp; "." &amp; CY104)
        )
    ),
    IF(CW104&lt;&gt;"",
        IF(INT('Drill Size Info'!$AA$15)=INT('Drill Size Info'!$AB$15),
            --(INT('Drill Size Info'!$AA$15) &amp; "." &amp; RIGHT(CW104,3)),
            IF(AND((--(INT('Drill Size Info'!$AA$15) &amp; "." &amp; RIGHT(CW104,3))&gt;=--('Drill Size Info'!$AA$15)), (--(INT('Drill Size Info'!$AA$15) &amp; "." &amp; RIGHT(CW104,3))&lt;=--('Drill Size Info'!$AB$15))),
                --(INT('Drill Size Info'!$AA$15) &amp; "." &amp; RIGHT(CW104,3)),
                --(INT('Drill Size Info'!$AB$15) &amp; "." &amp; RIGHT(CW104,3))
            )
        ),
        "N/A"
    )
)</f>
        <v>N/A</v>
      </c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40"/>
      <c r="AD104" s="140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41"/>
      <c r="AT104" s="141"/>
      <c r="AU104" s="141"/>
      <c r="AV104" s="141"/>
      <c r="AW104" s="141"/>
      <c r="AX104" s="141"/>
      <c r="AY104" s="142"/>
      <c r="AZ104" s="52"/>
      <c r="BA104" s="52"/>
      <c r="BB104" s="52"/>
      <c r="BC104" s="52"/>
      <c r="BD104" s="52"/>
      <c r="BE104" s="52"/>
      <c r="BF104" s="192" t="str">
        <f t="shared" si="74"/>
        <v/>
      </c>
      <c r="BG104" s="52"/>
      <c r="BH104" s="52"/>
      <c r="BI104" s="19">
        <f t="shared" si="76"/>
        <v>0</v>
      </c>
      <c r="BJ104" s="19">
        <f t="shared" si="77"/>
        <v>0</v>
      </c>
      <c r="BK104" s="19">
        <f t="shared" si="78"/>
        <v>0</v>
      </c>
      <c r="BL104" s="19">
        <f t="shared" si="79"/>
        <v>0</v>
      </c>
      <c r="BM104" s="19">
        <f t="shared" si="80"/>
        <v>0</v>
      </c>
      <c r="BN104" s="19">
        <f t="shared" si="81"/>
        <v>0</v>
      </c>
      <c r="BO104" s="19">
        <f t="shared" si="82"/>
        <v>0</v>
      </c>
      <c r="BP104" s="19">
        <f t="shared" si="83"/>
        <v>0</v>
      </c>
      <c r="BQ104" s="19">
        <f t="shared" si="84"/>
        <v>0</v>
      </c>
      <c r="BR104" s="19">
        <f t="shared" si="85"/>
        <v>0</v>
      </c>
      <c r="BS104" s="19">
        <f t="shared" si="86"/>
        <v>0</v>
      </c>
      <c r="BT104" s="19">
        <f t="shared" si="87"/>
        <v>0</v>
      </c>
      <c r="BU104" s="19">
        <f t="shared" si="88"/>
        <v>0</v>
      </c>
      <c r="BV104" s="19">
        <f t="shared" si="89"/>
        <v>0</v>
      </c>
      <c r="BW104" s="19">
        <f t="shared" si="90"/>
        <v>0</v>
      </c>
      <c r="BX104" s="19">
        <f t="shared" si="91"/>
        <v>0</v>
      </c>
      <c r="BY104" s="19">
        <f t="shared" si="92"/>
        <v>0</v>
      </c>
      <c r="BZ104" s="19">
        <f t="shared" si="93"/>
        <v>0</v>
      </c>
      <c r="CA104" s="19">
        <f t="shared" si="94"/>
        <v>0</v>
      </c>
      <c r="CB104" s="19">
        <f t="shared" si="95"/>
        <v>0</v>
      </c>
      <c r="CC104" s="19">
        <f t="shared" si="96"/>
        <v>0</v>
      </c>
      <c r="CD104" s="19">
        <f t="shared" si="97"/>
        <v>0</v>
      </c>
      <c r="CE104" s="19">
        <f t="shared" si="98"/>
        <v>0</v>
      </c>
      <c r="CF104" s="19">
        <f t="shared" si="99"/>
        <v>0</v>
      </c>
      <c r="CG104" s="19">
        <f t="shared" si="100"/>
        <v>0</v>
      </c>
      <c r="CH104" s="19">
        <f t="shared" si="101"/>
        <v>0</v>
      </c>
      <c r="CI104" s="19">
        <f t="shared" si="102"/>
        <v>0</v>
      </c>
      <c r="CJ104" s="19">
        <f t="shared" si="103"/>
        <v>0</v>
      </c>
      <c r="CK104" s="19">
        <f t="shared" si="104"/>
        <v>0</v>
      </c>
      <c r="CL104" s="19">
        <f t="shared" si="105"/>
        <v>0</v>
      </c>
      <c r="CM104" s="19">
        <f t="shared" si="106"/>
        <v>0</v>
      </c>
      <c r="CN104" s="19">
        <f t="shared" si="107"/>
        <v>0</v>
      </c>
    </row>
    <row r="105" spans="2:92" ht="15" customHeight="1" x14ac:dyDescent="0.2">
      <c r="B105" s="136">
        <f t="shared" si="75"/>
        <v>97</v>
      </c>
      <c r="C105" s="137" t="str">
        <f>CONCATENATE('DATA SHEET'!$B$9,'Drill Size Info'!$P$2)</f>
        <v>" HWDP</v>
      </c>
      <c r="D105" s="138" t="str" cm="1">
        <f t="array" aca="1" ref="D105" ca="1">CELL("contents",BF105)</f>
        <v/>
      </c>
      <c r="E105" s="137" t="s">
        <v>154</v>
      </c>
      <c r="F105" s="137" t="s">
        <v>154</v>
      </c>
      <c r="G105" s="154"/>
      <c r="H105" s="154"/>
      <c r="I105" s="137" t="s">
        <v>154</v>
      </c>
      <c r="J105" s="154" t="s">
        <v>154</v>
      </c>
      <c r="K105" s="154" t="s">
        <v>154</v>
      </c>
      <c r="L105" s="137" t="s">
        <v>154</v>
      </c>
      <c r="M105" s="137" t="s">
        <v>154</v>
      </c>
      <c r="N105" s="158" t="str">
        <f>IF(CU105&lt;&gt;"",
    IF(INT('Drill Size Info'!$AA$19)=INT('Drill Size Info'!$AB$19),
        --(INT('Drill Size Info'!$AA$19) &amp; "." &amp; CU105),
        IF(AND((--(INT('Drill Size Info'!$AA$19) &amp; "." &amp; CU105)&gt;=--('Drill Size Info'!$AA$19)), (--(INT('Drill Size Info'!$AA$19) &amp; "." &amp; CU105)&lt;=--('Drill Size Info'!$AB$19))),
            --(INT('Drill Size Info'!$AA$19) &amp; "." &amp; CU105),
            --(INT('Drill Size Info'!$AB$19) &amp; "." &amp; CU105)
        )
    ),
    IF(CT105&lt;&gt;"",
        IF(INT('Drill Size Info'!$AA$19)=INT('Drill Size Info'!$AB$19),
            --(INT('Drill Size Info'!$AA$19) &amp; "." &amp; LEFT(CT105,3)),
            IF(AND((--(INT('Drill Size Info'!$AA$19) &amp; "." &amp; LEFT(CT105,3))&gt;=--('Drill Size Info'!$AA$19)), (--(INT('Drill Size Info'!$AA$19) &amp; "." &amp; LEFT(CT105,3))&lt;=--('Drill Size Info'!$AB$19))),
                --(INT('Drill Size Info'!$AA$19) &amp; "." &amp; LEFT(CT105,3)),
                --(INT('Drill Size Info'!$AB$19) &amp; "." &amp; LEFT(CT105,3))
            )
        ),
        "OK"
    )
)</f>
        <v>OK</v>
      </c>
      <c r="O105" s="163" t="str">
        <f>IF(CV105&lt;&gt;"",
    IF(INT('Drill Size Info'!$AA$19)=INT('Drill Size Info'!$AB$19),
        --(INT('Drill Size Info'!$AA$19) &amp; "." &amp; CV105),
        IF(AND((--(INT('Drill Size Info'!$AA$19) &amp; "." &amp; CV105)&gt;=--('Drill Size Info'!$AA$19)), (--(INT('Drill Size Info'!$AA$19) &amp; "." &amp; CV105)&lt;=--('Drill Size Info'!$AB$19))),
            --(INT('Drill Size Info'!$AA$19) &amp; "." &amp; CV105),
            --(INT('Drill Size Info'!$AB$19) &amp; "." &amp; CV105)
        )
    ),
    IF(CT105&lt;&gt;"",
        IF(INT('Drill Size Info'!$AA$19)=INT('Drill Size Info'!$AB$19),
            --(INT('Drill Size Info'!$AA$19) &amp; "." &amp; RIGHT(CT105,3)),
            IF(AND((--(INT('Drill Size Info'!$AA$19) &amp; "." &amp; RIGHT(CT105,3))&gt;=--('Drill Size Info'!$AA$19)), (--(INT('Drill Size Info'!$AA$19) &amp; "." &amp; RIGHT(CT105,3))&lt;=--('Drill Size Info'!$AB$19))),
                --(INT('Drill Size Info'!$AA$19) &amp; "." &amp; RIGHT(CT105,3)),
                --(INT('Drill Size Info'!$AB$19) &amp; "." &amp; RIGHT(CT105,3))
            )
        ),
        "N/A"
    )
)</f>
        <v>N/A</v>
      </c>
      <c r="P105" s="158" t="str">
        <f>IF(CX105&lt;&gt;"",
    IF(INT('Drill Size Info'!$AA$19)=INT('Drill Size Info'!$AB$15),
        --(INT('Drill Size Info'!$AA$15) &amp; "." &amp; CX105),
        IF(AND((--(INT('Drill Size Info'!$AA$15) &amp; "." &amp; CX105)&gt;=--('Drill Size Info'!$AA$15)), (--(INT('Drill Size Info'!$AA$15) &amp; "." &amp; CX105)&lt;=--('Drill Size Info'!$AB$15))),
            --(INT('Drill Size Info'!$AA$15) &amp; "." &amp; CX105),
            --(INT('Drill Size Info'!$AB$15) &amp; "." &amp; CX105)
        )
    ),
    IF(CW105&lt;&gt;"",
        IF(INT('Drill Size Info'!$AA$15)=INT('Drill Size Info'!$AB$15),
            --(INT('Drill Size Info'!$AA$15) &amp; "." &amp; LEFT(CW105,3)),
            IF(AND((--(INT('Drill Size Info'!$AA$15) &amp; "." &amp; LEFT(CW105,3))&gt;=--('Drill Size Info'!$AA$15)), (--(INT('Drill Size Info'!$AA$15) &amp; "." &amp; LEFT(CW105,3))&lt;=--('Drill Size Info'!$AB$15))),
                --(INT('Drill Size Info'!$AA$15) &amp; "." &amp; LEFT(CW105,3)),
                --(INT('Drill Size Info'!$AB$15) &amp; "." &amp; LEFT(CW105,3))
            )
        ),
        "OK"
    )
)</f>
        <v>OK</v>
      </c>
      <c r="Q105" s="163" t="str">
        <f>IF(CY105&lt;&gt;"",
    IF(INT('Drill Size Info'!$AA$19)=INT('Drill Size Info'!$AB$15),
        --(INT('Drill Size Info'!$AA$15) &amp; "." &amp; CY105),
        IF(AND((--(INT('Drill Size Info'!$AA$15) &amp; "." &amp; CY105)&gt;=--('Drill Size Info'!$AA$15)), (--(INT('Drill Size Info'!$AA$15) &amp; "." &amp; CY105)&lt;=--('Drill Size Info'!$AB$15))),
            --(INT('Drill Size Info'!$AA$15) &amp; "." &amp; CY105),
            --(INT('Drill Size Info'!$AB$15) &amp; "." &amp; CY105)
        )
    ),
    IF(CW105&lt;&gt;"",
        IF(INT('Drill Size Info'!$AA$15)=INT('Drill Size Info'!$AB$15),
            --(INT('Drill Size Info'!$AA$15) &amp; "." &amp; RIGHT(CW105,3)),
            IF(AND((--(INT('Drill Size Info'!$AA$15) &amp; "." &amp; RIGHT(CW105,3))&gt;=--('Drill Size Info'!$AA$15)), (--(INT('Drill Size Info'!$AA$15) &amp; "." &amp; RIGHT(CW105,3))&lt;=--('Drill Size Info'!$AB$15))),
                --(INT('Drill Size Info'!$AA$15) &amp; "." &amp; RIGHT(CW105,3)),
                --(INT('Drill Size Info'!$AB$15) &amp; "." &amp; RIGHT(CW105,3))
            )
        ),
        "N/A"
    )
)</f>
        <v>N/A</v>
      </c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40"/>
      <c r="AD105" s="140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41"/>
      <c r="AT105" s="141"/>
      <c r="AU105" s="141"/>
      <c r="AV105" s="141"/>
      <c r="AW105" s="141"/>
      <c r="AX105" s="141"/>
      <c r="AY105" s="142"/>
      <c r="AZ105" s="52"/>
      <c r="BA105" s="52"/>
      <c r="BB105" s="52"/>
      <c r="BC105" s="52"/>
      <c r="BD105" s="52"/>
      <c r="BE105" s="52"/>
      <c r="BF105" s="192" t="str">
        <f t="shared" si="74"/>
        <v/>
      </c>
      <c r="BG105" s="52"/>
      <c r="BH105" s="52"/>
      <c r="BI105" s="19">
        <f t="shared" si="76"/>
        <v>0</v>
      </c>
      <c r="BJ105" s="19">
        <f t="shared" si="77"/>
        <v>0</v>
      </c>
      <c r="BK105" s="19">
        <f t="shared" si="78"/>
        <v>0</v>
      </c>
      <c r="BL105" s="19">
        <f t="shared" si="79"/>
        <v>0</v>
      </c>
      <c r="BM105" s="19">
        <f t="shared" si="80"/>
        <v>0</v>
      </c>
      <c r="BN105" s="19">
        <f t="shared" si="81"/>
        <v>0</v>
      </c>
      <c r="BO105" s="19">
        <f t="shared" si="82"/>
        <v>0</v>
      </c>
      <c r="BP105" s="19">
        <f t="shared" si="83"/>
        <v>0</v>
      </c>
      <c r="BQ105" s="19">
        <f t="shared" si="84"/>
        <v>0</v>
      </c>
      <c r="BR105" s="19">
        <f t="shared" si="85"/>
        <v>0</v>
      </c>
      <c r="BS105" s="19">
        <f t="shared" si="86"/>
        <v>0</v>
      </c>
      <c r="BT105" s="19">
        <f t="shared" si="87"/>
        <v>0</v>
      </c>
      <c r="BU105" s="19">
        <f t="shared" si="88"/>
        <v>0</v>
      </c>
      <c r="BV105" s="19">
        <f t="shared" si="89"/>
        <v>0</v>
      </c>
      <c r="BW105" s="19">
        <f t="shared" si="90"/>
        <v>0</v>
      </c>
      <c r="BX105" s="19">
        <f t="shared" si="91"/>
        <v>0</v>
      </c>
      <c r="BY105" s="19">
        <f t="shared" si="92"/>
        <v>0</v>
      </c>
      <c r="BZ105" s="19">
        <f t="shared" si="93"/>
        <v>0</v>
      </c>
      <c r="CA105" s="19">
        <f t="shared" si="94"/>
        <v>0</v>
      </c>
      <c r="CB105" s="19">
        <f t="shared" si="95"/>
        <v>0</v>
      </c>
      <c r="CC105" s="19">
        <f t="shared" si="96"/>
        <v>0</v>
      </c>
      <c r="CD105" s="19">
        <f t="shared" si="97"/>
        <v>0</v>
      </c>
      <c r="CE105" s="19">
        <f t="shared" si="98"/>
        <v>0</v>
      </c>
      <c r="CF105" s="19">
        <f t="shared" si="99"/>
        <v>0</v>
      </c>
      <c r="CG105" s="19">
        <f t="shared" si="100"/>
        <v>0</v>
      </c>
      <c r="CH105" s="19">
        <f t="shared" si="101"/>
        <v>0</v>
      </c>
      <c r="CI105" s="19">
        <f t="shared" si="102"/>
        <v>0</v>
      </c>
      <c r="CJ105" s="19">
        <f t="shared" si="103"/>
        <v>0</v>
      </c>
      <c r="CK105" s="19">
        <f t="shared" si="104"/>
        <v>0</v>
      </c>
      <c r="CL105" s="19">
        <f t="shared" si="105"/>
        <v>0</v>
      </c>
      <c r="CM105" s="19">
        <f t="shared" si="106"/>
        <v>0</v>
      </c>
      <c r="CN105" s="19">
        <f t="shared" si="107"/>
        <v>0</v>
      </c>
    </row>
    <row r="106" spans="2:92" ht="15" customHeight="1" x14ac:dyDescent="0.2">
      <c r="B106" s="136">
        <f t="shared" si="75"/>
        <v>98</v>
      </c>
      <c r="C106" s="137" t="str">
        <f>CONCATENATE('DATA SHEET'!$B$9,'Drill Size Info'!$P$2)</f>
        <v>" HWDP</v>
      </c>
      <c r="D106" s="138" t="str" cm="1">
        <f t="array" aca="1" ref="D106" ca="1">CELL("contents",BF106)</f>
        <v/>
      </c>
      <c r="E106" s="137" t="s">
        <v>154</v>
      </c>
      <c r="F106" s="137" t="s">
        <v>154</v>
      </c>
      <c r="G106" s="154"/>
      <c r="H106" s="154"/>
      <c r="I106" s="137" t="s">
        <v>154</v>
      </c>
      <c r="J106" s="154" t="s">
        <v>154</v>
      </c>
      <c r="K106" s="154" t="s">
        <v>154</v>
      </c>
      <c r="L106" s="137" t="s">
        <v>154</v>
      </c>
      <c r="M106" s="137" t="s">
        <v>154</v>
      </c>
      <c r="N106" s="158" t="str">
        <f>IF(CU106&lt;&gt;"",
    IF(INT('Drill Size Info'!$AA$19)=INT('Drill Size Info'!$AB$19),
        --(INT('Drill Size Info'!$AA$19) &amp; "." &amp; CU106),
        IF(AND((--(INT('Drill Size Info'!$AA$19) &amp; "." &amp; CU106)&gt;=--('Drill Size Info'!$AA$19)), (--(INT('Drill Size Info'!$AA$19) &amp; "." &amp; CU106)&lt;=--('Drill Size Info'!$AB$19))),
            --(INT('Drill Size Info'!$AA$19) &amp; "." &amp; CU106),
            --(INT('Drill Size Info'!$AB$19) &amp; "." &amp; CU106)
        )
    ),
    IF(CT106&lt;&gt;"",
        IF(INT('Drill Size Info'!$AA$19)=INT('Drill Size Info'!$AB$19),
            --(INT('Drill Size Info'!$AA$19) &amp; "." &amp; LEFT(CT106,3)),
            IF(AND((--(INT('Drill Size Info'!$AA$19) &amp; "." &amp; LEFT(CT106,3))&gt;=--('Drill Size Info'!$AA$19)), (--(INT('Drill Size Info'!$AA$19) &amp; "." &amp; LEFT(CT106,3))&lt;=--('Drill Size Info'!$AB$19))),
                --(INT('Drill Size Info'!$AA$19) &amp; "." &amp; LEFT(CT106,3)),
                --(INT('Drill Size Info'!$AB$19) &amp; "." &amp; LEFT(CT106,3))
            )
        ),
        "OK"
    )
)</f>
        <v>OK</v>
      </c>
      <c r="O106" s="163" t="str">
        <f>IF(CV106&lt;&gt;"",
    IF(INT('Drill Size Info'!$AA$19)=INT('Drill Size Info'!$AB$19),
        --(INT('Drill Size Info'!$AA$19) &amp; "." &amp; CV106),
        IF(AND((--(INT('Drill Size Info'!$AA$19) &amp; "." &amp; CV106)&gt;=--('Drill Size Info'!$AA$19)), (--(INT('Drill Size Info'!$AA$19) &amp; "." &amp; CV106)&lt;=--('Drill Size Info'!$AB$19))),
            --(INT('Drill Size Info'!$AA$19) &amp; "." &amp; CV106),
            --(INT('Drill Size Info'!$AB$19) &amp; "." &amp; CV106)
        )
    ),
    IF(CT106&lt;&gt;"",
        IF(INT('Drill Size Info'!$AA$19)=INT('Drill Size Info'!$AB$19),
            --(INT('Drill Size Info'!$AA$19) &amp; "." &amp; RIGHT(CT106,3)),
            IF(AND((--(INT('Drill Size Info'!$AA$19) &amp; "." &amp; RIGHT(CT106,3))&gt;=--('Drill Size Info'!$AA$19)), (--(INT('Drill Size Info'!$AA$19) &amp; "." &amp; RIGHT(CT106,3))&lt;=--('Drill Size Info'!$AB$19))),
                --(INT('Drill Size Info'!$AA$19) &amp; "." &amp; RIGHT(CT106,3)),
                --(INT('Drill Size Info'!$AB$19) &amp; "." &amp; RIGHT(CT106,3))
            )
        ),
        "N/A"
    )
)</f>
        <v>N/A</v>
      </c>
      <c r="P106" s="158" t="str">
        <f>IF(CX106&lt;&gt;"",
    IF(INT('Drill Size Info'!$AA$19)=INT('Drill Size Info'!$AB$15),
        --(INT('Drill Size Info'!$AA$15) &amp; "." &amp; CX106),
        IF(AND((--(INT('Drill Size Info'!$AA$15) &amp; "." &amp; CX106)&gt;=--('Drill Size Info'!$AA$15)), (--(INT('Drill Size Info'!$AA$15) &amp; "." &amp; CX106)&lt;=--('Drill Size Info'!$AB$15))),
            --(INT('Drill Size Info'!$AA$15) &amp; "." &amp; CX106),
            --(INT('Drill Size Info'!$AB$15) &amp; "." &amp; CX106)
        )
    ),
    IF(CW106&lt;&gt;"",
        IF(INT('Drill Size Info'!$AA$15)=INT('Drill Size Info'!$AB$15),
            --(INT('Drill Size Info'!$AA$15) &amp; "." &amp; LEFT(CW106,3)),
            IF(AND((--(INT('Drill Size Info'!$AA$15) &amp; "." &amp; LEFT(CW106,3))&gt;=--('Drill Size Info'!$AA$15)), (--(INT('Drill Size Info'!$AA$15) &amp; "." &amp; LEFT(CW106,3))&lt;=--('Drill Size Info'!$AB$15))),
                --(INT('Drill Size Info'!$AA$15) &amp; "." &amp; LEFT(CW106,3)),
                --(INT('Drill Size Info'!$AB$15) &amp; "." &amp; LEFT(CW106,3))
            )
        ),
        "OK"
    )
)</f>
        <v>OK</v>
      </c>
      <c r="Q106" s="163" t="str">
        <f>IF(CY106&lt;&gt;"",
    IF(INT('Drill Size Info'!$AA$19)=INT('Drill Size Info'!$AB$15),
        --(INT('Drill Size Info'!$AA$15) &amp; "." &amp; CY106),
        IF(AND((--(INT('Drill Size Info'!$AA$15) &amp; "." &amp; CY106)&gt;=--('Drill Size Info'!$AA$15)), (--(INT('Drill Size Info'!$AA$15) &amp; "." &amp; CY106)&lt;=--('Drill Size Info'!$AB$15))),
            --(INT('Drill Size Info'!$AA$15) &amp; "." &amp; CY106),
            --(INT('Drill Size Info'!$AB$15) &amp; "." &amp; CY106)
        )
    ),
    IF(CW106&lt;&gt;"",
        IF(INT('Drill Size Info'!$AA$15)=INT('Drill Size Info'!$AB$15),
            --(INT('Drill Size Info'!$AA$15) &amp; "." &amp; RIGHT(CW106,3)),
            IF(AND((--(INT('Drill Size Info'!$AA$15) &amp; "." &amp; RIGHT(CW106,3))&gt;=--('Drill Size Info'!$AA$15)), (--(INT('Drill Size Info'!$AA$15) &amp; "." &amp; RIGHT(CW106,3))&lt;=--('Drill Size Info'!$AB$15))),
                --(INT('Drill Size Info'!$AA$15) &amp; "." &amp; RIGHT(CW106,3)),
                --(INT('Drill Size Info'!$AB$15) &amp; "." &amp; RIGHT(CW106,3))
            )
        ),
        "N/A"
    )
)</f>
        <v>N/A</v>
      </c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40"/>
      <c r="AD106" s="140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41"/>
      <c r="AT106" s="141"/>
      <c r="AU106" s="141"/>
      <c r="AV106" s="141"/>
      <c r="AW106" s="141"/>
      <c r="AX106" s="141"/>
      <c r="AY106" s="142"/>
      <c r="AZ106" s="52"/>
      <c r="BA106" s="52"/>
      <c r="BB106" s="52"/>
      <c r="BC106" s="52"/>
      <c r="BD106" s="52"/>
      <c r="BE106" s="52"/>
      <c r="BF106" s="192" t="str">
        <f t="shared" si="74"/>
        <v/>
      </c>
      <c r="BG106" s="52"/>
      <c r="BH106" s="52"/>
      <c r="BI106" s="19">
        <f t="shared" si="76"/>
        <v>0</v>
      </c>
      <c r="BJ106" s="19">
        <f t="shared" si="77"/>
        <v>0</v>
      </c>
      <c r="BK106" s="19">
        <f t="shared" si="78"/>
        <v>0</v>
      </c>
      <c r="BL106" s="19">
        <f t="shared" si="79"/>
        <v>0</v>
      </c>
      <c r="BM106" s="19">
        <f t="shared" si="80"/>
        <v>0</v>
      </c>
      <c r="BN106" s="19">
        <f t="shared" si="81"/>
        <v>0</v>
      </c>
      <c r="BO106" s="19">
        <f t="shared" si="82"/>
        <v>0</v>
      </c>
      <c r="BP106" s="19">
        <f t="shared" si="83"/>
        <v>0</v>
      </c>
      <c r="BQ106" s="19">
        <f t="shared" si="84"/>
        <v>0</v>
      </c>
      <c r="BR106" s="19">
        <f t="shared" si="85"/>
        <v>0</v>
      </c>
      <c r="BS106" s="19">
        <f t="shared" si="86"/>
        <v>0</v>
      </c>
      <c r="BT106" s="19">
        <f t="shared" si="87"/>
        <v>0</v>
      </c>
      <c r="BU106" s="19">
        <f t="shared" si="88"/>
        <v>0</v>
      </c>
      <c r="BV106" s="19">
        <f t="shared" si="89"/>
        <v>0</v>
      </c>
      <c r="BW106" s="19">
        <f t="shared" si="90"/>
        <v>0</v>
      </c>
      <c r="BX106" s="19">
        <f t="shared" si="91"/>
        <v>0</v>
      </c>
      <c r="BY106" s="19">
        <f t="shared" si="92"/>
        <v>0</v>
      </c>
      <c r="BZ106" s="19">
        <f t="shared" si="93"/>
        <v>0</v>
      </c>
      <c r="CA106" s="19">
        <f t="shared" si="94"/>
        <v>0</v>
      </c>
      <c r="CB106" s="19">
        <f t="shared" si="95"/>
        <v>0</v>
      </c>
      <c r="CC106" s="19">
        <f t="shared" si="96"/>
        <v>0</v>
      </c>
      <c r="CD106" s="19">
        <f t="shared" si="97"/>
        <v>0</v>
      </c>
      <c r="CE106" s="19">
        <f t="shared" si="98"/>
        <v>0</v>
      </c>
      <c r="CF106" s="19">
        <f t="shared" si="99"/>
        <v>0</v>
      </c>
      <c r="CG106" s="19">
        <f t="shared" si="100"/>
        <v>0</v>
      </c>
      <c r="CH106" s="19">
        <f t="shared" si="101"/>
        <v>0</v>
      </c>
      <c r="CI106" s="19">
        <f t="shared" si="102"/>
        <v>0</v>
      </c>
      <c r="CJ106" s="19">
        <f t="shared" si="103"/>
        <v>0</v>
      </c>
      <c r="CK106" s="19">
        <f t="shared" si="104"/>
        <v>0</v>
      </c>
      <c r="CL106" s="19">
        <f t="shared" si="105"/>
        <v>0</v>
      </c>
      <c r="CM106" s="19">
        <f t="shared" si="106"/>
        <v>0</v>
      </c>
      <c r="CN106" s="19">
        <f t="shared" si="107"/>
        <v>0</v>
      </c>
    </row>
    <row r="107" spans="2:92" ht="15" customHeight="1" x14ac:dyDescent="0.2">
      <c r="B107" s="136">
        <f t="shared" si="75"/>
        <v>99</v>
      </c>
      <c r="C107" s="137" t="str">
        <f>CONCATENATE('DATA SHEET'!$B$9,'Drill Size Info'!$P$2)</f>
        <v>" HWDP</v>
      </c>
      <c r="D107" s="138" t="str" cm="1">
        <f t="array" aca="1" ref="D107" ca="1">CELL("contents",BF107)</f>
        <v/>
      </c>
      <c r="E107" s="137" t="s">
        <v>154</v>
      </c>
      <c r="F107" s="137" t="s">
        <v>154</v>
      </c>
      <c r="G107" s="154"/>
      <c r="H107" s="154"/>
      <c r="I107" s="137" t="s">
        <v>154</v>
      </c>
      <c r="J107" s="154" t="s">
        <v>154</v>
      </c>
      <c r="K107" s="154" t="s">
        <v>154</v>
      </c>
      <c r="L107" s="137" t="s">
        <v>154</v>
      </c>
      <c r="M107" s="137" t="s">
        <v>154</v>
      </c>
      <c r="N107" s="158" t="str">
        <f>IF(CU107&lt;&gt;"",
    IF(INT('Drill Size Info'!$AA$19)=INT('Drill Size Info'!$AB$19),
        --(INT('Drill Size Info'!$AA$19) &amp; "." &amp; CU107),
        IF(AND((--(INT('Drill Size Info'!$AA$19) &amp; "." &amp; CU107)&gt;=--('Drill Size Info'!$AA$19)), (--(INT('Drill Size Info'!$AA$19) &amp; "." &amp; CU107)&lt;=--('Drill Size Info'!$AB$19))),
            --(INT('Drill Size Info'!$AA$19) &amp; "." &amp; CU107),
            --(INT('Drill Size Info'!$AB$19) &amp; "." &amp; CU107)
        )
    ),
    IF(CT107&lt;&gt;"",
        IF(INT('Drill Size Info'!$AA$19)=INT('Drill Size Info'!$AB$19),
            --(INT('Drill Size Info'!$AA$19) &amp; "." &amp; LEFT(CT107,3)),
            IF(AND((--(INT('Drill Size Info'!$AA$19) &amp; "." &amp; LEFT(CT107,3))&gt;=--('Drill Size Info'!$AA$19)), (--(INT('Drill Size Info'!$AA$19) &amp; "." &amp; LEFT(CT107,3))&lt;=--('Drill Size Info'!$AB$19))),
                --(INT('Drill Size Info'!$AA$19) &amp; "." &amp; LEFT(CT107,3)),
                --(INT('Drill Size Info'!$AB$19) &amp; "." &amp; LEFT(CT107,3))
            )
        ),
        "OK"
    )
)</f>
        <v>OK</v>
      </c>
      <c r="O107" s="163" t="str">
        <f>IF(CV107&lt;&gt;"",
    IF(INT('Drill Size Info'!$AA$19)=INT('Drill Size Info'!$AB$19),
        --(INT('Drill Size Info'!$AA$19) &amp; "." &amp; CV107),
        IF(AND((--(INT('Drill Size Info'!$AA$19) &amp; "." &amp; CV107)&gt;=--('Drill Size Info'!$AA$19)), (--(INT('Drill Size Info'!$AA$19) &amp; "." &amp; CV107)&lt;=--('Drill Size Info'!$AB$19))),
            --(INT('Drill Size Info'!$AA$19) &amp; "." &amp; CV107),
            --(INT('Drill Size Info'!$AB$19) &amp; "." &amp; CV107)
        )
    ),
    IF(CT107&lt;&gt;"",
        IF(INT('Drill Size Info'!$AA$19)=INT('Drill Size Info'!$AB$19),
            --(INT('Drill Size Info'!$AA$19) &amp; "." &amp; RIGHT(CT107,3)),
            IF(AND((--(INT('Drill Size Info'!$AA$19) &amp; "." &amp; RIGHT(CT107,3))&gt;=--('Drill Size Info'!$AA$19)), (--(INT('Drill Size Info'!$AA$19) &amp; "." &amp; RIGHT(CT107,3))&lt;=--('Drill Size Info'!$AB$19))),
                --(INT('Drill Size Info'!$AA$19) &amp; "." &amp; RIGHT(CT107,3)),
                --(INT('Drill Size Info'!$AB$19) &amp; "." &amp; RIGHT(CT107,3))
            )
        ),
        "N/A"
    )
)</f>
        <v>N/A</v>
      </c>
      <c r="P107" s="158" t="str">
        <f>IF(CX107&lt;&gt;"",
    IF(INT('Drill Size Info'!$AA$19)=INT('Drill Size Info'!$AB$15),
        --(INT('Drill Size Info'!$AA$15) &amp; "." &amp; CX107),
        IF(AND((--(INT('Drill Size Info'!$AA$15) &amp; "." &amp; CX107)&gt;=--('Drill Size Info'!$AA$15)), (--(INT('Drill Size Info'!$AA$15) &amp; "." &amp; CX107)&lt;=--('Drill Size Info'!$AB$15))),
            --(INT('Drill Size Info'!$AA$15) &amp; "." &amp; CX107),
            --(INT('Drill Size Info'!$AB$15) &amp; "." &amp; CX107)
        )
    ),
    IF(CW107&lt;&gt;"",
        IF(INT('Drill Size Info'!$AA$15)=INT('Drill Size Info'!$AB$15),
            --(INT('Drill Size Info'!$AA$15) &amp; "." &amp; LEFT(CW107,3)),
            IF(AND((--(INT('Drill Size Info'!$AA$15) &amp; "." &amp; LEFT(CW107,3))&gt;=--('Drill Size Info'!$AA$15)), (--(INT('Drill Size Info'!$AA$15) &amp; "." &amp; LEFT(CW107,3))&lt;=--('Drill Size Info'!$AB$15))),
                --(INT('Drill Size Info'!$AA$15) &amp; "." &amp; LEFT(CW107,3)),
                --(INT('Drill Size Info'!$AB$15) &amp; "." &amp; LEFT(CW107,3))
            )
        ),
        "OK"
    )
)</f>
        <v>OK</v>
      </c>
      <c r="Q107" s="163" t="str">
        <f>IF(CY107&lt;&gt;"",
    IF(INT('Drill Size Info'!$AA$19)=INT('Drill Size Info'!$AB$15),
        --(INT('Drill Size Info'!$AA$15) &amp; "." &amp; CY107),
        IF(AND((--(INT('Drill Size Info'!$AA$15) &amp; "." &amp; CY107)&gt;=--('Drill Size Info'!$AA$15)), (--(INT('Drill Size Info'!$AA$15) &amp; "." &amp; CY107)&lt;=--('Drill Size Info'!$AB$15))),
            --(INT('Drill Size Info'!$AA$15) &amp; "." &amp; CY107),
            --(INT('Drill Size Info'!$AB$15) &amp; "." &amp; CY107)
        )
    ),
    IF(CW107&lt;&gt;"",
        IF(INT('Drill Size Info'!$AA$15)=INT('Drill Size Info'!$AB$15),
            --(INT('Drill Size Info'!$AA$15) &amp; "." &amp; RIGHT(CW107,3)),
            IF(AND((--(INT('Drill Size Info'!$AA$15) &amp; "." &amp; RIGHT(CW107,3))&gt;=--('Drill Size Info'!$AA$15)), (--(INT('Drill Size Info'!$AA$15) &amp; "." &amp; RIGHT(CW107,3))&lt;=--('Drill Size Info'!$AB$15))),
                --(INT('Drill Size Info'!$AA$15) &amp; "." &amp; RIGHT(CW107,3)),
                --(INT('Drill Size Info'!$AB$15) &amp; "." &amp; RIGHT(CW107,3))
            )
        ),
        "N/A"
    )
)</f>
        <v>N/A</v>
      </c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40"/>
      <c r="AD107" s="140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41"/>
      <c r="AT107" s="141"/>
      <c r="AU107" s="141"/>
      <c r="AV107" s="141"/>
      <c r="AW107" s="141"/>
      <c r="AX107" s="141"/>
      <c r="AY107" s="142"/>
      <c r="AZ107" s="52"/>
      <c r="BA107" s="52"/>
      <c r="BB107" s="52"/>
      <c r="BC107" s="52"/>
      <c r="BD107" s="52"/>
      <c r="BE107" s="52"/>
      <c r="BF107" s="192" t="str">
        <f t="shared" si="74"/>
        <v/>
      </c>
      <c r="BG107" s="52"/>
      <c r="BH107" s="52"/>
      <c r="BI107" s="19">
        <f t="shared" si="76"/>
        <v>0</v>
      </c>
      <c r="BJ107" s="19">
        <f t="shared" si="77"/>
        <v>0</v>
      </c>
      <c r="BK107" s="19">
        <f t="shared" si="78"/>
        <v>0</v>
      </c>
      <c r="BL107" s="19">
        <f t="shared" si="79"/>
        <v>0</v>
      </c>
      <c r="BM107" s="19">
        <f t="shared" si="80"/>
        <v>0</v>
      </c>
      <c r="BN107" s="19">
        <f t="shared" si="81"/>
        <v>0</v>
      </c>
      <c r="BO107" s="19">
        <f t="shared" si="82"/>
        <v>0</v>
      </c>
      <c r="BP107" s="19">
        <f t="shared" si="83"/>
        <v>0</v>
      </c>
      <c r="BQ107" s="19">
        <f t="shared" si="84"/>
        <v>0</v>
      </c>
      <c r="BR107" s="19">
        <f t="shared" si="85"/>
        <v>0</v>
      </c>
      <c r="BS107" s="19">
        <f t="shared" si="86"/>
        <v>0</v>
      </c>
      <c r="BT107" s="19">
        <f t="shared" si="87"/>
        <v>0</v>
      </c>
      <c r="BU107" s="19">
        <f t="shared" si="88"/>
        <v>0</v>
      </c>
      <c r="BV107" s="19">
        <f t="shared" si="89"/>
        <v>0</v>
      </c>
      <c r="BW107" s="19">
        <f t="shared" si="90"/>
        <v>0</v>
      </c>
      <c r="BX107" s="19">
        <f t="shared" si="91"/>
        <v>0</v>
      </c>
      <c r="BY107" s="19">
        <f t="shared" si="92"/>
        <v>0</v>
      </c>
      <c r="BZ107" s="19">
        <f t="shared" si="93"/>
        <v>0</v>
      </c>
      <c r="CA107" s="19">
        <f t="shared" si="94"/>
        <v>0</v>
      </c>
      <c r="CB107" s="19">
        <f t="shared" si="95"/>
        <v>0</v>
      </c>
      <c r="CC107" s="19">
        <f t="shared" si="96"/>
        <v>0</v>
      </c>
      <c r="CD107" s="19">
        <f t="shared" si="97"/>
        <v>0</v>
      </c>
      <c r="CE107" s="19">
        <f t="shared" si="98"/>
        <v>0</v>
      </c>
      <c r="CF107" s="19">
        <f t="shared" si="99"/>
        <v>0</v>
      </c>
      <c r="CG107" s="19">
        <f t="shared" si="100"/>
        <v>0</v>
      </c>
      <c r="CH107" s="19">
        <f t="shared" si="101"/>
        <v>0</v>
      </c>
      <c r="CI107" s="19">
        <f t="shared" si="102"/>
        <v>0</v>
      </c>
      <c r="CJ107" s="19">
        <f t="shared" si="103"/>
        <v>0</v>
      </c>
      <c r="CK107" s="19">
        <f t="shared" si="104"/>
        <v>0</v>
      </c>
      <c r="CL107" s="19">
        <f t="shared" si="105"/>
        <v>0</v>
      </c>
      <c r="CM107" s="19">
        <f t="shared" si="106"/>
        <v>0</v>
      </c>
      <c r="CN107" s="19">
        <f t="shared" si="107"/>
        <v>0</v>
      </c>
    </row>
    <row r="108" spans="2:92" ht="15" customHeight="1" x14ac:dyDescent="0.2">
      <c r="B108" s="136">
        <f t="shared" si="75"/>
        <v>100</v>
      </c>
      <c r="C108" s="137" t="str">
        <f>CONCATENATE('DATA SHEET'!$B$9,'Drill Size Info'!$P$2)</f>
        <v>" HWDP</v>
      </c>
      <c r="D108" s="138" t="str" cm="1">
        <f t="array" aca="1" ref="D108" ca="1">CELL("contents",BF108)</f>
        <v/>
      </c>
      <c r="E108" s="137" t="s">
        <v>154</v>
      </c>
      <c r="F108" s="137" t="s">
        <v>154</v>
      </c>
      <c r="G108" s="154"/>
      <c r="H108" s="154"/>
      <c r="I108" s="137" t="s">
        <v>154</v>
      </c>
      <c r="J108" s="154" t="s">
        <v>154</v>
      </c>
      <c r="K108" s="154" t="s">
        <v>154</v>
      </c>
      <c r="L108" s="137" t="s">
        <v>154</v>
      </c>
      <c r="M108" s="137" t="s">
        <v>154</v>
      </c>
      <c r="N108" s="158" t="str">
        <f>IF(CU108&lt;&gt;"",
    IF(INT('Drill Size Info'!$AA$19)=INT('Drill Size Info'!$AB$19),
        --(INT('Drill Size Info'!$AA$19) &amp; "." &amp; CU108),
        IF(AND((--(INT('Drill Size Info'!$AA$19) &amp; "." &amp; CU108)&gt;=--('Drill Size Info'!$AA$19)), (--(INT('Drill Size Info'!$AA$19) &amp; "." &amp; CU108)&lt;=--('Drill Size Info'!$AB$19))),
            --(INT('Drill Size Info'!$AA$19) &amp; "." &amp; CU108),
            --(INT('Drill Size Info'!$AB$19) &amp; "." &amp; CU108)
        )
    ),
    IF(CT108&lt;&gt;"",
        IF(INT('Drill Size Info'!$AA$19)=INT('Drill Size Info'!$AB$19),
            --(INT('Drill Size Info'!$AA$19) &amp; "." &amp; LEFT(CT108,3)),
            IF(AND((--(INT('Drill Size Info'!$AA$19) &amp; "." &amp; LEFT(CT108,3))&gt;=--('Drill Size Info'!$AA$19)), (--(INT('Drill Size Info'!$AA$19) &amp; "." &amp; LEFT(CT108,3))&lt;=--('Drill Size Info'!$AB$19))),
                --(INT('Drill Size Info'!$AA$19) &amp; "." &amp; LEFT(CT108,3)),
                --(INT('Drill Size Info'!$AB$19) &amp; "." &amp; LEFT(CT108,3))
            )
        ),
        "OK"
    )
)</f>
        <v>OK</v>
      </c>
      <c r="O108" s="163" t="str">
        <f>IF(CV108&lt;&gt;"",
    IF(INT('Drill Size Info'!$AA$19)=INT('Drill Size Info'!$AB$19),
        --(INT('Drill Size Info'!$AA$19) &amp; "." &amp; CV108),
        IF(AND((--(INT('Drill Size Info'!$AA$19) &amp; "." &amp; CV108)&gt;=--('Drill Size Info'!$AA$19)), (--(INT('Drill Size Info'!$AA$19) &amp; "." &amp; CV108)&lt;=--('Drill Size Info'!$AB$19))),
            --(INT('Drill Size Info'!$AA$19) &amp; "." &amp; CV108),
            --(INT('Drill Size Info'!$AB$19) &amp; "." &amp; CV108)
        )
    ),
    IF(CT108&lt;&gt;"",
        IF(INT('Drill Size Info'!$AA$19)=INT('Drill Size Info'!$AB$19),
            --(INT('Drill Size Info'!$AA$19) &amp; "." &amp; RIGHT(CT108,3)),
            IF(AND((--(INT('Drill Size Info'!$AA$19) &amp; "." &amp; RIGHT(CT108,3))&gt;=--('Drill Size Info'!$AA$19)), (--(INT('Drill Size Info'!$AA$19) &amp; "." &amp; RIGHT(CT108,3))&lt;=--('Drill Size Info'!$AB$19))),
                --(INT('Drill Size Info'!$AA$19) &amp; "." &amp; RIGHT(CT108,3)),
                --(INT('Drill Size Info'!$AB$19) &amp; "." &amp; RIGHT(CT108,3))
            )
        ),
        "N/A"
    )
)</f>
        <v>N/A</v>
      </c>
      <c r="P108" s="158" t="str">
        <f>IF(CX108&lt;&gt;"",
    IF(INT('Drill Size Info'!$AA$19)=INT('Drill Size Info'!$AB$15),
        --(INT('Drill Size Info'!$AA$15) &amp; "." &amp; CX108),
        IF(AND((--(INT('Drill Size Info'!$AA$15) &amp; "." &amp; CX108)&gt;=--('Drill Size Info'!$AA$15)), (--(INT('Drill Size Info'!$AA$15) &amp; "." &amp; CX108)&lt;=--('Drill Size Info'!$AB$15))),
            --(INT('Drill Size Info'!$AA$15) &amp; "." &amp; CX108),
            --(INT('Drill Size Info'!$AB$15) &amp; "." &amp; CX108)
        )
    ),
    IF(CW108&lt;&gt;"",
        IF(INT('Drill Size Info'!$AA$15)=INT('Drill Size Info'!$AB$15),
            --(INT('Drill Size Info'!$AA$15) &amp; "." &amp; LEFT(CW108,3)),
            IF(AND((--(INT('Drill Size Info'!$AA$15) &amp; "." &amp; LEFT(CW108,3))&gt;=--('Drill Size Info'!$AA$15)), (--(INT('Drill Size Info'!$AA$15) &amp; "." &amp; LEFT(CW108,3))&lt;=--('Drill Size Info'!$AB$15))),
                --(INT('Drill Size Info'!$AA$15) &amp; "." &amp; LEFT(CW108,3)),
                --(INT('Drill Size Info'!$AB$15) &amp; "." &amp; LEFT(CW108,3))
            )
        ),
        "OK"
    )
)</f>
        <v>OK</v>
      </c>
      <c r="Q108" s="163" t="str">
        <f>IF(CY108&lt;&gt;"",
    IF(INT('Drill Size Info'!$AA$19)=INT('Drill Size Info'!$AB$15),
        --(INT('Drill Size Info'!$AA$15) &amp; "." &amp; CY108),
        IF(AND((--(INT('Drill Size Info'!$AA$15) &amp; "." &amp; CY108)&gt;=--('Drill Size Info'!$AA$15)), (--(INT('Drill Size Info'!$AA$15) &amp; "." &amp; CY108)&lt;=--('Drill Size Info'!$AB$15))),
            --(INT('Drill Size Info'!$AA$15) &amp; "." &amp; CY108),
            --(INT('Drill Size Info'!$AB$15) &amp; "." &amp; CY108)
        )
    ),
    IF(CW108&lt;&gt;"",
        IF(INT('Drill Size Info'!$AA$15)=INT('Drill Size Info'!$AB$15),
            --(INT('Drill Size Info'!$AA$15) &amp; "." &amp; RIGHT(CW108,3)),
            IF(AND((--(INT('Drill Size Info'!$AA$15) &amp; "." &amp; RIGHT(CW108,3))&gt;=--('Drill Size Info'!$AA$15)), (--(INT('Drill Size Info'!$AA$15) &amp; "." &amp; RIGHT(CW108,3))&lt;=--('Drill Size Info'!$AB$15))),
                --(INT('Drill Size Info'!$AA$15) &amp; "." &amp; RIGHT(CW108,3)),
                --(INT('Drill Size Info'!$AB$15) &amp; "." &amp; RIGHT(CW108,3))
            )
        ),
        "N/A"
    )
)</f>
        <v>N/A</v>
      </c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40"/>
      <c r="AD108" s="140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41"/>
      <c r="AT108" s="141"/>
      <c r="AU108" s="141"/>
      <c r="AV108" s="141"/>
      <c r="AW108" s="141"/>
      <c r="AX108" s="141"/>
      <c r="AY108" s="142"/>
      <c r="AZ108" s="52"/>
      <c r="BA108" s="52"/>
      <c r="BB108" s="52"/>
      <c r="BC108" s="52"/>
      <c r="BD108" s="52"/>
      <c r="BE108" s="52"/>
      <c r="BF108" s="192" t="str">
        <f t="shared" si="74"/>
        <v/>
      </c>
      <c r="BG108" s="52"/>
      <c r="BH108" s="52"/>
      <c r="BI108" s="19">
        <f t="shared" si="76"/>
        <v>0</v>
      </c>
      <c r="BJ108" s="19">
        <f t="shared" si="77"/>
        <v>0</v>
      </c>
      <c r="BK108" s="19">
        <f t="shared" si="78"/>
        <v>0</v>
      </c>
      <c r="BL108" s="19">
        <f t="shared" si="79"/>
        <v>0</v>
      </c>
      <c r="BM108" s="19">
        <f t="shared" si="80"/>
        <v>0</v>
      </c>
      <c r="BN108" s="19">
        <f t="shared" si="81"/>
        <v>0</v>
      </c>
      <c r="BO108" s="19">
        <f t="shared" si="82"/>
        <v>0</v>
      </c>
      <c r="BP108" s="19">
        <f t="shared" si="83"/>
        <v>0</v>
      </c>
      <c r="BQ108" s="19">
        <f t="shared" si="84"/>
        <v>0</v>
      </c>
      <c r="BR108" s="19">
        <f t="shared" si="85"/>
        <v>0</v>
      </c>
      <c r="BS108" s="19">
        <f t="shared" si="86"/>
        <v>0</v>
      </c>
      <c r="BT108" s="19">
        <f t="shared" si="87"/>
        <v>0</v>
      </c>
      <c r="BU108" s="19">
        <f t="shared" si="88"/>
        <v>0</v>
      </c>
      <c r="BV108" s="19">
        <f t="shared" si="89"/>
        <v>0</v>
      </c>
      <c r="BW108" s="19">
        <f t="shared" si="90"/>
        <v>0</v>
      </c>
      <c r="BX108" s="19">
        <f t="shared" si="91"/>
        <v>0</v>
      </c>
      <c r="BY108" s="19">
        <f t="shared" si="92"/>
        <v>0</v>
      </c>
      <c r="BZ108" s="19">
        <f t="shared" si="93"/>
        <v>0</v>
      </c>
      <c r="CA108" s="19">
        <f t="shared" si="94"/>
        <v>0</v>
      </c>
      <c r="CB108" s="19">
        <f t="shared" si="95"/>
        <v>0</v>
      </c>
      <c r="CC108" s="19">
        <f t="shared" si="96"/>
        <v>0</v>
      </c>
      <c r="CD108" s="19">
        <f t="shared" si="97"/>
        <v>0</v>
      </c>
      <c r="CE108" s="19">
        <f t="shared" si="98"/>
        <v>0</v>
      </c>
      <c r="CF108" s="19">
        <f t="shared" si="99"/>
        <v>0</v>
      </c>
      <c r="CG108" s="19">
        <f t="shared" si="100"/>
        <v>0</v>
      </c>
      <c r="CH108" s="19">
        <f t="shared" si="101"/>
        <v>0</v>
      </c>
      <c r="CI108" s="19">
        <f t="shared" si="102"/>
        <v>0</v>
      </c>
      <c r="CJ108" s="19">
        <f t="shared" si="103"/>
        <v>0</v>
      </c>
      <c r="CK108" s="19">
        <f t="shared" si="104"/>
        <v>0</v>
      </c>
      <c r="CL108" s="19">
        <f t="shared" si="105"/>
        <v>0</v>
      </c>
      <c r="CM108" s="19">
        <f t="shared" si="106"/>
        <v>0</v>
      </c>
      <c r="CN108" s="19">
        <f t="shared" si="107"/>
        <v>0</v>
      </c>
    </row>
    <row r="109" spans="2:92" ht="15" customHeight="1" x14ac:dyDescent="0.2">
      <c r="B109" s="136">
        <f t="shared" si="75"/>
        <v>101</v>
      </c>
      <c r="C109" s="137" t="str">
        <f>CONCATENATE('DATA SHEET'!$B$9,'Drill Size Info'!$P$2)</f>
        <v>" HWDP</v>
      </c>
      <c r="D109" s="138" t="str" cm="1">
        <f t="array" aca="1" ref="D109" ca="1">CELL("contents",BF109)</f>
        <v/>
      </c>
      <c r="E109" s="137" t="s">
        <v>154</v>
      </c>
      <c r="F109" s="137" t="s">
        <v>154</v>
      </c>
      <c r="G109" s="154"/>
      <c r="H109" s="154"/>
      <c r="I109" s="137" t="s">
        <v>154</v>
      </c>
      <c r="J109" s="154" t="s">
        <v>154</v>
      </c>
      <c r="K109" s="154" t="s">
        <v>154</v>
      </c>
      <c r="L109" s="137" t="s">
        <v>154</v>
      </c>
      <c r="M109" s="137" t="s">
        <v>154</v>
      </c>
      <c r="N109" s="158" t="str">
        <f>IF(CU109&lt;&gt;"",
    IF(INT('Drill Size Info'!$AA$19)=INT('Drill Size Info'!$AB$19),
        --(INT('Drill Size Info'!$AA$19) &amp; "." &amp; CU109),
        IF(AND((--(INT('Drill Size Info'!$AA$19) &amp; "." &amp; CU109)&gt;=--('Drill Size Info'!$AA$19)), (--(INT('Drill Size Info'!$AA$19) &amp; "." &amp; CU109)&lt;=--('Drill Size Info'!$AB$19))),
            --(INT('Drill Size Info'!$AA$19) &amp; "." &amp; CU109),
            --(INT('Drill Size Info'!$AB$19) &amp; "." &amp; CU109)
        )
    ),
    IF(CT109&lt;&gt;"",
        IF(INT('Drill Size Info'!$AA$19)=INT('Drill Size Info'!$AB$19),
            --(INT('Drill Size Info'!$AA$19) &amp; "." &amp; LEFT(CT109,3)),
            IF(AND((--(INT('Drill Size Info'!$AA$19) &amp; "." &amp; LEFT(CT109,3))&gt;=--('Drill Size Info'!$AA$19)), (--(INT('Drill Size Info'!$AA$19) &amp; "." &amp; LEFT(CT109,3))&lt;=--('Drill Size Info'!$AB$19))),
                --(INT('Drill Size Info'!$AA$19) &amp; "." &amp; LEFT(CT109,3)),
                --(INT('Drill Size Info'!$AB$19) &amp; "." &amp; LEFT(CT109,3))
            )
        ),
        "OK"
    )
)</f>
        <v>OK</v>
      </c>
      <c r="O109" s="163" t="str">
        <f>IF(CV109&lt;&gt;"",
    IF(INT('Drill Size Info'!$AA$19)=INT('Drill Size Info'!$AB$19),
        --(INT('Drill Size Info'!$AA$19) &amp; "." &amp; CV109),
        IF(AND((--(INT('Drill Size Info'!$AA$19) &amp; "." &amp; CV109)&gt;=--('Drill Size Info'!$AA$19)), (--(INT('Drill Size Info'!$AA$19) &amp; "." &amp; CV109)&lt;=--('Drill Size Info'!$AB$19))),
            --(INT('Drill Size Info'!$AA$19) &amp; "." &amp; CV109),
            --(INT('Drill Size Info'!$AB$19) &amp; "." &amp; CV109)
        )
    ),
    IF(CT109&lt;&gt;"",
        IF(INT('Drill Size Info'!$AA$19)=INT('Drill Size Info'!$AB$19),
            --(INT('Drill Size Info'!$AA$19) &amp; "." &amp; RIGHT(CT109,3)),
            IF(AND((--(INT('Drill Size Info'!$AA$19) &amp; "." &amp; RIGHT(CT109,3))&gt;=--('Drill Size Info'!$AA$19)), (--(INT('Drill Size Info'!$AA$19) &amp; "." &amp; RIGHT(CT109,3))&lt;=--('Drill Size Info'!$AB$19))),
                --(INT('Drill Size Info'!$AA$19) &amp; "." &amp; RIGHT(CT109,3)),
                --(INT('Drill Size Info'!$AB$19) &amp; "." &amp; RIGHT(CT109,3))
            )
        ),
        "N/A"
    )
)</f>
        <v>N/A</v>
      </c>
      <c r="P109" s="158" t="str">
        <f>IF(CX109&lt;&gt;"",
    IF(INT('Drill Size Info'!$AA$19)=INT('Drill Size Info'!$AB$15),
        --(INT('Drill Size Info'!$AA$15) &amp; "." &amp; CX109),
        IF(AND((--(INT('Drill Size Info'!$AA$15) &amp; "." &amp; CX109)&gt;=--('Drill Size Info'!$AA$15)), (--(INT('Drill Size Info'!$AA$15) &amp; "." &amp; CX109)&lt;=--('Drill Size Info'!$AB$15))),
            --(INT('Drill Size Info'!$AA$15) &amp; "." &amp; CX109),
            --(INT('Drill Size Info'!$AB$15) &amp; "." &amp; CX109)
        )
    ),
    IF(CW109&lt;&gt;"",
        IF(INT('Drill Size Info'!$AA$15)=INT('Drill Size Info'!$AB$15),
            --(INT('Drill Size Info'!$AA$15) &amp; "." &amp; LEFT(CW109,3)),
            IF(AND((--(INT('Drill Size Info'!$AA$15) &amp; "." &amp; LEFT(CW109,3))&gt;=--('Drill Size Info'!$AA$15)), (--(INT('Drill Size Info'!$AA$15) &amp; "." &amp; LEFT(CW109,3))&lt;=--('Drill Size Info'!$AB$15))),
                --(INT('Drill Size Info'!$AA$15) &amp; "." &amp; LEFT(CW109,3)),
                --(INT('Drill Size Info'!$AB$15) &amp; "." &amp; LEFT(CW109,3))
            )
        ),
        "OK"
    )
)</f>
        <v>OK</v>
      </c>
      <c r="Q109" s="163" t="str">
        <f>IF(CY109&lt;&gt;"",
    IF(INT('Drill Size Info'!$AA$19)=INT('Drill Size Info'!$AB$15),
        --(INT('Drill Size Info'!$AA$15) &amp; "." &amp; CY109),
        IF(AND((--(INT('Drill Size Info'!$AA$15) &amp; "." &amp; CY109)&gt;=--('Drill Size Info'!$AA$15)), (--(INT('Drill Size Info'!$AA$15) &amp; "." &amp; CY109)&lt;=--('Drill Size Info'!$AB$15))),
            --(INT('Drill Size Info'!$AA$15) &amp; "." &amp; CY109),
            --(INT('Drill Size Info'!$AB$15) &amp; "." &amp; CY109)
        )
    ),
    IF(CW109&lt;&gt;"",
        IF(INT('Drill Size Info'!$AA$15)=INT('Drill Size Info'!$AB$15),
            --(INT('Drill Size Info'!$AA$15) &amp; "." &amp; RIGHT(CW109,3)),
            IF(AND((--(INT('Drill Size Info'!$AA$15) &amp; "." &amp; RIGHT(CW109,3))&gt;=--('Drill Size Info'!$AA$15)), (--(INT('Drill Size Info'!$AA$15) &amp; "." &amp; RIGHT(CW109,3))&lt;=--('Drill Size Info'!$AB$15))),
                --(INT('Drill Size Info'!$AA$15) &amp; "." &amp; RIGHT(CW109,3)),
                --(INT('Drill Size Info'!$AB$15) &amp; "." &amp; RIGHT(CW109,3))
            )
        ),
        "N/A"
    )
)</f>
        <v>N/A</v>
      </c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40"/>
      <c r="AD109" s="140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41"/>
      <c r="AT109" s="141"/>
      <c r="AU109" s="141"/>
      <c r="AV109" s="141"/>
      <c r="AW109" s="141"/>
      <c r="AX109" s="141"/>
      <c r="AY109" s="142"/>
      <c r="AZ109" s="52"/>
      <c r="BA109" s="52"/>
      <c r="BB109" s="52"/>
      <c r="BC109" s="52"/>
      <c r="BD109" s="52"/>
      <c r="BE109" s="52"/>
      <c r="BF109" s="192" t="str">
        <f t="shared" si="74"/>
        <v/>
      </c>
      <c r="BG109" s="52"/>
      <c r="BH109" s="52"/>
      <c r="BI109" s="19">
        <f t="shared" si="76"/>
        <v>0</v>
      </c>
      <c r="BJ109" s="19">
        <f t="shared" si="77"/>
        <v>0</v>
      </c>
      <c r="BK109" s="19">
        <f t="shared" si="78"/>
        <v>0</v>
      </c>
      <c r="BL109" s="19">
        <f t="shared" si="79"/>
        <v>0</v>
      </c>
      <c r="BM109" s="19">
        <f t="shared" si="80"/>
        <v>0</v>
      </c>
      <c r="BN109" s="19">
        <f t="shared" si="81"/>
        <v>0</v>
      </c>
      <c r="BO109" s="19">
        <f t="shared" si="82"/>
        <v>0</v>
      </c>
      <c r="BP109" s="19">
        <f t="shared" si="83"/>
        <v>0</v>
      </c>
      <c r="BQ109" s="19">
        <f t="shared" si="84"/>
        <v>0</v>
      </c>
      <c r="BR109" s="19">
        <f t="shared" si="85"/>
        <v>0</v>
      </c>
      <c r="BS109" s="19">
        <f t="shared" si="86"/>
        <v>0</v>
      </c>
      <c r="BT109" s="19">
        <f t="shared" si="87"/>
        <v>0</v>
      </c>
      <c r="BU109" s="19">
        <f t="shared" si="88"/>
        <v>0</v>
      </c>
      <c r="BV109" s="19">
        <f t="shared" si="89"/>
        <v>0</v>
      </c>
      <c r="BW109" s="19">
        <f t="shared" si="90"/>
        <v>0</v>
      </c>
      <c r="BX109" s="19">
        <f t="shared" si="91"/>
        <v>0</v>
      </c>
      <c r="BY109" s="19">
        <f t="shared" si="92"/>
        <v>0</v>
      </c>
      <c r="BZ109" s="19">
        <f t="shared" si="93"/>
        <v>0</v>
      </c>
      <c r="CA109" s="19">
        <f t="shared" si="94"/>
        <v>0</v>
      </c>
      <c r="CB109" s="19">
        <f t="shared" si="95"/>
        <v>0</v>
      </c>
      <c r="CC109" s="19">
        <f t="shared" si="96"/>
        <v>0</v>
      </c>
      <c r="CD109" s="19">
        <f t="shared" si="97"/>
        <v>0</v>
      </c>
      <c r="CE109" s="19">
        <f t="shared" si="98"/>
        <v>0</v>
      </c>
      <c r="CF109" s="19">
        <f t="shared" si="99"/>
        <v>0</v>
      </c>
      <c r="CG109" s="19">
        <f t="shared" si="100"/>
        <v>0</v>
      </c>
      <c r="CH109" s="19">
        <f t="shared" si="101"/>
        <v>0</v>
      </c>
      <c r="CI109" s="19">
        <f t="shared" si="102"/>
        <v>0</v>
      </c>
      <c r="CJ109" s="19">
        <f t="shared" si="103"/>
        <v>0</v>
      </c>
      <c r="CK109" s="19">
        <f t="shared" si="104"/>
        <v>0</v>
      </c>
      <c r="CL109" s="19">
        <f t="shared" si="105"/>
        <v>0</v>
      </c>
      <c r="CM109" s="19">
        <f t="shared" si="106"/>
        <v>0</v>
      </c>
      <c r="CN109" s="19">
        <f t="shared" si="107"/>
        <v>0</v>
      </c>
    </row>
    <row r="110" spans="2:92" ht="15" customHeight="1" x14ac:dyDescent="0.2">
      <c r="B110" s="136">
        <f t="shared" si="75"/>
        <v>102</v>
      </c>
      <c r="C110" s="137" t="str">
        <f>CONCATENATE('DATA SHEET'!$B$9,'Drill Size Info'!$P$2)</f>
        <v>" HWDP</v>
      </c>
      <c r="D110" s="138" t="str" cm="1">
        <f t="array" aca="1" ref="D110" ca="1">CELL("contents",BF110)</f>
        <v/>
      </c>
      <c r="E110" s="137" t="s">
        <v>154</v>
      </c>
      <c r="F110" s="137" t="s">
        <v>154</v>
      </c>
      <c r="G110" s="154"/>
      <c r="H110" s="154"/>
      <c r="I110" s="137" t="s">
        <v>154</v>
      </c>
      <c r="J110" s="154" t="s">
        <v>154</v>
      </c>
      <c r="K110" s="154" t="s">
        <v>154</v>
      </c>
      <c r="L110" s="137" t="s">
        <v>154</v>
      </c>
      <c r="M110" s="137" t="s">
        <v>154</v>
      </c>
      <c r="N110" s="158" t="str">
        <f>IF(CU110&lt;&gt;"",
    IF(INT('Drill Size Info'!$AA$19)=INT('Drill Size Info'!$AB$19),
        --(INT('Drill Size Info'!$AA$19) &amp; "." &amp; CU110),
        IF(AND((--(INT('Drill Size Info'!$AA$19) &amp; "." &amp; CU110)&gt;=--('Drill Size Info'!$AA$19)), (--(INT('Drill Size Info'!$AA$19) &amp; "." &amp; CU110)&lt;=--('Drill Size Info'!$AB$19))),
            --(INT('Drill Size Info'!$AA$19) &amp; "." &amp; CU110),
            --(INT('Drill Size Info'!$AB$19) &amp; "." &amp; CU110)
        )
    ),
    IF(CT110&lt;&gt;"",
        IF(INT('Drill Size Info'!$AA$19)=INT('Drill Size Info'!$AB$19),
            --(INT('Drill Size Info'!$AA$19) &amp; "." &amp; LEFT(CT110,3)),
            IF(AND((--(INT('Drill Size Info'!$AA$19) &amp; "." &amp; LEFT(CT110,3))&gt;=--('Drill Size Info'!$AA$19)), (--(INT('Drill Size Info'!$AA$19) &amp; "." &amp; LEFT(CT110,3))&lt;=--('Drill Size Info'!$AB$19))),
                --(INT('Drill Size Info'!$AA$19) &amp; "." &amp; LEFT(CT110,3)),
                --(INT('Drill Size Info'!$AB$19) &amp; "." &amp; LEFT(CT110,3))
            )
        ),
        "OK"
    )
)</f>
        <v>OK</v>
      </c>
      <c r="O110" s="163" t="str">
        <f>IF(CV110&lt;&gt;"",
    IF(INT('Drill Size Info'!$AA$19)=INT('Drill Size Info'!$AB$19),
        --(INT('Drill Size Info'!$AA$19) &amp; "." &amp; CV110),
        IF(AND((--(INT('Drill Size Info'!$AA$19) &amp; "." &amp; CV110)&gt;=--('Drill Size Info'!$AA$19)), (--(INT('Drill Size Info'!$AA$19) &amp; "." &amp; CV110)&lt;=--('Drill Size Info'!$AB$19))),
            --(INT('Drill Size Info'!$AA$19) &amp; "." &amp; CV110),
            --(INT('Drill Size Info'!$AB$19) &amp; "." &amp; CV110)
        )
    ),
    IF(CT110&lt;&gt;"",
        IF(INT('Drill Size Info'!$AA$19)=INT('Drill Size Info'!$AB$19),
            --(INT('Drill Size Info'!$AA$19) &amp; "." &amp; RIGHT(CT110,3)),
            IF(AND((--(INT('Drill Size Info'!$AA$19) &amp; "." &amp; RIGHT(CT110,3))&gt;=--('Drill Size Info'!$AA$19)), (--(INT('Drill Size Info'!$AA$19) &amp; "." &amp; RIGHT(CT110,3))&lt;=--('Drill Size Info'!$AB$19))),
                --(INT('Drill Size Info'!$AA$19) &amp; "." &amp; RIGHT(CT110,3)),
                --(INT('Drill Size Info'!$AB$19) &amp; "." &amp; RIGHT(CT110,3))
            )
        ),
        "N/A"
    )
)</f>
        <v>N/A</v>
      </c>
      <c r="P110" s="158" t="str">
        <f>IF(CX110&lt;&gt;"",
    IF(INT('Drill Size Info'!$AA$19)=INT('Drill Size Info'!$AB$15),
        --(INT('Drill Size Info'!$AA$15) &amp; "." &amp; CX110),
        IF(AND((--(INT('Drill Size Info'!$AA$15) &amp; "." &amp; CX110)&gt;=--('Drill Size Info'!$AA$15)), (--(INT('Drill Size Info'!$AA$15) &amp; "." &amp; CX110)&lt;=--('Drill Size Info'!$AB$15))),
            --(INT('Drill Size Info'!$AA$15) &amp; "." &amp; CX110),
            --(INT('Drill Size Info'!$AB$15) &amp; "." &amp; CX110)
        )
    ),
    IF(CW110&lt;&gt;"",
        IF(INT('Drill Size Info'!$AA$15)=INT('Drill Size Info'!$AB$15),
            --(INT('Drill Size Info'!$AA$15) &amp; "." &amp; LEFT(CW110,3)),
            IF(AND((--(INT('Drill Size Info'!$AA$15) &amp; "." &amp; LEFT(CW110,3))&gt;=--('Drill Size Info'!$AA$15)), (--(INT('Drill Size Info'!$AA$15) &amp; "." &amp; LEFT(CW110,3))&lt;=--('Drill Size Info'!$AB$15))),
                --(INT('Drill Size Info'!$AA$15) &amp; "." &amp; LEFT(CW110,3)),
                --(INT('Drill Size Info'!$AB$15) &amp; "." &amp; LEFT(CW110,3))
            )
        ),
        "OK"
    )
)</f>
        <v>OK</v>
      </c>
      <c r="Q110" s="163" t="str">
        <f>IF(CY110&lt;&gt;"",
    IF(INT('Drill Size Info'!$AA$19)=INT('Drill Size Info'!$AB$15),
        --(INT('Drill Size Info'!$AA$15) &amp; "." &amp; CY110),
        IF(AND((--(INT('Drill Size Info'!$AA$15) &amp; "." &amp; CY110)&gt;=--('Drill Size Info'!$AA$15)), (--(INT('Drill Size Info'!$AA$15) &amp; "." &amp; CY110)&lt;=--('Drill Size Info'!$AB$15))),
            --(INT('Drill Size Info'!$AA$15) &amp; "." &amp; CY110),
            --(INT('Drill Size Info'!$AB$15) &amp; "." &amp; CY110)
        )
    ),
    IF(CW110&lt;&gt;"",
        IF(INT('Drill Size Info'!$AA$15)=INT('Drill Size Info'!$AB$15),
            --(INT('Drill Size Info'!$AA$15) &amp; "." &amp; RIGHT(CW110,3)),
            IF(AND((--(INT('Drill Size Info'!$AA$15) &amp; "." &amp; RIGHT(CW110,3))&gt;=--('Drill Size Info'!$AA$15)), (--(INT('Drill Size Info'!$AA$15) &amp; "." &amp; RIGHT(CW110,3))&lt;=--('Drill Size Info'!$AB$15))),
                --(INT('Drill Size Info'!$AA$15) &amp; "." &amp; RIGHT(CW110,3)),
                --(INT('Drill Size Info'!$AB$15) &amp; "." &amp; RIGHT(CW110,3))
            )
        ),
        "N/A"
    )
)</f>
        <v>N/A</v>
      </c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40"/>
      <c r="AD110" s="140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41"/>
      <c r="AT110" s="141"/>
      <c r="AU110" s="141"/>
      <c r="AV110" s="141"/>
      <c r="AW110" s="141"/>
      <c r="AX110" s="141"/>
      <c r="AY110" s="142"/>
      <c r="AZ110" s="52"/>
      <c r="BA110" s="52"/>
      <c r="BB110" s="52"/>
      <c r="BC110" s="52"/>
      <c r="BD110" s="52"/>
      <c r="BE110" s="52"/>
      <c r="BF110" s="192" t="str">
        <f t="shared" si="74"/>
        <v/>
      </c>
      <c r="BG110" s="52"/>
      <c r="BH110" s="52"/>
      <c r="BI110" s="19">
        <f t="shared" si="76"/>
        <v>0</v>
      </c>
      <c r="BJ110" s="19">
        <f t="shared" si="77"/>
        <v>0</v>
      </c>
      <c r="BK110" s="19">
        <f t="shared" si="78"/>
        <v>0</v>
      </c>
      <c r="BL110" s="19">
        <f t="shared" si="79"/>
        <v>0</v>
      </c>
      <c r="BM110" s="19">
        <f t="shared" si="80"/>
        <v>0</v>
      </c>
      <c r="BN110" s="19">
        <f t="shared" si="81"/>
        <v>0</v>
      </c>
      <c r="BO110" s="19">
        <f t="shared" si="82"/>
        <v>0</v>
      </c>
      <c r="BP110" s="19">
        <f t="shared" si="83"/>
        <v>0</v>
      </c>
      <c r="BQ110" s="19">
        <f t="shared" si="84"/>
        <v>0</v>
      </c>
      <c r="BR110" s="19">
        <f t="shared" si="85"/>
        <v>0</v>
      </c>
      <c r="BS110" s="19">
        <f t="shared" si="86"/>
        <v>0</v>
      </c>
      <c r="BT110" s="19">
        <f t="shared" si="87"/>
        <v>0</v>
      </c>
      <c r="BU110" s="19">
        <f t="shared" si="88"/>
        <v>0</v>
      </c>
      <c r="BV110" s="19">
        <f t="shared" si="89"/>
        <v>0</v>
      </c>
      <c r="BW110" s="19">
        <f t="shared" si="90"/>
        <v>0</v>
      </c>
      <c r="BX110" s="19">
        <f t="shared" si="91"/>
        <v>0</v>
      </c>
      <c r="BY110" s="19">
        <f t="shared" si="92"/>
        <v>0</v>
      </c>
      <c r="BZ110" s="19">
        <f t="shared" si="93"/>
        <v>0</v>
      </c>
      <c r="CA110" s="19">
        <f t="shared" si="94"/>
        <v>0</v>
      </c>
      <c r="CB110" s="19">
        <f t="shared" si="95"/>
        <v>0</v>
      </c>
      <c r="CC110" s="19">
        <f t="shared" si="96"/>
        <v>0</v>
      </c>
      <c r="CD110" s="19">
        <f t="shared" si="97"/>
        <v>0</v>
      </c>
      <c r="CE110" s="19">
        <f t="shared" si="98"/>
        <v>0</v>
      </c>
      <c r="CF110" s="19">
        <f t="shared" si="99"/>
        <v>0</v>
      </c>
      <c r="CG110" s="19">
        <f t="shared" si="100"/>
        <v>0</v>
      </c>
      <c r="CH110" s="19">
        <f t="shared" si="101"/>
        <v>0</v>
      </c>
      <c r="CI110" s="19">
        <f t="shared" si="102"/>
        <v>0</v>
      </c>
      <c r="CJ110" s="19">
        <f t="shared" si="103"/>
        <v>0</v>
      </c>
      <c r="CK110" s="19">
        <f t="shared" si="104"/>
        <v>0</v>
      </c>
      <c r="CL110" s="19">
        <f t="shared" si="105"/>
        <v>0</v>
      </c>
      <c r="CM110" s="19">
        <f t="shared" si="106"/>
        <v>0</v>
      </c>
      <c r="CN110" s="19">
        <f t="shared" si="107"/>
        <v>0</v>
      </c>
    </row>
    <row r="111" spans="2:92" ht="15" customHeight="1" x14ac:dyDescent="0.2">
      <c r="B111" s="136">
        <f t="shared" si="75"/>
        <v>103</v>
      </c>
      <c r="C111" s="137" t="str">
        <f>CONCATENATE('DATA SHEET'!$B$9,'Drill Size Info'!$P$2)</f>
        <v>" HWDP</v>
      </c>
      <c r="D111" s="138" t="str" cm="1">
        <f t="array" aca="1" ref="D111" ca="1">CELL("contents",BF111)</f>
        <v/>
      </c>
      <c r="E111" s="137" t="s">
        <v>154</v>
      </c>
      <c r="F111" s="137" t="s">
        <v>154</v>
      </c>
      <c r="G111" s="154"/>
      <c r="H111" s="154"/>
      <c r="I111" s="137" t="s">
        <v>154</v>
      </c>
      <c r="J111" s="154" t="s">
        <v>154</v>
      </c>
      <c r="K111" s="154" t="s">
        <v>154</v>
      </c>
      <c r="L111" s="137" t="s">
        <v>154</v>
      </c>
      <c r="M111" s="137" t="s">
        <v>154</v>
      </c>
      <c r="N111" s="158" t="str">
        <f>IF(CU111&lt;&gt;"",
    IF(INT('Drill Size Info'!$AA$19)=INT('Drill Size Info'!$AB$19),
        --(INT('Drill Size Info'!$AA$19) &amp; "." &amp; CU111),
        IF(AND((--(INT('Drill Size Info'!$AA$19) &amp; "." &amp; CU111)&gt;=--('Drill Size Info'!$AA$19)), (--(INT('Drill Size Info'!$AA$19) &amp; "." &amp; CU111)&lt;=--('Drill Size Info'!$AB$19))),
            --(INT('Drill Size Info'!$AA$19) &amp; "." &amp; CU111),
            --(INT('Drill Size Info'!$AB$19) &amp; "." &amp; CU111)
        )
    ),
    IF(CT111&lt;&gt;"",
        IF(INT('Drill Size Info'!$AA$19)=INT('Drill Size Info'!$AB$19),
            --(INT('Drill Size Info'!$AA$19) &amp; "." &amp; LEFT(CT111,3)),
            IF(AND((--(INT('Drill Size Info'!$AA$19) &amp; "." &amp; LEFT(CT111,3))&gt;=--('Drill Size Info'!$AA$19)), (--(INT('Drill Size Info'!$AA$19) &amp; "." &amp; LEFT(CT111,3))&lt;=--('Drill Size Info'!$AB$19))),
                --(INT('Drill Size Info'!$AA$19) &amp; "." &amp; LEFT(CT111,3)),
                --(INT('Drill Size Info'!$AB$19) &amp; "." &amp; LEFT(CT111,3))
            )
        ),
        "OK"
    )
)</f>
        <v>OK</v>
      </c>
      <c r="O111" s="163" t="str">
        <f>IF(CV111&lt;&gt;"",
    IF(INT('Drill Size Info'!$AA$19)=INT('Drill Size Info'!$AB$19),
        --(INT('Drill Size Info'!$AA$19) &amp; "." &amp; CV111),
        IF(AND((--(INT('Drill Size Info'!$AA$19) &amp; "." &amp; CV111)&gt;=--('Drill Size Info'!$AA$19)), (--(INT('Drill Size Info'!$AA$19) &amp; "." &amp; CV111)&lt;=--('Drill Size Info'!$AB$19))),
            --(INT('Drill Size Info'!$AA$19) &amp; "." &amp; CV111),
            --(INT('Drill Size Info'!$AB$19) &amp; "." &amp; CV111)
        )
    ),
    IF(CT111&lt;&gt;"",
        IF(INT('Drill Size Info'!$AA$19)=INT('Drill Size Info'!$AB$19),
            --(INT('Drill Size Info'!$AA$19) &amp; "." &amp; RIGHT(CT111,3)),
            IF(AND((--(INT('Drill Size Info'!$AA$19) &amp; "." &amp; RIGHT(CT111,3))&gt;=--('Drill Size Info'!$AA$19)), (--(INT('Drill Size Info'!$AA$19) &amp; "." &amp; RIGHT(CT111,3))&lt;=--('Drill Size Info'!$AB$19))),
                --(INT('Drill Size Info'!$AA$19) &amp; "." &amp; RIGHT(CT111,3)),
                --(INT('Drill Size Info'!$AB$19) &amp; "." &amp; RIGHT(CT111,3))
            )
        ),
        "N/A"
    )
)</f>
        <v>N/A</v>
      </c>
      <c r="P111" s="158" t="str">
        <f>IF(CX111&lt;&gt;"",
    IF(INT('Drill Size Info'!$AA$19)=INT('Drill Size Info'!$AB$15),
        --(INT('Drill Size Info'!$AA$15) &amp; "." &amp; CX111),
        IF(AND((--(INT('Drill Size Info'!$AA$15) &amp; "." &amp; CX111)&gt;=--('Drill Size Info'!$AA$15)), (--(INT('Drill Size Info'!$AA$15) &amp; "." &amp; CX111)&lt;=--('Drill Size Info'!$AB$15))),
            --(INT('Drill Size Info'!$AA$15) &amp; "." &amp; CX111),
            --(INT('Drill Size Info'!$AB$15) &amp; "." &amp; CX111)
        )
    ),
    IF(CW111&lt;&gt;"",
        IF(INT('Drill Size Info'!$AA$15)=INT('Drill Size Info'!$AB$15),
            --(INT('Drill Size Info'!$AA$15) &amp; "." &amp; LEFT(CW111,3)),
            IF(AND((--(INT('Drill Size Info'!$AA$15) &amp; "." &amp; LEFT(CW111,3))&gt;=--('Drill Size Info'!$AA$15)), (--(INT('Drill Size Info'!$AA$15) &amp; "." &amp; LEFT(CW111,3))&lt;=--('Drill Size Info'!$AB$15))),
                --(INT('Drill Size Info'!$AA$15) &amp; "." &amp; LEFT(CW111,3)),
                --(INT('Drill Size Info'!$AB$15) &amp; "." &amp; LEFT(CW111,3))
            )
        ),
        "OK"
    )
)</f>
        <v>OK</v>
      </c>
      <c r="Q111" s="163" t="str">
        <f>IF(CY111&lt;&gt;"",
    IF(INT('Drill Size Info'!$AA$19)=INT('Drill Size Info'!$AB$15),
        --(INT('Drill Size Info'!$AA$15) &amp; "." &amp; CY111),
        IF(AND((--(INT('Drill Size Info'!$AA$15) &amp; "." &amp; CY111)&gt;=--('Drill Size Info'!$AA$15)), (--(INT('Drill Size Info'!$AA$15) &amp; "." &amp; CY111)&lt;=--('Drill Size Info'!$AB$15))),
            --(INT('Drill Size Info'!$AA$15) &amp; "." &amp; CY111),
            --(INT('Drill Size Info'!$AB$15) &amp; "." &amp; CY111)
        )
    ),
    IF(CW111&lt;&gt;"",
        IF(INT('Drill Size Info'!$AA$15)=INT('Drill Size Info'!$AB$15),
            --(INT('Drill Size Info'!$AA$15) &amp; "." &amp; RIGHT(CW111,3)),
            IF(AND((--(INT('Drill Size Info'!$AA$15) &amp; "." &amp; RIGHT(CW111,3))&gt;=--('Drill Size Info'!$AA$15)), (--(INT('Drill Size Info'!$AA$15) &amp; "." &amp; RIGHT(CW111,3))&lt;=--('Drill Size Info'!$AB$15))),
                --(INT('Drill Size Info'!$AA$15) &amp; "." &amp; RIGHT(CW111,3)),
                --(INT('Drill Size Info'!$AB$15) &amp; "." &amp; RIGHT(CW111,3))
            )
        ),
        "N/A"
    )
)</f>
        <v>N/A</v>
      </c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40"/>
      <c r="AD111" s="140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41"/>
      <c r="AT111" s="141"/>
      <c r="AU111" s="141"/>
      <c r="AV111" s="141"/>
      <c r="AW111" s="141"/>
      <c r="AX111" s="141"/>
      <c r="AY111" s="142"/>
      <c r="AZ111" s="52"/>
      <c r="BA111" s="52"/>
      <c r="BB111" s="52"/>
      <c r="BC111" s="52"/>
      <c r="BD111" s="52"/>
      <c r="BE111" s="52"/>
      <c r="BF111" s="192" t="str">
        <f t="shared" si="74"/>
        <v/>
      </c>
      <c r="BG111" s="52"/>
      <c r="BH111" s="52"/>
      <c r="BI111" s="19">
        <f t="shared" si="76"/>
        <v>0</v>
      </c>
      <c r="BJ111" s="19">
        <f t="shared" si="77"/>
        <v>0</v>
      </c>
      <c r="BK111" s="19">
        <f t="shared" si="78"/>
        <v>0</v>
      </c>
      <c r="BL111" s="19">
        <f t="shared" si="79"/>
        <v>0</v>
      </c>
      <c r="BM111" s="19">
        <f t="shared" si="80"/>
        <v>0</v>
      </c>
      <c r="BN111" s="19">
        <f t="shared" si="81"/>
        <v>0</v>
      </c>
      <c r="BO111" s="19">
        <f t="shared" si="82"/>
        <v>0</v>
      </c>
      <c r="BP111" s="19">
        <f t="shared" si="83"/>
        <v>0</v>
      </c>
      <c r="BQ111" s="19">
        <f t="shared" si="84"/>
        <v>0</v>
      </c>
      <c r="BR111" s="19">
        <f t="shared" si="85"/>
        <v>0</v>
      </c>
      <c r="BS111" s="19">
        <f t="shared" si="86"/>
        <v>0</v>
      </c>
      <c r="BT111" s="19">
        <f t="shared" si="87"/>
        <v>0</v>
      </c>
      <c r="BU111" s="19">
        <f t="shared" si="88"/>
        <v>0</v>
      </c>
      <c r="BV111" s="19">
        <f t="shared" si="89"/>
        <v>0</v>
      </c>
      <c r="BW111" s="19">
        <f t="shared" si="90"/>
        <v>0</v>
      </c>
      <c r="BX111" s="19">
        <f t="shared" si="91"/>
        <v>0</v>
      </c>
      <c r="BY111" s="19">
        <f t="shared" si="92"/>
        <v>0</v>
      </c>
      <c r="BZ111" s="19">
        <f t="shared" si="93"/>
        <v>0</v>
      </c>
      <c r="CA111" s="19">
        <f t="shared" si="94"/>
        <v>0</v>
      </c>
      <c r="CB111" s="19">
        <f t="shared" si="95"/>
        <v>0</v>
      </c>
      <c r="CC111" s="19">
        <f t="shared" si="96"/>
        <v>0</v>
      </c>
      <c r="CD111" s="19">
        <f t="shared" si="97"/>
        <v>0</v>
      </c>
      <c r="CE111" s="19">
        <f t="shared" si="98"/>
        <v>0</v>
      </c>
      <c r="CF111" s="19">
        <f t="shared" si="99"/>
        <v>0</v>
      </c>
      <c r="CG111" s="19">
        <f t="shared" si="100"/>
        <v>0</v>
      </c>
      <c r="CH111" s="19">
        <f t="shared" si="101"/>
        <v>0</v>
      </c>
      <c r="CI111" s="19">
        <f t="shared" si="102"/>
        <v>0</v>
      </c>
      <c r="CJ111" s="19">
        <f t="shared" si="103"/>
        <v>0</v>
      </c>
      <c r="CK111" s="19">
        <f t="shared" si="104"/>
        <v>0</v>
      </c>
      <c r="CL111" s="19">
        <f t="shared" si="105"/>
        <v>0</v>
      </c>
      <c r="CM111" s="19">
        <f t="shared" si="106"/>
        <v>0</v>
      </c>
      <c r="CN111" s="19">
        <f t="shared" si="107"/>
        <v>0</v>
      </c>
    </row>
    <row r="112" spans="2:92" ht="15" customHeight="1" x14ac:dyDescent="0.2">
      <c r="B112" s="136">
        <f t="shared" si="75"/>
        <v>104</v>
      </c>
      <c r="C112" s="137" t="str">
        <f>CONCATENATE('DATA SHEET'!$B$9,'Drill Size Info'!$P$2)</f>
        <v>" HWDP</v>
      </c>
      <c r="D112" s="138" t="str" cm="1">
        <f t="array" aca="1" ref="D112" ca="1">CELL("contents",BF112)</f>
        <v/>
      </c>
      <c r="E112" s="137" t="s">
        <v>154</v>
      </c>
      <c r="F112" s="137" t="s">
        <v>154</v>
      </c>
      <c r="G112" s="154"/>
      <c r="H112" s="154"/>
      <c r="I112" s="137" t="s">
        <v>154</v>
      </c>
      <c r="J112" s="154" t="s">
        <v>154</v>
      </c>
      <c r="K112" s="154" t="s">
        <v>154</v>
      </c>
      <c r="L112" s="137" t="s">
        <v>154</v>
      </c>
      <c r="M112" s="137" t="s">
        <v>154</v>
      </c>
      <c r="N112" s="158" t="str">
        <f>IF(CU112&lt;&gt;"",
    IF(INT('Drill Size Info'!$AA$19)=INT('Drill Size Info'!$AB$19),
        --(INT('Drill Size Info'!$AA$19) &amp; "." &amp; CU112),
        IF(AND((--(INT('Drill Size Info'!$AA$19) &amp; "." &amp; CU112)&gt;=--('Drill Size Info'!$AA$19)), (--(INT('Drill Size Info'!$AA$19) &amp; "." &amp; CU112)&lt;=--('Drill Size Info'!$AB$19))),
            --(INT('Drill Size Info'!$AA$19) &amp; "." &amp; CU112),
            --(INT('Drill Size Info'!$AB$19) &amp; "." &amp; CU112)
        )
    ),
    IF(CT112&lt;&gt;"",
        IF(INT('Drill Size Info'!$AA$19)=INT('Drill Size Info'!$AB$19),
            --(INT('Drill Size Info'!$AA$19) &amp; "." &amp; LEFT(CT112,3)),
            IF(AND((--(INT('Drill Size Info'!$AA$19) &amp; "." &amp; LEFT(CT112,3))&gt;=--('Drill Size Info'!$AA$19)), (--(INT('Drill Size Info'!$AA$19) &amp; "." &amp; LEFT(CT112,3))&lt;=--('Drill Size Info'!$AB$19))),
                --(INT('Drill Size Info'!$AA$19) &amp; "." &amp; LEFT(CT112,3)),
                --(INT('Drill Size Info'!$AB$19) &amp; "." &amp; LEFT(CT112,3))
            )
        ),
        "OK"
    )
)</f>
        <v>OK</v>
      </c>
      <c r="O112" s="163" t="str">
        <f>IF(CV112&lt;&gt;"",
    IF(INT('Drill Size Info'!$AA$19)=INT('Drill Size Info'!$AB$19),
        --(INT('Drill Size Info'!$AA$19) &amp; "." &amp; CV112),
        IF(AND((--(INT('Drill Size Info'!$AA$19) &amp; "." &amp; CV112)&gt;=--('Drill Size Info'!$AA$19)), (--(INT('Drill Size Info'!$AA$19) &amp; "." &amp; CV112)&lt;=--('Drill Size Info'!$AB$19))),
            --(INT('Drill Size Info'!$AA$19) &amp; "." &amp; CV112),
            --(INT('Drill Size Info'!$AB$19) &amp; "." &amp; CV112)
        )
    ),
    IF(CT112&lt;&gt;"",
        IF(INT('Drill Size Info'!$AA$19)=INT('Drill Size Info'!$AB$19),
            --(INT('Drill Size Info'!$AA$19) &amp; "." &amp; RIGHT(CT112,3)),
            IF(AND((--(INT('Drill Size Info'!$AA$19) &amp; "." &amp; RIGHT(CT112,3))&gt;=--('Drill Size Info'!$AA$19)), (--(INT('Drill Size Info'!$AA$19) &amp; "." &amp; RIGHT(CT112,3))&lt;=--('Drill Size Info'!$AB$19))),
                --(INT('Drill Size Info'!$AA$19) &amp; "." &amp; RIGHT(CT112,3)),
                --(INT('Drill Size Info'!$AB$19) &amp; "." &amp; RIGHT(CT112,3))
            )
        ),
        "N/A"
    )
)</f>
        <v>N/A</v>
      </c>
      <c r="P112" s="158" t="str">
        <f>IF(CX112&lt;&gt;"",
    IF(INT('Drill Size Info'!$AA$19)=INT('Drill Size Info'!$AB$15),
        --(INT('Drill Size Info'!$AA$15) &amp; "." &amp; CX112),
        IF(AND((--(INT('Drill Size Info'!$AA$15) &amp; "." &amp; CX112)&gt;=--('Drill Size Info'!$AA$15)), (--(INT('Drill Size Info'!$AA$15) &amp; "." &amp; CX112)&lt;=--('Drill Size Info'!$AB$15))),
            --(INT('Drill Size Info'!$AA$15) &amp; "." &amp; CX112),
            --(INT('Drill Size Info'!$AB$15) &amp; "." &amp; CX112)
        )
    ),
    IF(CW112&lt;&gt;"",
        IF(INT('Drill Size Info'!$AA$15)=INT('Drill Size Info'!$AB$15),
            --(INT('Drill Size Info'!$AA$15) &amp; "." &amp; LEFT(CW112,3)),
            IF(AND((--(INT('Drill Size Info'!$AA$15) &amp; "." &amp; LEFT(CW112,3))&gt;=--('Drill Size Info'!$AA$15)), (--(INT('Drill Size Info'!$AA$15) &amp; "." &amp; LEFT(CW112,3))&lt;=--('Drill Size Info'!$AB$15))),
                --(INT('Drill Size Info'!$AA$15) &amp; "." &amp; LEFT(CW112,3)),
                --(INT('Drill Size Info'!$AB$15) &amp; "." &amp; LEFT(CW112,3))
            )
        ),
        "OK"
    )
)</f>
        <v>OK</v>
      </c>
      <c r="Q112" s="163" t="str">
        <f>IF(CY112&lt;&gt;"",
    IF(INT('Drill Size Info'!$AA$19)=INT('Drill Size Info'!$AB$15),
        --(INT('Drill Size Info'!$AA$15) &amp; "." &amp; CY112),
        IF(AND((--(INT('Drill Size Info'!$AA$15) &amp; "." &amp; CY112)&gt;=--('Drill Size Info'!$AA$15)), (--(INT('Drill Size Info'!$AA$15) &amp; "." &amp; CY112)&lt;=--('Drill Size Info'!$AB$15))),
            --(INT('Drill Size Info'!$AA$15) &amp; "." &amp; CY112),
            --(INT('Drill Size Info'!$AB$15) &amp; "." &amp; CY112)
        )
    ),
    IF(CW112&lt;&gt;"",
        IF(INT('Drill Size Info'!$AA$15)=INT('Drill Size Info'!$AB$15),
            --(INT('Drill Size Info'!$AA$15) &amp; "." &amp; RIGHT(CW112,3)),
            IF(AND((--(INT('Drill Size Info'!$AA$15) &amp; "." &amp; RIGHT(CW112,3))&gt;=--('Drill Size Info'!$AA$15)), (--(INT('Drill Size Info'!$AA$15) &amp; "." &amp; RIGHT(CW112,3))&lt;=--('Drill Size Info'!$AB$15))),
                --(INT('Drill Size Info'!$AA$15) &amp; "." &amp; RIGHT(CW112,3)),
                --(INT('Drill Size Info'!$AB$15) &amp; "." &amp; RIGHT(CW112,3))
            )
        ),
        "N/A"
    )
)</f>
        <v>N/A</v>
      </c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40"/>
      <c r="AD112" s="140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41"/>
      <c r="AT112" s="141"/>
      <c r="AU112" s="141"/>
      <c r="AV112" s="141"/>
      <c r="AW112" s="141"/>
      <c r="AX112" s="141"/>
      <c r="AY112" s="142"/>
      <c r="AZ112" s="52"/>
      <c r="BA112" s="52"/>
      <c r="BB112" s="52"/>
      <c r="BC112" s="52"/>
      <c r="BD112" s="52"/>
      <c r="BE112" s="52"/>
      <c r="BF112" s="192" t="str">
        <f t="shared" si="74"/>
        <v/>
      </c>
      <c r="BG112" s="52"/>
      <c r="BH112" s="52"/>
      <c r="BI112" s="19">
        <f t="shared" si="76"/>
        <v>0</v>
      </c>
      <c r="BJ112" s="19">
        <f t="shared" si="77"/>
        <v>0</v>
      </c>
      <c r="BK112" s="19">
        <f t="shared" si="78"/>
        <v>0</v>
      </c>
      <c r="BL112" s="19">
        <f t="shared" si="79"/>
        <v>0</v>
      </c>
      <c r="BM112" s="19">
        <f t="shared" si="80"/>
        <v>0</v>
      </c>
      <c r="BN112" s="19">
        <f t="shared" si="81"/>
        <v>0</v>
      </c>
      <c r="BO112" s="19">
        <f t="shared" si="82"/>
        <v>0</v>
      </c>
      <c r="BP112" s="19">
        <f t="shared" si="83"/>
        <v>0</v>
      </c>
      <c r="BQ112" s="19">
        <f t="shared" si="84"/>
        <v>0</v>
      </c>
      <c r="BR112" s="19">
        <f t="shared" si="85"/>
        <v>0</v>
      </c>
      <c r="BS112" s="19">
        <f t="shared" si="86"/>
        <v>0</v>
      </c>
      <c r="BT112" s="19">
        <f t="shared" si="87"/>
        <v>0</v>
      </c>
      <c r="BU112" s="19">
        <f t="shared" si="88"/>
        <v>0</v>
      </c>
      <c r="BV112" s="19">
        <f t="shared" si="89"/>
        <v>0</v>
      </c>
      <c r="BW112" s="19">
        <f t="shared" si="90"/>
        <v>0</v>
      </c>
      <c r="BX112" s="19">
        <f t="shared" si="91"/>
        <v>0</v>
      </c>
      <c r="BY112" s="19">
        <f t="shared" si="92"/>
        <v>0</v>
      </c>
      <c r="BZ112" s="19">
        <f t="shared" si="93"/>
        <v>0</v>
      </c>
      <c r="CA112" s="19">
        <f t="shared" si="94"/>
        <v>0</v>
      </c>
      <c r="CB112" s="19">
        <f t="shared" si="95"/>
        <v>0</v>
      </c>
      <c r="CC112" s="19">
        <f t="shared" si="96"/>
        <v>0</v>
      </c>
      <c r="CD112" s="19">
        <f t="shared" si="97"/>
        <v>0</v>
      </c>
      <c r="CE112" s="19">
        <f t="shared" si="98"/>
        <v>0</v>
      </c>
      <c r="CF112" s="19">
        <f t="shared" si="99"/>
        <v>0</v>
      </c>
      <c r="CG112" s="19">
        <f t="shared" si="100"/>
        <v>0</v>
      </c>
      <c r="CH112" s="19">
        <f t="shared" si="101"/>
        <v>0</v>
      </c>
      <c r="CI112" s="19">
        <f t="shared" si="102"/>
        <v>0</v>
      </c>
      <c r="CJ112" s="19">
        <f t="shared" si="103"/>
        <v>0</v>
      </c>
      <c r="CK112" s="19">
        <f t="shared" si="104"/>
        <v>0</v>
      </c>
      <c r="CL112" s="19">
        <f t="shared" si="105"/>
        <v>0</v>
      </c>
      <c r="CM112" s="19">
        <f t="shared" si="106"/>
        <v>0</v>
      </c>
      <c r="CN112" s="19">
        <f t="shared" si="107"/>
        <v>0</v>
      </c>
    </row>
    <row r="113" spans="2:92" ht="15" customHeight="1" x14ac:dyDescent="0.2">
      <c r="B113" s="136">
        <f t="shared" si="75"/>
        <v>105</v>
      </c>
      <c r="C113" s="137" t="str">
        <f>CONCATENATE('DATA SHEET'!$B$9,'Drill Size Info'!$P$2)</f>
        <v>" HWDP</v>
      </c>
      <c r="D113" s="138" t="str" cm="1">
        <f t="array" aca="1" ref="D113" ca="1">CELL("contents",BF113)</f>
        <v/>
      </c>
      <c r="E113" s="137" t="s">
        <v>154</v>
      </c>
      <c r="F113" s="137" t="s">
        <v>154</v>
      </c>
      <c r="G113" s="154"/>
      <c r="H113" s="154"/>
      <c r="I113" s="137" t="s">
        <v>154</v>
      </c>
      <c r="J113" s="154" t="s">
        <v>154</v>
      </c>
      <c r="K113" s="154" t="s">
        <v>154</v>
      </c>
      <c r="L113" s="137" t="s">
        <v>154</v>
      </c>
      <c r="M113" s="137" t="s">
        <v>154</v>
      </c>
      <c r="N113" s="158" t="str">
        <f>IF(CU113&lt;&gt;"",
    IF(INT('Drill Size Info'!$AA$19)=INT('Drill Size Info'!$AB$19),
        --(INT('Drill Size Info'!$AA$19) &amp; "." &amp; CU113),
        IF(AND((--(INT('Drill Size Info'!$AA$19) &amp; "." &amp; CU113)&gt;=--('Drill Size Info'!$AA$19)), (--(INT('Drill Size Info'!$AA$19) &amp; "." &amp; CU113)&lt;=--('Drill Size Info'!$AB$19))),
            --(INT('Drill Size Info'!$AA$19) &amp; "." &amp; CU113),
            --(INT('Drill Size Info'!$AB$19) &amp; "." &amp; CU113)
        )
    ),
    IF(CT113&lt;&gt;"",
        IF(INT('Drill Size Info'!$AA$19)=INT('Drill Size Info'!$AB$19),
            --(INT('Drill Size Info'!$AA$19) &amp; "." &amp; LEFT(CT113,3)),
            IF(AND((--(INT('Drill Size Info'!$AA$19) &amp; "." &amp; LEFT(CT113,3))&gt;=--('Drill Size Info'!$AA$19)), (--(INT('Drill Size Info'!$AA$19) &amp; "." &amp; LEFT(CT113,3))&lt;=--('Drill Size Info'!$AB$19))),
                --(INT('Drill Size Info'!$AA$19) &amp; "." &amp; LEFT(CT113,3)),
                --(INT('Drill Size Info'!$AB$19) &amp; "." &amp; LEFT(CT113,3))
            )
        ),
        "OK"
    )
)</f>
        <v>OK</v>
      </c>
      <c r="O113" s="163" t="str">
        <f>IF(CV113&lt;&gt;"",
    IF(INT('Drill Size Info'!$AA$19)=INT('Drill Size Info'!$AB$19),
        --(INT('Drill Size Info'!$AA$19) &amp; "." &amp; CV113),
        IF(AND((--(INT('Drill Size Info'!$AA$19) &amp; "." &amp; CV113)&gt;=--('Drill Size Info'!$AA$19)), (--(INT('Drill Size Info'!$AA$19) &amp; "." &amp; CV113)&lt;=--('Drill Size Info'!$AB$19))),
            --(INT('Drill Size Info'!$AA$19) &amp; "." &amp; CV113),
            --(INT('Drill Size Info'!$AB$19) &amp; "." &amp; CV113)
        )
    ),
    IF(CT113&lt;&gt;"",
        IF(INT('Drill Size Info'!$AA$19)=INT('Drill Size Info'!$AB$19),
            --(INT('Drill Size Info'!$AA$19) &amp; "." &amp; RIGHT(CT113,3)),
            IF(AND((--(INT('Drill Size Info'!$AA$19) &amp; "." &amp; RIGHT(CT113,3))&gt;=--('Drill Size Info'!$AA$19)), (--(INT('Drill Size Info'!$AA$19) &amp; "." &amp; RIGHT(CT113,3))&lt;=--('Drill Size Info'!$AB$19))),
                --(INT('Drill Size Info'!$AA$19) &amp; "." &amp; RIGHT(CT113,3)),
                --(INT('Drill Size Info'!$AB$19) &amp; "." &amp; RIGHT(CT113,3))
            )
        ),
        "N/A"
    )
)</f>
        <v>N/A</v>
      </c>
      <c r="P113" s="158" t="str">
        <f>IF(CX113&lt;&gt;"",
    IF(INT('Drill Size Info'!$AA$19)=INT('Drill Size Info'!$AB$15),
        --(INT('Drill Size Info'!$AA$15) &amp; "." &amp; CX113),
        IF(AND((--(INT('Drill Size Info'!$AA$15) &amp; "." &amp; CX113)&gt;=--('Drill Size Info'!$AA$15)), (--(INT('Drill Size Info'!$AA$15) &amp; "." &amp; CX113)&lt;=--('Drill Size Info'!$AB$15))),
            --(INT('Drill Size Info'!$AA$15) &amp; "." &amp; CX113),
            --(INT('Drill Size Info'!$AB$15) &amp; "." &amp; CX113)
        )
    ),
    IF(CW113&lt;&gt;"",
        IF(INT('Drill Size Info'!$AA$15)=INT('Drill Size Info'!$AB$15),
            --(INT('Drill Size Info'!$AA$15) &amp; "." &amp; LEFT(CW113,3)),
            IF(AND((--(INT('Drill Size Info'!$AA$15) &amp; "." &amp; LEFT(CW113,3))&gt;=--('Drill Size Info'!$AA$15)), (--(INT('Drill Size Info'!$AA$15) &amp; "." &amp; LEFT(CW113,3))&lt;=--('Drill Size Info'!$AB$15))),
                --(INT('Drill Size Info'!$AA$15) &amp; "." &amp; LEFT(CW113,3)),
                --(INT('Drill Size Info'!$AB$15) &amp; "." &amp; LEFT(CW113,3))
            )
        ),
        "OK"
    )
)</f>
        <v>OK</v>
      </c>
      <c r="Q113" s="163" t="str">
        <f>IF(CY113&lt;&gt;"",
    IF(INT('Drill Size Info'!$AA$19)=INT('Drill Size Info'!$AB$15),
        --(INT('Drill Size Info'!$AA$15) &amp; "." &amp; CY113),
        IF(AND((--(INT('Drill Size Info'!$AA$15) &amp; "." &amp; CY113)&gt;=--('Drill Size Info'!$AA$15)), (--(INT('Drill Size Info'!$AA$15) &amp; "." &amp; CY113)&lt;=--('Drill Size Info'!$AB$15))),
            --(INT('Drill Size Info'!$AA$15) &amp; "." &amp; CY113),
            --(INT('Drill Size Info'!$AB$15) &amp; "." &amp; CY113)
        )
    ),
    IF(CW113&lt;&gt;"",
        IF(INT('Drill Size Info'!$AA$15)=INT('Drill Size Info'!$AB$15),
            --(INT('Drill Size Info'!$AA$15) &amp; "." &amp; RIGHT(CW113,3)),
            IF(AND((--(INT('Drill Size Info'!$AA$15) &amp; "." &amp; RIGHT(CW113,3))&gt;=--('Drill Size Info'!$AA$15)), (--(INT('Drill Size Info'!$AA$15) &amp; "." &amp; RIGHT(CW113,3))&lt;=--('Drill Size Info'!$AB$15))),
                --(INT('Drill Size Info'!$AA$15) &amp; "." &amp; RIGHT(CW113,3)),
                --(INT('Drill Size Info'!$AB$15) &amp; "." &amp; RIGHT(CW113,3))
            )
        ),
        "N/A"
    )
)</f>
        <v>N/A</v>
      </c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40"/>
      <c r="AD113" s="140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41"/>
      <c r="AT113" s="141"/>
      <c r="AU113" s="141"/>
      <c r="AV113" s="141"/>
      <c r="AW113" s="141"/>
      <c r="AX113" s="141"/>
      <c r="AY113" s="142"/>
      <c r="AZ113" s="52"/>
      <c r="BA113" s="52"/>
      <c r="BB113" s="52"/>
      <c r="BC113" s="52"/>
      <c r="BD113" s="52"/>
      <c r="BE113" s="52"/>
      <c r="BF113" s="192" t="str">
        <f t="shared" si="74"/>
        <v/>
      </c>
      <c r="BG113" s="52"/>
      <c r="BH113" s="52"/>
      <c r="BI113" s="19">
        <f t="shared" si="76"/>
        <v>0</v>
      </c>
      <c r="BJ113" s="19">
        <f t="shared" si="77"/>
        <v>0</v>
      </c>
      <c r="BK113" s="19">
        <f t="shared" si="78"/>
        <v>0</v>
      </c>
      <c r="BL113" s="19">
        <f t="shared" si="79"/>
        <v>0</v>
      </c>
      <c r="BM113" s="19">
        <f t="shared" si="80"/>
        <v>0</v>
      </c>
      <c r="BN113" s="19">
        <f t="shared" si="81"/>
        <v>0</v>
      </c>
      <c r="BO113" s="19">
        <f t="shared" si="82"/>
        <v>0</v>
      </c>
      <c r="BP113" s="19">
        <f t="shared" si="83"/>
        <v>0</v>
      </c>
      <c r="BQ113" s="19">
        <f t="shared" si="84"/>
        <v>0</v>
      </c>
      <c r="BR113" s="19">
        <f t="shared" si="85"/>
        <v>0</v>
      </c>
      <c r="BS113" s="19">
        <f t="shared" si="86"/>
        <v>0</v>
      </c>
      <c r="BT113" s="19">
        <f t="shared" si="87"/>
        <v>0</v>
      </c>
      <c r="BU113" s="19">
        <f t="shared" si="88"/>
        <v>0</v>
      </c>
      <c r="BV113" s="19">
        <f t="shared" si="89"/>
        <v>0</v>
      </c>
      <c r="BW113" s="19">
        <f t="shared" si="90"/>
        <v>0</v>
      </c>
      <c r="BX113" s="19">
        <f t="shared" si="91"/>
        <v>0</v>
      </c>
      <c r="BY113" s="19">
        <f t="shared" si="92"/>
        <v>0</v>
      </c>
      <c r="BZ113" s="19">
        <f t="shared" si="93"/>
        <v>0</v>
      </c>
      <c r="CA113" s="19">
        <f t="shared" si="94"/>
        <v>0</v>
      </c>
      <c r="CB113" s="19">
        <f t="shared" si="95"/>
        <v>0</v>
      </c>
      <c r="CC113" s="19">
        <f t="shared" si="96"/>
        <v>0</v>
      </c>
      <c r="CD113" s="19">
        <f t="shared" si="97"/>
        <v>0</v>
      </c>
      <c r="CE113" s="19">
        <f t="shared" si="98"/>
        <v>0</v>
      </c>
      <c r="CF113" s="19">
        <f t="shared" si="99"/>
        <v>0</v>
      </c>
      <c r="CG113" s="19">
        <f t="shared" si="100"/>
        <v>0</v>
      </c>
      <c r="CH113" s="19">
        <f t="shared" si="101"/>
        <v>0</v>
      </c>
      <c r="CI113" s="19">
        <f t="shared" si="102"/>
        <v>0</v>
      </c>
      <c r="CJ113" s="19">
        <f t="shared" si="103"/>
        <v>0</v>
      </c>
      <c r="CK113" s="19">
        <f t="shared" si="104"/>
        <v>0</v>
      </c>
      <c r="CL113" s="19">
        <f t="shared" si="105"/>
        <v>0</v>
      </c>
      <c r="CM113" s="19">
        <f t="shared" si="106"/>
        <v>0</v>
      </c>
      <c r="CN113" s="19">
        <f t="shared" si="107"/>
        <v>0</v>
      </c>
    </row>
    <row r="114" spans="2:92" ht="15" customHeight="1" x14ac:dyDescent="0.2">
      <c r="B114" s="136">
        <f t="shared" si="75"/>
        <v>106</v>
      </c>
      <c r="C114" s="137" t="str">
        <f>CONCATENATE('DATA SHEET'!$B$9,'Drill Size Info'!$P$2)</f>
        <v>" HWDP</v>
      </c>
      <c r="D114" s="138" t="str" cm="1">
        <f t="array" aca="1" ref="D114" ca="1">CELL("contents",BF114)</f>
        <v/>
      </c>
      <c r="E114" s="137" t="s">
        <v>154</v>
      </c>
      <c r="F114" s="137" t="s">
        <v>154</v>
      </c>
      <c r="G114" s="154"/>
      <c r="H114" s="154"/>
      <c r="I114" s="137" t="s">
        <v>154</v>
      </c>
      <c r="J114" s="154" t="s">
        <v>154</v>
      </c>
      <c r="K114" s="154" t="s">
        <v>154</v>
      </c>
      <c r="L114" s="137" t="s">
        <v>154</v>
      </c>
      <c r="M114" s="137" t="s">
        <v>154</v>
      </c>
      <c r="N114" s="158" t="str">
        <f>IF(CU114&lt;&gt;"",
    IF(INT('Drill Size Info'!$AA$19)=INT('Drill Size Info'!$AB$19),
        --(INT('Drill Size Info'!$AA$19) &amp; "." &amp; CU114),
        IF(AND((--(INT('Drill Size Info'!$AA$19) &amp; "." &amp; CU114)&gt;=--('Drill Size Info'!$AA$19)), (--(INT('Drill Size Info'!$AA$19) &amp; "." &amp; CU114)&lt;=--('Drill Size Info'!$AB$19))),
            --(INT('Drill Size Info'!$AA$19) &amp; "." &amp; CU114),
            --(INT('Drill Size Info'!$AB$19) &amp; "." &amp; CU114)
        )
    ),
    IF(CT114&lt;&gt;"",
        IF(INT('Drill Size Info'!$AA$19)=INT('Drill Size Info'!$AB$19),
            --(INT('Drill Size Info'!$AA$19) &amp; "." &amp; LEFT(CT114,3)),
            IF(AND((--(INT('Drill Size Info'!$AA$19) &amp; "." &amp; LEFT(CT114,3))&gt;=--('Drill Size Info'!$AA$19)), (--(INT('Drill Size Info'!$AA$19) &amp; "." &amp; LEFT(CT114,3))&lt;=--('Drill Size Info'!$AB$19))),
                --(INT('Drill Size Info'!$AA$19) &amp; "." &amp; LEFT(CT114,3)),
                --(INT('Drill Size Info'!$AB$19) &amp; "." &amp; LEFT(CT114,3))
            )
        ),
        "OK"
    )
)</f>
        <v>OK</v>
      </c>
      <c r="O114" s="163" t="str">
        <f>IF(CV114&lt;&gt;"",
    IF(INT('Drill Size Info'!$AA$19)=INT('Drill Size Info'!$AB$19),
        --(INT('Drill Size Info'!$AA$19) &amp; "." &amp; CV114),
        IF(AND((--(INT('Drill Size Info'!$AA$19) &amp; "." &amp; CV114)&gt;=--('Drill Size Info'!$AA$19)), (--(INT('Drill Size Info'!$AA$19) &amp; "." &amp; CV114)&lt;=--('Drill Size Info'!$AB$19))),
            --(INT('Drill Size Info'!$AA$19) &amp; "." &amp; CV114),
            --(INT('Drill Size Info'!$AB$19) &amp; "." &amp; CV114)
        )
    ),
    IF(CT114&lt;&gt;"",
        IF(INT('Drill Size Info'!$AA$19)=INT('Drill Size Info'!$AB$19),
            --(INT('Drill Size Info'!$AA$19) &amp; "." &amp; RIGHT(CT114,3)),
            IF(AND((--(INT('Drill Size Info'!$AA$19) &amp; "." &amp; RIGHT(CT114,3))&gt;=--('Drill Size Info'!$AA$19)), (--(INT('Drill Size Info'!$AA$19) &amp; "." &amp; RIGHT(CT114,3))&lt;=--('Drill Size Info'!$AB$19))),
                --(INT('Drill Size Info'!$AA$19) &amp; "." &amp; RIGHT(CT114,3)),
                --(INT('Drill Size Info'!$AB$19) &amp; "." &amp; RIGHT(CT114,3))
            )
        ),
        "N/A"
    )
)</f>
        <v>N/A</v>
      </c>
      <c r="P114" s="158" t="str">
        <f>IF(CX114&lt;&gt;"",
    IF(INT('Drill Size Info'!$AA$19)=INT('Drill Size Info'!$AB$15),
        --(INT('Drill Size Info'!$AA$15) &amp; "." &amp; CX114),
        IF(AND((--(INT('Drill Size Info'!$AA$15) &amp; "." &amp; CX114)&gt;=--('Drill Size Info'!$AA$15)), (--(INT('Drill Size Info'!$AA$15) &amp; "." &amp; CX114)&lt;=--('Drill Size Info'!$AB$15))),
            --(INT('Drill Size Info'!$AA$15) &amp; "." &amp; CX114),
            --(INT('Drill Size Info'!$AB$15) &amp; "." &amp; CX114)
        )
    ),
    IF(CW114&lt;&gt;"",
        IF(INT('Drill Size Info'!$AA$15)=INT('Drill Size Info'!$AB$15),
            --(INT('Drill Size Info'!$AA$15) &amp; "." &amp; LEFT(CW114,3)),
            IF(AND((--(INT('Drill Size Info'!$AA$15) &amp; "." &amp; LEFT(CW114,3))&gt;=--('Drill Size Info'!$AA$15)), (--(INT('Drill Size Info'!$AA$15) &amp; "." &amp; LEFT(CW114,3))&lt;=--('Drill Size Info'!$AB$15))),
                --(INT('Drill Size Info'!$AA$15) &amp; "." &amp; LEFT(CW114,3)),
                --(INT('Drill Size Info'!$AB$15) &amp; "." &amp; LEFT(CW114,3))
            )
        ),
        "OK"
    )
)</f>
        <v>OK</v>
      </c>
      <c r="Q114" s="163" t="str">
        <f>IF(CY114&lt;&gt;"",
    IF(INT('Drill Size Info'!$AA$19)=INT('Drill Size Info'!$AB$15),
        --(INT('Drill Size Info'!$AA$15) &amp; "." &amp; CY114),
        IF(AND((--(INT('Drill Size Info'!$AA$15) &amp; "." &amp; CY114)&gt;=--('Drill Size Info'!$AA$15)), (--(INT('Drill Size Info'!$AA$15) &amp; "." &amp; CY114)&lt;=--('Drill Size Info'!$AB$15))),
            --(INT('Drill Size Info'!$AA$15) &amp; "." &amp; CY114),
            --(INT('Drill Size Info'!$AB$15) &amp; "." &amp; CY114)
        )
    ),
    IF(CW114&lt;&gt;"",
        IF(INT('Drill Size Info'!$AA$15)=INT('Drill Size Info'!$AB$15),
            --(INT('Drill Size Info'!$AA$15) &amp; "." &amp; RIGHT(CW114,3)),
            IF(AND((--(INT('Drill Size Info'!$AA$15) &amp; "." &amp; RIGHT(CW114,3))&gt;=--('Drill Size Info'!$AA$15)), (--(INT('Drill Size Info'!$AA$15) &amp; "." &amp; RIGHT(CW114,3))&lt;=--('Drill Size Info'!$AB$15))),
                --(INT('Drill Size Info'!$AA$15) &amp; "." &amp; RIGHT(CW114,3)),
                --(INT('Drill Size Info'!$AB$15) &amp; "." &amp; RIGHT(CW114,3))
            )
        ),
        "N/A"
    )
)</f>
        <v>N/A</v>
      </c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40"/>
      <c r="AD114" s="140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41"/>
      <c r="AT114" s="141"/>
      <c r="AU114" s="141"/>
      <c r="AV114" s="141"/>
      <c r="AW114" s="141"/>
      <c r="AX114" s="141"/>
      <c r="AY114" s="142"/>
      <c r="AZ114" s="52"/>
      <c r="BA114" s="52"/>
      <c r="BB114" s="52"/>
      <c r="BC114" s="52"/>
      <c r="BD114" s="52"/>
      <c r="BE114" s="52"/>
      <c r="BF114" s="192" t="str">
        <f t="shared" si="74"/>
        <v/>
      </c>
      <c r="BG114" s="52"/>
      <c r="BH114" s="52"/>
      <c r="BI114" s="19">
        <f t="shared" si="76"/>
        <v>0</v>
      </c>
      <c r="BJ114" s="19">
        <f t="shared" si="77"/>
        <v>0</v>
      </c>
      <c r="BK114" s="19">
        <f t="shared" si="78"/>
        <v>0</v>
      </c>
      <c r="BL114" s="19">
        <f t="shared" si="79"/>
        <v>0</v>
      </c>
      <c r="BM114" s="19">
        <f t="shared" si="80"/>
        <v>0</v>
      </c>
      <c r="BN114" s="19">
        <f t="shared" si="81"/>
        <v>0</v>
      </c>
      <c r="BO114" s="19">
        <f t="shared" si="82"/>
        <v>0</v>
      </c>
      <c r="BP114" s="19">
        <f t="shared" si="83"/>
        <v>0</v>
      </c>
      <c r="BQ114" s="19">
        <f t="shared" si="84"/>
        <v>0</v>
      </c>
      <c r="BR114" s="19">
        <f t="shared" si="85"/>
        <v>0</v>
      </c>
      <c r="BS114" s="19">
        <f t="shared" si="86"/>
        <v>0</v>
      </c>
      <c r="BT114" s="19">
        <f t="shared" si="87"/>
        <v>0</v>
      </c>
      <c r="BU114" s="19">
        <f t="shared" si="88"/>
        <v>0</v>
      </c>
      <c r="BV114" s="19">
        <f t="shared" si="89"/>
        <v>0</v>
      </c>
      <c r="BW114" s="19">
        <f t="shared" si="90"/>
        <v>0</v>
      </c>
      <c r="BX114" s="19">
        <f t="shared" si="91"/>
        <v>0</v>
      </c>
      <c r="BY114" s="19">
        <f t="shared" si="92"/>
        <v>0</v>
      </c>
      <c r="BZ114" s="19">
        <f t="shared" si="93"/>
        <v>0</v>
      </c>
      <c r="CA114" s="19">
        <f t="shared" si="94"/>
        <v>0</v>
      </c>
      <c r="CB114" s="19">
        <f t="shared" si="95"/>
        <v>0</v>
      </c>
      <c r="CC114" s="19">
        <f t="shared" si="96"/>
        <v>0</v>
      </c>
      <c r="CD114" s="19">
        <f t="shared" si="97"/>
        <v>0</v>
      </c>
      <c r="CE114" s="19">
        <f t="shared" si="98"/>
        <v>0</v>
      </c>
      <c r="CF114" s="19">
        <f t="shared" si="99"/>
        <v>0</v>
      </c>
      <c r="CG114" s="19">
        <f t="shared" si="100"/>
        <v>0</v>
      </c>
      <c r="CH114" s="19">
        <f t="shared" si="101"/>
        <v>0</v>
      </c>
      <c r="CI114" s="19">
        <f t="shared" si="102"/>
        <v>0</v>
      </c>
      <c r="CJ114" s="19">
        <f t="shared" si="103"/>
        <v>0</v>
      </c>
      <c r="CK114" s="19">
        <f t="shared" si="104"/>
        <v>0</v>
      </c>
      <c r="CL114" s="19">
        <f t="shared" si="105"/>
        <v>0</v>
      </c>
      <c r="CM114" s="19">
        <f t="shared" si="106"/>
        <v>0</v>
      </c>
      <c r="CN114" s="19">
        <f t="shared" si="107"/>
        <v>0</v>
      </c>
    </row>
    <row r="115" spans="2:92" ht="15" customHeight="1" x14ac:dyDescent="0.2">
      <c r="B115" s="136">
        <f t="shared" si="75"/>
        <v>107</v>
      </c>
      <c r="C115" s="137" t="str">
        <f>CONCATENATE('DATA SHEET'!$B$9,'Drill Size Info'!$P$2)</f>
        <v>" HWDP</v>
      </c>
      <c r="D115" s="138" t="str" cm="1">
        <f t="array" aca="1" ref="D115" ca="1">CELL("contents",BF115)</f>
        <v/>
      </c>
      <c r="E115" s="137" t="s">
        <v>154</v>
      </c>
      <c r="F115" s="137" t="s">
        <v>154</v>
      </c>
      <c r="G115" s="154"/>
      <c r="H115" s="154"/>
      <c r="I115" s="137" t="s">
        <v>154</v>
      </c>
      <c r="J115" s="154" t="s">
        <v>154</v>
      </c>
      <c r="K115" s="154" t="s">
        <v>154</v>
      </c>
      <c r="L115" s="137" t="s">
        <v>154</v>
      </c>
      <c r="M115" s="137" t="s">
        <v>154</v>
      </c>
      <c r="N115" s="158" t="str">
        <f>IF(CU115&lt;&gt;"",
    IF(INT('Drill Size Info'!$AA$19)=INT('Drill Size Info'!$AB$19),
        --(INT('Drill Size Info'!$AA$19) &amp; "." &amp; CU115),
        IF(AND((--(INT('Drill Size Info'!$AA$19) &amp; "." &amp; CU115)&gt;=--('Drill Size Info'!$AA$19)), (--(INT('Drill Size Info'!$AA$19) &amp; "." &amp; CU115)&lt;=--('Drill Size Info'!$AB$19))),
            --(INT('Drill Size Info'!$AA$19) &amp; "." &amp; CU115),
            --(INT('Drill Size Info'!$AB$19) &amp; "." &amp; CU115)
        )
    ),
    IF(CT115&lt;&gt;"",
        IF(INT('Drill Size Info'!$AA$19)=INT('Drill Size Info'!$AB$19),
            --(INT('Drill Size Info'!$AA$19) &amp; "." &amp; LEFT(CT115,3)),
            IF(AND((--(INT('Drill Size Info'!$AA$19) &amp; "." &amp; LEFT(CT115,3))&gt;=--('Drill Size Info'!$AA$19)), (--(INT('Drill Size Info'!$AA$19) &amp; "." &amp; LEFT(CT115,3))&lt;=--('Drill Size Info'!$AB$19))),
                --(INT('Drill Size Info'!$AA$19) &amp; "." &amp; LEFT(CT115,3)),
                --(INT('Drill Size Info'!$AB$19) &amp; "." &amp; LEFT(CT115,3))
            )
        ),
        "OK"
    )
)</f>
        <v>OK</v>
      </c>
      <c r="O115" s="163" t="str">
        <f>IF(CV115&lt;&gt;"",
    IF(INT('Drill Size Info'!$AA$19)=INT('Drill Size Info'!$AB$19),
        --(INT('Drill Size Info'!$AA$19) &amp; "." &amp; CV115),
        IF(AND((--(INT('Drill Size Info'!$AA$19) &amp; "." &amp; CV115)&gt;=--('Drill Size Info'!$AA$19)), (--(INT('Drill Size Info'!$AA$19) &amp; "." &amp; CV115)&lt;=--('Drill Size Info'!$AB$19))),
            --(INT('Drill Size Info'!$AA$19) &amp; "." &amp; CV115),
            --(INT('Drill Size Info'!$AB$19) &amp; "." &amp; CV115)
        )
    ),
    IF(CT115&lt;&gt;"",
        IF(INT('Drill Size Info'!$AA$19)=INT('Drill Size Info'!$AB$19),
            --(INT('Drill Size Info'!$AA$19) &amp; "." &amp; RIGHT(CT115,3)),
            IF(AND((--(INT('Drill Size Info'!$AA$19) &amp; "." &amp; RIGHT(CT115,3))&gt;=--('Drill Size Info'!$AA$19)), (--(INT('Drill Size Info'!$AA$19) &amp; "." &amp; RIGHT(CT115,3))&lt;=--('Drill Size Info'!$AB$19))),
                --(INT('Drill Size Info'!$AA$19) &amp; "." &amp; RIGHT(CT115,3)),
                --(INT('Drill Size Info'!$AB$19) &amp; "." &amp; RIGHT(CT115,3))
            )
        ),
        "N/A"
    )
)</f>
        <v>N/A</v>
      </c>
      <c r="P115" s="158" t="str">
        <f>IF(CX115&lt;&gt;"",
    IF(INT('Drill Size Info'!$AA$19)=INT('Drill Size Info'!$AB$15),
        --(INT('Drill Size Info'!$AA$15) &amp; "." &amp; CX115),
        IF(AND((--(INT('Drill Size Info'!$AA$15) &amp; "." &amp; CX115)&gt;=--('Drill Size Info'!$AA$15)), (--(INT('Drill Size Info'!$AA$15) &amp; "." &amp; CX115)&lt;=--('Drill Size Info'!$AB$15))),
            --(INT('Drill Size Info'!$AA$15) &amp; "." &amp; CX115),
            --(INT('Drill Size Info'!$AB$15) &amp; "." &amp; CX115)
        )
    ),
    IF(CW115&lt;&gt;"",
        IF(INT('Drill Size Info'!$AA$15)=INT('Drill Size Info'!$AB$15),
            --(INT('Drill Size Info'!$AA$15) &amp; "." &amp; LEFT(CW115,3)),
            IF(AND((--(INT('Drill Size Info'!$AA$15) &amp; "." &amp; LEFT(CW115,3))&gt;=--('Drill Size Info'!$AA$15)), (--(INT('Drill Size Info'!$AA$15) &amp; "." &amp; LEFT(CW115,3))&lt;=--('Drill Size Info'!$AB$15))),
                --(INT('Drill Size Info'!$AA$15) &amp; "." &amp; LEFT(CW115,3)),
                --(INT('Drill Size Info'!$AB$15) &amp; "." &amp; LEFT(CW115,3))
            )
        ),
        "OK"
    )
)</f>
        <v>OK</v>
      </c>
      <c r="Q115" s="163" t="str">
        <f>IF(CY115&lt;&gt;"",
    IF(INT('Drill Size Info'!$AA$19)=INT('Drill Size Info'!$AB$15),
        --(INT('Drill Size Info'!$AA$15) &amp; "." &amp; CY115),
        IF(AND((--(INT('Drill Size Info'!$AA$15) &amp; "." &amp; CY115)&gt;=--('Drill Size Info'!$AA$15)), (--(INT('Drill Size Info'!$AA$15) &amp; "." &amp; CY115)&lt;=--('Drill Size Info'!$AB$15))),
            --(INT('Drill Size Info'!$AA$15) &amp; "." &amp; CY115),
            --(INT('Drill Size Info'!$AB$15) &amp; "." &amp; CY115)
        )
    ),
    IF(CW115&lt;&gt;"",
        IF(INT('Drill Size Info'!$AA$15)=INT('Drill Size Info'!$AB$15),
            --(INT('Drill Size Info'!$AA$15) &amp; "." &amp; RIGHT(CW115,3)),
            IF(AND((--(INT('Drill Size Info'!$AA$15) &amp; "." &amp; RIGHT(CW115,3))&gt;=--('Drill Size Info'!$AA$15)), (--(INT('Drill Size Info'!$AA$15) &amp; "." &amp; RIGHT(CW115,3))&lt;=--('Drill Size Info'!$AB$15))),
                --(INT('Drill Size Info'!$AA$15) &amp; "." &amp; RIGHT(CW115,3)),
                --(INT('Drill Size Info'!$AB$15) &amp; "." &amp; RIGHT(CW115,3))
            )
        ),
        "N/A"
    )
)</f>
        <v>N/A</v>
      </c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40"/>
      <c r="AD115" s="140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41"/>
      <c r="AT115" s="141"/>
      <c r="AU115" s="141"/>
      <c r="AV115" s="141"/>
      <c r="AW115" s="141"/>
      <c r="AX115" s="141"/>
      <c r="AY115" s="142"/>
      <c r="AZ115" s="52"/>
      <c r="BA115" s="52"/>
      <c r="BB115" s="52"/>
      <c r="BC115" s="52"/>
      <c r="BD115" s="52"/>
      <c r="BE115" s="52"/>
      <c r="BF115" s="192" t="str">
        <f t="shared" si="74"/>
        <v/>
      </c>
      <c r="BG115" s="52"/>
      <c r="BH115" s="52"/>
      <c r="BI115" s="19">
        <f t="shared" si="76"/>
        <v>0</v>
      </c>
      <c r="BJ115" s="19">
        <f t="shared" si="77"/>
        <v>0</v>
      </c>
      <c r="BK115" s="19">
        <f t="shared" si="78"/>
        <v>0</v>
      </c>
      <c r="BL115" s="19">
        <f t="shared" si="79"/>
        <v>0</v>
      </c>
      <c r="BM115" s="19">
        <f t="shared" si="80"/>
        <v>0</v>
      </c>
      <c r="BN115" s="19">
        <f t="shared" si="81"/>
        <v>0</v>
      </c>
      <c r="BO115" s="19">
        <f t="shared" si="82"/>
        <v>0</v>
      </c>
      <c r="BP115" s="19">
        <f t="shared" si="83"/>
        <v>0</v>
      </c>
      <c r="BQ115" s="19">
        <f t="shared" si="84"/>
        <v>0</v>
      </c>
      <c r="BR115" s="19">
        <f t="shared" si="85"/>
        <v>0</v>
      </c>
      <c r="BS115" s="19">
        <f t="shared" si="86"/>
        <v>0</v>
      </c>
      <c r="BT115" s="19">
        <f t="shared" si="87"/>
        <v>0</v>
      </c>
      <c r="BU115" s="19">
        <f t="shared" si="88"/>
        <v>0</v>
      </c>
      <c r="BV115" s="19">
        <f t="shared" si="89"/>
        <v>0</v>
      </c>
      <c r="BW115" s="19">
        <f t="shared" si="90"/>
        <v>0</v>
      </c>
      <c r="BX115" s="19">
        <f t="shared" si="91"/>
        <v>0</v>
      </c>
      <c r="BY115" s="19">
        <f t="shared" si="92"/>
        <v>0</v>
      </c>
      <c r="BZ115" s="19">
        <f t="shared" si="93"/>
        <v>0</v>
      </c>
      <c r="CA115" s="19">
        <f t="shared" si="94"/>
        <v>0</v>
      </c>
      <c r="CB115" s="19">
        <f t="shared" si="95"/>
        <v>0</v>
      </c>
      <c r="CC115" s="19">
        <f t="shared" si="96"/>
        <v>0</v>
      </c>
      <c r="CD115" s="19">
        <f t="shared" si="97"/>
        <v>0</v>
      </c>
      <c r="CE115" s="19">
        <f t="shared" si="98"/>
        <v>0</v>
      </c>
      <c r="CF115" s="19">
        <f t="shared" si="99"/>
        <v>0</v>
      </c>
      <c r="CG115" s="19">
        <f t="shared" si="100"/>
        <v>0</v>
      </c>
      <c r="CH115" s="19">
        <f t="shared" si="101"/>
        <v>0</v>
      </c>
      <c r="CI115" s="19">
        <f t="shared" si="102"/>
        <v>0</v>
      </c>
      <c r="CJ115" s="19">
        <f t="shared" si="103"/>
        <v>0</v>
      </c>
      <c r="CK115" s="19">
        <f t="shared" si="104"/>
        <v>0</v>
      </c>
      <c r="CL115" s="19">
        <f t="shared" si="105"/>
        <v>0</v>
      </c>
      <c r="CM115" s="19">
        <f t="shared" si="106"/>
        <v>0</v>
      </c>
      <c r="CN115" s="19">
        <f t="shared" si="107"/>
        <v>0</v>
      </c>
    </row>
    <row r="116" spans="2:92" ht="15" customHeight="1" x14ac:dyDescent="0.2">
      <c r="B116" s="136">
        <f t="shared" si="75"/>
        <v>108</v>
      </c>
      <c r="C116" s="137" t="str">
        <f>CONCATENATE('DATA SHEET'!$B$9,'Drill Size Info'!$P$2)</f>
        <v>" HWDP</v>
      </c>
      <c r="D116" s="138" t="str" cm="1">
        <f t="array" aca="1" ref="D116" ca="1">CELL("contents",BF116)</f>
        <v/>
      </c>
      <c r="E116" s="137" t="s">
        <v>154</v>
      </c>
      <c r="F116" s="137" t="s">
        <v>154</v>
      </c>
      <c r="G116" s="154"/>
      <c r="H116" s="154"/>
      <c r="I116" s="137" t="s">
        <v>154</v>
      </c>
      <c r="J116" s="154" t="s">
        <v>154</v>
      </c>
      <c r="K116" s="154" t="s">
        <v>154</v>
      </c>
      <c r="L116" s="137" t="s">
        <v>154</v>
      </c>
      <c r="M116" s="137" t="s">
        <v>154</v>
      </c>
      <c r="N116" s="158" t="str">
        <f>IF(CU116&lt;&gt;"",
    IF(INT('Drill Size Info'!$AA$19)=INT('Drill Size Info'!$AB$19),
        --(INT('Drill Size Info'!$AA$19) &amp; "." &amp; CU116),
        IF(AND((--(INT('Drill Size Info'!$AA$19) &amp; "." &amp; CU116)&gt;=--('Drill Size Info'!$AA$19)), (--(INT('Drill Size Info'!$AA$19) &amp; "." &amp; CU116)&lt;=--('Drill Size Info'!$AB$19))),
            --(INT('Drill Size Info'!$AA$19) &amp; "." &amp; CU116),
            --(INT('Drill Size Info'!$AB$19) &amp; "." &amp; CU116)
        )
    ),
    IF(CT116&lt;&gt;"",
        IF(INT('Drill Size Info'!$AA$19)=INT('Drill Size Info'!$AB$19),
            --(INT('Drill Size Info'!$AA$19) &amp; "." &amp; LEFT(CT116,3)),
            IF(AND((--(INT('Drill Size Info'!$AA$19) &amp; "." &amp; LEFT(CT116,3))&gt;=--('Drill Size Info'!$AA$19)), (--(INT('Drill Size Info'!$AA$19) &amp; "." &amp; LEFT(CT116,3))&lt;=--('Drill Size Info'!$AB$19))),
                --(INT('Drill Size Info'!$AA$19) &amp; "." &amp; LEFT(CT116,3)),
                --(INT('Drill Size Info'!$AB$19) &amp; "." &amp; LEFT(CT116,3))
            )
        ),
        "OK"
    )
)</f>
        <v>OK</v>
      </c>
      <c r="O116" s="163" t="str">
        <f>IF(CV116&lt;&gt;"",
    IF(INT('Drill Size Info'!$AA$19)=INT('Drill Size Info'!$AB$19),
        --(INT('Drill Size Info'!$AA$19) &amp; "." &amp; CV116),
        IF(AND((--(INT('Drill Size Info'!$AA$19) &amp; "." &amp; CV116)&gt;=--('Drill Size Info'!$AA$19)), (--(INT('Drill Size Info'!$AA$19) &amp; "." &amp; CV116)&lt;=--('Drill Size Info'!$AB$19))),
            --(INT('Drill Size Info'!$AA$19) &amp; "." &amp; CV116),
            --(INT('Drill Size Info'!$AB$19) &amp; "." &amp; CV116)
        )
    ),
    IF(CT116&lt;&gt;"",
        IF(INT('Drill Size Info'!$AA$19)=INT('Drill Size Info'!$AB$19),
            --(INT('Drill Size Info'!$AA$19) &amp; "." &amp; RIGHT(CT116,3)),
            IF(AND((--(INT('Drill Size Info'!$AA$19) &amp; "." &amp; RIGHT(CT116,3))&gt;=--('Drill Size Info'!$AA$19)), (--(INT('Drill Size Info'!$AA$19) &amp; "." &amp; RIGHT(CT116,3))&lt;=--('Drill Size Info'!$AB$19))),
                --(INT('Drill Size Info'!$AA$19) &amp; "." &amp; RIGHT(CT116,3)),
                --(INT('Drill Size Info'!$AB$19) &amp; "." &amp; RIGHT(CT116,3))
            )
        ),
        "N/A"
    )
)</f>
        <v>N/A</v>
      </c>
      <c r="P116" s="158" t="str">
        <f>IF(CX116&lt;&gt;"",
    IF(INT('Drill Size Info'!$AA$19)=INT('Drill Size Info'!$AB$15),
        --(INT('Drill Size Info'!$AA$15) &amp; "." &amp; CX116),
        IF(AND((--(INT('Drill Size Info'!$AA$15) &amp; "." &amp; CX116)&gt;=--('Drill Size Info'!$AA$15)), (--(INT('Drill Size Info'!$AA$15) &amp; "." &amp; CX116)&lt;=--('Drill Size Info'!$AB$15))),
            --(INT('Drill Size Info'!$AA$15) &amp; "." &amp; CX116),
            --(INT('Drill Size Info'!$AB$15) &amp; "." &amp; CX116)
        )
    ),
    IF(CW116&lt;&gt;"",
        IF(INT('Drill Size Info'!$AA$15)=INT('Drill Size Info'!$AB$15),
            --(INT('Drill Size Info'!$AA$15) &amp; "." &amp; LEFT(CW116,3)),
            IF(AND((--(INT('Drill Size Info'!$AA$15) &amp; "." &amp; LEFT(CW116,3))&gt;=--('Drill Size Info'!$AA$15)), (--(INT('Drill Size Info'!$AA$15) &amp; "." &amp; LEFT(CW116,3))&lt;=--('Drill Size Info'!$AB$15))),
                --(INT('Drill Size Info'!$AA$15) &amp; "." &amp; LEFT(CW116,3)),
                --(INT('Drill Size Info'!$AB$15) &amp; "." &amp; LEFT(CW116,3))
            )
        ),
        "OK"
    )
)</f>
        <v>OK</v>
      </c>
      <c r="Q116" s="163" t="str">
        <f>IF(CY116&lt;&gt;"",
    IF(INT('Drill Size Info'!$AA$19)=INT('Drill Size Info'!$AB$15),
        --(INT('Drill Size Info'!$AA$15) &amp; "." &amp; CY116),
        IF(AND((--(INT('Drill Size Info'!$AA$15) &amp; "." &amp; CY116)&gt;=--('Drill Size Info'!$AA$15)), (--(INT('Drill Size Info'!$AA$15) &amp; "." &amp; CY116)&lt;=--('Drill Size Info'!$AB$15))),
            --(INT('Drill Size Info'!$AA$15) &amp; "." &amp; CY116),
            --(INT('Drill Size Info'!$AB$15) &amp; "." &amp; CY116)
        )
    ),
    IF(CW116&lt;&gt;"",
        IF(INT('Drill Size Info'!$AA$15)=INT('Drill Size Info'!$AB$15),
            --(INT('Drill Size Info'!$AA$15) &amp; "." &amp; RIGHT(CW116,3)),
            IF(AND((--(INT('Drill Size Info'!$AA$15) &amp; "." &amp; RIGHT(CW116,3))&gt;=--('Drill Size Info'!$AA$15)), (--(INT('Drill Size Info'!$AA$15) &amp; "." &amp; RIGHT(CW116,3))&lt;=--('Drill Size Info'!$AB$15))),
                --(INT('Drill Size Info'!$AA$15) &amp; "." &amp; RIGHT(CW116,3)),
                --(INT('Drill Size Info'!$AB$15) &amp; "." &amp; RIGHT(CW116,3))
            )
        ),
        "N/A"
    )
)</f>
        <v>N/A</v>
      </c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40"/>
      <c r="AD116" s="140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41"/>
      <c r="AT116" s="141"/>
      <c r="AU116" s="141"/>
      <c r="AV116" s="141"/>
      <c r="AW116" s="141"/>
      <c r="AX116" s="141"/>
      <c r="AY116" s="142"/>
      <c r="AZ116" s="52"/>
      <c r="BA116" s="52"/>
      <c r="BB116" s="52"/>
      <c r="BC116" s="52"/>
      <c r="BD116" s="52"/>
      <c r="BE116" s="52"/>
      <c r="BF116" s="192" t="str">
        <f t="shared" si="74"/>
        <v/>
      </c>
      <c r="BG116" s="52"/>
      <c r="BH116" s="52"/>
      <c r="BI116" s="19">
        <f t="shared" si="76"/>
        <v>0</v>
      </c>
      <c r="BJ116" s="19">
        <f t="shared" si="77"/>
        <v>0</v>
      </c>
      <c r="BK116" s="19">
        <f t="shared" si="78"/>
        <v>0</v>
      </c>
      <c r="BL116" s="19">
        <f t="shared" si="79"/>
        <v>0</v>
      </c>
      <c r="BM116" s="19">
        <f t="shared" si="80"/>
        <v>0</v>
      </c>
      <c r="BN116" s="19">
        <f t="shared" si="81"/>
        <v>0</v>
      </c>
      <c r="BO116" s="19">
        <f t="shared" si="82"/>
        <v>0</v>
      </c>
      <c r="BP116" s="19">
        <f t="shared" si="83"/>
        <v>0</v>
      </c>
      <c r="BQ116" s="19">
        <f t="shared" si="84"/>
        <v>0</v>
      </c>
      <c r="BR116" s="19">
        <f t="shared" si="85"/>
        <v>0</v>
      </c>
      <c r="BS116" s="19">
        <f t="shared" si="86"/>
        <v>0</v>
      </c>
      <c r="BT116" s="19">
        <f t="shared" si="87"/>
        <v>0</v>
      </c>
      <c r="BU116" s="19">
        <f t="shared" si="88"/>
        <v>0</v>
      </c>
      <c r="BV116" s="19">
        <f t="shared" si="89"/>
        <v>0</v>
      </c>
      <c r="BW116" s="19">
        <f t="shared" si="90"/>
        <v>0</v>
      </c>
      <c r="BX116" s="19">
        <f t="shared" si="91"/>
        <v>0</v>
      </c>
      <c r="BY116" s="19">
        <f t="shared" si="92"/>
        <v>0</v>
      </c>
      <c r="BZ116" s="19">
        <f t="shared" si="93"/>
        <v>0</v>
      </c>
      <c r="CA116" s="19">
        <f t="shared" si="94"/>
        <v>0</v>
      </c>
      <c r="CB116" s="19">
        <f t="shared" si="95"/>
        <v>0</v>
      </c>
      <c r="CC116" s="19">
        <f t="shared" si="96"/>
        <v>0</v>
      </c>
      <c r="CD116" s="19">
        <f t="shared" si="97"/>
        <v>0</v>
      </c>
      <c r="CE116" s="19">
        <f t="shared" si="98"/>
        <v>0</v>
      </c>
      <c r="CF116" s="19">
        <f t="shared" si="99"/>
        <v>0</v>
      </c>
      <c r="CG116" s="19">
        <f t="shared" si="100"/>
        <v>0</v>
      </c>
      <c r="CH116" s="19">
        <f t="shared" si="101"/>
        <v>0</v>
      </c>
      <c r="CI116" s="19">
        <f t="shared" si="102"/>
        <v>0</v>
      </c>
      <c r="CJ116" s="19">
        <f t="shared" si="103"/>
        <v>0</v>
      </c>
      <c r="CK116" s="19">
        <f t="shared" si="104"/>
        <v>0</v>
      </c>
      <c r="CL116" s="19">
        <f t="shared" si="105"/>
        <v>0</v>
      </c>
      <c r="CM116" s="19">
        <f t="shared" si="106"/>
        <v>0</v>
      </c>
      <c r="CN116" s="19">
        <f t="shared" si="107"/>
        <v>0</v>
      </c>
    </row>
    <row r="117" spans="2:92" ht="15" customHeight="1" x14ac:dyDescent="0.2">
      <c r="B117" s="136">
        <f t="shared" si="75"/>
        <v>109</v>
      </c>
      <c r="C117" s="137" t="str">
        <f>CONCATENATE('DATA SHEET'!$B$9,'Drill Size Info'!$P$2)</f>
        <v>" HWDP</v>
      </c>
      <c r="D117" s="138" t="str" cm="1">
        <f t="array" aca="1" ref="D117" ca="1">CELL("contents",BF117)</f>
        <v/>
      </c>
      <c r="E117" s="137" t="s">
        <v>154</v>
      </c>
      <c r="F117" s="137" t="s">
        <v>154</v>
      </c>
      <c r="G117" s="154"/>
      <c r="H117" s="154"/>
      <c r="I117" s="137" t="s">
        <v>154</v>
      </c>
      <c r="J117" s="154" t="s">
        <v>154</v>
      </c>
      <c r="K117" s="154" t="s">
        <v>154</v>
      </c>
      <c r="L117" s="137" t="s">
        <v>154</v>
      </c>
      <c r="M117" s="137" t="s">
        <v>154</v>
      </c>
      <c r="N117" s="158" t="str">
        <f>IF(CU117&lt;&gt;"",
    IF(INT('Drill Size Info'!$AA$19)=INT('Drill Size Info'!$AB$19),
        --(INT('Drill Size Info'!$AA$19) &amp; "." &amp; CU117),
        IF(AND((--(INT('Drill Size Info'!$AA$19) &amp; "." &amp; CU117)&gt;=--('Drill Size Info'!$AA$19)), (--(INT('Drill Size Info'!$AA$19) &amp; "." &amp; CU117)&lt;=--('Drill Size Info'!$AB$19))),
            --(INT('Drill Size Info'!$AA$19) &amp; "." &amp; CU117),
            --(INT('Drill Size Info'!$AB$19) &amp; "." &amp; CU117)
        )
    ),
    IF(CT117&lt;&gt;"",
        IF(INT('Drill Size Info'!$AA$19)=INT('Drill Size Info'!$AB$19),
            --(INT('Drill Size Info'!$AA$19) &amp; "." &amp; LEFT(CT117,3)),
            IF(AND((--(INT('Drill Size Info'!$AA$19) &amp; "." &amp; LEFT(CT117,3))&gt;=--('Drill Size Info'!$AA$19)), (--(INT('Drill Size Info'!$AA$19) &amp; "." &amp; LEFT(CT117,3))&lt;=--('Drill Size Info'!$AB$19))),
                --(INT('Drill Size Info'!$AA$19) &amp; "." &amp; LEFT(CT117,3)),
                --(INT('Drill Size Info'!$AB$19) &amp; "." &amp; LEFT(CT117,3))
            )
        ),
        "OK"
    )
)</f>
        <v>OK</v>
      </c>
      <c r="O117" s="163" t="str">
        <f>IF(CV117&lt;&gt;"",
    IF(INT('Drill Size Info'!$AA$19)=INT('Drill Size Info'!$AB$19),
        --(INT('Drill Size Info'!$AA$19) &amp; "." &amp; CV117),
        IF(AND((--(INT('Drill Size Info'!$AA$19) &amp; "." &amp; CV117)&gt;=--('Drill Size Info'!$AA$19)), (--(INT('Drill Size Info'!$AA$19) &amp; "." &amp; CV117)&lt;=--('Drill Size Info'!$AB$19))),
            --(INT('Drill Size Info'!$AA$19) &amp; "." &amp; CV117),
            --(INT('Drill Size Info'!$AB$19) &amp; "." &amp; CV117)
        )
    ),
    IF(CT117&lt;&gt;"",
        IF(INT('Drill Size Info'!$AA$19)=INT('Drill Size Info'!$AB$19),
            --(INT('Drill Size Info'!$AA$19) &amp; "." &amp; RIGHT(CT117,3)),
            IF(AND((--(INT('Drill Size Info'!$AA$19) &amp; "." &amp; RIGHT(CT117,3))&gt;=--('Drill Size Info'!$AA$19)), (--(INT('Drill Size Info'!$AA$19) &amp; "." &amp; RIGHT(CT117,3))&lt;=--('Drill Size Info'!$AB$19))),
                --(INT('Drill Size Info'!$AA$19) &amp; "." &amp; RIGHT(CT117,3)),
                --(INT('Drill Size Info'!$AB$19) &amp; "." &amp; RIGHT(CT117,3))
            )
        ),
        "N/A"
    )
)</f>
        <v>N/A</v>
      </c>
      <c r="P117" s="158" t="str">
        <f>IF(CX117&lt;&gt;"",
    IF(INT('Drill Size Info'!$AA$19)=INT('Drill Size Info'!$AB$15),
        --(INT('Drill Size Info'!$AA$15) &amp; "." &amp; CX117),
        IF(AND((--(INT('Drill Size Info'!$AA$15) &amp; "." &amp; CX117)&gt;=--('Drill Size Info'!$AA$15)), (--(INT('Drill Size Info'!$AA$15) &amp; "." &amp; CX117)&lt;=--('Drill Size Info'!$AB$15))),
            --(INT('Drill Size Info'!$AA$15) &amp; "." &amp; CX117),
            --(INT('Drill Size Info'!$AB$15) &amp; "." &amp; CX117)
        )
    ),
    IF(CW117&lt;&gt;"",
        IF(INT('Drill Size Info'!$AA$15)=INT('Drill Size Info'!$AB$15),
            --(INT('Drill Size Info'!$AA$15) &amp; "." &amp; LEFT(CW117,3)),
            IF(AND((--(INT('Drill Size Info'!$AA$15) &amp; "." &amp; LEFT(CW117,3))&gt;=--('Drill Size Info'!$AA$15)), (--(INT('Drill Size Info'!$AA$15) &amp; "." &amp; LEFT(CW117,3))&lt;=--('Drill Size Info'!$AB$15))),
                --(INT('Drill Size Info'!$AA$15) &amp; "." &amp; LEFT(CW117,3)),
                --(INT('Drill Size Info'!$AB$15) &amp; "." &amp; LEFT(CW117,3))
            )
        ),
        "OK"
    )
)</f>
        <v>OK</v>
      </c>
      <c r="Q117" s="163" t="str">
        <f>IF(CY117&lt;&gt;"",
    IF(INT('Drill Size Info'!$AA$19)=INT('Drill Size Info'!$AB$15),
        --(INT('Drill Size Info'!$AA$15) &amp; "." &amp; CY117),
        IF(AND((--(INT('Drill Size Info'!$AA$15) &amp; "." &amp; CY117)&gt;=--('Drill Size Info'!$AA$15)), (--(INT('Drill Size Info'!$AA$15) &amp; "." &amp; CY117)&lt;=--('Drill Size Info'!$AB$15))),
            --(INT('Drill Size Info'!$AA$15) &amp; "." &amp; CY117),
            --(INT('Drill Size Info'!$AB$15) &amp; "." &amp; CY117)
        )
    ),
    IF(CW117&lt;&gt;"",
        IF(INT('Drill Size Info'!$AA$15)=INT('Drill Size Info'!$AB$15),
            --(INT('Drill Size Info'!$AA$15) &amp; "." &amp; RIGHT(CW117,3)),
            IF(AND((--(INT('Drill Size Info'!$AA$15) &amp; "." &amp; RIGHT(CW117,3))&gt;=--('Drill Size Info'!$AA$15)), (--(INT('Drill Size Info'!$AA$15) &amp; "." &amp; RIGHT(CW117,3))&lt;=--('Drill Size Info'!$AB$15))),
                --(INT('Drill Size Info'!$AA$15) &amp; "." &amp; RIGHT(CW117,3)),
                --(INT('Drill Size Info'!$AB$15) &amp; "." &amp; RIGHT(CW117,3))
            )
        ),
        "N/A"
    )
)</f>
        <v>N/A</v>
      </c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40"/>
      <c r="AD117" s="140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41"/>
      <c r="AT117" s="141"/>
      <c r="AU117" s="141"/>
      <c r="AV117" s="141"/>
      <c r="AW117" s="141"/>
      <c r="AX117" s="141"/>
      <c r="AY117" s="142"/>
      <c r="AZ117" s="52"/>
      <c r="BA117" s="52"/>
      <c r="BB117" s="52"/>
      <c r="BC117" s="52"/>
      <c r="BD117" s="52"/>
      <c r="BE117" s="52"/>
      <c r="BF117" s="192" t="str">
        <f t="shared" si="74"/>
        <v/>
      </c>
      <c r="BG117" s="52"/>
      <c r="BH117" s="52"/>
      <c r="BI117" s="19">
        <f t="shared" si="76"/>
        <v>0</v>
      </c>
      <c r="BJ117" s="19">
        <f t="shared" si="77"/>
        <v>0</v>
      </c>
      <c r="BK117" s="19">
        <f t="shared" si="78"/>
        <v>0</v>
      </c>
      <c r="BL117" s="19">
        <f t="shared" si="79"/>
        <v>0</v>
      </c>
      <c r="BM117" s="19">
        <f t="shared" si="80"/>
        <v>0</v>
      </c>
      <c r="BN117" s="19">
        <f t="shared" si="81"/>
        <v>0</v>
      </c>
      <c r="BO117" s="19">
        <f t="shared" si="82"/>
        <v>0</v>
      </c>
      <c r="BP117" s="19">
        <f t="shared" si="83"/>
        <v>0</v>
      </c>
      <c r="BQ117" s="19">
        <f t="shared" si="84"/>
        <v>0</v>
      </c>
      <c r="BR117" s="19">
        <f t="shared" si="85"/>
        <v>0</v>
      </c>
      <c r="BS117" s="19">
        <f t="shared" si="86"/>
        <v>0</v>
      </c>
      <c r="BT117" s="19">
        <f t="shared" si="87"/>
        <v>0</v>
      </c>
      <c r="BU117" s="19">
        <f t="shared" si="88"/>
        <v>0</v>
      </c>
      <c r="BV117" s="19">
        <f t="shared" si="89"/>
        <v>0</v>
      </c>
      <c r="BW117" s="19">
        <f t="shared" si="90"/>
        <v>0</v>
      </c>
      <c r="BX117" s="19">
        <f t="shared" si="91"/>
        <v>0</v>
      </c>
      <c r="BY117" s="19">
        <f t="shared" si="92"/>
        <v>0</v>
      </c>
      <c r="BZ117" s="19">
        <f t="shared" si="93"/>
        <v>0</v>
      </c>
      <c r="CA117" s="19">
        <f t="shared" si="94"/>
        <v>0</v>
      </c>
      <c r="CB117" s="19">
        <f t="shared" si="95"/>
        <v>0</v>
      </c>
      <c r="CC117" s="19">
        <f t="shared" si="96"/>
        <v>0</v>
      </c>
      <c r="CD117" s="19">
        <f t="shared" si="97"/>
        <v>0</v>
      </c>
      <c r="CE117" s="19">
        <f t="shared" si="98"/>
        <v>0</v>
      </c>
      <c r="CF117" s="19">
        <f t="shared" si="99"/>
        <v>0</v>
      </c>
      <c r="CG117" s="19">
        <f t="shared" si="100"/>
        <v>0</v>
      </c>
      <c r="CH117" s="19">
        <f t="shared" si="101"/>
        <v>0</v>
      </c>
      <c r="CI117" s="19">
        <f t="shared" si="102"/>
        <v>0</v>
      </c>
      <c r="CJ117" s="19">
        <f t="shared" si="103"/>
        <v>0</v>
      </c>
      <c r="CK117" s="19">
        <f t="shared" si="104"/>
        <v>0</v>
      </c>
      <c r="CL117" s="19">
        <f t="shared" si="105"/>
        <v>0</v>
      </c>
      <c r="CM117" s="19">
        <f t="shared" si="106"/>
        <v>0</v>
      </c>
      <c r="CN117" s="19">
        <f t="shared" si="107"/>
        <v>0</v>
      </c>
    </row>
    <row r="118" spans="2:92" ht="15" customHeight="1" x14ac:dyDescent="0.2">
      <c r="B118" s="136">
        <f t="shared" si="75"/>
        <v>110</v>
      </c>
      <c r="C118" s="137" t="str">
        <f>CONCATENATE('DATA SHEET'!$B$9,'Drill Size Info'!$P$2)</f>
        <v>" HWDP</v>
      </c>
      <c r="D118" s="138" t="str" cm="1">
        <f t="array" aca="1" ref="D118" ca="1">CELL("contents",BF118)</f>
        <v/>
      </c>
      <c r="E118" s="137" t="s">
        <v>154</v>
      </c>
      <c r="F118" s="137" t="s">
        <v>154</v>
      </c>
      <c r="G118" s="154"/>
      <c r="H118" s="154"/>
      <c r="I118" s="137" t="s">
        <v>154</v>
      </c>
      <c r="J118" s="154" t="s">
        <v>154</v>
      </c>
      <c r="K118" s="154" t="s">
        <v>154</v>
      </c>
      <c r="L118" s="137" t="s">
        <v>154</v>
      </c>
      <c r="M118" s="137" t="s">
        <v>154</v>
      </c>
      <c r="N118" s="158" t="str">
        <f>IF(CU118&lt;&gt;"",
    IF(INT('Drill Size Info'!$AA$19)=INT('Drill Size Info'!$AB$19),
        --(INT('Drill Size Info'!$AA$19) &amp; "." &amp; CU118),
        IF(AND((--(INT('Drill Size Info'!$AA$19) &amp; "." &amp; CU118)&gt;=--('Drill Size Info'!$AA$19)), (--(INT('Drill Size Info'!$AA$19) &amp; "." &amp; CU118)&lt;=--('Drill Size Info'!$AB$19))),
            --(INT('Drill Size Info'!$AA$19) &amp; "." &amp; CU118),
            --(INT('Drill Size Info'!$AB$19) &amp; "." &amp; CU118)
        )
    ),
    IF(CT118&lt;&gt;"",
        IF(INT('Drill Size Info'!$AA$19)=INT('Drill Size Info'!$AB$19),
            --(INT('Drill Size Info'!$AA$19) &amp; "." &amp; LEFT(CT118,3)),
            IF(AND((--(INT('Drill Size Info'!$AA$19) &amp; "." &amp; LEFT(CT118,3))&gt;=--('Drill Size Info'!$AA$19)), (--(INT('Drill Size Info'!$AA$19) &amp; "." &amp; LEFT(CT118,3))&lt;=--('Drill Size Info'!$AB$19))),
                --(INT('Drill Size Info'!$AA$19) &amp; "." &amp; LEFT(CT118,3)),
                --(INT('Drill Size Info'!$AB$19) &amp; "." &amp; LEFT(CT118,3))
            )
        ),
        "OK"
    )
)</f>
        <v>OK</v>
      </c>
      <c r="O118" s="163" t="str">
        <f>IF(CV118&lt;&gt;"",
    IF(INT('Drill Size Info'!$AA$19)=INT('Drill Size Info'!$AB$19),
        --(INT('Drill Size Info'!$AA$19) &amp; "." &amp; CV118),
        IF(AND((--(INT('Drill Size Info'!$AA$19) &amp; "." &amp; CV118)&gt;=--('Drill Size Info'!$AA$19)), (--(INT('Drill Size Info'!$AA$19) &amp; "." &amp; CV118)&lt;=--('Drill Size Info'!$AB$19))),
            --(INT('Drill Size Info'!$AA$19) &amp; "." &amp; CV118),
            --(INT('Drill Size Info'!$AB$19) &amp; "." &amp; CV118)
        )
    ),
    IF(CT118&lt;&gt;"",
        IF(INT('Drill Size Info'!$AA$19)=INT('Drill Size Info'!$AB$19),
            --(INT('Drill Size Info'!$AA$19) &amp; "." &amp; RIGHT(CT118,3)),
            IF(AND((--(INT('Drill Size Info'!$AA$19) &amp; "." &amp; RIGHT(CT118,3))&gt;=--('Drill Size Info'!$AA$19)), (--(INT('Drill Size Info'!$AA$19) &amp; "." &amp; RIGHT(CT118,3))&lt;=--('Drill Size Info'!$AB$19))),
                --(INT('Drill Size Info'!$AA$19) &amp; "." &amp; RIGHT(CT118,3)),
                --(INT('Drill Size Info'!$AB$19) &amp; "." &amp; RIGHT(CT118,3))
            )
        ),
        "N/A"
    )
)</f>
        <v>N/A</v>
      </c>
      <c r="P118" s="158" t="str">
        <f>IF(CX118&lt;&gt;"",
    IF(INT('Drill Size Info'!$AA$19)=INT('Drill Size Info'!$AB$15),
        --(INT('Drill Size Info'!$AA$15) &amp; "." &amp; CX118),
        IF(AND((--(INT('Drill Size Info'!$AA$15) &amp; "." &amp; CX118)&gt;=--('Drill Size Info'!$AA$15)), (--(INT('Drill Size Info'!$AA$15) &amp; "." &amp; CX118)&lt;=--('Drill Size Info'!$AB$15))),
            --(INT('Drill Size Info'!$AA$15) &amp; "." &amp; CX118),
            --(INT('Drill Size Info'!$AB$15) &amp; "." &amp; CX118)
        )
    ),
    IF(CW118&lt;&gt;"",
        IF(INT('Drill Size Info'!$AA$15)=INT('Drill Size Info'!$AB$15),
            --(INT('Drill Size Info'!$AA$15) &amp; "." &amp; LEFT(CW118,3)),
            IF(AND((--(INT('Drill Size Info'!$AA$15) &amp; "." &amp; LEFT(CW118,3))&gt;=--('Drill Size Info'!$AA$15)), (--(INT('Drill Size Info'!$AA$15) &amp; "." &amp; LEFT(CW118,3))&lt;=--('Drill Size Info'!$AB$15))),
                --(INT('Drill Size Info'!$AA$15) &amp; "." &amp; LEFT(CW118,3)),
                --(INT('Drill Size Info'!$AB$15) &amp; "." &amp; LEFT(CW118,3))
            )
        ),
        "OK"
    )
)</f>
        <v>OK</v>
      </c>
      <c r="Q118" s="163" t="str">
        <f>IF(CY118&lt;&gt;"",
    IF(INT('Drill Size Info'!$AA$19)=INT('Drill Size Info'!$AB$15),
        --(INT('Drill Size Info'!$AA$15) &amp; "." &amp; CY118),
        IF(AND((--(INT('Drill Size Info'!$AA$15) &amp; "." &amp; CY118)&gt;=--('Drill Size Info'!$AA$15)), (--(INT('Drill Size Info'!$AA$15) &amp; "." &amp; CY118)&lt;=--('Drill Size Info'!$AB$15))),
            --(INT('Drill Size Info'!$AA$15) &amp; "." &amp; CY118),
            --(INT('Drill Size Info'!$AB$15) &amp; "." &amp; CY118)
        )
    ),
    IF(CW118&lt;&gt;"",
        IF(INT('Drill Size Info'!$AA$15)=INT('Drill Size Info'!$AB$15),
            --(INT('Drill Size Info'!$AA$15) &amp; "." &amp; RIGHT(CW118,3)),
            IF(AND((--(INT('Drill Size Info'!$AA$15) &amp; "." &amp; RIGHT(CW118,3))&gt;=--('Drill Size Info'!$AA$15)), (--(INT('Drill Size Info'!$AA$15) &amp; "." &amp; RIGHT(CW118,3))&lt;=--('Drill Size Info'!$AB$15))),
                --(INT('Drill Size Info'!$AA$15) &amp; "." &amp; RIGHT(CW118,3)),
                --(INT('Drill Size Info'!$AB$15) &amp; "." &amp; RIGHT(CW118,3))
            )
        ),
        "N/A"
    )
)</f>
        <v>N/A</v>
      </c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40"/>
      <c r="AD118" s="140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41"/>
      <c r="AT118" s="141"/>
      <c r="AU118" s="141"/>
      <c r="AV118" s="141"/>
      <c r="AW118" s="141"/>
      <c r="AX118" s="141"/>
      <c r="AY118" s="142"/>
      <c r="AZ118" s="52"/>
      <c r="BA118" s="52"/>
      <c r="BB118" s="52"/>
      <c r="BC118" s="52"/>
      <c r="BD118" s="52"/>
      <c r="BE118" s="52"/>
      <c r="BF118" s="192" t="str">
        <f t="shared" si="74"/>
        <v/>
      </c>
      <c r="BG118" s="52"/>
      <c r="BH118" s="52"/>
      <c r="BI118" s="19">
        <f t="shared" si="76"/>
        <v>0</v>
      </c>
      <c r="BJ118" s="19">
        <f t="shared" si="77"/>
        <v>0</v>
      </c>
      <c r="BK118" s="19">
        <f t="shared" si="78"/>
        <v>0</v>
      </c>
      <c r="BL118" s="19">
        <f t="shared" si="79"/>
        <v>0</v>
      </c>
      <c r="BM118" s="19">
        <f t="shared" si="80"/>
        <v>0</v>
      </c>
      <c r="BN118" s="19">
        <f t="shared" si="81"/>
        <v>0</v>
      </c>
      <c r="BO118" s="19">
        <f t="shared" si="82"/>
        <v>0</v>
      </c>
      <c r="BP118" s="19">
        <f t="shared" si="83"/>
        <v>0</v>
      </c>
      <c r="BQ118" s="19">
        <f t="shared" si="84"/>
        <v>0</v>
      </c>
      <c r="BR118" s="19">
        <f t="shared" si="85"/>
        <v>0</v>
      </c>
      <c r="BS118" s="19">
        <f t="shared" si="86"/>
        <v>0</v>
      </c>
      <c r="BT118" s="19">
        <f t="shared" si="87"/>
        <v>0</v>
      </c>
      <c r="BU118" s="19">
        <f t="shared" si="88"/>
        <v>0</v>
      </c>
      <c r="BV118" s="19">
        <f t="shared" si="89"/>
        <v>0</v>
      </c>
      <c r="BW118" s="19">
        <f t="shared" si="90"/>
        <v>0</v>
      </c>
      <c r="BX118" s="19">
        <f t="shared" si="91"/>
        <v>0</v>
      </c>
      <c r="BY118" s="19">
        <f t="shared" si="92"/>
        <v>0</v>
      </c>
      <c r="BZ118" s="19">
        <f t="shared" si="93"/>
        <v>0</v>
      </c>
      <c r="CA118" s="19">
        <f t="shared" si="94"/>
        <v>0</v>
      </c>
      <c r="CB118" s="19">
        <f t="shared" si="95"/>
        <v>0</v>
      </c>
      <c r="CC118" s="19">
        <f t="shared" si="96"/>
        <v>0</v>
      </c>
      <c r="CD118" s="19">
        <f t="shared" si="97"/>
        <v>0</v>
      </c>
      <c r="CE118" s="19">
        <f t="shared" si="98"/>
        <v>0</v>
      </c>
      <c r="CF118" s="19">
        <f t="shared" si="99"/>
        <v>0</v>
      </c>
      <c r="CG118" s="19">
        <f t="shared" si="100"/>
        <v>0</v>
      </c>
      <c r="CH118" s="19">
        <f t="shared" si="101"/>
        <v>0</v>
      </c>
      <c r="CI118" s="19">
        <f t="shared" si="102"/>
        <v>0</v>
      </c>
      <c r="CJ118" s="19">
        <f t="shared" si="103"/>
        <v>0</v>
      </c>
      <c r="CK118" s="19">
        <f t="shared" si="104"/>
        <v>0</v>
      </c>
      <c r="CL118" s="19">
        <f t="shared" si="105"/>
        <v>0</v>
      </c>
      <c r="CM118" s="19">
        <f t="shared" si="106"/>
        <v>0</v>
      </c>
      <c r="CN118" s="19">
        <f t="shared" si="107"/>
        <v>0</v>
      </c>
    </row>
    <row r="119" spans="2:92" ht="15" customHeight="1" x14ac:dyDescent="0.2">
      <c r="B119" s="136">
        <f t="shared" si="75"/>
        <v>111</v>
      </c>
      <c r="C119" s="137" t="str">
        <f>CONCATENATE('DATA SHEET'!$B$9,'Drill Size Info'!$P$2)</f>
        <v>" HWDP</v>
      </c>
      <c r="D119" s="138" t="str" cm="1">
        <f t="array" aca="1" ref="D119" ca="1">CELL("contents",BF119)</f>
        <v/>
      </c>
      <c r="E119" s="137" t="s">
        <v>154</v>
      </c>
      <c r="F119" s="137" t="s">
        <v>154</v>
      </c>
      <c r="G119" s="154"/>
      <c r="H119" s="154"/>
      <c r="I119" s="137" t="s">
        <v>154</v>
      </c>
      <c r="J119" s="154" t="s">
        <v>154</v>
      </c>
      <c r="K119" s="154" t="s">
        <v>154</v>
      </c>
      <c r="L119" s="137" t="s">
        <v>154</v>
      </c>
      <c r="M119" s="137" t="s">
        <v>154</v>
      </c>
      <c r="N119" s="158" t="str">
        <f>IF(CU119&lt;&gt;"",
    IF(INT('Drill Size Info'!$AA$19)=INT('Drill Size Info'!$AB$19),
        --(INT('Drill Size Info'!$AA$19) &amp; "." &amp; CU119),
        IF(AND((--(INT('Drill Size Info'!$AA$19) &amp; "." &amp; CU119)&gt;=--('Drill Size Info'!$AA$19)), (--(INT('Drill Size Info'!$AA$19) &amp; "." &amp; CU119)&lt;=--('Drill Size Info'!$AB$19))),
            --(INT('Drill Size Info'!$AA$19) &amp; "." &amp; CU119),
            --(INT('Drill Size Info'!$AB$19) &amp; "." &amp; CU119)
        )
    ),
    IF(CT119&lt;&gt;"",
        IF(INT('Drill Size Info'!$AA$19)=INT('Drill Size Info'!$AB$19),
            --(INT('Drill Size Info'!$AA$19) &amp; "." &amp; LEFT(CT119,3)),
            IF(AND((--(INT('Drill Size Info'!$AA$19) &amp; "." &amp; LEFT(CT119,3))&gt;=--('Drill Size Info'!$AA$19)), (--(INT('Drill Size Info'!$AA$19) &amp; "." &amp; LEFT(CT119,3))&lt;=--('Drill Size Info'!$AB$19))),
                --(INT('Drill Size Info'!$AA$19) &amp; "." &amp; LEFT(CT119,3)),
                --(INT('Drill Size Info'!$AB$19) &amp; "." &amp; LEFT(CT119,3))
            )
        ),
        "OK"
    )
)</f>
        <v>OK</v>
      </c>
      <c r="O119" s="163" t="str">
        <f>IF(CV119&lt;&gt;"",
    IF(INT('Drill Size Info'!$AA$19)=INT('Drill Size Info'!$AB$19),
        --(INT('Drill Size Info'!$AA$19) &amp; "." &amp; CV119),
        IF(AND((--(INT('Drill Size Info'!$AA$19) &amp; "." &amp; CV119)&gt;=--('Drill Size Info'!$AA$19)), (--(INT('Drill Size Info'!$AA$19) &amp; "." &amp; CV119)&lt;=--('Drill Size Info'!$AB$19))),
            --(INT('Drill Size Info'!$AA$19) &amp; "." &amp; CV119),
            --(INT('Drill Size Info'!$AB$19) &amp; "." &amp; CV119)
        )
    ),
    IF(CT119&lt;&gt;"",
        IF(INT('Drill Size Info'!$AA$19)=INT('Drill Size Info'!$AB$19),
            --(INT('Drill Size Info'!$AA$19) &amp; "." &amp; RIGHT(CT119,3)),
            IF(AND((--(INT('Drill Size Info'!$AA$19) &amp; "." &amp; RIGHT(CT119,3))&gt;=--('Drill Size Info'!$AA$19)), (--(INT('Drill Size Info'!$AA$19) &amp; "." &amp; RIGHT(CT119,3))&lt;=--('Drill Size Info'!$AB$19))),
                --(INT('Drill Size Info'!$AA$19) &amp; "." &amp; RIGHT(CT119,3)),
                --(INT('Drill Size Info'!$AB$19) &amp; "." &amp; RIGHT(CT119,3))
            )
        ),
        "N/A"
    )
)</f>
        <v>N/A</v>
      </c>
      <c r="P119" s="158" t="str">
        <f>IF(CX119&lt;&gt;"",
    IF(INT('Drill Size Info'!$AA$19)=INT('Drill Size Info'!$AB$15),
        --(INT('Drill Size Info'!$AA$15) &amp; "." &amp; CX119),
        IF(AND((--(INT('Drill Size Info'!$AA$15) &amp; "." &amp; CX119)&gt;=--('Drill Size Info'!$AA$15)), (--(INT('Drill Size Info'!$AA$15) &amp; "." &amp; CX119)&lt;=--('Drill Size Info'!$AB$15))),
            --(INT('Drill Size Info'!$AA$15) &amp; "." &amp; CX119),
            --(INT('Drill Size Info'!$AB$15) &amp; "." &amp; CX119)
        )
    ),
    IF(CW119&lt;&gt;"",
        IF(INT('Drill Size Info'!$AA$15)=INT('Drill Size Info'!$AB$15),
            --(INT('Drill Size Info'!$AA$15) &amp; "." &amp; LEFT(CW119,3)),
            IF(AND((--(INT('Drill Size Info'!$AA$15) &amp; "." &amp; LEFT(CW119,3))&gt;=--('Drill Size Info'!$AA$15)), (--(INT('Drill Size Info'!$AA$15) &amp; "." &amp; LEFT(CW119,3))&lt;=--('Drill Size Info'!$AB$15))),
                --(INT('Drill Size Info'!$AA$15) &amp; "." &amp; LEFT(CW119,3)),
                --(INT('Drill Size Info'!$AB$15) &amp; "." &amp; LEFT(CW119,3))
            )
        ),
        "OK"
    )
)</f>
        <v>OK</v>
      </c>
      <c r="Q119" s="163" t="str">
        <f>IF(CY119&lt;&gt;"",
    IF(INT('Drill Size Info'!$AA$19)=INT('Drill Size Info'!$AB$15),
        --(INT('Drill Size Info'!$AA$15) &amp; "." &amp; CY119),
        IF(AND((--(INT('Drill Size Info'!$AA$15) &amp; "." &amp; CY119)&gt;=--('Drill Size Info'!$AA$15)), (--(INT('Drill Size Info'!$AA$15) &amp; "." &amp; CY119)&lt;=--('Drill Size Info'!$AB$15))),
            --(INT('Drill Size Info'!$AA$15) &amp; "." &amp; CY119),
            --(INT('Drill Size Info'!$AB$15) &amp; "." &amp; CY119)
        )
    ),
    IF(CW119&lt;&gt;"",
        IF(INT('Drill Size Info'!$AA$15)=INT('Drill Size Info'!$AB$15),
            --(INT('Drill Size Info'!$AA$15) &amp; "." &amp; RIGHT(CW119,3)),
            IF(AND((--(INT('Drill Size Info'!$AA$15) &amp; "." &amp; RIGHT(CW119,3))&gt;=--('Drill Size Info'!$AA$15)), (--(INT('Drill Size Info'!$AA$15) &amp; "." &amp; RIGHT(CW119,3))&lt;=--('Drill Size Info'!$AB$15))),
                --(INT('Drill Size Info'!$AA$15) &amp; "." &amp; RIGHT(CW119,3)),
                --(INT('Drill Size Info'!$AB$15) &amp; "." &amp; RIGHT(CW119,3))
            )
        ),
        "N/A"
    )
)</f>
        <v>N/A</v>
      </c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40"/>
      <c r="AD119" s="140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41"/>
      <c r="AT119" s="141"/>
      <c r="AU119" s="141"/>
      <c r="AV119" s="141"/>
      <c r="AW119" s="141"/>
      <c r="AX119" s="141"/>
      <c r="AY119" s="142"/>
      <c r="AZ119" s="52"/>
      <c r="BA119" s="52"/>
      <c r="BB119" s="52"/>
      <c r="BC119" s="52"/>
      <c r="BD119" s="52"/>
      <c r="BE119" s="52"/>
      <c r="BF119" s="192" t="str">
        <f t="shared" si="74"/>
        <v/>
      </c>
      <c r="BG119" s="52"/>
      <c r="BH119" s="52"/>
      <c r="BI119" s="19">
        <f t="shared" si="76"/>
        <v>0</v>
      </c>
      <c r="BJ119" s="19">
        <f t="shared" si="77"/>
        <v>0</v>
      </c>
      <c r="BK119" s="19">
        <f t="shared" si="78"/>
        <v>0</v>
      </c>
      <c r="BL119" s="19">
        <f t="shared" si="79"/>
        <v>0</v>
      </c>
      <c r="BM119" s="19">
        <f t="shared" si="80"/>
        <v>0</v>
      </c>
      <c r="BN119" s="19">
        <f t="shared" si="81"/>
        <v>0</v>
      </c>
      <c r="BO119" s="19">
        <f t="shared" si="82"/>
        <v>0</v>
      </c>
      <c r="BP119" s="19">
        <f t="shared" si="83"/>
        <v>0</v>
      </c>
      <c r="BQ119" s="19">
        <f t="shared" si="84"/>
        <v>0</v>
      </c>
      <c r="BR119" s="19">
        <f t="shared" si="85"/>
        <v>0</v>
      </c>
      <c r="BS119" s="19">
        <f t="shared" si="86"/>
        <v>0</v>
      </c>
      <c r="BT119" s="19">
        <f t="shared" si="87"/>
        <v>0</v>
      </c>
      <c r="BU119" s="19">
        <f t="shared" si="88"/>
        <v>0</v>
      </c>
      <c r="BV119" s="19">
        <f t="shared" si="89"/>
        <v>0</v>
      </c>
      <c r="BW119" s="19">
        <f t="shared" si="90"/>
        <v>0</v>
      </c>
      <c r="BX119" s="19">
        <f t="shared" si="91"/>
        <v>0</v>
      </c>
      <c r="BY119" s="19">
        <f t="shared" si="92"/>
        <v>0</v>
      </c>
      <c r="BZ119" s="19">
        <f t="shared" si="93"/>
        <v>0</v>
      </c>
      <c r="CA119" s="19">
        <f t="shared" si="94"/>
        <v>0</v>
      </c>
      <c r="CB119" s="19">
        <f t="shared" si="95"/>
        <v>0</v>
      </c>
      <c r="CC119" s="19">
        <f t="shared" si="96"/>
        <v>0</v>
      </c>
      <c r="CD119" s="19">
        <f t="shared" si="97"/>
        <v>0</v>
      </c>
      <c r="CE119" s="19">
        <f t="shared" si="98"/>
        <v>0</v>
      </c>
      <c r="CF119" s="19">
        <f t="shared" si="99"/>
        <v>0</v>
      </c>
      <c r="CG119" s="19">
        <f t="shared" si="100"/>
        <v>0</v>
      </c>
      <c r="CH119" s="19">
        <f t="shared" si="101"/>
        <v>0</v>
      </c>
      <c r="CI119" s="19">
        <f t="shared" si="102"/>
        <v>0</v>
      </c>
      <c r="CJ119" s="19">
        <f t="shared" si="103"/>
        <v>0</v>
      </c>
      <c r="CK119" s="19">
        <f t="shared" si="104"/>
        <v>0</v>
      </c>
      <c r="CL119" s="19">
        <f t="shared" si="105"/>
        <v>0</v>
      </c>
      <c r="CM119" s="19">
        <f t="shared" si="106"/>
        <v>0</v>
      </c>
      <c r="CN119" s="19">
        <f t="shared" si="107"/>
        <v>0</v>
      </c>
    </row>
    <row r="120" spans="2:92" ht="15" customHeight="1" x14ac:dyDescent="0.2">
      <c r="B120" s="136">
        <f t="shared" si="75"/>
        <v>112</v>
      </c>
      <c r="C120" s="137" t="str">
        <f>CONCATENATE('DATA SHEET'!$B$9,'Drill Size Info'!$P$2)</f>
        <v>" HWDP</v>
      </c>
      <c r="D120" s="138" t="str" cm="1">
        <f t="array" aca="1" ref="D120" ca="1">CELL("contents",BF120)</f>
        <v/>
      </c>
      <c r="E120" s="137" t="s">
        <v>154</v>
      </c>
      <c r="F120" s="137" t="s">
        <v>154</v>
      </c>
      <c r="G120" s="154"/>
      <c r="H120" s="154"/>
      <c r="I120" s="137" t="s">
        <v>154</v>
      </c>
      <c r="J120" s="154" t="s">
        <v>154</v>
      </c>
      <c r="K120" s="154" t="s">
        <v>154</v>
      </c>
      <c r="L120" s="137" t="s">
        <v>154</v>
      </c>
      <c r="M120" s="137" t="s">
        <v>154</v>
      </c>
      <c r="N120" s="158" t="str">
        <f>IF(CU120&lt;&gt;"",
    IF(INT('Drill Size Info'!$AA$19)=INT('Drill Size Info'!$AB$19),
        --(INT('Drill Size Info'!$AA$19) &amp; "." &amp; CU120),
        IF(AND((--(INT('Drill Size Info'!$AA$19) &amp; "." &amp; CU120)&gt;=--('Drill Size Info'!$AA$19)), (--(INT('Drill Size Info'!$AA$19) &amp; "." &amp; CU120)&lt;=--('Drill Size Info'!$AB$19))),
            --(INT('Drill Size Info'!$AA$19) &amp; "." &amp; CU120),
            --(INT('Drill Size Info'!$AB$19) &amp; "." &amp; CU120)
        )
    ),
    IF(CT120&lt;&gt;"",
        IF(INT('Drill Size Info'!$AA$19)=INT('Drill Size Info'!$AB$19),
            --(INT('Drill Size Info'!$AA$19) &amp; "." &amp; LEFT(CT120,3)),
            IF(AND((--(INT('Drill Size Info'!$AA$19) &amp; "." &amp; LEFT(CT120,3))&gt;=--('Drill Size Info'!$AA$19)), (--(INT('Drill Size Info'!$AA$19) &amp; "." &amp; LEFT(CT120,3))&lt;=--('Drill Size Info'!$AB$19))),
                --(INT('Drill Size Info'!$AA$19) &amp; "." &amp; LEFT(CT120,3)),
                --(INT('Drill Size Info'!$AB$19) &amp; "." &amp; LEFT(CT120,3))
            )
        ),
        "OK"
    )
)</f>
        <v>OK</v>
      </c>
      <c r="O120" s="163" t="str">
        <f>IF(CV120&lt;&gt;"",
    IF(INT('Drill Size Info'!$AA$19)=INT('Drill Size Info'!$AB$19),
        --(INT('Drill Size Info'!$AA$19) &amp; "." &amp; CV120),
        IF(AND((--(INT('Drill Size Info'!$AA$19) &amp; "." &amp; CV120)&gt;=--('Drill Size Info'!$AA$19)), (--(INT('Drill Size Info'!$AA$19) &amp; "." &amp; CV120)&lt;=--('Drill Size Info'!$AB$19))),
            --(INT('Drill Size Info'!$AA$19) &amp; "." &amp; CV120),
            --(INT('Drill Size Info'!$AB$19) &amp; "." &amp; CV120)
        )
    ),
    IF(CT120&lt;&gt;"",
        IF(INT('Drill Size Info'!$AA$19)=INT('Drill Size Info'!$AB$19),
            --(INT('Drill Size Info'!$AA$19) &amp; "." &amp; RIGHT(CT120,3)),
            IF(AND((--(INT('Drill Size Info'!$AA$19) &amp; "." &amp; RIGHT(CT120,3))&gt;=--('Drill Size Info'!$AA$19)), (--(INT('Drill Size Info'!$AA$19) &amp; "." &amp; RIGHT(CT120,3))&lt;=--('Drill Size Info'!$AB$19))),
                --(INT('Drill Size Info'!$AA$19) &amp; "." &amp; RIGHT(CT120,3)),
                --(INT('Drill Size Info'!$AB$19) &amp; "." &amp; RIGHT(CT120,3))
            )
        ),
        "N/A"
    )
)</f>
        <v>N/A</v>
      </c>
      <c r="P120" s="158" t="str">
        <f>IF(CX120&lt;&gt;"",
    IF(INT('Drill Size Info'!$AA$19)=INT('Drill Size Info'!$AB$15),
        --(INT('Drill Size Info'!$AA$15) &amp; "." &amp; CX120),
        IF(AND((--(INT('Drill Size Info'!$AA$15) &amp; "." &amp; CX120)&gt;=--('Drill Size Info'!$AA$15)), (--(INT('Drill Size Info'!$AA$15) &amp; "." &amp; CX120)&lt;=--('Drill Size Info'!$AB$15))),
            --(INT('Drill Size Info'!$AA$15) &amp; "." &amp; CX120),
            --(INT('Drill Size Info'!$AB$15) &amp; "." &amp; CX120)
        )
    ),
    IF(CW120&lt;&gt;"",
        IF(INT('Drill Size Info'!$AA$15)=INT('Drill Size Info'!$AB$15),
            --(INT('Drill Size Info'!$AA$15) &amp; "." &amp; LEFT(CW120,3)),
            IF(AND((--(INT('Drill Size Info'!$AA$15) &amp; "." &amp; LEFT(CW120,3))&gt;=--('Drill Size Info'!$AA$15)), (--(INT('Drill Size Info'!$AA$15) &amp; "." &amp; LEFT(CW120,3))&lt;=--('Drill Size Info'!$AB$15))),
                --(INT('Drill Size Info'!$AA$15) &amp; "." &amp; LEFT(CW120,3)),
                --(INT('Drill Size Info'!$AB$15) &amp; "." &amp; LEFT(CW120,3))
            )
        ),
        "OK"
    )
)</f>
        <v>OK</v>
      </c>
      <c r="Q120" s="163" t="str">
        <f>IF(CY120&lt;&gt;"",
    IF(INT('Drill Size Info'!$AA$19)=INT('Drill Size Info'!$AB$15),
        --(INT('Drill Size Info'!$AA$15) &amp; "." &amp; CY120),
        IF(AND((--(INT('Drill Size Info'!$AA$15) &amp; "." &amp; CY120)&gt;=--('Drill Size Info'!$AA$15)), (--(INT('Drill Size Info'!$AA$15) &amp; "." &amp; CY120)&lt;=--('Drill Size Info'!$AB$15))),
            --(INT('Drill Size Info'!$AA$15) &amp; "." &amp; CY120),
            --(INT('Drill Size Info'!$AB$15) &amp; "." &amp; CY120)
        )
    ),
    IF(CW120&lt;&gt;"",
        IF(INT('Drill Size Info'!$AA$15)=INT('Drill Size Info'!$AB$15),
            --(INT('Drill Size Info'!$AA$15) &amp; "." &amp; RIGHT(CW120,3)),
            IF(AND((--(INT('Drill Size Info'!$AA$15) &amp; "." &amp; RIGHT(CW120,3))&gt;=--('Drill Size Info'!$AA$15)), (--(INT('Drill Size Info'!$AA$15) &amp; "." &amp; RIGHT(CW120,3))&lt;=--('Drill Size Info'!$AB$15))),
                --(INT('Drill Size Info'!$AA$15) &amp; "." &amp; RIGHT(CW120,3)),
                --(INT('Drill Size Info'!$AB$15) &amp; "." &amp; RIGHT(CW120,3))
            )
        ),
        "N/A"
    )
)</f>
        <v>N/A</v>
      </c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40"/>
      <c r="AD120" s="140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41"/>
      <c r="AT120" s="141"/>
      <c r="AU120" s="141"/>
      <c r="AV120" s="141"/>
      <c r="AW120" s="141"/>
      <c r="AX120" s="141"/>
      <c r="AY120" s="142"/>
      <c r="AZ120" s="52"/>
      <c r="BA120" s="52"/>
      <c r="BB120" s="52"/>
      <c r="BC120" s="52"/>
      <c r="BD120" s="52"/>
      <c r="BE120" s="52"/>
      <c r="BF120" s="192" t="str">
        <f t="shared" si="74"/>
        <v/>
      </c>
      <c r="BG120" s="52"/>
      <c r="BH120" s="52"/>
      <c r="BI120" s="19">
        <f t="shared" si="76"/>
        <v>0</v>
      </c>
      <c r="BJ120" s="19">
        <f t="shared" si="77"/>
        <v>0</v>
      </c>
      <c r="BK120" s="19">
        <f t="shared" si="78"/>
        <v>0</v>
      </c>
      <c r="BL120" s="19">
        <f t="shared" si="79"/>
        <v>0</v>
      </c>
      <c r="BM120" s="19">
        <f t="shared" si="80"/>
        <v>0</v>
      </c>
      <c r="BN120" s="19">
        <f t="shared" si="81"/>
        <v>0</v>
      </c>
      <c r="BO120" s="19">
        <f t="shared" si="82"/>
        <v>0</v>
      </c>
      <c r="BP120" s="19">
        <f t="shared" si="83"/>
        <v>0</v>
      </c>
      <c r="BQ120" s="19">
        <f t="shared" si="84"/>
        <v>0</v>
      </c>
      <c r="BR120" s="19">
        <f t="shared" si="85"/>
        <v>0</v>
      </c>
      <c r="BS120" s="19">
        <f t="shared" si="86"/>
        <v>0</v>
      </c>
      <c r="BT120" s="19">
        <f t="shared" si="87"/>
        <v>0</v>
      </c>
      <c r="BU120" s="19">
        <f t="shared" si="88"/>
        <v>0</v>
      </c>
      <c r="BV120" s="19">
        <f t="shared" si="89"/>
        <v>0</v>
      </c>
      <c r="BW120" s="19">
        <f t="shared" si="90"/>
        <v>0</v>
      </c>
      <c r="BX120" s="19">
        <f t="shared" si="91"/>
        <v>0</v>
      </c>
      <c r="BY120" s="19">
        <f t="shared" si="92"/>
        <v>0</v>
      </c>
      <c r="BZ120" s="19">
        <f t="shared" si="93"/>
        <v>0</v>
      </c>
      <c r="CA120" s="19">
        <f t="shared" si="94"/>
        <v>0</v>
      </c>
      <c r="CB120" s="19">
        <f t="shared" si="95"/>
        <v>0</v>
      </c>
      <c r="CC120" s="19">
        <f t="shared" si="96"/>
        <v>0</v>
      </c>
      <c r="CD120" s="19">
        <f t="shared" si="97"/>
        <v>0</v>
      </c>
      <c r="CE120" s="19">
        <f t="shared" si="98"/>
        <v>0</v>
      </c>
      <c r="CF120" s="19">
        <f t="shared" si="99"/>
        <v>0</v>
      </c>
      <c r="CG120" s="19">
        <f t="shared" si="100"/>
        <v>0</v>
      </c>
      <c r="CH120" s="19">
        <f t="shared" si="101"/>
        <v>0</v>
      </c>
      <c r="CI120" s="19">
        <f t="shared" si="102"/>
        <v>0</v>
      </c>
      <c r="CJ120" s="19">
        <f t="shared" si="103"/>
        <v>0</v>
      </c>
      <c r="CK120" s="19">
        <f t="shared" si="104"/>
        <v>0</v>
      </c>
      <c r="CL120" s="19">
        <f t="shared" si="105"/>
        <v>0</v>
      </c>
      <c r="CM120" s="19">
        <f t="shared" si="106"/>
        <v>0</v>
      </c>
      <c r="CN120" s="19">
        <f t="shared" si="107"/>
        <v>0</v>
      </c>
    </row>
    <row r="121" spans="2:92" ht="15" customHeight="1" x14ac:dyDescent="0.2">
      <c r="B121" s="136">
        <f t="shared" si="75"/>
        <v>113</v>
      </c>
      <c r="C121" s="137" t="str">
        <f>CONCATENATE('DATA SHEET'!$B$9,'Drill Size Info'!$P$2)</f>
        <v>" HWDP</v>
      </c>
      <c r="D121" s="138" t="str" cm="1">
        <f t="array" aca="1" ref="D121" ca="1">CELL("contents",BF121)</f>
        <v/>
      </c>
      <c r="E121" s="137" t="s">
        <v>154</v>
      </c>
      <c r="F121" s="137" t="s">
        <v>154</v>
      </c>
      <c r="G121" s="154"/>
      <c r="H121" s="154"/>
      <c r="I121" s="137" t="s">
        <v>154</v>
      </c>
      <c r="J121" s="154" t="s">
        <v>154</v>
      </c>
      <c r="K121" s="154" t="s">
        <v>154</v>
      </c>
      <c r="L121" s="137" t="s">
        <v>154</v>
      </c>
      <c r="M121" s="137" t="s">
        <v>154</v>
      </c>
      <c r="N121" s="158" t="str">
        <f>IF(CU121&lt;&gt;"",
    IF(INT('Drill Size Info'!$AA$19)=INT('Drill Size Info'!$AB$19),
        --(INT('Drill Size Info'!$AA$19) &amp; "." &amp; CU121),
        IF(AND((--(INT('Drill Size Info'!$AA$19) &amp; "." &amp; CU121)&gt;=--('Drill Size Info'!$AA$19)), (--(INT('Drill Size Info'!$AA$19) &amp; "." &amp; CU121)&lt;=--('Drill Size Info'!$AB$19))),
            --(INT('Drill Size Info'!$AA$19) &amp; "." &amp; CU121),
            --(INT('Drill Size Info'!$AB$19) &amp; "." &amp; CU121)
        )
    ),
    IF(CT121&lt;&gt;"",
        IF(INT('Drill Size Info'!$AA$19)=INT('Drill Size Info'!$AB$19),
            --(INT('Drill Size Info'!$AA$19) &amp; "." &amp; LEFT(CT121,3)),
            IF(AND((--(INT('Drill Size Info'!$AA$19) &amp; "." &amp; LEFT(CT121,3))&gt;=--('Drill Size Info'!$AA$19)), (--(INT('Drill Size Info'!$AA$19) &amp; "." &amp; LEFT(CT121,3))&lt;=--('Drill Size Info'!$AB$19))),
                --(INT('Drill Size Info'!$AA$19) &amp; "." &amp; LEFT(CT121,3)),
                --(INT('Drill Size Info'!$AB$19) &amp; "." &amp; LEFT(CT121,3))
            )
        ),
        "OK"
    )
)</f>
        <v>OK</v>
      </c>
      <c r="O121" s="163" t="str">
        <f>IF(CV121&lt;&gt;"",
    IF(INT('Drill Size Info'!$AA$19)=INT('Drill Size Info'!$AB$19),
        --(INT('Drill Size Info'!$AA$19) &amp; "." &amp; CV121),
        IF(AND((--(INT('Drill Size Info'!$AA$19) &amp; "." &amp; CV121)&gt;=--('Drill Size Info'!$AA$19)), (--(INT('Drill Size Info'!$AA$19) &amp; "." &amp; CV121)&lt;=--('Drill Size Info'!$AB$19))),
            --(INT('Drill Size Info'!$AA$19) &amp; "." &amp; CV121),
            --(INT('Drill Size Info'!$AB$19) &amp; "." &amp; CV121)
        )
    ),
    IF(CT121&lt;&gt;"",
        IF(INT('Drill Size Info'!$AA$19)=INT('Drill Size Info'!$AB$19),
            --(INT('Drill Size Info'!$AA$19) &amp; "." &amp; RIGHT(CT121,3)),
            IF(AND((--(INT('Drill Size Info'!$AA$19) &amp; "." &amp; RIGHT(CT121,3))&gt;=--('Drill Size Info'!$AA$19)), (--(INT('Drill Size Info'!$AA$19) &amp; "." &amp; RIGHT(CT121,3))&lt;=--('Drill Size Info'!$AB$19))),
                --(INT('Drill Size Info'!$AA$19) &amp; "." &amp; RIGHT(CT121,3)),
                --(INT('Drill Size Info'!$AB$19) &amp; "." &amp; RIGHT(CT121,3))
            )
        ),
        "N/A"
    )
)</f>
        <v>N/A</v>
      </c>
      <c r="P121" s="158" t="str">
        <f>IF(CX121&lt;&gt;"",
    IF(INT('Drill Size Info'!$AA$19)=INT('Drill Size Info'!$AB$15),
        --(INT('Drill Size Info'!$AA$15) &amp; "." &amp; CX121),
        IF(AND((--(INT('Drill Size Info'!$AA$15) &amp; "." &amp; CX121)&gt;=--('Drill Size Info'!$AA$15)), (--(INT('Drill Size Info'!$AA$15) &amp; "." &amp; CX121)&lt;=--('Drill Size Info'!$AB$15))),
            --(INT('Drill Size Info'!$AA$15) &amp; "." &amp; CX121),
            --(INT('Drill Size Info'!$AB$15) &amp; "." &amp; CX121)
        )
    ),
    IF(CW121&lt;&gt;"",
        IF(INT('Drill Size Info'!$AA$15)=INT('Drill Size Info'!$AB$15),
            --(INT('Drill Size Info'!$AA$15) &amp; "." &amp; LEFT(CW121,3)),
            IF(AND((--(INT('Drill Size Info'!$AA$15) &amp; "." &amp; LEFT(CW121,3))&gt;=--('Drill Size Info'!$AA$15)), (--(INT('Drill Size Info'!$AA$15) &amp; "." &amp; LEFT(CW121,3))&lt;=--('Drill Size Info'!$AB$15))),
                --(INT('Drill Size Info'!$AA$15) &amp; "." &amp; LEFT(CW121,3)),
                --(INT('Drill Size Info'!$AB$15) &amp; "." &amp; LEFT(CW121,3))
            )
        ),
        "OK"
    )
)</f>
        <v>OK</v>
      </c>
      <c r="Q121" s="163" t="str">
        <f>IF(CY121&lt;&gt;"",
    IF(INT('Drill Size Info'!$AA$19)=INT('Drill Size Info'!$AB$15),
        --(INT('Drill Size Info'!$AA$15) &amp; "." &amp; CY121),
        IF(AND((--(INT('Drill Size Info'!$AA$15) &amp; "." &amp; CY121)&gt;=--('Drill Size Info'!$AA$15)), (--(INT('Drill Size Info'!$AA$15) &amp; "." &amp; CY121)&lt;=--('Drill Size Info'!$AB$15))),
            --(INT('Drill Size Info'!$AA$15) &amp; "." &amp; CY121),
            --(INT('Drill Size Info'!$AB$15) &amp; "." &amp; CY121)
        )
    ),
    IF(CW121&lt;&gt;"",
        IF(INT('Drill Size Info'!$AA$15)=INT('Drill Size Info'!$AB$15),
            --(INT('Drill Size Info'!$AA$15) &amp; "." &amp; RIGHT(CW121,3)),
            IF(AND((--(INT('Drill Size Info'!$AA$15) &amp; "." &amp; RIGHT(CW121,3))&gt;=--('Drill Size Info'!$AA$15)), (--(INT('Drill Size Info'!$AA$15) &amp; "." &amp; RIGHT(CW121,3))&lt;=--('Drill Size Info'!$AB$15))),
                --(INT('Drill Size Info'!$AA$15) &amp; "." &amp; RIGHT(CW121,3)),
                --(INT('Drill Size Info'!$AB$15) &amp; "." &amp; RIGHT(CW121,3))
            )
        ),
        "N/A"
    )
)</f>
        <v>N/A</v>
      </c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40"/>
      <c r="AD121" s="140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41"/>
      <c r="AT121" s="141"/>
      <c r="AU121" s="141"/>
      <c r="AV121" s="141"/>
      <c r="AW121" s="141"/>
      <c r="AX121" s="141"/>
      <c r="AY121" s="142"/>
      <c r="AZ121" s="52"/>
      <c r="BA121" s="52"/>
      <c r="BB121" s="52"/>
      <c r="BC121" s="52"/>
      <c r="BD121" s="52"/>
      <c r="BE121" s="52"/>
      <c r="BF121" s="192" t="str">
        <f t="shared" si="74"/>
        <v/>
      </c>
      <c r="BG121" s="52"/>
      <c r="BH121" s="52"/>
      <c r="BI121" s="19">
        <f t="shared" si="76"/>
        <v>0</v>
      </c>
      <c r="BJ121" s="19">
        <f t="shared" si="77"/>
        <v>0</v>
      </c>
      <c r="BK121" s="19">
        <f t="shared" si="78"/>
        <v>0</v>
      </c>
      <c r="BL121" s="19">
        <f t="shared" si="79"/>
        <v>0</v>
      </c>
      <c r="BM121" s="19">
        <f t="shared" si="80"/>
        <v>0</v>
      </c>
      <c r="BN121" s="19">
        <f t="shared" si="81"/>
        <v>0</v>
      </c>
      <c r="BO121" s="19">
        <f t="shared" si="82"/>
        <v>0</v>
      </c>
      <c r="BP121" s="19">
        <f t="shared" si="83"/>
        <v>0</v>
      </c>
      <c r="BQ121" s="19">
        <f t="shared" si="84"/>
        <v>0</v>
      </c>
      <c r="BR121" s="19">
        <f t="shared" si="85"/>
        <v>0</v>
      </c>
      <c r="BS121" s="19">
        <f t="shared" si="86"/>
        <v>0</v>
      </c>
      <c r="BT121" s="19">
        <f t="shared" si="87"/>
        <v>0</v>
      </c>
      <c r="BU121" s="19">
        <f t="shared" si="88"/>
        <v>0</v>
      </c>
      <c r="BV121" s="19">
        <f t="shared" si="89"/>
        <v>0</v>
      </c>
      <c r="BW121" s="19">
        <f t="shared" si="90"/>
        <v>0</v>
      </c>
      <c r="BX121" s="19">
        <f t="shared" si="91"/>
        <v>0</v>
      </c>
      <c r="BY121" s="19">
        <f t="shared" si="92"/>
        <v>0</v>
      </c>
      <c r="BZ121" s="19">
        <f t="shared" si="93"/>
        <v>0</v>
      </c>
      <c r="CA121" s="19">
        <f t="shared" si="94"/>
        <v>0</v>
      </c>
      <c r="CB121" s="19">
        <f t="shared" si="95"/>
        <v>0</v>
      </c>
      <c r="CC121" s="19">
        <f t="shared" si="96"/>
        <v>0</v>
      </c>
      <c r="CD121" s="19">
        <f t="shared" si="97"/>
        <v>0</v>
      </c>
      <c r="CE121" s="19">
        <f t="shared" si="98"/>
        <v>0</v>
      </c>
      <c r="CF121" s="19">
        <f t="shared" si="99"/>
        <v>0</v>
      </c>
      <c r="CG121" s="19">
        <f t="shared" si="100"/>
        <v>0</v>
      </c>
      <c r="CH121" s="19">
        <f t="shared" si="101"/>
        <v>0</v>
      </c>
      <c r="CI121" s="19">
        <f t="shared" si="102"/>
        <v>0</v>
      </c>
      <c r="CJ121" s="19">
        <f t="shared" si="103"/>
        <v>0</v>
      </c>
      <c r="CK121" s="19">
        <f t="shared" si="104"/>
        <v>0</v>
      </c>
      <c r="CL121" s="19">
        <f t="shared" si="105"/>
        <v>0</v>
      </c>
      <c r="CM121" s="19">
        <f t="shared" si="106"/>
        <v>0</v>
      </c>
      <c r="CN121" s="19">
        <f t="shared" si="107"/>
        <v>0</v>
      </c>
    </row>
    <row r="122" spans="2:92" ht="15" customHeight="1" x14ac:dyDescent="0.2">
      <c r="B122" s="136">
        <f t="shared" si="75"/>
        <v>114</v>
      </c>
      <c r="C122" s="137" t="str">
        <f>CONCATENATE('DATA SHEET'!$B$9,'Drill Size Info'!$P$2)</f>
        <v>" HWDP</v>
      </c>
      <c r="D122" s="138" t="str" cm="1">
        <f t="array" aca="1" ref="D122" ca="1">CELL("contents",BF122)</f>
        <v/>
      </c>
      <c r="E122" s="137" t="s">
        <v>154</v>
      </c>
      <c r="F122" s="137" t="s">
        <v>154</v>
      </c>
      <c r="G122" s="154"/>
      <c r="H122" s="154"/>
      <c r="I122" s="137" t="s">
        <v>154</v>
      </c>
      <c r="J122" s="154" t="s">
        <v>154</v>
      </c>
      <c r="K122" s="154" t="s">
        <v>154</v>
      </c>
      <c r="L122" s="137" t="s">
        <v>154</v>
      </c>
      <c r="M122" s="137" t="s">
        <v>154</v>
      </c>
      <c r="N122" s="158" t="str">
        <f>IF(CU122&lt;&gt;"",
    IF(INT('Drill Size Info'!$AA$19)=INT('Drill Size Info'!$AB$19),
        --(INT('Drill Size Info'!$AA$19) &amp; "." &amp; CU122),
        IF(AND((--(INT('Drill Size Info'!$AA$19) &amp; "." &amp; CU122)&gt;=--('Drill Size Info'!$AA$19)), (--(INT('Drill Size Info'!$AA$19) &amp; "." &amp; CU122)&lt;=--('Drill Size Info'!$AB$19))),
            --(INT('Drill Size Info'!$AA$19) &amp; "." &amp; CU122),
            --(INT('Drill Size Info'!$AB$19) &amp; "." &amp; CU122)
        )
    ),
    IF(CT122&lt;&gt;"",
        IF(INT('Drill Size Info'!$AA$19)=INT('Drill Size Info'!$AB$19),
            --(INT('Drill Size Info'!$AA$19) &amp; "." &amp; LEFT(CT122,3)),
            IF(AND((--(INT('Drill Size Info'!$AA$19) &amp; "." &amp; LEFT(CT122,3))&gt;=--('Drill Size Info'!$AA$19)), (--(INT('Drill Size Info'!$AA$19) &amp; "." &amp; LEFT(CT122,3))&lt;=--('Drill Size Info'!$AB$19))),
                --(INT('Drill Size Info'!$AA$19) &amp; "." &amp; LEFT(CT122,3)),
                --(INT('Drill Size Info'!$AB$19) &amp; "." &amp; LEFT(CT122,3))
            )
        ),
        "OK"
    )
)</f>
        <v>OK</v>
      </c>
      <c r="O122" s="163" t="str">
        <f>IF(CV122&lt;&gt;"",
    IF(INT('Drill Size Info'!$AA$19)=INT('Drill Size Info'!$AB$19),
        --(INT('Drill Size Info'!$AA$19) &amp; "." &amp; CV122),
        IF(AND((--(INT('Drill Size Info'!$AA$19) &amp; "." &amp; CV122)&gt;=--('Drill Size Info'!$AA$19)), (--(INT('Drill Size Info'!$AA$19) &amp; "." &amp; CV122)&lt;=--('Drill Size Info'!$AB$19))),
            --(INT('Drill Size Info'!$AA$19) &amp; "." &amp; CV122),
            --(INT('Drill Size Info'!$AB$19) &amp; "." &amp; CV122)
        )
    ),
    IF(CT122&lt;&gt;"",
        IF(INT('Drill Size Info'!$AA$19)=INT('Drill Size Info'!$AB$19),
            --(INT('Drill Size Info'!$AA$19) &amp; "." &amp; RIGHT(CT122,3)),
            IF(AND((--(INT('Drill Size Info'!$AA$19) &amp; "." &amp; RIGHT(CT122,3))&gt;=--('Drill Size Info'!$AA$19)), (--(INT('Drill Size Info'!$AA$19) &amp; "." &amp; RIGHT(CT122,3))&lt;=--('Drill Size Info'!$AB$19))),
                --(INT('Drill Size Info'!$AA$19) &amp; "." &amp; RIGHT(CT122,3)),
                --(INT('Drill Size Info'!$AB$19) &amp; "." &amp; RIGHT(CT122,3))
            )
        ),
        "N/A"
    )
)</f>
        <v>N/A</v>
      </c>
      <c r="P122" s="158" t="str">
        <f>IF(CX122&lt;&gt;"",
    IF(INT('Drill Size Info'!$AA$19)=INT('Drill Size Info'!$AB$15),
        --(INT('Drill Size Info'!$AA$15) &amp; "." &amp; CX122),
        IF(AND((--(INT('Drill Size Info'!$AA$15) &amp; "." &amp; CX122)&gt;=--('Drill Size Info'!$AA$15)), (--(INT('Drill Size Info'!$AA$15) &amp; "." &amp; CX122)&lt;=--('Drill Size Info'!$AB$15))),
            --(INT('Drill Size Info'!$AA$15) &amp; "." &amp; CX122),
            --(INT('Drill Size Info'!$AB$15) &amp; "." &amp; CX122)
        )
    ),
    IF(CW122&lt;&gt;"",
        IF(INT('Drill Size Info'!$AA$15)=INT('Drill Size Info'!$AB$15),
            --(INT('Drill Size Info'!$AA$15) &amp; "." &amp; LEFT(CW122,3)),
            IF(AND((--(INT('Drill Size Info'!$AA$15) &amp; "." &amp; LEFT(CW122,3))&gt;=--('Drill Size Info'!$AA$15)), (--(INT('Drill Size Info'!$AA$15) &amp; "." &amp; LEFT(CW122,3))&lt;=--('Drill Size Info'!$AB$15))),
                --(INT('Drill Size Info'!$AA$15) &amp; "." &amp; LEFT(CW122,3)),
                --(INT('Drill Size Info'!$AB$15) &amp; "." &amp; LEFT(CW122,3))
            )
        ),
        "OK"
    )
)</f>
        <v>OK</v>
      </c>
      <c r="Q122" s="163" t="str">
        <f>IF(CY122&lt;&gt;"",
    IF(INT('Drill Size Info'!$AA$19)=INT('Drill Size Info'!$AB$15),
        --(INT('Drill Size Info'!$AA$15) &amp; "." &amp; CY122),
        IF(AND((--(INT('Drill Size Info'!$AA$15) &amp; "." &amp; CY122)&gt;=--('Drill Size Info'!$AA$15)), (--(INT('Drill Size Info'!$AA$15) &amp; "." &amp; CY122)&lt;=--('Drill Size Info'!$AB$15))),
            --(INT('Drill Size Info'!$AA$15) &amp; "." &amp; CY122),
            --(INT('Drill Size Info'!$AB$15) &amp; "." &amp; CY122)
        )
    ),
    IF(CW122&lt;&gt;"",
        IF(INT('Drill Size Info'!$AA$15)=INT('Drill Size Info'!$AB$15),
            --(INT('Drill Size Info'!$AA$15) &amp; "." &amp; RIGHT(CW122,3)),
            IF(AND((--(INT('Drill Size Info'!$AA$15) &amp; "." &amp; RIGHT(CW122,3))&gt;=--('Drill Size Info'!$AA$15)), (--(INT('Drill Size Info'!$AA$15) &amp; "." &amp; RIGHT(CW122,3))&lt;=--('Drill Size Info'!$AB$15))),
                --(INT('Drill Size Info'!$AA$15) &amp; "." &amp; RIGHT(CW122,3)),
                --(INT('Drill Size Info'!$AB$15) &amp; "." &amp; RIGHT(CW122,3))
            )
        ),
        "N/A"
    )
)</f>
        <v>N/A</v>
      </c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40"/>
      <c r="AD122" s="140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41"/>
      <c r="AT122" s="141"/>
      <c r="AU122" s="141"/>
      <c r="AV122" s="141"/>
      <c r="AW122" s="141"/>
      <c r="AX122" s="141"/>
      <c r="AY122" s="142"/>
      <c r="AZ122" s="52"/>
      <c r="BA122" s="52"/>
      <c r="BB122" s="52"/>
      <c r="BC122" s="52"/>
      <c r="BD122" s="52"/>
      <c r="BE122" s="52"/>
      <c r="BF122" s="192" t="str">
        <f t="shared" si="74"/>
        <v/>
      </c>
      <c r="BG122" s="52"/>
      <c r="BH122" s="52"/>
      <c r="BI122" s="19">
        <f t="shared" si="76"/>
        <v>0</v>
      </c>
      <c r="BJ122" s="19">
        <f t="shared" si="77"/>
        <v>0</v>
      </c>
      <c r="BK122" s="19">
        <f t="shared" si="78"/>
        <v>0</v>
      </c>
      <c r="BL122" s="19">
        <f t="shared" si="79"/>
        <v>0</v>
      </c>
      <c r="BM122" s="19">
        <f t="shared" si="80"/>
        <v>0</v>
      </c>
      <c r="BN122" s="19">
        <f t="shared" si="81"/>
        <v>0</v>
      </c>
      <c r="BO122" s="19">
        <f t="shared" si="82"/>
        <v>0</v>
      </c>
      <c r="BP122" s="19">
        <f t="shared" si="83"/>
        <v>0</v>
      </c>
      <c r="BQ122" s="19">
        <f t="shared" si="84"/>
        <v>0</v>
      </c>
      <c r="BR122" s="19">
        <f t="shared" si="85"/>
        <v>0</v>
      </c>
      <c r="BS122" s="19">
        <f t="shared" si="86"/>
        <v>0</v>
      </c>
      <c r="BT122" s="19">
        <f t="shared" si="87"/>
        <v>0</v>
      </c>
      <c r="BU122" s="19">
        <f t="shared" si="88"/>
        <v>0</v>
      </c>
      <c r="BV122" s="19">
        <f t="shared" si="89"/>
        <v>0</v>
      </c>
      <c r="BW122" s="19">
        <f t="shared" si="90"/>
        <v>0</v>
      </c>
      <c r="BX122" s="19">
        <f t="shared" si="91"/>
        <v>0</v>
      </c>
      <c r="BY122" s="19">
        <f t="shared" si="92"/>
        <v>0</v>
      </c>
      <c r="BZ122" s="19">
        <f t="shared" si="93"/>
        <v>0</v>
      </c>
      <c r="CA122" s="19">
        <f t="shared" si="94"/>
        <v>0</v>
      </c>
      <c r="CB122" s="19">
        <f t="shared" si="95"/>
        <v>0</v>
      </c>
      <c r="CC122" s="19">
        <f t="shared" si="96"/>
        <v>0</v>
      </c>
      <c r="CD122" s="19">
        <f t="shared" si="97"/>
        <v>0</v>
      </c>
      <c r="CE122" s="19">
        <f t="shared" si="98"/>
        <v>0</v>
      </c>
      <c r="CF122" s="19">
        <f t="shared" si="99"/>
        <v>0</v>
      </c>
      <c r="CG122" s="19">
        <f t="shared" si="100"/>
        <v>0</v>
      </c>
      <c r="CH122" s="19">
        <f t="shared" si="101"/>
        <v>0</v>
      </c>
      <c r="CI122" s="19">
        <f t="shared" si="102"/>
        <v>0</v>
      </c>
      <c r="CJ122" s="19">
        <f t="shared" si="103"/>
        <v>0</v>
      </c>
      <c r="CK122" s="19">
        <f t="shared" si="104"/>
        <v>0</v>
      </c>
      <c r="CL122" s="19">
        <f t="shared" si="105"/>
        <v>0</v>
      </c>
      <c r="CM122" s="19">
        <f t="shared" si="106"/>
        <v>0</v>
      </c>
      <c r="CN122" s="19">
        <f t="shared" si="107"/>
        <v>0</v>
      </c>
    </row>
    <row r="123" spans="2:92" ht="15" customHeight="1" x14ac:dyDescent="0.2">
      <c r="B123" s="136">
        <f t="shared" si="75"/>
        <v>115</v>
      </c>
      <c r="C123" s="137" t="str">
        <f>CONCATENATE('DATA SHEET'!$B$9,'Drill Size Info'!$P$2)</f>
        <v>" HWDP</v>
      </c>
      <c r="D123" s="138" t="str" cm="1">
        <f t="array" aca="1" ref="D123" ca="1">CELL("contents",BF123)</f>
        <v/>
      </c>
      <c r="E123" s="137" t="s">
        <v>154</v>
      </c>
      <c r="F123" s="137" t="s">
        <v>154</v>
      </c>
      <c r="G123" s="154"/>
      <c r="H123" s="154"/>
      <c r="I123" s="137" t="s">
        <v>154</v>
      </c>
      <c r="J123" s="154" t="s">
        <v>154</v>
      </c>
      <c r="K123" s="154" t="s">
        <v>154</v>
      </c>
      <c r="L123" s="137" t="s">
        <v>154</v>
      </c>
      <c r="M123" s="137" t="s">
        <v>154</v>
      </c>
      <c r="N123" s="158" t="str">
        <f>IF(CU123&lt;&gt;"",
    IF(INT('Drill Size Info'!$AA$19)=INT('Drill Size Info'!$AB$19),
        --(INT('Drill Size Info'!$AA$19) &amp; "." &amp; CU123),
        IF(AND((--(INT('Drill Size Info'!$AA$19) &amp; "." &amp; CU123)&gt;=--('Drill Size Info'!$AA$19)), (--(INT('Drill Size Info'!$AA$19) &amp; "." &amp; CU123)&lt;=--('Drill Size Info'!$AB$19))),
            --(INT('Drill Size Info'!$AA$19) &amp; "." &amp; CU123),
            --(INT('Drill Size Info'!$AB$19) &amp; "." &amp; CU123)
        )
    ),
    IF(CT123&lt;&gt;"",
        IF(INT('Drill Size Info'!$AA$19)=INT('Drill Size Info'!$AB$19),
            --(INT('Drill Size Info'!$AA$19) &amp; "." &amp; LEFT(CT123,3)),
            IF(AND((--(INT('Drill Size Info'!$AA$19) &amp; "." &amp; LEFT(CT123,3))&gt;=--('Drill Size Info'!$AA$19)), (--(INT('Drill Size Info'!$AA$19) &amp; "." &amp; LEFT(CT123,3))&lt;=--('Drill Size Info'!$AB$19))),
                --(INT('Drill Size Info'!$AA$19) &amp; "." &amp; LEFT(CT123,3)),
                --(INT('Drill Size Info'!$AB$19) &amp; "." &amp; LEFT(CT123,3))
            )
        ),
        "OK"
    )
)</f>
        <v>OK</v>
      </c>
      <c r="O123" s="163" t="str">
        <f>IF(CV123&lt;&gt;"",
    IF(INT('Drill Size Info'!$AA$19)=INT('Drill Size Info'!$AB$19),
        --(INT('Drill Size Info'!$AA$19) &amp; "." &amp; CV123),
        IF(AND((--(INT('Drill Size Info'!$AA$19) &amp; "." &amp; CV123)&gt;=--('Drill Size Info'!$AA$19)), (--(INT('Drill Size Info'!$AA$19) &amp; "." &amp; CV123)&lt;=--('Drill Size Info'!$AB$19))),
            --(INT('Drill Size Info'!$AA$19) &amp; "." &amp; CV123),
            --(INT('Drill Size Info'!$AB$19) &amp; "." &amp; CV123)
        )
    ),
    IF(CT123&lt;&gt;"",
        IF(INT('Drill Size Info'!$AA$19)=INT('Drill Size Info'!$AB$19),
            --(INT('Drill Size Info'!$AA$19) &amp; "." &amp; RIGHT(CT123,3)),
            IF(AND((--(INT('Drill Size Info'!$AA$19) &amp; "." &amp; RIGHT(CT123,3))&gt;=--('Drill Size Info'!$AA$19)), (--(INT('Drill Size Info'!$AA$19) &amp; "." &amp; RIGHT(CT123,3))&lt;=--('Drill Size Info'!$AB$19))),
                --(INT('Drill Size Info'!$AA$19) &amp; "." &amp; RIGHT(CT123,3)),
                --(INT('Drill Size Info'!$AB$19) &amp; "." &amp; RIGHT(CT123,3))
            )
        ),
        "N/A"
    )
)</f>
        <v>N/A</v>
      </c>
      <c r="P123" s="158" t="str">
        <f>IF(CX123&lt;&gt;"",
    IF(INT('Drill Size Info'!$AA$19)=INT('Drill Size Info'!$AB$15),
        --(INT('Drill Size Info'!$AA$15) &amp; "." &amp; CX123),
        IF(AND((--(INT('Drill Size Info'!$AA$15) &amp; "." &amp; CX123)&gt;=--('Drill Size Info'!$AA$15)), (--(INT('Drill Size Info'!$AA$15) &amp; "." &amp; CX123)&lt;=--('Drill Size Info'!$AB$15))),
            --(INT('Drill Size Info'!$AA$15) &amp; "." &amp; CX123),
            --(INT('Drill Size Info'!$AB$15) &amp; "." &amp; CX123)
        )
    ),
    IF(CW123&lt;&gt;"",
        IF(INT('Drill Size Info'!$AA$15)=INT('Drill Size Info'!$AB$15),
            --(INT('Drill Size Info'!$AA$15) &amp; "." &amp; LEFT(CW123,3)),
            IF(AND((--(INT('Drill Size Info'!$AA$15) &amp; "." &amp; LEFT(CW123,3))&gt;=--('Drill Size Info'!$AA$15)), (--(INT('Drill Size Info'!$AA$15) &amp; "." &amp; LEFT(CW123,3))&lt;=--('Drill Size Info'!$AB$15))),
                --(INT('Drill Size Info'!$AA$15) &amp; "." &amp; LEFT(CW123,3)),
                --(INT('Drill Size Info'!$AB$15) &amp; "." &amp; LEFT(CW123,3))
            )
        ),
        "OK"
    )
)</f>
        <v>OK</v>
      </c>
      <c r="Q123" s="163" t="str">
        <f>IF(CY123&lt;&gt;"",
    IF(INT('Drill Size Info'!$AA$19)=INT('Drill Size Info'!$AB$15),
        --(INT('Drill Size Info'!$AA$15) &amp; "." &amp; CY123),
        IF(AND((--(INT('Drill Size Info'!$AA$15) &amp; "." &amp; CY123)&gt;=--('Drill Size Info'!$AA$15)), (--(INT('Drill Size Info'!$AA$15) &amp; "." &amp; CY123)&lt;=--('Drill Size Info'!$AB$15))),
            --(INT('Drill Size Info'!$AA$15) &amp; "." &amp; CY123),
            --(INT('Drill Size Info'!$AB$15) &amp; "." &amp; CY123)
        )
    ),
    IF(CW123&lt;&gt;"",
        IF(INT('Drill Size Info'!$AA$15)=INT('Drill Size Info'!$AB$15),
            --(INT('Drill Size Info'!$AA$15) &amp; "." &amp; RIGHT(CW123,3)),
            IF(AND((--(INT('Drill Size Info'!$AA$15) &amp; "." &amp; RIGHT(CW123,3))&gt;=--('Drill Size Info'!$AA$15)), (--(INT('Drill Size Info'!$AA$15) &amp; "." &amp; RIGHT(CW123,3))&lt;=--('Drill Size Info'!$AB$15))),
                --(INT('Drill Size Info'!$AA$15) &amp; "." &amp; RIGHT(CW123,3)),
                --(INT('Drill Size Info'!$AB$15) &amp; "." &amp; RIGHT(CW123,3))
            )
        ),
        "N/A"
    )
)</f>
        <v>N/A</v>
      </c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40"/>
      <c r="AD123" s="140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41"/>
      <c r="AT123" s="141"/>
      <c r="AU123" s="141"/>
      <c r="AV123" s="141"/>
      <c r="AW123" s="141"/>
      <c r="AX123" s="141"/>
      <c r="AY123" s="142"/>
      <c r="AZ123" s="52"/>
      <c r="BA123" s="52"/>
      <c r="BB123" s="52"/>
      <c r="BC123" s="52"/>
      <c r="BD123" s="52"/>
      <c r="BE123" s="52"/>
      <c r="BF123" s="192" t="str">
        <f t="shared" si="74"/>
        <v/>
      </c>
      <c r="BG123" s="52"/>
      <c r="BH123" s="52"/>
      <c r="BI123" s="19">
        <f t="shared" si="76"/>
        <v>0</v>
      </c>
      <c r="BJ123" s="19">
        <f t="shared" si="77"/>
        <v>0</v>
      </c>
      <c r="BK123" s="19">
        <f t="shared" si="78"/>
        <v>0</v>
      </c>
      <c r="BL123" s="19">
        <f t="shared" si="79"/>
        <v>0</v>
      </c>
      <c r="BM123" s="19">
        <f t="shared" si="80"/>
        <v>0</v>
      </c>
      <c r="BN123" s="19">
        <f t="shared" si="81"/>
        <v>0</v>
      </c>
      <c r="BO123" s="19">
        <f t="shared" si="82"/>
        <v>0</v>
      </c>
      <c r="BP123" s="19">
        <f t="shared" si="83"/>
        <v>0</v>
      </c>
      <c r="BQ123" s="19">
        <f t="shared" si="84"/>
        <v>0</v>
      </c>
      <c r="BR123" s="19">
        <f t="shared" si="85"/>
        <v>0</v>
      </c>
      <c r="BS123" s="19">
        <f t="shared" si="86"/>
        <v>0</v>
      </c>
      <c r="BT123" s="19">
        <f t="shared" si="87"/>
        <v>0</v>
      </c>
      <c r="BU123" s="19">
        <f t="shared" si="88"/>
        <v>0</v>
      </c>
      <c r="BV123" s="19">
        <f t="shared" si="89"/>
        <v>0</v>
      </c>
      <c r="BW123" s="19">
        <f t="shared" si="90"/>
        <v>0</v>
      </c>
      <c r="BX123" s="19">
        <f t="shared" si="91"/>
        <v>0</v>
      </c>
      <c r="BY123" s="19">
        <f t="shared" si="92"/>
        <v>0</v>
      </c>
      <c r="BZ123" s="19">
        <f t="shared" si="93"/>
        <v>0</v>
      </c>
      <c r="CA123" s="19">
        <f t="shared" si="94"/>
        <v>0</v>
      </c>
      <c r="CB123" s="19">
        <f t="shared" si="95"/>
        <v>0</v>
      </c>
      <c r="CC123" s="19">
        <f t="shared" si="96"/>
        <v>0</v>
      </c>
      <c r="CD123" s="19">
        <f t="shared" si="97"/>
        <v>0</v>
      </c>
      <c r="CE123" s="19">
        <f t="shared" si="98"/>
        <v>0</v>
      </c>
      <c r="CF123" s="19">
        <f t="shared" si="99"/>
        <v>0</v>
      </c>
      <c r="CG123" s="19">
        <f t="shared" si="100"/>
        <v>0</v>
      </c>
      <c r="CH123" s="19">
        <f t="shared" si="101"/>
        <v>0</v>
      </c>
      <c r="CI123" s="19">
        <f t="shared" si="102"/>
        <v>0</v>
      </c>
      <c r="CJ123" s="19">
        <f t="shared" si="103"/>
        <v>0</v>
      </c>
      <c r="CK123" s="19">
        <f t="shared" si="104"/>
        <v>0</v>
      </c>
      <c r="CL123" s="19">
        <f t="shared" si="105"/>
        <v>0</v>
      </c>
      <c r="CM123" s="19">
        <f t="shared" si="106"/>
        <v>0</v>
      </c>
      <c r="CN123" s="19">
        <f t="shared" si="107"/>
        <v>0</v>
      </c>
    </row>
    <row r="124" spans="2:92" ht="15" customHeight="1" x14ac:dyDescent="0.2">
      <c r="B124" s="136">
        <f t="shared" si="75"/>
        <v>116</v>
      </c>
      <c r="C124" s="137" t="str">
        <f>CONCATENATE('DATA SHEET'!$B$9,'Drill Size Info'!$P$2)</f>
        <v>" HWDP</v>
      </c>
      <c r="D124" s="138" t="str" cm="1">
        <f t="array" aca="1" ref="D124" ca="1">CELL("contents",BF124)</f>
        <v/>
      </c>
      <c r="E124" s="137" t="s">
        <v>154</v>
      </c>
      <c r="F124" s="137" t="s">
        <v>154</v>
      </c>
      <c r="G124" s="154"/>
      <c r="H124" s="154"/>
      <c r="I124" s="137" t="s">
        <v>154</v>
      </c>
      <c r="J124" s="154" t="s">
        <v>154</v>
      </c>
      <c r="K124" s="154" t="s">
        <v>154</v>
      </c>
      <c r="L124" s="137" t="s">
        <v>154</v>
      </c>
      <c r="M124" s="137" t="s">
        <v>154</v>
      </c>
      <c r="N124" s="158" t="str">
        <f>IF(CU124&lt;&gt;"",
    IF(INT('Drill Size Info'!$AA$19)=INT('Drill Size Info'!$AB$19),
        --(INT('Drill Size Info'!$AA$19) &amp; "." &amp; CU124),
        IF(AND((--(INT('Drill Size Info'!$AA$19) &amp; "." &amp; CU124)&gt;=--('Drill Size Info'!$AA$19)), (--(INT('Drill Size Info'!$AA$19) &amp; "." &amp; CU124)&lt;=--('Drill Size Info'!$AB$19))),
            --(INT('Drill Size Info'!$AA$19) &amp; "." &amp; CU124),
            --(INT('Drill Size Info'!$AB$19) &amp; "." &amp; CU124)
        )
    ),
    IF(CT124&lt;&gt;"",
        IF(INT('Drill Size Info'!$AA$19)=INT('Drill Size Info'!$AB$19),
            --(INT('Drill Size Info'!$AA$19) &amp; "." &amp; LEFT(CT124,3)),
            IF(AND((--(INT('Drill Size Info'!$AA$19) &amp; "." &amp; LEFT(CT124,3))&gt;=--('Drill Size Info'!$AA$19)), (--(INT('Drill Size Info'!$AA$19) &amp; "." &amp; LEFT(CT124,3))&lt;=--('Drill Size Info'!$AB$19))),
                --(INT('Drill Size Info'!$AA$19) &amp; "." &amp; LEFT(CT124,3)),
                --(INT('Drill Size Info'!$AB$19) &amp; "." &amp; LEFT(CT124,3))
            )
        ),
        "OK"
    )
)</f>
        <v>OK</v>
      </c>
      <c r="O124" s="163" t="str">
        <f>IF(CV124&lt;&gt;"",
    IF(INT('Drill Size Info'!$AA$19)=INT('Drill Size Info'!$AB$19),
        --(INT('Drill Size Info'!$AA$19) &amp; "." &amp; CV124),
        IF(AND((--(INT('Drill Size Info'!$AA$19) &amp; "." &amp; CV124)&gt;=--('Drill Size Info'!$AA$19)), (--(INT('Drill Size Info'!$AA$19) &amp; "." &amp; CV124)&lt;=--('Drill Size Info'!$AB$19))),
            --(INT('Drill Size Info'!$AA$19) &amp; "." &amp; CV124),
            --(INT('Drill Size Info'!$AB$19) &amp; "." &amp; CV124)
        )
    ),
    IF(CT124&lt;&gt;"",
        IF(INT('Drill Size Info'!$AA$19)=INT('Drill Size Info'!$AB$19),
            --(INT('Drill Size Info'!$AA$19) &amp; "." &amp; RIGHT(CT124,3)),
            IF(AND((--(INT('Drill Size Info'!$AA$19) &amp; "." &amp; RIGHT(CT124,3))&gt;=--('Drill Size Info'!$AA$19)), (--(INT('Drill Size Info'!$AA$19) &amp; "." &amp; RIGHT(CT124,3))&lt;=--('Drill Size Info'!$AB$19))),
                --(INT('Drill Size Info'!$AA$19) &amp; "." &amp; RIGHT(CT124,3)),
                --(INT('Drill Size Info'!$AB$19) &amp; "." &amp; RIGHT(CT124,3))
            )
        ),
        "N/A"
    )
)</f>
        <v>N/A</v>
      </c>
      <c r="P124" s="158" t="str">
        <f>IF(CX124&lt;&gt;"",
    IF(INT('Drill Size Info'!$AA$19)=INT('Drill Size Info'!$AB$15),
        --(INT('Drill Size Info'!$AA$15) &amp; "." &amp; CX124),
        IF(AND((--(INT('Drill Size Info'!$AA$15) &amp; "." &amp; CX124)&gt;=--('Drill Size Info'!$AA$15)), (--(INT('Drill Size Info'!$AA$15) &amp; "." &amp; CX124)&lt;=--('Drill Size Info'!$AB$15))),
            --(INT('Drill Size Info'!$AA$15) &amp; "." &amp; CX124),
            --(INT('Drill Size Info'!$AB$15) &amp; "." &amp; CX124)
        )
    ),
    IF(CW124&lt;&gt;"",
        IF(INT('Drill Size Info'!$AA$15)=INT('Drill Size Info'!$AB$15),
            --(INT('Drill Size Info'!$AA$15) &amp; "." &amp; LEFT(CW124,3)),
            IF(AND((--(INT('Drill Size Info'!$AA$15) &amp; "." &amp; LEFT(CW124,3))&gt;=--('Drill Size Info'!$AA$15)), (--(INT('Drill Size Info'!$AA$15) &amp; "." &amp; LEFT(CW124,3))&lt;=--('Drill Size Info'!$AB$15))),
                --(INT('Drill Size Info'!$AA$15) &amp; "." &amp; LEFT(CW124,3)),
                --(INT('Drill Size Info'!$AB$15) &amp; "." &amp; LEFT(CW124,3))
            )
        ),
        "OK"
    )
)</f>
        <v>OK</v>
      </c>
      <c r="Q124" s="163" t="str">
        <f>IF(CY124&lt;&gt;"",
    IF(INT('Drill Size Info'!$AA$19)=INT('Drill Size Info'!$AB$15),
        --(INT('Drill Size Info'!$AA$15) &amp; "." &amp; CY124),
        IF(AND((--(INT('Drill Size Info'!$AA$15) &amp; "." &amp; CY124)&gt;=--('Drill Size Info'!$AA$15)), (--(INT('Drill Size Info'!$AA$15) &amp; "." &amp; CY124)&lt;=--('Drill Size Info'!$AB$15))),
            --(INT('Drill Size Info'!$AA$15) &amp; "." &amp; CY124),
            --(INT('Drill Size Info'!$AB$15) &amp; "." &amp; CY124)
        )
    ),
    IF(CW124&lt;&gt;"",
        IF(INT('Drill Size Info'!$AA$15)=INT('Drill Size Info'!$AB$15),
            --(INT('Drill Size Info'!$AA$15) &amp; "." &amp; RIGHT(CW124,3)),
            IF(AND((--(INT('Drill Size Info'!$AA$15) &amp; "." &amp; RIGHT(CW124,3))&gt;=--('Drill Size Info'!$AA$15)), (--(INT('Drill Size Info'!$AA$15) &amp; "." &amp; RIGHT(CW124,3))&lt;=--('Drill Size Info'!$AB$15))),
                --(INT('Drill Size Info'!$AA$15) &amp; "." &amp; RIGHT(CW124,3)),
                --(INT('Drill Size Info'!$AB$15) &amp; "." &amp; RIGHT(CW124,3))
            )
        ),
        "N/A"
    )
)</f>
        <v>N/A</v>
      </c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40"/>
      <c r="AD124" s="140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41"/>
      <c r="AT124" s="141"/>
      <c r="AU124" s="141"/>
      <c r="AV124" s="141"/>
      <c r="AW124" s="141"/>
      <c r="AX124" s="141"/>
      <c r="AY124" s="142"/>
      <c r="AZ124" s="52"/>
      <c r="BA124" s="52"/>
      <c r="BB124" s="52"/>
      <c r="BC124" s="52"/>
      <c r="BD124" s="52"/>
      <c r="BE124" s="52"/>
      <c r="BF124" s="192" t="str">
        <f t="shared" si="74"/>
        <v/>
      </c>
      <c r="BG124" s="52"/>
      <c r="BH124" s="52"/>
      <c r="BI124" s="19">
        <f t="shared" si="76"/>
        <v>0</v>
      </c>
      <c r="BJ124" s="19">
        <f t="shared" si="77"/>
        <v>0</v>
      </c>
      <c r="BK124" s="19">
        <f t="shared" si="78"/>
        <v>0</v>
      </c>
      <c r="BL124" s="19">
        <f t="shared" si="79"/>
        <v>0</v>
      </c>
      <c r="BM124" s="19">
        <f t="shared" si="80"/>
        <v>0</v>
      </c>
      <c r="BN124" s="19">
        <f t="shared" si="81"/>
        <v>0</v>
      </c>
      <c r="BO124" s="19">
        <f t="shared" si="82"/>
        <v>0</v>
      </c>
      <c r="BP124" s="19">
        <f t="shared" si="83"/>
        <v>0</v>
      </c>
      <c r="BQ124" s="19">
        <f t="shared" si="84"/>
        <v>0</v>
      </c>
      <c r="BR124" s="19">
        <f t="shared" si="85"/>
        <v>0</v>
      </c>
      <c r="BS124" s="19">
        <f t="shared" si="86"/>
        <v>0</v>
      </c>
      <c r="BT124" s="19">
        <f t="shared" si="87"/>
        <v>0</v>
      </c>
      <c r="BU124" s="19">
        <f t="shared" si="88"/>
        <v>0</v>
      </c>
      <c r="BV124" s="19">
        <f t="shared" si="89"/>
        <v>0</v>
      </c>
      <c r="BW124" s="19">
        <f t="shared" si="90"/>
        <v>0</v>
      </c>
      <c r="BX124" s="19">
        <f t="shared" si="91"/>
        <v>0</v>
      </c>
      <c r="BY124" s="19">
        <f t="shared" si="92"/>
        <v>0</v>
      </c>
      <c r="BZ124" s="19">
        <f t="shared" si="93"/>
        <v>0</v>
      </c>
      <c r="CA124" s="19">
        <f t="shared" si="94"/>
        <v>0</v>
      </c>
      <c r="CB124" s="19">
        <f t="shared" si="95"/>
        <v>0</v>
      </c>
      <c r="CC124" s="19">
        <f t="shared" si="96"/>
        <v>0</v>
      </c>
      <c r="CD124" s="19">
        <f t="shared" si="97"/>
        <v>0</v>
      </c>
      <c r="CE124" s="19">
        <f t="shared" si="98"/>
        <v>0</v>
      </c>
      <c r="CF124" s="19">
        <f t="shared" si="99"/>
        <v>0</v>
      </c>
      <c r="CG124" s="19">
        <f t="shared" si="100"/>
        <v>0</v>
      </c>
      <c r="CH124" s="19">
        <f t="shared" si="101"/>
        <v>0</v>
      </c>
      <c r="CI124" s="19">
        <f t="shared" si="102"/>
        <v>0</v>
      </c>
      <c r="CJ124" s="19">
        <f t="shared" si="103"/>
        <v>0</v>
      </c>
      <c r="CK124" s="19">
        <f t="shared" si="104"/>
        <v>0</v>
      </c>
      <c r="CL124" s="19">
        <f t="shared" si="105"/>
        <v>0</v>
      </c>
      <c r="CM124" s="19">
        <f t="shared" si="106"/>
        <v>0</v>
      </c>
      <c r="CN124" s="19">
        <f t="shared" si="107"/>
        <v>0</v>
      </c>
    </row>
    <row r="125" spans="2:92" ht="15" customHeight="1" x14ac:dyDescent="0.2">
      <c r="B125" s="136">
        <f t="shared" si="75"/>
        <v>117</v>
      </c>
      <c r="C125" s="137" t="str">
        <f>CONCATENATE('DATA SHEET'!$B$9,'Drill Size Info'!$P$2)</f>
        <v>" HWDP</v>
      </c>
      <c r="D125" s="138" t="str" cm="1">
        <f t="array" aca="1" ref="D125" ca="1">CELL("contents",BF125)</f>
        <v/>
      </c>
      <c r="E125" s="137" t="s">
        <v>154</v>
      </c>
      <c r="F125" s="137" t="s">
        <v>154</v>
      </c>
      <c r="G125" s="154"/>
      <c r="H125" s="154"/>
      <c r="I125" s="137" t="s">
        <v>154</v>
      </c>
      <c r="J125" s="154" t="s">
        <v>154</v>
      </c>
      <c r="K125" s="154" t="s">
        <v>154</v>
      </c>
      <c r="L125" s="137" t="s">
        <v>154</v>
      </c>
      <c r="M125" s="137" t="s">
        <v>154</v>
      </c>
      <c r="N125" s="158" t="str">
        <f>IF(CU125&lt;&gt;"",
    IF(INT('Drill Size Info'!$AA$19)=INT('Drill Size Info'!$AB$19),
        --(INT('Drill Size Info'!$AA$19) &amp; "." &amp; CU125),
        IF(AND((--(INT('Drill Size Info'!$AA$19) &amp; "." &amp; CU125)&gt;=--('Drill Size Info'!$AA$19)), (--(INT('Drill Size Info'!$AA$19) &amp; "." &amp; CU125)&lt;=--('Drill Size Info'!$AB$19))),
            --(INT('Drill Size Info'!$AA$19) &amp; "." &amp; CU125),
            --(INT('Drill Size Info'!$AB$19) &amp; "." &amp; CU125)
        )
    ),
    IF(CT125&lt;&gt;"",
        IF(INT('Drill Size Info'!$AA$19)=INT('Drill Size Info'!$AB$19),
            --(INT('Drill Size Info'!$AA$19) &amp; "." &amp; LEFT(CT125,3)),
            IF(AND((--(INT('Drill Size Info'!$AA$19) &amp; "." &amp; LEFT(CT125,3))&gt;=--('Drill Size Info'!$AA$19)), (--(INT('Drill Size Info'!$AA$19) &amp; "." &amp; LEFT(CT125,3))&lt;=--('Drill Size Info'!$AB$19))),
                --(INT('Drill Size Info'!$AA$19) &amp; "." &amp; LEFT(CT125,3)),
                --(INT('Drill Size Info'!$AB$19) &amp; "." &amp; LEFT(CT125,3))
            )
        ),
        "OK"
    )
)</f>
        <v>OK</v>
      </c>
      <c r="O125" s="163" t="str">
        <f>IF(CV125&lt;&gt;"",
    IF(INT('Drill Size Info'!$AA$19)=INT('Drill Size Info'!$AB$19),
        --(INT('Drill Size Info'!$AA$19) &amp; "." &amp; CV125),
        IF(AND((--(INT('Drill Size Info'!$AA$19) &amp; "." &amp; CV125)&gt;=--('Drill Size Info'!$AA$19)), (--(INT('Drill Size Info'!$AA$19) &amp; "." &amp; CV125)&lt;=--('Drill Size Info'!$AB$19))),
            --(INT('Drill Size Info'!$AA$19) &amp; "." &amp; CV125),
            --(INT('Drill Size Info'!$AB$19) &amp; "." &amp; CV125)
        )
    ),
    IF(CT125&lt;&gt;"",
        IF(INT('Drill Size Info'!$AA$19)=INT('Drill Size Info'!$AB$19),
            --(INT('Drill Size Info'!$AA$19) &amp; "." &amp; RIGHT(CT125,3)),
            IF(AND((--(INT('Drill Size Info'!$AA$19) &amp; "." &amp; RIGHT(CT125,3))&gt;=--('Drill Size Info'!$AA$19)), (--(INT('Drill Size Info'!$AA$19) &amp; "." &amp; RIGHT(CT125,3))&lt;=--('Drill Size Info'!$AB$19))),
                --(INT('Drill Size Info'!$AA$19) &amp; "." &amp; RIGHT(CT125,3)),
                --(INT('Drill Size Info'!$AB$19) &amp; "." &amp; RIGHT(CT125,3))
            )
        ),
        "N/A"
    )
)</f>
        <v>N/A</v>
      </c>
      <c r="P125" s="158" t="str">
        <f>IF(CX125&lt;&gt;"",
    IF(INT('Drill Size Info'!$AA$19)=INT('Drill Size Info'!$AB$15),
        --(INT('Drill Size Info'!$AA$15) &amp; "." &amp; CX125),
        IF(AND((--(INT('Drill Size Info'!$AA$15) &amp; "." &amp; CX125)&gt;=--('Drill Size Info'!$AA$15)), (--(INT('Drill Size Info'!$AA$15) &amp; "." &amp; CX125)&lt;=--('Drill Size Info'!$AB$15))),
            --(INT('Drill Size Info'!$AA$15) &amp; "." &amp; CX125),
            --(INT('Drill Size Info'!$AB$15) &amp; "." &amp; CX125)
        )
    ),
    IF(CW125&lt;&gt;"",
        IF(INT('Drill Size Info'!$AA$15)=INT('Drill Size Info'!$AB$15),
            --(INT('Drill Size Info'!$AA$15) &amp; "." &amp; LEFT(CW125,3)),
            IF(AND((--(INT('Drill Size Info'!$AA$15) &amp; "." &amp; LEFT(CW125,3))&gt;=--('Drill Size Info'!$AA$15)), (--(INT('Drill Size Info'!$AA$15) &amp; "." &amp; LEFT(CW125,3))&lt;=--('Drill Size Info'!$AB$15))),
                --(INT('Drill Size Info'!$AA$15) &amp; "." &amp; LEFT(CW125,3)),
                --(INT('Drill Size Info'!$AB$15) &amp; "." &amp; LEFT(CW125,3))
            )
        ),
        "OK"
    )
)</f>
        <v>OK</v>
      </c>
      <c r="Q125" s="163" t="str">
        <f>IF(CY125&lt;&gt;"",
    IF(INT('Drill Size Info'!$AA$19)=INT('Drill Size Info'!$AB$15),
        --(INT('Drill Size Info'!$AA$15) &amp; "." &amp; CY125),
        IF(AND((--(INT('Drill Size Info'!$AA$15) &amp; "." &amp; CY125)&gt;=--('Drill Size Info'!$AA$15)), (--(INT('Drill Size Info'!$AA$15) &amp; "." &amp; CY125)&lt;=--('Drill Size Info'!$AB$15))),
            --(INT('Drill Size Info'!$AA$15) &amp; "." &amp; CY125),
            --(INT('Drill Size Info'!$AB$15) &amp; "." &amp; CY125)
        )
    ),
    IF(CW125&lt;&gt;"",
        IF(INT('Drill Size Info'!$AA$15)=INT('Drill Size Info'!$AB$15),
            --(INT('Drill Size Info'!$AA$15) &amp; "." &amp; RIGHT(CW125,3)),
            IF(AND((--(INT('Drill Size Info'!$AA$15) &amp; "." &amp; RIGHT(CW125,3))&gt;=--('Drill Size Info'!$AA$15)), (--(INT('Drill Size Info'!$AA$15) &amp; "." &amp; RIGHT(CW125,3))&lt;=--('Drill Size Info'!$AB$15))),
                --(INT('Drill Size Info'!$AA$15) &amp; "." &amp; RIGHT(CW125,3)),
                --(INT('Drill Size Info'!$AB$15) &amp; "." &amp; RIGHT(CW125,3))
            )
        ),
        "N/A"
    )
)</f>
        <v>N/A</v>
      </c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40"/>
      <c r="AD125" s="140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41"/>
      <c r="AT125" s="141"/>
      <c r="AU125" s="141"/>
      <c r="AV125" s="141"/>
      <c r="AW125" s="141"/>
      <c r="AX125" s="141"/>
      <c r="AY125" s="142"/>
      <c r="AZ125" s="52"/>
      <c r="BA125" s="52"/>
      <c r="BB125" s="52"/>
      <c r="BC125" s="52"/>
      <c r="BD125" s="52"/>
      <c r="BE125" s="52"/>
      <c r="BF125" s="192" t="str">
        <f t="shared" si="74"/>
        <v/>
      </c>
      <c r="BG125" s="52"/>
      <c r="BH125" s="52"/>
      <c r="BI125" s="19">
        <f t="shared" si="76"/>
        <v>0</v>
      </c>
      <c r="BJ125" s="19">
        <f t="shared" si="77"/>
        <v>0</v>
      </c>
      <c r="BK125" s="19">
        <f t="shared" si="78"/>
        <v>0</v>
      </c>
      <c r="BL125" s="19">
        <f t="shared" si="79"/>
        <v>0</v>
      </c>
      <c r="BM125" s="19">
        <f t="shared" si="80"/>
        <v>0</v>
      </c>
      <c r="BN125" s="19">
        <f t="shared" si="81"/>
        <v>0</v>
      </c>
      <c r="BO125" s="19">
        <f t="shared" si="82"/>
        <v>0</v>
      </c>
      <c r="BP125" s="19">
        <f t="shared" si="83"/>
        <v>0</v>
      </c>
      <c r="BQ125" s="19">
        <f t="shared" si="84"/>
        <v>0</v>
      </c>
      <c r="BR125" s="19">
        <f t="shared" si="85"/>
        <v>0</v>
      </c>
      <c r="BS125" s="19">
        <f t="shared" si="86"/>
        <v>0</v>
      </c>
      <c r="BT125" s="19">
        <f t="shared" si="87"/>
        <v>0</v>
      </c>
      <c r="BU125" s="19">
        <f t="shared" si="88"/>
        <v>0</v>
      </c>
      <c r="BV125" s="19">
        <f t="shared" si="89"/>
        <v>0</v>
      </c>
      <c r="BW125" s="19">
        <f t="shared" si="90"/>
        <v>0</v>
      </c>
      <c r="BX125" s="19">
        <f t="shared" si="91"/>
        <v>0</v>
      </c>
      <c r="BY125" s="19">
        <f t="shared" si="92"/>
        <v>0</v>
      </c>
      <c r="BZ125" s="19">
        <f t="shared" si="93"/>
        <v>0</v>
      </c>
      <c r="CA125" s="19">
        <f t="shared" si="94"/>
        <v>0</v>
      </c>
      <c r="CB125" s="19">
        <f t="shared" si="95"/>
        <v>0</v>
      </c>
      <c r="CC125" s="19">
        <f t="shared" si="96"/>
        <v>0</v>
      </c>
      <c r="CD125" s="19">
        <f t="shared" si="97"/>
        <v>0</v>
      </c>
      <c r="CE125" s="19">
        <f t="shared" si="98"/>
        <v>0</v>
      </c>
      <c r="CF125" s="19">
        <f t="shared" si="99"/>
        <v>0</v>
      </c>
      <c r="CG125" s="19">
        <f t="shared" si="100"/>
        <v>0</v>
      </c>
      <c r="CH125" s="19">
        <f t="shared" si="101"/>
        <v>0</v>
      </c>
      <c r="CI125" s="19">
        <f t="shared" si="102"/>
        <v>0</v>
      </c>
      <c r="CJ125" s="19">
        <f t="shared" si="103"/>
        <v>0</v>
      </c>
      <c r="CK125" s="19">
        <f t="shared" si="104"/>
        <v>0</v>
      </c>
      <c r="CL125" s="19">
        <f t="shared" si="105"/>
        <v>0</v>
      </c>
      <c r="CM125" s="19">
        <f t="shared" si="106"/>
        <v>0</v>
      </c>
      <c r="CN125" s="19">
        <f t="shared" si="107"/>
        <v>0</v>
      </c>
    </row>
    <row r="126" spans="2:92" ht="15" customHeight="1" x14ac:dyDescent="0.2">
      <c r="B126" s="136">
        <f t="shared" si="75"/>
        <v>118</v>
      </c>
      <c r="C126" s="137" t="str">
        <f>CONCATENATE('DATA SHEET'!$B$9,'Drill Size Info'!$P$2)</f>
        <v>" HWDP</v>
      </c>
      <c r="D126" s="138" t="str" cm="1">
        <f t="array" aca="1" ref="D126" ca="1">CELL("contents",BF126)</f>
        <v/>
      </c>
      <c r="E126" s="137" t="s">
        <v>154</v>
      </c>
      <c r="F126" s="137" t="s">
        <v>154</v>
      </c>
      <c r="G126" s="154"/>
      <c r="H126" s="154"/>
      <c r="I126" s="137" t="s">
        <v>154</v>
      </c>
      <c r="J126" s="154" t="s">
        <v>154</v>
      </c>
      <c r="K126" s="154" t="s">
        <v>154</v>
      </c>
      <c r="L126" s="137" t="s">
        <v>154</v>
      </c>
      <c r="M126" s="137" t="s">
        <v>154</v>
      </c>
      <c r="N126" s="158" t="str">
        <f>IF(CU126&lt;&gt;"",
    IF(INT('Drill Size Info'!$AA$19)=INT('Drill Size Info'!$AB$19),
        --(INT('Drill Size Info'!$AA$19) &amp; "." &amp; CU126),
        IF(AND((--(INT('Drill Size Info'!$AA$19) &amp; "." &amp; CU126)&gt;=--('Drill Size Info'!$AA$19)), (--(INT('Drill Size Info'!$AA$19) &amp; "." &amp; CU126)&lt;=--('Drill Size Info'!$AB$19))),
            --(INT('Drill Size Info'!$AA$19) &amp; "." &amp; CU126),
            --(INT('Drill Size Info'!$AB$19) &amp; "." &amp; CU126)
        )
    ),
    IF(CT126&lt;&gt;"",
        IF(INT('Drill Size Info'!$AA$19)=INT('Drill Size Info'!$AB$19),
            --(INT('Drill Size Info'!$AA$19) &amp; "." &amp; LEFT(CT126,3)),
            IF(AND((--(INT('Drill Size Info'!$AA$19) &amp; "." &amp; LEFT(CT126,3))&gt;=--('Drill Size Info'!$AA$19)), (--(INT('Drill Size Info'!$AA$19) &amp; "." &amp; LEFT(CT126,3))&lt;=--('Drill Size Info'!$AB$19))),
                --(INT('Drill Size Info'!$AA$19) &amp; "." &amp; LEFT(CT126,3)),
                --(INT('Drill Size Info'!$AB$19) &amp; "." &amp; LEFT(CT126,3))
            )
        ),
        "OK"
    )
)</f>
        <v>OK</v>
      </c>
      <c r="O126" s="163" t="str">
        <f>IF(CV126&lt;&gt;"",
    IF(INT('Drill Size Info'!$AA$19)=INT('Drill Size Info'!$AB$19),
        --(INT('Drill Size Info'!$AA$19) &amp; "." &amp; CV126),
        IF(AND((--(INT('Drill Size Info'!$AA$19) &amp; "." &amp; CV126)&gt;=--('Drill Size Info'!$AA$19)), (--(INT('Drill Size Info'!$AA$19) &amp; "." &amp; CV126)&lt;=--('Drill Size Info'!$AB$19))),
            --(INT('Drill Size Info'!$AA$19) &amp; "." &amp; CV126),
            --(INT('Drill Size Info'!$AB$19) &amp; "." &amp; CV126)
        )
    ),
    IF(CT126&lt;&gt;"",
        IF(INT('Drill Size Info'!$AA$19)=INT('Drill Size Info'!$AB$19),
            --(INT('Drill Size Info'!$AA$19) &amp; "." &amp; RIGHT(CT126,3)),
            IF(AND((--(INT('Drill Size Info'!$AA$19) &amp; "." &amp; RIGHT(CT126,3))&gt;=--('Drill Size Info'!$AA$19)), (--(INT('Drill Size Info'!$AA$19) &amp; "." &amp; RIGHT(CT126,3))&lt;=--('Drill Size Info'!$AB$19))),
                --(INT('Drill Size Info'!$AA$19) &amp; "." &amp; RIGHT(CT126,3)),
                --(INT('Drill Size Info'!$AB$19) &amp; "." &amp; RIGHT(CT126,3))
            )
        ),
        "N/A"
    )
)</f>
        <v>N/A</v>
      </c>
      <c r="P126" s="158" t="str">
        <f>IF(CX126&lt;&gt;"",
    IF(INT('Drill Size Info'!$AA$19)=INT('Drill Size Info'!$AB$15),
        --(INT('Drill Size Info'!$AA$15) &amp; "." &amp; CX126),
        IF(AND((--(INT('Drill Size Info'!$AA$15) &amp; "." &amp; CX126)&gt;=--('Drill Size Info'!$AA$15)), (--(INT('Drill Size Info'!$AA$15) &amp; "." &amp; CX126)&lt;=--('Drill Size Info'!$AB$15))),
            --(INT('Drill Size Info'!$AA$15) &amp; "." &amp; CX126),
            --(INT('Drill Size Info'!$AB$15) &amp; "." &amp; CX126)
        )
    ),
    IF(CW126&lt;&gt;"",
        IF(INT('Drill Size Info'!$AA$15)=INT('Drill Size Info'!$AB$15),
            --(INT('Drill Size Info'!$AA$15) &amp; "." &amp; LEFT(CW126,3)),
            IF(AND((--(INT('Drill Size Info'!$AA$15) &amp; "." &amp; LEFT(CW126,3))&gt;=--('Drill Size Info'!$AA$15)), (--(INT('Drill Size Info'!$AA$15) &amp; "." &amp; LEFT(CW126,3))&lt;=--('Drill Size Info'!$AB$15))),
                --(INT('Drill Size Info'!$AA$15) &amp; "." &amp; LEFT(CW126,3)),
                --(INT('Drill Size Info'!$AB$15) &amp; "." &amp; LEFT(CW126,3))
            )
        ),
        "OK"
    )
)</f>
        <v>OK</v>
      </c>
      <c r="Q126" s="163" t="str">
        <f>IF(CY126&lt;&gt;"",
    IF(INT('Drill Size Info'!$AA$19)=INT('Drill Size Info'!$AB$15),
        --(INT('Drill Size Info'!$AA$15) &amp; "." &amp; CY126),
        IF(AND((--(INT('Drill Size Info'!$AA$15) &amp; "." &amp; CY126)&gt;=--('Drill Size Info'!$AA$15)), (--(INT('Drill Size Info'!$AA$15) &amp; "." &amp; CY126)&lt;=--('Drill Size Info'!$AB$15))),
            --(INT('Drill Size Info'!$AA$15) &amp; "." &amp; CY126),
            --(INT('Drill Size Info'!$AB$15) &amp; "." &amp; CY126)
        )
    ),
    IF(CW126&lt;&gt;"",
        IF(INT('Drill Size Info'!$AA$15)=INT('Drill Size Info'!$AB$15),
            --(INT('Drill Size Info'!$AA$15) &amp; "." &amp; RIGHT(CW126,3)),
            IF(AND((--(INT('Drill Size Info'!$AA$15) &amp; "." &amp; RIGHT(CW126,3))&gt;=--('Drill Size Info'!$AA$15)), (--(INT('Drill Size Info'!$AA$15) &amp; "." &amp; RIGHT(CW126,3))&lt;=--('Drill Size Info'!$AB$15))),
                --(INT('Drill Size Info'!$AA$15) &amp; "." &amp; RIGHT(CW126,3)),
                --(INT('Drill Size Info'!$AB$15) &amp; "." &amp; RIGHT(CW126,3))
            )
        ),
        "N/A"
    )
)</f>
        <v>N/A</v>
      </c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40"/>
      <c r="AD126" s="140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41"/>
      <c r="AT126" s="141"/>
      <c r="AU126" s="141"/>
      <c r="AV126" s="141"/>
      <c r="AW126" s="141"/>
      <c r="AX126" s="141"/>
      <c r="AY126" s="142"/>
      <c r="AZ126" s="52"/>
      <c r="BA126" s="52"/>
      <c r="BB126" s="52"/>
      <c r="BC126" s="52"/>
      <c r="BD126" s="52"/>
      <c r="BE126" s="52"/>
      <c r="BF126" s="192" t="str">
        <f t="shared" si="74"/>
        <v/>
      </c>
      <c r="BG126" s="52"/>
      <c r="BH126" s="52"/>
      <c r="BI126" s="19">
        <f t="shared" si="76"/>
        <v>0</v>
      </c>
      <c r="BJ126" s="19">
        <f t="shared" si="77"/>
        <v>0</v>
      </c>
      <c r="BK126" s="19">
        <f t="shared" si="78"/>
        <v>0</v>
      </c>
      <c r="BL126" s="19">
        <f t="shared" si="79"/>
        <v>0</v>
      </c>
      <c r="BM126" s="19">
        <f t="shared" si="80"/>
        <v>0</v>
      </c>
      <c r="BN126" s="19">
        <f t="shared" si="81"/>
        <v>0</v>
      </c>
      <c r="BO126" s="19">
        <f t="shared" si="82"/>
        <v>0</v>
      </c>
      <c r="BP126" s="19">
        <f t="shared" si="83"/>
        <v>0</v>
      </c>
      <c r="BQ126" s="19">
        <f t="shared" si="84"/>
        <v>0</v>
      </c>
      <c r="BR126" s="19">
        <f t="shared" si="85"/>
        <v>0</v>
      </c>
      <c r="BS126" s="19">
        <f t="shared" si="86"/>
        <v>0</v>
      </c>
      <c r="BT126" s="19">
        <f t="shared" si="87"/>
        <v>0</v>
      </c>
      <c r="BU126" s="19">
        <f t="shared" si="88"/>
        <v>0</v>
      </c>
      <c r="BV126" s="19">
        <f t="shared" si="89"/>
        <v>0</v>
      </c>
      <c r="BW126" s="19">
        <f t="shared" si="90"/>
        <v>0</v>
      </c>
      <c r="BX126" s="19">
        <f t="shared" si="91"/>
        <v>0</v>
      </c>
      <c r="BY126" s="19">
        <f t="shared" si="92"/>
        <v>0</v>
      </c>
      <c r="BZ126" s="19">
        <f t="shared" si="93"/>
        <v>0</v>
      </c>
      <c r="CA126" s="19">
        <f t="shared" si="94"/>
        <v>0</v>
      </c>
      <c r="CB126" s="19">
        <f t="shared" si="95"/>
        <v>0</v>
      </c>
      <c r="CC126" s="19">
        <f t="shared" si="96"/>
        <v>0</v>
      </c>
      <c r="CD126" s="19">
        <f t="shared" si="97"/>
        <v>0</v>
      </c>
      <c r="CE126" s="19">
        <f t="shared" si="98"/>
        <v>0</v>
      </c>
      <c r="CF126" s="19">
        <f t="shared" si="99"/>
        <v>0</v>
      </c>
      <c r="CG126" s="19">
        <f t="shared" si="100"/>
        <v>0</v>
      </c>
      <c r="CH126" s="19">
        <f t="shared" si="101"/>
        <v>0</v>
      </c>
      <c r="CI126" s="19">
        <f t="shared" si="102"/>
        <v>0</v>
      </c>
      <c r="CJ126" s="19">
        <f t="shared" si="103"/>
        <v>0</v>
      </c>
      <c r="CK126" s="19">
        <f t="shared" si="104"/>
        <v>0</v>
      </c>
      <c r="CL126" s="19">
        <f t="shared" si="105"/>
        <v>0</v>
      </c>
      <c r="CM126" s="19">
        <f t="shared" si="106"/>
        <v>0</v>
      </c>
      <c r="CN126" s="19">
        <f t="shared" si="107"/>
        <v>0</v>
      </c>
    </row>
    <row r="127" spans="2:92" ht="15" customHeight="1" x14ac:dyDescent="0.2">
      <c r="B127" s="136">
        <f t="shared" si="75"/>
        <v>119</v>
      </c>
      <c r="C127" s="137" t="str">
        <f>CONCATENATE('DATA SHEET'!$B$9,'Drill Size Info'!$P$2)</f>
        <v>" HWDP</v>
      </c>
      <c r="D127" s="138" t="str" cm="1">
        <f t="array" aca="1" ref="D127" ca="1">CELL("contents",BF127)</f>
        <v/>
      </c>
      <c r="E127" s="137" t="s">
        <v>154</v>
      </c>
      <c r="F127" s="137" t="s">
        <v>154</v>
      </c>
      <c r="G127" s="154"/>
      <c r="H127" s="154"/>
      <c r="I127" s="137" t="s">
        <v>154</v>
      </c>
      <c r="J127" s="154" t="s">
        <v>154</v>
      </c>
      <c r="K127" s="154" t="s">
        <v>154</v>
      </c>
      <c r="L127" s="137" t="s">
        <v>154</v>
      </c>
      <c r="M127" s="137" t="s">
        <v>154</v>
      </c>
      <c r="N127" s="158" t="str">
        <f>IF(CU127&lt;&gt;"",
    IF(INT('Drill Size Info'!$AA$19)=INT('Drill Size Info'!$AB$19),
        --(INT('Drill Size Info'!$AA$19) &amp; "." &amp; CU127),
        IF(AND((--(INT('Drill Size Info'!$AA$19) &amp; "." &amp; CU127)&gt;=--('Drill Size Info'!$AA$19)), (--(INT('Drill Size Info'!$AA$19) &amp; "." &amp; CU127)&lt;=--('Drill Size Info'!$AB$19))),
            --(INT('Drill Size Info'!$AA$19) &amp; "." &amp; CU127),
            --(INT('Drill Size Info'!$AB$19) &amp; "." &amp; CU127)
        )
    ),
    IF(CT127&lt;&gt;"",
        IF(INT('Drill Size Info'!$AA$19)=INT('Drill Size Info'!$AB$19),
            --(INT('Drill Size Info'!$AA$19) &amp; "." &amp; LEFT(CT127,3)),
            IF(AND((--(INT('Drill Size Info'!$AA$19) &amp; "." &amp; LEFT(CT127,3))&gt;=--('Drill Size Info'!$AA$19)), (--(INT('Drill Size Info'!$AA$19) &amp; "." &amp; LEFT(CT127,3))&lt;=--('Drill Size Info'!$AB$19))),
                --(INT('Drill Size Info'!$AA$19) &amp; "." &amp; LEFT(CT127,3)),
                --(INT('Drill Size Info'!$AB$19) &amp; "." &amp; LEFT(CT127,3))
            )
        ),
        "OK"
    )
)</f>
        <v>OK</v>
      </c>
      <c r="O127" s="163" t="str">
        <f>IF(CV127&lt;&gt;"",
    IF(INT('Drill Size Info'!$AA$19)=INT('Drill Size Info'!$AB$19),
        --(INT('Drill Size Info'!$AA$19) &amp; "." &amp; CV127),
        IF(AND((--(INT('Drill Size Info'!$AA$19) &amp; "." &amp; CV127)&gt;=--('Drill Size Info'!$AA$19)), (--(INT('Drill Size Info'!$AA$19) &amp; "." &amp; CV127)&lt;=--('Drill Size Info'!$AB$19))),
            --(INT('Drill Size Info'!$AA$19) &amp; "." &amp; CV127),
            --(INT('Drill Size Info'!$AB$19) &amp; "." &amp; CV127)
        )
    ),
    IF(CT127&lt;&gt;"",
        IF(INT('Drill Size Info'!$AA$19)=INT('Drill Size Info'!$AB$19),
            --(INT('Drill Size Info'!$AA$19) &amp; "." &amp; RIGHT(CT127,3)),
            IF(AND((--(INT('Drill Size Info'!$AA$19) &amp; "." &amp; RIGHT(CT127,3))&gt;=--('Drill Size Info'!$AA$19)), (--(INT('Drill Size Info'!$AA$19) &amp; "." &amp; RIGHT(CT127,3))&lt;=--('Drill Size Info'!$AB$19))),
                --(INT('Drill Size Info'!$AA$19) &amp; "." &amp; RIGHT(CT127,3)),
                --(INT('Drill Size Info'!$AB$19) &amp; "." &amp; RIGHT(CT127,3))
            )
        ),
        "N/A"
    )
)</f>
        <v>N/A</v>
      </c>
      <c r="P127" s="158" t="str">
        <f>IF(CX127&lt;&gt;"",
    IF(INT('Drill Size Info'!$AA$19)=INT('Drill Size Info'!$AB$15),
        --(INT('Drill Size Info'!$AA$15) &amp; "." &amp; CX127),
        IF(AND((--(INT('Drill Size Info'!$AA$15) &amp; "." &amp; CX127)&gt;=--('Drill Size Info'!$AA$15)), (--(INT('Drill Size Info'!$AA$15) &amp; "." &amp; CX127)&lt;=--('Drill Size Info'!$AB$15))),
            --(INT('Drill Size Info'!$AA$15) &amp; "." &amp; CX127),
            --(INT('Drill Size Info'!$AB$15) &amp; "." &amp; CX127)
        )
    ),
    IF(CW127&lt;&gt;"",
        IF(INT('Drill Size Info'!$AA$15)=INT('Drill Size Info'!$AB$15),
            --(INT('Drill Size Info'!$AA$15) &amp; "." &amp; LEFT(CW127,3)),
            IF(AND((--(INT('Drill Size Info'!$AA$15) &amp; "." &amp; LEFT(CW127,3))&gt;=--('Drill Size Info'!$AA$15)), (--(INT('Drill Size Info'!$AA$15) &amp; "." &amp; LEFT(CW127,3))&lt;=--('Drill Size Info'!$AB$15))),
                --(INT('Drill Size Info'!$AA$15) &amp; "." &amp; LEFT(CW127,3)),
                --(INT('Drill Size Info'!$AB$15) &amp; "." &amp; LEFT(CW127,3))
            )
        ),
        "OK"
    )
)</f>
        <v>OK</v>
      </c>
      <c r="Q127" s="163" t="str">
        <f>IF(CY127&lt;&gt;"",
    IF(INT('Drill Size Info'!$AA$19)=INT('Drill Size Info'!$AB$15),
        --(INT('Drill Size Info'!$AA$15) &amp; "." &amp; CY127),
        IF(AND((--(INT('Drill Size Info'!$AA$15) &amp; "." &amp; CY127)&gt;=--('Drill Size Info'!$AA$15)), (--(INT('Drill Size Info'!$AA$15) &amp; "." &amp; CY127)&lt;=--('Drill Size Info'!$AB$15))),
            --(INT('Drill Size Info'!$AA$15) &amp; "." &amp; CY127),
            --(INT('Drill Size Info'!$AB$15) &amp; "." &amp; CY127)
        )
    ),
    IF(CW127&lt;&gt;"",
        IF(INT('Drill Size Info'!$AA$15)=INT('Drill Size Info'!$AB$15),
            --(INT('Drill Size Info'!$AA$15) &amp; "." &amp; RIGHT(CW127,3)),
            IF(AND((--(INT('Drill Size Info'!$AA$15) &amp; "." &amp; RIGHT(CW127,3))&gt;=--('Drill Size Info'!$AA$15)), (--(INT('Drill Size Info'!$AA$15) &amp; "." &amp; RIGHT(CW127,3))&lt;=--('Drill Size Info'!$AB$15))),
                --(INT('Drill Size Info'!$AA$15) &amp; "." &amp; RIGHT(CW127,3)),
                --(INT('Drill Size Info'!$AB$15) &amp; "." &amp; RIGHT(CW127,3))
            )
        ),
        "N/A"
    )
)</f>
        <v>N/A</v>
      </c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40"/>
      <c r="AD127" s="140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41"/>
      <c r="AT127" s="141"/>
      <c r="AU127" s="141"/>
      <c r="AV127" s="141"/>
      <c r="AW127" s="141"/>
      <c r="AX127" s="141"/>
      <c r="AY127" s="142"/>
      <c r="AZ127" s="52"/>
      <c r="BA127" s="52"/>
      <c r="BB127" s="52"/>
      <c r="BC127" s="52"/>
      <c r="BD127" s="52"/>
      <c r="BE127" s="52"/>
      <c r="BF127" s="192" t="str">
        <f t="shared" si="74"/>
        <v/>
      </c>
      <c r="BG127" s="52"/>
      <c r="BH127" s="52"/>
      <c r="BI127" s="19">
        <f t="shared" si="76"/>
        <v>0</v>
      </c>
      <c r="BJ127" s="19">
        <f t="shared" si="77"/>
        <v>0</v>
      </c>
      <c r="BK127" s="19">
        <f t="shared" si="78"/>
        <v>0</v>
      </c>
      <c r="BL127" s="19">
        <f t="shared" si="79"/>
        <v>0</v>
      </c>
      <c r="BM127" s="19">
        <f t="shared" si="80"/>
        <v>0</v>
      </c>
      <c r="BN127" s="19">
        <f t="shared" si="81"/>
        <v>0</v>
      </c>
      <c r="BO127" s="19">
        <f t="shared" si="82"/>
        <v>0</v>
      </c>
      <c r="BP127" s="19">
        <f t="shared" si="83"/>
        <v>0</v>
      </c>
      <c r="BQ127" s="19">
        <f t="shared" si="84"/>
        <v>0</v>
      </c>
      <c r="BR127" s="19">
        <f t="shared" si="85"/>
        <v>0</v>
      </c>
      <c r="BS127" s="19">
        <f t="shared" si="86"/>
        <v>0</v>
      </c>
      <c r="BT127" s="19">
        <f t="shared" si="87"/>
        <v>0</v>
      </c>
      <c r="BU127" s="19">
        <f t="shared" si="88"/>
        <v>0</v>
      </c>
      <c r="BV127" s="19">
        <f t="shared" si="89"/>
        <v>0</v>
      </c>
      <c r="BW127" s="19">
        <f t="shared" si="90"/>
        <v>0</v>
      </c>
      <c r="BX127" s="19">
        <f t="shared" si="91"/>
        <v>0</v>
      </c>
      <c r="BY127" s="19">
        <f t="shared" si="92"/>
        <v>0</v>
      </c>
      <c r="BZ127" s="19">
        <f t="shared" si="93"/>
        <v>0</v>
      </c>
      <c r="CA127" s="19">
        <f t="shared" si="94"/>
        <v>0</v>
      </c>
      <c r="CB127" s="19">
        <f t="shared" si="95"/>
        <v>0</v>
      </c>
      <c r="CC127" s="19">
        <f t="shared" si="96"/>
        <v>0</v>
      </c>
      <c r="CD127" s="19">
        <f t="shared" si="97"/>
        <v>0</v>
      </c>
      <c r="CE127" s="19">
        <f t="shared" si="98"/>
        <v>0</v>
      </c>
      <c r="CF127" s="19">
        <f t="shared" si="99"/>
        <v>0</v>
      </c>
      <c r="CG127" s="19">
        <f t="shared" si="100"/>
        <v>0</v>
      </c>
      <c r="CH127" s="19">
        <f t="shared" si="101"/>
        <v>0</v>
      </c>
      <c r="CI127" s="19">
        <f t="shared" si="102"/>
        <v>0</v>
      </c>
      <c r="CJ127" s="19">
        <f t="shared" si="103"/>
        <v>0</v>
      </c>
      <c r="CK127" s="19">
        <f t="shared" si="104"/>
        <v>0</v>
      </c>
      <c r="CL127" s="19">
        <f t="shared" si="105"/>
        <v>0</v>
      </c>
      <c r="CM127" s="19">
        <f t="shared" si="106"/>
        <v>0</v>
      </c>
      <c r="CN127" s="19">
        <f t="shared" si="107"/>
        <v>0</v>
      </c>
    </row>
    <row r="128" spans="2:92" ht="15" customHeight="1" x14ac:dyDescent="0.2">
      <c r="B128" s="136">
        <f t="shared" si="75"/>
        <v>120</v>
      </c>
      <c r="C128" s="137" t="str">
        <f>CONCATENATE('DATA SHEET'!$B$9,'Drill Size Info'!$P$2)</f>
        <v>" HWDP</v>
      </c>
      <c r="D128" s="138" t="str" cm="1">
        <f t="array" aca="1" ref="D128" ca="1">CELL("contents",BF128)</f>
        <v/>
      </c>
      <c r="E128" s="137" t="s">
        <v>154</v>
      </c>
      <c r="F128" s="137" t="s">
        <v>154</v>
      </c>
      <c r="G128" s="154"/>
      <c r="H128" s="154"/>
      <c r="I128" s="137" t="s">
        <v>154</v>
      </c>
      <c r="J128" s="154" t="s">
        <v>154</v>
      </c>
      <c r="K128" s="154" t="s">
        <v>154</v>
      </c>
      <c r="L128" s="137" t="s">
        <v>154</v>
      </c>
      <c r="M128" s="137" t="s">
        <v>154</v>
      </c>
      <c r="N128" s="158" t="str">
        <f>IF(CU128&lt;&gt;"",
    IF(INT('Drill Size Info'!$AA$19)=INT('Drill Size Info'!$AB$19),
        --(INT('Drill Size Info'!$AA$19) &amp; "." &amp; CU128),
        IF(AND((--(INT('Drill Size Info'!$AA$19) &amp; "." &amp; CU128)&gt;=--('Drill Size Info'!$AA$19)), (--(INT('Drill Size Info'!$AA$19) &amp; "." &amp; CU128)&lt;=--('Drill Size Info'!$AB$19))),
            --(INT('Drill Size Info'!$AA$19) &amp; "." &amp; CU128),
            --(INT('Drill Size Info'!$AB$19) &amp; "." &amp; CU128)
        )
    ),
    IF(CT128&lt;&gt;"",
        IF(INT('Drill Size Info'!$AA$19)=INT('Drill Size Info'!$AB$19),
            --(INT('Drill Size Info'!$AA$19) &amp; "." &amp; LEFT(CT128,3)),
            IF(AND((--(INT('Drill Size Info'!$AA$19) &amp; "." &amp; LEFT(CT128,3))&gt;=--('Drill Size Info'!$AA$19)), (--(INT('Drill Size Info'!$AA$19) &amp; "." &amp; LEFT(CT128,3))&lt;=--('Drill Size Info'!$AB$19))),
                --(INT('Drill Size Info'!$AA$19) &amp; "." &amp; LEFT(CT128,3)),
                --(INT('Drill Size Info'!$AB$19) &amp; "." &amp; LEFT(CT128,3))
            )
        ),
        "OK"
    )
)</f>
        <v>OK</v>
      </c>
      <c r="O128" s="163" t="str">
        <f>IF(CV128&lt;&gt;"",
    IF(INT('Drill Size Info'!$AA$19)=INT('Drill Size Info'!$AB$19),
        --(INT('Drill Size Info'!$AA$19) &amp; "." &amp; CV128),
        IF(AND((--(INT('Drill Size Info'!$AA$19) &amp; "." &amp; CV128)&gt;=--('Drill Size Info'!$AA$19)), (--(INT('Drill Size Info'!$AA$19) &amp; "." &amp; CV128)&lt;=--('Drill Size Info'!$AB$19))),
            --(INT('Drill Size Info'!$AA$19) &amp; "." &amp; CV128),
            --(INT('Drill Size Info'!$AB$19) &amp; "." &amp; CV128)
        )
    ),
    IF(CT128&lt;&gt;"",
        IF(INT('Drill Size Info'!$AA$19)=INT('Drill Size Info'!$AB$19),
            --(INT('Drill Size Info'!$AA$19) &amp; "." &amp; RIGHT(CT128,3)),
            IF(AND((--(INT('Drill Size Info'!$AA$19) &amp; "." &amp; RIGHT(CT128,3))&gt;=--('Drill Size Info'!$AA$19)), (--(INT('Drill Size Info'!$AA$19) &amp; "." &amp; RIGHT(CT128,3))&lt;=--('Drill Size Info'!$AB$19))),
                --(INT('Drill Size Info'!$AA$19) &amp; "." &amp; RIGHT(CT128,3)),
                --(INT('Drill Size Info'!$AB$19) &amp; "." &amp; RIGHT(CT128,3))
            )
        ),
        "N/A"
    )
)</f>
        <v>N/A</v>
      </c>
      <c r="P128" s="158" t="str">
        <f>IF(CX128&lt;&gt;"",
    IF(INT('Drill Size Info'!$AA$19)=INT('Drill Size Info'!$AB$15),
        --(INT('Drill Size Info'!$AA$15) &amp; "." &amp; CX128),
        IF(AND((--(INT('Drill Size Info'!$AA$15) &amp; "." &amp; CX128)&gt;=--('Drill Size Info'!$AA$15)), (--(INT('Drill Size Info'!$AA$15) &amp; "." &amp; CX128)&lt;=--('Drill Size Info'!$AB$15))),
            --(INT('Drill Size Info'!$AA$15) &amp; "." &amp; CX128),
            --(INT('Drill Size Info'!$AB$15) &amp; "." &amp; CX128)
        )
    ),
    IF(CW128&lt;&gt;"",
        IF(INT('Drill Size Info'!$AA$15)=INT('Drill Size Info'!$AB$15),
            --(INT('Drill Size Info'!$AA$15) &amp; "." &amp; LEFT(CW128,3)),
            IF(AND((--(INT('Drill Size Info'!$AA$15) &amp; "." &amp; LEFT(CW128,3))&gt;=--('Drill Size Info'!$AA$15)), (--(INT('Drill Size Info'!$AA$15) &amp; "." &amp; LEFT(CW128,3))&lt;=--('Drill Size Info'!$AB$15))),
                --(INT('Drill Size Info'!$AA$15) &amp; "." &amp; LEFT(CW128,3)),
                --(INT('Drill Size Info'!$AB$15) &amp; "." &amp; LEFT(CW128,3))
            )
        ),
        "OK"
    )
)</f>
        <v>OK</v>
      </c>
      <c r="Q128" s="163" t="str">
        <f>IF(CY128&lt;&gt;"",
    IF(INT('Drill Size Info'!$AA$19)=INT('Drill Size Info'!$AB$15),
        --(INT('Drill Size Info'!$AA$15) &amp; "." &amp; CY128),
        IF(AND((--(INT('Drill Size Info'!$AA$15) &amp; "." &amp; CY128)&gt;=--('Drill Size Info'!$AA$15)), (--(INT('Drill Size Info'!$AA$15) &amp; "." &amp; CY128)&lt;=--('Drill Size Info'!$AB$15))),
            --(INT('Drill Size Info'!$AA$15) &amp; "." &amp; CY128),
            --(INT('Drill Size Info'!$AB$15) &amp; "." &amp; CY128)
        )
    ),
    IF(CW128&lt;&gt;"",
        IF(INT('Drill Size Info'!$AA$15)=INT('Drill Size Info'!$AB$15),
            --(INT('Drill Size Info'!$AA$15) &amp; "." &amp; RIGHT(CW128,3)),
            IF(AND((--(INT('Drill Size Info'!$AA$15) &amp; "." &amp; RIGHT(CW128,3))&gt;=--('Drill Size Info'!$AA$15)), (--(INT('Drill Size Info'!$AA$15) &amp; "." &amp; RIGHT(CW128,3))&lt;=--('Drill Size Info'!$AB$15))),
                --(INT('Drill Size Info'!$AA$15) &amp; "." &amp; RIGHT(CW128,3)),
                --(INT('Drill Size Info'!$AB$15) &amp; "." &amp; RIGHT(CW128,3))
            )
        ),
        "N/A"
    )
)</f>
        <v>N/A</v>
      </c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40"/>
      <c r="AD128" s="140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41"/>
      <c r="AT128" s="141"/>
      <c r="AU128" s="141"/>
      <c r="AV128" s="141"/>
      <c r="AW128" s="141"/>
      <c r="AX128" s="141"/>
      <c r="AY128" s="142"/>
      <c r="AZ128" s="52"/>
      <c r="BA128" s="52"/>
      <c r="BB128" s="52"/>
      <c r="BC128" s="52"/>
      <c r="BD128" s="52"/>
      <c r="BE128" s="52"/>
      <c r="BF128" s="192" t="str">
        <f t="shared" si="74"/>
        <v/>
      </c>
      <c r="BG128" s="52"/>
      <c r="BH128" s="52"/>
      <c r="BI128" s="19">
        <f t="shared" si="76"/>
        <v>0</v>
      </c>
      <c r="BJ128" s="19">
        <f t="shared" si="77"/>
        <v>0</v>
      </c>
      <c r="BK128" s="19">
        <f t="shared" si="78"/>
        <v>0</v>
      </c>
      <c r="BL128" s="19">
        <f t="shared" si="79"/>
        <v>0</v>
      </c>
      <c r="BM128" s="19">
        <f t="shared" si="80"/>
        <v>0</v>
      </c>
      <c r="BN128" s="19">
        <f t="shared" si="81"/>
        <v>0</v>
      </c>
      <c r="BO128" s="19">
        <f t="shared" si="82"/>
        <v>0</v>
      </c>
      <c r="BP128" s="19">
        <f t="shared" si="83"/>
        <v>0</v>
      </c>
      <c r="BQ128" s="19">
        <f t="shared" si="84"/>
        <v>0</v>
      </c>
      <c r="BR128" s="19">
        <f t="shared" si="85"/>
        <v>0</v>
      </c>
      <c r="BS128" s="19">
        <f t="shared" si="86"/>
        <v>0</v>
      </c>
      <c r="BT128" s="19">
        <f t="shared" si="87"/>
        <v>0</v>
      </c>
      <c r="BU128" s="19">
        <f t="shared" si="88"/>
        <v>0</v>
      </c>
      <c r="BV128" s="19">
        <f t="shared" si="89"/>
        <v>0</v>
      </c>
      <c r="BW128" s="19">
        <f t="shared" si="90"/>
        <v>0</v>
      </c>
      <c r="BX128" s="19">
        <f t="shared" si="91"/>
        <v>0</v>
      </c>
      <c r="BY128" s="19">
        <f t="shared" si="92"/>
        <v>0</v>
      </c>
      <c r="BZ128" s="19">
        <f t="shared" si="93"/>
        <v>0</v>
      </c>
      <c r="CA128" s="19">
        <f t="shared" si="94"/>
        <v>0</v>
      </c>
      <c r="CB128" s="19">
        <f t="shared" si="95"/>
        <v>0</v>
      </c>
      <c r="CC128" s="19">
        <f t="shared" si="96"/>
        <v>0</v>
      </c>
      <c r="CD128" s="19">
        <f t="shared" si="97"/>
        <v>0</v>
      </c>
      <c r="CE128" s="19">
        <f t="shared" si="98"/>
        <v>0</v>
      </c>
      <c r="CF128" s="19">
        <f t="shared" si="99"/>
        <v>0</v>
      </c>
      <c r="CG128" s="19">
        <f t="shared" si="100"/>
        <v>0</v>
      </c>
      <c r="CH128" s="19">
        <f t="shared" si="101"/>
        <v>0</v>
      </c>
      <c r="CI128" s="19">
        <f t="shared" si="102"/>
        <v>0</v>
      </c>
      <c r="CJ128" s="19">
        <f t="shared" si="103"/>
        <v>0</v>
      </c>
      <c r="CK128" s="19">
        <f t="shared" si="104"/>
        <v>0</v>
      </c>
      <c r="CL128" s="19">
        <f t="shared" si="105"/>
        <v>0</v>
      </c>
      <c r="CM128" s="19">
        <f t="shared" si="106"/>
        <v>0</v>
      </c>
      <c r="CN128" s="19">
        <f t="shared" si="107"/>
        <v>0</v>
      </c>
    </row>
    <row r="129" spans="2:92" ht="15" customHeight="1" x14ac:dyDescent="0.2">
      <c r="B129" s="136">
        <f t="shared" si="75"/>
        <v>121</v>
      </c>
      <c r="C129" s="137" t="str">
        <f>CONCATENATE('DATA SHEET'!$B$9,'Drill Size Info'!$P$2)</f>
        <v>" HWDP</v>
      </c>
      <c r="D129" s="138" t="str" cm="1">
        <f t="array" aca="1" ref="D129" ca="1">CELL("contents",BF129)</f>
        <v/>
      </c>
      <c r="E129" s="137" t="s">
        <v>154</v>
      </c>
      <c r="F129" s="137" t="s">
        <v>154</v>
      </c>
      <c r="G129" s="154"/>
      <c r="H129" s="154"/>
      <c r="I129" s="137" t="s">
        <v>154</v>
      </c>
      <c r="J129" s="154" t="s">
        <v>154</v>
      </c>
      <c r="K129" s="154" t="s">
        <v>154</v>
      </c>
      <c r="L129" s="137" t="s">
        <v>154</v>
      </c>
      <c r="M129" s="137" t="s">
        <v>154</v>
      </c>
      <c r="N129" s="158" t="str">
        <f>IF(CU129&lt;&gt;"",
    IF(INT('Drill Size Info'!$AA$19)=INT('Drill Size Info'!$AB$19),
        --(INT('Drill Size Info'!$AA$19) &amp; "." &amp; CU129),
        IF(AND((--(INT('Drill Size Info'!$AA$19) &amp; "." &amp; CU129)&gt;=--('Drill Size Info'!$AA$19)), (--(INT('Drill Size Info'!$AA$19) &amp; "." &amp; CU129)&lt;=--('Drill Size Info'!$AB$19))),
            --(INT('Drill Size Info'!$AA$19) &amp; "." &amp; CU129),
            --(INT('Drill Size Info'!$AB$19) &amp; "." &amp; CU129)
        )
    ),
    IF(CT129&lt;&gt;"",
        IF(INT('Drill Size Info'!$AA$19)=INT('Drill Size Info'!$AB$19),
            --(INT('Drill Size Info'!$AA$19) &amp; "." &amp; LEFT(CT129,3)),
            IF(AND((--(INT('Drill Size Info'!$AA$19) &amp; "." &amp; LEFT(CT129,3))&gt;=--('Drill Size Info'!$AA$19)), (--(INT('Drill Size Info'!$AA$19) &amp; "." &amp; LEFT(CT129,3))&lt;=--('Drill Size Info'!$AB$19))),
                --(INT('Drill Size Info'!$AA$19) &amp; "." &amp; LEFT(CT129,3)),
                --(INT('Drill Size Info'!$AB$19) &amp; "." &amp; LEFT(CT129,3))
            )
        ),
        "OK"
    )
)</f>
        <v>OK</v>
      </c>
      <c r="O129" s="163" t="str">
        <f>IF(CV129&lt;&gt;"",
    IF(INT('Drill Size Info'!$AA$19)=INT('Drill Size Info'!$AB$19),
        --(INT('Drill Size Info'!$AA$19) &amp; "." &amp; CV129),
        IF(AND((--(INT('Drill Size Info'!$AA$19) &amp; "." &amp; CV129)&gt;=--('Drill Size Info'!$AA$19)), (--(INT('Drill Size Info'!$AA$19) &amp; "." &amp; CV129)&lt;=--('Drill Size Info'!$AB$19))),
            --(INT('Drill Size Info'!$AA$19) &amp; "." &amp; CV129),
            --(INT('Drill Size Info'!$AB$19) &amp; "." &amp; CV129)
        )
    ),
    IF(CT129&lt;&gt;"",
        IF(INT('Drill Size Info'!$AA$19)=INT('Drill Size Info'!$AB$19),
            --(INT('Drill Size Info'!$AA$19) &amp; "." &amp; RIGHT(CT129,3)),
            IF(AND((--(INT('Drill Size Info'!$AA$19) &amp; "." &amp; RIGHT(CT129,3))&gt;=--('Drill Size Info'!$AA$19)), (--(INT('Drill Size Info'!$AA$19) &amp; "." &amp; RIGHT(CT129,3))&lt;=--('Drill Size Info'!$AB$19))),
                --(INT('Drill Size Info'!$AA$19) &amp; "." &amp; RIGHT(CT129,3)),
                --(INT('Drill Size Info'!$AB$19) &amp; "." &amp; RIGHT(CT129,3))
            )
        ),
        "N/A"
    )
)</f>
        <v>N/A</v>
      </c>
      <c r="P129" s="158" t="str">
        <f>IF(CX129&lt;&gt;"",
    IF(INT('Drill Size Info'!$AA$19)=INT('Drill Size Info'!$AB$15),
        --(INT('Drill Size Info'!$AA$15) &amp; "." &amp; CX129),
        IF(AND((--(INT('Drill Size Info'!$AA$15) &amp; "." &amp; CX129)&gt;=--('Drill Size Info'!$AA$15)), (--(INT('Drill Size Info'!$AA$15) &amp; "." &amp; CX129)&lt;=--('Drill Size Info'!$AB$15))),
            --(INT('Drill Size Info'!$AA$15) &amp; "." &amp; CX129),
            --(INT('Drill Size Info'!$AB$15) &amp; "." &amp; CX129)
        )
    ),
    IF(CW129&lt;&gt;"",
        IF(INT('Drill Size Info'!$AA$15)=INT('Drill Size Info'!$AB$15),
            --(INT('Drill Size Info'!$AA$15) &amp; "." &amp; LEFT(CW129,3)),
            IF(AND((--(INT('Drill Size Info'!$AA$15) &amp; "." &amp; LEFT(CW129,3))&gt;=--('Drill Size Info'!$AA$15)), (--(INT('Drill Size Info'!$AA$15) &amp; "." &amp; LEFT(CW129,3))&lt;=--('Drill Size Info'!$AB$15))),
                --(INT('Drill Size Info'!$AA$15) &amp; "." &amp; LEFT(CW129,3)),
                --(INT('Drill Size Info'!$AB$15) &amp; "." &amp; LEFT(CW129,3))
            )
        ),
        "OK"
    )
)</f>
        <v>OK</v>
      </c>
      <c r="Q129" s="163" t="str">
        <f>IF(CY129&lt;&gt;"",
    IF(INT('Drill Size Info'!$AA$19)=INT('Drill Size Info'!$AB$15),
        --(INT('Drill Size Info'!$AA$15) &amp; "." &amp; CY129),
        IF(AND((--(INT('Drill Size Info'!$AA$15) &amp; "." &amp; CY129)&gt;=--('Drill Size Info'!$AA$15)), (--(INT('Drill Size Info'!$AA$15) &amp; "." &amp; CY129)&lt;=--('Drill Size Info'!$AB$15))),
            --(INT('Drill Size Info'!$AA$15) &amp; "." &amp; CY129),
            --(INT('Drill Size Info'!$AB$15) &amp; "." &amp; CY129)
        )
    ),
    IF(CW129&lt;&gt;"",
        IF(INT('Drill Size Info'!$AA$15)=INT('Drill Size Info'!$AB$15),
            --(INT('Drill Size Info'!$AA$15) &amp; "." &amp; RIGHT(CW129,3)),
            IF(AND((--(INT('Drill Size Info'!$AA$15) &amp; "." &amp; RIGHT(CW129,3))&gt;=--('Drill Size Info'!$AA$15)), (--(INT('Drill Size Info'!$AA$15) &amp; "." &amp; RIGHT(CW129,3))&lt;=--('Drill Size Info'!$AB$15))),
                --(INT('Drill Size Info'!$AA$15) &amp; "." &amp; RIGHT(CW129,3)),
                --(INT('Drill Size Info'!$AB$15) &amp; "." &amp; RIGHT(CW129,3))
            )
        ),
        "N/A"
    )
)</f>
        <v>N/A</v>
      </c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40"/>
      <c r="AD129" s="140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41"/>
      <c r="AT129" s="141"/>
      <c r="AU129" s="141"/>
      <c r="AV129" s="141"/>
      <c r="AW129" s="141"/>
      <c r="AX129" s="141"/>
      <c r="AY129" s="142"/>
      <c r="AZ129" s="52"/>
      <c r="BA129" s="52"/>
      <c r="BB129" s="52"/>
      <c r="BC129" s="52"/>
      <c r="BD129" s="52"/>
      <c r="BE129" s="52"/>
      <c r="BF129" s="192" t="str">
        <f t="shared" si="74"/>
        <v/>
      </c>
      <c r="BG129" s="52"/>
      <c r="BH129" s="52"/>
      <c r="BI129" s="19">
        <f t="shared" si="76"/>
        <v>0</v>
      </c>
      <c r="BJ129" s="19">
        <f t="shared" si="77"/>
        <v>0</v>
      </c>
      <c r="BK129" s="19">
        <f t="shared" si="78"/>
        <v>0</v>
      </c>
      <c r="BL129" s="19">
        <f t="shared" si="79"/>
        <v>0</v>
      </c>
      <c r="BM129" s="19">
        <f t="shared" si="80"/>
        <v>0</v>
      </c>
      <c r="BN129" s="19">
        <f t="shared" si="81"/>
        <v>0</v>
      </c>
      <c r="BO129" s="19">
        <f t="shared" si="82"/>
        <v>0</v>
      </c>
      <c r="BP129" s="19">
        <f t="shared" si="83"/>
        <v>0</v>
      </c>
      <c r="BQ129" s="19">
        <f t="shared" si="84"/>
        <v>0</v>
      </c>
      <c r="BR129" s="19">
        <f t="shared" si="85"/>
        <v>0</v>
      </c>
      <c r="BS129" s="19">
        <f t="shared" si="86"/>
        <v>0</v>
      </c>
      <c r="BT129" s="19">
        <f t="shared" si="87"/>
        <v>0</v>
      </c>
      <c r="BU129" s="19">
        <f t="shared" si="88"/>
        <v>0</v>
      </c>
      <c r="BV129" s="19">
        <f t="shared" si="89"/>
        <v>0</v>
      </c>
      <c r="BW129" s="19">
        <f t="shared" si="90"/>
        <v>0</v>
      </c>
      <c r="BX129" s="19">
        <f t="shared" si="91"/>
        <v>0</v>
      </c>
      <c r="BY129" s="19">
        <f t="shared" si="92"/>
        <v>0</v>
      </c>
      <c r="BZ129" s="19">
        <f t="shared" si="93"/>
        <v>0</v>
      </c>
      <c r="CA129" s="19">
        <f t="shared" si="94"/>
        <v>0</v>
      </c>
      <c r="CB129" s="19">
        <f t="shared" si="95"/>
        <v>0</v>
      </c>
      <c r="CC129" s="19">
        <f t="shared" si="96"/>
        <v>0</v>
      </c>
      <c r="CD129" s="19">
        <f t="shared" si="97"/>
        <v>0</v>
      </c>
      <c r="CE129" s="19">
        <f t="shared" si="98"/>
        <v>0</v>
      </c>
      <c r="CF129" s="19">
        <f t="shared" si="99"/>
        <v>0</v>
      </c>
      <c r="CG129" s="19">
        <f t="shared" si="100"/>
        <v>0</v>
      </c>
      <c r="CH129" s="19">
        <f t="shared" si="101"/>
        <v>0</v>
      </c>
      <c r="CI129" s="19">
        <f t="shared" si="102"/>
        <v>0</v>
      </c>
      <c r="CJ129" s="19">
        <f t="shared" si="103"/>
        <v>0</v>
      </c>
      <c r="CK129" s="19">
        <f t="shared" si="104"/>
        <v>0</v>
      </c>
      <c r="CL129" s="19">
        <f t="shared" si="105"/>
        <v>0</v>
      </c>
      <c r="CM129" s="19">
        <f t="shared" si="106"/>
        <v>0</v>
      </c>
      <c r="CN129" s="19">
        <f t="shared" si="107"/>
        <v>0</v>
      </c>
    </row>
    <row r="130" spans="2:92" ht="15" customHeight="1" x14ac:dyDescent="0.2">
      <c r="B130" s="136">
        <f t="shared" si="75"/>
        <v>122</v>
      </c>
      <c r="C130" s="137" t="str">
        <f>CONCATENATE('DATA SHEET'!$B$9,'Drill Size Info'!$P$2)</f>
        <v>" HWDP</v>
      </c>
      <c r="D130" s="138" t="str" cm="1">
        <f t="array" aca="1" ref="D130" ca="1">CELL("contents",BF130)</f>
        <v/>
      </c>
      <c r="E130" s="137" t="s">
        <v>154</v>
      </c>
      <c r="F130" s="137" t="s">
        <v>154</v>
      </c>
      <c r="G130" s="154"/>
      <c r="H130" s="154"/>
      <c r="I130" s="137" t="s">
        <v>154</v>
      </c>
      <c r="J130" s="154" t="s">
        <v>154</v>
      </c>
      <c r="K130" s="154" t="s">
        <v>154</v>
      </c>
      <c r="L130" s="137" t="s">
        <v>154</v>
      </c>
      <c r="M130" s="137" t="s">
        <v>154</v>
      </c>
      <c r="N130" s="158" t="str">
        <f>IF(CU130&lt;&gt;"",
    IF(INT('Drill Size Info'!$AA$19)=INT('Drill Size Info'!$AB$19),
        --(INT('Drill Size Info'!$AA$19) &amp; "." &amp; CU130),
        IF(AND((--(INT('Drill Size Info'!$AA$19) &amp; "." &amp; CU130)&gt;=--('Drill Size Info'!$AA$19)), (--(INT('Drill Size Info'!$AA$19) &amp; "." &amp; CU130)&lt;=--('Drill Size Info'!$AB$19))),
            --(INT('Drill Size Info'!$AA$19) &amp; "." &amp; CU130),
            --(INT('Drill Size Info'!$AB$19) &amp; "." &amp; CU130)
        )
    ),
    IF(CT130&lt;&gt;"",
        IF(INT('Drill Size Info'!$AA$19)=INT('Drill Size Info'!$AB$19),
            --(INT('Drill Size Info'!$AA$19) &amp; "." &amp; LEFT(CT130,3)),
            IF(AND((--(INT('Drill Size Info'!$AA$19) &amp; "." &amp; LEFT(CT130,3))&gt;=--('Drill Size Info'!$AA$19)), (--(INT('Drill Size Info'!$AA$19) &amp; "." &amp; LEFT(CT130,3))&lt;=--('Drill Size Info'!$AB$19))),
                --(INT('Drill Size Info'!$AA$19) &amp; "." &amp; LEFT(CT130,3)),
                --(INT('Drill Size Info'!$AB$19) &amp; "." &amp; LEFT(CT130,3))
            )
        ),
        "OK"
    )
)</f>
        <v>OK</v>
      </c>
      <c r="O130" s="163" t="str">
        <f>IF(CV130&lt;&gt;"",
    IF(INT('Drill Size Info'!$AA$19)=INT('Drill Size Info'!$AB$19),
        --(INT('Drill Size Info'!$AA$19) &amp; "." &amp; CV130),
        IF(AND((--(INT('Drill Size Info'!$AA$19) &amp; "." &amp; CV130)&gt;=--('Drill Size Info'!$AA$19)), (--(INT('Drill Size Info'!$AA$19) &amp; "." &amp; CV130)&lt;=--('Drill Size Info'!$AB$19))),
            --(INT('Drill Size Info'!$AA$19) &amp; "." &amp; CV130),
            --(INT('Drill Size Info'!$AB$19) &amp; "." &amp; CV130)
        )
    ),
    IF(CT130&lt;&gt;"",
        IF(INT('Drill Size Info'!$AA$19)=INT('Drill Size Info'!$AB$19),
            --(INT('Drill Size Info'!$AA$19) &amp; "." &amp; RIGHT(CT130,3)),
            IF(AND((--(INT('Drill Size Info'!$AA$19) &amp; "." &amp; RIGHT(CT130,3))&gt;=--('Drill Size Info'!$AA$19)), (--(INT('Drill Size Info'!$AA$19) &amp; "." &amp; RIGHT(CT130,3))&lt;=--('Drill Size Info'!$AB$19))),
                --(INT('Drill Size Info'!$AA$19) &amp; "." &amp; RIGHT(CT130,3)),
                --(INT('Drill Size Info'!$AB$19) &amp; "." &amp; RIGHT(CT130,3))
            )
        ),
        "N/A"
    )
)</f>
        <v>N/A</v>
      </c>
      <c r="P130" s="158" t="str">
        <f>IF(CX130&lt;&gt;"",
    IF(INT('Drill Size Info'!$AA$19)=INT('Drill Size Info'!$AB$15),
        --(INT('Drill Size Info'!$AA$15) &amp; "." &amp; CX130),
        IF(AND((--(INT('Drill Size Info'!$AA$15) &amp; "." &amp; CX130)&gt;=--('Drill Size Info'!$AA$15)), (--(INT('Drill Size Info'!$AA$15) &amp; "." &amp; CX130)&lt;=--('Drill Size Info'!$AB$15))),
            --(INT('Drill Size Info'!$AA$15) &amp; "." &amp; CX130),
            --(INT('Drill Size Info'!$AB$15) &amp; "." &amp; CX130)
        )
    ),
    IF(CW130&lt;&gt;"",
        IF(INT('Drill Size Info'!$AA$15)=INT('Drill Size Info'!$AB$15),
            --(INT('Drill Size Info'!$AA$15) &amp; "." &amp; LEFT(CW130,3)),
            IF(AND((--(INT('Drill Size Info'!$AA$15) &amp; "." &amp; LEFT(CW130,3))&gt;=--('Drill Size Info'!$AA$15)), (--(INT('Drill Size Info'!$AA$15) &amp; "." &amp; LEFT(CW130,3))&lt;=--('Drill Size Info'!$AB$15))),
                --(INT('Drill Size Info'!$AA$15) &amp; "." &amp; LEFT(CW130,3)),
                --(INT('Drill Size Info'!$AB$15) &amp; "." &amp; LEFT(CW130,3))
            )
        ),
        "OK"
    )
)</f>
        <v>OK</v>
      </c>
      <c r="Q130" s="163" t="str">
        <f>IF(CY130&lt;&gt;"",
    IF(INT('Drill Size Info'!$AA$19)=INT('Drill Size Info'!$AB$15),
        --(INT('Drill Size Info'!$AA$15) &amp; "." &amp; CY130),
        IF(AND((--(INT('Drill Size Info'!$AA$15) &amp; "." &amp; CY130)&gt;=--('Drill Size Info'!$AA$15)), (--(INT('Drill Size Info'!$AA$15) &amp; "." &amp; CY130)&lt;=--('Drill Size Info'!$AB$15))),
            --(INT('Drill Size Info'!$AA$15) &amp; "." &amp; CY130),
            --(INT('Drill Size Info'!$AB$15) &amp; "." &amp; CY130)
        )
    ),
    IF(CW130&lt;&gt;"",
        IF(INT('Drill Size Info'!$AA$15)=INT('Drill Size Info'!$AB$15),
            --(INT('Drill Size Info'!$AA$15) &amp; "." &amp; RIGHT(CW130,3)),
            IF(AND((--(INT('Drill Size Info'!$AA$15) &amp; "." &amp; RIGHT(CW130,3))&gt;=--('Drill Size Info'!$AA$15)), (--(INT('Drill Size Info'!$AA$15) &amp; "." &amp; RIGHT(CW130,3))&lt;=--('Drill Size Info'!$AB$15))),
                --(INT('Drill Size Info'!$AA$15) &amp; "." &amp; RIGHT(CW130,3)),
                --(INT('Drill Size Info'!$AB$15) &amp; "." &amp; RIGHT(CW130,3))
            )
        ),
        "N/A"
    )
)</f>
        <v>N/A</v>
      </c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40"/>
      <c r="AD130" s="140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41"/>
      <c r="AT130" s="141"/>
      <c r="AU130" s="141"/>
      <c r="AV130" s="141"/>
      <c r="AW130" s="141"/>
      <c r="AX130" s="141"/>
      <c r="AY130" s="142"/>
      <c r="AZ130" s="52"/>
      <c r="BA130" s="52"/>
      <c r="BB130" s="52"/>
      <c r="BC130" s="52"/>
      <c r="BD130" s="52"/>
      <c r="BE130" s="52"/>
      <c r="BF130" s="192" t="str">
        <f t="shared" si="74"/>
        <v/>
      </c>
      <c r="BG130" s="52"/>
      <c r="BH130" s="52"/>
      <c r="BI130" s="19">
        <f t="shared" si="76"/>
        <v>0</v>
      </c>
      <c r="BJ130" s="19">
        <f t="shared" si="77"/>
        <v>0</v>
      </c>
      <c r="BK130" s="19">
        <f t="shared" si="78"/>
        <v>0</v>
      </c>
      <c r="BL130" s="19">
        <f t="shared" si="79"/>
        <v>0</v>
      </c>
      <c r="BM130" s="19">
        <f t="shared" si="80"/>
        <v>0</v>
      </c>
      <c r="BN130" s="19">
        <f t="shared" si="81"/>
        <v>0</v>
      </c>
      <c r="BO130" s="19">
        <f t="shared" si="82"/>
        <v>0</v>
      </c>
      <c r="BP130" s="19">
        <f t="shared" si="83"/>
        <v>0</v>
      </c>
      <c r="BQ130" s="19">
        <f t="shared" si="84"/>
        <v>0</v>
      </c>
      <c r="BR130" s="19">
        <f t="shared" si="85"/>
        <v>0</v>
      </c>
      <c r="BS130" s="19">
        <f t="shared" si="86"/>
        <v>0</v>
      </c>
      <c r="BT130" s="19">
        <f t="shared" si="87"/>
        <v>0</v>
      </c>
      <c r="BU130" s="19">
        <f t="shared" si="88"/>
        <v>0</v>
      </c>
      <c r="BV130" s="19">
        <f t="shared" si="89"/>
        <v>0</v>
      </c>
      <c r="BW130" s="19">
        <f t="shared" si="90"/>
        <v>0</v>
      </c>
      <c r="BX130" s="19">
        <f t="shared" si="91"/>
        <v>0</v>
      </c>
      <c r="BY130" s="19">
        <f t="shared" si="92"/>
        <v>0</v>
      </c>
      <c r="BZ130" s="19">
        <f t="shared" si="93"/>
        <v>0</v>
      </c>
      <c r="CA130" s="19">
        <f t="shared" si="94"/>
        <v>0</v>
      </c>
      <c r="CB130" s="19">
        <f t="shared" si="95"/>
        <v>0</v>
      </c>
      <c r="CC130" s="19">
        <f t="shared" si="96"/>
        <v>0</v>
      </c>
      <c r="CD130" s="19">
        <f t="shared" si="97"/>
        <v>0</v>
      </c>
      <c r="CE130" s="19">
        <f t="shared" si="98"/>
        <v>0</v>
      </c>
      <c r="CF130" s="19">
        <f t="shared" si="99"/>
        <v>0</v>
      </c>
      <c r="CG130" s="19">
        <f t="shared" si="100"/>
        <v>0</v>
      </c>
      <c r="CH130" s="19">
        <f t="shared" si="101"/>
        <v>0</v>
      </c>
      <c r="CI130" s="19">
        <f t="shared" si="102"/>
        <v>0</v>
      </c>
      <c r="CJ130" s="19">
        <f t="shared" si="103"/>
        <v>0</v>
      </c>
      <c r="CK130" s="19">
        <f t="shared" si="104"/>
        <v>0</v>
      </c>
      <c r="CL130" s="19">
        <f t="shared" si="105"/>
        <v>0</v>
      </c>
      <c r="CM130" s="19">
        <f t="shared" si="106"/>
        <v>0</v>
      </c>
      <c r="CN130" s="19">
        <f t="shared" si="107"/>
        <v>0</v>
      </c>
    </row>
    <row r="131" spans="2:92" ht="15" customHeight="1" x14ac:dyDescent="0.2">
      <c r="B131" s="136">
        <f t="shared" si="75"/>
        <v>123</v>
      </c>
      <c r="C131" s="137" t="str">
        <f>CONCATENATE('DATA SHEET'!$B$9,'Drill Size Info'!$P$2)</f>
        <v>" HWDP</v>
      </c>
      <c r="D131" s="138" t="str" cm="1">
        <f t="array" aca="1" ref="D131" ca="1">CELL("contents",BF131)</f>
        <v/>
      </c>
      <c r="E131" s="137" t="s">
        <v>154</v>
      </c>
      <c r="F131" s="137" t="s">
        <v>154</v>
      </c>
      <c r="G131" s="154"/>
      <c r="H131" s="154"/>
      <c r="I131" s="137" t="s">
        <v>154</v>
      </c>
      <c r="J131" s="154" t="s">
        <v>154</v>
      </c>
      <c r="K131" s="154" t="s">
        <v>154</v>
      </c>
      <c r="L131" s="137" t="s">
        <v>154</v>
      </c>
      <c r="M131" s="137" t="s">
        <v>154</v>
      </c>
      <c r="N131" s="158" t="str">
        <f>IF(CU131&lt;&gt;"",
    IF(INT('Drill Size Info'!$AA$19)=INT('Drill Size Info'!$AB$19),
        --(INT('Drill Size Info'!$AA$19) &amp; "." &amp; CU131),
        IF(AND((--(INT('Drill Size Info'!$AA$19) &amp; "." &amp; CU131)&gt;=--('Drill Size Info'!$AA$19)), (--(INT('Drill Size Info'!$AA$19) &amp; "." &amp; CU131)&lt;=--('Drill Size Info'!$AB$19))),
            --(INT('Drill Size Info'!$AA$19) &amp; "." &amp; CU131),
            --(INT('Drill Size Info'!$AB$19) &amp; "." &amp; CU131)
        )
    ),
    IF(CT131&lt;&gt;"",
        IF(INT('Drill Size Info'!$AA$19)=INT('Drill Size Info'!$AB$19),
            --(INT('Drill Size Info'!$AA$19) &amp; "." &amp; LEFT(CT131,3)),
            IF(AND((--(INT('Drill Size Info'!$AA$19) &amp; "." &amp; LEFT(CT131,3))&gt;=--('Drill Size Info'!$AA$19)), (--(INT('Drill Size Info'!$AA$19) &amp; "." &amp; LEFT(CT131,3))&lt;=--('Drill Size Info'!$AB$19))),
                --(INT('Drill Size Info'!$AA$19) &amp; "." &amp; LEFT(CT131,3)),
                --(INT('Drill Size Info'!$AB$19) &amp; "." &amp; LEFT(CT131,3))
            )
        ),
        "OK"
    )
)</f>
        <v>OK</v>
      </c>
      <c r="O131" s="163" t="str">
        <f>IF(CV131&lt;&gt;"",
    IF(INT('Drill Size Info'!$AA$19)=INT('Drill Size Info'!$AB$19),
        --(INT('Drill Size Info'!$AA$19) &amp; "." &amp; CV131),
        IF(AND((--(INT('Drill Size Info'!$AA$19) &amp; "." &amp; CV131)&gt;=--('Drill Size Info'!$AA$19)), (--(INT('Drill Size Info'!$AA$19) &amp; "." &amp; CV131)&lt;=--('Drill Size Info'!$AB$19))),
            --(INT('Drill Size Info'!$AA$19) &amp; "." &amp; CV131),
            --(INT('Drill Size Info'!$AB$19) &amp; "." &amp; CV131)
        )
    ),
    IF(CT131&lt;&gt;"",
        IF(INT('Drill Size Info'!$AA$19)=INT('Drill Size Info'!$AB$19),
            --(INT('Drill Size Info'!$AA$19) &amp; "." &amp; RIGHT(CT131,3)),
            IF(AND((--(INT('Drill Size Info'!$AA$19) &amp; "." &amp; RIGHT(CT131,3))&gt;=--('Drill Size Info'!$AA$19)), (--(INT('Drill Size Info'!$AA$19) &amp; "." &amp; RIGHT(CT131,3))&lt;=--('Drill Size Info'!$AB$19))),
                --(INT('Drill Size Info'!$AA$19) &amp; "." &amp; RIGHT(CT131,3)),
                --(INT('Drill Size Info'!$AB$19) &amp; "." &amp; RIGHT(CT131,3))
            )
        ),
        "N/A"
    )
)</f>
        <v>N/A</v>
      </c>
      <c r="P131" s="158" t="str">
        <f>IF(CX131&lt;&gt;"",
    IF(INT('Drill Size Info'!$AA$19)=INT('Drill Size Info'!$AB$15),
        --(INT('Drill Size Info'!$AA$15) &amp; "." &amp; CX131),
        IF(AND((--(INT('Drill Size Info'!$AA$15) &amp; "." &amp; CX131)&gt;=--('Drill Size Info'!$AA$15)), (--(INT('Drill Size Info'!$AA$15) &amp; "." &amp; CX131)&lt;=--('Drill Size Info'!$AB$15))),
            --(INT('Drill Size Info'!$AA$15) &amp; "." &amp; CX131),
            --(INT('Drill Size Info'!$AB$15) &amp; "." &amp; CX131)
        )
    ),
    IF(CW131&lt;&gt;"",
        IF(INT('Drill Size Info'!$AA$15)=INT('Drill Size Info'!$AB$15),
            --(INT('Drill Size Info'!$AA$15) &amp; "." &amp; LEFT(CW131,3)),
            IF(AND((--(INT('Drill Size Info'!$AA$15) &amp; "." &amp; LEFT(CW131,3))&gt;=--('Drill Size Info'!$AA$15)), (--(INT('Drill Size Info'!$AA$15) &amp; "." &amp; LEFT(CW131,3))&lt;=--('Drill Size Info'!$AB$15))),
                --(INT('Drill Size Info'!$AA$15) &amp; "." &amp; LEFT(CW131,3)),
                --(INT('Drill Size Info'!$AB$15) &amp; "." &amp; LEFT(CW131,3))
            )
        ),
        "OK"
    )
)</f>
        <v>OK</v>
      </c>
      <c r="Q131" s="163" t="str">
        <f>IF(CY131&lt;&gt;"",
    IF(INT('Drill Size Info'!$AA$19)=INT('Drill Size Info'!$AB$15),
        --(INT('Drill Size Info'!$AA$15) &amp; "." &amp; CY131),
        IF(AND((--(INT('Drill Size Info'!$AA$15) &amp; "." &amp; CY131)&gt;=--('Drill Size Info'!$AA$15)), (--(INT('Drill Size Info'!$AA$15) &amp; "." &amp; CY131)&lt;=--('Drill Size Info'!$AB$15))),
            --(INT('Drill Size Info'!$AA$15) &amp; "." &amp; CY131),
            --(INT('Drill Size Info'!$AB$15) &amp; "." &amp; CY131)
        )
    ),
    IF(CW131&lt;&gt;"",
        IF(INT('Drill Size Info'!$AA$15)=INT('Drill Size Info'!$AB$15),
            --(INT('Drill Size Info'!$AA$15) &amp; "." &amp; RIGHT(CW131,3)),
            IF(AND((--(INT('Drill Size Info'!$AA$15) &amp; "." &amp; RIGHT(CW131,3))&gt;=--('Drill Size Info'!$AA$15)), (--(INT('Drill Size Info'!$AA$15) &amp; "." &amp; RIGHT(CW131,3))&lt;=--('Drill Size Info'!$AB$15))),
                --(INT('Drill Size Info'!$AA$15) &amp; "." &amp; RIGHT(CW131,3)),
                --(INT('Drill Size Info'!$AB$15) &amp; "." &amp; RIGHT(CW131,3))
            )
        ),
        "N/A"
    )
)</f>
        <v>N/A</v>
      </c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40"/>
      <c r="AD131" s="140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41"/>
      <c r="AT131" s="141"/>
      <c r="AU131" s="141"/>
      <c r="AV131" s="141"/>
      <c r="AW131" s="141"/>
      <c r="AX131" s="141"/>
      <c r="AY131" s="142"/>
      <c r="AZ131" s="52"/>
      <c r="BA131" s="52"/>
      <c r="BB131" s="52"/>
      <c r="BC131" s="52"/>
      <c r="BD131" s="52"/>
      <c r="BE131" s="52"/>
      <c r="BF131" s="192" t="str">
        <f t="shared" si="74"/>
        <v/>
      </c>
      <c r="BG131" s="52"/>
      <c r="BH131" s="52"/>
      <c r="BI131" s="19">
        <f t="shared" si="76"/>
        <v>0</v>
      </c>
      <c r="BJ131" s="19">
        <f t="shared" si="77"/>
        <v>0</v>
      </c>
      <c r="BK131" s="19">
        <f t="shared" si="78"/>
        <v>0</v>
      </c>
      <c r="BL131" s="19">
        <f t="shared" si="79"/>
        <v>0</v>
      </c>
      <c r="BM131" s="19">
        <f t="shared" si="80"/>
        <v>0</v>
      </c>
      <c r="BN131" s="19">
        <f t="shared" si="81"/>
        <v>0</v>
      </c>
      <c r="BO131" s="19">
        <f t="shared" si="82"/>
        <v>0</v>
      </c>
      <c r="BP131" s="19">
        <f t="shared" si="83"/>
        <v>0</v>
      </c>
      <c r="BQ131" s="19">
        <f t="shared" si="84"/>
        <v>0</v>
      </c>
      <c r="BR131" s="19">
        <f t="shared" si="85"/>
        <v>0</v>
      </c>
      <c r="BS131" s="19">
        <f t="shared" si="86"/>
        <v>0</v>
      </c>
      <c r="BT131" s="19">
        <f t="shared" si="87"/>
        <v>0</v>
      </c>
      <c r="BU131" s="19">
        <f t="shared" si="88"/>
        <v>0</v>
      </c>
      <c r="BV131" s="19">
        <f t="shared" si="89"/>
        <v>0</v>
      </c>
      <c r="BW131" s="19">
        <f t="shared" si="90"/>
        <v>0</v>
      </c>
      <c r="BX131" s="19">
        <f t="shared" si="91"/>
        <v>0</v>
      </c>
      <c r="BY131" s="19">
        <f t="shared" si="92"/>
        <v>0</v>
      </c>
      <c r="BZ131" s="19">
        <f t="shared" si="93"/>
        <v>0</v>
      </c>
      <c r="CA131" s="19">
        <f t="shared" si="94"/>
        <v>0</v>
      </c>
      <c r="CB131" s="19">
        <f t="shared" si="95"/>
        <v>0</v>
      </c>
      <c r="CC131" s="19">
        <f t="shared" si="96"/>
        <v>0</v>
      </c>
      <c r="CD131" s="19">
        <f t="shared" si="97"/>
        <v>0</v>
      </c>
      <c r="CE131" s="19">
        <f t="shared" si="98"/>
        <v>0</v>
      </c>
      <c r="CF131" s="19">
        <f t="shared" si="99"/>
        <v>0</v>
      </c>
      <c r="CG131" s="19">
        <f t="shared" si="100"/>
        <v>0</v>
      </c>
      <c r="CH131" s="19">
        <f t="shared" si="101"/>
        <v>0</v>
      </c>
      <c r="CI131" s="19">
        <f t="shared" si="102"/>
        <v>0</v>
      </c>
      <c r="CJ131" s="19">
        <f t="shared" si="103"/>
        <v>0</v>
      </c>
      <c r="CK131" s="19">
        <f t="shared" si="104"/>
        <v>0</v>
      </c>
      <c r="CL131" s="19">
        <f t="shared" si="105"/>
        <v>0</v>
      </c>
      <c r="CM131" s="19">
        <f t="shared" si="106"/>
        <v>0</v>
      </c>
      <c r="CN131" s="19">
        <f t="shared" si="107"/>
        <v>0</v>
      </c>
    </row>
    <row r="132" spans="2:92" ht="15" customHeight="1" x14ac:dyDescent="0.2">
      <c r="B132" s="136">
        <f t="shared" si="75"/>
        <v>124</v>
      </c>
      <c r="C132" s="137" t="str">
        <f>CONCATENATE('DATA SHEET'!$B$9,'Drill Size Info'!$P$2)</f>
        <v>" HWDP</v>
      </c>
      <c r="D132" s="138" t="str" cm="1">
        <f t="array" aca="1" ref="D132" ca="1">CELL("contents",BF132)</f>
        <v/>
      </c>
      <c r="E132" s="137" t="s">
        <v>154</v>
      </c>
      <c r="F132" s="137" t="s">
        <v>154</v>
      </c>
      <c r="G132" s="154"/>
      <c r="H132" s="154"/>
      <c r="I132" s="137" t="s">
        <v>154</v>
      </c>
      <c r="J132" s="154" t="s">
        <v>154</v>
      </c>
      <c r="K132" s="154" t="s">
        <v>154</v>
      </c>
      <c r="L132" s="137" t="s">
        <v>154</v>
      </c>
      <c r="M132" s="137" t="s">
        <v>154</v>
      </c>
      <c r="N132" s="158" t="str">
        <f>IF(CU132&lt;&gt;"",
    IF(INT('Drill Size Info'!$AA$19)=INT('Drill Size Info'!$AB$19),
        --(INT('Drill Size Info'!$AA$19) &amp; "." &amp; CU132),
        IF(AND((--(INT('Drill Size Info'!$AA$19) &amp; "." &amp; CU132)&gt;=--('Drill Size Info'!$AA$19)), (--(INT('Drill Size Info'!$AA$19) &amp; "." &amp; CU132)&lt;=--('Drill Size Info'!$AB$19))),
            --(INT('Drill Size Info'!$AA$19) &amp; "." &amp; CU132),
            --(INT('Drill Size Info'!$AB$19) &amp; "." &amp; CU132)
        )
    ),
    IF(CT132&lt;&gt;"",
        IF(INT('Drill Size Info'!$AA$19)=INT('Drill Size Info'!$AB$19),
            --(INT('Drill Size Info'!$AA$19) &amp; "." &amp; LEFT(CT132,3)),
            IF(AND((--(INT('Drill Size Info'!$AA$19) &amp; "." &amp; LEFT(CT132,3))&gt;=--('Drill Size Info'!$AA$19)), (--(INT('Drill Size Info'!$AA$19) &amp; "." &amp; LEFT(CT132,3))&lt;=--('Drill Size Info'!$AB$19))),
                --(INT('Drill Size Info'!$AA$19) &amp; "." &amp; LEFT(CT132,3)),
                --(INT('Drill Size Info'!$AB$19) &amp; "." &amp; LEFT(CT132,3))
            )
        ),
        "OK"
    )
)</f>
        <v>OK</v>
      </c>
      <c r="O132" s="163" t="str">
        <f>IF(CV132&lt;&gt;"",
    IF(INT('Drill Size Info'!$AA$19)=INT('Drill Size Info'!$AB$19),
        --(INT('Drill Size Info'!$AA$19) &amp; "." &amp; CV132),
        IF(AND((--(INT('Drill Size Info'!$AA$19) &amp; "." &amp; CV132)&gt;=--('Drill Size Info'!$AA$19)), (--(INT('Drill Size Info'!$AA$19) &amp; "." &amp; CV132)&lt;=--('Drill Size Info'!$AB$19))),
            --(INT('Drill Size Info'!$AA$19) &amp; "." &amp; CV132),
            --(INT('Drill Size Info'!$AB$19) &amp; "." &amp; CV132)
        )
    ),
    IF(CT132&lt;&gt;"",
        IF(INT('Drill Size Info'!$AA$19)=INT('Drill Size Info'!$AB$19),
            --(INT('Drill Size Info'!$AA$19) &amp; "." &amp; RIGHT(CT132,3)),
            IF(AND((--(INT('Drill Size Info'!$AA$19) &amp; "." &amp; RIGHT(CT132,3))&gt;=--('Drill Size Info'!$AA$19)), (--(INT('Drill Size Info'!$AA$19) &amp; "." &amp; RIGHT(CT132,3))&lt;=--('Drill Size Info'!$AB$19))),
                --(INT('Drill Size Info'!$AA$19) &amp; "." &amp; RIGHT(CT132,3)),
                --(INT('Drill Size Info'!$AB$19) &amp; "." &amp; RIGHT(CT132,3))
            )
        ),
        "N/A"
    )
)</f>
        <v>N/A</v>
      </c>
      <c r="P132" s="158" t="str">
        <f>IF(CX132&lt;&gt;"",
    IF(INT('Drill Size Info'!$AA$19)=INT('Drill Size Info'!$AB$15),
        --(INT('Drill Size Info'!$AA$15) &amp; "." &amp; CX132),
        IF(AND((--(INT('Drill Size Info'!$AA$15) &amp; "." &amp; CX132)&gt;=--('Drill Size Info'!$AA$15)), (--(INT('Drill Size Info'!$AA$15) &amp; "." &amp; CX132)&lt;=--('Drill Size Info'!$AB$15))),
            --(INT('Drill Size Info'!$AA$15) &amp; "." &amp; CX132),
            --(INT('Drill Size Info'!$AB$15) &amp; "." &amp; CX132)
        )
    ),
    IF(CW132&lt;&gt;"",
        IF(INT('Drill Size Info'!$AA$15)=INT('Drill Size Info'!$AB$15),
            --(INT('Drill Size Info'!$AA$15) &amp; "." &amp; LEFT(CW132,3)),
            IF(AND((--(INT('Drill Size Info'!$AA$15) &amp; "." &amp; LEFT(CW132,3))&gt;=--('Drill Size Info'!$AA$15)), (--(INT('Drill Size Info'!$AA$15) &amp; "." &amp; LEFT(CW132,3))&lt;=--('Drill Size Info'!$AB$15))),
                --(INT('Drill Size Info'!$AA$15) &amp; "." &amp; LEFT(CW132,3)),
                --(INT('Drill Size Info'!$AB$15) &amp; "." &amp; LEFT(CW132,3))
            )
        ),
        "OK"
    )
)</f>
        <v>OK</v>
      </c>
      <c r="Q132" s="163" t="str">
        <f>IF(CY132&lt;&gt;"",
    IF(INT('Drill Size Info'!$AA$19)=INT('Drill Size Info'!$AB$15),
        --(INT('Drill Size Info'!$AA$15) &amp; "." &amp; CY132),
        IF(AND((--(INT('Drill Size Info'!$AA$15) &amp; "." &amp; CY132)&gt;=--('Drill Size Info'!$AA$15)), (--(INT('Drill Size Info'!$AA$15) &amp; "." &amp; CY132)&lt;=--('Drill Size Info'!$AB$15))),
            --(INT('Drill Size Info'!$AA$15) &amp; "." &amp; CY132),
            --(INT('Drill Size Info'!$AB$15) &amp; "." &amp; CY132)
        )
    ),
    IF(CW132&lt;&gt;"",
        IF(INT('Drill Size Info'!$AA$15)=INT('Drill Size Info'!$AB$15),
            --(INT('Drill Size Info'!$AA$15) &amp; "." &amp; RIGHT(CW132,3)),
            IF(AND((--(INT('Drill Size Info'!$AA$15) &amp; "." &amp; RIGHT(CW132,3))&gt;=--('Drill Size Info'!$AA$15)), (--(INT('Drill Size Info'!$AA$15) &amp; "." &amp; RIGHT(CW132,3))&lt;=--('Drill Size Info'!$AB$15))),
                --(INT('Drill Size Info'!$AA$15) &amp; "." &amp; RIGHT(CW132,3)),
                --(INT('Drill Size Info'!$AB$15) &amp; "." &amp; RIGHT(CW132,3))
            )
        ),
        "N/A"
    )
)</f>
        <v>N/A</v>
      </c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40"/>
      <c r="AD132" s="140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41"/>
      <c r="AT132" s="141"/>
      <c r="AU132" s="141"/>
      <c r="AV132" s="141"/>
      <c r="AW132" s="141"/>
      <c r="AX132" s="141"/>
      <c r="AY132" s="142"/>
      <c r="AZ132" s="52"/>
      <c r="BA132" s="52"/>
      <c r="BB132" s="52"/>
      <c r="BC132" s="52"/>
      <c r="BD132" s="52"/>
      <c r="BE132" s="52"/>
      <c r="BF132" s="192" t="str">
        <f t="shared" si="74"/>
        <v/>
      </c>
      <c r="BG132" s="52"/>
      <c r="BH132" s="52"/>
      <c r="BI132" s="19">
        <f t="shared" si="76"/>
        <v>0</v>
      </c>
      <c r="BJ132" s="19">
        <f t="shared" si="77"/>
        <v>0</v>
      </c>
      <c r="BK132" s="19">
        <f t="shared" si="78"/>
        <v>0</v>
      </c>
      <c r="BL132" s="19">
        <f t="shared" si="79"/>
        <v>0</v>
      </c>
      <c r="BM132" s="19">
        <f t="shared" si="80"/>
        <v>0</v>
      </c>
      <c r="BN132" s="19">
        <f t="shared" si="81"/>
        <v>0</v>
      </c>
      <c r="BO132" s="19">
        <f t="shared" si="82"/>
        <v>0</v>
      </c>
      <c r="BP132" s="19">
        <f t="shared" si="83"/>
        <v>0</v>
      </c>
      <c r="BQ132" s="19">
        <f t="shared" si="84"/>
        <v>0</v>
      </c>
      <c r="BR132" s="19">
        <f t="shared" si="85"/>
        <v>0</v>
      </c>
      <c r="BS132" s="19">
        <f t="shared" si="86"/>
        <v>0</v>
      </c>
      <c r="BT132" s="19">
        <f t="shared" si="87"/>
        <v>0</v>
      </c>
      <c r="BU132" s="19">
        <f t="shared" si="88"/>
        <v>0</v>
      </c>
      <c r="BV132" s="19">
        <f t="shared" si="89"/>
        <v>0</v>
      </c>
      <c r="BW132" s="19">
        <f t="shared" si="90"/>
        <v>0</v>
      </c>
      <c r="BX132" s="19">
        <f t="shared" si="91"/>
        <v>0</v>
      </c>
      <c r="BY132" s="19">
        <f t="shared" si="92"/>
        <v>0</v>
      </c>
      <c r="BZ132" s="19">
        <f t="shared" si="93"/>
        <v>0</v>
      </c>
      <c r="CA132" s="19">
        <f t="shared" si="94"/>
        <v>0</v>
      </c>
      <c r="CB132" s="19">
        <f t="shared" si="95"/>
        <v>0</v>
      </c>
      <c r="CC132" s="19">
        <f t="shared" si="96"/>
        <v>0</v>
      </c>
      <c r="CD132" s="19">
        <f t="shared" si="97"/>
        <v>0</v>
      </c>
      <c r="CE132" s="19">
        <f t="shared" si="98"/>
        <v>0</v>
      </c>
      <c r="CF132" s="19">
        <f t="shared" si="99"/>
        <v>0</v>
      </c>
      <c r="CG132" s="19">
        <f t="shared" si="100"/>
        <v>0</v>
      </c>
      <c r="CH132" s="19">
        <f t="shared" si="101"/>
        <v>0</v>
      </c>
      <c r="CI132" s="19">
        <f t="shared" si="102"/>
        <v>0</v>
      </c>
      <c r="CJ132" s="19">
        <f t="shared" si="103"/>
        <v>0</v>
      </c>
      <c r="CK132" s="19">
        <f t="shared" si="104"/>
        <v>0</v>
      </c>
      <c r="CL132" s="19">
        <f t="shared" si="105"/>
        <v>0</v>
      </c>
      <c r="CM132" s="19">
        <f t="shared" si="106"/>
        <v>0</v>
      </c>
      <c r="CN132" s="19">
        <f t="shared" si="107"/>
        <v>0</v>
      </c>
    </row>
    <row r="133" spans="2:92" ht="15" customHeight="1" x14ac:dyDescent="0.2">
      <c r="B133" s="136">
        <f t="shared" si="75"/>
        <v>125</v>
      </c>
      <c r="C133" s="137" t="str">
        <f>CONCATENATE('DATA SHEET'!$B$9,'Drill Size Info'!$P$2)</f>
        <v>" HWDP</v>
      </c>
      <c r="D133" s="138" t="str" cm="1">
        <f t="array" aca="1" ref="D133" ca="1">CELL("contents",BF133)</f>
        <v/>
      </c>
      <c r="E133" s="137" t="s">
        <v>154</v>
      </c>
      <c r="F133" s="137" t="s">
        <v>154</v>
      </c>
      <c r="G133" s="154"/>
      <c r="H133" s="154"/>
      <c r="I133" s="137" t="s">
        <v>154</v>
      </c>
      <c r="J133" s="154" t="s">
        <v>154</v>
      </c>
      <c r="K133" s="154" t="s">
        <v>154</v>
      </c>
      <c r="L133" s="137" t="s">
        <v>154</v>
      </c>
      <c r="M133" s="137" t="s">
        <v>154</v>
      </c>
      <c r="N133" s="158" t="str">
        <f>IF(CU133&lt;&gt;"",
    IF(INT('Drill Size Info'!$AA$19)=INT('Drill Size Info'!$AB$19),
        --(INT('Drill Size Info'!$AA$19) &amp; "." &amp; CU133),
        IF(AND((--(INT('Drill Size Info'!$AA$19) &amp; "." &amp; CU133)&gt;=--('Drill Size Info'!$AA$19)), (--(INT('Drill Size Info'!$AA$19) &amp; "." &amp; CU133)&lt;=--('Drill Size Info'!$AB$19))),
            --(INT('Drill Size Info'!$AA$19) &amp; "." &amp; CU133),
            --(INT('Drill Size Info'!$AB$19) &amp; "." &amp; CU133)
        )
    ),
    IF(CT133&lt;&gt;"",
        IF(INT('Drill Size Info'!$AA$19)=INT('Drill Size Info'!$AB$19),
            --(INT('Drill Size Info'!$AA$19) &amp; "." &amp; LEFT(CT133,3)),
            IF(AND((--(INT('Drill Size Info'!$AA$19) &amp; "." &amp; LEFT(CT133,3))&gt;=--('Drill Size Info'!$AA$19)), (--(INT('Drill Size Info'!$AA$19) &amp; "." &amp; LEFT(CT133,3))&lt;=--('Drill Size Info'!$AB$19))),
                --(INT('Drill Size Info'!$AA$19) &amp; "." &amp; LEFT(CT133,3)),
                --(INT('Drill Size Info'!$AB$19) &amp; "." &amp; LEFT(CT133,3))
            )
        ),
        "OK"
    )
)</f>
        <v>OK</v>
      </c>
      <c r="O133" s="163" t="str">
        <f>IF(CV133&lt;&gt;"",
    IF(INT('Drill Size Info'!$AA$19)=INT('Drill Size Info'!$AB$19),
        --(INT('Drill Size Info'!$AA$19) &amp; "." &amp; CV133),
        IF(AND((--(INT('Drill Size Info'!$AA$19) &amp; "." &amp; CV133)&gt;=--('Drill Size Info'!$AA$19)), (--(INT('Drill Size Info'!$AA$19) &amp; "." &amp; CV133)&lt;=--('Drill Size Info'!$AB$19))),
            --(INT('Drill Size Info'!$AA$19) &amp; "." &amp; CV133),
            --(INT('Drill Size Info'!$AB$19) &amp; "." &amp; CV133)
        )
    ),
    IF(CT133&lt;&gt;"",
        IF(INT('Drill Size Info'!$AA$19)=INT('Drill Size Info'!$AB$19),
            --(INT('Drill Size Info'!$AA$19) &amp; "." &amp; RIGHT(CT133,3)),
            IF(AND((--(INT('Drill Size Info'!$AA$19) &amp; "." &amp; RIGHT(CT133,3))&gt;=--('Drill Size Info'!$AA$19)), (--(INT('Drill Size Info'!$AA$19) &amp; "." &amp; RIGHT(CT133,3))&lt;=--('Drill Size Info'!$AB$19))),
                --(INT('Drill Size Info'!$AA$19) &amp; "." &amp; RIGHT(CT133,3)),
                --(INT('Drill Size Info'!$AB$19) &amp; "." &amp; RIGHT(CT133,3))
            )
        ),
        "N/A"
    )
)</f>
        <v>N/A</v>
      </c>
      <c r="P133" s="158" t="str">
        <f>IF(CX133&lt;&gt;"",
    IF(INT('Drill Size Info'!$AA$19)=INT('Drill Size Info'!$AB$15),
        --(INT('Drill Size Info'!$AA$15) &amp; "." &amp; CX133),
        IF(AND((--(INT('Drill Size Info'!$AA$15) &amp; "." &amp; CX133)&gt;=--('Drill Size Info'!$AA$15)), (--(INT('Drill Size Info'!$AA$15) &amp; "." &amp; CX133)&lt;=--('Drill Size Info'!$AB$15))),
            --(INT('Drill Size Info'!$AA$15) &amp; "." &amp; CX133),
            --(INT('Drill Size Info'!$AB$15) &amp; "." &amp; CX133)
        )
    ),
    IF(CW133&lt;&gt;"",
        IF(INT('Drill Size Info'!$AA$15)=INT('Drill Size Info'!$AB$15),
            --(INT('Drill Size Info'!$AA$15) &amp; "." &amp; LEFT(CW133,3)),
            IF(AND((--(INT('Drill Size Info'!$AA$15) &amp; "." &amp; LEFT(CW133,3))&gt;=--('Drill Size Info'!$AA$15)), (--(INT('Drill Size Info'!$AA$15) &amp; "." &amp; LEFT(CW133,3))&lt;=--('Drill Size Info'!$AB$15))),
                --(INT('Drill Size Info'!$AA$15) &amp; "." &amp; LEFT(CW133,3)),
                --(INT('Drill Size Info'!$AB$15) &amp; "." &amp; LEFT(CW133,3))
            )
        ),
        "OK"
    )
)</f>
        <v>OK</v>
      </c>
      <c r="Q133" s="163" t="str">
        <f>IF(CY133&lt;&gt;"",
    IF(INT('Drill Size Info'!$AA$19)=INT('Drill Size Info'!$AB$15),
        --(INT('Drill Size Info'!$AA$15) &amp; "." &amp; CY133),
        IF(AND((--(INT('Drill Size Info'!$AA$15) &amp; "." &amp; CY133)&gt;=--('Drill Size Info'!$AA$15)), (--(INT('Drill Size Info'!$AA$15) &amp; "." &amp; CY133)&lt;=--('Drill Size Info'!$AB$15))),
            --(INT('Drill Size Info'!$AA$15) &amp; "." &amp; CY133),
            --(INT('Drill Size Info'!$AB$15) &amp; "." &amp; CY133)
        )
    ),
    IF(CW133&lt;&gt;"",
        IF(INT('Drill Size Info'!$AA$15)=INT('Drill Size Info'!$AB$15),
            --(INT('Drill Size Info'!$AA$15) &amp; "." &amp; RIGHT(CW133,3)),
            IF(AND((--(INT('Drill Size Info'!$AA$15) &amp; "." &amp; RIGHT(CW133,3))&gt;=--('Drill Size Info'!$AA$15)), (--(INT('Drill Size Info'!$AA$15) &amp; "." &amp; RIGHT(CW133,3))&lt;=--('Drill Size Info'!$AB$15))),
                --(INT('Drill Size Info'!$AA$15) &amp; "." &amp; RIGHT(CW133,3)),
                --(INT('Drill Size Info'!$AB$15) &amp; "." &amp; RIGHT(CW133,3))
            )
        ),
        "N/A"
    )
)</f>
        <v>N/A</v>
      </c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40"/>
      <c r="AD133" s="140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41"/>
      <c r="AT133" s="141"/>
      <c r="AU133" s="141"/>
      <c r="AV133" s="141"/>
      <c r="AW133" s="141"/>
      <c r="AX133" s="141"/>
      <c r="AY133" s="142"/>
      <c r="AZ133" s="52"/>
      <c r="BA133" s="52"/>
      <c r="BB133" s="52"/>
      <c r="BC133" s="52"/>
      <c r="BD133" s="52"/>
      <c r="BE133" s="52"/>
      <c r="BF133" s="192" t="str">
        <f t="shared" si="74"/>
        <v/>
      </c>
      <c r="BG133" s="52"/>
      <c r="BH133" s="52"/>
      <c r="BI133" s="19">
        <f t="shared" si="76"/>
        <v>0</v>
      </c>
      <c r="BJ133" s="19">
        <f t="shared" si="77"/>
        <v>0</v>
      </c>
      <c r="BK133" s="19">
        <f t="shared" si="78"/>
        <v>0</v>
      </c>
      <c r="BL133" s="19">
        <f t="shared" si="79"/>
        <v>0</v>
      </c>
      <c r="BM133" s="19">
        <f t="shared" si="80"/>
        <v>0</v>
      </c>
      <c r="BN133" s="19">
        <f t="shared" si="81"/>
        <v>0</v>
      </c>
      <c r="BO133" s="19">
        <f t="shared" si="82"/>
        <v>0</v>
      </c>
      <c r="BP133" s="19">
        <f t="shared" si="83"/>
        <v>0</v>
      </c>
      <c r="BQ133" s="19">
        <f t="shared" si="84"/>
        <v>0</v>
      </c>
      <c r="BR133" s="19">
        <f t="shared" si="85"/>
        <v>0</v>
      </c>
      <c r="BS133" s="19">
        <f t="shared" si="86"/>
        <v>0</v>
      </c>
      <c r="BT133" s="19">
        <f t="shared" si="87"/>
        <v>0</v>
      </c>
      <c r="BU133" s="19">
        <f t="shared" si="88"/>
        <v>0</v>
      </c>
      <c r="BV133" s="19">
        <f t="shared" si="89"/>
        <v>0</v>
      </c>
      <c r="BW133" s="19">
        <f t="shared" si="90"/>
        <v>0</v>
      </c>
      <c r="BX133" s="19">
        <f t="shared" si="91"/>
        <v>0</v>
      </c>
      <c r="BY133" s="19">
        <f t="shared" si="92"/>
        <v>0</v>
      </c>
      <c r="BZ133" s="19">
        <f t="shared" si="93"/>
        <v>0</v>
      </c>
      <c r="CA133" s="19">
        <f t="shared" si="94"/>
        <v>0</v>
      </c>
      <c r="CB133" s="19">
        <f t="shared" si="95"/>
        <v>0</v>
      </c>
      <c r="CC133" s="19">
        <f t="shared" si="96"/>
        <v>0</v>
      </c>
      <c r="CD133" s="19">
        <f t="shared" si="97"/>
        <v>0</v>
      </c>
      <c r="CE133" s="19">
        <f t="shared" si="98"/>
        <v>0</v>
      </c>
      <c r="CF133" s="19">
        <f t="shared" si="99"/>
        <v>0</v>
      </c>
      <c r="CG133" s="19">
        <f t="shared" si="100"/>
        <v>0</v>
      </c>
      <c r="CH133" s="19">
        <f t="shared" si="101"/>
        <v>0</v>
      </c>
      <c r="CI133" s="19">
        <f t="shared" si="102"/>
        <v>0</v>
      </c>
      <c r="CJ133" s="19">
        <f t="shared" si="103"/>
        <v>0</v>
      </c>
      <c r="CK133" s="19">
        <f t="shared" si="104"/>
        <v>0</v>
      </c>
      <c r="CL133" s="19">
        <f t="shared" si="105"/>
        <v>0</v>
      </c>
      <c r="CM133" s="19">
        <f t="shared" si="106"/>
        <v>0</v>
      </c>
      <c r="CN133" s="19">
        <f t="shared" si="107"/>
        <v>0</v>
      </c>
    </row>
    <row r="134" spans="2:92" ht="15" customHeight="1" x14ac:dyDescent="0.2">
      <c r="B134" s="136">
        <f t="shared" si="75"/>
        <v>126</v>
      </c>
      <c r="C134" s="137" t="str">
        <f>CONCATENATE('DATA SHEET'!$B$9,'Drill Size Info'!$P$2)</f>
        <v>" HWDP</v>
      </c>
      <c r="D134" s="138" t="str" cm="1">
        <f t="array" aca="1" ref="D134" ca="1">CELL("contents",BF134)</f>
        <v/>
      </c>
      <c r="E134" s="137" t="s">
        <v>154</v>
      </c>
      <c r="F134" s="137" t="s">
        <v>154</v>
      </c>
      <c r="G134" s="154"/>
      <c r="H134" s="154"/>
      <c r="I134" s="137" t="s">
        <v>154</v>
      </c>
      <c r="J134" s="154" t="s">
        <v>154</v>
      </c>
      <c r="K134" s="154" t="s">
        <v>154</v>
      </c>
      <c r="L134" s="137" t="s">
        <v>154</v>
      </c>
      <c r="M134" s="137" t="s">
        <v>154</v>
      </c>
      <c r="N134" s="158" t="str">
        <f>IF(CU134&lt;&gt;"",
    IF(INT('Drill Size Info'!$AA$19)=INT('Drill Size Info'!$AB$19),
        --(INT('Drill Size Info'!$AA$19) &amp; "." &amp; CU134),
        IF(AND((--(INT('Drill Size Info'!$AA$19) &amp; "." &amp; CU134)&gt;=--('Drill Size Info'!$AA$19)), (--(INT('Drill Size Info'!$AA$19) &amp; "." &amp; CU134)&lt;=--('Drill Size Info'!$AB$19))),
            --(INT('Drill Size Info'!$AA$19) &amp; "." &amp; CU134),
            --(INT('Drill Size Info'!$AB$19) &amp; "." &amp; CU134)
        )
    ),
    IF(CT134&lt;&gt;"",
        IF(INT('Drill Size Info'!$AA$19)=INT('Drill Size Info'!$AB$19),
            --(INT('Drill Size Info'!$AA$19) &amp; "." &amp; LEFT(CT134,3)),
            IF(AND((--(INT('Drill Size Info'!$AA$19) &amp; "." &amp; LEFT(CT134,3))&gt;=--('Drill Size Info'!$AA$19)), (--(INT('Drill Size Info'!$AA$19) &amp; "." &amp; LEFT(CT134,3))&lt;=--('Drill Size Info'!$AB$19))),
                --(INT('Drill Size Info'!$AA$19) &amp; "." &amp; LEFT(CT134,3)),
                --(INT('Drill Size Info'!$AB$19) &amp; "." &amp; LEFT(CT134,3))
            )
        ),
        "OK"
    )
)</f>
        <v>OK</v>
      </c>
      <c r="O134" s="163" t="str">
        <f>IF(CV134&lt;&gt;"",
    IF(INT('Drill Size Info'!$AA$19)=INT('Drill Size Info'!$AB$19),
        --(INT('Drill Size Info'!$AA$19) &amp; "." &amp; CV134),
        IF(AND((--(INT('Drill Size Info'!$AA$19) &amp; "." &amp; CV134)&gt;=--('Drill Size Info'!$AA$19)), (--(INT('Drill Size Info'!$AA$19) &amp; "." &amp; CV134)&lt;=--('Drill Size Info'!$AB$19))),
            --(INT('Drill Size Info'!$AA$19) &amp; "." &amp; CV134),
            --(INT('Drill Size Info'!$AB$19) &amp; "." &amp; CV134)
        )
    ),
    IF(CT134&lt;&gt;"",
        IF(INT('Drill Size Info'!$AA$19)=INT('Drill Size Info'!$AB$19),
            --(INT('Drill Size Info'!$AA$19) &amp; "." &amp; RIGHT(CT134,3)),
            IF(AND((--(INT('Drill Size Info'!$AA$19) &amp; "." &amp; RIGHT(CT134,3))&gt;=--('Drill Size Info'!$AA$19)), (--(INT('Drill Size Info'!$AA$19) &amp; "." &amp; RIGHT(CT134,3))&lt;=--('Drill Size Info'!$AB$19))),
                --(INT('Drill Size Info'!$AA$19) &amp; "." &amp; RIGHT(CT134,3)),
                --(INT('Drill Size Info'!$AB$19) &amp; "." &amp; RIGHT(CT134,3))
            )
        ),
        "N/A"
    )
)</f>
        <v>N/A</v>
      </c>
      <c r="P134" s="158" t="str">
        <f>IF(CX134&lt;&gt;"",
    IF(INT('Drill Size Info'!$AA$19)=INT('Drill Size Info'!$AB$15),
        --(INT('Drill Size Info'!$AA$15) &amp; "." &amp; CX134),
        IF(AND((--(INT('Drill Size Info'!$AA$15) &amp; "." &amp; CX134)&gt;=--('Drill Size Info'!$AA$15)), (--(INT('Drill Size Info'!$AA$15) &amp; "." &amp; CX134)&lt;=--('Drill Size Info'!$AB$15))),
            --(INT('Drill Size Info'!$AA$15) &amp; "." &amp; CX134),
            --(INT('Drill Size Info'!$AB$15) &amp; "." &amp; CX134)
        )
    ),
    IF(CW134&lt;&gt;"",
        IF(INT('Drill Size Info'!$AA$15)=INT('Drill Size Info'!$AB$15),
            --(INT('Drill Size Info'!$AA$15) &amp; "." &amp; LEFT(CW134,3)),
            IF(AND((--(INT('Drill Size Info'!$AA$15) &amp; "." &amp; LEFT(CW134,3))&gt;=--('Drill Size Info'!$AA$15)), (--(INT('Drill Size Info'!$AA$15) &amp; "." &amp; LEFT(CW134,3))&lt;=--('Drill Size Info'!$AB$15))),
                --(INT('Drill Size Info'!$AA$15) &amp; "." &amp; LEFT(CW134,3)),
                --(INT('Drill Size Info'!$AB$15) &amp; "." &amp; LEFT(CW134,3))
            )
        ),
        "OK"
    )
)</f>
        <v>OK</v>
      </c>
      <c r="Q134" s="163" t="str">
        <f>IF(CY134&lt;&gt;"",
    IF(INT('Drill Size Info'!$AA$19)=INT('Drill Size Info'!$AB$15),
        --(INT('Drill Size Info'!$AA$15) &amp; "." &amp; CY134),
        IF(AND((--(INT('Drill Size Info'!$AA$15) &amp; "." &amp; CY134)&gt;=--('Drill Size Info'!$AA$15)), (--(INT('Drill Size Info'!$AA$15) &amp; "." &amp; CY134)&lt;=--('Drill Size Info'!$AB$15))),
            --(INT('Drill Size Info'!$AA$15) &amp; "." &amp; CY134),
            --(INT('Drill Size Info'!$AB$15) &amp; "." &amp; CY134)
        )
    ),
    IF(CW134&lt;&gt;"",
        IF(INT('Drill Size Info'!$AA$15)=INT('Drill Size Info'!$AB$15),
            --(INT('Drill Size Info'!$AA$15) &amp; "." &amp; RIGHT(CW134,3)),
            IF(AND((--(INT('Drill Size Info'!$AA$15) &amp; "." &amp; RIGHT(CW134,3))&gt;=--('Drill Size Info'!$AA$15)), (--(INT('Drill Size Info'!$AA$15) &amp; "." &amp; RIGHT(CW134,3))&lt;=--('Drill Size Info'!$AB$15))),
                --(INT('Drill Size Info'!$AA$15) &amp; "." &amp; RIGHT(CW134,3)),
                --(INT('Drill Size Info'!$AB$15) &amp; "." &amp; RIGHT(CW134,3))
            )
        ),
        "N/A"
    )
)</f>
        <v>N/A</v>
      </c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40"/>
      <c r="AD134" s="140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41"/>
      <c r="AT134" s="141"/>
      <c r="AU134" s="141"/>
      <c r="AV134" s="141"/>
      <c r="AW134" s="141"/>
      <c r="AX134" s="141"/>
      <c r="AY134" s="142"/>
      <c r="AZ134" s="52"/>
      <c r="BA134" s="52"/>
      <c r="BB134" s="52"/>
      <c r="BC134" s="52"/>
      <c r="BD134" s="52"/>
      <c r="BE134" s="52"/>
      <c r="BF134" s="192" t="str">
        <f t="shared" si="74"/>
        <v/>
      </c>
      <c r="BG134" s="52"/>
      <c r="BH134" s="52"/>
      <c r="BI134" s="19">
        <f t="shared" si="76"/>
        <v>0</v>
      </c>
      <c r="BJ134" s="19">
        <f t="shared" si="77"/>
        <v>0</v>
      </c>
      <c r="BK134" s="19">
        <f t="shared" si="78"/>
        <v>0</v>
      </c>
      <c r="BL134" s="19">
        <f t="shared" si="79"/>
        <v>0</v>
      </c>
      <c r="BM134" s="19">
        <f t="shared" si="80"/>
        <v>0</v>
      </c>
      <c r="BN134" s="19">
        <f t="shared" si="81"/>
        <v>0</v>
      </c>
      <c r="BO134" s="19">
        <f t="shared" si="82"/>
        <v>0</v>
      </c>
      <c r="BP134" s="19">
        <f t="shared" si="83"/>
        <v>0</v>
      </c>
      <c r="BQ134" s="19">
        <f t="shared" si="84"/>
        <v>0</v>
      </c>
      <c r="BR134" s="19">
        <f t="shared" si="85"/>
        <v>0</v>
      </c>
      <c r="BS134" s="19">
        <f t="shared" si="86"/>
        <v>0</v>
      </c>
      <c r="BT134" s="19">
        <f t="shared" si="87"/>
        <v>0</v>
      </c>
      <c r="BU134" s="19">
        <f t="shared" si="88"/>
        <v>0</v>
      </c>
      <c r="BV134" s="19">
        <f t="shared" si="89"/>
        <v>0</v>
      </c>
      <c r="BW134" s="19">
        <f t="shared" si="90"/>
        <v>0</v>
      </c>
      <c r="BX134" s="19">
        <f t="shared" si="91"/>
        <v>0</v>
      </c>
      <c r="BY134" s="19">
        <f t="shared" si="92"/>
        <v>0</v>
      </c>
      <c r="BZ134" s="19">
        <f t="shared" si="93"/>
        <v>0</v>
      </c>
      <c r="CA134" s="19">
        <f t="shared" si="94"/>
        <v>0</v>
      </c>
      <c r="CB134" s="19">
        <f t="shared" si="95"/>
        <v>0</v>
      </c>
      <c r="CC134" s="19">
        <f t="shared" si="96"/>
        <v>0</v>
      </c>
      <c r="CD134" s="19">
        <f t="shared" si="97"/>
        <v>0</v>
      </c>
      <c r="CE134" s="19">
        <f t="shared" si="98"/>
        <v>0</v>
      </c>
      <c r="CF134" s="19">
        <f t="shared" si="99"/>
        <v>0</v>
      </c>
      <c r="CG134" s="19">
        <f t="shared" si="100"/>
        <v>0</v>
      </c>
      <c r="CH134" s="19">
        <f t="shared" si="101"/>
        <v>0</v>
      </c>
      <c r="CI134" s="19">
        <f t="shared" si="102"/>
        <v>0</v>
      </c>
      <c r="CJ134" s="19">
        <f t="shared" si="103"/>
        <v>0</v>
      </c>
      <c r="CK134" s="19">
        <f t="shared" si="104"/>
        <v>0</v>
      </c>
      <c r="CL134" s="19">
        <f t="shared" si="105"/>
        <v>0</v>
      </c>
      <c r="CM134" s="19">
        <f t="shared" si="106"/>
        <v>0</v>
      </c>
      <c r="CN134" s="19">
        <f t="shared" si="107"/>
        <v>0</v>
      </c>
    </row>
    <row r="135" spans="2:92" ht="15" customHeight="1" x14ac:dyDescent="0.2">
      <c r="B135" s="136">
        <f t="shared" si="75"/>
        <v>127</v>
      </c>
      <c r="C135" s="137" t="str">
        <f>CONCATENATE('DATA SHEET'!$B$9,'Drill Size Info'!$P$2)</f>
        <v>" HWDP</v>
      </c>
      <c r="D135" s="138" t="str" cm="1">
        <f t="array" aca="1" ref="D135" ca="1">CELL("contents",BF135)</f>
        <v/>
      </c>
      <c r="E135" s="137" t="s">
        <v>154</v>
      </c>
      <c r="F135" s="137" t="s">
        <v>154</v>
      </c>
      <c r="G135" s="154"/>
      <c r="H135" s="154"/>
      <c r="I135" s="137" t="s">
        <v>154</v>
      </c>
      <c r="J135" s="154" t="s">
        <v>154</v>
      </c>
      <c r="K135" s="154" t="s">
        <v>154</v>
      </c>
      <c r="L135" s="137" t="s">
        <v>154</v>
      </c>
      <c r="M135" s="137" t="s">
        <v>154</v>
      </c>
      <c r="N135" s="158" t="str">
        <f>IF(CU135&lt;&gt;"",
    IF(INT('Drill Size Info'!$AA$19)=INT('Drill Size Info'!$AB$19),
        --(INT('Drill Size Info'!$AA$19) &amp; "." &amp; CU135),
        IF(AND((--(INT('Drill Size Info'!$AA$19) &amp; "." &amp; CU135)&gt;=--('Drill Size Info'!$AA$19)), (--(INT('Drill Size Info'!$AA$19) &amp; "." &amp; CU135)&lt;=--('Drill Size Info'!$AB$19))),
            --(INT('Drill Size Info'!$AA$19) &amp; "." &amp; CU135),
            --(INT('Drill Size Info'!$AB$19) &amp; "." &amp; CU135)
        )
    ),
    IF(CT135&lt;&gt;"",
        IF(INT('Drill Size Info'!$AA$19)=INT('Drill Size Info'!$AB$19),
            --(INT('Drill Size Info'!$AA$19) &amp; "." &amp; LEFT(CT135,3)),
            IF(AND((--(INT('Drill Size Info'!$AA$19) &amp; "." &amp; LEFT(CT135,3))&gt;=--('Drill Size Info'!$AA$19)), (--(INT('Drill Size Info'!$AA$19) &amp; "." &amp; LEFT(CT135,3))&lt;=--('Drill Size Info'!$AB$19))),
                --(INT('Drill Size Info'!$AA$19) &amp; "." &amp; LEFT(CT135,3)),
                --(INT('Drill Size Info'!$AB$19) &amp; "." &amp; LEFT(CT135,3))
            )
        ),
        "OK"
    )
)</f>
        <v>OK</v>
      </c>
      <c r="O135" s="163" t="str">
        <f>IF(CV135&lt;&gt;"",
    IF(INT('Drill Size Info'!$AA$19)=INT('Drill Size Info'!$AB$19),
        --(INT('Drill Size Info'!$AA$19) &amp; "." &amp; CV135),
        IF(AND((--(INT('Drill Size Info'!$AA$19) &amp; "." &amp; CV135)&gt;=--('Drill Size Info'!$AA$19)), (--(INT('Drill Size Info'!$AA$19) &amp; "." &amp; CV135)&lt;=--('Drill Size Info'!$AB$19))),
            --(INT('Drill Size Info'!$AA$19) &amp; "." &amp; CV135),
            --(INT('Drill Size Info'!$AB$19) &amp; "." &amp; CV135)
        )
    ),
    IF(CT135&lt;&gt;"",
        IF(INT('Drill Size Info'!$AA$19)=INT('Drill Size Info'!$AB$19),
            --(INT('Drill Size Info'!$AA$19) &amp; "." &amp; RIGHT(CT135,3)),
            IF(AND((--(INT('Drill Size Info'!$AA$19) &amp; "." &amp; RIGHT(CT135,3))&gt;=--('Drill Size Info'!$AA$19)), (--(INT('Drill Size Info'!$AA$19) &amp; "." &amp; RIGHT(CT135,3))&lt;=--('Drill Size Info'!$AB$19))),
                --(INT('Drill Size Info'!$AA$19) &amp; "." &amp; RIGHT(CT135,3)),
                --(INT('Drill Size Info'!$AB$19) &amp; "." &amp; RIGHT(CT135,3))
            )
        ),
        "N/A"
    )
)</f>
        <v>N/A</v>
      </c>
      <c r="P135" s="158" t="str">
        <f>IF(CX135&lt;&gt;"",
    IF(INT('Drill Size Info'!$AA$19)=INT('Drill Size Info'!$AB$15),
        --(INT('Drill Size Info'!$AA$15) &amp; "." &amp; CX135),
        IF(AND((--(INT('Drill Size Info'!$AA$15) &amp; "." &amp; CX135)&gt;=--('Drill Size Info'!$AA$15)), (--(INT('Drill Size Info'!$AA$15) &amp; "." &amp; CX135)&lt;=--('Drill Size Info'!$AB$15))),
            --(INT('Drill Size Info'!$AA$15) &amp; "." &amp; CX135),
            --(INT('Drill Size Info'!$AB$15) &amp; "." &amp; CX135)
        )
    ),
    IF(CW135&lt;&gt;"",
        IF(INT('Drill Size Info'!$AA$15)=INT('Drill Size Info'!$AB$15),
            --(INT('Drill Size Info'!$AA$15) &amp; "." &amp; LEFT(CW135,3)),
            IF(AND((--(INT('Drill Size Info'!$AA$15) &amp; "." &amp; LEFT(CW135,3))&gt;=--('Drill Size Info'!$AA$15)), (--(INT('Drill Size Info'!$AA$15) &amp; "." &amp; LEFT(CW135,3))&lt;=--('Drill Size Info'!$AB$15))),
                --(INT('Drill Size Info'!$AA$15) &amp; "." &amp; LEFT(CW135,3)),
                --(INT('Drill Size Info'!$AB$15) &amp; "." &amp; LEFT(CW135,3))
            )
        ),
        "OK"
    )
)</f>
        <v>OK</v>
      </c>
      <c r="Q135" s="163" t="str">
        <f>IF(CY135&lt;&gt;"",
    IF(INT('Drill Size Info'!$AA$19)=INT('Drill Size Info'!$AB$15),
        --(INT('Drill Size Info'!$AA$15) &amp; "." &amp; CY135),
        IF(AND((--(INT('Drill Size Info'!$AA$15) &amp; "." &amp; CY135)&gt;=--('Drill Size Info'!$AA$15)), (--(INT('Drill Size Info'!$AA$15) &amp; "." &amp; CY135)&lt;=--('Drill Size Info'!$AB$15))),
            --(INT('Drill Size Info'!$AA$15) &amp; "." &amp; CY135),
            --(INT('Drill Size Info'!$AB$15) &amp; "." &amp; CY135)
        )
    ),
    IF(CW135&lt;&gt;"",
        IF(INT('Drill Size Info'!$AA$15)=INT('Drill Size Info'!$AB$15),
            --(INT('Drill Size Info'!$AA$15) &amp; "." &amp; RIGHT(CW135,3)),
            IF(AND((--(INT('Drill Size Info'!$AA$15) &amp; "." &amp; RIGHT(CW135,3))&gt;=--('Drill Size Info'!$AA$15)), (--(INT('Drill Size Info'!$AA$15) &amp; "." &amp; RIGHT(CW135,3))&lt;=--('Drill Size Info'!$AB$15))),
                --(INT('Drill Size Info'!$AA$15) &amp; "." &amp; RIGHT(CW135,3)),
                --(INT('Drill Size Info'!$AB$15) &amp; "." &amp; RIGHT(CW135,3))
            )
        ),
        "N/A"
    )
)</f>
        <v>N/A</v>
      </c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40"/>
      <c r="AD135" s="140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41"/>
      <c r="AT135" s="141"/>
      <c r="AU135" s="141"/>
      <c r="AV135" s="141"/>
      <c r="AW135" s="141"/>
      <c r="AX135" s="141"/>
      <c r="AY135" s="142"/>
      <c r="AZ135" s="52"/>
      <c r="BA135" s="52"/>
      <c r="BB135" s="52"/>
      <c r="BC135" s="52"/>
      <c r="BD135" s="52"/>
      <c r="BE135" s="52"/>
      <c r="BF135" s="192" t="str">
        <f t="shared" si="74"/>
        <v/>
      </c>
      <c r="BG135" s="52"/>
      <c r="BH135" s="52"/>
      <c r="BI135" s="19">
        <f t="shared" si="76"/>
        <v>0</v>
      </c>
      <c r="BJ135" s="19">
        <f t="shared" si="77"/>
        <v>0</v>
      </c>
      <c r="BK135" s="19">
        <f t="shared" si="78"/>
        <v>0</v>
      </c>
      <c r="BL135" s="19">
        <f t="shared" si="79"/>
        <v>0</v>
      </c>
      <c r="BM135" s="19">
        <f t="shared" si="80"/>
        <v>0</v>
      </c>
      <c r="BN135" s="19">
        <f t="shared" si="81"/>
        <v>0</v>
      </c>
      <c r="BO135" s="19">
        <f t="shared" si="82"/>
        <v>0</v>
      </c>
      <c r="BP135" s="19">
        <f t="shared" si="83"/>
        <v>0</v>
      </c>
      <c r="BQ135" s="19">
        <f t="shared" si="84"/>
        <v>0</v>
      </c>
      <c r="BR135" s="19">
        <f t="shared" si="85"/>
        <v>0</v>
      </c>
      <c r="BS135" s="19">
        <f t="shared" si="86"/>
        <v>0</v>
      </c>
      <c r="BT135" s="19">
        <f t="shared" si="87"/>
        <v>0</v>
      </c>
      <c r="BU135" s="19">
        <f t="shared" si="88"/>
        <v>0</v>
      </c>
      <c r="BV135" s="19">
        <f t="shared" si="89"/>
        <v>0</v>
      </c>
      <c r="BW135" s="19">
        <f t="shared" si="90"/>
        <v>0</v>
      </c>
      <c r="BX135" s="19">
        <f t="shared" si="91"/>
        <v>0</v>
      </c>
      <c r="BY135" s="19">
        <f t="shared" si="92"/>
        <v>0</v>
      </c>
      <c r="BZ135" s="19">
        <f t="shared" si="93"/>
        <v>0</v>
      </c>
      <c r="CA135" s="19">
        <f t="shared" si="94"/>
        <v>0</v>
      </c>
      <c r="CB135" s="19">
        <f t="shared" si="95"/>
        <v>0</v>
      </c>
      <c r="CC135" s="19">
        <f t="shared" si="96"/>
        <v>0</v>
      </c>
      <c r="CD135" s="19">
        <f t="shared" si="97"/>
        <v>0</v>
      </c>
      <c r="CE135" s="19">
        <f t="shared" si="98"/>
        <v>0</v>
      </c>
      <c r="CF135" s="19">
        <f t="shared" si="99"/>
        <v>0</v>
      </c>
      <c r="CG135" s="19">
        <f t="shared" si="100"/>
        <v>0</v>
      </c>
      <c r="CH135" s="19">
        <f t="shared" si="101"/>
        <v>0</v>
      </c>
      <c r="CI135" s="19">
        <f t="shared" si="102"/>
        <v>0</v>
      </c>
      <c r="CJ135" s="19">
        <f t="shared" si="103"/>
        <v>0</v>
      </c>
      <c r="CK135" s="19">
        <f t="shared" si="104"/>
        <v>0</v>
      </c>
      <c r="CL135" s="19">
        <f t="shared" si="105"/>
        <v>0</v>
      </c>
      <c r="CM135" s="19">
        <f t="shared" si="106"/>
        <v>0</v>
      </c>
      <c r="CN135" s="19">
        <f t="shared" si="107"/>
        <v>0</v>
      </c>
    </row>
    <row r="136" spans="2:92" ht="15" customHeight="1" x14ac:dyDescent="0.2">
      <c r="B136" s="136">
        <f t="shared" si="75"/>
        <v>128</v>
      </c>
      <c r="C136" s="137" t="str">
        <f>CONCATENATE('DATA SHEET'!$B$9,'Drill Size Info'!$P$2)</f>
        <v>" HWDP</v>
      </c>
      <c r="D136" s="138" t="str" cm="1">
        <f t="array" aca="1" ref="D136" ca="1">CELL("contents",BF136)</f>
        <v/>
      </c>
      <c r="E136" s="137" t="s">
        <v>154</v>
      </c>
      <c r="F136" s="137" t="s">
        <v>154</v>
      </c>
      <c r="G136" s="154"/>
      <c r="H136" s="154"/>
      <c r="I136" s="137" t="s">
        <v>154</v>
      </c>
      <c r="J136" s="154" t="s">
        <v>154</v>
      </c>
      <c r="K136" s="154" t="s">
        <v>154</v>
      </c>
      <c r="L136" s="137" t="s">
        <v>154</v>
      </c>
      <c r="M136" s="137" t="s">
        <v>154</v>
      </c>
      <c r="N136" s="158" t="str">
        <f>IF(CU136&lt;&gt;"",
    IF(INT('Drill Size Info'!$AA$19)=INT('Drill Size Info'!$AB$19),
        --(INT('Drill Size Info'!$AA$19) &amp; "." &amp; CU136),
        IF(AND((--(INT('Drill Size Info'!$AA$19) &amp; "." &amp; CU136)&gt;=--('Drill Size Info'!$AA$19)), (--(INT('Drill Size Info'!$AA$19) &amp; "." &amp; CU136)&lt;=--('Drill Size Info'!$AB$19))),
            --(INT('Drill Size Info'!$AA$19) &amp; "." &amp; CU136),
            --(INT('Drill Size Info'!$AB$19) &amp; "." &amp; CU136)
        )
    ),
    IF(CT136&lt;&gt;"",
        IF(INT('Drill Size Info'!$AA$19)=INT('Drill Size Info'!$AB$19),
            --(INT('Drill Size Info'!$AA$19) &amp; "." &amp; LEFT(CT136,3)),
            IF(AND((--(INT('Drill Size Info'!$AA$19) &amp; "." &amp; LEFT(CT136,3))&gt;=--('Drill Size Info'!$AA$19)), (--(INT('Drill Size Info'!$AA$19) &amp; "." &amp; LEFT(CT136,3))&lt;=--('Drill Size Info'!$AB$19))),
                --(INT('Drill Size Info'!$AA$19) &amp; "." &amp; LEFT(CT136,3)),
                --(INT('Drill Size Info'!$AB$19) &amp; "." &amp; LEFT(CT136,3))
            )
        ),
        "OK"
    )
)</f>
        <v>OK</v>
      </c>
      <c r="O136" s="163" t="str">
        <f>IF(CV136&lt;&gt;"",
    IF(INT('Drill Size Info'!$AA$19)=INT('Drill Size Info'!$AB$19),
        --(INT('Drill Size Info'!$AA$19) &amp; "." &amp; CV136),
        IF(AND((--(INT('Drill Size Info'!$AA$19) &amp; "." &amp; CV136)&gt;=--('Drill Size Info'!$AA$19)), (--(INT('Drill Size Info'!$AA$19) &amp; "." &amp; CV136)&lt;=--('Drill Size Info'!$AB$19))),
            --(INT('Drill Size Info'!$AA$19) &amp; "." &amp; CV136),
            --(INT('Drill Size Info'!$AB$19) &amp; "." &amp; CV136)
        )
    ),
    IF(CT136&lt;&gt;"",
        IF(INT('Drill Size Info'!$AA$19)=INT('Drill Size Info'!$AB$19),
            --(INT('Drill Size Info'!$AA$19) &amp; "." &amp; RIGHT(CT136,3)),
            IF(AND((--(INT('Drill Size Info'!$AA$19) &amp; "." &amp; RIGHT(CT136,3))&gt;=--('Drill Size Info'!$AA$19)), (--(INT('Drill Size Info'!$AA$19) &amp; "." &amp; RIGHT(CT136,3))&lt;=--('Drill Size Info'!$AB$19))),
                --(INT('Drill Size Info'!$AA$19) &amp; "." &amp; RIGHT(CT136,3)),
                --(INT('Drill Size Info'!$AB$19) &amp; "." &amp; RIGHT(CT136,3))
            )
        ),
        "N/A"
    )
)</f>
        <v>N/A</v>
      </c>
      <c r="P136" s="158" t="str">
        <f>IF(CX136&lt;&gt;"",
    IF(INT('Drill Size Info'!$AA$19)=INT('Drill Size Info'!$AB$15),
        --(INT('Drill Size Info'!$AA$15) &amp; "." &amp; CX136),
        IF(AND((--(INT('Drill Size Info'!$AA$15) &amp; "." &amp; CX136)&gt;=--('Drill Size Info'!$AA$15)), (--(INT('Drill Size Info'!$AA$15) &amp; "." &amp; CX136)&lt;=--('Drill Size Info'!$AB$15))),
            --(INT('Drill Size Info'!$AA$15) &amp; "." &amp; CX136),
            --(INT('Drill Size Info'!$AB$15) &amp; "." &amp; CX136)
        )
    ),
    IF(CW136&lt;&gt;"",
        IF(INT('Drill Size Info'!$AA$15)=INT('Drill Size Info'!$AB$15),
            --(INT('Drill Size Info'!$AA$15) &amp; "." &amp; LEFT(CW136,3)),
            IF(AND((--(INT('Drill Size Info'!$AA$15) &amp; "." &amp; LEFT(CW136,3))&gt;=--('Drill Size Info'!$AA$15)), (--(INT('Drill Size Info'!$AA$15) &amp; "." &amp; LEFT(CW136,3))&lt;=--('Drill Size Info'!$AB$15))),
                --(INT('Drill Size Info'!$AA$15) &amp; "." &amp; LEFT(CW136,3)),
                --(INT('Drill Size Info'!$AB$15) &amp; "." &amp; LEFT(CW136,3))
            )
        ),
        "OK"
    )
)</f>
        <v>OK</v>
      </c>
      <c r="Q136" s="163" t="str">
        <f>IF(CY136&lt;&gt;"",
    IF(INT('Drill Size Info'!$AA$19)=INT('Drill Size Info'!$AB$15),
        --(INT('Drill Size Info'!$AA$15) &amp; "." &amp; CY136),
        IF(AND((--(INT('Drill Size Info'!$AA$15) &amp; "." &amp; CY136)&gt;=--('Drill Size Info'!$AA$15)), (--(INT('Drill Size Info'!$AA$15) &amp; "." &amp; CY136)&lt;=--('Drill Size Info'!$AB$15))),
            --(INT('Drill Size Info'!$AA$15) &amp; "." &amp; CY136),
            --(INT('Drill Size Info'!$AB$15) &amp; "." &amp; CY136)
        )
    ),
    IF(CW136&lt;&gt;"",
        IF(INT('Drill Size Info'!$AA$15)=INT('Drill Size Info'!$AB$15),
            --(INT('Drill Size Info'!$AA$15) &amp; "." &amp; RIGHT(CW136,3)),
            IF(AND((--(INT('Drill Size Info'!$AA$15) &amp; "." &amp; RIGHT(CW136,3))&gt;=--('Drill Size Info'!$AA$15)), (--(INT('Drill Size Info'!$AA$15) &amp; "." &amp; RIGHT(CW136,3))&lt;=--('Drill Size Info'!$AB$15))),
                --(INT('Drill Size Info'!$AA$15) &amp; "." &amp; RIGHT(CW136,3)),
                --(INT('Drill Size Info'!$AB$15) &amp; "." &amp; RIGHT(CW136,3))
            )
        ),
        "N/A"
    )
)</f>
        <v>N/A</v>
      </c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40"/>
      <c r="AD136" s="140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41"/>
      <c r="AT136" s="141"/>
      <c r="AU136" s="141"/>
      <c r="AV136" s="141"/>
      <c r="AW136" s="141"/>
      <c r="AX136" s="141"/>
      <c r="AY136" s="142"/>
      <c r="AZ136" s="52"/>
      <c r="BA136" s="52"/>
      <c r="BB136" s="52"/>
      <c r="BC136" s="52"/>
      <c r="BD136" s="52"/>
      <c r="BE136" s="52"/>
      <c r="BF136" s="192" t="str">
        <f t="shared" si="74"/>
        <v/>
      </c>
      <c r="BG136" s="52"/>
      <c r="BH136" s="52"/>
      <c r="BI136" s="19">
        <f t="shared" si="76"/>
        <v>0</v>
      </c>
      <c r="BJ136" s="19">
        <f t="shared" si="77"/>
        <v>0</v>
      </c>
      <c r="BK136" s="19">
        <f t="shared" si="78"/>
        <v>0</v>
      </c>
      <c r="BL136" s="19">
        <f t="shared" si="79"/>
        <v>0</v>
      </c>
      <c r="BM136" s="19">
        <f t="shared" si="80"/>
        <v>0</v>
      </c>
      <c r="BN136" s="19">
        <f t="shared" si="81"/>
        <v>0</v>
      </c>
      <c r="BO136" s="19">
        <f t="shared" si="82"/>
        <v>0</v>
      </c>
      <c r="BP136" s="19">
        <f t="shared" si="83"/>
        <v>0</v>
      </c>
      <c r="BQ136" s="19">
        <f t="shared" si="84"/>
        <v>0</v>
      </c>
      <c r="BR136" s="19">
        <f t="shared" si="85"/>
        <v>0</v>
      </c>
      <c r="BS136" s="19">
        <f t="shared" si="86"/>
        <v>0</v>
      </c>
      <c r="BT136" s="19">
        <f t="shared" si="87"/>
        <v>0</v>
      </c>
      <c r="BU136" s="19">
        <f t="shared" si="88"/>
        <v>0</v>
      </c>
      <c r="BV136" s="19">
        <f t="shared" si="89"/>
        <v>0</v>
      </c>
      <c r="BW136" s="19">
        <f t="shared" si="90"/>
        <v>0</v>
      </c>
      <c r="BX136" s="19">
        <f t="shared" si="91"/>
        <v>0</v>
      </c>
      <c r="BY136" s="19">
        <f t="shared" si="92"/>
        <v>0</v>
      </c>
      <c r="BZ136" s="19">
        <f t="shared" si="93"/>
        <v>0</v>
      </c>
      <c r="CA136" s="19">
        <f t="shared" si="94"/>
        <v>0</v>
      </c>
      <c r="CB136" s="19">
        <f t="shared" si="95"/>
        <v>0</v>
      </c>
      <c r="CC136" s="19">
        <f t="shared" si="96"/>
        <v>0</v>
      </c>
      <c r="CD136" s="19">
        <f t="shared" si="97"/>
        <v>0</v>
      </c>
      <c r="CE136" s="19">
        <f t="shared" si="98"/>
        <v>0</v>
      </c>
      <c r="CF136" s="19">
        <f t="shared" si="99"/>
        <v>0</v>
      </c>
      <c r="CG136" s="19">
        <f t="shared" si="100"/>
        <v>0</v>
      </c>
      <c r="CH136" s="19">
        <f t="shared" si="101"/>
        <v>0</v>
      </c>
      <c r="CI136" s="19">
        <f t="shared" si="102"/>
        <v>0</v>
      </c>
      <c r="CJ136" s="19">
        <f t="shared" si="103"/>
        <v>0</v>
      </c>
      <c r="CK136" s="19">
        <f t="shared" si="104"/>
        <v>0</v>
      </c>
      <c r="CL136" s="19">
        <f t="shared" si="105"/>
        <v>0</v>
      </c>
      <c r="CM136" s="19">
        <f t="shared" si="106"/>
        <v>0</v>
      </c>
      <c r="CN136" s="19">
        <f t="shared" si="107"/>
        <v>0</v>
      </c>
    </row>
    <row r="137" spans="2:92" ht="15" customHeight="1" x14ac:dyDescent="0.2">
      <c r="B137" s="136">
        <f t="shared" si="75"/>
        <v>129</v>
      </c>
      <c r="C137" s="137" t="str">
        <f>CONCATENATE('DATA SHEET'!$B$9,'Drill Size Info'!$P$2)</f>
        <v>" HWDP</v>
      </c>
      <c r="D137" s="138" t="str" cm="1">
        <f t="array" aca="1" ref="D137" ca="1">CELL("contents",BF137)</f>
        <v/>
      </c>
      <c r="E137" s="137" t="s">
        <v>154</v>
      </c>
      <c r="F137" s="137" t="s">
        <v>154</v>
      </c>
      <c r="G137" s="154"/>
      <c r="H137" s="154"/>
      <c r="I137" s="137" t="s">
        <v>154</v>
      </c>
      <c r="J137" s="154" t="s">
        <v>154</v>
      </c>
      <c r="K137" s="154" t="s">
        <v>154</v>
      </c>
      <c r="L137" s="137" t="s">
        <v>154</v>
      </c>
      <c r="M137" s="137" t="s">
        <v>154</v>
      </c>
      <c r="N137" s="158" t="str">
        <f>IF(CU137&lt;&gt;"",
    IF(INT('Drill Size Info'!$AA$19)=INT('Drill Size Info'!$AB$19),
        --(INT('Drill Size Info'!$AA$19) &amp; "." &amp; CU137),
        IF(AND((--(INT('Drill Size Info'!$AA$19) &amp; "." &amp; CU137)&gt;=--('Drill Size Info'!$AA$19)), (--(INT('Drill Size Info'!$AA$19) &amp; "." &amp; CU137)&lt;=--('Drill Size Info'!$AB$19))),
            --(INT('Drill Size Info'!$AA$19) &amp; "." &amp; CU137),
            --(INT('Drill Size Info'!$AB$19) &amp; "." &amp; CU137)
        )
    ),
    IF(CT137&lt;&gt;"",
        IF(INT('Drill Size Info'!$AA$19)=INT('Drill Size Info'!$AB$19),
            --(INT('Drill Size Info'!$AA$19) &amp; "." &amp; LEFT(CT137,3)),
            IF(AND((--(INT('Drill Size Info'!$AA$19) &amp; "." &amp; LEFT(CT137,3))&gt;=--('Drill Size Info'!$AA$19)), (--(INT('Drill Size Info'!$AA$19) &amp; "." &amp; LEFT(CT137,3))&lt;=--('Drill Size Info'!$AB$19))),
                --(INT('Drill Size Info'!$AA$19) &amp; "." &amp; LEFT(CT137,3)),
                --(INT('Drill Size Info'!$AB$19) &amp; "." &amp; LEFT(CT137,3))
            )
        ),
        "OK"
    )
)</f>
        <v>OK</v>
      </c>
      <c r="O137" s="163" t="str">
        <f>IF(CV137&lt;&gt;"",
    IF(INT('Drill Size Info'!$AA$19)=INT('Drill Size Info'!$AB$19),
        --(INT('Drill Size Info'!$AA$19) &amp; "." &amp; CV137),
        IF(AND((--(INT('Drill Size Info'!$AA$19) &amp; "." &amp; CV137)&gt;=--('Drill Size Info'!$AA$19)), (--(INT('Drill Size Info'!$AA$19) &amp; "." &amp; CV137)&lt;=--('Drill Size Info'!$AB$19))),
            --(INT('Drill Size Info'!$AA$19) &amp; "." &amp; CV137),
            --(INT('Drill Size Info'!$AB$19) &amp; "." &amp; CV137)
        )
    ),
    IF(CT137&lt;&gt;"",
        IF(INT('Drill Size Info'!$AA$19)=INT('Drill Size Info'!$AB$19),
            --(INT('Drill Size Info'!$AA$19) &amp; "." &amp; RIGHT(CT137,3)),
            IF(AND((--(INT('Drill Size Info'!$AA$19) &amp; "." &amp; RIGHT(CT137,3))&gt;=--('Drill Size Info'!$AA$19)), (--(INT('Drill Size Info'!$AA$19) &amp; "." &amp; RIGHT(CT137,3))&lt;=--('Drill Size Info'!$AB$19))),
                --(INT('Drill Size Info'!$AA$19) &amp; "." &amp; RIGHT(CT137,3)),
                --(INT('Drill Size Info'!$AB$19) &amp; "." &amp; RIGHT(CT137,3))
            )
        ),
        "N/A"
    )
)</f>
        <v>N/A</v>
      </c>
      <c r="P137" s="158" t="str">
        <f>IF(CX137&lt;&gt;"",
    IF(INT('Drill Size Info'!$AA$19)=INT('Drill Size Info'!$AB$15),
        --(INT('Drill Size Info'!$AA$15) &amp; "." &amp; CX137),
        IF(AND((--(INT('Drill Size Info'!$AA$15) &amp; "." &amp; CX137)&gt;=--('Drill Size Info'!$AA$15)), (--(INT('Drill Size Info'!$AA$15) &amp; "." &amp; CX137)&lt;=--('Drill Size Info'!$AB$15))),
            --(INT('Drill Size Info'!$AA$15) &amp; "." &amp; CX137),
            --(INT('Drill Size Info'!$AB$15) &amp; "." &amp; CX137)
        )
    ),
    IF(CW137&lt;&gt;"",
        IF(INT('Drill Size Info'!$AA$15)=INT('Drill Size Info'!$AB$15),
            --(INT('Drill Size Info'!$AA$15) &amp; "." &amp; LEFT(CW137,3)),
            IF(AND((--(INT('Drill Size Info'!$AA$15) &amp; "." &amp; LEFT(CW137,3))&gt;=--('Drill Size Info'!$AA$15)), (--(INT('Drill Size Info'!$AA$15) &amp; "." &amp; LEFT(CW137,3))&lt;=--('Drill Size Info'!$AB$15))),
                --(INT('Drill Size Info'!$AA$15) &amp; "." &amp; LEFT(CW137,3)),
                --(INT('Drill Size Info'!$AB$15) &amp; "." &amp; LEFT(CW137,3))
            )
        ),
        "OK"
    )
)</f>
        <v>OK</v>
      </c>
      <c r="Q137" s="163" t="str">
        <f>IF(CY137&lt;&gt;"",
    IF(INT('Drill Size Info'!$AA$19)=INT('Drill Size Info'!$AB$15),
        --(INT('Drill Size Info'!$AA$15) &amp; "." &amp; CY137),
        IF(AND((--(INT('Drill Size Info'!$AA$15) &amp; "." &amp; CY137)&gt;=--('Drill Size Info'!$AA$15)), (--(INT('Drill Size Info'!$AA$15) &amp; "." &amp; CY137)&lt;=--('Drill Size Info'!$AB$15))),
            --(INT('Drill Size Info'!$AA$15) &amp; "." &amp; CY137),
            --(INT('Drill Size Info'!$AB$15) &amp; "." &amp; CY137)
        )
    ),
    IF(CW137&lt;&gt;"",
        IF(INT('Drill Size Info'!$AA$15)=INT('Drill Size Info'!$AB$15),
            --(INT('Drill Size Info'!$AA$15) &amp; "." &amp; RIGHT(CW137,3)),
            IF(AND((--(INT('Drill Size Info'!$AA$15) &amp; "." &amp; RIGHT(CW137,3))&gt;=--('Drill Size Info'!$AA$15)), (--(INT('Drill Size Info'!$AA$15) &amp; "." &amp; RIGHT(CW137,3))&lt;=--('Drill Size Info'!$AB$15))),
                --(INT('Drill Size Info'!$AA$15) &amp; "." &amp; RIGHT(CW137,3)),
                --(INT('Drill Size Info'!$AB$15) &amp; "." &amp; RIGHT(CW137,3))
            )
        ),
        "N/A"
    )
)</f>
        <v>N/A</v>
      </c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40"/>
      <c r="AD137" s="140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41"/>
      <c r="AT137" s="141"/>
      <c r="AU137" s="141"/>
      <c r="AV137" s="141"/>
      <c r="AW137" s="141"/>
      <c r="AX137" s="141"/>
      <c r="AY137" s="142"/>
      <c r="AZ137" s="52"/>
      <c r="BA137" s="52"/>
      <c r="BB137" s="52"/>
      <c r="BC137" s="52"/>
      <c r="BD137" s="52"/>
      <c r="BE137" s="52"/>
      <c r="BF137" s="192" t="str">
        <f t="shared" ref="BF137:BF200" si="108">CONCATENATE(BB137,BC137,BD137,BE137)</f>
        <v/>
      </c>
      <c r="BG137" s="52"/>
      <c r="BH137" s="52"/>
      <c r="BI137" s="19">
        <f t="shared" si="76"/>
        <v>0</v>
      </c>
      <c r="BJ137" s="19">
        <f t="shared" si="77"/>
        <v>0</v>
      </c>
      <c r="BK137" s="19">
        <f t="shared" si="78"/>
        <v>0</v>
      </c>
      <c r="BL137" s="19">
        <f t="shared" si="79"/>
        <v>0</v>
      </c>
      <c r="BM137" s="19">
        <f t="shared" si="80"/>
        <v>0</v>
      </c>
      <c r="BN137" s="19">
        <f t="shared" si="81"/>
        <v>0</v>
      </c>
      <c r="BO137" s="19">
        <f t="shared" si="82"/>
        <v>0</v>
      </c>
      <c r="BP137" s="19">
        <f t="shared" si="83"/>
        <v>0</v>
      </c>
      <c r="BQ137" s="19">
        <f t="shared" si="84"/>
        <v>0</v>
      </c>
      <c r="BR137" s="19">
        <f t="shared" si="85"/>
        <v>0</v>
      </c>
      <c r="BS137" s="19">
        <f t="shared" si="86"/>
        <v>0</v>
      </c>
      <c r="BT137" s="19">
        <f t="shared" si="87"/>
        <v>0</v>
      </c>
      <c r="BU137" s="19">
        <f t="shared" si="88"/>
        <v>0</v>
      </c>
      <c r="BV137" s="19">
        <f t="shared" si="89"/>
        <v>0</v>
      </c>
      <c r="BW137" s="19">
        <f t="shared" si="90"/>
        <v>0</v>
      </c>
      <c r="BX137" s="19">
        <f t="shared" si="91"/>
        <v>0</v>
      </c>
      <c r="BY137" s="19">
        <f t="shared" si="92"/>
        <v>0</v>
      </c>
      <c r="BZ137" s="19">
        <f t="shared" si="93"/>
        <v>0</v>
      </c>
      <c r="CA137" s="19">
        <f t="shared" si="94"/>
        <v>0</v>
      </c>
      <c r="CB137" s="19">
        <f t="shared" si="95"/>
        <v>0</v>
      </c>
      <c r="CC137" s="19">
        <f t="shared" si="96"/>
        <v>0</v>
      </c>
      <c r="CD137" s="19">
        <f t="shared" si="97"/>
        <v>0</v>
      </c>
      <c r="CE137" s="19">
        <f t="shared" si="98"/>
        <v>0</v>
      </c>
      <c r="CF137" s="19">
        <f t="shared" si="99"/>
        <v>0</v>
      </c>
      <c r="CG137" s="19">
        <f t="shared" si="100"/>
        <v>0</v>
      </c>
      <c r="CH137" s="19">
        <f t="shared" si="101"/>
        <v>0</v>
      </c>
      <c r="CI137" s="19">
        <f t="shared" si="102"/>
        <v>0</v>
      </c>
      <c r="CJ137" s="19">
        <f t="shared" si="103"/>
        <v>0</v>
      </c>
      <c r="CK137" s="19">
        <f t="shared" si="104"/>
        <v>0</v>
      </c>
      <c r="CL137" s="19">
        <f t="shared" si="105"/>
        <v>0</v>
      </c>
      <c r="CM137" s="19">
        <f t="shared" si="106"/>
        <v>0</v>
      </c>
      <c r="CN137" s="19">
        <f t="shared" si="107"/>
        <v>0</v>
      </c>
    </row>
    <row r="138" spans="2:92" ht="15" customHeight="1" x14ac:dyDescent="0.2">
      <c r="B138" s="136">
        <f t="shared" si="75"/>
        <v>130</v>
      </c>
      <c r="C138" s="137" t="str">
        <f>CONCATENATE('DATA SHEET'!$B$9,'Drill Size Info'!$P$2)</f>
        <v>" HWDP</v>
      </c>
      <c r="D138" s="138" t="str" cm="1">
        <f t="array" aca="1" ref="D138" ca="1">CELL("contents",BF138)</f>
        <v/>
      </c>
      <c r="E138" s="137" t="s">
        <v>154</v>
      </c>
      <c r="F138" s="137" t="s">
        <v>154</v>
      </c>
      <c r="G138" s="154"/>
      <c r="H138" s="154"/>
      <c r="I138" s="137" t="s">
        <v>154</v>
      </c>
      <c r="J138" s="154" t="s">
        <v>154</v>
      </c>
      <c r="K138" s="154" t="s">
        <v>154</v>
      </c>
      <c r="L138" s="137" t="s">
        <v>154</v>
      </c>
      <c r="M138" s="137" t="s">
        <v>154</v>
      </c>
      <c r="N138" s="158" t="str">
        <f>IF(CU138&lt;&gt;"",
    IF(INT('Drill Size Info'!$AA$19)=INT('Drill Size Info'!$AB$19),
        --(INT('Drill Size Info'!$AA$19) &amp; "." &amp; CU138),
        IF(AND((--(INT('Drill Size Info'!$AA$19) &amp; "." &amp; CU138)&gt;=--('Drill Size Info'!$AA$19)), (--(INT('Drill Size Info'!$AA$19) &amp; "." &amp; CU138)&lt;=--('Drill Size Info'!$AB$19))),
            --(INT('Drill Size Info'!$AA$19) &amp; "." &amp; CU138),
            --(INT('Drill Size Info'!$AB$19) &amp; "." &amp; CU138)
        )
    ),
    IF(CT138&lt;&gt;"",
        IF(INT('Drill Size Info'!$AA$19)=INT('Drill Size Info'!$AB$19),
            --(INT('Drill Size Info'!$AA$19) &amp; "." &amp; LEFT(CT138,3)),
            IF(AND((--(INT('Drill Size Info'!$AA$19) &amp; "." &amp; LEFT(CT138,3))&gt;=--('Drill Size Info'!$AA$19)), (--(INT('Drill Size Info'!$AA$19) &amp; "." &amp; LEFT(CT138,3))&lt;=--('Drill Size Info'!$AB$19))),
                --(INT('Drill Size Info'!$AA$19) &amp; "." &amp; LEFT(CT138,3)),
                --(INT('Drill Size Info'!$AB$19) &amp; "." &amp; LEFT(CT138,3))
            )
        ),
        "OK"
    )
)</f>
        <v>OK</v>
      </c>
      <c r="O138" s="163" t="str">
        <f>IF(CV138&lt;&gt;"",
    IF(INT('Drill Size Info'!$AA$19)=INT('Drill Size Info'!$AB$19),
        --(INT('Drill Size Info'!$AA$19) &amp; "." &amp; CV138),
        IF(AND((--(INT('Drill Size Info'!$AA$19) &amp; "." &amp; CV138)&gt;=--('Drill Size Info'!$AA$19)), (--(INT('Drill Size Info'!$AA$19) &amp; "." &amp; CV138)&lt;=--('Drill Size Info'!$AB$19))),
            --(INT('Drill Size Info'!$AA$19) &amp; "." &amp; CV138),
            --(INT('Drill Size Info'!$AB$19) &amp; "." &amp; CV138)
        )
    ),
    IF(CT138&lt;&gt;"",
        IF(INT('Drill Size Info'!$AA$19)=INT('Drill Size Info'!$AB$19),
            --(INT('Drill Size Info'!$AA$19) &amp; "." &amp; RIGHT(CT138,3)),
            IF(AND((--(INT('Drill Size Info'!$AA$19) &amp; "." &amp; RIGHT(CT138,3))&gt;=--('Drill Size Info'!$AA$19)), (--(INT('Drill Size Info'!$AA$19) &amp; "." &amp; RIGHT(CT138,3))&lt;=--('Drill Size Info'!$AB$19))),
                --(INT('Drill Size Info'!$AA$19) &amp; "." &amp; RIGHT(CT138,3)),
                --(INT('Drill Size Info'!$AB$19) &amp; "." &amp; RIGHT(CT138,3))
            )
        ),
        "N/A"
    )
)</f>
        <v>N/A</v>
      </c>
      <c r="P138" s="158" t="str">
        <f>IF(CX138&lt;&gt;"",
    IF(INT('Drill Size Info'!$AA$19)=INT('Drill Size Info'!$AB$15),
        --(INT('Drill Size Info'!$AA$15) &amp; "." &amp; CX138),
        IF(AND((--(INT('Drill Size Info'!$AA$15) &amp; "." &amp; CX138)&gt;=--('Drill Size Info'!$AA$15)), (--(INT('Drill Size Info'!$AA$15) &amp; "." &amp; CX138)&lt;=--('Drill Size Info'!$AB$15))),
            --(INT('Drill Size Info'!$AA$15) &amp; "." &amp; CX138),
            --(INT('Drill Size Info'!$AB$15) &amp; "." &amp; CX138)
        )
    ),
    IF(CW138&lt;&gt;"",
        IF(INT('Drill Size Info'!$AA$15)=INT('Drill Size Info'!$AB$15),
            --(INT('Drill Size Info'!$AA$15) &amp; "." &amp; LEFT(CW138,3)),
            IF(AND((--(INT('Drill Size Info'!$AA$15) &amp; "." &amp; LEFT(CW138,3))&gt;=--('Drill Size Info'!$AA$15)), (--(INT('Drill Size Info'!$AA$15) &amp; "." &amp; LEFT(CW138,3))&lt;=--('Drill Size Info'!$AB$15))),
                --(INT('Drill Size Info'!$AA$15) &amp; "." &amp; LEFT(CW138,3)),
                --(INT('Drill Size Info'!$AB$15) &amp; "." &amp; LEFT(CW138,3))
            )
        ),
        "OK"
    )
)</f>
        <v>OK</v>
      </c>
      <c r="Q138" s="163" t="str">
        <f>IF(CY138&lt;&gt;"",
    IF(INT('Drill Size Info'!$AA$19)=INT('Drill Size Info'!$AB$15),
        --(INT('Drill Size Info'!$AA$15) &amp; "." &amp; CY138),
        IF(AND((--(INT('Drill Size Info'!$AA$15) &amp; "." &amp; CY138)&gt;=--('Drill Size Info'!$AA$15)), (--(INT('Drill Size Info'!$AA$15) &amp; "." &amp; CY138)&lt;=--('Drill Size Info'!$AB$15))),
            --(INT('Drill Size Info'!$AA$15) &amp; "." &amp; CY138),
            --(INT('Drill Size Info'!$AB$15) &amp; "." &amp; CY138)
        )
    ),
    IF(CW138&lt;&gt;"",
        IF(INT('Drill Size Info'!$AA$15)=INT('Drill Size Info'!$AB$15),
            --(INT('Drill Size Info'!$AA$15) &amp; "." &amp; RIGHT(CW138,3)),
            IF(AND((--(INT('Drill Size Info'!$AA$15) &amp; "." &amp; RIGHT(CW138,3))&gt;=--('Drill Size Info'!$AA$15)), (--(INT('Drill Size Info'!$AA$15) &amp; "." &amp; RIGHT(CW138,3))&lt;=--('Drill Size Info'!$AB$15))),
                --(INT('Drill Size Info'!$AA$15) &amp; "." &amp; RIGHT(CW138,3)),
                --(INT('Drill Size Info'!$AB$15) &amp; "." &amp; RIGHT(CW138,3))
            )
        ),
        "N/A"
    )
)</f>
        <v>N/A</v>
      </c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40"/>
      <c r="AD138" s="140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41"/>
      <c r="AT138" s="141"/>
      <c r="AU138" s="141"/>
      <c r="AV138" s="141"/>
      <c r="AW138" s="141"/>
      <c r="AX138" s="141"/>
      <c r="AY138" s="142"/>
      <c r="AZ138" s="52"/>
      <c r="BA138" s="52"/>
      <c r="BB138" s="52"/>
      <c r="BC138" s="52"/>
      <c r="BD138" s="52"/>
      <c r="BE138" s="52"/>
      <c r="BF138" s="192" t="str">
        <f t="shared" si="108"/>
        <v/>
      </c>
      <c r="BG138" s="52"/>
      <c r="BH138" s="52"/>
      <c r="BI138" s="19">
        <f t="shared" si="76"/>
        <v>0</v>
      </c>
      <c r="BJ138" s="19">
        <f t="shared" si="77"/>
        <v>0</v>
      </c>
      <c r="BK138" s="19">
        <f t="shared" si="78"/>
        <v>0</v>
      </c>
      <c r="BL138" s="19">
        <f t="shared" si="79"/>
        <v>0</v>
      </c>
      <c r="BM138" s="19">
        <f t="shared" si="80"/>
        <v>0</v>
      </c>
      <c r="BN138" s="19">
        <f t="shared" si="81"/>
        <v>0</v>
      </c>
      <c r="BO138" s="19">
        <f t="shared" si="82"/>
        <v>0</v>
      </c>
      <c r="BP138" s="19">
        <f t="shared" si="83"/>
        <v>0</v>
      </c>
      <c r="BQ138" s="19">
        <f t="shared" si="84"/>
        <v>0</v>
      </c>
      <c r="BR138" s="19">
        <f t="shared" si="85"/>
        <v>0</v>
      </c>
      <c r="BS138" s="19">
        <f t="shared" si="86"/>
        <v>0</v>
      </c>
      <c r="BT138" s="19">
        <f t="shared" si="87"/>
        <v>0</v>
      </c>
      <c r="BU138" s="19">
        <f t="shared" si="88"/>
        <v>0</v>
      </c>
      <c r="BV138" s="19">
        <f t="shared" si="89"/>
        <v>0</v>
      </c>
      <c r="BW138" s="19">
        <f t="shared" si="90"/>
        <v>0</v>
      </c>
      <c r="BX138" s="19">
        <f t="shared" si="91"/>
        <v>0</v>
      </c>
      <c r="BY138" s="19">
        <f t="shared" si="92"/>
        <v>0</v>
      </c>
      <c r="BZ138" s="19">
        <f t="shared" si="93"/>
        <v>0</v>
      </c>
      <c r="CA138" s="19">
        <f t="shared" si="94"/>
        <v>0</v>
      </c>
      <c r="CB138" s="19">
        <f t="shared" si="95"/>
        <v>0</v>
      </c>
      <c r="CC138" s="19">
        <f t="shared" si="96"/>
        <v>0</v>
      </c>
      <c r="CD138" s="19">
        <f t="shared" si="97"/>
        <v>0</v>
      </c>
      <c r="CE138" s="19">
        <f t="shared" si="98"/>
        <v>0</v>
      </c>
      <c r="CF138" s="19">
        <f t="shared" si="99"/>
        <v>0</v>
      </c>
      <c r="CG138" s="19">
        <f t="shared" si="100"/>
        <v>0</v>
      </c>
      <c r="CH138" s="19">
        <f t="shared" si="101"/>
        <v>0</v>
      </c>
      <c r="CI138" s="19">
        <f t="shared" si="102"/>
        <v>0</v>
      </c>
      <c r="CJ138" s="19">
        <f t="shared" si="103"/>
        <v>0</v>
      </c>
      <c r="CK138" s="19">
        <f t="shared" si="104"/>
        <v>0</v>
      </c>
      <c r="CL138" s="19">
        <f t="shared" si="105"/>
        <v>0</v>
      </c>
      <c r="CM138" s="19">
        <f t="shared" si="106"/>
        <v>0</v>
      </c>
      <c r="CN138" s="19">
        <f t="shared" si="107"/>
        <v>0</v>
      </c>
    </row>
    <row r="139" spans="2:92" ht="15" customHeight="1" x14ac:dyDescent="0.2">
      <c r="B139" s="136">
        <f t="shared" si="75"/>
        <v>131</v>
      </c>
      <c r="C139" s="137" t="str">
        <f>CONCATENATE('DATA SHEET'!$B$9,'Drill Size Info'!$P$2)</f>
        <v>" HWDP</v>
      </c>
      <c r="D139" s="138" t="str" cm="1">
        <f t="array" aca="1" ref="D139" ca="1">CELL("contents",BF139)</f>
        <v/>
      </c>
      <c r="E139" s="137" t="s">
        <v>154</v>
      </c>
      <c r="F139" s="137" t="s">
        <v>154</v>
      </c>
      <c r="G139" s="154"/>
      <c r="H139" s="154"/>
      <c r="I139" s="137" t="s">
        <v>154</v>
      </c>
      <c r="J139" s="154" t="s">
        <v>154</v>
      </c>
      <c r="K139" s="154" t="s">
        <v>154</v>
      </c>
      <c r="L139" s="137" t="s">
        <v>154</v>
      </c>
      <c r="M139" s="137" t="s">
        <v>154</v>
      </c>
      <c r="N139" s="158" t="str">
        <f>IF(CU139&lt;&gt;"",
    IF(INT('Drill Size Info'!$AA$19)=INT('Drill Size Info'!$AB$19),
        --(INT('Drill Size Info'!$AA$19) &amp; "." &amp; CU139),
        IF(AND((--(INT('Drill Size Info'!$AA$19) &amp; "." &amp; CU139)&gt;=--('Drill Size Info'!$AA$19)), (--(INT('Drill Size Info'!$AA$19) &amp; "." &amp; CU139)&lt;=--('Drill Size Info'!$AB$19))),
            --(INT('Drill Size Info'!$AA$19) &amp; "." &amp; CU139),
            --(INT('Drill Size Info'!$AB$19) &amp; "." &amp; CU139)
        )
    ),
    IF(CT139&lt;&gt;"",
        IF(INT('Drill Size Info'!$AA$19)=INT('Drill Size Info'!$AB$19),
            --(INT('Drill Size Info'!$AA$19) &amp; "." &amp; LEFT(CT139,3)),
            IF(AND((--(INT('Drill Size Info'!$AA$19) &amp; "." &amp; LEFT(CT139,3))&gt;=--('Drill Size Info'!$AA$19)), (--(INT('Drill Size Info'!$AA$19) &amp; "." &amp; LEFT(CT139,3))&lt;=--('Drill Size Info'!$AB$19))),
                --(INT('Drill Size Info'!$AA$19) &amp; "." &amp; LEFT(CT139,3)),
                --(INT('Drill Size Info'!$AB$19) &amp; "." &amp; LEFT(CT139,3))
            )
        ),
        "OK"
    )
)</f>
        <v>OK</v>
      </c>
      <c r="O139" s="163" t="str">
        <f>IF(CV139&lt;&gt;"",
    IF(INT('Drill Size Info'!$AA$19)=INT('Drill Size Info'!$AB$19),
        --(INT('Drill Size Info'!$AA$19) &amp; "." &amp; CV139),
        IF(AND((--(INT('Drill Size Info'!$AA$19) &amp; "." &amp; CV139)&gt;=--('Drill Size Info'!$AA$19)), (--(INT('Drill Size Info'!$AA$19) &amp; "." &amp; CV139)&lt;=--('Drill Size Info'!$AB$19))),
            --(INT('Drill Size Info'!$AA$19) &amp; "." &amp; CV139),
            --(INT('Drill Size Info'!$AB$19) &amp; "." &amp; CV139)
        )
    ),
    IF(CT139&lt;&gt;"",
        IF(INT('Drill Size Info'!$AA$19)=INT('Drill Size Info'!$AB$19),
            --(INT('Drill Size Info'!$AA$19) &amp; "." &amp; RIGHT(CT139,3)),
            IF(AND((--(INT('Drill Size Info'!$AA$19) &amp; "." &amp; RIGHT(CT139,3))&gt;=--('Drill Size Info'!$AA$19)), (--(INT('Drill Size Info'!$AA$19) &amp; "." &amp; RIGHT(CT139,3))&lt;=--('Drill Size Info'!$AB$19))),
                --(INT('Drill Size Info'!$AA$19) &amp; "." &amp; RIGHT(CT139,3)),
                --(INT('Drill Size Info'!$AB$19) &amp; "." &amp; RIGHT(CT139,3))
            )
        ),
        "N/A"
    )
)</f>
        <v>N/A</v>
      </c>
      <c r="P139" s="158" t="str">
        <f>IF(CX139&lt;&gt;"",
    IF(INT('Drill Size Info'!$AA$19)=INT('Drill Size Info'!$AB$15),
        --(INT('Drill Size Info'!$AA$15) &amp; "." &amp; CX139),
        IF(AND((--(INT('Drill Size Info'!$AA$15) &amp; "." &amp; CX139)&gt;=--('Drill Size Info'!$AA$15)), (--(INT('Drill Size Info'!$AA$15) &amp; "." &amp; CX139)&lt;=--('Drill Size Info'!$AB$15))),
            --(INT('Drill Size Info'!$AA$15) &amp; "." &amp; CX139),
            --(INT('Drill Size Info'!$AB$15) &amp; "." &amp; CX139)
        )
    ),
    IF(CW139&lt;&gt;"",
        IF(INT('Drill Size Info'!$AA$15)=INT('Drill Size Info'!$AB$15),
            --(INT('Drill Size Info'!$AA$15) &amp; "." &amp; LEFT(CW139,3)),
            IF(AND((--(INT('Drill Size Info'!$AA$15) &amp; "." &amp; LEFT(CW139,3))&gt;=--('Drill Size Info'!$AA$15)), (--(INT('Drill Size Info'!$AA$15) &amp; "." &amp; LEFT(CW139,3))&lt;=--('Drill Size Info'!$AB$15))),
                --(INT('Drill Size Info'!$AA$15) &amp; "." &amp; LEFT(CW139,3)),
                --(INT('Drill Size Info'!$AB$15) &amp; "." &amp; LEFT(CW139,3))
            )
        ),
        "OK"
    )
)</f>
        <v>OK</v>
      </c>
      <c r="Q139" s="163" t="str">
        <f>IF(CY139&lt;&gt;"",
    IF(INT('Drill Size Info'!$AA$19)=INT('Drill Size Info'!$AB$15),
        --(INT('Drill Size Info'!$AA$15) &amp; "." &amp; CY139),
        IF(AND((--(INT('Drill Size Info'!$AA$15) &amp; "." &amp; CY139)&gt;=--('Drill Size Info'!$AA$15)), (--(INT('Drill Size Info'!$AA$15) &amp; "." &amp; CY139)&lt;=--('Drill Size Info'!$AB$15))),
            --(INT('Drill Size Info'!$AA$15) &amp; "." &amp; CY139),
            --(INT('Drill Size Info'!$AB$15) &amp; "." &amp; CY139)
        )
    ),
    IF(CW139&lt;&gt;"",
        IF(INT('Drill Size Info'!$AA$15)=INT('Drill Size Info'!$AB$15),
            --(INT('Drill Size Info'!$AA$15) &amp; "." &amp; RIGHT(CW139,3)),
            IF(AND((--(INT('Drill Size Info'!$AA$15) &amp; "." &amp; RIGHT(CW139,3))&gt;=--('Drill Size Info'!$AA$15)), (--(INT('Drill Size Info'!$AA$15) &amp; "." &amp; RIGHT(CW139,3))&lt;=--('Drill Size Info'!$AB$15))),
                --(INT('Drill Size Info'!$AA$15) &amp; "." &amp; RIGHT(CW139,3)),
                --(INT('Drill Size Info'!$AB$15) &amp; "." &amp; RIGHT(CW139,3))
            )
        ),
        "N/A"
    )
)</f>
        <v>N/A</v>
      </c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40"/>
      <c r="AD139" s="140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41"/>
      <c r="AT139" s="141"/>
      <c r="AU139" s="141"/>
      <c r="AV139" s="141"/>
      <c r="AW139" s="141"/>
      <c r="AX139" s="141"/>
      <c r="AY139" s="142"/>
      <c r="AZ139" s="52"/>
      <c r="BA139" s="52"/>
      <c r="BB139" s="52"/>
      <c r="BC139" s="52"/>
      <c r="BD139" s="52"/>
      <c r="BE139" s="52"/>
      <c r="BF139" s="192" t="str">
        <f t="shared" si="108"/>
        <v/>
      </c>
      <c r="BG139" s="52"/>
      <c r="BH139" s="52"/>
      <c r="BI139" s="19">
        <f t="shared" si="76"/>
        <v>0</v>
      </c>
      <c r="BJ139" s="19">
        <f t="shared" si="77"/>
        <v>0</v>
      </c>
      <c r="BK139" s="19">
        <f t="shared" si="78"/>
        <v>0</v>
      </c>
      <c r="BL139" s="19">
        <f t="shared" si="79"/>
        <v>0</v>
      </c>
      <c r="BM139" s="19">
        <f t="shared" si="80"/>
        <v>0</v>
      </c>
      <c r="BN139" s="19">
        <f t="shared" si="81"/>
        <v>0</v>
      </c>
      <c r="BO139" s="19">
        <f t="shared" si="82"/>
        <v>0</v>
      </c>
      <c r="BP139" s="19">
        <f t="shared" si="83"/>
        <v>0</v>
      </c>
      <c r="BQ139" s="19">
        <f t="shared" si="84"/>
        <v>0</v>
      </c>
      <c r="BR139" s="19">
        <f t="shared" si="85"/>
        <v>0</v>
      </c>
      <c r="BS139" s="19">
        <f t="shared" si="86"/>
        <v>0</v>
      </c>
      <c r="BT139" s="19">
        <f t="shared" si="87"/>
        <v>0</v>
      </c>
      <c r="BU139" s="19">
        <f t="shared" si="88"/>
        <v>0</v>
      </c>
      <c r="BV139" s="19">
        <f t="shared" si="89"/>
        <v>0</v>
      </c>
      <c r="BW139" s="19">
        <f t="shared" si="90"/>
        <v>0</v>
      </c>
      <c r="BX139" s="19">
        <f t="shared" si="91"/>
        <v>0</v>
      </c>
      <c r="BY139" s="19">
        <f t="shared" si="92"/>
        <v>0</v>
      </c>
      <c r="BZ139" s="19">
        <f t="shared" si="93"/>
        <v>0</v>
      </c>
      <c r="CA139" s="19">
        <f t="shared" si="94"/>
        <v>0</v>
      </c>
      <c r="CB139" s="19">
        <f t="shared" si="95"/>
        <v>0</v>
      </c>
      <c r="CC139" s="19">
        <f t="shared" si="96"/>
        <v>0</v>
      </c>
      <c r="CD139" s="19">
        <f t="shared" si="97"/>
        <v>0</v>
      </c>
      <c r="CE139" s="19">
        <f t="shared" si="98"/>
        <v>0</v>
      </c>
      <c r="CF139" s="19">
        <f t="shared" si="99"/>
        <v>0</v>
      </c>
      <c r="CG139" s="19">
        <f t="shared" si="100"/>
        <v>0</v>
      </c>
      <c r="CH139" s="19">
        <f t="shared" si="101"/>
        <v>0</v>
      </c>
      <c r="CI139" s="19">
        <f t="shared" si="102"/>
        <v>0</v>
      </c>
      <c r="CJ139" s="19">
        <f t="shared" si="103"/>
        <v>0</v>
      </c>
      <c r="CK139" s="19">
        <f t="shared" si="104"/>
        <v>0</v>
      </c>
      <c r="CL139" s="19">
        <f t="shared" si="105"/>
        <v>0</v>
      </c>
      <c r="CM139" s="19">
        <f t="shared" si="106"/>
        <v>0</v>
      </c>
      <c r="CN139" s="19">
        <f t="shared" si="107"/>
        <v>0</v>
      </c>
    </row>
    <row r="140" spans="2:92" ht="15" customHeight="1" x14ac:dyDescent="0.2">
      <c r="B140" s="136">
        <f t="shared" si="75"/>
        <v>132</v>
      </c>
      <c r="C140" s="137" t="str">
        <f>CONCATENATE('DATA SHEET'!$B$9,'Drill Size Info'!$P$2)</f>
        <v>" HWDP</v>
      </c>
      <c r="D140" s="138" t="str" cm="1">
        <f t="array" aca="1" ref="D140" ca="1">CELL("contents",BF140)</f>
        <v/>
      </c>
      <c r="E140" s="137" t="s">
        <v>154</v>
      </c>
      <c r="F140" s="137" t="s">
        <v>154</v>
      </c>
      <c r="G140" s="154"/>
      <c r="H140" s="154"/>
      <c r="I140" s="137" t="s">
        <v>154</v>
      </c>
      <c r="J140" s="154" t="s">
        <v>154</v>
      </c>
      <c r="K140" s="154" t="s">
        <v>154</v>
      </c>
      <c r="L140" s="137" t="s">
        <v>154</v>
      </c>
      <c r="M140" s="137" t="s">
        <v>154</v>
      </c>
      <c r="N140" s="158" t="str">
        <f>IF(CU140&lt;&gt;"",
    IF(INT('Drill Size Info'!$AA$19)=INT('Drill Size Info'!$AB$19),
        --(INT('Drill Size Info'!$AA$19) &amp; "." &amp; CU140),
        IF(AND((--(INT('Drill Size Info'!$AA$19) &amp; "." &amp; CU140)&gt;=--('Drill Size Info'!$AA$19)), (--(INT('Drill Size Info'!$AA$19) &amp; "." &amp; CU140)&lt;=--('Drill Size Info'!$AB$19))),
            --(INT('Drill Size Info'!$AA$19) &amp; "." &amp; CU140),
            --(INT('Drill Size Info'!$AB$19) &amp; "." &amp; CU140)
        )
    ),
    IF(CT140&lt;&gt;"",
        IF(INT('Drill Size Info'!$AA$19)=INT('Drill Size Info'!$AB$19),
            --(INT('Drill Size Info'!$AA$19) &amp; "." &amp; LEFT(CT140,3)),
            IF(AND((--(INT('Drill Size Info'!$AA$19) &amp; "." &amp; LEFT(CT140,3))&gt;=--('Drill Size Info'!$AA$19)), (--(INT('Drill Size Info'!$AA$19) &amp; "." &amp; LEFT(CT140,3))&lt;=--('Drill Size Info'!$AB$19))),
                --(INT('Drill Size Info'!$AA$19) &amp; "." &amp; LEFT(CT140,3)),
                --(INT('Drill Size Info'!$AB$19) &amp; "." &amp; LEFT(CT140,3))
            )
        ),
        "OK"
    )
)</f>
        <v>OK</v>
      </c>
      <c r="O140" s="163" t="str">
        <f>IF(CV140&lt;&gt;"",
    IF(INT('Drill Size Info'!$AA$19)=INT('Drill Size Info'!$AB$19),
        --(INT('Drill Size Info'!$AA$19) &amp; "." &amp; CV140),
        IF(AND((--(INT('Drill Size Info'!$AA$19) &amp; "." &amp; CV140)&gt;=--('Drill Size Info'!$AA$19)), (--(INT('Drill Size Info'!$AA$19) &amp; "." &amp; CV140)&lt;=--('Drill Size Info'!$AB$19))),
            --(INT('Drill Size Info'!$AA$19) &amp; "." &amp; CV140),
            --(INT('Drill Size Info'!$AB$19) &amp; "." &amp; CV140)
        )
    ),
    IF(CT140&lt;&gt;"",
        IF(INT('Drill Size Info'!$AA$19)=INT('Drill Size Info'!$AB$19),
            --(INT('Drill Size Info'!$AA$19) &amp; "." &amp; RIGHT(CT140,3)),
            IF(AND((--(INT('Drill Size Info'!$AA$19) &amp; "." &amp; RIGHT(CT140,3))&gt;=--('Drill Size Info'!$AA$19)), (--(INT('Drill Size Info'!$AA$19) &amp; "." &amp; RIGHT(CT140,3))&lt;=--('Drill Size Info'!$AB$19))),
                --(INT('Drill Size Info'!$AA$19) &amp; "." &amp; RIGHT(CT140,3)),
                --(INT('Drill Size Info'!$AB$19) &amp; "." &amp; RIGHT(CT140,3))
            )
        ),
        "N/A"
    )
)</f>
        <v>N/A</v>
      </c>
      <c r="P140" s="158" t="str">
        <f>IF(CX140&lt;&gt;"",
    IF(INT('Drill Size Info'!$AA$19)=INT('Drill Size Info'!$AB$15),
        --(INT('Drill Size Info'!$AA$15) &amp; "." &amp; CX140),
        IF(AND((--(INT('Drill Size Info'!$AA$15) &amp; "." &amp; CX140)&gt;=--('Drill Size Info'!$AA$15)), (--(INT('Drill Size Info'!$AA$15) &amp; "." &amp; CX140)&lt;=--('Drill Size Info'!$AB$15))),
            --(INT('Drill Size Info'!$AA$15) &amp; "." &amp; CX140),
            --(INT('Drill Size Info'!$AB$15) &amp; "." &amp; CX140)
        )
    ),
    IF(CW140&lt;&gt;"",
        IF(INT('Drill Size Info'!$AA$15)=INT('Drill Size Info'!$AB$15),
            --(INT('Drill Size Info'!$AA$15) &amp; "." &amp; LEFT(CW140,3)),
            IF(AND((--(INT('Drill Size Info'!$AA$15) &amp; "." &amp; LEFT(CW140,3))&gt;=--('Drill Size Info'!$AA$15)), (--(INT('Drill Size Info'!$AA$15) &amp; "." &amp; LEFT(CW140,3))&lt;=--('Drill Size Info'!$AB$15))),
                --(INT('Drill Size Info'!$AA$15) &amp; "." &amp; LEFT(CW140,3)),
                --(INT('Drill Size Info'!$AB$15) &amp; "." &amp; LEFT(CW140,3))
            )
        ),
        "OK"
    )
)</f>
        <v>OK</v>
      </c>
      <c r="Q140" s="163" t="str">
        <f>IF(CY140&lt;&gt;"",
    IF(INT('Drill Size Info'!$AA$19)=INT('Drill Size Info'!$AB$15),
        --(INT('Drill Size Info'!$AA$15) &amp; "." &amp; CY140),
        IF(AND((--(INT('Drill Size Info'!$AA$15) &amp; "." &amp; CY140)&gt;=--('Drill Size Info'!$AA$15)), (--(INT('Drill Size Info'!$AA$15) &amp; "." &amp; CY140)&lt;=--('Drill Size Info'!$AB$15))),
            --(INT('Drill Size Info'!$AA$15) &amp; "." &amp; CY140),
            --(INT('Drill Size Info'!$AB$15) &amp; "." &amp; CY140)
        )
    ),
    IF(CW140&lt;&gt;"",
        IF(INT('Drill Size Info'!$AA$15)=INT('Drill Size Info'!$AB$15),
            --(INT('Drill Size Info'!$AA$15) &amp; "." &amp; RIGHT(CW140,3)),
            IF(AND((--(INT('Drill Size Info'!$AA$15) &amp; "." &amp; RIGHT(CW140,3))&gt;=--('Drill Size Info'!$AA$15)), (--(INT('Drill Size Info'!$AA$15) &amp; "." &amp; RIGHT(CW140,3))&lt;=--('Drill Size Info'!$AB$15))),
                --(INT('Drill Size Info'!$AA$15) &amp; "." &amp; RIGHT(CW140,3)),
                --(INT('Drill Size Info'!$AB$15) &amp; "." &amp; RIGHT(CW140,3))
            )
        ),
        "N/A"
    )
)</f>
        <v>N/A</v>
      </c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40"/>
      <c r="AD140" s="140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41"/>
      <c r="AT140" s="141"/>
      <c r="AU140" s="141"/>
      <c r="AV140" s="141"/>
      <c r="AW140" s="141"/>
      <c r="AX140" s="141"/>
      <c r="AY140" s="142"/>
      <c r="AZ140" s="52"/>
      <c r="BA140" s="52"/>
      <c r="BB140" s="52"/>
      <c r="BC140" s="52"/>
      <c r="BD140" s="52"/>
      <c r="BE140" s="52"/>
      <c r="BF140" s="192" t="str">
        <f t="shared" si="108"/>
        <v/>
      </c>
      <c r="BG140" s="52"/>
      <c r="BH140" s="52"/>
      <c r="BI140" s="19">
        <f t="shared" si="76"/>
        <v>0</v>
      </c>
      <c r="BJ140" s="19">
        <f t="shared" si="77"/>
        <v>0</v>
      </c>
      <c r="BK140" s="19">
        <f t="shared" si="78"/>
        <v>0</v>
      </c>
      <c r="BL140" s="19">
        <f t="shared" si="79"/>
        <v>0</v>
      </c>
      <c r="BM140" s="19">
        <f t="shared" si="80"/>
        <v>0</v>
      </c>
      <c r="BN140" s="19">
        <f t="shared" si="81"/>
        <v>0</v>
      </c>
      <c r="BO140" s="19">
        <f t="shared" si="82"/>
        <v>0</v>
      </c>
      <c r="BP140" s="19">
        <f t="shared" si="83"/>
        <v>0</v>
      </c>
      <c r="BQ140" s="19">
        <f t="shared" si="84"/>
        <v>0</v>
      </c>
      <c r="BR140" s="19">
        <f t="shared" si="85"/>
        <v>0</v>
      </c>
      <c r="BS140" s="19">
        <f t="shared" si="86"/>
        <v>0</v>
      </c>
      <c r="BT140" s="19">
        <f t="shared" si="87"/>
        <v>0</v>
      </c>
      <c r="BU140" s="19">
        <f t="shared" si="88"/>
        <v>0</v>
      </c>
      <c r="BV140" s="19">
        <f t="shared" si="89"/>
        <v>0</v>
      </c>
      <c r="BW140" s="19">
        <f t="shared" si="90"/>
        <v>0</v>
      </c>
      <c r="BX140" s="19">
        <f t="shared" si="91"/>
        <v>0</v>
      </c>
      <c r="BY140" s="19">
        <f t="shared" si="92"/>
        <v>0</v>
      </c>
      <c r="BZ140" s="19">
        <f t="shared" si="93"/>
        <v>0</v>
      </c>
      <c r="CA140" s="19">
        <f t="shared" si="94"/>
        <v>0</v>
      </c>
      <c r="CB140" s="19">
        <f t="shared" si="95"/>
        <v>0</v>
      </c>
      <c r="CC140" s="19">
        <f t="shared" si="96"/>
        <v>0</v>
      </c>
      <c r="CD140" s="19">
        <f t="shared" si="97"/>
        <v>0</v>
      </c>
      <c r="CE140" s="19">
        <f t="shared" si="98"/>
        <v>0</v>
      </c>
      <c r="CF140" s="19">
        <f t="shared" si="99"/>
        <v>0</v>
      </c>
      <c r="CG140" s="19">
        <f t="shared" si="100"/>
        <v>0</v>
      </c>
      <c r="CH140" s="19">
        <f t="shared" si="101"/>
        <v>0</v>
      </c>
      <c r="CI140" s="19">
        <f t="shared" si="102"/>
        <v>0</v>
      </c>
      <c r="CJ140" s="19">
        <f t="shared" si="103"/>
        <v>0</v>
      </c>
      <c r="CK140" s="19">
        <f t="shared" si="104"/>
        <v>0</v>
      </c>
      <c r="CL140" s="19">
        <f t="shared" si="105"/>
        <v>0</v>
      </c>
      <c r="CM140" s="19">
        <f t="shared" si="106"/>
        <v>0</v>
      </c>
      <c r="CN140" s="19">
        <f t="shared" si="107"/>
        <v>0</v>
      </c>
    </row>
    <row r="141" spans="2:92" ht="15" customHeight="1" x14ac:dyDescent="0.2">
      <c r="B141" s="136">
        <f t="shared" si="75"/>
        <v>133</v>
      </c>
      <c r="C141" s="137" t="str">
        <f>CONCATENATE('DATA SHEET'!$B$9,'Drill Size Info'!$P$2)</f>
        <v>" HWDP</v>
      </c>
      <c r="D141" s="138" t="str" cm="1">
        <f t="array" aca="1" ref="D141" ca="1">CELL("contents",BF141)</f>
        <v/>
      </c>
      <c r="E141" s="137" t="s">
        <v>154</v>
      </c>
      <c r="F141" s="137" t="s">
        <v>154</v>
      </c>
      <c r="G141" s="154"/>
      <c r="H141" s="154"/>
      <c r="I141" s="137" t="s">
        <v>154</v>
      </c>
      <c r="J141" s="154" t="s">
        <v>154</v>
      </c>
      <c r="K141" s="154" t="s">
        <v>154</v>
      </c>
      <c r="L141" s="137" t="s">
        <v>154</v>
      </c>
      <c r="M141" s="137" t="s">
        <v>154</v>
      </c>
      <c r="N141" s="158" t="str">
        <f>IF(CU141&lt;&gt;"",
    IF(INT('Drill Size Info'!$AA$19)=INT('Drill Size Info'!$AB$19),
        --(INT('Drill Size Info'!$AA$19) &amp; "." &amp; CU141),
        IF(AND((--(INT('Drill Size Info'!$AA$19) &amp; "." &amp; CU141)&gt;=--('Drill Size Info'!$AA$19)), (--(INT('Drill Size Info'!$AA$19) &amp; "." &amp; CU141)&lt;=--('Drill Size Info'!$AB$19))),
            --(INT('Drill Size Info'!$AA$19) &amp; "." &amp; CU141),
            --(INT('Drill Size Info'!$AB$19) &amp; "." &amp; CU141)
        )
    ),
    IF(CT141&lt;&gt;"",
        IF(INT('Drill Size Info'!$AA$19)=INT('Drill Size Info'!$AB$19),
            --(INT('Drill Size Info'!$AA$19) &amp; "." &amp; LEFT(CT141,3)),
            IF(AND((--(INT('Drill Size Info'!$AA$19) &amp; "." &amp; LEFT(CT141,3))&gt;=--('Drill Size Info'!$AA$19)), (--(INT('Drill Size Info'!$AA$19) &amp; "." &amp; LEFT(CT141,3))&lt;=--('Drill Size Info'!$AB$19))),
                --(INT('Drill Size Info'!$AA$19) &amp; "." &amp; LEFT(CT141,3)),
                --(INT('Drill Size Info'!$AB$19) &amp; "." &amp; LEFT(CT141,3))
            )
        ),
        "OK"
    )
)</f>
        <v>OK</v>
      </c>
      <c r="O141" s="163" t="str">
        <f>IF(CV141&lt;&gt;"",
    IF(INT('Drill Size Info'!$AA$19)=INT('Drill Size Info'!$AB$19),
        --(INT('Drill Size Info'!$AA$19) &amp; "." &amp; CV141),
        IF(AND((--(INT('Drill Size Info'!$AA$19) &amp; "." &amp; CV141)&gt;=--('Drill Size Info'!$AA$19)), (--(INT('Drill Size Info'!$AA$19) &amp; "." &amp; CV141)&lt;=--('Drill Size Info'!$AB$19))),
            --(INT('Drill Size Info'!$AA$19) &amp; "." &amp; CV141),
            --(INT('Drill Size Info'!$AB$19) &amp; "." &amp; CV141)
        )
    ),
    IF(CT141&lt;&gt;"",
        IF(INT('Drill Size Info'!$AA$19)=INT('Drill Size Info'!$AB$19),
            --(INT('Drill Size Info'!$AA$19) &amp; "." &amp; RIGHT(CT141,3)),
            IF(AND((--(INT('Drill Size Info'!$AA$19) &amp; "." &amp; RIGHT(CT141,3))&gt;=--('Drill Size Info'!$AA$19)), (--(INT('Drill Size Info'!$AA$19) &amp; "." &amp; RIGHT(CT141,3))&lt;=--('Drill Size Info'!$AB$19))),
                --(INT('Drill Size Info'!$AA$19) &amp; "." &amp; RIGHT(CT141,3)),
                --(INT('Drill Size Info'!$AB$19) &amp; "." &amp; RIGHT(CT141,3))
            )
        ),
        "N/A"
    )
)</f>
        <v>N/A</v>
      </c>
      <c r="P141" s="158" t="str">
        <f>IF(CX141&lt;&gt;"",
    IF(INT('Drill Size Info'!$AA$19)=INT('Drill Size Info'!$AB$15),
        --(INT('Drill Size Info'!$AA$15) &amp; "." &amp; CX141),
        IF(AND((--(INT('Drill Size Info'!$AA$15) &amp; "." &amp; CX141)&gt;=--('Drill Size Info'!$AA$15)), (--(INT('Drill Size Info'!$AA$15) &amp; "." &amp; CX141)&lt;=--('Drill Size Info'!$AB$15))),
            --(INT('Drill Size Info'!$AA$15) &amp; "." &amp; CX141),
            --(INT('Drill Size Info'!$AB$15) &amp; "." &amp; CX141)
        )
    ),
    IF(CW141&lt;&gt;"",
        IF(INT('Drill Size Info'!$AA$15)=INT('Drill Size Info'!$AB$15),
            --(INT('Drill Size Info'!$AA$15) &amp; "." &amp; LEFT(CW141,3)),
            IF(AND((--(INT('Drill Size Info'!$AA$15) &amp; "." &amp; LEFT(CW141,3))&gt;=--('Drill Size Info'!$AA$15)), (--(INT('Drill Size Info'!$AA$15) &amp; "." &amp; LEFT(CW141,3))&lt;=--('Drill Size Info'!$AB$15))),
                --(INT('Drill Size Info'!$AA$15) &amp; "." &amp; LEFT(CW141,3)),
                --(INT('Drill Size Info'!$AB$15) &amp; "." &amp; LEFT(CW141,3))
            )
        ),
        "OK"
    )
)</f>
        <v>OK</v>
      </c>
      <c r="Q141" s="163" t="str">
        <f>IF(CY141&lt;&gt;"",
    IF(INT('Drill Size Info'!$AA$19)=INT('Drill Size Info'!$AB$15),
        --(INT('Drill Size Info'!$AA$15) &amp; "." &amp; CY141),
        IF(AND((--(INT('Drill Size Info'!$AA$15) &amp; "." &amp; CY141)&gt;=--('Drill Size Info'!$AA$15)), (--(INT('Drill Size Info'!$AA$15) &amp; "." &amp; CY141)&lt;=--('Drill Size Info'!$AB$15))),
            --(INT('Drill Size Info'!$AA$15) &amp; "." &amp; CY141),
            --(INT('Drill Size Info'!$AB$15) &amp; "." &amp; CY141)
        )
    ),
    IF(CW141&lt;&gt;"",
        IF(INT('Drill Size Info'!$AA$15)=INT('Drill Size Info'!$AB$15),
            --(INT('Drill Size Info'!$AA$15) &amp; "." &amp; RIGHT(CW141,3)),
            IF(AND((--(INT('Drill Size Info'!$AA$15) &amp; "." &amp; RIGHT(CW141,3))&gt;=--('Drill Size Info'!$AA$15)), (--(INT('Drill Size Info'!$AA$15) &amp; "." &amp; RIGHT(CW141,3))&lt;=--('Drill Size Info'!$AB$15))),
                --(INT('Drill Size Info'!$AA$15) &amp; "." &amp; RIGHT(CW141,3)),
                --(INT('Drill Size Info'!$AB$15) &amp; "." &amp; RIGHT(CW141,3))
            )
        ),
        "N/A"
    )
)</f>
        <v>N/A</v>
      </c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40"/>
      <c r="AD141" s="140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41"/>
      <c r="AT141" s="141"/>
      <c r="AU141" s="141"/>
      <c r="AV141" s="141"/>
      <c r="AW141" s="141"/>
      <c r="AX141" s="141"/>
      <c r="AY141" s="142"/>
      <c r="AZ141" s="52"/>
      <c r="BA141" s="52"/>
      <c r="BB141" s="52"/>
      <c r="BC141" s="52"/>
      <c r="BD141" s="52"/>
      <c r="BE141" s="52"/>
      <c r="BF141" s="192" t="str">
        <f t="shared" si="108"/>
        <v/>
      </c>
      <c r="BG141" s="52"/>
      <c r="BH141" s="52"/>
      <c r="BI141" s="19">
        <f t="shared" si="76"/>
        <v>0</v>
      </c>
      <c r="BJ141" s="19">
        <f t="shared" si="77"/>
        <v>0</v>
      </c>
      <c r="BK141" s="19">
        <f t="shared" si="78"/>
        <v>0</v>
      </c>
      <c r="BL141" s="19">
        <f t="shared" si="79"/>
        <v>0</v>
      </c>
      <c r="BM141" s="19">
        <f t="shared" si="80"/>
        <v>0</v>
      </c>
      <c r="BN141" s="19">
        <f t="shared" si="81"/>
        <v>0</v>
      </c>
      <c r="BO141" s="19">
        <f t="shared" si="82"/>
        <v>0</v>
      </c>
      <c r="BP141" s="19">
        <f t="shared" si="83"/>
        <v>0</v>
      </c>
      <c r="BQ141" s="19">
        <f t="shared" si="84"/>
        <v>0</v>
      </c>
      <c r="BR141" s="19">
        <f t="shared" si="85"/>
        <v>0</v>
      </c>
      <c r="BS141" s="19">
        <f t="shared" si="86"/>
        <v>0</v>
      </c>
      <c r="BT141" s="19">
        <f t="shared" si="87"/>
        <v>0</v>
      </c>
      <c r="BU141" s="19">
        <f t="shared" si="88"/>
        <v>0</v>
      </c>
      <c r="BV141" s="19">
        <f t="shared" si="89"/>
        <v>0</v>
      </c>
      <c r="BW141" s="19">
        <f t="shared" si="90"/>
        <v>0</v>
      </c>
      <c r="BX141" s="19">
        <f t="shared" si="91"/>
        <v>0</v>
      </c>
      <c r="BY141" s="19">
        <f t="shared" si="92"/>
        <v>0</v>
      </c>
      <c r="BZ141" s="19">
        <f t="shared" si="93"/>
        <v>0</v>
      </c>
      <c r="CA141" s="19">
        <f t="shared" si="94"/>
        <v>0</v>
      </c>
      <c r="CB141" s="19">
        <f t="shared" si="95"/>
        <v>0</v>
      </c>
      <c r="CC141" s="19">
        <f t="shared" si="96"/>
        <v>0</v>
      </c>
      <c r="CD141" s="19">
        <f t="shared" si="97"/>
        <v>0</v>
      </c>
      <c r="CE141" s="19">
        <f t="shared" si="98"/>
        <v>0</v>
      </c>
      <c r="CF141" s="19">
        <f t="shared" si="99"/>
        <v>0</v>
      </c>
      <c r="CG141" s="19">
        <f t="shared" si="100"/>
        <v>0</v>
      </c>
      <c r="CH141" s="19">
        <f t="shared" si="101"/>
        <v>0</v>
      </c>
      <c r="CI141" s="19">
        <f t="shared" si="102"/>
        <v>0</v>
      </c>
      <c r="CJ141" s="19">
        <f t="shared" si="103"/>
        <v>0</v>
      </c>
      <c r="CK141" s="19">
        <f t="shared" si="104"/>
        <v>0</v>
      </c>
      <c r="CL141" s="19">
        <f t="shared" si="105"/>
        <v>0</v>
      </c>
      <c r="CM141" s="19">
        <f t="shared" si="106"/>
        <v>0</v>
      </c>
      <c r="CN141" s="19">
        <f t="shared" si="107"/>
        <v>0</v>
      </c>
    </row>
    <row r="142" spans="2:92" ht="15" customHeight="1" x14ac:dyDescent="0.2">
      <c r="B142" s="136">
        <f t="shared" si="75"/>
        <v>134</v>
      </c>
      <c r="C142" s="137" t="str">
        <f>CONCATENATE('DATA SHEET'!$B$9,'Drill Size Info'!$P$2)</f>
        <v>" HWDP</v>
      </c>
      <c r="D142" s="138" t="str" cm="1">
        <f t="array" aca="1" ref="D142" ca="1">CELL("contents",BF142)</f>
        <v/>
      </c>
      <c r="E142" s="137" t="s">
        <v>154</v>
      </c>
      <c r="F142" s="137" t="s">
        <v>154</v>
      </c>
      <c r="G142" s="154"/>
      <c r="H142" s="154"/>
      <c r="I142" s="137" t="s">
        <v>154</v>
      </c>
      <c r="J142" s="154" t="s">
        <v>154</v>
      </c>
      <c r="K142" s="154" t="s">
        <v>154</v>
      </c>
      <c r="L142" s="137" t="s">
        <v>154</v>
      </c>
      <c r="M142" s="137" t="s">
        <v>154</v>
      </c>
      <c r="N142" s="158" t="str">
        <f>IF(CU142&lt;&gt;"",
    IF(INT('Drill Size Info'!$AA$19)=INT('Drill Size Info'!$AB$19),
        --(INT('Drill Size Info'!$AA$19) &amp; "." &amp; CU142),
        IF(AND((--(INT('Drill Size Info'!$AA$19) &amp; "." &amp; CU142)&gt;=--('Drill Size Info'!$AA$19)), (--(INT('Drill Size Info'!$AA$19) &amp; "." &amp; CU142)&lt;=--('Drill Size Info'!$AB$19))),
            --(INT('Drill Size Info'!$AA$19) &amp; "." &amp; CU142),
            --(INT('Drill Size Info'!$AB$19) &amp; "." &amp; CU142)
        )
    ),
    IF(CT142&lt;&gt;"",
        IF(INT('Drill Size Info'!$AA$19)=INT('Drill Size Info'!$AB$19),
            --(INT('Drill Size Info'!$AA$19) &amp; "." &amp; LEFT(CT142,3)),
            IF(AND((--(INT('Drill Size Info'!$AA$19) &amp; "." &amp; LEFT(CT142,3))&gt;=--('Drill Size Info'!$AA$19)), (--(INT('Drill Size Info'!$AA$19) &amp; "." &amp; LEFT(CT142,3))&lt;=--('Drill Size Info'!$AB$19))),
                --(INT('Drill Size Info'!$AA$19) &amp; "." &amp; LEFT(CT142,3)),
                --(INT('Drill Size Info'!$AB$19) &amp; "." &amp; LEFT(CT142,3))
            )
        ),
        "OK"
    )
)</f>
        <v>OK</v>
      </c>
      <c r="O142" s="163" t="str">
        <f>IF(CV142&lt;&gt;"",
    IF(INT('Drill Size Info'!$AA$19)=INT('Drill Size Info'!$AB$19),
        --(INT('Drill Size Info'!$AA$19) &amp; "." &amp; CV142),
        IF(AND((--(INT('Drill Size Info'!$AA$19) &amp; "." &amp; CV142)&gt;=--('Drill Size Info'!$AA$19)), (--(INT('Drill Size Info'!$AA$19) &amp; "." &amp; CV142)&lt;=--('Drill Size Info'!$AB$19))),
            --(INT('Drill Size Info'!$AA$19) &amp; "." &amp; CV142),
            --(INT('Drill Size Info'!$AB$19) &amp; "." &amp; CV142)
        )
    ),
    IF(CT142&lt;&gt;"",
        IF(INT('Drill Size Info'!$AA$19)=INT('Drill Size Info'!$AB$19),
            --(INT('Drill Size Info'!$AA$19) &amp; "." &amp; RIGHT(CT142,3)),
            IF(AND((--(INT('Drill Size Info'!$AA$19) &amp; "." &amp; RIGHT(CT142,3))&gt;=--('Drill Size Info'!$AA$19)), (--(INT('Drill Size Info'!$AA$19) &amp; "." &amp; RIGHT(CT142,3))&lt;=--('Drill Size Info'!$AB$19))),
                --(INT('Drill Size Info'!$AA$19) &amp; "." &amp; RIGHT(CT142,3)),
                --(INT('Drill Size Info'!$AB$19) &amp; "." &amp; RIGHT(CT142,3))
            )
        ),
        "N/A"
    )
)</f>
        <v>N/A</v>
      </c>
      <c r="P142" s="158" t="str">
        <f>IF(CX142&lt;&gt;"",
    IF(INT('Drill Size Info'!$AA$19)=INT('Drill Size Info'!$AB$15),
        --(INT('Drill Size Info'!$AA$15) &amp; "." &amp; CX142),
        IF(AND((--(INT('Drill Size Info'!$AA$15) &amp; "." &amp; CX142)&gt;=--('Drill Size Info'!$AA$15)), (--(INT('Drill Size Info'!$AA$15) &amp; "." &amp; CX142)&lt;=--('Drill Size Info'!$AB$15))),
            --(INT('Drill Size Info'!$AA$15) &amp; "." &amp; CX142),
            --(INT('Drill Size Info'!$AB$15) &amp; "." &amp; CX142)
        )
    ),
    IF(CW142&lt;&gt;"",
        IF(INT('Drill Size Info'!$AA$15)=INT('Drill Size Info'!$AB$15),
            --(INT('Drill Size Info'!$AA$15) &amp; "." &amp; LEFT(CW142,3)),
            IF(AND((--(INT('Drill Size Info'!$AA$15) &amp; "." &amp; LEFT(CW142,3))&gt;=--('Drill Size Info'!$AA$15)), (--(INT('Drill Size Info'!$AA$15) &amp; "." &amp; LEFT(CW142,3))&lt;=--('Drill Size Info'!$AB$15))),
                --(INT('Drill Size Info'!$AA$15) &amp; "." &amp; LEFT(CW142,3)),
                --(INT('Drill Size Info'!$AB$15) &amp; "." &amp; LEFT(CW142,3))
            )
        ),
        "OK"
    )
)</f>
        <v>OK</v>
      </c>
      <c r="Q142" s="163" t="str">
        <f>IF(CY142&lt;&gt;"",
    IF(INT('Drill Size Info'!$AA$19)=INT('Drill Size Info'!$AB$15),
        --(INT('Drill Size Info'!$AA$15) &amp; "." &amp; CY142),
        IF(AND((--(INT('Drill Size Info'!$AA$15) &amp; "." &amp; CY142)&gt;=--('Drill Size Info'!$AA$15)), (--(INT('Drill Size Info'!$AA$15) &amp; "." &amp; CY142)&lt;=--('Drill Size Info'!$AB$15))),
            --(INT('Drill Size Info'!$AA$15) &amp; "." &amp; CY142),
            --(INT('Drill Size Info'!$AB$15) &amp; "." &amp; CY142)
        )
    ),
    IF(CW142&lt;&gt;"",
        IF(INT('Drill Size Info'!$AA$15)=INT('Drill Size Info'!$AB$15),
            --(INT('Drill Size Info'!$AA$15) &amp; "." &amp; RIGHT(CW142,3)),
            IF(AND((--(INT('Drill Size Info'!$AA$15) &amp; "." &amp; RIGHT(CW142,3))&gt;=--('Drill Size Info'!$AA$15)), (--(INT('Drill Size Info'!$AA$15) &amp; "." &amp; RIGHT(CW142,3))&lt;=--('Drill Size Info'!$AB$15))),
                --(INT('Drill Size Info'!$AA$15) &amp; "." &amp; RIGHT(CW142,3)),
                --(INT('Drill Size Info'!$AB$15) &amp; "." &amp; RIGHT(CW142,3))
            )
        ),
        "N/A"
    )
)</f>
        <v>N/A</v>
      </c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40"/>
      <c r="AD142" s="140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41"/>
      <c r="AT142" s="141"/>
      <c r="AU142" s="141"/>
      <c r="AV142" s="141"/>
      <c r="AW142" s="141"/>
      <c r="AX142" s="141"/>
      <c r="AY142" s="142"/>
      <c r="AZ142" s="52"/>
      <c r="BA142" s="52"/>
      <c r="BB142" s="52"/>
      <c r="BC142" s="52"/>
      <c r="BD142" s="52"/>
      <c r="BE142" s="52"/>
      <c r="BF142" s="192" t="str">
        <f t="shared" si="108"/>
        <v/>
      </c>
      <c r="BG142" s="52"/>
      <c r="BH142" s="52"/>
      <c r="BI142" s="19">
        <f t="shared" si="76"/>
        <v>0</v>
      </c>
      <c r="BJ142" s="19">
        <f t="shared" si="77"/>
        <v>0</v>
      </c>
      <c r="BK142" s="19">
        <f t="shared" si="78"/>
        <v>0</v>
      </c>
      <c r="BL142" s="19">
        <f t="shared" si="79"/>
        <v>0</v>
      </c>
      <c r="BM142" s="19">
        <f t="shared" si="80"/>
        <v>0</v>
      </c>
      <c r="BN142" s="19">
        <f t="shared" si="81"/>
        <v>0</v>
      </c>
      <c r="BO142" s="19">
        <f t="shared" si="82"/>
        <v>0</v>
      </c>
      <c r="BP142" s="19">
        <f t="shared" si="83"/>
        <v>0</v>
      </c>
      <c r="BQ142" s="19">
        <f t="shared" si="84"/>
        <v>0</v>
      </c>
      <c r="BR142" s="19">
        <f t="shared" si="85"/>
        <v>0</v>
      </c>
      <c r="BS142" s="19">
        <f t="shared" si="86"/>
        <v>0</v>
      </c>
      <c r="BT142" s="19">
        <f t="shared" si="87"/>
        <v>0</v>
      </c>
      <c r="BU142" s="19">
        <f t="shared" si="88"/>
        <v>0</v>
      </c>
      <c r="BV142" s="19">
        <f t="shared" si="89"/>
        <v>0</v>
      </c>
      <c r="BW142" s="19">
        <f t="shared" si="90"/>
        <v>0</v>
      </c>
      <c r="BX142" s="19">
        <f t="shared" si="91"/>
        <v>0</v>
      </c>
      <c r="BY142" s="19">
        <f t="shared" si="92"/>
        <v>0</v>
      </c>
      <c r="BZ142" s="19">
        <f t="shared" si="93"/>
        <v>0</v>
      </c>
      <c r="CA142" s="19">
        <f t="shared" si="94"/>
        <v>0</v>
      </c>
      <c r="CB142" s="19">
        <f t="shared" si="95"/>
        <v>0</v>
      </c>
      <c r="CC142" s="19">
        <f t="shared" si="96"/>
        <v>0</v>
      </c>
      <c r="CD142" s="19">
        <f t="shared" si="97"/>
        <v>0</v>
      </c>
      <c r="CE142" s="19">
        <f t="shared" si="98"/>
        <v>0</v>
      </c>
      <c r="CF142" s="19">
        <f t="shared" si="99"/>
        <v>0</v>
      </c>
      <c r="CG142" s="19">
        <f t="shared" si="100"/>
        <v>0</v>
      </c>
      <c r="CH142" s="19">
        <f t="shared" si="101"/>
        <v>0</v>
      </c>
      <c r="CI142" s="19">
        <f t="shared" si="102"/>
        <v>0</v>
      </c>
      <c r="CJ142" s="19">
        <f t="shared" si="103"/>
        <v>0</v>
      </c>
      <c r="CK142" s="19">
        <f t="shared" si="104"/>
        <v>0</v>
      </c>
      <c r="CL142" s="19">
        <f t="shared" si="105"/>
        <v>0</v>
      </c>
      <c r="CM142" s="19">
        <f t="shared" si="106"/>
        <v>0</v>
      </c>
      <c r="CN142" s="19">
        <f t="shared" si="107"/>
        <v>0</v>
      </c>
    </row>
    <row r="143" spans="2:92" ht="15" customHeight="1" x14ac:dyDescent="0.2">
      <c r="B143" s="136">
        <f t="shared" si="75"/>
        <v>135</v>
      </c>
      <c r="C143" s="137" t="str">
        <f>CONCATENATE('DATA SHEET'!$B$9,'Drill Size Info'!$P$2)</f>
        <v>" HWDP</v>
      </c>
      <c r="D143" s="138" t="str" cm="1">
        <f t="array" aca="1" ref="D143" ca="1">CELL("contents",BF143)</f>
        <v/>
      </c>
      <c r="E143" s="137" t="s">
        <v>154</v>
      </c>
      <c r="F143" s="137" t="s">
        <v>154</v>
      </c>
      <c r="G143" s="154"/>
      <c r="H143" s="154"/>
      <c r="I143" s="137" t="s">
        <v>154</v>
      </c>
      <c r="J143" s="154" t="s">
        <v>154</v>
      </c>
      <c r="K143" s="154" t="s">
        <v>154</v>
      </c>
      <c r="L143" s="137" t="s">
        <v>154</v>
      </c>
      <c r="M143" s="137" t="s">
        <v>154</v>
      </c>
      <c r="N143" s="158" t="str">
        <f>IF(CU143&lt;&gt;"",
    IF(INT('Drill Size Info'!$AA$19)=INT('Drill Size Info'!$AB$19),
        --(INT('Drill Size Info'!$AA$19) &amp; "." &amp; CU143),
        IF(AND((--(INT('Drill Size Info'!$AA$19) &amp; "." &amp; CU143)&gt;=--('Drill Size Info'!$AA$19)), (--(INT('Drill Size Info'!$AA$19) &amp; "." &amp; CU143)&lt;=--('Drill Size Info'!$AB$19))),
            --(INT('Drill Size Info'!$AA$19) &amp; "." &amp; CU143),
            --(INT('Drill Size Info'!$AB$19) &amp; "." &amp; CU143)
        )
    ),
    IF(CT143&lt;&gt;"",
        IF(INT('Drill Size Info'!$AA$19)=INT('Drill Size Info'!$AB$19),
            --(INT('Drill Size Info'!$AA$19) &amp; "." &amp; LEFT(CT143,3)),
            IF(AND((--(INT('Drill Size Info'!$AA$19) &amp; "." &amp; LEFT(CT143,3))&gt;=--('Drill Size Info'!$AA$19)), (--(INT('Drill Size Info'!$AA$19) &amp; "." &amp; LEFT(CT143,3))&lt;=--('Drill Size Info'!$AB$19))),
                --(INT('Drill Size Info'!$AA$19) &amp; "." &amp; LEFT(CT143,3)),
                --(INT('Drill Size Info'!$AB$19) &amp; "." &amp; LEFT(CT143,3))
            )
        ),
        "OK"
    )
)</f>
        <v>OK</v>
      </c>
      <c r="O143" s="163" t="str">
        <f>IF(CV143&lt;&gt;"",
    IF(INT('Drill Size Info'!$AA$19)=INT('Drill Size Info'!$AB$19),
        --(INT('Drill Size Info'!$AA$19) &amp; "." &amp; CV143),
        IF(AND((--(INT('Drill Size Info'!$AA$19) &amp; "." &amp; CV143)&gt;=--('Drill Size Info'!$AA$19)), (--(INT('Drill Size Info'!$AA$19) &amp; "." &amp; CV143)&lt;=--('Drill Size Info'!$AB$19))),
            --(INT('Drill Size Info'!$AA$19) &amp; "." &amp; CV143),
            --(INT('Drill Size Info'!$AB$19) &amp; "." &amp; CV143)
        )
    ),
    IF(CT143&lt;&gt;"",
        IF(INT('Drill Size Info'!$AA$19)=INT('Drill Size Info'!$AB$19),
            --(INT('Drill Size Info'!$AA$19) &amp; "." &amp; RIGHT(CT143,3)),
            IF(AND((--(INT('Drill Size Info'!$AA$19) &amp; "." &amp; RIGHT(CT143,3))&gt;=--('Drill Size Info'!$AA$19)), (--(INT('Drill Size Info'!$AA$19) &amp; "." &amp; RIGHT(CT143,3))&lt;=--('Drill Size Info'!$AB$19))),
                --(INT('Drill Size Info'!$AA$19) &amp; "." &amp; RIGHT(CT143,3)),
                --(INT('Drill Size Info'!$AB$19) &amp; "." &amp; RIGHT(CT143,3))
            )
        ),
        "N/A"
    )
)</f>
        <v>N/A</v>
      </c>
      <c r="P143" s="158" t="str">
        <f>IF(CX143&lt;&gt;"",
    IF(INT('Drill Size Info'!$AA$19)=INT('Drill Size Info'!$AB$15),
        --(INT('Drill Size Info'!$AA$15) &amp; "." &amp; CX143),
        IF(AND((--(INT('Drill Size Info'!$AA$15) &amp; "." &amp; CX143)&gt;=--('Drill Size Info'!$AA$15)), (--(INT('Drill Size Info'!$AA$15) &amp; "." &amp; CX143)&lt;=--('Drill Size Info'!$AB$15))),
            --(INT('Drill Size Info'!$AA$15) &amp; "." &amp; CX143),
            --(INT('Drill Size Info'!$AB$15) &amp; "." &amp; CX143)
        )
    ),
    IF(CW143&lt;&gt;"",
        IF(INT('Drill Size Info'!$AA$15)=INT('Drill Size Info'!$AB$15),
            --(INT('Drill Size Info'!$AA$15) &amp; "." &amp; LEFT(CW143,3)),
            IF(AND((--(INT('Drill Size Info'!$AA$15) &amp; "." &amp; LEFT(CW143,3))&gt;=--('Drill Size Info'!$AA$15)), (--(INT('Drill Size Info'!$AA$15) &amp; "." &amp; LEFT(CW143,3))&lt;=--('Drill Size Info'!$AB$15))),
                --(INT('Drill Size Info'!$AA$15) &amp; "." &amp; LEFT(CW143,3)),
                --(INT('Drill Size Info'!$AB$15) &amp; "." &amp; LEFT(CW143,3))
            )
        ),
        "OK"
    )
)</f>
        <v>OK</v>
      </c>
      <c r="Q143" s="163" t="str">
        <f>IF(CY143&lt;&gt;"",
    IF(INT('Drill Size Info'!$AA$19)=INT('Drill Size Info'!$AB$15),
        --(INT('Drill Size Info'!$AA$15) &amp; "." &amp; CY143),
        IF(AND((--(INT('Drill Size Info'!$AA$15) &amp; "." &amp; CY143)&gt;=--('Drill Size Info'!$AA$15)), (--(INT('Drill Size Info'!$AA$15) &amp; "." &amp; CY143)&lt;=--('Drill Size Info'!$AB$15))),
            --(INT('Drill Size Info'!$AA$15) &amp; "." &amp; CY143),
            --(INT('Drill Size Info'!$AB$15) &amp; "." &amp; CY143)
        )
    ),
    IF(CW143&lt;&gt;"",
        IF(INT('Drill Size Info'!$AA$15)=INT('Drill Size Info'!$AB$15),
            --(INT('Drill Size Info'!$AA$15) &amp; "." &amp; RIGHT(CW143,3)),
            IF(AND((--(INT('Drill Size Info'!$AA$15) &amp; "." &amp; RIGHT(CW143,3))&gt;=--('Drill Size Info'!$AA$15)), (--(INT('Drill Size Info'!$AA$15) &amp; "." &amp; RIGHT(CW143,3))&lt;=--('Drill Size Info'!$AB$15))),
                --(INT('Drill Size Info'!$AA$15) &amp; "." &amp; RIGHT(CW143,3)),
                --(INT('Drill Size Info'!$AB$15) &amp; "." &amp; RIGHT(CW143,3))
            )
        ),
        "N/A"
    )
)</f>
        <v>N/A</v>
      </c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40"/>
      <c r="AD143" s="140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41"/>
      <c r="AT143" s="141"/>
      <c r="AU143" s="141"/>
      <c r="AV143" s="141"/>
      <c r="AW143" s="141"/>
      <c r="AX143" s="141"/>
      <c r="AY143" s="142"/>
      <c r="AZ143" s="52"/>
      <c r="BA143" s="52"/>
      <c r="BB143" s="52"/>
      <c r="BC143" s="52"/>
      <c r="BD143" s="52"/>
      <c r="BE143" s="52"/>
      <c r="BF143" s="192" t="str">
        <f t="shared" si="108"/>
        <v/>
      </c>
      <c r="BG143" s="52"/>
      <c r="BH143" s="52"/>
      <c r="BI143" s="19">
        <f t="shared" si="76"/>
        <v>0</v>
      </c>
      <c r="BJ143" s="19">
        <f t="shared" si="77"/>
        <v>0</v>
      </c>
      <c r="BK143" s="19">
        <f t="shared" si="78"/>
        <v>0</v>
      </c>
      <c r="BL143" s="19">
        <f t="shared" si="79"/>
        <v>0</v>
      </c>
      <c r="BM143" s="19">
        <f t="shared" si="80"/>
        <v>0</v>
      </c>
      <c r="BN143" s="19">
        <f t="shared" si="81"/>
        <v>0</v>
      </c>
      <c r="BO143" s="19">
        <f t="shared" si="82"/>
        <v>0</v>
      </c>
      <c r="BP143" s="19">
        <f t="shared" si="83"/>
        <v>0</v>
      </c>
      <c r="BQ143" s="19">
        <f t="shared" si="84"/>
        <v>0</v>
      </c>
      <c r="BR143" s="19">
        <f t="shared" si="85"/>
        <v>0</v>
      </c>
      <c r="BS143" s="19">
        <f t="shared" si="86"/>
        <v>0</v>
      </c>
      <c r="BT143" s="19">
        <f t="shared" si="87"/>
        <v>0</v>
      </c>
      <c r="BU143" s="19">
        <f t="shared" si="88"/>
        <v>0</v>
      </c>
      <c r="BV143" s="19">
        <f t="shared" si="89"/>
        <v>0</v>
      </c>
      <c r="BW143" s="19">
        <f t="shared" si="90"/>
        <v>0</v>
      </c>
      <c r="BX143" s="19">
        <f t="shared" si="91"/>
        <v>0</v>
      </c>
      <c r="BY143" s="19">
        <f t="shared" si="92"/>
        <v>0</v>
      </c>
      <c r="BZ143" s="19">
        <f t="shared" si="93"/>
        <v>0</v>
      </c>
      <c r="CA143" s="19">
        <f t="shared" si="94"/>
        <v>0</v>
      </c>
      <c r="CB143" s="19">
        <f t="shared" si="95"/>
        <v>0</v>
      </c>
      <c r="CC143" s="19">
        <f t="shared" si="96"/>
        <v>0</v>
      </c>
      <c r="CD143" s="19">
        <f t="shared" si="97"/>
        <v>0</v>
      </c>
      <c r="CE143" s="19">
        <f t="shared" si="98"/>
        <v>0</v>
      </c>
      <c r="CF143" s="19">
        <f t="shared" si="99"/>
        <v>0</v>
      </c>
      <c r="CG143" s="19">
        <f t="shared" si="100"/>
        <v>0</v>
      </c>
      <c r="CH143" s="19">
        <f t="shared" si="101"/>
        <v>0</v>
      </c>
      <c r="CI143" s="19">
        <f t="shared" si="102"/>
        <v>0</v>
      </c>
      <c r="CJ143" s="19">
        <f t="shared" si="103"/>
        <v>0</v>
      </c>
      <c r="CK143" s="19">
        <f t="shared" si="104"/>
        <v>0</v>
      </c>
      <c r="CL143" s="19">
        <f t="shared" si="105"/>
        <v>0</v>
      </c>
      <c r="CM143" s="19">
        <f t="shared" si="106"/>
        <v>0</v>
      </c>
      <c r="CN143" s="19">
        <f t="shared" si="107"/>
        <v>0</v>
      </c>
    </row>
    <row r="144" spans="2:92" ht="15" customHeight="1" x14ac:dyDescent="0.2">
      <c r="B144" s="136">
        <f t="shared" si="75"/>
        <v>136</v>
      </c>
      <c r="C144" s="137" t="str">
        <f>CONCATENATE('DATA SHEET'!$B$9,'Drill Size Info'!$P$2)</f>
        <v>" HWDP</v>
      </c>
      <c r="D144" s="138" t="str" cm="1">
        <f t="array" aca="1" ref="D144" ca="1">CELL("contents",BF144)</f>
        <v/>
      </c>
      <c r="E144" s="137" t="s">
        <v>154</v>
      </c>
      <c r="F144" s="137" t="s">
        <v>154</v>
      </c>
      <c r="G144" s="154"/>
      <c r="H144" s="154"/>
      <c r="I144" s="137" t="s">
        <v>154</v>
      </c>
      <c r="J144" s="154" t="s">
        <v>154</v>
      </c>
      <c r="K144" s="154" t="s">
        <v>154</v>
      </c>
      <c r="L144" s="137" t="s">
        <v>154</v>
      </c>
      <c r="M144" s="137" t="s">
        <v>154</v>
      </c>
      <c r="N144" s="158" t="str">
        <f>IF(CU144&lt;&gt;"",
    IF(INT('Drill Size Info'!$AA$19)=INT('Drill Size Info'!$AB$19),
        --(INT('Drill Size Info'!$AA$19) &amp; "." &amp; CU144),
        IF(AND((--(INT('Drill Size Info'!$AA$19) &amp; "." &amp; CU144)&gt;=--('Drill Size Info'!$AA$19)), (--(INT('Drill Size Info'!$AA$19) &amp; "." &amp; CU144)&lt;=--('Drill Size Info'!$AB$19))),
            --(INT('Drill Size Info'!$AA$19) &amp; "." &amp; CU144),
            --(INT('Drill Size Info'!$AB$19) &amp; "." &amp; CU144)
        )
    ),
    IF(CT144&lt;&gt;"",
        IF(INT('Drill Size Info'!$AA$19)=INT('Drill Size Info'!$AB$19),
            --(INT('Drill Size Info'!$AA$19) &amp; "." &amp; LEFT(CT144,3)),
            IF(AND((--(INT('Drill Size Info'!$AA$19) &amp; "." &amp; LEFT(CT144,3))&gt;=--('Drill Size Info'!$AA$19)), (--(INT('Drill Size Info'!$AA$19) &amp; "." &amp; LEFT(CT144,3))&lt;=--('Drill Size Info'!$AB$19))),
                --(INT('Drill Size Info'!$AA$19) &amp; "." &amp; LEFT(CT144,3)),
                --(INT('Drill Size Info'!$AB$19) &amp; "." &amp; LEFT(CT144,3))
            )
        ),
        "OK"
    )
)</f>
        <v>OK</v>
      </c>
      <c r="O144" s="163" t="str">
        <f>IF(CV144&lt;&gt;"",
    IF(INT('Drill Size Info'!$AA$19)=INT('Drill Size Info'!$AB$19),
        --(INT('Drill Size Info'!$AA$19) &amp; "." &amp; CV144),
        IF(AND((--(INT('Drill Size Info'!$AA$19) &amp; "." &amp; CV144)&gt;=--('Drill Size Info'!$AA$19)), (--(INT('Drill Size Info'!$AA$19) &amp; "." &amp; CV144)&lt;=--('Drill Size Info'!$AB$19))),
            --(INT('Drill Size Info'!$AA$19) &amp; "." &amp; CV144),
            --(INT('Drill Size Info'!$AB$19) &amp; "." &amp; CV144)
        )
    ),
    IF(CT144&lt;&gt;"",
        IF(INT('Drill Size Info'!$AA$19)=INT('Drill Size Info'!$AB$19),
            --(INT('Drill Size Info'!$AA$19) &amp; "." &amp; RIGHT(CT144,3)),
            IF(AND((--(INT('Drill Size Info'!$AA$19) &amp; "." &amp; RIGHT(CT144,3))&gt;=--('Drill Size Info'!$AA$19)), (--(INT('Drill Size Info'!$AA$19) &amp; "." &amp; RIGHT(CT144,3))&lt;=--('Drill Size Info'!$AB$19))),
                --(INT('Drill Size Info'!$AA$19) &amp; "." &amp; RIGHT(CT144,3)),
                --(INT('Drill Size Info'!$AB$19) &amp; "." &amp; RIGHT(CT144,3))
            )
        ),
        "N/A"
    )
)</f>
        <v>N/A</v>
      </c>
      <c r="P144" s="158" t="str">
        <f>IF(CX144&lt;&gt;"",
    IF(INT('Drill Size Info'!$AA$19)=INT('Drill Size Info'!$AB$15),
        --(INT('Drill Size Info'!$AA$15) &amp; "." &amp; CX144),
        IF(AND((--(INT('Drill Size Info'!$AA$15) &amp; "." &amp; CX144)&gt;=--('Drill Size Info'!$AA$15)), (--(INT('Drill Size Info'!$AA$15) &amp; "." &amp; CX144)&lt;=--('Drill Size Info'!$AB$15))),
            --(INT('Drill Size Info'!$AA$15) &amp; "." &amp; CX144),
            --(INT('Drill Size Info'!$AB$15) &amp; "." &amp; CX144)
        )
    ),
    IF(CW144&lt;&gt;"",
        IF(INT('Drill Size Info'!$AA$15)=INT('Drill Size Info'!$AB$15),
            --(INT('Drill Size Info'!$AA$15) &amp; "." &amp; LEFT(CW144,3)),
            IF(AND((--(INT('Drill Size Info'!$AA$15) &amp; "." &amp; LEFT(CW144,3))&gt;=--('Drill Size Info'!$AA$15)), (--(INT('Drill Size Info'!$AA$15) &amp; "." &amp; LEFT(CW144,3))&lt;=--('Drill Size Info'!$AB$15))),
                --(INT('Drill Size Info'!$AA$15) &amp; "." &amp; LEFT(CW144,3)),
                --(INT('Drill Size Info'!$AB$15) &amp; "." &amp; LEFT(CW144,3))
            )
        ),
        "OK"
    )
)</f>
        <v>OK</v>
      </c>
      <c r="Q144" s="163" t="str">
        <f>IF(CY144&lt;&gt;"",
    IF(INT('Drill Size Info'!$AA$19)=INT('Drill Size Info'!$AB$15),
        --(INT('Drill Size Info'!$AA$15) &amp; "." &amp; CY144),
        IF(AND((--(INT('Drill Size Info'!$AA$15) &amp; "." &amp; CY144)&gt;=--('Drill Size Info'!$AA$15)), (--(INT('Drill Size Info'!$AA$15) &amp; "." &amp; CY144)&lt;=--('Drill Size Info'!$AB$15))),
            --(INT('Drill Size Info'!$AA$15) &amp; "." &amp; CY144),
            --(INT('Drill Size Info'!$AB$15) &amp; "." &amp; CY144)
        )
    ),
    IF(CW144&lt;&gt;"",
        IF(INT('Drill Size Info'!$AA$15)=INT('Drill Size Info'!$AB$15),
            --(INT('Drill Size Info'!$AA$15) &amp; "." &amp; RIGHT(CW144,3)),
            IF(AND((--(INT('Drill Size Info'!$AA$15) &amp; "." &amp; RIGHT(CW144,3))&gt;=--('Drill Size Info'!$AA$15)), (--(INT('Drill Size Info'!$AA$15) &amp; "." &amp; RIGHT(CW144,3))&lt;=--('Drill Size Info'!$AB$15))),
                --(INT('Drill Size Info'!$AA$15) &amp; "." &amp; RIGHT(CW144,3)),
                --(INT('Drill Size Info'!$AB$15) &amp; "." &amp; RIGHT(CW144,3))
            )
        ),
        "N/A"
    )
)</f>
        <v>N/A</v>
      </c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40"/>
      <c r="AD144" s="140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41"/>
      <c r="AT144" s="141"/>
      <c r="AU144" s="141"/>
      <c r="AV144" s="141"/>
      <c r="AW144" s="141"/>
      <c r="AX144" s="141"/>
      <c r="AY144" s="142"/>
      <c r="AZ144" s="52"/>
      <c r="BA144" s="52"/>
      <c r="BB144" s="52"/>
      <c r="BC144" s="52"/>
      <c r="BD144" s="52"/>
      <c r="BE144" s="52"/>
      <c r="BF144" s="192" t="str">
        <f t="shared" si="108"/>
        <v/>
      </c>
      <c r="BG144" s="52"/>
      <c r="BH144" s="52"/>
      <c r="BI144" s="19">
        <f t="shared" si="76"/>
        <v>0</v>
      </c>
      <c r="BJ144" s="19">
        <f t="shared" si="77"/>
        <v>0</v>
      </c>
      <c r="BK144" s="19">
        <f t="shared" si="78"/>
        <v>0</v>
      </c>
      <c r="BL144" s="19">
        <f t="shared" si="79"/>
        <v>0</v>
      </c>
      <c r="BM144" s="19">
        <f t="shared" si="80"/>
        <v>0</v>
      </c>
      <c r="BN144" s="19">
        <f t="shared" si="81"/>
        <v>0</v>
      </c>
      <c r="BO144" s="19">
        <f t="shared" si="82"/>
        <v>0</v>
      </c>
      <c r="BP144" s="19">
        <f t="shared" si="83"/>
        <v>0</v>
      </c>
      <c r="BQ144" s="19">
        <f t="shared" si="84"/>
        <v>0</v>
      </c>
      <c r="BR144" s="19">
        <f t="shared" si="85"/>
        <v>0</v>
      </c>
      <c r="BS144" s="19">
        <f t="shared" si="86"/>
        <v>0</v>
      </c>
      <c r="BT144" s="19">
        <f t="shared" si="87"/>
        <v>0</v>
      </c>
      <c r="BU144" s="19">
        <f t="shared" si="88"/>
        <v>0</v>
      </c>
      <c r="BV144" s="19">
        <f t="shared" si="89"/>
        <v>0</v>
      </c>
      <c r="BW144" s="19">
        <f t="shared" si="90"/>
        <v>0</v>
      </c>
      <c r="BX144" s="19">
        <f t="shared" si="91"/>
        <v>0</v>
      </c>
      <c r="BY144" s="19">
        <f t="shared" si="92"/>
        <v>0</v>
      </c>
      <c r="BZ144" s="19">
        <f t="shared" si="93"/>
        <v>0</v>
      </c>
      <c r="CA144" s="19">
        <f t="shared" si="94"/>
        <v>0</v>
      </c>
      <c r="CB144" s="19">
        <f t="shared" si="95"/>
        <v>0</v>
      </c>
      <c r="CC144" s="19">
        <f t="shared" si="96"/>
        <v>0</v>
      </c>
      <c r="CD144" s="19">
        <f t="shared" si="97"/>
        <v>0</v>
      </c>
      <c r="CE144" s="19">
        <f t="shared" si="98"/>
        <v>0</v>
      </c>
      <c r="CF144" s="19">
        <f t="shared" si="99"/>
        <v>0</v>
      </c>
      <c r="CG144" s="19">
        <f t="shared" si="100"/>
        <v>0</v>
      </c>
      <c r="CH144" s="19">
        <f t="shared" si="101"/>
        <v>0</v>
      </c>
      <c r="CI144" s="19">
        <f t="shared" si="102"/>
        <v>0</v>
      </c>
      <c r="CJ144" s="19">
        <f t="shared" si="103"/>
        <v>0</v>
      </c>
      <c r="CK144" s="19">
        <f t="shared" si="104"/>
        <v>0</v>
      </c>
      <c r="CL144" s="19">
        <f t="shared" si="105"/>
        <v>0</v>
      </c>
      <c r="CM144" s="19">
        <f t="shared" si="106"/>
        <v>0</v>
      </c>
      <c r="CN144" s="19">
        <f t="shared" si="107"/>
        <v>0</v>
      </c>
    </row>
    <row r="145" spans="2:92" ht="15" customHeight="1" x14ac:dyDescent="0.2">
      <c r="B145" s="136">
        <f t="shared" si="75"/>
        <v>137</v>
      </c>
      <c r="C145" s="137" t="str">
        <f>CONCATENATE('DATA SHEET'!$B$9,'Drill Size Info'!$P$2)</f>
        <v>" HWDP</v>
      </c>
      <c r="D145" s="138" t="str" cm="1">
        <f t="array" aca="1" ref="D145" ca="1">CELL("contents",BF145)</f>
        <v/>
      </c>
      <c r="E145" s="137" t="s">
        <v>154</v>
      </c>
      <c r="F145" s="137" t="s">
        <v>154</v>
      </c>
      <c r="G145" s="154"/>
      <c r="H145" s="154"/>
      <c r="I145" s="137" t="s">
        <v>154</v>
      </c>
      <c r="J145" s="154" t="s">
        <v>154</v>
      </c>
      <c r="K145" s="154" t="s">
        <v>154</v>
      </c>
      <c r="L145" s="137" t="s">
        <v>154</v>
      </c>
      <c r="M145" s="137" t="s">
        <v>154</v>
      </c>
      <c r="N145" s="158" t="str">
        <f>IF(CU145&lt;&gt;"",
    IF(INT('Drill Size Info'!$AA$19)=INT('Drill Size Info'!$AB$19),
        --(INT('Drill Size Info'!$AA$19) &amp; "." &amp; CU145),
        IF(AND((--(INT('Drill Size Info'!$AA$19) &amp; "." &amp; CU145)&gt;=--('Drill Size Info'!$AA$19)), (--(INT('Drill Size Info'!$AA$19) &amp; "." &amp; CU145)&lt;=--('Drill Size Info'!$AB$19))),
            --(INT('Drill Size Info'!$AA$19) &amp; "." &amp; CU145),
            --(INT('Drill Size Info'!$AB$19) &amp; "." &amp; CU145)
        )
    ),
    IF(CT145&lt;&gt;"",
        IF(INT('Drill Size Info'!$AA$19)=INT('Drill Size Info'!$AB$19),
            --(INT('Drill Size Info'!$AA$19) &amp; "." &amp; LEFT(CT145,3)),
            IF(AND((--(INT('Drill Size Info'!$AA$19) &amp; "." &amp; LEFT(CT145,3))&gt;=--('Drill Size Info'!$AA$19)), (--(INT('Drill Size Info'!$AA$19) &amp; "." &amp; LEFT(CT145,3))&lt;=--('Drill Size Info'!$AB$19))),
                --(INT('Drill Size Info'!$AA$19) &amp; "." &amp; LEFT(CT145,3)),
                --(INT('Drill Size Info'!$AB$19) &amp; "." &amp; LEFT(CT145,3))
            )
        ),
        "OK"
    )
)</f>
        <v>OK</v>
      </c>
      <c r="O145" s="163" t="str">
        <f>IF(CV145&lt;&gt;"",
    IF(INT('Drill Size Info'!$AA$19)=INT('Drill Size Info'!$AB$19),
        --(INT('Drill Size Info'!$AA$19) &amp; "." &amp; CV145),
        IF(AND((--(INT('Drill Size Info'!$AA$19) &amp; "." &amp; CV145)&gt;=--('Drill Size Info'!$AA$19)), (--(INT('Drill Size Info'!$AA$19) &amp; "." &amp; CV145)&lt;=--('Drill Size Info'!$AB$19))),
            --(INT('Drill Size Info'!$AA$19) &amp; "." &amp; CV145),
            --(INT('Drill Size Info'!$AB$19) &amp; "." &amp; CV145)
        )
    ),
    IF(CT145&lt;&gt;"",
        IF(INT('Drill Size Info'!$AA$19)=INT('Drill Size Info'!$AB$19),
            --(INT('Drill Size Info'!$AA$19) &amp; "." &amp; RIGHT(CT145,3)),
            IF(AND((--(INT('Drill Size Info'!$AA$19) &amp; "." &amp; RIGHT(CT145,3))&gt;=--('Drill Size Info'!$AA$19)), (--(INT('Drill Size Info'!$AA$19) &amp; "." &amp; RIGHT(CT145,3))&lt;=--('Drill Size Info'!$AB$19))),
                --(INT('Drill Size Info'!$AA$19) &amp; "." &amp; RIGHT(CT145,3)),
                --(INT('Drill Size Info'!$AB$19) &amp; "." &amp; RIGHT(CT145,3))
            )
        ),
        "N/A"
    )
)</f>
        <v>N/A</v>
      </c>
      <c r="P145" s="158" t="str">
        <f>IF(CX145&lt;&gt;"",
    IF(INT('Drill Size Info'!$AA$19)=INT('Drill Size Info'!$AB$15),
        --(INT('Drill Size Info'!$AA$15) &amp; "." &amp; CX145),
        IF(AND((--(INT('Drill Size Info'!$AA$15) &amp; "." &amp; CX145)&gt;=--('Drill Size Info'!$AA$15)), (--(INT('Drill Size Info'!$AA$15) &amp; "." &amp; CX145)&lt;=--('Drill Size Info'!$AB$15))),
            --(INT('Drill Size Info'!$AA$15) &amp; "." &amp; CX145),
            --(INT('Drill Size Info'!$AB$15) &amp; "." &amp; CX145)
        )
    ),
    IF(CW145&lt;&gt;"",
        IF(INT('Drill Size Info'!$AA$15)=INT('Drill Size Info'!$AB$15),
            --(INT('Drill Size Info'!$AA$15) &amp; "." &amp; LEFT(CW145,3)),
            IF(AND((--(INT('Drill Size Info'!$AA$15) &amp; "." &amp; LEFT(CW145,3))&gt;=--('Drill Size Info'!$AA$15)), (--(INT('Drill Size Info'!$AA$15) &amp; "." &amp; LEFT(CW145,3))&lt;=--('Drill Size Info'!$AB$15))),
                --(INT('Drill Size Info'!$AA$15) &amp; "." &amp; LEFT(CW145,3)),
                --(INT('Drill Size Info'!$AB$15) &amp; "." &amp; LEFT(CW145,3))
            )
        ),
        "OK"
    )
)</f>
        <v>OK</v>
      </c>
      <c r="Q145" s="163" t="str">
        <f>IF(CY145&lt;&gt;"",
    IF(INT('Drill Size Info'!$AA$19)=INT('Drill Size Info'!$AB$15),
        --(INT('Drill Size Info'!$AA$15) &amp; "." &amp; CY145),
        IF(AND((--(INT('Drill Size Info'!$AA$15) &amp; "." &amp; CY145)&gt;=--('Drill Size Info'!$AA$15)), (--(INT('Drill Size Info'!$AA$15) &amp; "." &amp; CY145)&lt;=--('Drill Size Info'!$AB$15))),
            --(INT('Drill Size Info'!$AA$15) &amp; "." &amp; CY145),
            --(INT('Drill Size Info'!$AB$15) &amp; "." &amp; CY145)
        )
    ),
    IF(CW145&lt;&gt;"",
        IF(INT('Drill Size Info'!$AA$15)=INT('Drill Size Info'!$AB$15),
            --(INT('Drill Size Info'!$AA$15) &amp; "." &amp; RIGHT(CW145,3)),
            IF(AND((--(INT('Drill Size Info'!$AA$15) &amp; "." &amp; RIGHT(CW145,3))&gt;=--('Drill Size Info'!$AA$15)), (--(INT('Drill Size Info'!$AA$15) &amp; "." &amp; RIGHT(CW145,3))&lt;=--('Drill Size Info'!$AB$15))),
                --(INT('Drill Size Info'!$AA$15) &amp; "." &amp; RIGHT(CW145,3)),
                --(INT('Drill Size Info'!$AB$15) &amp; "." &amp; RIGHT(CW145,3))
            )
        ),
        "N/A"
    )
)</f>
        <v>N/A</v>
      </c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40"/>
      <c r="AD145" s="140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41"/>
      <c r="AT145" s="141"/>
      <c r="AU145" s="141"/>
      <c r="AV145" s="141"/>
      <c r="AW145" s="141"/>
      <c r="AX145" s="141"/>
      <c r="AY145" s="142"/>
      <c r="AZ145" s="52"/>
      <c r="BA145" s="52"/>
      <c r="BB145" s="52"/>
      <c r="BC145" s="52"/>
      <c r="BD145" s="52"/>
      <c r="BE145" s="52"/>
      <c r="BF145" s="192" t="str">
        <f t="shared" si="108"/>
        <v/>
      </c>
      <c r="BG145" s="52"/>
      <c r="BH145" s="52"/>
      <c r="BI145" s="19">
        <f t="shared" si="76"/>
        <v>0</v>
      </c>
      <c r="BJ145" s="19">
        <f t="shared" si="77"/>
        <v>0</v>
      </c>
      <c r="BK145" s="19">
        <f t="shared" si="78"/>
        <v>0</v>
      </c>
      <c r="BL145" s="19">
        <f t="shared" si="79"/>
        <v>0</v>
      </c>
      <c r="BM145" s="19">
        <f t="shared" si="80"/>
        <v>0</v>
      </c>
      <c r="BN145" s="19">
        <f t="shared" si="81"/>
        <v>0</v>
      </c>
      <c r="BO145" s="19">
        <f t="shared" si="82"/>
        <v>0</v>
      </c>
      <c r="BP145" s="19">
        <f t="shared" si="83"/>
        <v>0</v>
      </c>
      <c r="BQ145" s="19">
        <f t="shared" si="84"/>
        <v>0</v>
      </c>
      <c r="BR145" s="19">
        <f t="shared" si="85"/>
        <v>0</v>
      </c>
      <c r="BS145" s="19">
        <f t="shared" si="86"/>
        <v>0</v>
      </c>
      <c r="BT145" s="19">
        <f t="shared" si="87"/>
        <v>0</v>
      </c>
      <c r="BU145" s="19">
        <f t="shared" si="88"/>
        <v>0</v>
      </c>
      <c r="BV145" s="19">
        <f t="shared" si="89"/>
        <v>0</v>
      </c>
      <c r="BW145" s="19">
        <f t="shared" si="90"/>
        <v>0</v>
      </c>
      <c r="BX145" s="19">
        <f t="shared" si="91"/>
        <v>0</v>
      </c>
      <c r="BY145" s="19">
        <f t="shared" si="92"/>
        <v>0</v>
      </c>
      <c r="BZ145" s="19">
        <f t="shared" si="93"/>
        <v>0</v>
      </c>
      <c r="CA145" s="19">
        <f t="shared" si="94"/>
        <v>0</v>
      </c>
      <c r="CB145" s="19">
        <f t="shared" si="95"/>
        <v>0</v>
      </c>
      <c r="CC145" s="19">
        <f t="shared" si="96"/>
        <v>0</v>
      </c>
      <c r="CD145" s="19">
        <f t="shared" si="97"/>
        <v>0</v>
      </c>
      <c r="CE145" s="19">
        <f t="shared" si="98"/>
        <v>0</v>
      </c>
      <c r="CF145" s="19">
        <f t="shared" si="99"/>
        <v>0</v>
      </c>
      <c r="CG145" s="19">
        <f t="shared" si="100"/>
        <v>0</v>
      </c>
      <c r="CH145" s="19">
        <f t="shared" si="101"/>
        <v>0</v>
      </c>
      <c r="CI145" s="19">
        <f t="shared" si="102"/>
        <v>0</v>
      </c>
      <c r="CJ145" s="19">
        <f t="shared" si="103"/>
        <v>0</v>
      </c>
      <c r="CK145" s="19">
        <f t="shared" si="104"/>
        <v>0</v>
      </c>
      <c r="CL145" s="19">
        <f t="shared" si="105"/>
        <v>0</v>
      </c>
      <c r="CM145" s="19">
        <f t="shared" si="106"/>
        <v>0</v>
      </c>
      <c r="CN145" s="19">
        <f t="shared" si="107"/>
        <v>0</v>
      </c>
    </row>
    <row r="146" spans="2:92" ht="15" customHeight="1" x14ac:dyDescent="0.2">
      <c r="B146" s="136">
        <f t="shared" si="75"/>
        <v>138</v>
      </c>
      <c r="C146" s="137" t="str">
        <f>CONCATENATE('DATA SHEET'!$B$9,'Drill Size Info'!$P$2)</f>
        <v>" HWDP</v>
      </c>
      <c r="D146" s="138" t="str" cm="1">
        <f t="array" aca="1" ref="D146" ca="1">CELL("contents",BF146)</f>
        <v/>
      </c>
      <c r="E146" s="137" t="s">
        <v>154</v>
      </c>
      <c r="F146" s="137" t="s">
        <v>154</v>
      </c>
      <c r="G146" s="154"/>
      <c r="H146" s="154"/>
      <c r="I146" s="137" t="s">
        <v>154</v>
      </c>
      <c r="J146" s="154" t="s">
        <v>154</v>
      </c>
      <c r="K146" s="154" t="s">
        <v>154</v>
      </c>
      <c r="L146" s="137" t="s">
        <v>154</v>
      </c>
      <c r="M146" s="137" t="s">
        <v>154</v>
      </c>
      <c r="N146" s="158" t="str">
        <f>IF(CU146&lt;&gt;"",
    IF(INT('Drill Size Info'!$AA$19)=INT('Drill Size Info'!$AB$19),
        --(INT('Drill Size Info'!$AA$19) &amp; "." &amp; CU146),
        IF(AND((--(INT('Drill Size Info'!$AA$19) &amp; "." &amp; CU146)&gt;=--('Drill Size Info'!$AA$19)), (--(INT('Drill Size Info'!$AA$19) &amp; "." &amp; CU146)&lt;=--('Drill Size Info'!$AB$19))),
            --(INT('Drill Size Info'!$AA$19) &amp; "." &amp; CU146),
            --(INT('Drill Size Info'!$AB$19) &amp; "." &amp; CU146)
        )
    ),
    IF(CT146&lt;&gt;"",
        IF(INT('Drill Size Info'!$AA$19)=INT('Drill Size Info'!$AB$19),
            --(INT('Drill Size Info'!$AA$19) &amp; "." &amp; LEFT(CT146,3)),
            IF(AND((--(INT('Drill Size Info'!$AA$19) &amp; "." &amp; LEFT(CT146,3))&gt;=--('Drill Size Info'!$AA$19)), (--(INT('Drill Size Info'!$AA$19) &amp; "." &amp; LEFT(CT146,3))&lt;=--('Drill Size Info'!$AB$19))),
                --(INT('Drill Size Info'!$AA$19) &amp; "." &amp; LEFT(CT146,3)),
                --(INT('Drill Size Info'!$AB$19) &amp; "." &amp; LEFT(CT146,3))
            )
        ),
        "OK"
    )
)</f>
        <v>OK</v>
      </c>
      <c r="O146" s="163" t="str">
        <f>IF(CV146&lt;&gt;"",
    IF(INT('Drill Size Info'!$AA$19)=INT('Drill Size Info'!$AB$19),
        --(INT('Drill Size Info'!$AA$19) &amp; "." &amp; CV146),
        IF(AND((--(INT('Drill Size Info'!$AA$19) &amp; "." &amp; CV146)&gt;=--('Drill Size Info'!$AA$19)), (--(INT('Drill Size Info'!$AA$19) &amp; "." &amp; CV146)&lt;=--('Drill Size Info'!$AB$19))),
            --(INT('Drill Size Info'!$AA$19) &amp; "." &amp; CV146),
            --(INT('Drill Size Info'!$AB$19) &amp; "." &amp; CV146)
        )
    ),
    IF(CT146&lt;&gt;"",
        IF(INT('Drill Size Info'!$AA$19)=INT('Drill Size Info'!$AB$19),
            --(INT('Drill Size Info'!$AA$19) &amp; "." &amp; RIGHT(CT146,3)),
            IF(AND((--(INT('Drill Size Info'!$AA$19) &amp; "." &amp; RIGHT(CT146,3))&gt;=--('Drill Size Info'!$AA$19)), (--(INT('Drill Size Info'!$AA$19) &amp; "." &amp; RIGHT(CT146,3))&lt;=--('Drill Size Info'!$AB$19))),
                --(INT('Drill Size Info'!$AA$19) &amp; "." &amp; RIGHT(CT146,3)),
                --(INT('Drill Size Info'!$AB$19) &amp; "." &amp; RIGHT(CT146,3))
            )
        ),
        "N/A"
    )
)</f>
        <v>N/A</v>
      </c>
      <c r="P146" s="158" t="str">
        <f>IF(CX146&lt;&gt;"",
    IF(INT('Drill Size Info'!$AA$19)=INT('Drill Size Info'!$AB$15),
        --(INT('Drill Size Info'!$AA$15) &amp; "." &amp; CX146),
        IF(AND((--(INT('Drill Size Info'!$AA$15) &amp; "." &amp; CX146)&gt;=--('Drill Size Info'!$AA$15)), (--(INT('Drill Size Info'!$AA$15) &amp; "." &amp; CX146)&lt;=--('Drill Size Info'!$AB$15))),
            --(INT('Drill Size Info'!$AA$15) &amp; "." &amp; CX146),
            --(INT('Drill Size Info'!$AB$15) &amp; "." &amp; CX146)
        )
    ),
    IF(CW146&lt;&gt;"",
        IF(INT('Drill Size Info'!$AA$15)=INT('Drill Size Info'!$AB$15),
            --(INT('Drill Size Info'!$AA$15) &amp; "." &amp; LEFT(CW146,3)),
            IF(AND((--(INT('Drill Size Info'!$AA$15) &amp; "." &amp; LEFT(CW146,3))&gt;=--('Drill Size Info'!$AA$15)), (--(INT('Drill Size Info'!$AA$15) &amp; "." &amp; LEFT(CW146,3))&lt;=--('Drill Size Info'!$AB$15))),
                --(INT('Drill Size Info'!$AA$15) &amp; "." &amp; LEFT(CW146,3)),
                --(INT('Drill Size Info'!$AB$15) &amp; "." &amp; LEFT(CW146,3))
            )
        ),
        "OK"
    )
)</f>
        <v>OK</v>
      </c>
      <c r="Q146" s="163" t="str">
        <f>IF(CY146&lt;&gt;"",
    IF(INT('Drill Size Info'!$AA$19)=INT('Drill Size Info'!$AB$15),
        --(INT('Drill Size Info'!$AA$15) &amp; "." &amp; CY146),
        IF(AND((--(INT('Drill Size Info'!$AA$15) &amp; "." &amp; CY146)&gt;=--('Drill Size Info'!$AA$15)), (--(INT('Drill Size Info'!$AA$15) &amp; "." &amp; CY146)&lt;=--('Drill Size Info'!$AB$15))),
            --(INT('Drill Size Info'!$AA$15) &amp; "." &amp; CY146),
            --(INT('Drill Size Info'!$AB$15) &amp; "." &amp; CY146)
        )
    ),
    IF(CW146&lt;&gt;"",
        IF(INT('Drill Size Info'!$AA$15)=INT('Drill Size Info'!$AB$15),
            --(INT('Drill Size Info'!$AA$15) &amp; "." &amp; RIGHT(CW146,3)),
            IF(AND((--(INT('Drill Size Info'!$AA$15) &amp; "." &amp; RIGHT(CW146,3))&gt;=--('Drill Size Info'!$AA$15)), (--(INT('Drill Size Info'!$AA$15) &amp; "." &amp; RIGHT(CW146,3))&lt;=--('Drill Size Info'!$AB$15))),
                --(INT('Drill Size Info'!$AA$15) &amp; "." &amp; RIGHT(CW146,3)),
                --(INT('Drill Size Info'!$AB$15) &amp; "." &amp; RIGHT(CW146,3))
            )
        ),
        "N/A"
    )
)</f>
        <v>N/A</v>
      </c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40"/>
      <c r="AD146" s="140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41"/>
      <c r="AT146" s="141"/>
      <c r="AU146" s="141"/>
      <c r="AV146" s="141"/>
      <c r="AW146" s="141"/>
      <c r="AX146" s="141"/>
      <c r="AY146" s="142"/>
      <c r="AZ146" s="52"/>
      <c r="BA146" s="52"/>
      <c r="BB146" s="52"/>
      <c r="BC146" s="52"/>
      <c r="BD146" s="52"/>
      <c r="BE146" s="52"/>
      <c r="BF146" s="192" t="str">
        <f t="shared" si="108"/>
        <v/>
      </c>
      <c r="BG146" s="52"/>
      <c r="BH146" s="52"/>
      <c r="BI146" s="19">
        <f t="shared" si="76"/>
        <v>0</v>
      </c>
      <c r="BJ146" s="19">
        <f t="shared" si="77"/>
        <v>0</v>
      </c>
      <c r="BK146" s="19">
        <f t="shared" si="78"/>
        <v>0</v>
      </c>
      <c r="BL146" s="19">
        <f t="shared" si="79"/>
        <v>0</v>
      </c>
      <c r="BM146" s="19">
        <f t="shared" si="80"/>
        <v>0</v>
      </c>
      <c r="BN146" s="19">
        <f t="shared" si="81"/>
        <v>0</v>
      </c>
      <c r="BO146" s="19">
        <f t="shared" si="82"/>
        <v>0</v>
      </c>
      <c r="BP146" s="19">
        <f t="shared" si="83"/>
        <v>0</v>
      </c>
      <c r="BQ146" s="19">
        <f t="shared" si="84"/>
        <v>0</v>
      </c>
      <c r="BR146" s="19">
        <f t="shared" si="85"/>
        <v>0</v>
      </c>
      <c r="BS146" s="19">
        <f t="shared" si="86"/>
        <v>0</v>
      </c>
      <c r="BT146" s="19">
        <f t="shared" si="87"/>
        <v>0</v>
      </c>
      <c r="BU146" s="19">
        <f t="shared" si="88"/>
        <v>0</v>
      </c>
      <c r="BV146" s="19">
        <f t="shared" si="89"/>
        <v>0</v>
      </c>
      <c r="BW146" s="19">
        <f t="shared" si="90"/>
        <v>0</v>
      </c>
      <c r="BX146" s="19">
        <f t="shared" si="91"/>
        <v>0</v>
      </c>
      <c r="BY146" s="19">
        <f t="shared" si="92"/>
        <v>0</v>
      </c>
      <c r="BZ146" s="19">
        <f t="shared" si="93"/>
        <v>0</v>
      </c>
      <c r="CA146" s="19">
        <f t="shared" si="94"/>
        <v>0</v>
      </c>
      <c r="CB146" s="19">
        <f t="shared" si="95"/>
        <v>0</v>
      </c>
      <c r="CC146" s="19">
        <f t="shared" si="96"/>
        <v>0</v>
      </c>
      <c r="CD146" s="19">
        <f t="shared" si="97"/>
        <v>0</v>
      </c>
      <c r="CE146" s="19">
        <f t="shared" si="98"/>
        <v>0</v>
      </c>
      <c r="CF146" s="19">
        <f t="shared" si="99"/>
        <v>0</v>
      </c>
      <c r="CG146" s="19">
        <f t="shared" si="100"/>
        <v>0</v>
      </c>
      <c r="CH146" s="19">
        <f t="shared" si="101"/>
        <v>0</v>
      </c>
      <c r="CI146" s="19">
        <f t="shared" si="102"/>
        <v>0</v>
      </c>
      <c r="CJ146" s="19">
        <f t="shared" si="103"/>
        <v>0</v>
      </c>
      <c r="CK146" s="19">
        <f t="shared" si="104"/>
        <v>0</v>
      </c>
      <c r="CL146" s="19">
        <f t="shared" si="105"/>
        <v>0</v>
      </c>
      <c r="CM146" s="19">
        <f t="shared" si="106"/>
        <v>0</v>
      </c>
      <c r="CN146" s="19">
        <f t="shared" si="107"/>
        <v>0</v>
      </c>
    </row>
    <row r="147" spans="2:92" ht="15" customHeight="1" x14ac:dyDescent="0.2">
      <c r="B147" s="136">
        <f t="shared" ref="B147:B178" si="109" xml:space="preserve"> B146+1</f>
        <v>139</v>
      </c>
      <c r="C147" s="137" t="str">
        <f>CONCATENATE('DATA SHEET'!$B$9,'Drill Size Info'!$P$2)</f>
        <v>" HWDP</v>
      </c>
      <c r="D147" s="138" t="str" cm="1">
        <f t="array" aca="1" ref="D147" ca="1">CELL("contents",BF147)</f>
        <v/>
      </c>
      <c r="E147" s="137" t="s">
        <v>154</v>
      </c>
      <c r="F147" s="137" t="s">
        <v>154</v>
      </c>
      <c r="G147" s="154"/>
      <c r="H147" s="154"/>
      <c r="I147" s="137" t="s">
        <v>154</v>
      </c>
      <c r="J147" s="154" t="s">
        <v>154</v>
      </c>
      <c r="K147" s="154" t="s">
        <v>154</v>
      </c>
      <c r="L147" s="137" t="s">
        <v>154</v>
      </c>
      <c r="M147" s="137" t="s">
        <v>154</v>
      </c>
      <c r="N147" s="158" t="str">
        <f>IF(CU147&lt;&gt;"",
    IF(INT('Drill Size Info'!$AA$19)=INT('Drill Size Info'!$AB$19),
        --(INT('Drill Size Info'!$AA$19) &amp; "." &amp; CU147),
        IF(AND((--(INT('Drill Size Info'!$AA$19) &amp; "." &amp; CU147)&gt;=--('Drill Size Info'!$AA$19)), (--(INT('Drill Size Info'!$AA$19) &amp; "." &amp; CU147)&lt;=--('Drill Size Info'!$AB$19))),
            --(INT('Drill Size Info'!$AA$19) &amp; "." &amp; CU147),
            --(INT('Drill Size Info'!$AB$19) &amp; "." &amp; CU147)
        )
    ),
    IF(CT147&lt;&gt;"",
        IF(INT('Drill Size Info'!$AA$19)=INT('Drill Size Info'!$AB$19),
            --(INT('Drill Size Info'!$AA$19) &amp; "." &amp; LEFT(CT147,3)),
            IF(AND((--(INT('Drill Size Info'!$AA$19) &amp; "." &amp; LEFT(CT147,3))&gt;=--('Drill Size Info'!$AA$19)), (--(INT('Drill Size Info'!$AA$19) &amp; "." &amp; LEFT(CT147,3))&lt;=--('Drill Size Info'!$AB$19))),
                --(INT('Drill Size Info'!$AA$19) &amp; "." &amp; LEFT(CT147,3)),
                --(INT('Drill Size Info'!$AB$19) &amp; "." &amp; LEFT(CT147,3))
            )
        ),
        "OK"
    )
)</f>
        <v>OK</v>
      </c>
      <c r="O147" s="163" t="str">
        <f>IF(CV147&lt;&gt;"",
    IF(INT('Drill Size Info'!$AA$19)=INT('Drill Size Info'!$AB$19),
        --(INT('Drill Size Info'!$AA$19) &amp; "." &amp; CV147),
        IF(AND((--(INT('Drill Size Info'!$AA$19) &amp; "." &amp; CV147)&gt;=--('Drill Size Info'!$AA$19)), (--(INT('Drill Size Info'!$AA$19) &amp; "." &amp; CV147)&lt;=--('Drill Size Info'!$AB$19))),
            --(INT('Drill Size Info'!$AA$19) &amp; "." &amp; CV147),
            --(INT('Drill Size Info'!$AB$19) &amp; "." &amp; CV147)
        )
    ),
    IF(CT147&lt;&gt;"",
        IF(INT('Drill Size Info'!$AA$19)=INT('Drill Size Info'!$AB$19),
            --(INT('Drill Size Info'!$AA$19) &amp; "." &amp; RIGHT(CT147,3)),
            IF(AND((--(INT('Drill Size Info'!$AA$19) &amp; "." &amp; RIGHT(CT147,3))&gt;=--('Drill Size Info'!$AA$19)), (--(INT('Drill Size Info'!$AA$19) &amp; "." &amp; RIGHT(CT147,3))&lt;=--('Drill Size Info'!$AB$19))),
                --(INT('Drill Size Info'!$AA$19) &amp; "." &amp; RIGHT(CT147,3)),
                --(INT('Drill Size Info'!$AB$19) &amp; "." &amp; RIGHT(CT147,3))
            )
        ),
        "N/A"
    )
)</f>
        <v>N/A</v>
      </c>
      <c r="P147" s="158" t="str">
        <f>IF(CX147&lt;&gt;"",
    IF(INT('Drill Size Info'!$AA$19)=INT('Drill Size Info'!$AB$15),
        --(INT('Drill Size Info'!$AA$15) &amp; "." &amp; CX147),
        IF(AND((--(INT('Drill Size Info'!$AA$15) &amp; "." &amp; CX147)&gt;=--('Drill Size Info'!$AA$15)), (--(INT('Drill Size Info'!$AA$15) &amp; "." &amp; CX147)&lt;=--('Drill Size Info'!$AB$15))),
            --(INT('Drill Size Info'!$AA$15) &amp; "." &amp; CX147),
            --(INT('Drill Size Info'!$AB$15) &amp; "." &amp; CX147)
        )
    ),
    IF(CW147&lt;&gt;"",
        IF(INT('Drill Size Info'!$AA$15)=INT('Drill Size Info'!$AB$15),
            --(INT('Drill Size Info'!$AA$15) &amp; "." &amp; LEFT(CW147,3)),
            IF(AND((--(INT('Drill Size Info'!$AA$15) &amp; "." &amp; LEFT(CW147,3))&gt;=--('Drill Size Info'!$AA$15)), (--(INT('Drill Size Info'!$AA$15) &amp; "." &amp; LEFT(CW147,3))&lt;=--('Drill Size Info'!$AB$15))),
                --(INT('Drill Size Info'!$AA$15) &amp; "." &amp; LEFT(CW147,3)),
                --(INT('Drill Size Info'!$AB$15) &amp; "." &amp; LEFT(CW147,3))
            )
        ),
        "OK"
    )
)</f>
        <v>OK</v>
      </c>
      <c r="Q147" s="163" t="str">
        <f>IF(CY147&lt;&gt;"",
    IF(INT('Drill Size Info'!$AA$19)=INT('Drill Size Info'!$AB$15),
        --(INT('Drill Size Info'!$AA$15) &amp; "." &amp; CY147),
        IF(AND((--(INT('Drill Size Info'!$AA$15) &amp; "." &amp; CY147)&gt;=--('Drill Size Info'!$AA$15)), (--(INT('Drill Size Info'!$AA$15) &amp; "." &amp; CY147)&lt;=--('Drill Size Info'!$AB$15))),
            --(INT('Drill Size Info'!$AA$15) &amp; "." &amp; CY147),
            --(INT('Drill Size Info'!$AB$15) &amp; "." &amp; CY147)
        )
    ),
    IF(CW147&lt;&gt;"",
        IF(INT('Drill Size Info'!$AA$15)=INT('Drill Size Info'!$AB$15),
            --(INT('Drill Size Info'!$AA$15) &amp; "." &amp; RIGHT(CW147,3)),
            IF(AND((--(INT('Drill Size Info'!$AA$15) &amp; "." &amp; RIGHT(CW147,3))&gt;=--('Drill Size Info'!$AA$15)), (--(INT('Drill Size Info'!$AA$15) &amp; "." &amp; RIGHT(CW147,3))&lt;=--('Drill Size Info'!$AB$15))),
                --(INT('Drill Size Info'!$AA$15) &amp; "." &amp; RIGHT(CW147,3)),
                --(INT('Drill Size Info'!$AB$15) &amp; "." &amp; RIGHT(CW147,3))
            )
        ),
        "N/A"
    )
)</f>
        <v>N/A</v>
      </c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40"/>
      <c r="AD147" s="140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41"/>
      <c r="AT147" s="141"/>
      <c r="AU147" s="141"/>
      <c r="AV147" s="141"/>
      <c r="AW147" s="141"/>
      <c r="AX147" s="141"/>
      <c r="AY147" s="142"/>
      <c r="AZ147" s="52"/>
      <c r="BA147" s="52"/>
      <c r="BB147" s="52"/>
      <c r="BC147" s="52"/>
      <c r="BD147" s="52"/>
      <c r="BE147" s="52"/>
      <c r="BF147" s="192" t="str">
        <f t="shared" si="108"/>
        <v/>
      </c>
      <c r="BG147" s="52"/>
      <c r="BH147" s="52"/>
      <c r="BI147" s="19">
        <f t="shared" si="76"/>
        <v>0</v>
      </c>
      <c r="BJ147" s="19">
        <f t="shared" si="77"/>
        <v>0</v>
      </c>
      <c r="BK147" s="19">
        <f t="shared" si="78"/>
        <v>0</v>
      </c>
      <c r="BL147" s="19">
        <f t="shared" si="79"/>
        <v>0</v>
      </c>
      <c r="BM147" s="19">
        <f t="shared" si="80"/>
        <v>0</v>
      </c>
      <c r="BN147" s="19">
        <f t="shared" si="81"/>
        <v>0</v>
      </c>
      <c r="BO147" s="19">
        <f t="shared" si="82"/>
        <v>0</v>
      </c>
      <c r="BP147" s="19">
        <f t="shared" si="83"/>
        <v>0</v>
      </c>
      <c r="BQ147" s="19">
        <f t="shared" si="84"/>
        <v>0</v>
      </c>
      <c r="BR147" s="19">
        <f t="shared" si="85"/>
        <v>0</v>
      </c>
      <c r="BS147" s="19">
        <f t="shared" si="86"/>
        <v>0</v>
      </c>
      <c r="BT147" s="19">
        <f t="shared" si="87"/>
        <v>0</v>
      </c>
      <c r="BU147" s="19">
        <f t="shared" si="88"/>
        <v>0</v>
      </c>
      <c r="BV147" s="19">
        <f t="shared" si="89"/>
        <v>0</v>
      </c>
      <c r="BW147" s="19">
        <f t="shared" si="90"/>
        <v>0</v>
      </c>
      <c r="BX147" s="19">
        <f t="shared" si="91"/>
        <v>0</v>
      </c>
      <c r="BY147" s="19">
        <f t="shared" si="92"/>
        <v>0</v>
      </c>
      <c r="BZ147" s="19">
        <f t="shared" si="93"/>
        <v>0</v>
      </c>
      <c r="CA147" s="19">
        <f t="shared" si="94"/>
        <v>0</v>
      </c>
      <c r="CB147" s="19">
        <f t="shared" si="95"/>
        <v>0</v>
      </c>
      <c r="CC147" s="19">
        <f t="shared" si="96"/>
        <v>0</v>
      </c>
      <c r="CD147" s="19">
        <f t="shared" si="97"/>
        <v>0</v>
      </c>
      <c r="CE147" s="19">
        <f t="shared" si="98"/>
        <v>0</v>
      </c>
      <c r="CF147" s="19">
        <f t="shared" si="99"/>
        <v>0</v>
      </c>
      <c r="CG147" s="19">
        <f t="shared" si="100"/>
        <v>0</v>
      </c>
      <c r="CH147" s="19">
        <f t="shared" si="101"/>
        <v>0</v>
      </c>
      <c r="CI147" s="19">
        <f t="shared" si="102"/>
        <v>0</v>
      </c>
      <c r="CJ147" s="19">
        <f t="shared" si="103"/>
        <v>0</v>
      </c>
      <c r="CK147" s="19">
        <f t="shared" si="104"/>
        <v>0</v>
      </c>
      <c r="CL147" s="19">
        <f t="shared" si="105"/>
        <v>0</v>
      </c>
      <c r="CM147" s="19">
        <f t="shared" si="106"/>
        <v>0</v>
      </c>
      <c r="CN147" s="19">
        <f t="shared" si="107"/>
        <v>0</v>
      </c>
    </row>
    <row r="148" spans="2:92" ht="15" customHeight="1" x14ac:dyDescent="0.2">
      <c r="B148" s="136">
        <f t="shared" si="109"/>
        <v>140</v>
      </c>
      <c r="C148" s="137" t="str">
        <f>CONCATENATE('DATA SHEET'!$B$9,'Drill Size Info'!$P$2)</f>
        <v>" HWDP</v>
      </c>
      <c r="D148" s="138" t="str" cm="1">
        <f t="array" aca="1" ref="D148" ca="1">CELL("contents",BF148)</f>
        <v/>
      </c>
      <c r="E148" s="137" t="s">
        <v>154</v>
      </c>
      <c r="F148" s="137" t="s">
        <v>154</v>
      </c>
      <c r="G148" s="154"/>
      <c r="H148" s="154"/>
      <c r="I148" s="137" t="s">
        <v>154</v>
      </c>
      <c r="J148" s="154" t="s">
        <v>154</v>
      </c>
      <c r="K148" s="154" t="s">
        <v>154</v>
      </c>
      <c r="L148" s="137" t="s">
        <v>154</v>
      </c>
      <c r="M148" s="137" t="s">
        <v>154</v>
      </c>
      <c r="N148" s="158" t="str">
        <f>IF(CU148&lt;&gt;"",
    IF(INT('Drill Size Info'!$AA$19)=INT('Drill Size Info'!$AB$19),
        --(INT('Drill Size Info'!$AA$19) &amp; "." &amp; CU148),
        IF(AND((--(INT('Drill Size Info'!$AA$19) &amp; "." &amp; CU148)&gt;=--('Drill Size Info'!$AA$19)), (--(INT('Drill Size Info'!$AA$19) &amp; "." &amp; CU148)&lt;=--('Drill Size Info'!$AB$19))),
            --(INT('Drill Size Info'!$AA$19) &amp; "." &amp; CU148),
            --(INT('Drill Size Info'!$AB$19) &amp; "." &amp; CU148)
        )
    ),
    IF(CT148&lt;&gt;"",
        IF(INT('Drill Size Info'!$AA$19)=INT('Drill Size Info'!$AB$19),
            --(INT('Drill Size Info'!$AA$19) &amp; "." &amp; LEFT(CT148,3)),
            IF(AND((--(INT('Drill Size Info'!$AA$19) &amp; "." &amp; LEFT(CT148,3))&gt;=--('Drill Size Info'!$AA$19)), (--(INT('Drill Size Info'!$AA$19) &amp; "." &amp; LEFT(CT148,3))&lt;=--('Drill Size Info'!$AB$19))),
                --(INT('Drill Size Info'!$AA$19) &amp; "." &amp; LEFT(CT148,3)),
                --(INT('Drill Size Info'!$AB$19) &amp; "." &amp; LEFT(CT148,3))
            )
        ),
        "OK"
    )
)</f>
        <v>OK</v>
      </c>
      <c r="O148" s="163" t="str">
        <f>IF(CV148&lt;&gt;"",
    IF(INT('Drill Size Info'!$AA$19)=INT('Drill Size Info'!$AB$19),
        --(INT('Drill Size Info'!$AA$19) &amp; "." &amp; CV148),
        IF(AND((--(INT('Drill Size Info'!$AA$19) &amp; "." &amp; CV148)&gt;=--('Drill Size Info'!$AA$19)), (--(INT('Drill Size Info'!$AA$19) &amp; "." &amp; CV148)&lt;=--('Drill Size Info'!$AB$19))),
            --(INT('Drill Size Info'!$AA$19) &amp; "." &amp; CV148),
            --(INT('Drill Size Info'!$AB$19) &amp; "." &amp; CV148)
        )
    ),
    IF(CT148&lt;&gt;"",
        IF(INT('Drill Size Info'!$AA$19)=INT('Drill Size Info'!$AB$19),
            --(INT('Drill Size Info'!$AA$19) &amp; "." &amp; RIGHT(CT148,3)),
            IF(AND((--(INT('Drill Size Info'!$AA$19) &amp; "." &amp; RIGHT(CT148,3))&gt;=--('Drill Size Info'!$AA$19)), (--(INT('Drill Size Info'!$AA$19) &amp; "." &amp; RIGHT(CT148,3))&lt;=--('Drill Size Info'!$AB$19))),
                --(INT('Drill Size Info'!$AA$19) &amp; "." &amp; RIGHT(CT148,3)),
                --(INT('Drill Size Info'!$AB$19) &amp; "." &amp; RIGHT(CT148,3))
            )
        ),
        "N/A"
    )
)</f>
        <v>N/A</v>
      </c>
      <c r="P148" s="158" t="str">
        <f>IF(CX148&lt;&gt;"",
    IF(INT('Drill Size Info'!$AA$19)=INT('Drill Size Info'!$AB$15),
        --(INT('Drill Size Info'!$AA$15) &amp; "." &amp; CX148),
        IF(AND((--(INT('Drill Size Info'!$AA$15) &amp; "." &amp; CX148)&gt;=--('Drill Size Info'!$AA$15)), (--(INT('Drill Size Info'!$AA$15) &amp; "." &amp; CX148)&lt;=--('Drill Size Info'!$AB$15))),
            --(INT('Drill Size Info'!$AA$15) &amp; "." &amp; CX148),
            --(INT('Drill Size Info'!$AB$15) &amp; "." &amp; CX148)
        )
    ),
    IF(CW148&lt;&gt;"",
        IF(INT('Drill Size Info'!$AA$15)=INT('Drill Size Info'!$AB$15),
            --(INT('Drill Size Info'!$AA$15) &amp; "." &amp; LEFT(CW148,3)),
            IF(AND((--(INT('Drill Size Info'!$AA$15) &amp; "." &amp; LEFT(CW148,3))&gt;=--('Drill Size Info'!$AA$15)), (--(INT('Drill Size Info'!$AA$15) &amp; "." &amp; LEFT(CW148,3))&lt;=--('Drill Size Info'!$AB$15))),
                --(INT('Drill Size Info'!$AA$15) &amp; "." &amp; LEFT(CW148,3)),
                --(INT('Drill Size Info'!$AB$15) &amp; "." &amp; LEFT(CW148,3))
            )
        ),
        "OK"
    )
)</f>
        <v>OK</v>
      </c>
      <c r="Q148" s="163" t="str">
        <f>IF(CY148&lt;&gt;"",
    IF(INT('Drill Size Info'!$AA$19)=INT('Drill Size Info'!$AB$15),
        --(INT('Drill Size Info'!$AA$15) &amp; "." &amp; CY148),
        IF(AND((--(INT('Drill Size Info'!$AA$15) &amp; "." &amp; CY148)&gt;=--('Drill Size Info'!$AA$15)), (--(INT('Drill Size Info'!$AA$15) &amp; "." &amp; CY148)&lt;=--('Drill Size Info'!$AB$15))),
            --(INT('Drill Size Info'!$AA$15) &amp; "." &amp; CY148),
            --(INT('Drill Size Info'!$AB$15) &amp; "." &amp; CY148)
        )
    ),
    IF(CW148&lt;&gt;"",
        IF(INT('Drill Size Info'!$AA$15)=INT('Drill Size Info'!$AB$15),
            --(INT('Drill Size Info'!$AA$15) &amp; "." &amp; RIGHT(CW148,3)),
            IF(AND((--(INT('Drill Size Info'!$AA$15) &amp; "." &amp; RIGHT(CW148,3))&gt;=--('Drill Size Info'!$AA$15)), (--(INT('Drill Size Info'!$AA$15) &amp; "." &amp; RIGHT(CW148,3))&lt;=--('Drill Size Info'!$AB$15))),
                --(INT('Drill Size Info'!$AA$15) &amp; "." &amp; RIGHT(CW148,3)),
                --(INT('Drill Size Info'!$AB$15) &amp; "." &amp; RIGHT(CW148,3))
            )
        ),
        "N/A"
    )
)</f>
        <v>N/A</v>
      </c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40"/>
      <c r="AD148" s="140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41"/>
      <c r="AT148" s="141"/>
      <c r="AU148" s="141"/>
      <c r="AV148" s="141"/>
      <c r="AW148" s="141"/>
      <c r="AX148" s="141"/>
      <c r="AY148" s="142"/>
      <c r="AZ148" s="52"/>
      <c r="BA148" s="52"/>
      <c r="BB148" s="52"/>
      <c r="BC148" s="52"/>
      <c r="BD148" s="52"/>
      <c r="BE148" s="52"/>
      <c r="BF148" s="192" t="str">
        <f t="shared" si="108"/>
        <v/>
      </c>
      <c r="BG148" s="52"/>
      <c r="BH148" s="52"/>
      <c r="BI148" s="19">
        <f t="shared" si="76"/>
        <v>0</v>
      </c>
      <c r="BJ148" s="19">
        <f t="shared" si="77"/>
        <v>0</v>
      </c>
      <c r="BK148" s="19">
        <f t="shared" si="78"/>
        <v>0</v>
      </c>
      <c r="BL148" s="19">
        <f t="shared" si="79"/>
        <v>0</v>
      </c>
      <c r="BM148" s="19">
        <f t="shared" si="80"/>
        <v>0</v>
      </c>
      <c r="BN148" s="19">
        <f t="shared" si="81"/>
        <v>0</v>
      </c>
      <c r="BO148" s="19">
        <f t="shared" si="82"/>
        <v>0</v>
      </c>
      <c r="BP148" s="19">
        <f t="shared" si="83"/>
        <v>0</v>
      </c>
      <c r="BQ148" s="19">
        <f t="shared" si="84"/>
        <v>0</v>
      </c>
      <c r="BR148" s="19">
        <f t="shared" si="85"/>
        <v>0</v>
      </c>
      <c r="BS148" s="19">
        <f t="shared" si="86"/>
        <v>0</v>
      </c>
      <c r="BT148" s="19">
        <f t="shared" si="87"/>
        <v>0</v>
      </c>
      <c r="BU148" s="19">
        <f t="shared" si="88"/>
        <v>0</v>
      </c>
      <c r="BV148" s="19">
        <f t="shared" si="89"/>
        <v>0</v>
      </c>
      <c r="BW148" s="19">
        <f t="shared" si="90"/>
        <v>0</v>
      </c>
      <c r="BX148" s="19">
        <f t="shared" si="91"/>
        <v>0</v>
      </c>
      <c r="BY148" s="19">
        <f t="shared" si="92"/>
        <v>0</v>
      </c>
      <c r="BZ148" s="19">
        <f t="shared" si="93"/>
        <v>0</v>
      </c>
      <c r="CA148" s="19">
        <f t="shared" si="94"/>
        <v>0</v>
      </c>
      <c r="CB148" s="19">
        <f t="shared" si="95"/>
        <v>0</v>
      </c>
      <c r="CC148" s="19">
        <f t="shared" si="96"/>
        <v>0</v>
      </c>
      <c r="CD148" s="19">
        <f t="shared" si="97"/>
        <v>0</v>
      </c>
      <c r="CE148" s="19">
        <f t="shared" si="98"/>
        <v>0</v>
      </c>
      <c r="CF148" s="19">
        <f t="shared" si="99"/>
        <v>0</v>
      </c>
      <c r="CG148" s="19">
        <f t="shared" si="100"/>
        <v>0</v>
      </c>
      <c r="CH148" s="19">
        <f t="shared" si="101"/>
        <v>0</v>
      </c>
      <c r="CI148" s="19">
        <f t="shared" si="102"/>
        <v>0</v>
      </c>
      <c r="CJ148" s="19">
        <f t="shared" si="103"/>
        <v>0</v>
      </c>
      <c r="CK148" s="19">
        <f t="shared" si="104"/>
        <v>0</v>
      </c>
      <c r="CL148" s="19">
        <f t="shared" si="105"/>
        <v>0</v>
      </c>
      <c r="CM148" s="19">
        <f t="shared" si="106"/>
        <v>0</v>
      </c>
      <c r="CN148" s="19">
        <f t="shared" si="107"/>
        <v>0</v>
      </c>
    </row>
    <row r="149" spans="2:92" ht="15" customHeight="1" x14ac:dyDescent="0.2">
      <c r="B149" s="136">
        <f t="shared" si="109"/>
        <v>141</v>
      </c>
      <c r="C149" s="137" t="str">
        <f>CONCATENATE('DATA SHEET'!$B$9,'Drill Size Info'!$P$2)</f>
        <v>" HWDP</v>
      </c>
      <c r="D149" s="138" t="str" cm="1">
        <f t="array" aca="1" ref="D149" ca="1">CELL("contents",BF149)</f>
        <v/>
      </c>
      <c r="E149" s="137" t="s">
        <v>154</v>
      </c>
      <c r="F149" s="137" t="s">
        <v>154</v>
      </c>
      <c r="G149" s="154"/>
      <c r="H149" s="154"/>
      <c r="I149" s="137" t="s">
        <v>154</v>
      </c>
      <c r="J149" s="154" t="s">
        <v>154</v>
      </c>
      <c r="K149" s="154" t="s">
        <v>154</v>
      </c>
      <c r="L149" s="137" t="s">
        <v>154</v>
      </c>
      <c r="M149" s="137" t="s">
        <v>154</v>
      </c>
      <c r="N149" s="158" t="str">
        <f>IF(CU149&lt;&gt;"",
    IF(INT('Drill Size Info'!$AA$19)=INT('Drill Size Info'!$AB$19),
        --(INT('Drill Size Info'!$AA$19) &amp; "." &amp; CU149),
        IF(AND((--(INT('Drill Size Info'!$AA$19) &amp; "." &amp; CU149)&gt;=--('Drill Size Info'!$AA$19)), (--(INT('Drill Size Info'!$AA$19) &amp; "." &amp; CU149)&lt;=--('Drill Size Info'!$AB$19))),
            --(INT('Drill Size Info'!$AA$19) &amp; "." &amp; CU149),
            --(INT('Drill Size Info'!$AB$19) &amp; "." &amp; CU149)
        )
    ),
    IF(CT149&lt;&gt;"",
        IF(INT('Drill Size Info'!$AA$19)=INT('Drill Size Info'!$AB$19),
            --(INT('Drill Size Info'!$AA$19) &amp; "." &amp; LEFT(CT149,3)),
            IF(AND((--(INT('Drill Size Info'!$AA$19) &amp; "." &amp; LEFT(CT149,3))&gt;=--('Drill Size Info'!$AA$19)), (--(INT('Drill Size Info'!$AA$19) &amp; "." &amp; LEFT(CT149,3))&lt;=--('Drill Size Info'!$AB$19))),
                --(INT('Drill Size Info'!$AA$19) &amp; "." &amp; LEFT(CT149,3)),
                --(INT('Drill Size Info'!$AB$19) &amp; "." &amp; LEFT(CT149,3))
            )
        ),
        "OK"
    )
)</f>
        <v>OK</v>
      </c>
      <c r="O149" s="163" t="str">
        <f>IF(CV149&lt;&gt;"",
    IF(INT('Drill Size Info'!$AA$19)=INT('Drill Size Info'!$AB$19),
        --(INT('Drill Size Info'!$AA$19) &amp; "." &amp; CV149),
        IF(AND((--(INT('Drill Size Info'!$AA$19) &amp; "." &amp; CV149)&gt;=--('Drill Size Info'!$AA$19)), (--(INT('Drill Size Info'!$AA$19) &amp; "." &amp; CV149)&lt;=--('Drill Size Info'!$AB$19))),
            --(INT('Drill Size Info'!$AA$19) &amp; "." &amp; CV149),
            --(INT('Drill Size Info'!$AB$19) &amp; "." &amp; CV149)
        )
    ),
    IF(CT149&lt;&gt;"",
        IF(INT('Drill Size Info'!$AA$19)=INT('Drill Size Info'!$AB$19),
            --(INT('Drill Size Info'!$AA$19) &amp; "." &amp; RIGHT(CT149,3)),
            IF(AND((--(INT('Drill Size Info'!$AA$19) &amp; "." &amp; RIGHT(CT149,3))&gt;=--('Drill Size Info'!$AA$19)), (--(INT('Drill Size Info'!$AA$19) &amp; "." &amp; RIGHT(CT149,3))&lt;=--('Drill Size Info'!$AB$19))),
                --(INT('Drill Size Info'!$AA$19) &amp; "." &amp; RIGHT(CT149,3)),
                --(INT('Drill Size Info'!$AB$19) &amp; "." &amp; RIGHT(CT149,3))
            )
        ),
        "N/A"
    )
)</f>
        <v>N/A</v>
      </c>
      <c r="P149" s="158" t="str">
        <f>IF(CX149&lt;&gt;"",
    IF(INT('Drill Size Info'!$AA$19)=INT('Drill Size Info'!$AB$15),
        --(INT('Drill Size Info'!$AA$15) &amp; "." &amp; CX149),
        IF(AND((--(INT('Drill Size Info'!$AA$15) &amp; "." &amp; CX149)&gt;=--('Drill Size Info'!$AA$15)), (--(INT('Drill Size Info'!$AA$15) &amp; "." &amp; CX149)&lt;=--('Drill Size Info'!$AB$15))),
            --(INT('Drill Size Info'!$AA$15) &amp; "." &amp; CX149),
            --(INT('Drill Size Info'!$AB$15) &amp; "." &amp; CX149)
        )
    ),
    IF(CW149&lt;&gt;"",
        IF(INT('Drill Size Info'!$AA$15)=INT('Drill Size Info'!$AB$15),
            --(INT('Drill Size Info'!$AA$15) &amp; "." &amp; LEFT(CW149,3)),
            IF(AND((--(INT('Drill Size Info'!$AA$15) &amp; "." &amp; LEFT(CW149,3))&gt;=--('Drill Size Info'!$AA$15)), (--(INT('Drill Size Info'!$AA$15) &amp; "." &amp; LEFT(CW149,3))&lt;=--('Drill Size Info'!$AB$15))),
                --(INT('Drill Size Info'!$AA$15) &amp; "." &amp; LEFT(CW149,3)),
                --(INT('Drill Size Info'!$AB$15) &amp; "." &amp; LEFT(CW149,3))
            )
        ),
        "OK"
    )
)</f>
        <v>OK</v>
      </c>
      <c r="Q149" s="163" t="str">
        <f>IF(CY149&lt;&gt;"",
    IF(INT('Drill Size Info'!$AA$19)=INT('Drill Size Info'!$AB$15),
        --(INT('Drill Size Info'!$AA$15) &amp; "." &amp; CY149),
        IF(AND((--(INT('Drill Size Info'!$AA$15) &amp; "." &amp; CY149)&gt;=--('Drill Size Info'!$AA$15)), (--(INT('Drill Size Info'!$AA$15) &amp; "." &amp; CY149)&lt;=--('Drill Size Info'!$AB$15))),
            --(INT('Drill Size Info'!$AA$15) &amp; "." &amp; CY149),
            --(INT('Drill Size Info'!$AB$15) &amp; "." &amp; CY149)
        )
    ),
    IF(CW149&lt;&gt;"",
        IF(INT('Drill Size Info'!$AA$15)=INT('Drill Size Info'!$AB$15),
            --(INT('Drill Size Info'!$AA$15) &amp; "." &amp; RIGHT(CW149,3)),
            IF(AND((--(INT('Drill Size Info'!$AA$15) &amp; "." &amp; RIGHT(CW149,3))&gt;=--('Drill Size Info'!$AA$15)), (--(INT('Drill Size Info'!$AA$15) &amp; "." &amp; RIGHT(CW149,3))&lt;=--('Drill Size Info'!$AB$15))),
                --(INT('Drill Size Info'!$AA$15) &amp; "." &amp; RIGHT(CW149,3)),
                --(INT('Drill Size Info'!$AB$15) &amp; "." &amp; RIGHT(CW149,3))
            )
        ),
        "N/A"
    )
)</f>
        <v>N/A</v>
      </c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40"/>
      <c r="AD149" s="140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41"/>
      <c r="AT149" s="141"/>
      <c r="AU149" s="141"/>
      <c r="AV149" s="141"/>
      <c r="AW149" s="141"/>
      <c r="AX149" s="141"/>
      <c r="AY149" s="142"/>
      <c r="AZ149" s="52"/>
      <c r="BA149" s="52"/>
      <c r="BB149" s="52"/>
      <c r="BC149" s="52"/>
      <c r="BD149" s="52"/>
      <c r="BE149" s="52"/>
      <c r="BF149" s="192" t="str">
        <f t="shared" si="108"/>
        <v/>
      </c>
      <c r="BG149" s="52"/>
      <c r="BH149" s="52"/>
      <c r="BI149" s="19">
        <f t="shared" si="76"/>
        <v>0</v>
      </c>
      <c r="BJ149" s="19">
        <f t="shared" si="77"/>
        <v>0</v>
      </c>
      <c r="BK149" s="19">
        <f t="shared" si="78"/>
        <v>0</v>
      </c>
      <c r="BL149" s="19">
        <f t="shared" si="79"/>
        <v>0</v>
      </c>
      <c r="BM149" s="19">
        <f t="shared" si="80"/>
        <v>0</v>
      </c>
      <c r="BN149" s="19">
        <f t="shared" si="81"/>
        <v>0</v>
      </c>
      <c r="BO149" s="19">
        <f t="shared" si="82"/>
        <v>0</v>
      </c>
      <c r="BP149" s="19">
        <f t="shared" si="83"/>
        <v>0</v>
      </c>
      <c r="BQ149" s="19">
        <f t="shared" si="84"/>
        <v>0</v>
      </c>
      <c r="BR149" s="19">
        <f t="shared" si="85"/>
        <v>0</v>
      </c>
      <c r="BS149" s="19">
        <f t="shared" si="86"/>
        <v>0</v>
      </c>
      <c r="BT149" s="19">
        <f t="shared" si="87"/>
        <v>0</v>
      </c>
      <c r="BU149" s="19">
        <f t="shared" si="88"/>
        <v>0</v>
      </c>
      <c r="BV149" s="19">
        <f t="shared" si="89"/>
        <v>0</v>
      </c>
      <c r="BW149" s="19">
        <f t="shared" si="90"/>
        <v>0</v>
      </c>
      <c r="BX149" s="19">
        <f t="shared" si="91"/>
        <v>0</v>
      </c>
      <c r="BY149" s="19">
        <f t="shared" si="92"/>
        <v>0</v>
      </c>
      <c r="BZ149" s="19">
        <f t="shared" si="93"/>
        <v>0</v>
      </c>
      <c r="CA149" s="19">
        <f t="shared" si="94"/>
        <v>0</v>
      </c>
      <c r="CB149" s="19">
        <f t="shared" si="95"/>
        <v>0</v>
      </c>
      <c r="CC149" s="19">
        <f t="shared" si="96"/>
        <v>0</v>
      </c>
      <c r="CD149" s="19">
        <f t="shared" si="97"/>
        <v>0</v>
      </c>
      <c r="CE149" s="19">
        <f t="shared" si="98"/>
        <v>0</v>
      </c>
      <c r="CF149" s="19">
        <f t="shared" si="99"/>
        <v>0</v>
      </c>
      <c r="CG149" s="19">
        <f t="shared" si="100"/>
        <v>0</v>
      </c>
      <c r="CH149" s="19">
        <f t="shared" si="101"/>
        <v>0</v>
      </c>
      <c r="CI149" s="19">
        <f t="shared" si="102"/>
        <v>0</v>
      </c>
      <c r="CJ149" s="19">
        <f t="shared" si="103"/>
        <v>0</v>
      </c>
      <c r="CK149" s="19">
        <f t="shared" si="104"/>
        <v>0</v>
      </c>
      <c r="CL149" s="19">
        <f t="shared" si="105"/>
        <v>0</v>
      </c>
      <c r="CM149" s="19">
        <f t="shared" si="106"/>
        <v>0</v>
      </c>
      <c r="CN149" s="19">
        <f t="shared" si="107"/>
        <v>0</v>
      </c>
    </row>
    <row r="150" spans="2:92" ht="15" customHeight="1" x14ac:dyDescent="0.2">
      <c r="B150" s="136">
        <f t="shared" si="109"/>
        <v>142</v>
      </c>
      <c r="C150" s="137" t="str">
        <f>CONCATENATE('DATA SHEET'!$B$9,'Drill Size Info'!$P$2)</f>
        <v>" HWDP</v>
      </c>
      <c r="D150" s="138" t="str" cm="1">
        <f t="array" aca="1" ref="D150" ca="1">CELL("contents",BF150)</f>
        <v/>
      </c>
      <c r="E150" s="137" t="s">
        <v>154</v>
      </c>
      <c r="F150" s="137" t="s">
        <v>154</v>
      </c>
      <c r="G150" s="154"/>
      <c r="H150" s="154"/>
      <c r="I150" s="137" t="s">
        <v>154</v>
      </c>
      <c r="J150" s="154" t="s">
        <v>154</v>
      </c>
      <c r="K150" s="154" t="s">
        <v>154</v>
      </c>
      <c r="L150" s="137" t="s">
        <v>154</v>
      </c>
      <c r="M150" s="137" t="s">
        <v>154</v>
      </c>
      <c r="N150" s="158" t="str">
        <f>IF(CU150&lt;&gt;"",
    IF(INT('Drill Size Info'!$AA$19)=INT('Drill Size Info'!$AB$19),
        --(INT('Drill Size Info'!$AA$19) &amp; "." &amp; CU150),
        IF(AND((--(INT('Drill Size Info'!$AA$19) &amp; "." &amp; CU150)&gt;=--('Drill Size Info'!$AA$19)), (--(INT('Drill Size Info'!$AA$19) &amp; "." &amp; CU150)&lt;=--('Drill Size Info'!$AB$19))),
            --(INT('Drill Size Info'!$AA$19) &amp; "." &amp; CU150),
            --(INT('Drill Size Info'!$AB$19) &amp; "." &amp; CU150)
        )
    ),
    IF(CT150&lt;&gt;"",
        IF(INT('Drill Size Info'!$AA$19)=INT('Drill Size Info'!$AB$19),
            --(INT('Drill Size Info'!$AA$19) &amp; "." &amp; LEFT(CT150,3)),
            IF(AND((--(INT('Drill Size Info'!$AA$19) &amp; "." &amp; LEFT(CT150,3))&gt;=--('Drill Size Info'!$AA$19)), (--(INT('Drill Size Info'!$AA$19) &amp; "." &amp; LEFT(CT150,3))&lt;=--('Drill Size Info'!$AB$19))),
                --(INT('Drill Size Info'!$AA$19) &amp; "." &amp; LEFT(CT150,3)),
                --(INT('Drill Size Info'!$AB$19) &amp; "." &amp; LEFT(CT150,3))
            )
        ),
        "OK"
    )
)</f>
        <v>OK</v>
      </c>
      <c r="O150" s="163" t="str">
        <f>IF(CV150&lt;&gt;"",
    IF(INT('Drill Size Info'!$AA$19)=INT('Drill Size Info'!$AB$19),
        --(INT('Drill Size Info'!$AA$19) &amp; "." &amp; CV150),
        IF(AND((--(INT('Drill Size Info'!$AA$19) &amp; "." &amp; CV150)&gt;=--('Drill Size Info'!$AA$19)), (--(INT('Drill Size Info'!$AA$19) &amp; "." &amp; CV150)&lt;=--('Drill Size Info'!$AB$19))),
            --(INT('Drill Size Info'!$AA$19) &amp; "." &amp; CV150),
            --(INT('Drill Size Info'!$AB$19) &amp; "." &amp; CV150)
        )
    ),
    IF(CT150&lt;&gt;"",
        IF(INT('Drill Size Info'!$AA$19)=INT('Drill Size Info'!$AB$19),
            --(INT('Drill Size Info'!$AA$19) &amp; "." &amp; RIGHT(CT150,3)),
            IF(AND((--(INT('Drill Size Info'!$AA$19) &amp; "." &amp; RIGHT(CT150,3))&gt;=--('Drill Size Info'!$AA$19)), (--(INT('Drill Size Info'!$AA$19) &amp; "." &amp; RIGHT(CT150,3))&lt;=--('Drill Size Info'!$AB$19))),
                --(INT('Drill Size Info'!$AA$19) &amp; "." &amp; RIGHT(CT150,3)),
                --(INT('Drill Size Info'!$AB$19) &amp; "." &amp; RIGHT(CT150,3))
            )
        ),
        "N/A"
    )
)</f>
        <v>N/A</v>
      </c>
      <c r="P150" s="158" t="str">
        <f>IF(CX150&lt;&gt;"",
    IF(INT('Drill Size Info'!$AA$19)=INT('Drill Size Info'!$AB$15),
        --(INT('Drill Size Info'!$AA$15) &amp; "." &amp; CX150),
        IF(AND((--(INT('Drill Size Info'!$AA$15) &amp; "." &amp; CX150)&gt;=--('Drill Size Info'!$AA$15)), (--(INT('Drill Size Info'!$AA$15) &amp; "." &amp; CX150)&lt;=--('Drill Size Info'!$AB$15))),
            --(INT('Drill Size Info'!$AA$15) &amp; "." &amp; CX150),
            --(INT('Drill Size Info'!$AB$15) &amp; "." &amp; CX150)
        )
    ),
    IF(CW150&lt;&gt;"",
        IF(INT('Drill Size Info'!$AA$15)=INT('Drill Size Info'!$AB$15),
            --(INT('Drill Size Info'!$AA$15) &amp; "." &amp; LEFT(CW150,3)),
            IF(AND((--(INT('Drill Size Info'!$AA$15) &amp; "." &amp; LEFT(CW150,3))&gt;=--('Drill Size Info'!$AA$15)), (--(INT('Drill Size Info'!$AA$15) &amp; "." &amp; LEFT(CW150,3))&lt;=--('Drill Size Info'!$AB$15))),
                --(INT('Drill Size Info'!$AA$15) &amp; "." &amp; LEFT(CW150,3)),
                --(INT('Drill Size Info'!$AB$15) &amp; "." &amp; LEFT(CW150,3))
            )
        ),
        "OK"
    )
)</f>
        <v>OK</v>
      </c>
      <c r="Q150" s="163" t="str">
        <f>IF(CY150&lt;&gt;"",
    IF(INT('Drill Size Info'!$AA$19)=INT('Drill Size Info'!$AB$15),
        --(INT('Drill Size Info'!$AA$15) &amp; "." &amp; CY150),
        IF(AND((--(INT('Drill Size Info'!$AA$15) &amp; "." &amp; CY150)&gt;=--('Drill Size Info'!$AA$15)), (--(INT('Drill Size Info'!$AA$15) &amp; "." &amp; CY150)&lt;=--('Drill Size Info'!$AB$15))),
            --(INT('Drill Size Info'!$AA$15) &amp; "." &amp; CY150),
            --(INT('Drill Size Info'!$AB$15) &amp; "." &amp; CY150)
        )
    ),
    IF(CW150&lt;&gt;"",
        IF(INT('Drill Size Info'!$AA$15)=INT('Drill Size Info'!$AB$15),
            --(INT('Drill Size Info'!$AA$15) &amp; "." &amp; RIGHT(CW150,3)),
            IF(AND((--(INT('Drill Size Info'!$AA$15) &amp; "." &amp; RIGHT(CW150,3))&gt;=--('Drill Size Info'!$AA$15)), (--(INT('Drill Size Info'!$AA$15) &amp; "." &amp; RIGHT(CW150,3))&lt;=--('Drill Size Info'!$AB$15))),
                --(INT('Drill Size Info'!$AA$15) &amp; "." &amp; RIGHT(CW150,3)),
                --(INT('Drill Size Info'!$AB$15) &amp; "." &amp; RIGHT(CW150,3))
            )
        ),
        "N/A"
    )
)</f>
        <v>N/A</v>
      </c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40"/>
      <c r="AD150" s="140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41"/>
      <c r="AT150" s="141"/>
      <c r="AU150" s="141"/>
      <c r="AV150" s="141"/>
      <c r="AW150" s="141"/>
      <c r="AX150" s="141"/>
      <c r="AY150" s="142"/>
      <c r="AZ150" s="52"/>
      <c r="BA150" s="52"/>
      <c r="BB150" s="52"/>
      <c r="BC150" s="52"/>
      <c r="BD150" s="52"/>
      <c r="BE150" s="52"/>
      <c r="BF150" s="192" t="str">
        <f t="shared" si="108"/>
        <v/>
      </c>
      <c r="BG150" s="52"/>
      <c r="BH150" s="52"/>
      <c r="BI150" s="19">
        <f t="shared" si="76"/>
        <v>0</v>
      </c>
      <c r="BJ150" s="19">
        <f t="shared" si="77"/>
        <v>0</v>
      </c>
      <c r="BK150" s="19">
        <f t="shared" si="78"/>
        <v>0</v>
      </c>
      <c r="BL150" s="19">
        <f t="shared" si="79"/>
        <v>0</v>
      </c>
      <c r="BM150" s="19">
        <f t="shared" si="80"/>
        <v>0</v>
      </c>
      <c r="BN150" s="19">
        <f t="shared" si="81"/>
        <v>0</v>
      </c>
      <c r="BO150" s="19">
        <f t="shared" si="82"/>
        <v>0</v>
      </c>
      <c r="BP150" s="19">
        <f t="shared" si="83"/>
        <v>0</v>
      </c>
      <c r="BQ150" s="19">
        <f t="shared" si="84"/>
        <v>0</v>
      </c>
      <c r="BR150" s="19">
        <f t="shared" si="85"/>
        <v>0</v>
      </c>
      <c r="BS150" s="19">
        <f t="shared" si="86"/>
        <v>0</v>
      </c>
      <c r="BT150" s="19">
        <f t="shared" si="87"/>
        <v>0</v>
      </c>
      <c r="BU150" s="19">
        <f t="shared" si="88"/>
        <v>0</v>
      </c>
      <c r="BV150" s="19">
        <f t="shared" si="89"/>
        <v>0</v>
      </c>
      <c r="BW150" s="19">
        <f t="shared" si="90"/>
        <v>0</v>
      </c>
      <c r="BX150" s="19">
        <f t="shared" si="91"/>
        <v>0</v>
      </c>
      <c r="BY150" s="19">
        <f t="shared" si="92"/>
        <v>0</v>
      </c>
      <c r="BZ150" s="19">
        <f t="shared" si="93"/>
        <v>0</v>
      </c>
      <c r="CA150" s="19">
        <f t="shared" si="94"/>
        <v>0</v>
      </c>
      <c r="CB150" s="19">
        <f t="shared" si="95"/>
        <v>0</v>
      </c>
      <c r="CC150" s="19">
        <f t="shared" si="96"/>
        <v>0</v>
      </c>
      <c r="CD150" s="19">
        <f t="shared" si="97"/>
        <v>0</v>
      </c>
      <c r="CE150" s="19">
        <f t="shared" si="98"/>
        <v>0</v>
      </c>
      <c r="CF150" s="19">
        <f t="shared" si="99"/>
        <v>0</v>
      </c>
      <c r="CG150" s="19">
        <f t="shared" si="100"/>
        <v>0</v>
      </c>
      <c r="CH150" s="19">
        <f t="shared" si="101"/>
        <v>0</v>
      </c>
      <c r="CI150" s="19">
        <f t="shared" si="102"/>
        <v>0</v>
      </c>
      <c r="CJ150" s="19">
        <f t="shared" si="103"/>
        <v>0</v>
      </c>
      <c r="CK150" s="19">
        <f t="shared" si="104"/>
        <v>0</v>
      </c>
      <c r="CL150" s="19">
        <f t="shared" si="105"/>
        <v>0</v>
      </c>
      <c r="CM150" s="19">
        <f t="shared" si="106"/>
        <v>0</v>
      </c>
      <c r="CN150" s="19">
        <f t="shared" si="107"/>
        <v>0</v>
      </c>
    </row>
    <row r="151" spans="2:92" ht="15" customHeight="1" x14ac:dyDescent="0.2">
      <c r="B151" s="136">
        <f t="shared" si="109"/>
        <v>143</v>
      </c>
      <c r="C151" s="137" t="str">
        <f>CONCATENATE('DATA SHEET'!$B$9,'Drill Size Info'!$P$2)</f>
        <v>" HWDP</v>
      </c>
      <c r="D151" s="138" t="str" cm="1">
        <f t="array" aca="1" ref="D151" ca="1">CELL("contents",BF151)</f>
        <v/>
      </c>
      <c r="E151" s="137" t="s">
        <v>154</v>
      </c>
      <c r="F151" s="137" t="s">
        <v>154</v>
      </c>
      <c r="G151" s="154"/>
      <c r="H151" s="154"/>
      <c r="I151" s="137" t="s">
        <v>154</v>
      </c>
      <c r="J151" s="154" t="s">
        <v>154</v>
      </c>
      <c r="K151" s="154" t="s">
        <v>154</v>
      </c>
      <c r="L151" s="137" t="s">
        <v>154</v>
      </c>
      <c r="M151" s="137" t="s">
        <v>154</v>
      </c>
      <c r="N151" s="158" t="str">
        <f>IF(CU151&lt;&gt;"",
    IF(INT('Drill Size Info'!$AA$19)=INT('Drill Size Info'!$AB$19),
        --(INT('Drill Size Info'!$AA$19) &amp; "." &amp; CU151),
        IF(AND((--(INT('Drill Size Info'!$AA$19) &amp; "." &amp; CU151)&gt;=--('Drill Size Info'!$AA$19)), (--(INT('Drill Size Info'!$AA$19) &amp; "." &amp; CU151)&lt;=--('Drill Size Info'!$AB$19))),
            --(INT('Drill Size Info'!$AA$19) &amp; "." &amp; CU151),
            --(INT('Drill Size Info'!$AB$19) &amp; "." &amp; CU151)
        )
    ),
    IF(CT151&lt;&gt;"",
        IF(INT('Drill Size Info'!$AA$19)=INT('Drill Size Info'!$AB$19),
            --(INT('Drill Size Info'!$AA$19) &amp; "." &amp; LEFT(CT151,3)),
            IF(AND((--(INT('Drill Size Info'!$AA$19) &amp; "." &amp; LEFT(CT151,3))&gt;=--('Drill Size Info'!$AA$19)), (--(INT('Drill Size Info'!$AA$19) &amp; "." &amp; LEFT(CT151,3))&lt;=--('Drill Size Info'!$AB$19))),
                --(INT('Drill Size Info'!$AA$19) &amp; "." &amp; LEFT(CT151,3)),
                --(INT('Drill Size Info'!$AB$19) &amp; "." &amp; LEFT(CT151,3))
            )
        ),
        "OK"
    )
)</f>
        <v>OK</v>
      </c>
      <c r="O151" s="163" t="str">
        <f>IF(CV151&lt;&gt;"",
    IF(INT('Drill Size Info'!$AA$19)=INT('Drill Size Info'!$AB$19),
        --(INT('Drill Size Info'!$AA$19) &amp; "." &amp; CV151),
        IF(AND((--(INT('Drill Size Info'!$AA$19) &amp; "." &amp; CV151)&gt;=--('Drill Size Info'!$AA$19)), (--(INT('Drill Size Info'!$AA$19) &amp; "." &amp; CV151)&lt;=--('Drill Size Info'!$AB$19))),
            --(INT('Drill Size Info'!$AA$19) &amp; "." &amp; CV151),
            --(INT('Drill Size Info'!$AB$19) &amp; "." &amp; CV151)
        )
    ),
    IF(CT151&lt;&gt;"",
        IF(INT('Drill Size Info'!$AA$19)=INT('Drill Size Info'!$AB$19),
            --(INT('Drill Size Info'!$AA$19) &amp; "." &amp; RIGHT(CT151,3)),
            IF(AND((--(INT('Drill Size Info'!$AA$19) &amp; "." &amp; RIGHT(CT151,3))&gt;=--('Drill Size Info'!$AA$19)), (--(INT('Drill Size Info'!$AA$19) &amp; "." &amp; RIGHT(CT151,3))&lt;=--('Drill Size Info'!$AB$19))),
                --(INT('Drill Size Info'!$AA$19) &amp; "." &amp; RIGHT(CT151,3)),
                --(INT('Drill Size Info'!$AB$19) &amp; "." &amp; RIGHT(CT151,3))
            )
        ),
        "N/A"
    )
)</f>
        <v>N/A</v>
      </c>
      <c r="P151" s="158" t="str">
        <f>IF(CX151&lt;&gt;"",
    IF(INT('Drill Size Info'!$AA$19)=INT('Drill Size Info'!$AB$15),
        --(INT('Drill Size Info'!$AA$15) &amp; "." &amp; CX151),
        IF(AND((--(INT('Drill Size Info'!$AA$15) &amp; "." &amp; CX151)&gt;=--('Drill Size Info'!$AA$15)), (--(INT('Drill Size Info'!$AA$15) &amp; "." &amp; CX151)&lt;=--('Drill Size Info'!$AB$15))),
            --(INT('Drill Size Info'!$AA$15) &amp; "." &amp; CX151),
            --(INT('Drill Size Info'!$AB$15) &amp; "." &amp; CX151)
        )
    ),
    IF(CW151&lt;&gt;"",
        IF(INT('Drill Size Info'!$AA$15)=INT('Drill Size Info'!$AB$15),
            --(INT('Drill Size Info'!$AA$15) &amp; "." &amp; LEFT(CW151,3)),
            IF(AND((--(INT('Drill Size Info'!$AA$15) &amp; "." &amp; LEFT(CW151,3))&gt;=--('Drill Size Info'!$AA$15)), (--(INT('Drill Size Info'!$AA$15) &amp; "." &amp; LEFT(CW151,3))&lt;=--('Drill Size Info'!$AB$15))),
                --(INT('Drill Size Info'!$AA$15) &amp; "." &amp; LEFT(CW151,3)),
                --(INT('Drill Size Info'!$AB$15) &amp; "." &amp; LEFT(CW151,3))
            )
        ),
        "OK"
    )
)</f>
        <v>OK</v>
      </c>
      <c r="Q151" s="163" t="str">
        <f>IF(CY151&lt;&gt;"",
    IF(INT('Drill Size Info'!$AA$19)=INT('Drill Size Info'!$AB$15),
        --(INT('Drill Size Info'!$AA$15) &amp; "." &amp; CY151),
        IF(AND((--(INT('Drill Size Info'!$AA$15) &amp; "." &amp; CY151)&gt;=--('Drill Size Info'!$AA$15)), (--(INT('Drill Size Info'!$AA$15) &amp; "." &amp; CY151)&lt;=--('Drill Size Info'!$AB$15))),
            --(INT('Drill Size Info'!$AA$15) &amp; "." &amp; CY151),
            --(INT('Drill Size Info'!$AB$15) &amp; "." &amp; CY151)
        )
    ),
    IF(CW151&lt;&gt;"",
        IF(INT('Drill Size Info'!$AA$15)=INT('Drill Size Info'!$AB$15),
            --(INT('Drill Size Info'!$AA$15) &amp; "." &amp; RIGHT(CW151,3)),
            IF(AND((--(INT('Drill Size Info'!$AA$15) &amp; "." &amp; RIGHT(CW151,3))&gt;=--('Drill Size Info'!$AA$15)), (--(INT('Drill Size Info'!$AA$15) &amp; "." &amp; RIGHT(CW151,3))&lt;=--('Drill Size Info'!$AB$15))),
                --(INT('Drill Size Info'!$AA$15) &amp; "." &amp; RIGHT(CW151,3)),
                --(INT('Drill Size Info'!$AB$15) &amp; "." &amp; RIGHT(CW151,3))
            )
        ),
        "N/A"
    )
)</f>
        <v>N/A</v>
      </c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40"/>
      <c r="AD151" s="140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41"/>
      <c r="AT151" s="141"/>
      <c r="AU151" s="141"/>
      <c r="AV151" s="141"/>
      <c r="AW151" s="141"/>
      <c r="AX151" s="141"/>
      <c r="AY151" s="142"/>
      <c r="AZ151" s="52"/>
      <c r="BA151" s="52"/>
      <c r="BB151" s="52"/>
      <c r="BC151" s="52"/>
      <c r="BD151" s="52"/>
      <c r="BE151" s="52"/>
      <c r="BF151" s="192" t="str">
        <f t="shared" si="108"/>
        <v/>
      </c>
      <c r="BG151" s="52"/>
      <c r="BH151" s="52"/>
      <c r="BI151" s="19">
        <f t="shared" si="76"/>
        <v>0</v>
      </c>
      <c r="BJ151" s="19">
        <f t="shared" si="77"/>
        <v>0</v>
      </c>
      <c r="BK151" s="19">
        <f t="shared" si="78"/>
        <v>0</v>
      </c>
      <c r="BL151" s="19">
        <f t="shared" si="79"/>
        <v>0</v>
      </c>
      <c r="BM151" s="19">
        <f t="shared" si="80"/>
        <v>0</v>
      </c>
      <c r="BN151" s="19">
        <f t="shared" si="81"/>
        <v>0</v>
      </c>
      <c r="BO151" s="19">
        <f t="shared" si="82"/>
        <v>0</v>
      </c>
      <c r="BP151" s="19">
        <f t="shared" si="83"/>
        <v>0</v>
      </c>
      <c r="BQ151" s="19">
        <f t="shared" si="84"/>
        <v>0</v>
      </c>
      <c r="BR151" s="19">
        <f t="shared" si="85"/>
        <v>0</v>
      </c>
      <c r="BS151" s="19">
        <f t="shared" si="86"/>
        <v>0</v>
      </c>
      <c r="BT151" s="19">
        <f t="shared" si="87"/>
        <v>0</v>
      </c>
      <c r="BU151" s="19">
        <f t="shared" si="88"/>
        <v>0</v>
      </c>
      <c r="BV151" s="19">
        <f t="shared" si="89"/>
        <v>0</v>
      </c>
      <c r="BW151" s="19">
        <f t="shared" si="90"/>
        <v>0</v>
      </c>
      <c r="BX151" s="19">
        <f t="shared" si="91"/>
        <v>0</v>
      </c>
      <c r="BY151" s="19">
        <f t="shared" si="92"/>
        <v>0</v>
      </c>
      <c r="BZ151" s="19">
        <f t="shared" si="93"/>
        <v>0</v>
      </c>
      <c r="CA151" s="19">
        <f t="shared" si="94"/>
        <v>0</v>
      </c>
      <c r="CB151" s="19">
        <f t="shared" si="95"/>
        <v>0</v>
      </c>
      <c r="CC151" s="19">
        <f t="shared" si="96"/>
        <v>0</v>
      </c>
      <c r="CD151" s="19">
        <f t="shared" si="97"/>
        <v>0</v>
      </c>
      <c r="CE151" s="19">
        <f t="shared" si="98"/>
        <v>0</v>
      </c>
      <c r="CF151" s="19">
        <f t="shared" si="99"/>
        <v>0</v>
      </c>
      <c r="CG151" s="19">
        <f t="shared" si="100"/>
        <v>0</v>
      </c>
      <c r="CH151" s="19">
        <f t="shared" si="101"/>
        <v>0</v>
      </c>
      <c r="CI151" s="19">
        <f t="shared" si="102"/>
        <v>0</v>
      </c>
      <c r="CJ151" s="19">
        <f t="shared" si="103"/>
        <v>0</v>
      </c>
      <c r="CK151" s="19">
        <f t="shared" si="104"/>
        <v>0</v>
      </c>
      <c r="CL151" s="19">
        <f t="shared" si="105"/>
        <v>0</v>
      </c>
      <c r="CM151" s="19">
        <f t="shared" si="106"/>
        <v>0</v>
      </c>
      <c r="CN151" s="19">
        <f t="shared" si="107"/>
        <v>0</v>
      </c>
    </row>
    <row r="152" spans="2:92" ht="15" customHeight="1" x14ac:dyDescent="0.2">
      <c r="B152" s="136">
        <f t="shared" si="109"/>
        <v>144</v>
      </c>
      <c r="C152" s="137" t="str">
        <f>CONCATENATE('DATA SHEET'!$B$9,'Drill Size Info'!$P$2)</f>
        <v>" HWDP</v>
      </c>
      <c r="D152" s="138" t="str" cm="1">
        <f t="array" aca="1" ref="D152" ca="1">CELL("contents",BF152)</f>
        <v/>
      </c>
      <c r="E152" s="137" t="s">
        <v>154</v>
      </c>
      <c r="F152" s="137" t="s">
        <v>154</v>
      </c>
      <c r="G152" s="154"/>
      <c r="H152" s="154"/>
      <c r="I152" s="137" t="s">
        <v>154</v>
      </c>
      <c r="J152" s="154" t="s">
        <v>154</v>
      </c>
      <c r="K152" s="154" t="s">
        <v>154</v>
      </c>
      <c r="L152" s="137" t="s">
        <v>154</v>
      </c>
      <c r="M152" s="137" t="s">
        <v>154</v>
      </c>
      <c r="N152" s="158" t="str">
        <f>IF(CU152&lt;&gt;"",
    IF(INT('Drill Size Info'!$AA$19)=INT('Drill Size Info'!$AB$19),
        --(INT('Drill Size Info'!$AA$19) &amp; "." &amp; CU152),
        IF(AND((--(INT('Drill Size Info'!$AA$19) &amp; "." &amp; CU152)&gt;=--('Drill Size Info'!$AA$19)), (--(INT('Drill Size Info'!$AA$19) &amp; "." &amp; CU152)&lt;=--('Drill Size Info'!$AB$19))),
            --(INT('Drill Size Info'!$AA$19) &amp; "." &amp; CU152),
            --(INT('Drill Size Info'!$AB$19) &amp; "." &amp; CU152)
        )
    ),
    IF(CT152&lt;&gt;"",
        IF(INT('Drill Size Info'!$AA$19)=INT('Drill Size Info'!$AB$19),
            --(INT('Drill Size Info'!$AA$19) &amp; "." &amp; LEFT(CT152,3)),
            IF(AND((--(INT('Drill Size Info'!$AA$19) &amp; "." &amp; LEFT(CT152,3))&gt;=--('Drill Size Info'!$AA$19)), (--(INT('Drill Size Info'!$AA$19) &amp; "." &amp; LEFT(CT152,3))&lt;=--('Drill Size Info'!$AB$19))),
                --(INT('Drill Size Info'!$AA$19) &amp; "." &amp; LEFT(CT152,3)),
                --(INT('Drill Size Info'!$AB$19) &amp; "." &amp; LEFT(CT152,3))
            )
        ),
        "OK"
    )
)</f>
        <v>OK</v>
      </c>
      <c r="O152" s="163" t="str">
        <f>IF(CV152&lt;&gt;"",
    IF(INT('Drill Size Info'!$AA$19)=INT('Drill Size Info'!$AB$19),
        --(INT('Drill Size Info'!$AA$19) &amp; "." &amp; CV152),
        IF(AND((--(INT('Drill Size Info'!$AA$19) &amp; "." &amp; CV152)&gt;=--('Drill Size Info'!$AA$19)), (--(INT('Drill Size Info'!$AA$19) &amp; "." &amp; CV152)&lt;=--('Drill Size Info'!$AB$19))),
            --(INT('Drill Size Info'!$AA$19) &amp; "." &amp; CV152),
            --(INT('Drill Size Info'!$AB$19) &amp; "." &amp; CV152)
        )
    ),
    IF(CT152&lt;&gt;"",
        IF(INT('Drill Size Info'!$AA$19)=INT('Drill Size Info'!$AB$19),
            --(INT('Drill Size Info'!$AA$19) &amp; "." &amp; RIGHT(CT152,3)),
            IF(AND((--(INT('Drill Size Info'!$AA$19) &amp; "." &amp; RIGHT(CT152,3))&gt;=--('Drill Size Info'!$AA$19)), (--(INT('Drill Size Info'!$AA$19) &amp; "." &amp; RIGHT(CT152,3))&lt;=--('Drill Size Info'!$AB$19))),
                --(INT('Drill Size Info'!$AA$19) &amp; "." &amp; RIGHT(CT152,3)),
                --(INT('Drill Size Info'!$AB$19) &amp; "." &amp; RIGHT(CT152,3))
            )
        ),
        "N/A"
    )
)</f>
        <v>N/A</v>
      </c>
      <c r="P152" s="158" t="str">
        <f>IF(CX152&lt;&gt;"",
    IF(INT('Drill Size Info'!$AA$19)=INT('Drill Size Info'!$AB$15),
        --(INT('Drill Size Info'!$AA$15) &amp; "." &amp; CX152),
        IF(AND((--(INT('Drill Size Info'!$AA$15) &amp; "." &amp; CX152)&gt;=--('Drill Size Info'!$AA$15)), (--(INT('Drill Size Info'!$AA$15) &amp; "." &amp; CX152)&lt;=--('Drill Size Info'!$AB$15))),
            --(INT('Drill Size Info'!$AA$15) &amp; "." &amp; CX152),
            --(INT('Drill Size Info'!$AB$15) &amp; "." &amp; CX152)
        )
    ),
    IF(CW152&lt;&gt;"",
        IF(INT('Drill Size Info'!$AA$15)=INT('Drill Size Info'!$AB$15),
            --(INT('Drill Size Info'!$AA$15) &amp; "." &amp; LEFT(CW152,3)),
            IF(AND((--(INT('Drill Size Info'!$AA$15) &amp; "." &amp; LEFT(CW152,3))&gt;=--('Drill Size Info'!$AA$15)), (--(INT('Drill Size Info'!$AA$15) &amp; "." &amp; LEFT(CW152,3))&lt;=--('Drill Size Info'!$AB$15))),
                --(INT('Drill Size Info'!$AA$15) &amp; "." &amp; LEFT(CW152,3)),
                --(INT('Drill Size Info'!$AB$15) &amp; "." &amp; LEFT(CW152,3))
            )
        ),
        "OK"
    )
)</f>
        <v>OK</v>
      </c>
      <c r="Q152" s="163" t="str">
        <f>IF(CY152&lt;&gt;"",
    IF(INT('Drill Size Info'!$AA$19)=INT('Drill Size Info'!$AB$15),
        --(INT('Drill Size Info'!$AA$15) &amp; "." &amp; CY152),
        IF(AND((--(INT('Drill Size Info'!$AA$15) &amp; "." &amp; CY152)&gt;=--('Drill Size Info'!$AA$15)), (--(INT('Drill Size Info'!$AA$15) &amp; "." &amp; CY152)&lt;=--('Drill Size Info'!$AB$15))),
            --(INT('Drill Size Info'!$AA$15) &amp; "." &amp; CY152),
            --(INT('Drill Size Info'!$AB$15) &amp; "." &amp; CY152)
        )
    ),
    IF(CW152&lt;&gt;"",
        IF(INT('Drill Size Info'!$AA$15)=INT('Drill Size Info'!$AB$15),
            --(INT('Drill Size Info'!$AA$15) &amp; "." &amp; RIGHT(CW152,3)),
            IF(AND((--(INT('Drill Size Info'!$AA$15) &amp; "." &amp; RIGHT(CW152,3))&gt;=--('Drill Size Info'!$AA$15)), (--(INT('Drill Size Info'!$AA$15) &amp; "." &amp; RIGHT(CW152,3))&lt;=--('Drill Size Info'!$AB$15))),
                --(INT('Drill Size Info'!$AA$15) &amp; "." &amp; RIGHT(CW152,3)),
                --(INT('Drill Size Info'!$AB$15) &amp; "." &amp; RIGHT(CW152,3))
            )
        ),
        "N/A"
    )
)</f>
        <v>N/A</v>
      </c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40"/>
      <c r="AD152" s="140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41"/>
      <c r="AT152" s="141"/>
      <c r="AU152" s="141"/>
      <c r="AV152" s="141"/>
      <c r="AW152" s="141"/>
      <c r="AX152" s="141"/>
      <c r="AY152" s="142"/>
      <c r="AZ152" s="52"/>
      <c r="BA152" s="52"/>
      <c r="BB152" s="52"/>
      <c r="BC152" s="52"/>
      <c r="BD152" s="52"/>
      <c r="BE152" s="52"/>
      <c r="BF152" s="192" t="str">
        <f t="shared" si="108"/>
        <v/>
      </c>
      <c r="BG152" s="52"/>
      <c r="BH152" s="52"/>
      <c r="BI152" s="19">
        <f t="shared" ref="BI152:BI178" si="110">IF(R152="x",1,0)</f>
        <v>0</v>
      </c>
      <c r="BJ152" s="19">
        <f t="shared" ref="BJ152:BJ178" si="111">IF(T152="x",1,0)</f>
        <v>0</v>
      </c>
      <c r="BK152" s="19">
        <f t="shared" ref="BK152:BK178" si="112">IF(V152="x",1,0)</f>
        <v>0</v>
      </c>
      <c r="BL152" s="19">
        <f t="shared" ref="BL152:BL178" si="113">IF(W152="x",1,0)</f>
        <v>0</v>
      </c>
      <c r="BM152" s="19">
        <f t="shared" ref="BM152:BM178" si="114">IF(X152="x",1,0)</f>
        <v>0</v>
      </c>
      <c r="BN152" s="19">
        <f t="shared" ref="BN152:BN178" si="115">IF(Y152="x",1,0)</f>
        <v>0</v>
      </c>
      <c r="BO152" s="19">
        <f t="shared" ref="BO152:BO178" si="116">IF(Z152="x",1,0)</f>
        <v>0</v>
      </c>
      <c r="BP152" s="19">
        <f t="shared" ref="BP152:BP178" si="117">IF(AA152="x",1,0)</f>
        <v>0</v>
      </c>
      <c r="BQ152" s="19">
        <f t="shared" ref="BQ152:BQ178" si="118">IF(AB152="x",1,0)</f>
        <v>0</v>
      </c>
      <c r="BR152" s="19">
        <f t="shared" ref="BR152:BR178" si="119">IF(AC152="x",1,0)</f>
        <v>0</v>
      </c>
      <c r="BS152" s="19">
        <f t="shared" ref="BS152:BS178" si="120">IF(AD152="x",1,0)</f>
        <v>0</v>
      </c>
      <c r="BT152" s="19">
        <f t="shared" ref="BT152:BT178" si="121">IF(AE152="x",1,0)</f>
        <v>0</v>
      </c>
      <c r="BU152" s="19">
        <f t="shared" ref="BU152:BU178" si="122">IF(AF152="x",1,0)</f>
        <v>0</v>
      </c>
      <c r="BV152" s="19">
        <f t="shared" ref="BV152:BV178" si="123">IF(AG152="x",1,0)</f>
        <v>0</v>
      </c>
      <c r="BW152" s="19">
        <f t="shared" ref="BW152:BW178" si="124">IF(AH152="x",1,0)</f>
        <v>0</v>
      </c>
      <c r="BX152" s="19">
        <f t="shared" ref="BX152:BX178" si="125">IF(AI152="x",1,0)</f>
        <v>0</v>
      </c>
      <c r="BY152" s="19">
        <f t="shared" ref="BY152:BY178" si="126">IF(AJ152="x",1,0)</f>
        <v>0</v>
      </c>
      <c r="BZ152" s="19">
        <f t="shared" ref="BZ152:BZ178" si="127">IF(AK152="x",1,0)</f>
        <v>0</v>
      </c>
      <c r="CA152" s="19">
        <f t="shared" ref="CA152:CA178" si="128">IF(AL152="x",1,0)</f>
        <v>0</v>
      </c>
      <c r="CB152" s="19">
        <f t="shared" ref="CB152:CB178" si="129">IF(AM152="x",1,0)</f>
        <v>0</v>
      </c>
      <c r="CC152" s="19">
        <f t="shared" ref="CC152:CC178" si="130">IF(AN152="x",1,0)</f>
        <v>0</v>
      </c>
      <c r="CD152" s="19">
        <f t="shared" ref="CD152:CD178" si="131">IF(AO152="x",1,0)</f>
        <v>0</v>
      </c>
      <c r="CE152" s="19">
        <f t="shared" ref="CE152:CE178" si="132">IF(AP152="x",1,0)</f>
        <v>0</v>
      </c>
      <c r="CF152" s="19">
        <f t="shared" ref="CF152:CF178" si="133">IF(AQ152="x",1,0)</f>
        <v>0</v>
      </c>
      <c r="CG152" s="19">
        <f t="shared" ref="CG152:CG178" si="134">IF(AR152="x",1,0)</f>
        <v>0</v>
      </c>
      <c r="CH152" s="19">
        <f t="shared" ref="CH152:CH178" si="135">IF(AS152="x",1,0)</f>
        <v>0</v>
      </c>
      <c r="CI152" s="19">
        <f t="shared" ref="CI152:CI178" si="136">IF(AT152="x",1,0)</f>
        <v>0</v>
      </c>
      <c r="CJ152" s="19">
        <f t="shared" ref="CJ152:CJ178" si="137">IF(AU152="x",1,0)</f>
        <v>0</v>
      </c>
      <c r="CK152" s="19">
        <f t="shared" ref="CK152:CK178" si="138">IF(AV152="x",1,0)</f>
        <v>0</v>
      </c>
      <c r="CL152" s="19">
        <f t="shared" ref="CL152:CL178" si="139">IF(AW152="x",1,0)</f>
        <v>0</v>
      </c>
      <c r="CM152" s="19">
        <f t="shared" ref="CM152:CM178" si="140">IF(AX152="x",1,0)</f>
        <v>0</v>
      </c>
      <c r="CN152" s="19">
        <f t="shared" ref="CN152:CN178" si="141">IF(AY152="x",1,0)</f>
        <v>0</v>
      </c>
    </row>
    <row r="153" spans="2:92" ht="15" customHeight="1" x14ac:dyDescent="0.2">
      <c r="B153" s="136">
        <f t="shared" si="109"/>
        <v>145</v>
      </c>
      <c r="C153" s="137" t="str">
        <f>CONCATENATE('DATA SHEET'!$B$9,'Drill Size Info'!$P$2)</f>
        <v>" HWDP</v>
      </c>
      <c r="D153" s="138" t="str" cm="1">
        <f t="array" aca="1" ref="D153" ca="1">CELL("contents",BF153)</f>
        <v/>
      </c>
      <c r="E153" s="137" t="s">
        <v>154</v>
      </c>
      <c r="F153" s="137" t="s">
        <v>154</v>
      </c>
      <c r="G153" s="154"/>
      <c r="H153" s="154"/>
      <c r="I153" s="137" t="s">
        <v>154</v>
      </c>
      <c r="J153" s="154" t="s">
        <v>154</v>
      </c>
      <c r="K153" s="154" t="s">
        <v>154</v>
      </c>
      <c r="L153" s="137" t="s">
        <v>154</v>
      </c>
      <c r="M153" s="137" t="s">
        <v>154</v>
      </c>
      <c r="N153" s="158" t="str">
        <f>IF(CU153&lt;&gt;"",
    IF(INT('Drill Size Info'!$AA$19)=INT('Drill Size Info'!$AB$19),
        --(INT('Drill Size Info'!$AA$19) &amp; "." &amp; CU153),
        IF(AND((--(INT('Drill Size Info'!$AA$19) &amp; "." &amp; CU153)&gt;=--('Drill Size Info'!$AA$19)), (--(INT('Drill Size Info'!$AA$19) &amp; "." &amp; CU153)&lt;=--('Drill Size Info'!$AB$19))),
            --(INT('Drill Size Info'!$AA$19) &amp; "." &amp; CU153),
            --(INT('Drill Size Info'!$AB$19) &amp; "." &amp; CU153)
        )
    ),
    IF(CT153&lt;&gt;"",
        IF(INT('Drill Size Info'!$AA$19)=INT('Drill Size Info'!$AB$19),
            --(INT('Drill Size Info'!$AA$19) &amp; "." &amp; LEFT(CT153,3)),
            IF(AND((--(INT('Drill Size Info'!$AA$19) &amp; "." &amp; LEFT(CT153,3))&gt;=--('Drill Size Info'!$AA$19)), (--(INT('Drill Size Info'!$AA$19) &amp; "." &amp; LEFT(CT153,3))&lt;=--('Drill Size Info'!$AB$19))),
                --(INT('Drill Size Info'!$AA$19) &amp; "." &amp; LEFT(CT153,3)),
                --(INT('Drill Size Info'!$AB$19) &amp; "." &amp; LEFT(CT153,3))
            )
        ),
        "OK"
    )
)</f>
        <v>OK</v>
      </c>
      <c r="O153" s="163" t="str">
        <f>IF(CV153&lt;&gt;"",
    IF(INT('Drill Size Info'!$AA$19)=INT('Drill Size Info'!$AB$19),
        --(INT('Drill Size Info'!$AA$19) &amp; "." &amp; CV153),
        IF(AND((--(INT('Drill Size Info'!$AA$19) &amp; "." &amp; CV153)&gt;=--('Drill Size Info'!$AA$19)), (--(INT('Drill Size Info'!$AA$19) &amp; "." &amp; CV153)&lt;=--('Drill Size Info'!$AB$19))),
            --(INT('Drill Size Info'!$AA$19) &amp; "." &amp; CV153),
            --(INT('Drill Size Info'!$AB$19) &amp; "." &amp; CV153)
        )
    ),
    IF(CT153&lt;&gt;"",
        IF(INT('Drill Size Info'!$AA$19)=INT('Drill Size Info'!$AB$19),
            --(INT('Drill Size Info'!$AA$19) &amp; "." &amp; RIGHT(CT153,3)),
            IF(AND((--(INT('Drill Size Info'!$AA$19) &amp; "." &amp; RIGHT(CT153,3))&gt;=--('Drill Size Info'!$AA$19)), (--(INT('Drill Size Info'!$AA$19) &amp; "." &amp; RIGHT(CT153,3))&lt;=--('Drill Size Info'!$AB$19))),
                --(INT('Drill Size Info'!$AA$19) &amp; "." &amp; RIGHT(CT153,3)),
                --(INT('Drill Size Info'!$AB$19) &amp; "." &amp; RIGHT(CT153,3))
            )
        ),
        "N/A"
    )
)</f>
        <v>N/A</v>
      </c>
      <c r="P153" s="158" t="str">
        <f>IF(CX153&lt;&gt;"",
    IF(INT('Drill Size Info'!$AA$19)=INT('Drill Size Info'!$AB$15),
        --(INT('Drill Size Info'!$AA$15) &amp; "." &amp; CX153),
        IF(AND((--(INT('Drill Size Info'!$AA$15) &amp; "." &amp; CX153)&gt;=--('Drill Size Info'!$AA$15)), (--(INT('Drill Size Info'!$AA$15) &amp; "." &amp; CX153)&lt;=--('Drill Size Info'!$AB$15))),
            --(INT('Drill Size Info'!$AA$15) &amp; "." &amp; CX153),
            --(INT('Drill Size Info'!$AB$15) &amp; "." &amp; CX153)
        )
    ),
    IF(CW153&lt;&gt;"",
        IF(INT('Drill Size Info'!$AA$15)=INT('Drill Size Info'!$AB$15),
            --(INT('Drill Size Info'!$AA$15) &amp; "." &amp; LEFT(CW153,3)),
            IF(AND((--(INT('Drill Size Info'!$AA$15) &amp; "." &amp; LEFT(CW153,3))&gt;=--('Drill Size Info'!$AA$15)), (--(INT('Drill Size Info'!$AA$15) &amp; "." &amp; LEFT(CW153,3))&lt;=--('Drill Size Info'!$AB$15))),
                --(INT('Drill Size Info'!$AA$15) &amp; "." &amp; LEFT(CW153,3)),
                --(INT('Drill Size Info'!$AB$15) &amp; "." &amp; LEFT(CW153,3))
            )
        ),
        "OK"
    )
)</f>
        <v>OK</v>
      </c>
      <c r="Q153" s="163" t="str">
        <f>IF(CY153&lt;&gt;"",
    IF(INT('Drill Size Info'!$AA$19)=INT('Drill Size Info'!$AB$15),
        --(INT('Drill Size Info'!$AA$15) &amp; "." &amp; CY153),
        IF(AND((--(INT('Drill Size Info'!$AA$15) &amp; "." &amp; CY153)&gt;=--('Drill Size Info'!$AA$15)), (--(INT('Drill Size Info'!$AA$15) &amp; "." &amp; CY153)&lt;=--('Drill Size Info'!$AB$15))),
            --(INT('Drill Size Info'!$AA$15) &amp; "." &amp; CY153),
            --(INT('Drill Size Info'!$AB$15) &amp; "." &amp; CY153)
        )
    ),
    IF(CW153&lt;&gt;"",
        IF(INT('Drill Size Info'!$AA$15)=INT('Drill Size Info'!$AB$15),
            --(INT('Drill Size Info'!$AA$15) &amp; "." &amp; RIGHT(CW153,3)),
            IF(AND((--(INT('Drill Size Info'!$AA$15) &amp; "." &amp; RIGHT(CW153,3))&gt;=--('Drill Size Info'!$AA$15)), (--(INT('Drill Size Info'!$AA$15) &amp; "." &amp; RIGHT(CW153,3))&lt;=--('Drill Size Info'!$AB$15))),
                --(INT('Drill Size Info'!$AA$15) &amp; "." &amp; RIGHT(CW153,3)),
                --(INT('Drill Size Info'!$AB$15) &amp; "." &amp; RIGHT(CW153,3))
            )
        ),
        "N/A"
    )
)</f>
        <v>N/A</v>
      </c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40"/>
      <c r="AD153" s="140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41"/>
      <c r="AT153" s="141"/>
      <c r="AU153" s="141"/>
      <c r="AV153" s="141"/>
      <c r="AW153" s="141"/>
      <c r="AX153" s="141"/>
      <c r="AY153" s="142"/>
      <c r="AZ153" s="52"/>
      <c r="BA153" s="52"/>
      <c r="BB153" s="52"/>
      <c r="BC153" s="52"/>
      <c r="BD153" s="52"/>
      <c r="BE153" s="52"/>
      <c r="BF153" s="192" t="str">
        <f t="shared" si="108"/>
        <v/>
      </c>
      <c r="BG153" s="52"/>
      <c r="BH153" s="52"/>
      <c r="BI153" s="19">
        <f t="shared" si="110"/>
        <v>0</v>
      </c>
      <c r="BJ153" s="19">
        <f t="shared" si="111"/>
        <v>0</v>
      </c>
      <c r="BK153" s="19">
        <f t="shared" si="112"/>
        <v>0</v>
      </c>
      <c r="BL153" s="19">
        <f t="shared" si="113"/>
        <v>0</v>
      </c>
      <c r="BM153" s="19">
        <f t="shared" si="114"/>
        <v>0</v>
      </c>
      <c r="BN153" s="19">
        <f t="shared" si="115"/>
        <v>0</v>
      </c>
      <c r="BO153" s="19">
        <f t="shared" si="116"/>
        <v>0</v>
      </c>
      <c r="BP153" s="19">
        <f t="shared" si="117"/>
        <v>0</v>
      </c>
      <c r="BQ153" s="19">
        <f t="shared" si="118"/>
        <v>0</v>
      </c>
      <c r="BR153" s="19">
        <f t="shared" si="119"/>
        <v>0</v>
      </c>
      <c r="BS153" s="19">
        <f t="shared" si="120"/>
        <v>0</v>
      </c>
      <c r="BT153" s="19">
        <f t="shared" si="121"/>
        <v>0</v>
      </c>
      <c r="BU153" s="19">
        <f t="shared" si="122"/>
        <v>0</v>
      </c>
      <c r="BV153" s="19">
        <f t="shared" si="123"/>
        <v>0</v>
      </c>
      <c r="BW153" s="19">
        <f t="shared" si="124"/>
        <v>0</v>
      </c>
      <c r="BX153" s="19">
        <f t="shared" si="125"/>
        <v>0</v>
      </c>
      <c r="BY153" s="19">
        <f t="shared" si="126"/>
        <v>0</v>
      </c>
      <c r="BZ153" s="19">
        <f t="shared" si="127"/>
        <v>0</v>
      </c>
      <c r="CA153" s="19">
        <f t="shared" si="128"/>
        <v>0</v>
      </c>
      <c r="CB153" s="19">
        <f t="shared" si="129"/>
        <v>0</v>
      </c>
      <c r="CC153" s="19">
        <f t="shared" si="130"/>
        <v>0</v>
      </c>
      <c r="CD153" s="19">
        <f t="shared" si="131"/>
        <v>0</v>
      </c>
      <c r="CE153" s="19">
        <f t="shared" si="132"/>
        <v>0</v>
      </c>
      <c r="CF153" s="19">
        <f t="shared" si="133"/>
        <v>0</v>
      </c>
      <c r="CG153" s="19">
        <f t="shared" si="134"/>
        <v>0</v>
      </c>
      <c r="CH153" s="19">
        <f t="shared" si="135"/>
        <v>0</v>
      </c>
      <c r="CI153" s="19">
        <f t="shared" si="136"/>
        <v>0</v>
      </c>
      <c r="CJ153" s="19">
        <f t="shared" si="137"/>
        <v>0</v>
      </c>
      <c r="CK153" s="19">
        <f t="shared" si="138"/>
        <v>0</v>
      </c>
      <c r="CL153" s="19">
        <f t="shared" si="139"/>
        <v>0</v>
      </c>
      <c r="CM153" s="19">
        <f t="shared" si="140"/>
        <v>0</v>
      </c>
      <c r="CN153" s="19">
        <f t="shared" si="141"/>
        <v>0</v>
      </c>
    </row>
    <row r="154" spans="2:92" ht="15" customHeight="1" x14ac:dyDescent="0.2">
      <c r="B154" s="136">
        <f t="shared" si="109"/>
        <v>146</v>
      </c>
      <c r="C154" s="137" t="str">
        <f>CONCATENATE('DATA SHEET'!$B$9,'Drill Size Info'!$P$2)</f>
        <v>" HWDP</v>
      </c>
      <c r="D154" s="138" t="str" cm="1">
        <f t="array" aca="1" ref="D154" ca="1">CELL("contents",BF154)</f>
        <v/>
      </c>
      <c r="E154" s="137" t="s">
        <v>154</v>
      </c>
      <c r="F154" s="137" t="s">
        <v>154</v>
      </c>
      <c r="G154" s="154"/>
      <c r="H154" s="154"/>
      <c r="I154" s="137" t="s">
        <v>154</v>
      </c>
      <c r="J154" s="154" t="s">
        <v>154</v>
      </c>
      <c r="K154" s="154" t="s">
        <v>154</v>
      </c>
      <c r="L154" s="137" t="s">
        <v>154</v>
      </c>
      <c r="M154" s="137" t="s">
        <v>154</v>
      </c>
      <c r="N154" s="158" t="str">
        <f>IF(CU154&lt;&gt;"",
    IF(INT('Drill Size Info'!$AA$19)=INT('Drill Size Info'!$AB$19),
        --(INT('Drill Size Info'!$AA$19) &amp; "." &amp; CU154),
        IF(AND((--(INT('Drill Size Info'!$AA$19) &amp; "." &amp; CU154)&gt;=--('Drill Size Info'!$AA$19)), (--(INT('Drill Size Info'!$AA$19) &amp; "." &amp; CU154)&lt;=--('Drill Size Info'!$AB$19))),
            --(INT('Drill Size Info'!$AA$19) &amp; "." &amp; CU154),
            --(INT('Drill Size Info'!$AB$19) &amp; "." &amp; CU154)
        )
    ),
    IF(CT154&lt;&gt;"",
        IF(INT('Drill Size Info'!$AA$19)=INT('Drill Size Info'!$AB$19),
            --(INT('Drill Size Info'!$AA$19) &amp; "." &amp; LEFT(CT154,3)),
            IF(AND((--(INT('Drill Size Info'!$AA$19) &amp; "." &amp; LEFT(CT154,3))&gt;=--('Drill Size Info'!$AA$19)), (--(INT('Drill Size Info'!$AA$19) &amp; "." &amp; LEFT(CT154,3))&lt;=--('Drill Size Info'!$AB$19))),
                --(INT('Drill Size Info'!$AA$19) &amp; "." &amp; LEFT(CT154,3)),
                --(INT('Drill Size Info'!$AB$19) &amp; "." &amp; LEFT(CT154,3))
            )
        ),
        "OK"
    )
)</f>
        <v>OK</v>
      </c>
      <c r="O154" s="163" t="str">
        <f>IF(CV154&lt;&gt;"",
    IF(INT('Drill Size Info'!$AA$19)=INT('Drill Size Info'!$AB$19),
        --(INT('Drill Size Info'!$AA$19) &amp; "." &amp; CV154),
        IF(AND((--(INT('Drill Size Info'!$AA$19) &amp; "." &amp; CV154)&gt;=--('Drill Size Info'!$AA$19)), (--(INT('Drill Size Info'!$AA$19) &amp; "." &amp; CV154)&lt;=--('Drill Size Info'!$AB$19))),
            --(INT('Drill Size Info'!$AA$19) &amp; "." &amp; CV154),
            --(INT('Drill Size Info'!$AB$19) &amp; "." &amp; CV154)
        )
    ),
    IF(CT154&lt;&gt;"",
        IF(INT('Drill Size Info'!$AA$19)=INT('Drill Size Info'!$AB$19),
            --(INT('Drill Size Info'!$AA$19) &amp; "." &amp; RIGHT(CT154,3)),
            IF(AND((--(INT('Drill Size Info'!$AA$19) &amp; "." &amp; RIGHT(CT154,3))&gt;=--('Drill Size Info'!$AA$19)), (--(INT('Drill Size Info'!$AA$19) &amp; "." &amp; RIGHT(CT154,3))&lt;=--('Drill Size Info'!$AB$19))),
                --(INT('Drill Size Info'!$AA$19) &amp; "." &amp; RIGHT(CT154,3)),
                --(INT('Drill Size Info'!$AB$19) &amp; "." &amp; RIGHT(CT154,3))
            )
        ),
        "N/A"
    )
)</f>
        <v>N/A</v>
      </c>
      <c r="P154" s="158" t="str">
        <f>IF(CX154&lt;&gt;"",
    IF(INT('Drill Size Info'!$AA$19)=INT('Drill Size Info'!$AB$15),
        --(INT('Drill Size Info'!$AA$15) &amp; "." &amp; CX154),
        IF(AND((--(INT('Drill Size Info'!$AA$15) &amp; "." &amp; CX154)&gt;=--('Drill Size Info'!$AA$15)), (--(INT('Drill Size Info'!$AA$15) &amp; "." &amp; CX154)&lt;=--('Drill Size Info'!$AB$15))),
            --(INT('Drill Size Info'!$AA$15) &amp; "." &amp; CX154),
            --(INT('Drill Size Info'!$AB$15) &amp; "." &amp; CX154)
        )
    ),
    IF(CW154&lt;&gt;"",
        IF(INT('Drill Size Info'!$AA$15)=INT('Drill Size Info'!$AB$15),
            --(INT('Drill Size Info'!$AA$15) &amp; "." &amp; LEFT(CW154,3)),
            IF(AND((--(INT('Drill Size Info'!$AA$15) &amp; "." &amp; LEFT(CW154,3))&gt;=--('Drill Size Info'!$AA$15)), (--(INT('Drill Size Info'!$AA$15) &amp; "." &amp; LEFT(CW154,3))&lt;=--('Drill Size Info'!$AB$15))),
                --(INT('Drill Size Info'!$AA$15) &amp; "." &amp; LEFT(CW154,3)),
                --(INT('Drill Size Info'!$AB$15) &amp; "." &amp; LEFT(CW154,3))
            )
        ),
        "OK"
    )
)</f>
        <v>OK</v>
      </c>
      <c r="Q154" s="163" t="str">
        <f>IF(CY154&lt;&gt;"",
    IF(INT('Drill Size Info'!$AA$19)=INT('Drill Size Info'!$AB$15),
        --(INT('Drill Size Info'!$AA$15) &amp; "." &amp; CY154),
        IF(AND((--(INT('Drill Size Info'!$AA$15) &amp; "." &amp; CY154)&gt;=--('Drill Size Info'!$AA$15)), (--(INT('Drill Size Info'!$AA$15) &amp; "." &amp; CY154)&lt;=--('Drill Size Info'!$AB$15))),
            --(INT('Drill Size Info'!$AA$15) &amp; "." &amp; CY154),
            --(INT('Drill Size Info'!$AB$15) &amp; "." &amp; CY154)
        )
    ),
    IF(CW154&lt;&gt;"",
        IF(INT('Drill Size Info'!$AA$15)=INT('Drill Size Info'!$AB$15),
            --(INT('Drill Size Info'!$AA$15) &amp; "." &amp; RIGHT(CW154,3)),
            IF(AND((--(INT('Drill Size Info'!$AA$15) &amp; "." &amp; RIGHT(CW154,3))&gt;=--('Drill Size Info'!$AA$15)), (--(INT('Drill Size Info'!$AA$15) &amp; "." &amp; RIGHT(CW154,3))&lt;=--('Drill Size Info'!$AB$15))),
                --(INT('Drill Size Info'!$AA$15) &amp; "." &amp; RIGHT(CW154,3)),
                --(INT('Drill Size Info'!$AB$15) &amp; "." &amp; RIGHT(CW154,3))
            )
        ),
        "N/A"
    )
)</f>
        <v>N/A</v>
      </c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40"/>
      <c r="AD154" s="140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41"/>
      <c r="AT154" s="141"/>
      <c r="AU154" s="141"/>
      <c r="AV154" s="141"/>
      <c r="AW154" s="141"/>
      <c r="AX154" s="141"/>
      <c r="AY154" s="142"/>
      <c r="AZ154" s="52"/>
      <c r="BA154" s="52"/>
      <c r="BB154" s="52"/>
      <c r="BC154" s="52"/>
      <c r="BD154" s="52"/>
      <c r="BE154" s="52"/>
      <c r="BF154" s="192" t="str">
        <f t="shared" si="108"/>
        <v/>
      </c>
      <c r="BG154" s="52"/>
      <c r="BH154" s="52"/>
      <c r="BI154" s="19">
        <f t="shared" si="110"/>
        <v>0</v>
      </c>
      <c r="BJ154" s="19">
        <f t="shared" si="111"/>
        <v>0</v>
      </c>
      <c r="BK154" s="19">
        <f t="shared" si="112"/>
        <v>0</v>
      </c>
      <c r="BL154" s="19">
        <f t="shared" si="113"/>
        <v>0</v>
      </c>
      <c r="BM154" s="19">
        <f t="shared" si="114"/>
        <v>0</v>
      </c>
      <c r="BN154" s="19">
        <f t="shared" si="115"/>
        <v>0</v>
      </c>
      <c r="BO154" s="19">
        <f t="shared" si="116"/>
        <v>0</v>
      </c>
      <c r="BP154" s="19">
        <f t="shared" si="117"/>
        <v>0</v>
      </c>
      <c r="BQ154" s="19">
        <f t="shared" si="118"/>
        <v>0</v>
      </c>
      <c r="BR154" s="19">
        <f t="shared" si="119"/>
        <v>0</v>
      </c>
      <c r="BS154" s="19">
        <f t="shared" si="120"/>
        <v>0</v>
      </c>
      <c r="BT154" s="19">
        <f t="shared" si="121"/>
        <v>0</v>
      </c>
      <c r="BU154" s="19">
        <f t="shared" si="122"/>
        <v>0</v>
      </c>
      <c r="BV154" s="19">
        <f t="shared" si="123"/>
        <v>0</v>
      </c>
      <c r="BW154" s="19">
        <f t="shared" si="124"/>
        <v>0</v>
      </c>
      <c r="BX154" s="19">
        <f t="shared" si="125"/>
        <v>0</v>
      </c>
      <c r="BY154" s="19">
        <f t="shared" si="126"/>
        <v>0</v>
      </c>
      <c r="BZ154" s="19">
        <f t="shared" si="127"/>
        <v>0</v>
      </c>
      <c r="CA154" s="19">
        <f t="shared" si="128"/>
        <v>0</v>
      </c>
      <c r="CB154" s="19">
        <f t="shared" si="129"/>
        <v>0</v>
      </c>
      <c r="CC154" s="19">
        <f t="shared" si="130"/>
        <v>0</v>
      </c>
      <c r="CD154" s="19">
        <f t="shared" si="131"/>
        <v>0</v>
      </c>
      <c r="CE154" s="19">
        <f t="shared" si="132"/>
        <v>0</v>
      </c>
      <c r="CF154" s="19">
        <f t="shared" si="133"/>
        <v>0</v>
      </c>
      <c r="CG154" s="19">
        <f t="shared" si="134"/>
        <v>0</v>
      </c>
      <c r="CH154" s="19">
        <f t="shared" si="135"/>
        <v>0</v>
      </c>
      <c r="CI154" s="19">
        <f t="shared" si="136"/>
        <v>0</v>
      </c>
      <c r="CJ154" s="19">
        <f t="shared" si="137"/>
        <v>0</v>
      </c>
      <c r="CK154" s="19">
        <f t="shared" si="138"/>
        <v>0</v>
      </c>
      <c r="CL154" s="19">
        <f t="shared" si="139"/>
        <v>0</v>
      </c>
      <c r="CM154" s="19">
        <f t="shared" si="140"/>
        <v>0</v>
      </c>
      <c r="CN154" s="19">
        <f t="shared" si="141"/>
        <v>0</v>
      </c>
    </row>
    <row r="155" spans="2:92" ht="15" customHeight="1" x14ac:dyDescent="0.2">
      <c r="B155" s="136">
        <f t="shared" si="109"/>
        <v>147</v>
      </c>
      <c r="C155" s="137" t="str">
        <f>CONCATENATE('DATA SHEET'!$B$9,'Drill Size Info'!$P$2)</f>
        <v>" HWDP</v>
      </c>
      <c r="D155" s="138" t="str" cm="1">
        <f t="array" aca="1" ref="D155" ca="1">CELL("contents",BF155)</f>
        <v/>
      </c>
      <c r="E155" s="137" t="s">
        <v>154</v>
      </c>
      <c r="F155" s="137" t="s">
        <v>154</v>
      </c>
      <c r="G155" s="154"/>
      <c r="H155" s="154"/>
      <c r="I155" s="137" t="s">
        <v>154</v>
      </c>
      <c r="J155" s="154" t="s">
        <v>154</v>
      </c>
      <c r="K155" s="154" t="s">
        <v>154</v>
      </c>
      <c r="L155" s="137" t="s">
        <v>154</v>
      </c>
      <c r="M155" s="137" t="s">
        <v>154</v>
      </c>
      <c r="N155" s="158" t="str">
        <f>IF(CU155&lt;&gt;"",
    IF(INT('Drill Size Info'!$AA$19)=INT('Drill Size Info'!$AB$19),
        --(INT('Drill Size Info'!$AA$19) &amp; "." &amp; CU155),
        IF(AND((--(INT('Drill Size Info'!$AA$19) &amp; "." &amp; CU155)&gt;=--('Drill Size Info'!$AA$19)), (--(INT('Drill Size Info'!$AA$19) &amp; "." &amp; CU155)&lt;=--('Drill Size Info'!$AB$19))),
            --(INT('Drill Size Info'!$AA$19) &amp; "." &amp; CU155),
            --(INT('Drill Size Info'!$AB$19) &amp; "." &amp; CU155)
        )
    ),
    IF(CT155&lt;&gt;"",
        IF(INT('Drill Size Info'!$AA$19)=INT('Drill Size Info'!$AB$19),
            --(INT('Drill Size Info'!$AA$19) &amp; "." &amp; LEFT(CT155,3)),
            IF(AND((--(INT('Drill Size Info'!$AA$19) &amp; "." &amp; LEFT(CT155,3))&gt;=--('Drill Size Info'!$AA$19)), (--(INT('Drill Size Info'!$AA$19) &amp; "." &amp; LEFT(CT155,3))&lt;=--('Drill Size Info'!$AB$19))),
                --(INT('Drill Size Info'!$AA$19) &amp; "." &amp; LEFT(CT155,3)),
                --(INT('Drill Size Info'!$AB$19) &amp; "." &amp; LEFT(CT155,3))
            )
        ),
        "OK"
    )
)</f>
        <v>OK</v>
      </c>
      <c r="O155" s="163" t="str">
        <f>IF(CV155&lt;&gt;"",
    IF(INT('Drill Size Info'!$AA$19)=INT('Drill Size Info'!$AB$19),
        --(INT('Drill Size Info'!$AA$19) &amp; "." &amp; CV155),
        IF(AND((--(INT('Drill Size Info'!$AA$19) &amp; "." &amp; CV155)&gt;=--('Drill Size Info'!$AA$19)), (--(INT('Drill Size Info'!$AA$19) &amp; "." &amp; CV155)&lt;=--('Drill Size Info'!$AB$19))),
            --(INT('Drill Size Info'!$AA$19) &amp; "." &amp; CV155),
            --(INT('Drill Size Info'!$AB$19) &amp; "." &amp; CV155)
        )
    ),
    IF(CT155&lt;&gt;"",
        IF(INT('Drill Size Info'!$AA$19)=INT('Drill Size Info'!$AB$19),
            --(INT('Drill Size Info'!$AA$19) &amp; "." &amp; RIGHT(CT155,3)),
            IF(AND((--(INT('Drill Size Info'!$AA$19) &amp; "." &amp; RIGHT(CT155,3))&gt;=--('Drill Size Info'!$AA$19)), (--(INT('Drill Size Info'!$AA$19) &amp; "." &amp; RIGHT(CT155,3))&lt;=--('Drill Size Info'!$AB$19))),
                --(INT('Drill Size Info'!$AA$19) &amp; "." &amp; RIGHT(CT155,3)),
                --(INT('Drill Size Info'!$AB$19) &amp; "." &amp; RIGHT(CT155,3))
            )
        ),
        "N/A"
    )
)</f>
        <v>N/A</v>
      </c>
      <c r="P155" s="158" t="str">
        <f>IF(CX155&lt;&gt;"",
    IF(INT('Drill Size Info'!$AA$19)=INT('Drill Size Info'!$AB$15),
        --(INT('Drill Size Info'!$AA$15) &amp; "." &amp; CX155),
        IF(AND((--(INT('Drill Size Info'!$AA$15) &amp; "." &amp; CX155)&gt;=--('Drill Size Info'!$AA$15)), (--(INT('Drill Size Info'!$AA$15) &amp; "." &amp; CX155)&lt;=--('Drill Size Info'!$AB$15))),
            --(INT('Drill Size Info'!$AA$15) &amp; "." &amp; CX155),
            --(INT('Drill Size Info'!$AB$15) &amp; "." &amp; CX155)
        )
    ),
    IF(CW155&lt;&gt;"",
        IF(INT('Drill Size Info'!$AA$15)=INT('Drill Size Info'!$AB$15),
            --(INT('Drill Size Info'!$AA$15) &amp; "." &amp; LEFT(CW155,3)),
            IF(AND((--(INT('Drill Size Info'!$AA$15) &amp; "." &amp; LEFT(CW155,3))&gt;=--('Drill Size Info'!$AA$15)), (--(INT('Drill Size Info'!$AA$15) &amp; "." &amp; LEFT(CW155,3))&lt;=--('Drill Size Info'!$AB$15))),
                --(INT('Drill Size Info'!$AA$15) &amp; "." &amp; LEFT(CW155,3)),
                --(INT('Drill Size Info'!$AB$15) &amp; "." &amp; LEFT(CW155,3))
            )
        ),
        "OK"
    )
)</f>
        <v>OK</v>
      </c>
      <c r="Q155" s="163" t="str">
        <f>IF(CY155&lt;&gt;"",
    IF(INT('Drill Size Info'!$AA$19)=INT('Drill Size Info'!$AB$15),
        --(INT('Drill Size Info'!$AA$15) &amp; "." &amp; CY155),
        IF(AND((--(INT('Drill Size Info'!$AA$15) &amp; "." &amp; CY155)&gt;=--('Drill Size Info'!$AA$15)), (--(INT('Drill Size Info'!$AA$15) &amp; "." &amp; CY155)&lt;=--('Drill Size Info'!$AB$15))),
            --(INT('Drill Size Info'!$AA$15) &amp; "." &amp; CY155),
            --(INT('Drill Size Info'!$AB$15) &amp; "." &amp; CY155)
        )
    ),
    IF(CW155&lt;&gt;"",
        IF(INT('Drill Size Info'!$AA$15)=INT('Drill Size Info'!$AB$15),
            --(INT('Drill Size Info'!$AA$15) &amp; "." &amp; RIGHT(CW155,3)),
            IF(AND((--(INT('Drill Size Info'!$AA$15) &amp; "." &amp; RIGHT(CW155,3))&gt;=--('Drill Size Info'!$AA$15)), (--(INT('Drill Size Info'!$AA$15) &amp; "." &amp; RIGHT(CW155,3))&lt;=--('Drill Size Info'!$AB$15))),
                --(INT('Drill Size Info'!$AA$15) &amp; "." &amp; RIGHT(CW155,3)),
                --(INT('Drill Size Info'!$AB$15) &amp; "." &amp; RIGHT(CW155,3))
            )
        ),
        "N/A"
    )
)</f>
        <v>N/A</v>
      </c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40"/>
      <c r="AD155" s="140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41"/>
      <c r="AT155" s="141"/>
      <c r="AU155" s="141"/>
      <c r="AV155" s="141"/>
      <c r="AW155" s="141"/>
      <c r="AX155" s="141"/>
      <c r="AY155" s="142"/>
      <c r="AZ155" s="52"/>
      <c r="BA155" s="52"/>
      <c r="BB155" s="52"/>
      <c r="BC155" s="52"/>
      <c r="BD155" s="52"/>
      <c r="BE155" s="52"/>
      <c r="BF155" s="192" t="str">
        <f t="shared" si="108"/>
        <v/>
      </c>
      <c r="BG155" s="52"/>
      <c r="BH155" s="52"/>
      <c r="BI155" s="19">
        <f t="shared" si="110"/>
        <v>0</v>
      </c>
      <c r="BJ155" s="19">
        <f t="shared" si="111"/>
        <v>0</v>
      </c>
      <c r="BK155" s="19">
        <f t="shared" si="112"/>
        <v>0</v>
      </c>
      <c r="BL155" s="19">
        <f t="shared" si="113"/>
        <v>0</v>
      </c>
      <c r="BM155" s="19">
        <f t="shared" si="114"/>
        <v>0</v>
      </c>
      <c r="BN155" s="19">
        <f t="shared" si="115"/>
        <v>0</v>
      </c>
      <c r="BO155" s="19">
        <f t="shared" si="116"/>
        <v>0</v>
      </c>
      <c r="BP155" s="19">
        <f t="shared" si="117"/>
        <v>0</v>
      </c>
      <c r="BQ155" s="19">
        <f t="shared" si="118"/>
        <v>0</v>
      </c>
      <c r="BR155" s="19">
        <f t="shared" si="119"/>
        <v>0</v>
      </c>
      <c r="BS155" s="19">
        <f t="shared" si="120"/>
        <v>0</v>
      </c>
      <c r="BT155" s="19">
        <f t="shared" si="121"/>
        <v>0</v>
      </c>
      <c r="BU155" s="19">
        <f t="shared" si="122"/>
        <v>0</v>
      </c>
      <c r="BV155" s="19">
        <f t="shared" si="123"/>
        <v>0</v>
      </c>
      <c r="BW155" s="19">
        <f t="shared" si="124"/>
        <v>0</v>
      </c>
      <c r="BX155" s="19">
        <f t="shared" si="125"/>
        <v>0</v>
      </c>
      <c r="BY155" s="19">
        <f t="shared" si="126"/>
        <v>0</v>
      </c>
      <c r="BZ155" s="19">
        <f t="shared" si="127"/>
        <v>0</v>
      </c>
      <c r="CA155" s="19">
        <f t="shared" si="128"/>
        <v>0</v>
      </c>
      <c r="CB155" s="19">
        <f t="shared" si="129"/>
        <v>0</v>
      </c>
      <c r="CC155" s="19">
        <f t="shared" si="130"/>
        <v>0</v>
      </c>
      <c r="CD155" s="19">
        <f t="shared" si="131"/>
        <v>0</v>
      </c>
      <c r="CE155" s="19">
        <f t="shared" si="132"/>
        <v>0</v>
      </c>
      <c r="CF155" s="19">
        <f t="shared" si="133"/>
        <v>0</v>
      </c>
      <c r="CG155" s="19">
        <f t="shared" si="134"/>
        <v>0</v>
      </c>
      <c r="CH155" s="19">
        <f t="shared" si="135"/>
        <v>0</v>
      </c>
      <c r="CI155" s="19">
        <f t="shared" si="136"/>
        <v>0</v>
      </c>
      <c r="CJ155" s="19">
        <f t="shared" si="137"/>
        <v>0</v>
      </c>
      <c r="CK155" s="19">
        <f t="shared" si="138"/>
        <v>0</v>
      </c>
      <c r="CL155" s="19">
        <f t="shared" si="139"/>
        <v>0</v>
      </c>
      <c r="CM155" s="19">
        <f t="shared" si="140"/>
        <v>0</v>
      </c>
      <c r="CN155" s="19">
        <f t="shared" si="141"/>
        <v>0</v>
      </c>
    </row>
    <row r="156" spans="2:92" ht="15" customHeight="1" x14ac:dyDescent="0.2">
      <c r="B156" s="136">
        <f t="shared" si="109"/>
        <v>148</v>
      </c>
      <c r="C156" s="137" t="str">
        <f>CONCATENATE('DATA SHEET'!$B$9,'Drill Size Info'!$P$2)</f>
        <v>" HWDP</v>
      </c>
      <c r="D156" s="138" t="str" cm="1">
        <f t="array" aca="1" ref="D156" ca="1">CELL("contents",BF156)</f>
        <v/>
      </c>
      <c r="E156" s="137" t="s">
        <v>154</v>
      </c>
      <c r="F156" s="137" t="s">
        <v>154</v>
      </c>
      <c r="G156" s="154"/>
      <c r="H156" s="154"/>
      <c r="I156" s="137" t="s">
        <v>154</v>
      </c>
      <c r="J156" s="154" t="s">
        <v>154</v>
      </c>
      <c r="K156" s="154" t="s">
        <v>154</v>
      </c>
      <c r="L156" s="137" t="s">
        <v>154</v>
      </c>
      <c r="M156" s="137" t="s">
        <v>154</v>
      </c>
      <c r="N156" s="158" t="str">
        <f>IF(CU156&lt;&gt;"",
    IF(INT('Drill Size Info'!$AA$19)=INT('Drill Size Info'!$AB$19),
        --(INT('Drill Size Info'!$AA$19) &amp; "." &amp; CU156),
        IF(AND((--(INT('Drill Size Info'!$AA$19) &amp; "." &amp; CU156)&gt;=--('Drill Size Info'!$AA$19)), (--(INT('Drill Size Info'!$AA$19) &amp; "." &amp; CU156)&lt;=--('Drill Size Info'!$AB$19))),
            --(INT('Drill Size Info'!$AA$19) &amp; "." &amp; CU156),
            --(INT('Drill Size Info'!$AB$19) &amp; "." &amp; CU156)
        )
    ),
    IF(CT156&lt;&gt;"",
        IF(INT('Drill Size Info'!$AA$19)=INT('Drill Size Info'!$AB$19),
            --(INT('Drill Size Info'!$AA$19) &amp; "." &amp; LEFT(CT156,3)),
            IF(AND((--(INT('Drill Size Info'!$AA$19) &amp; "." &amp; LEFT(CT156,3))&gt;=--('Drill Size Info'!$AA$19)), (--(INT('Drill Size Info'!$AA$19) &amp; "." &amp; LEFT(CT156,3))&lt;=--('Drill Size Info'!$AB$19))),
                --(INT('Drill Size Info'!$AA$19) &amp; "." &amp; LEFT(CT156,3)),
                --(INT('Drill Size Info'!$AB$19) &amp; "." &amp; LEFT(CT156,3))
            )
        ),
        "OK"
    )
)</f>
        <v>OK</v>
      </c>
      <c r="O156" s="163" t="str">
        <f>IF(CV156&lt;&gt;"",
    IF(INT('Drill Size Info'!$AA$19)=INT('Drill Size Info'!$AB$19),
        --(INT('Drill Size Info'!$AA$19) &amp; "." &amp; CV156),
        IF(AND((--(INT('Drill Size Info'!$AA$19) &amp; "." &amp; CV156)&gt;=--('Drill Size Info'!$AA$19)), (--(INT('Drill Size Info'!$AA$19) &amp; "." &amp; CV156)&lt;=--('Drill Size Info'!$AB$19))),
            --(INT('Drill Size Info'!$AA$19) &amp; "." &amp; CV156),
            --(INT('Drill Size Info'!$AB$19) &amp; "." &amp; CV156)
        )
    ),
    IF(CT156&lt;&gt;"",
        IF(INT('Drill Size Info'!$AA$19)=INT('Drill Size Info'!$AB$19),
            --(INT('Drill Size Info'!$AA$19) &amp; "." &amp; RIGHT(CT156,3)),
            IF(AND((--(INT('Drill Size Info'!$AA$19) &amp; "." &amp; RIGHT(CT156,3))&gt;=--('Drill Size Info'!$AA$19)), (--(INT('Drill Size Info'!$AA$19) &amp; "." &amp; RIGHT(CT156,3))&lt;=--('Drill Size Info'!$AB$19))),
                --(INT('Drill Size Info'!$AA$19) &amp; "." &amp; RIGHT(CT156,3)),
                --(INT('Drill Size Info'!$AB$19) &amp; "." &amp; RIGHT(CT156,3))
            )
        ),
        "N/A"
    )
)</f>
        <v>N/A</v>
      </c>
      <c r="P156" s="158" t="str">
        <f>IF(CX156&lt;&gt;"",
    IF(INT('Drill Size Info'!$AA$19)=INT('Drill Size Info'!$AB$15),
        --(INT('Drill Size Info'!$AA$15) &amp; "." &amp; CX156),
        IF(AND((--(INT('Drill Size Info'!$AA$15) &amp; "." &amp; CX156)&gt;=--('Drill Size Info'!$AA$15)), (--(INT('Drill Size Info'!$AA$15) &amp; "." &amp; CX156)&lt;=--('Drill Size Info'!$AB$15))),
            --(INT('Drill Size Info'!$AA$15) &amp; "." &amp; CX156),
            --(INT('Drill Size Info'!$AB$15) &amp; "." &amp; CX156)
        )
    ),
    IF(CW156&lt;&gt;"",
        IF(INT('Drill Size Info'!$AA$15)=INT('Drill Size Info'!$AB$15),
            --(INT('Drill Size Info'!$AA$15) &amp; "." &amp; LEFT(CW156,3)),
            IF(AND((--(INT('Drill Size Info'!$AA$15) &amp; "." &amp; LEFT(CW156,3))&gt;=--('Drill Size Info'!$AA$15)), (--(INT('Drill Size Info'!$AA$15) &amp; "." &amp; LEFT(CW156,3))&lt;=--('Drill Size Info'!$AB$15))),
                --(INT('Drill Size Info'!$AA$15) &amp; "." &amp; LEFT(CW156,3)),
                --(INT('Drill Size Info'!$AB$15) &amp; "." &amp; LEFT(CW156,3))
            )
        ),
        "OK"
    )
)</f>
        <v>OK</v>
      </c>
      <c r="Q156" s="163" t="str">
        <f>IF(CY156&lt;&gt;"",
    IF(INT('Drill Size Info'!$AA$19)=INT('Drill Size Info'!$AB$15),
        --(INT('Drill Size Info'!$AA$15) &amp; "." &amp; CY156),
        IF(AND((--(INT('Drill Size Info'!$AA$15) &amp; "." &amp; CY156)&gt;=--('Drill Size Info'!$AA$15)), (--(INT('Drill Size Info'!$AA$15) &amp; "." &amp; CY156)&lt;=--('Drill Size Info'!$AB$15))),
            --(INT('Drill Size Info'!$AA$15) &amp; "." &amp; CY156),
            --(INT('Drill Size Info'!$AB$15) &amp; "." &amp; CY156)
        )
    ),
    IF(CW156&lt;&gt;"",
        IF(INT('Drill Size Info'!$AA$15)=INT('Drill Size Info'!$AB$15),
            --(INT('Drill Size Info'!$AA$15) &amp; "." &amp; RIGHT(CW156,3)),
            IF(AND((--(INT('Drill Size Info'!$AA$15) &amp; "." &amp; RIGHT(CW156,3))&gt;=--('Drill Size Info'!$AA$15)), (--(INT('Drill Size Info'!$AA$15) &amp; "." &amp; RIGHT(CW156,3))&lt;=--('Drill Size Info'!$AB$15))),
                --(INT('Drill Size Info'!$AA$15) &amp; "." &amp; RIGHT(CW156,3)),
                --(INT('Drill Size Info'!$AB$15) &amp; "." &amp; RIGHT(CW156,3))
            )
        ),
        "N/A"
    )
)</f>
        <v>N/A</v>
      </c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40"/>
      <c r="AD156" s="140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41"/>
      <c r="AT156" s="141"/>
      <c r="AU156" s="141"/>
      <c r="AV156" s="141"/>
      <c r="AW156" s="141"/>
      <c r="AX156" s="141"/>
      <c r="AY156" s="142"/>
      <c r="AZ156" s="52"/>
      <c r="BA156" s="52"/>
      <c r="BB156" s="52"/>
      <c r="BC156" s="52"/>
      <c r="BD156" s="52"/>
      <c r="BE156" s="52"/>
      <c r="BF156" s="192" t="str">
        <f t="shared" si="108"/>
        <v/>
      </c>
      <c r="BG156" s="52"/>
      <c r="BH156" s="52"/>
      <c r="BI156" s="19">
        <f t="shared" si="110"/>
        <v>0</v>
      </c>
      <c r="BJ156" s="19">
        <f t="shared" si="111"/>
        <v>0</v>
      </c>
      <c r="BK156" s="19">
        <f t="shared" si="112"/>
        <v>0</v>
      </c>
      <c r="BL156" s="19">
        <f t="shared" si="113"/>
        <v>0</v>
      </c>
      <c r="BM156" s="19">
        <f t="shared" si="114"/>
        <v>0</v>
      </c>
      <c r="BN156" s="19">
        <f t="shared" si="115"/>
        <v>0</v>
      </c>
      <c r="BO156" s="19">
        <f t="shared" si="116"/>
        <v>0</v>
      </c>
      <c r="BP156" s="19">
        <f t="shared" si="117"/>
        <v>0</v>
      </c>
      <c r="BQ156" s="19">
        <f t="shared" si="118"/>
        <v>0</v>
      </c>
      <c r="BR156" s="19">
        <f t="shared" si="119"/>
        <v>0</v>
      </c>
      <c r="BS156" s="19">
        <f t="shared" si="120"/>
        <v>0</v>
      </c>
      <c r="BT156" s="19">
        <f t="shared" si="121"/>
        <v>0</v>
      </c>
      <c r="BU156" s="19">
        <f t="shared" si="122"/>
        <v>0</v>
      </c>
      <c r="BV156" s="19">
        <f t="shared" si="123"/>
        <v>0</v>
      </c>
      <c r="BW156" s="19">
        <f t="shared" si="124"/>
        <v>0</v>
      </c>
      <c r="BX156" s="19">
        <f t="shared" si="125"/>
        <v>0</v>
      </c>
      <c r="BY156" s="19">
        <f t="shared" si="126"/>
        <v>0</v>
      </c>
      <c r="BZ156" s="19">
        <f t="shared" si="127"/>
        <v>0</v>
      </c>
      <c r="CA156" s="19">
        <f t="shared" si="128"/>
        <v>0</v>
      </c>
      <c r="CB156" s="19">
        <f t="shared" si="129"/>
        <v>0</v>
      </c>
      <c r="CC156" s="19">
        <f t="shared" si="130"/>
        <v>0</v>
      </c>
      <c r="CD156" s="19">
        <f t="shared" si="131"/>
        <v>0</v>
      </c>
      <c r="CE156" s="19">
        <f t="shared" si="132"/>
        <v>0</v>
      </c>
      <c r="CF156" s="19">
        <f t="shared" si="133"/>
        <v>0</v>
      </c>
      <c r="CG156" s="19">
        <f t="shared" si="134"/>
        <v>0</v>
      </c>
      <c r="CH156" s="19">
        <f t="shared" si="135"/>
        <v>0</v>
      </c>
      <c r="CI156" s="19">
        <f t="shared" si="136"/>
        <v>0</v>
      </c>
      <c r="CJ156" s="19">
        <f t="shared" si="137"/>
        <v>0</v>
      </c>
      <c r="CK156" s="19">
        <f t="shared" si="138"/>
        <v>0</v>
      </c>
      <c r="CL156" s="19">
        <f t="shared" si="139"/>
        <v>0</v>
      </c>
      <c r="CM156" s="19">
        <f t="shared" si="140"/>
        <v>0</v>
      </c>
      <c r="CN156" s="19">
        <f t="shared" si="141"/>
        <v>0</v>
      </c>
    </row>
    <row r="157" spans="2:92" ht="15" customHeight="1" x14ac:dyDescent="0.2">
      <c r="B157" s="136">
        <f t="shared" si="109"/>
        <v>149</v>
      </c>
      <c r="C157" s="137" t="str">
        <f>CONCATENATE('DATA SHEET'!$B$9,'Drill Size Info'!$P$2)</f>
        <v>" HWDP</v>
      </c>
      <c r="D157" s="138" t="str" cm="1">
        <f t="array" aca="1" ref="D157" ca="1">CELL("contents",BF157)</f>
        <v/>
      </c>
      <c r="E157" s="137" t="s">
        <v>154</v>
      </c>
      <c r="F157" s="137" t="s">
        <v>154</v>
      </c>
      <c r="G157" s="154"/>
      <c r="H157" s="154"/>
      <c r="I157" s="137" t="s">
        <v>154</v>
      </c>
      <c r="J157" s="154" t="s">
        <v>154</v>
      </c>
      <c r="K157" s="154" t="s">
        <v>154</v>
      </c>
      <c r="L157" s="137" t="s">
        <v>154</v>
      </c>
      <c r="M157" s="137" t="s">
        <v>154</v>
      </c>
      <c r="N157" s="158" t="str">
        <f>IF(CU157&lt;&gt;"",
    IF(INT('Drill Size Info'!$AA$19)=INT('Drill Size Info'!$AB$19),
        --(INT('Drill Size Info'!$AA$19) &amp; "." &amp; CU157),
        IF(AND((--(INT('Drill Size Info'!$AA$19) &amp; "." &amp; CU157)&gt;=--('Drill Size Info'!$AA$19)), (--(INT('Drill Size Info'!$AA$19) &amp; "." &amp; CU157)&lt;=--('Drill Size Info'!$AB$19))),
            --(INT('Drill Size Info'!$AA$19) &amp; "." &amp; CU157),
            --(INT('Drill Size Info'!$AB$19) &amp; "." &amp; CU157)
        )
    ),
    IF(CT157&lt;&gt;"",
        IF(INT('Drill Size Info'!$AA$19)=INT('Drill Size Info'!$AB$19),
            --(INT('Drill Size Info'!$AA$19) &amp; "." &amp; LEFT(CT157,3)),
            IF(AND((--(INT('Drill Size Info'!$AA$19) &amp; "." &amp; LEFT(CT157,3))&gt;=--('Drill Size Info'!$AA$19)), (--(INT('Drill Size Info'!$AA$19) &amp; "." &amp; LEFT(CT157,3))&lt;=--('Drill Size Info'!$AB$19))),
                --(INT('Drill Size Info'!$AA$19) &amp; "." &amp; LEFT(CT157,3)),
                --(INT('Drill Size Info'!$AB$19) &amp; "." &amp; LEFT(CT157,3))
            )
        ),
        "OK"
    )
)</f>
        <v>OK</v>
      </c>
      <c r="O157" s="163" t="str">
        <f>IF(CV157&lt;&gt;"",
    IF(INT('Drill Size Info'!$AA$19)=INT('Drill Size Info'!$AB$19),
        --(INT('Drill Size Info'!$AA$19) &amp; "." &amp; CV157),
        IF(AND((--(INT('Drill Size Info'!$AA$19) &amp; "." &amp; CV157)&gt;=--('Drill Size Info'!$AA$19)), (--(INT('Drill Size Info'!$AA$19) &amp; "." &amp; CV157)&lt;=--('Drill Size Info'!$AB$19))),
            --(INT('Drill Size Info'!$AA$19) &amp; "." &amp; CV157),
            --(INT('Drill Size Info'!$AB$19) &amp; "." &amp; CV157)
        )
    ),
    IF(CT157&lt;&gt;"",
        IF(INT('Drill Size Info'!$AA$19)=INT('Drill Size Info'!$AB$19),
            --(INT('Drill Size Info'!$AA$19) &amp; "." &amp; RIGHT(CT157,3)),
            IF(AND((--(INT('Drill Size Info'!$AA$19) &amp; "." &amp; RIGHT(CT157,3))&gt;=--('Drill Size Info'!$AA$19)), (--(INT('Drill Size Info'!$AA$19) &amp; "." &amp; RIGHT(CT157,3))&lt;=--('Drill Size Info'!$AB$19))),
                --(INT('Drill Size Info'!$AA$19) &amp; "." &amp; RIGHT(CT157,3)),
                --(INT('Drill Size Info'!$AB$19) &amp; "." &amp; RIGHT(CT157,3))
            )
        ),
        "N/A"
    )
)</f>
        <v>N/A</v>
      </c>
      <c r="P157" s="158" t="str">
        <f>IF(CX157&lt;&gt;"",
    IF(INT('Drill Size Info'!$AA$19)=INT('Drill Size Info'!$AB$15),
        --(INT('Drill Size Info'!$AA$15) &amp; "." &amp; CX157),
        IF(AND((--(INT('Drill Size Info'!$AA$15) &amp; "." &amp; CX157)&gt;=--('Drill Size Info'!$AA$15)), (--(INT('Drill Size Info'!$AA$15) &amp; "." &amp; CX157)&lt;=--('Drill Size Info'!$AB$15))),
            --(INT('Drill Size Info'!$AA$15) &amp; "." &amp; CX157),
            --(INT('Drill Size Info'!$AB$15) &amp; "." &amp; CX157)
        )
    ),
    IF(CW157&lt;&gt;"",
        IF(INT('Drill Size Info'!$AA$15)=INT('Drill Size Info'!$AB$15),
            --(INT('Drill Size Info'!$AA$15) &amp; "." &amp; LEFT(CW157,3)),
            IF(AND((--(INT('Drill Size Info'!$AA$15) &amp; "." &amp; LEFT(CW157,3))&gt;=--('Drill Size Info'!$AA$15)), (--(INT('Drill Size Info'!$AA$15) &amp; "." &amp; LEFT(CW157,3))&lt;=--('Drill Size Info'!$AB$15))),
                --(INT('Drill Size Info'!$AA$15) &amp; "." &amp; LEFT(CW157,3)),
                --(INT('Drill Size Info'!$AB$15) &amp; "." &amp; LEFT(CW157,3))
            )
        ),
        "OK"
    )
)</f>
        <v>OK</v>
      </c>
      <c r="Q157" s="163" t="str">
        <f>IF(CY157&lt;&gt;"",
    IF(INT('Drill Size Info'!$AA$19)=INT('Drill Size Info'!$AB$15),
        --(INT('Drill Size Info'!$AA$15) &amp; "." &amp; CY157),
        IF(AND((--(INT('Drill Size Info'!$AA$15) &amp; "." &amp; CY157)&gt;=--('Drill Size Info'!$AA$15)), (--(INT('Drill Size Info'!$AA$15) &amp; "." &amp; CY157)&lt;=--('Drill Size Info'!$AB$15))),
            --(INT('Drill Size Info'!$AA$15) &amp; "." &amp; CY157),
            --(INT('Drill Size Info'!$AB$15) &amp; "." &amp; CY157)
        )
    ),
    IF(CW157&lt;&gt;"",
        IF(INT('Drill Size Info'!$AA$15)=INT('Drill Size Info'!$AB$15),
            --(INT('Drill Size Info'!$AA$15) &amp; "." &amp; RIGHT(CW157,3)),
            IF(AND((--(INT('Drill Size Info'!$AA$15) &amp; "." &amp; RIGHT(CW157,3))&gt;=--('Drill Size Info'!$AA$15)), (--(INT('Drill Size Info'!$AA$15) &amp; "." &amp; RIGHT(CW157,3))&lt;=--('Drill Size Info'!$AB$15))),
                --(INT('Drill Size Info'!$AA$15) &amp; "." &amp; RIGHT(CW157,3)),
                --(INT('Drill Size Info'!$AB$15) &amp; "." &amp; RIGHT(CW157,3))
            )
        ),
        "N/A"
    )
)</f>
        <v>N/A</v>
      </c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40"/>
      <c r="AD157" s="140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41"/>
      <c r="AT157" s="141"/>
      <c r="AU157" s="141"/>
      <c r="AV157" s="141"/>
      <c r="AW157" s="141"/>
      <c r="AX157" s="141"/>
      <c r="AY157" s="142"/>
      <c r="AZ157" s="52"/>
      <c r="BA157" s="52"/>
      <c r="BB157" s="52"/>
      <c r="BC157" s="52"/>
      <c r="BD157" s="52"/>
      <c r="BE157" s="52"/>
      <c r="BF157" s="192" t="str">
        <f t="shared" si="108"/>
        <v/>
      </c>
      <c r="BG157" s="52"/>
      <c r="BH157" s="52"/>
      <c r="BI157" s="19">
        <f t="shared" si="110"/>
        <v>0</v>
      </c>
      <c r="BJ157" s="19">
        <f t="shared" si="111"/>
        <v>0</v>
      </c>
      <c r="BK157" s="19">
        <f t="shared" si="112"/>
        <v>0</v>
      </c>
      <c r="BL157" s="19">
        <f t="shared" si="113"/>
        <v>0</v>
      </c>
      <c r="BM157" s="19">
        <f t="shared" si="114"/>
        <v>0</v>
      </c>
      <c r="BN157" s="19">
        <f t="shared" si="115"/>
        <v>0</v>
      </c>
      <c r="BO157" s="19">
        <f t="shared" si="116"/>
        <v>0</v>
      </c>
      <c r="BP157" s="19">
        <f t="shared" si="117"/>
        <v>0</v>
      </c>
      <c r="BQ157" s="19">
        <f t="shared" si="118"/>
        <v>0</v>
      </c>
      <c r="BR157" s="19">
        <f t="shared" si="119"/>
        <v>0</v>
      </c>
      <c r="BS157" s="19">
        <f t="shared" si="120"/>
        <v>0</v>
      </c>
      <c r="BT157" s="19">
        <f t="shared" si="121"/>
        <v>0</v>
      </c>
      <c r="BU157" s="19">
        <f t="shared" si="122"/>
        <v>0</v>
      </c>
      <c r="BV157" s="19">
        <f t="shared" si="123"/>
        <v>0</v>
      </c>
      <c r="BW157" s="19">
        <f t="shared" si="124"/>
        <v>0</v>
      </c>
      <c r="BX157" s="19">
        <f t="shared" si="125"/>
        <v>0</v>
      </c>
      <c r="BY157" s="19">
        <f t="shared" si="126"/>
        <v>0</v>
      </c>
      <c r="BZ157" s="19">
        <f t="shared" si="127"/>
        <v>0</v>
      </c>
      <c r="CA157" s="19">
        <f t="shared" si="128"/>
        <v>0</v>
      </c>
      <c r="CB157" s="19">
        <f t="shared" si="129"/>
        <v>0</v>
      </c>
      <c r="CC157" s="19">
        <f t="shared" si="130"/>
        <v>0</v>
      </c>
      <c r="CD157" s="19">
        <f t="shared" si="131"/>
        <v>0</v>
      </c>
      <c r="CE157" s="19">
        <f t="shared" si="132"/>
        <v>0</v>
      </c>
      <c r="CF157" s="19">
        <f t="shared" si="133"/>
        <v>0</v>
      </c>
      <c r="CG157" s="19">
        <f t="shared" si="134"/>
        <v>0</v>
      </c>
      <c r="CH157" s="19">
        <f t="shared" si="135"/>
        <v>0</v>
      </c>
      <c r="CI157" s="19">
        <f t="shared" si="136"/>
        <v>0</v>
      </c>
      <c r="CJ157" s="19">
        <f t="shared" si="137"/>
        <v>0</v>
      </c>
      <c r="CK157" s="19">
        <f t="shared" si="138"/>
        <v>0</v>
      </c>
      <c r="CL157" s="19">
        <f t="shared" si="139"/>
        <v>0</v>
      </c>
      <c r="CM157" s="19">
        <f t="shared" si="140"/>
        <v>0</v>
      </c>
      <c r="CN157" s="19">
        <f t="shared" si="141"/>
        <v>0</v>
      </c>
    </row>
    <row r="158" spans="2:92" ht="15" customHeight="1" x14ac:dyDescent="0.2">
      <c r="B158" s="136">
        <f t="shared" si="109"/>
        <v>150</v>
      </c>
      <c r="C158" s="137" t="str">
        <f>CONCATENATE('DATA SHEET'!$B$9,'Drill Size Info'!$P$2)</f>
        <v>" HWDP</v>
      </c>
      <c r="D158" s="138" t="str" cm="1">
        <f t="array" aca="1" ref="D158" ca="1">CELL("contents",BF158)</f>
        <v/>
      </c>
      <c r="E158" s="137" t="s">
        <v>154</v>
      </c>
      <c r="F158" s="137" t="s">
        <v>154</v>
      </c>
      <c r="G158" s="154"/>
      <c r="H158" s="154"/>
      <c r="I158" s="137" t="s">
        <v>154</v>
      </c>
      <c r="J158" s="154" t="s">
        <v>154</v>
      </c>
      <c r="K158" s="154" t="s">
        <v>154</v>
      </c>
      <c r="L158" s="137" t="s">
        <v>154</v>
      </c>
      <c r="M158" s="137" t="s">
        <v>154</v>
      </c>
      <c r="N158" s="158" t="str">
        <f>IF(CU158&lt;&gt;"",
    IF(INT('Drill Size Info'!$AA$19)=INT('Drill Size Info'!$AB$19),
        --(INT('Drill Size Info'!$AA$19) &amp; "." &amp; CU158),
        IF(AND((--(INT('Drill Size Info'!$AA$19) &amp; "." &amp; CU158)&gt;=--('Drill Size Info'!$AA$19)), (--(INT('Drill Size Info'!$AA$19) &amp; "." &amp; CU158)&lt;=--('Drill Size Info'!$AB$19))),
            --(INT('Drill Size Info'!$AA$19) &amp; "." &amp; CU158),
            --(INT('Drill Size Info'!$AB$19) &amp; "." &amp; CU158)
        )
    ),
    IF(CT158&lt;&gt;"",
        IF(INT('Drill Size Info'!$AA$19)=INT('Drill Size Info'!$AB$19),
            --(INT('Drill Size Info'!$AA$19) &amp; "." &amp; LEFT(CT158,3)),
            IF(AND((--(INT('Drill Size Info'!$AA$19) &amp; "." &amp; LEFT(CT158,3))&gt;=--('Drill Size Info'!$AA$19)), (--(INT('Drill Size Info'!$AA$19) &amp; "." &amp; LEFT(CT158,3))&lt;=--('Drill Size Info'!$AB$19))),
                --(INT('Drill Size Info'!$AA$19) &amp; "." &amp; LEFT(CT158,3)),
                --(INT('Drill Size Info'!$AB$19) &amp; "." &amp; LEFT(CT158,3))
            )
        ),
        "OK"
    )
)</f>
        <v>OK</v>
      </c>
      <c r="O158" s="163" t="str">
        <f>IF(CV158&lt;&gt;"",
    IF(INT('Drill Size Info'!$AA$19)=INT('Drill Size Info'!$AB$19),
        --(INT('Drill Size Info'!$AA$19) &amp; "." &amp; CV158),
        IF(AND((--(INT('Drill Size Info'!$AA$19) &amp; "." &amp; CV158)&gt;=--('Drill Size Info'!$AA$19)), (--(INT('Drill Size Info'!$AA$19) &amp; "." &amp; CV158)&lt;=--('Drill Size Info'!$AB$19))),
            --(INT('Drill Size Info'!$AA$19) &amp; "." &amp; CV158),
            --(INT('Drill Size Info'!$AB$19) &amp; "." &amp; CV158)
        )
    ),
    IF(CT158&lt;&gt;"",
        IF(INT('Drill Size Info'!$AA$19)=INT('Drill Size Info'!$AB$19),
            --(INT('Drill Size Info'!$AA$19) &amp; "." &amp; RIGHT(CT158,3)),
            IF(AND((--(INT('Drill Size Info'!$AA$19) &amp; "." &amp; RIGHT(CT158,3))&gt;=--('Drill Size Info'!$AA$19)), (--(INT('Drill Size Info'!$AA$19) &amp; "." &amp; RIGHT(CT158,3))&lt;=--('Drill Size Info'!$AB$19))),
                --(INT('Drill Size Info'!$AA$19) &amp; "." &amp; RIGHT(CT158,3)),
                --(INT('Drill Size Info'!$AB$19) &amp; "." &amp; RIGHT(CT158,3))
            )
        ),
        "N/A"
    )
)</f>
        <v>N/A</v>
      </c>
      <c r="P158" s="158" t="str">
        <f>IF(CX158&lt;&gt;"",
    IF(INT('Drill Size Info'!$AA$19)=INT('Drill Size Info'!$AB$15),
        --(INT('Drill Size Info'!$AA$15) &amp; "." &amp; CX158),
        IF(AND((--(INT('Drill Size Info'!$AA$15) &amp; "." &amp; CX158)&gt;=--('Drill Size Info'!$AA$15)), (--(INT('Drill Size Info'!$AA$15) &amp; "." &amp; CX158)&lt;=--('Drill Size Info'!$AB$15))),
            --(INT('Drill Size Info'!$AA$15) &amp; "." &amp; CX158),
            --(INT('Drill Size Info'!$AB$15) &amp; "." &amp; CX158)
        )
    ),
    IF(CW158&lt;&gt;"",
        IF(INT('Drill Size Info'!$AA$15)=INT('Drill Size Info'!$AB$15),
            --(INT('Drill Size Info'!$AA$15) &amp; "." &amp; LEFT(CW158,3)),
            IF(AND((--(INT('Drill Size Info'!$AA$15) &amp; "." &amp; LEFT(CW158,3))&gt;=--('Drill Size Info'!$AA$15)), (--(INT('Drill Size Info'!$AA$15) &amp; "." &amp; LEFT(CW158,3))&lt;=--('Drill Size Info'!$AB$15))),
                --(INT('Drill Size Info'!$AA$15) &amp; "." &amp; LEFT(CW158,3)),
                --(INT('Drill Size Info'!$AB$15) &amp; "." &amp; LEFT(CW158,3))
            )
        ),
        "OK"
    )
)</f>
        <v>OK</v>
      </c>
      <c r="Q158" s="163" t="str">
        <f>IF(CY158&lt;&gt;"",
    IF(INT('Drill Size Info'!$AA$19)=INT('Drill Size Info'!$AB$15),
        --(INT('Drill Size Info'!$AA$15) &amp; "." &amp; CY158),
        IF(AND((--(INT('Drill Size Info'!$AA$15) &amp; "." &amp; CY158)&gt;=--('Drill Size Info'!$AA$15)), (--(INT('Drill Size Info'!$AA$15) &amp; "." &amp; CY158)&lt;=--('Drill Size Info'!$AB$15))),
            --(INT('Drill Size Info'!$AA$15) &amp; "." &amp; CY158),
            --(INT('Drill Size Info'!$AB$15) &amp; "." &amp; CY158)
        )
    ),
    IF(CW158&lt;&gt;"",
        IF(INT('Drill Size Info'!$AA$15)=INT('Drill Size Info'!$AB$15),
            --(INT('Drill Size Info'!$AA$15) &amp; "." &amp; RIGHT(CW158,3)),
            IF(AND((--(INT('Drill Size Info'!$AA$15) &amp; "." &amp; RIGHT(CW158,3))&gt;=--('Drill Size Info'!$AA$15)), (--(INT('Drill Size Info'!$AA$15) &amp; "." &amp; RIGHT(CW158,3))&lt;=--('Drill Size Info'!$AB$15))),
                --(INT('Drill Size Info'!$AA$15) &amp; "." &amp; RIGHT(CW158,3)),
                --(INT('Drill Size Info'!$AB$15) &amp; "." &amp; RIGHT(CW158,3))
            )
        ),
        "N/A"
    )
)</f>
        <v>N/A</v>
      </c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40"/>
      <c r="AD158" s="140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41"/>
      <c r="AT158" s="141"/>
      <c r="AU158" s="141"/>
      <c r="AV158" s="141"/>
      <c r="AW158" s="141"/>
      <c r="AX158" s="141"/>
      <c r="AY158" s="142"/>
      <c r="AZ158" s="52"/>
      <c r="BA158" s="52"/>
      <c r="BB158" s="52"/>
      <c r="BC158" s="52"/>
      <c r="BD158" s="52"/>
      <c r="BE158" s="52"/>
      <c r="BF158" s="192" t="str">
        <f t="shared" si="108"/>
        <v/>
      </c>
      <c r="BG158" s="52"/>
      <c r="BH158" s="52"/>
      <c r="BI158" s="19">
        <f t="shared" si="110"/>
        <v>0</v>
      </c>
      <c r="BJ158" s="19">
        <f t="shared" si="111"/>
        <v>0</v>
      </c>
      <c r="BK158" s="19">
        <f t="shared" si="112"/>
        <v>0</v>
      </c>
      <c r="BL158" s="19">
        <f t="shared" si="113"/>
        <v>0</v>
      </c>
      <c r="BM158" s="19">
        <f t="shared" si="114"/>
        <v>0</v>
      </c>
      <c r="BN158" s="19">
        <f t="shared" si="115"/>
        <v>0</v>
      </c>
      <c r="BO158" s="19">
        <f t="shared" si="116"/>
        <v>0</v>
      </c>
      <c r="BP158" s="19">
        <f t="shared" si="117"/>
        <v>0</v>
      </c>
      <c r="BQ158" s="19">
        <f t="shared" si="118"/>
        <v>0</v>
      </c>
      <c r="BR158" s="19">
        <f t="shared" si="119"/>
        <v>0</v>
      </c>
      <c r="BS158" s="19">
        <f t="shared" si="120"/>
        <v>0</v>
      </c>
      <c r="BT158" s="19">
        <f t="shared" si="121"/>
        <v>0</v>
      </c>
      <c r="BU158" s="19">
        <f t="shared" si="122"/>
        <v>0</v>
      </c>
      <c r="BV158" s="19">
        <f t="shared" si="123"/>
        <v>0</v>
      </c>
      <c r="BW158" s="19">
        <f t="shared" si="124"/>
        <v>0</v>
      </c>
      <c r="BX158" s="19">
        <f t="shared" si="125"/>
        <v>0</v>
      </c>
      <c r="BY158" s="19">
        <f t="shared" si="126"/>
        <v>0</v>
      </c>
      <c r="BZ158" s="19">
        <f t="shared" si="127"/>
        <v>0</v>
      </c>
      <c r="CA158" s="19">
        <f t="shared" si="128"/>
        <v>0</v>
      </c>
      <c r="CB158" s="19">
        <f t="shared" si="129"/>
        <v>0</v>
      </c>
      <c r="CC158" s="19">
        <f t="shared" si="130"/>
        <v>0</v>
      </c>
      <c r="CD158" s="19">
        <f t="shared" si="131"/>
        <v>0</v>
      </c>
      <c r="CE158" s="19">
        <f t="shared" si="132"/>
        <v>0</v>
      </c>
      <c r="CF158" s="19">
        <f t="shared" si="133"/>
        <v>0</v>
      </c>
      <c r="CG158" s="19">
        <f t="shared" si="134"/>
        <v>0</v>
      </c>
      <c r="CH158" s="19">
        <f t="shared" si="135"/>
        <v>0</v>
      </c>
      <c r="CI158" s="19">
        <f t="shared" si="136"/>
        <v>0</v>
      </c>
      <c r="CJ158" s="19">
        <f t="shared" si="137"/>
        <v>0</v>
      </c>
      <c r="CK158" s="19">
        <f t="shared" si="138"/>
        <v>0</v>
      </c>
      <c r="CL158" s="19">
        <f t="shared" si="139"/>
        <v>0</v>
      </c>
      <c r="CM158" s="19">
        <f t="shared" si="140"/>
        <v>0</v>
      </c>
      <c r="CN158" s="19">
        <f t="shared" si="141"/>
        <v>0</v>
      </c>
    </row>
    <row r="159" spans="2:92" ht="15" customHeight="1" x14ac:dyDescent="0.2">
      <c r="B159" s="136">
        <f t="shared" si="109"/>
        <v>151</v>
      </c>
      <c r="C159" s="137" t="str">
        <f>CONCATENATE('DATA SHEET'!$B$9,'Drill Size Info'!$P$2)</f>
        <v>" HWDP</v>
      </c>
      <c r="D159" s="138" t="str" cm="1">
        <f t="array" aca="1" ref="D159" ca="1">CELL("contents",BF159)</f>
        <v/>
      </c>
      <c r="E159" s="137" t="s">
        <v>154</v>
      </c>
      <c r="F159" s="137" t="s">
        <v>154</v>
      </c>
      <c r="G159" s="154"/>
      <c r="H159" s="154"/>
      <c r="I159" s="137" t="s">
        <v>154</v>
      </c>
      <c r="J159" s="154" t="s">
        <v>154</v>
      </c>
      <c r="K159" s="154" t="s">
        <v>154</v>
      </c>
      <c r="L159" s="137" t="s">
        <v>154</v>
      </c>
      <c r="M159" s="137" t="s">
        <v>154</v>
      </c>
      <c r="N159" s="158" t="str">
        <f>IF(CU159&lt;&gt;"",
    IF(INT('Drill Size Info'!$AA$19)=INT('Drill Size Info'!$AB$19),
        --(INT('Drill Size Info'!$AA$19) &amp; "." &amp; CU159),
        IF(AND((--(INT('Drill Size Info'!$AA$19) &amp; "." &amp; CU159)&gt;=--('Drill Size Info'!$AA$19)), (--(INT('Drill Size Info'!$AA$19) &amp; "." &amp; CU159)&lt;=--('Drill Size Info'!$AB$19))),
            --(INT('Drill Size Info'!$AA$19) &amp; "." &amp; CU159),
            --(INT('Drill Size Info'!$AB$19) &amp; "." &amp; CU159)
        )
    ),
    IF(CT159&lt;&gt;"",
        IF(INT('Drill Size Info'!$AA$19)=INT('Drill Size Info'!$AB$19),
            --(INT('Drill Size Info'!$AA$19) &amp; "." &amp; LEFT(CT159,3)),
            IF(AND((--(INT('Drill Size Info'!$AA$19) &amp; "." &amp; LEFT(CT159,3))&gt;=--('Drill Size Info'!$AA$19)), (--(INT('Drill Size Info'!$AA$19) &amp; "." &amp; LEFT(CT159,3))&lt;=--('Drill Size Info'!$AB$19))),
                --(INT('Drill Size Info'!$AA$19) &amp; "." &amp; LEFT(CT159,3)),
                --(INT('Drill Size Info'!$AB$19) &amp; "." &amp; LEFT(CT159,3))
            )
        ),
        "OK"
    )
)</f>
        <v>OK</v>
      </c>
      <c r="O159" s="163" t="str">
        <f>IF(CV159&lt;&gt;"",
    IF(INT('Drill Size Info'!$AA$19)=INT('Drill Size Info'!$AB$19),
        --(INT('Drill Size Info'!$AA$19) &amp; "." &amp; CV159),
        IF(AND((--(INT('Drill Size Info'!$AA$19) &amp; "." &amp; CV159)&gt;=--('Drill Size Info'!$AA$19)), (--(INT('Drill Size Info'!$AA$19) &amp; "." &amp; CV159)&lt;=--('Drill Size Info'!$AB$19))),
            --(INT('Drill Size Info'!$AA$19) &amp; "." &amp; CV159),
            --(INT('Drill Size Info'!$AB$19) &amp; "." &amp; CV159)
        )
    ),
    IF(CT159&lt;&gt;"",
        IF(INT('Drill Size Info'!$AA$19)=INT('Drill Size Info'!$AB$19),
            --(INT('Drill Size Info'!$AA$19) &amp; "." &amp; RIGHT(CT159,3)),
            IF(AND((--(INT('Drill Size Info'!$AA$19) &amp; "." &amp; RIGHT(CT159,3))&gt;=--('Drill Size Info'!$AA$19)), (--(INT('Drill Size Info'!$AA$19) &amp; "." &amp; RIGHT(CT159,3))&lt;=--('Drill Size Info'!$AB$19))),
                --(INT('Drill Size Info'!$AA$19) &amp; "." &amp; RIGHT(CT159,3)),
                --(INT('Drill Size Info'!$AB$19) &amp; "." &amp; RIGHT(CT159,3))
            )
        ),
        "N/A"
    )
)</f>
        <v>N/A</v>
      </c>
      <c r="P159" s="158" t="str">
        <f>IF(CX159&lt;&gt;"",
    IF(INT('Drill Size Info'!$AA$19)=INT('Drill Size Info'!$AB$15),
        --(INT('Drill Size Info'!$AA$15) &amp; "." &amp; CX159),
        IF(AND((--(INT('Drill Size Info'!$AA$15) &amp; "." &amp; CX159)&gt;=--('Drill Size Info'!$AA$15)), (--(INT('Drill Size Info'!$AA$15) &amp; "." &amp; CX159)&lt;=--('Drill Size Info'!$AB$15))),
            --(INT('Drill Size Info'!$AA$15) &amp; "." &amp; CX159),
            --(INT('Drill Size Info'!$AB$15) &amp; "." &amp; CX159)
        )
    ),
    IF(CW159&lt;&gt;"",
        IF(INT('Drill Size Info'!$AA$15)=INT('Drill Size Info'!$AB$15),
            --(INT('Drill Size Info'!$AA$15) &amp; "." &amp; LEFT(CW159,3)),
            IF(AND((--(INT('Drill Size Info'!$AA$15) &amp; "." &amp; LEFT(CW159,3))&gt;=--('Drill Size Info'!$AA$15)), (--(INT('Drill Size Info'!$AA$15) &amp; "." &amp; LEFT(CW159,3))&lt;=--('Drill Size Info'!$AB$15))),
                --(INT('Drill Size Info'!$AA$15) &amp; "." &amp; LEFT(CW159,3)),
                --(INT('Drill Size Info'!$AB$15) &amp; "." &amp; LEFT(CW159,3))
            )
        ),
        "OK"
    )
)</f>
        <v>OK</v>
      </c>
      <c r="Q159" s="163" t="str">
        <f>IF(CY159&lt;&gt;"",
    IF(INT('Drill Size Info'!$AA$19)=INT('Drill Size Info'!$AB$15),
        --(INT('Drill Size Info'!$AA$15) &amp; "." &amp; CY159),
        IF(AND((--(INT('Drill Size Info'!$AA$15) &amp; "." &amp; CY159)&gt;=--('Drill Size Info'!$AA$15)), (--(INT('Drill Size Info'!$AA$15) &amp; "." &amp; CY159)&lt;=--('Drill Size Info'!$AB$15))),
            --(INT('Drill Size Info'!$AA$15) &amp; "." &amp; CY159),
            --(INT('Drill Size Info'!$AB$15) &amp; "." &amp; CY159)
        )
    ),
    IF(CW159&lt;&gt;"",
        IF(INT('Drill Size Info'!$AA$15)=INT('Drill Size Info'!$AB$15),
            --(INT('Drill Size Info'!$AA$15) &amp; "." &amp; RIGHT(CW159,3)),
            IF(AND((--(INT('Drill Size Info'!$AA$15) &amp; "." &amp; RIGHT(CW159,3))&gt;=--('Drill Size Info'!$AA$15)), (--(INT('Drill Size Info'!$AA$15) &amp; "." &amp; RIGHT(CW159,3))&lt;=--('Drill Size Info'!$AB$15))),
                --(INT('Drill Size Info'!$AA$15) &amp; "." &amp; RIGHT(CW159,3)),
                --(INT('Drill Size Info'!$AB$15) &amp; "." &amp; RIGHT(CW159,3))
            )
        ),
        "N/A"
    )
)</f>
        <v>N/A</v>
      </c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40"/>
      <c r="AD159" s="140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41"/>
      <c r="AT159" s="141"/>
      <c r="AU159" s="141"/>
      <c r="AV159" s="141"/>
      <c r="AW159" s="141"/>
      <c r="AX159" s="141"/>
      <c r="AY159" s="142"/>
      <c r="AZ159" s="52"/>
      <c r="BA159" s="52"/>
      <c r="BB159" s="52"/>
      <c r="BC159" s="52"/>
      <c r="BD159" s="52"/>
      <c r="BE159" s="52"/>
      <c r="BF159" s="192" t="str">
        <f t="shared" si="108"/>
        <v/>
      </c>
      <c r="BG159" s="52"/>
      <c r="BH159" s="52"/>
      <c r="BI159" s="19">
        <f t="shared" si="110"/>
        <v>0</v>
      </c>
      <c r="BJ159" s="19">
        <f t="shared" si="111"/>
        <v>0</v>
      </c>
      <c r="BK159" s="19">
        <f t="shared" si="112"/>
        <v>0</v>
      </c>
      <c r="BL159" s="19">
        <f t="shared" si="113"/>
        <v>0</v>
      </c>
      <c r="BM159" s="19">
        <f t="shared" si="114"/>
        <v>0</v>
      </c>
      <c r="BN159" s="19">
        <f t="shared" si="115"/>
        <v>0</v>
      </c>
      <c r="BO159" s="19">
        <f t="shared" si="116"/>
        <v>0</v>
      </c>
      <c r="BP159" s="19">
        <f t="shared" si="117"/>
        <v>0</v>
      </c>
      <c r="BQ159" s="19">
        <f t="shared" si="118"/>
        <v>0</v>
      </c>
      <c r="BR159" s="19">
        <f t="shared" si="119"/>
        <v>0</v>
      </c>
      <c r="BS159" s="19">
        <f t="shared" si="120"/>
        <v>0</v>
      </c>
      <c r="BT159" s="19">
        <f t="shared" si="121"/>
        <v>0</v>
      </c>
      <c r="BU159" s="19">
        <f t="shared" si="122"/>
        <v>0</v>
      </c>
      <c r="BV159" s="19">
        <f t="shared" si="123"/>
        <v>0</v>
      </c>
      <c r="BW159" s="19">
        <f t="shared" si="124"/>
        <v>0</v>
      </c>
      <c r="BX159" s="19">
        <f t="shared" si="125"/>
        <v>0</v>
      </c>
      <c r="BY159" s="19">
        <f t="shared" si="126"/>
        <v>0</v>
      </c>
      <c r="BZ159" s="19">
        <f t="shared" si="127"/>
        <v>0</v>
      </c>
      <c r="CA159" s="19">
        <f t="shared" si="128"/>
        <v>0</v>
      </c>
      <c r="CB159" s="19">
        <f t="shared" si="129"/>
        <v>0</v>
      </c>
      <c r="CC159" s="19">
        <f t="shared" si="130"/>
        <v>0</v>
      </c>
      <c r="CD159" s="19">
        <f t="shared" si="131"/>
        <v>0</v>
      </c>
      <c r="CE159" s="19">
        <f t="shared" si="132"/>
        <v>0</v>
      </c>
      <c r="CF159" s="19">
        <f t="shared" si="133"/>
        <v>0</v>
      </c>
      <c r="CG159" s="19">
        <f t="shared" si="134"/>
        <v>0</v>
      </c>
      <c r="CH159" s="19">
        <f t="shared" si="135"/>
        <v>0</v>
      </c>
      <c r="CI159" s="19">
        <f t="shared" si="136"/>
        <v>0</v>
      </c>
      <c r="CJ159" s="19">
        <f t="shared" si="137"/>
        <v>0</v>
      </c>
      <c r="CK159" s="19">
        <f t="shared" si="138"/>
        <v>0</v>
      </c>
      <c r="CL159" s="19">
        <f t="shared" si="139"/>
        <v>0</v>
      </c>
      <c r="CM159" s="19">
        <f t="shared" si="140"/>
        <v>0</v>
      </c>
      <c r="CN159" s="19">
        <f t="shared" si="141"/>
        <v>0</v>
      </c>
    </row>
    <row r="160" spans="2:92" ht="15" customHeight="1" x14ac:dyDescent="0.2">
      <c r="B160" s="136">
        <f t="shared" si="109"/>
        <v>152</v>
      </c>
      <c r="C160" s="137" t="str">
        <f>CONCATENATE('DATA SHEET'!$B$9,'Drill Size Info'!$P$2)</f>
        <v>" HWDP</v>
      </c>
      <c r="D160" s="138" t="str" cm="1">
        <f t="array" aca="1" ref="D160" ca="1">CELL("contents",BF160)</f>
        <v/>
      </c>
      <c r="E160" s="137" t="s">
        <v>154</v>
      </c>
      <c r="F160" s="137" t="s">
        <v>154</v>
      </c>
      <c r="G160" s="154"/>
      <c r="H160" s="154"/>
      <c r="I160" s="137" t="s">
        <v>154</v>
      </c>
      <c r="J160" s="154" t="s">
        <v>154</v>
      </c>
      <c r="K160" s="154" t="s">
        <v>154</v>
      </c>
      <c r="L160" s="137" t="s">
        <v>154</v>
      </c>
      <c r="M160" s="137" t="s">
        <v>154</v>
      </c>
      <c r="N160" s="158" t="str">
        <f>IF(CU160&lt;&gt;"",
    IF(INT('Drill Size Info'!$AA$19)=INT('Drill Size Info'!$AB$19),
        --(INT('Drill Size Info'!$AA$19) &amp; "." &amp; CU160),
        IF(AND((--(INT('Drill Size Info'!$AA$19) &amp; "." &amp; CU160)&gt;=--('Drill Size Info'!$AA$19)), (--(INT('Drill Size Info'!$AA$19) &amp; "." &amp; CU160)&lt;=--('Drill Size Info'!$AB$19))),
            --(INT('Drill Size Info'!$AA$19) &amp; "." &amp; CU160),
            --(INT('Drill Size Info'!$AB$19) &amp; "." &amp; CU160)
        )
    ),
    IF(CT160&lt;&gt;"",
        IF(INT('Drill Size Info'!$AA$19)=INT('Drill Size Info'!$AB$19),
            --(INT('Drill Size Info'!$AA$19) &amp; "." &amp; LEFT(CT160,3)),
            IF(AND((--(INT('Drill Size Info'!$AA$19) &amp; "." &amp; LEFT(CT160,3))&gt;=--('Drill Size Info'!$AA$19)), (--(INT('Drill Size Info'!$AA$19) &amp; "." &amp; LEFT(CT160,3))&lt;=--('Drill Size Info'!$AB$19))),
                --(INT('Drill Size Info'!$AA$19) &amp; "." &amp; LEFT(CT160,3)),
                --(INT('Drill Size Info'!$AB$19) &amp; "." &amp; LEFT(CT160,3))
            )
        ),
        "OK"
    )
)</f>
        <v>OK</v>
      </c>
      <c r="O160" s="163" t="str">
        <f>IF(CV160&lt;&gt;"",
    IF(INT('Drill Size Info'!$AA$19)=INT('Drill Size Info'!$AB$19),
        --(INT('Drill Size Info'!$AA$19) &amp; "." &amp; CV160),
        IF(AND((--(INT('Drill Size Info'!$AA$19) &amp; "." &amp; CV160)&gt;=--('Drill Size Info'!$AA$19)), (--(INT('Drill Size Info'!$AA$19) &amp; "." &amp; CV160)&lt;=--('Drill Size Info'!$AB$19))),
            --(INT('Drill Size Info'!$AA$19) &amp; "." &amp; CV160),
            --(INT('Drill Size Info'!$AB$19) &amp; "." &amp; CV160)
        )
    ),
    IF(CT160&lt;&gt;"",
        IF(INT('Drill Size Info'!$AA$19)=INT('Drill Size Info'!$AB$19),
            --(INT('Drill Size Info'!$AA$19) &amp; "." &amp; RIGHT(CT160,3)),
            IF(AND((--(INT('Drill Size Info'!$AA$19) &amp; "." &amp; RIGHT(CT160,3))&gt;=--('Drill Size Info'!$AA$19)), (--(INT('Drill Size Info'!$AA$19) &amp; "." &amp; RIGHT(CT160,3))&lt;=--('Drill Size Info'!$AB$19))),
                --(INT('Drill Size Info'!$AA$19) &amp; "." &amp; RIGHT(CT160,3)),
                --(INT('Drill Size Info'!$AB$19) &amp; "." &amp; RIGHT(CT160,3))
            )
        ),
        "N/A"
    )
)</f>
        <v>N/A</v>
      </c>
      <c r="P160" s="158" t="str">
        <f>IF(CX160&lt;&gt;"",
    IF(INT('Drill Size Info'!$AA$19)=INT('Drill Size Info'!$AB$15),
        --(INT('Drill Size Info'!$AA$15) &amp; "." &amp; CX160),
        IF(AND((--(INT('Drill Size Info'!$AA$15) &amp; "." &amp; CX160)&gt;=--('Drill Size Info'!$AA$15)), (--(INT('Drill Size Info'!$AA$15) &amp; "." &amp; CX160)&lt;=--('Drill Size Info'!$AB$15))),
            --(INT('Drill Size Info'!$AA$15) &amp; "." &amp; CX160),
            --(INT('Drill Size Info'!$AB$15) &amp; "." &amp; CX160)
        )
    ),
    IF(CW160&lt;&gt;"",
        IF(INT('Drill Size Info'!$AA$15)=INT('Drill Size Info'!$AB$15),
            --(INT('Drill Size Info'!$AA$15) &amp; "." &amp; LEFT(CW160,3)),
            IF(AND((--(INT('Drill Size Info'!$AA$15) &amp; "." &amp; LEFT(CW160,3))&gt;=--('Drill Size Info'!$AA$15)), (--(INT('Drill Size Info'!$AA$15) &amp; "." &amp; LEFT(CW160,3))&lt;=--('Drill Size Info'!$AB$15))),
                --(INT('Drill Size Info'!$AA$15) &amp; "." &amp; LEFT(CW160,3)),
                --(INT('Drill Size Info'!$AB$15) &amp; "." &amp; LEFT(CW160,3))
            )
        ),
        "OK"
    )
)</f>
        <v>OK</v>
      </c>
      <c r="Q160" s="163" t="str">
        <f>IF(CY160&lt;&gt;"",
    IF(INT('Drill Size Info'!$AA$19)=INT('Drill Size Info'!$AB$15),
        --(INT('Drill Size Info'!$AA$15) &amp; "." &amp; CY160),
        IF(AND((--(INT('Drill Size Info'!$AA$15) &amp; "." &amp; CY160)&gt;=--('Drill Size Info'!$AA$15)), (--(INT('Drill Size Info'!$AA$15) &amp; "." &amp; CY160)&lt;=--('Drill Size Info'!$AB$15))),
            --(INT('Drill Size Info'!$AA$15) &amp; "." &amp; CY160),
            --(INT('Drill Size Info'!$AB$15) &amp; "." &amp; CY160)
        )
    ),
    IF(CW160&lt;&gt;"",
        IF(INT('Drill Size Info'!$AA$15)=INT('Drill Size Info'!$AB$15),
            --(INT('Drill Size Info'!$AA$15) &amp; "." &amp; RIGHT(CW160,3)),
            IF(AND((--(INT('Drill Size Info'!$AA$15) &amp; "." &amp; RIGHT(CW160,3))&gt;=--('Drill Size Info'!$AA$15)), (--(INT('Drill Size Info'!$AA$15) &amp; "." &amp; RIGHT(CW160,3))&lt;=--('Drill Size Info'!$AB$15))),
                --(INT('Drill Size Info'!$AA$15) &amp; "." &amp; RIGHT(CW160,3)),
                --(INT('Drill Size Info'!$AB$15) &amp; "." &amp; RIGHT(CW160,3))
            )
        ),
        "N/A"
    )
)</f>
        <v>N/A</v>
      </c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40"/>
      <c r="AD160" s="140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41"/>
      <c r="AT160" s="141"/>
      <c r="AU160" s="141"/>
      <c r="AV160" s="141"/>
      <c r="AW160" s="141"/>
      <c r="AX160" s="141"/>
      <c r="AY160" s="142"/>
      <c r="AZ160" s="52"/>
      <c r="BA160" s="52"/>
      <c r="BB160" s="52"/>
      <c r="BC160" s="52"/>
      <c r="BD160" s="52"/>
      <c r="BE160" s="52"/>
      <c r="BF160" s="192" t="str">
        <f t="shared" si="108"/>
        <v/>
      </c>
      <c r="BG160" s="52"/>
      <c r="BH160" s="52"/>
      <c r="BI160" s="19">
        <f t="shared" si="110"/>
        <v>0</v>
      </c>
      <c r="BJ160" s="19">
        <f t="shared" si="111"/>
        <v>0</v>
      </c>
      <c r="BK160" s="19">
        <f t="shared" si="112"/>
        <v>0</v>
      </c>
      <c r="BL160" s="19">
        <f t="shared" si="113"/>
        <v>0</v>
      </c>
      <c r="BM160" s="19">
        <f t="shared" si="114"/>
        <v>0</v>
      </c>
      <c r="BN160" s="19">
        <f t="shared" si="115"/>
        <v>0</v>
      </c>
      <c r="BO160" s="19">
        <f t="shared" si="116"/>
        <v>0</v>
      </c>
      <c r="BP160" s="19">
        <f t="shared" si="117"/>
        <v>0</v>
      </c>
      <c r="BQ160" s="19">
        <f t="shared" si="118"/>
        <v>0</v>
      </c>
      <c r="BR160" s="19">
        <f t="shared" si="119"/>
        <v>0</v>
      </c>
      <c r="BS160" s="19">
        <f t="shared" si="120"/>
        <v>0</v>
      </c>
      <c r="BT160" s="19">
        <f t="shared" si="121"/>
        <v>0</v>
      </c>
      <c r="BU160" s="19">
        <f t="shared" si="122"/>
        <v>0</v>
      </c>
      <c r="BV160" s="19">
        <f t="shared" si="123"/>
        <v>0</v>
      </c>
      <c r="BW160" s="19">
        <f t="shared" si="124"/>
        <v>0</v>
      </c>
      <c r="BX160" s="19">
        <f t="shared" si="125"/>
        <v>0</v>
      </c>
      <c r="BY160" s="19">
        <f t="shared" si="126"/>
        <v>0</v>
      </c>
      <c r="BZ160" s="19">
        <f t="shared" si="127"/>
        <v>0</v>
      </c>
      <c r="CA160" s="19">
        <f t="shared" si="128"/>
        <v>0</v>
      </c>
      <c r="CB160" s="19">
        <f t="shared" si="129"/>
        <v>0</v>
      </c>
      <c r="CC160" s="19">
        <f t="shared" si="130"/>
        <v>0</v>
      </c>
      <c r="CD160" s="19">
        <f t="shared" si="131"/>
        <v>0</v>
      </c>
      <c r="CE160" s="19">
        <f t="shared" si="132"/>
        <v>0</v>
      </c>
      <c r="CF160" s="19">
        <f t="shared" si="133"/>
        <v>0</v>
      </c>
      <c r="CG160" s="19">
        <f t="shared" si="134"/>
        <v>0</v>
      </c>
      <c r="CH160" s="19">
        <f t="shared" si="135"/>
        <v>0</v>
      </c>
      <c r="CI160" s="19">
        <f t="shared" si="136"/>
        <v>0</v>
      </c>
      <c r="CJ160" s="19">
        <f t="shared" si="137"/>
        <v>0</v>
      </c>
      <c r="CK160" s="19">
        <f t="shared" si="138"/>
        <v>0</v>
      </c>
      <c r="CL160" s="19">
        <f t="shared" si="139"/>
        <v>0</v>
      </c>
      <c r="CM160" s="19">
        <f t="shared" si="140"/>
        <v>0</v>
      </c>
      <c r="CN160" s="19">
        <f t="shared" si="141"/>
        <v>0</v>
      </c>
    </row>
    <row r="161" spans="2:92" ht="15" customHeight="1" x14ac:dyDescent="0.2">
      <c r="B161" s="136">
        <f t="shared" si="109"/>
        <v>153</v>
      </c>
      <c r="C161" s="137" t="str">
        <f>CONCATENATE('DATA SHEET'!$B$9,'Drill Size Info'!$P$2)</f>
        <v>" HWDP</v>
      </c>
      <c r="D161" s="138" t="str" cm="1">
        <f t="array" aca="1" ref="D161" ca="1">CELL("contents",BF161)</f>
        <v/>
      </c>
      <c r="E161" s="137" t="s">
        <v>154</v>
      </c>
      <c r="F161" s="137" t="s">
        <v>154</v>
      </c>
      <c r="G161" s="154"/>
      <c r="H161" s="154"/>
      <c r="I161" s="137" t="s">
        <v>154</v>
      </c>
      <c r="J161" s="154" t="s">
        <v>154</v>
      </c>
      <c r="K161" s="154" t="s">
        <v>154</v>
      </c>
      <c r="L161" s="137" t="s">
        <v>154</v>
      </c>
      <c r="M161" s="137" t="s">
        <v>154</v>
      </c>
      <c r="N161" s="158" t="str">
        <f>IF(CU161&lt;&gt;"",
    IF(INT('Drill Size Info'!$AA$19)=INT('Drill Size Info'!$AB$19),
        --(INT('Drill Size Info'!$AA$19) &amp; "." &amp; CU161),
        IF(AND((--(INT('Drill Size Info'!$AA$19) &amp; "." &amp; CU161)&gt;=--('Drill Size Info'!$AA$19)), (--(INT('Drill Size Info'!$AA$19) &amp; "." &amp; CU161)&lt;=--('Drill Size Info'!$AB$19))),
            --(INT('Drill Size Info'!$AA$19) &amp; "." &amp; CU161),
            --(INT('Drill Size Info'!$AB$19) &amp; "." &amp; CU161)
        )
    ),
    IF(CT161&lt;&gt;"",
        IF(INT('Drill Size Info'!$AA$19)=INT('Drill Size Info'!$AB$19),
            --(INT('Drill Size Info'!$AA$19) &amp; "." &amp; LEFT(CT161,3)),
            IF(AND((--(INT('Drill Size Info'!$AA$19) &amp; "." &amp; LEFT(CT161,3))&gt;=--('Drill Size Info'!$AA$19)), (--(INT('Drill Size Info'!$AA$19) &amp; "." &amp; LEFT(CT161,3))&lt;=--('Drill Size Info'!$AB$19))),
                --(INT('Drill Size Info'!$AA$19) &amp; "." &amp; LEFT(CT161,3)),
                --(INT('Drill Size Info'!$AB$19) &amp; "." &amp; LEFT(CT161,3))
            )
        ),
        "OK"
    )
)</f>
        <v>OK</v>
      </c>
      <c r="O161" s="163" t="str">
        <f>IF(CV161&lt;&gt;"",
    IF(INT('Drill Size Info'!$AA$19)=INT('Drill Size Info'!$AB$19),
        --(INT('Drill Size Info'!$AA$19) &amp; "." &amp; CV161),
        IF(AND((--(INT('Drill Size Info'!$AA$19) &amp; "." &amp; CV161)&gt;=--('Drill Size Info'!$AA$19)), (--(INT('Drill Size Info'!$AA$19) &amp; "." &amp; CV161)&lt;=--('Drill Size Info'!$AB$19))),
            --(INT('Drill Size Info'!$AA$19) &amp; "." &amp; CV161),
            --(INT('Drill Size Info'!$AB$19) &amp; "." &amp; CV161)
        )
    ),
    IF(CT161&lt;&gt;"",
        IF(INT('Drill Size Info'!$AA$19)=INT('Drill Size Info'!$AB$19),
            --(INT('Drill Size Info'!$AA$19) &amp; "." &amp; RIGHT(CT161,3)),
            IF(AND((--(INT('Drill Size Info'!$AA$19) &amp; "." &amp; RIGHT(CT161,3))&gt;=--('Drill Size Info'!$AA$19)), (--(INT('Drill Size Info'!$AA$19) &amp; "." &amp; RIGHT(CT161,3))&lt;=--('Drill Size Info'!$AB$19))),
                --(INT('Drill Size Info'!$AA$19) &amp; "." &amp; RIGHT(CT161,3)),
                --(INT('Drill Size Info'!$AB$19) &amp; "." &amp; RIGHT(CT161,3))
            )
        ),
        "N/A"
    )
)</f>
        <v>N/A</v>
      </c>
      <c r="P161" s="158" t="str">
        <f>IF(CX161&lt;&gt;"",
    IF(INT('Drill Size Info'!$AA$19)=INT('Drill Size Info'!$AB$15),
        --(INT('Drill Size Info'!$AA$15) &amp; "." &amp; CX161),
        IF(AND((--(INT('Drill Size Info'!$AA$15) &amp; "." &amp; CX161)&gt;=--('Drill Size Info'!$AA$15)), (--(INT('Drill Size Info'!$AA$15) &amp; "." &amp; CX161)&lt;=--('Drill Size Info'!$AB$15))),
            --(INT('Drill Size Info'!$AA$15) &amp; "." &amp; CX161),
            --(INT('Drill Size Info'!$AB$15) &amp; "." &amp; CX161)
        )
    ),
    IF(CW161&lt;&gt;"",
        IF(INT('Drill Size Info'!$AA$15)=INT('Drill Size Info'!$AB$15),
            --(INT('Drill Size Info'!$AA$15) &amp; "." &amp; LEFT(CW161,3)),
            IF(AND((--(INT('Drill Size Info'!$AA$15) &amp; "." &amp; LEFT(CW161,3))&gt;=--('Drill Size Info'!$AA$15)), (--(INT('Drill Size Info'!$AA$15) &amp; "." &amp; LEFT(CW161,3))&lt;=--('Drill Size Info'!$AB$15))),
                --(INT('Drill Size Info'!$AA$15) &amp; "." &amp; LEFT(CW161,3)),
                --(INT('Drill Size Info'!$AB$15) &amp; "." &amp; LEFT(CW161,3))
            )
        ),
        "OK"
    )
)</f>
        <v>OK</v>
      </c>
      <c r="Q161" s="163" t="str">
        <f>IF(CY161&lt;&gt;"",
    IF(INT('Drill Size Info'!$AA$19)=INT('Drill Size Info'!$AB$15),
        --(INT('Drill Size Info'!$AA$15) &amp; "." &amp; CY161),
        IF(AND((--(INT('Drill Size Info'!$AA$15) &amp; "." &amp; CY161)&gt;=--('Drill Size Info'!$AA$15)), (--(INT('Drill Size Info'!$AA$15) &amp; "." &amp; CY161)&lt;=--('Drill Size Info'!$AB$15))),
            --(INT('Drill Size Info'!$AA$15) &amp; "." &amp; CY161),
            --(INT('Drill Size Info'!$AB$15) &amp; "." &amp; CY161)
        )
    ),
    IF(CW161&lt;&gt;"",
        IF(INT('Drill Size Info'!$AA$15)=INT('Drill Size Info'!$AB$15),
            --(INT('Drill Size Info'!$AA$15) &amp; "." &amp; RIGHT(CW161,3)),
            IF(AND((--(INT('Drill Size Info'!$AA$15) &amp; "." &amp; RIGHT(CW161,3))&gt;=--('Drill Size Info'!$AA$15)), (--(INT('Drill Size Info'!$AA$15) &amp; "." &amp; RIGHT(CW161,3))&lt;=--('Drill Size Info'!$AB$15))),
                --(INT('Drill Size Info'!$AA$15) &amp; "." &amp; RIGHT(CW161,3)),
                --(INT('Drill Size Info'!$AB$15) &amp; "." &amp; RIGHT(CW161,3))
            )
        ),
        "N/A"
    )
)</f>
        <v>N/A</v>
      </c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40"/>
      <c r="AD161" s="140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41"/>
      <c r="AT161" s="141"/>
      <c r="AU161" s="141"/>
      <c r="AV161" s="141"/>
      <c r="AW161" s="141"/>
      <c r="AX161" s="141"/>
      <c r="AY161" s="142"/>
      <c r="AZ161" s="52"/>
      <c r="BA161" s="52"/>
      <c r="BB161" s="52"/>
      <c r="BC161" s="52"/>
      <c r="BD161" s="52"/>
      <c r="BE161" s="52"/>
      <c r="BF161" s="192" t="str">
        <f t="shared" si="108"/>
        <v/>
      </c>
      <c r="BG161" s="52"/>
      <c r="BH161" s="52"/>
      <c r="BI161" s="19">
        <f t="shared" si="110"/>
        <v>0</v>
      </c>
      <c r="BJ161" s="19">
        <f t="shared" si="111"/>
        <v>0</v>
      </c>
      <c r="BK161" s="19">
        <f t="shared" si="112"/>
        <v>0</v>
      </c>
      <c r="BL161" s="19">
        <f t="shared" si="113"/>
        <v>0</v>
      </c>
      <c r="BM161" s="19">
        <f t="shared" si="114"/>
        <v>0</v>
      </c>
      <c r="BN161" s="19">
        <f t="shared" si="115"/>
        <v>0</v>
      </c>
      <c r="BO161" s="19">
        <f t="shared" si="116"/>
        <v>0</v>
      </c>
      <c r="BP161" s="19">
        <f t="shared" si="117"/>
        <v>0</v>
      </c>
      <c r="BQ161" s="19">
        <f t="shared" si="118"/>
        <v>0</v>
      </c>
      <c r="BR161" s="19">
        <f t="shared" si="119"/>
        <v>0</v>
      </c>
      <c r="BS161" s="19">
        <f t="shared" si="120"/>
        <v>0</v>
      </c>
      <c r="BT161" s="19">
        <f t="shared" si="121"/>
        <v>0</v>
      </c>
      <c r="BU161" s="19">
        <f t="shared" si="122"/>
        <v>0</v>
      </c>
      <c r="BV161" s="19">
        <f t="shared" si="123"/>
        <v>0</v>
      </c>
      <c r="BW161" s="19">
        <f t="shared" si="124"/>
        <v>0</v>
      </c>
      <c r="BX161" s="19">
        <f t="shared" si="125"/>
        <v>0</v>
      </c>
      <c r="BY161" s="19">
        <f t="shared" si="126"/>
        <v>0</v>
      </c>
      <c r="BZ161" s="19">
        <f t="shared" si="127"/>
        <v>0</v>
      </c>
      <c r="CA161" s="19">
        <f t="shared" si="128"/>
        <v>0</v>
      </c>
      <c r="CB161" s="19">
        <f t="shared" si="129"/>
        <v>0</v>
      </c>
      <c r="CC161" s="19">
        <f t="shared" si="130"/>
        <v>0</v>
      </c>
      <c r="CD161" s="19">
        <f t="shared" si="131"/>
        <v>0</v>
      </c>
      <c r="CE161" s="19">
        <f t="shared" si="132"/>
        <v>0</v>
      </c>
      <c r="CF161" s="19">
        <f t="shared" si="133"/>
        <v>0</v>
      </c>
      <c r="CG161" s="19">
        <f t="shared" si="134"/>
        <v>0</v>
      </c>
      <c r="CH161" s="19">
        <f t="shared" si="135"/>
        <v>0</v>
      </c>
      <c r="CI161" s="19">
        <f t="shared" si="136"/>
        <v>0</v>
      </c>
      <c r="CJ161" s="19">
        <f t="shared" si="137"/>
        <v>0</v>
      </c>
      <c r="CK161" s="19">
        <f t="shared" si="138"/>
        <v>0</v>
      </c>
      <c r="CL161" s="19">
        <f t="shared" si="139"/>
        <v>0</v>
      </c>
      <c r="CM161" s="19">
        <f t="shared" si="140"/>
        <v>0</v>
      </c>
      <c r="CN161" s="19">
        <f t="shared" si="141"/>
        <v>0</v>
      </c>
    </row>
    <row r="162" spans="2:92" ht="15" customHeight="1" x14ac:dyDescent="0.2">
      <c r="B162" s="136">
        <f t="shared" si="109"/>
        <v>154</v>
      </c>
      <c r="C162" s="137" t="str">
        <f>CONCATENATE('DATA SHEET'!$B$9,'Drill Size Info'!$P$2)</f>
        <v>" HWDP</v>
      </c>
      <c r="D162" s="138" t="str" cm="1">
        <f t="array" aca="1" ref="D162" ca="1">CELL("contents",BF162)</f>
        <v/>
      </c>
      <c r="E162" s="137" t="s">
        <v>154</v>
      </c>
      <c r="F162" s="137" t="s">
        <v>154</v>
      </c>
      <c r="G162" s="154"/>
      <c r="H162" s="154"/>
      <c r="I162" s="137" t="s">
        <v>154</v>
      </c>
      <c r="J162" s="154" t="s">
        <v>154</v>
      </c>
      <c r="K162" s="154" t="s">
        <v>154</v>
      </c>
      <c r="L162" s="137" t="s">
        <v>154</v>
      </c>
      <c r="M162" s="137" t="s">
        <v>154</v>
      </c>
      <c r="N162" s="158" t="str">
        <f>IF(CU162&lt;&gt;"",
    IF(INT('Drill Size Info'!$AA$19)=INT('Drill Size Info'!$AB$19),
        --(INT('Drill Size Info'!$AA$19) &amp; "." &amp; CU162),
        IF(AND((--(INT('Drill Size Info'!$AA$19) &amp; "." &amp; CU162)&gt;=--('Drill Size Info'!$AA$19)), (--(INT('Drill Size Info'!$AA$19) &amp; "." &amp; CU162)&lt;=--('Drill Size Info'!$AB$19))),
            --(INT('Drill Size Info'!$AA$19) &amp; "." &amp; CU162),
            --(INT('Drill Size Info'!$AB$19) &amp; "." &amp; CU162)
        )
    ),
    IF(CT162&lt;&gt;"",
        IF(INT('Drill Size Info'!$AA$19)=INT('Drill Size Info'!$AB$19),
            --(INT('Drill Size Info'!$AA$19) &amp; "." &amp; LEFT(CT162,3)),
            IF(AND((--(INT('Drill Size Info'!$AA$19) &amp; "." &amp; LEFT(CT162,3))&gt;=--('Drill Size Info'!$AA$19)), (--(INT('Drill Size Info'!$AA$19) &amp; "." &amp; LEFT(CT162,3))&lt;=--('Drill Size Info'!$AB$19))),
                --(INT('Drill Size Info'!$AA$19) &amp; "." &amp; LEFT(CT162,3)),
                --(INT('Drill Size Info'!$AB$19) &amp; "." &amp; LEFT(CT162,3))
            )
        ),
        "OK"
    )
)</f>
        <v>OK</v>
      </c>
      <c r="O162" s="163" t="str">
        <f>IF(CV162&lt;&gt;"",
    IF(INT('Drill Size Info'!$AA$19)=INT('Drill Size Info'!$AB$19),
        --(INT('Drill Size Info'!$AA$19) &amp; "." &amp; CV162),
        IF(AND((--(INT('Drill Size Info'!$AA$19) &amp; "." &amp; CV162)&gt;=--('Drill Size Info'!$AA$19)), (--(INT('Drill Size Info'!$AA$19) &amp; "." &amp; CV162)&lt;=--('Drill Size Info'!$AB$19))),
            --(INT('Drill Size Info'!$AA$19) &amp; "." &amp; CV162),
            --(INT('Drill Size Info'!$AB$19) &amp; "." &amp; CV162)
        )
    ),
    IF(CT162&lt;&gt;"",
        IF(INT('Drill Size Info'!$AA$19)=INT('Drill Size Info'!$AB$19),
            --(INT('Drill Size Info'!$AA$19) &amp; "." &amp; RIGHT(CT162,3)),
            IF(AND((--(INT('Drill Size Info'!$AA$19) &amp; "." &amp; RIGHT(CT162,3))&gt;=--('Drill Size Info'!$AA$19)), (--(INT('Drill Size Info'!$AA$19) &amp; "." &amp; RIGHT(CT162,3))&lt;=--('Drill Size Info'!$AB$19))),
                --(INT('Drill Size Info'!$AA$19) &amp; "." &amp; RIGHT(CT162,3)),
                --(INT('Drill Size Info'!$AB$19) &amp; "." &amp; RIGHT(CT162,3))
            )
        ),
        "N/A"
    )
)</f>
        <v>N/A</v>
      </c>
      <c r="P162" s="158" t="str">
        <f>IF(CX162&lt;&gt;"",
    IF(INT('Drill Size Info'!$AA$19)=INT('Drill Size Info'!$AB$15),
        --(INT('Drill Size Info'!$AA$15) &amp; "." &amp; CX162),
        IF(AND((--(INT('Drill Size Info'!$AA$15) &amp; "." &amp; CX162)&gt;=--('Drill Size Info'!$AA$15)), (--(INT('Drill Size Info'!$AA$15) &amp; "." &amp; CX162)&lt;=--('Drill Size Info'!$AB$15))),
            --(INT('Drill Size Info'!$AA$15) &amp; "." &amp; CX162),
            --(INT('Drill Size Info'!$AB$15) &amp; "." &amp; CX162)
        )
    ),
    IF(CW162&lt;&gt;"",
        IF(INT('Drill Size Info'!$AA$15)=INT('Drill Size Info'!$AB$15),
            --(INT('Drill Size Info'!$AA$15) &amp; "." &amp; LEFT(CW162,3)),
            IF(AND((--(INT('Drill Size Info'!$AA$15) &amp; "." &amp; LEFT(CW162,3))&gt;=--('Drill Size Info'!$AA$15)), (--(INT('Drill Size Info'!$AA$15) &amp; "." &amp; LEFT(CW162,3))&lt;=--('Drill Size Info'!$AB$15))),
                --(INT('Drill Size Info'!$AA$15) &amp; "." &amp; LEFT(CW162,3)),
                --(INT('Drill Size Info'!$AB$15) &amp; "." &amp; LEFT(CW162,3))
            )
        ),
        "OK"
    )
)</f>
        <v>OK</v>
      </c>
      <c r="Q162" s="163" t="str">
        <f>IF(CY162&lt;&gt;"",
    IF(INT('Drill Size Info'!$AA$19)=INT('Drill Size Info'!$AB$15),
        --(INT('Drill Size Info'!$AA$15) &amp; "." &amp; CY162),
        IF(AND((--(INT('Drill Size Info'!$AA$15) &amp; "." &amp; CY162)&gt;=--('Drill Size Info'!$AA$15)), (--(INT('Drill Size Info'!$AA$15) &amp; "." &amp; CY162)&lt;=--('Drill Size Info'!$AB$15))),
            --(INT('Drill Size Info'!$AA$15) &amp; "." &amp; CY162),
            --(INT('Drill Size Info'!$AB$15) &amp; "." &amp; CY162)
        )
    ),
    IF(CW162&lt;&gt;"",
        IF(INT('Drill Size Info'!$AA$15)=INT('Drill Size Info'!$AB$15),
            --(INT('Drill Size Info'!$AA$15) &amp; "." &amp; RIGHT(CW162,3)),
            IF(AND((--(INT('Drill Size Info'!$AA$15) &amp; "." &amp; RIGHT(CW162,3))&gt;=--('Drill Size Info'!$AA$15)), (--(INT('Drill Size Info'!$AA$15) &amp; "." &amp; RIGHT(CW162,3))&lt;=--('Drill Size Info'!$AB$15))),
                --(INT('Drill Size Info'!$AA$15) &amp; "." &amp; RIGHT(CW162,3)),
                --(INT('Drill Size Info'!$AB$15) &amp; "." &amp; RIGHT(CW162,3))
            )
        ),
        "N/A"
    )
)</f>
        <v>N/A</v>
      </c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40"/>
      <c r="AD162" s="140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41"/>
      <c r="AT162" s="141"/>
      <c r="AU162" s="141"/>
      <c r="AV162" s="141"/>
      <c r="AW162" s="141"/>
      <c r="AX162" s="141"/>
      <c r="AY162" s="142"/>
      <c r="AZ162" s="52"/>
      <c r="BA162" s="52"/>
      <c r="BB162" s="52"/>
      <c r="BC162" s="52"/>
      <c r="BD162" s="52"/>
      <c r="BE162" s="52"/>
      <c r="BF162" s="192" t="str">
        <f t="shared" si="108"/>
        <v/>
      </c>
      <c r="BG162" s="52"/>
      <c r="BH162" s="52"/>
      <c r="BI162" s="19">
        <f t="shared" si="110"/>
        <v>0</v>
      </c>
      <c r="BJ162" s="19">
        <f t="shared" si="111"/>
        <v>0</v>
      </c>
      <c r="BK162" s="19">
        <f t="shared" si="112"/>
        <v>0</v>
      </c>
      <c r="BL162" s="19">
        <f t="shared" si="113"/>
        <v>0</v>
      </c>
      <c r="BM162" s="19">
        <f t="shared" si="114"/>
        <v>0</v>
      </c>
      <c r="BN162" s="19">
        <f t="shared" si="115"/>
        <v>0</v>
      </c>
      <c r="BO162" s="19">
        <f t="shared" si="116"/>
        <v>0</v>
      </c>
      <c r="BP162" s="19">
        <f t="shared" si="117"/>
        <v>0</v>
      </c>
      <c r="BQ162" s="19">
        <f t="shared" si="118"/>
        <v>0</v>
      </c>
      <c r="BR162" s="19">
        <f t="shared" si="119"/>
        <v>0</v>
      </c>
      <c r="BS162" s="19">
        <f t="shared" si="120"/>
        <v>0</v>
      </c>
      <c r="BT162" s="19">
        <f t="shared" si="121"/>
        <v>0</v>
      </c>
      <c r="BU162" s="19">
        <f t="shared" si="122"/>
        <v>0</v>
      </c>
      <c r="BV162" s="19">
        <f t="shared" si="123"/>
        <v>0</v>
      </c>
      <c r="BW162" s="19">
        <f t="shared" si="124"/>
        <v>0</v>
      </c>
      <c r="BX162" s="19">
        <f t="shared" si="125"/>
        <v>0</v>
      </c>
      <c r="BY162" s="19">
        <f t="shared" si="126"/>
        <v>0</v>
      </c>
      <c r="BZ162" s="19">
        <f t="shared" si="127"/>
        <v>0</v>
      </c>
      <c r="CA162" s="19">
        <f t="shared" si="128"/>
        <v>0</v>
      </c>
      <c r="CB162" s="19">
        <f t="shared" si="129"/>
        <v>0</v>
      </c>
      <c r="CC162" s="19">
        <f t="shared" si="130"/>
        <v>0</v>
      </c>
      <c r="CD162" s="19">
        <f t="shared" si="131"/>
        <v>0</v>
      </c>
      <c r="CE162" s="19">
        <f t="shared" si="132"/>
        <v>0</v>
      </c>
      <c r="CF162" s="19">
        <f t="shared" si="133"/>
        <v>0</v>
      </c>
      <c r="CG162" s="19">
        <f t="shared" si="134"/>
        <v>0</v>
      </c>
      <c r="CH162" s="19">
        <f t="shared" si="135"/>
        <v>0</v>
      </c>
      <c r="CI162" s="19">
        <f t="shared" si="136"/>
        <v>0</v>
      </c>
      <c r="CJ162" s="19">
        <f t="shared" si="137"/>
        <v>0</v>
      </c>
      <c r="CK162" s="19">
        <f t="shared" si="138"/>
        <v>0</v>
      </c>
      <c r="CL162" s="19">
        <f t="shared" si="139"/>
        <v>0</v>
      </c>
      <c r="CM162" s="19">
        <f t="shared" si="140"/>
        <v>0</v>
      </c>
      <c r="CN162" s="19">
        <f t="shared" si="141"/>
        <v>0</v>
      </c>
    </row>
    <row r="163" spans="2:92" ht="15" customHeight="1" x14ac:dyDescent="0.2">
      <c r="B163" s="136">
        <f t="shared" si="109"/>
        <v>155</v>
      </c>
      <c r="C163" s="137" t="str">
        <f>CONCATENATE('DATA SHEET'!$B$9,'Drill Size Info'!$P$2)</f>
        <v>" HWDP</v>
      </c>
      <c r="D163" s="138" t="str" cm="1">
        <f t="array" aca="1" ref="D163" ca="1">CELL("contents",BF163)</f>
        <v/>
      </c>
      <c r="E163" s="137" t="s">
        <v>154</v>
      </c>
      <c r="F163" s="137" t="s">
        <v>154</v>
      </c>
      <c r="G163" s="154"/>
      <c r="H163" s="154"/>
      <c r="I163" s="137" t="s">
        <v>154</v>
      </c>
      <c r="J163" s="154" t="s">
        <v>154</v>
      </c>
      <c r="K163" s="154" t="s">
        <v>154</v>
      </c>
      <c r="L163" s="137" t="s">
        <v>154</v>
      </c>
      <c r="M163" s="137" t="s">
        <v>154</v>
      </c>
      <c r="N163" s="158" t="str">
        <f>IF(CU163&lt;&gt;"",
    IF(INT('Drill Size Info'!$AA$19)=INT('Drill Size Info'!$AB$19),
        --(INT('Drill Size Info'!$AA$19) &amp; "." &amp; CU163),
        IF(AND((--(INT('Drill Size Info'!$AA$19) &amp; "." &amp; CU163)&gt;=--('Drill Size Info'!$AA$19)), (--(INT('Drill Size Info'!$AA$19) &amp; "." &amp; CU163)&lt;=--('Drill Size Info'!$AB$19))),
            --(INT('Drill Size Info'!$AA$19) &amp; "." &amp; CU163),
            --(INT('Drill Size Info'!$AB$19) &amp; "." &amp; CU163)
        )
    ),
    IF(CT163&lt;&gt;"",
        IF(INT('Drill Size Info'!$AA$19)=INT('Drill Size Info'!$AB$19),
            --(INT('Drill Size Info'!$AA$19) &amp; "." &amp; LEFT(CT163,3)),
            IF(AND((--(INT('Drill Size Info'!$AA$19) &amp; "." &amp; LEFT(CT163,3))&gt;=--('Drill Size Info'!$AA$19)), (--(INT('Drill Size Info'!$AA$19) &amp; "." &amp; LEFT(CT163,3))&lt;=--('Drill Size Info'!$AB$19))),
                --(INT('Drill Size Info'!$AA$19) &amp; "." &amp; LEFT(CT163,3)),
                --(INT('Drill Size Info'!$AB$19) &amp; "." &amp; LEFT(CT163,3))
            )
        ),
        "OK"
    )
)</f>
        <v>OK</v>
      </c>
      <c r="O163" s="163" t="str">
        <f>IF(CV163&lt;&gt;"",
    IF(INT('Drill Size Info'!$AA$19)=INT('Drill Size Info'!$AB$19),
        --(INT('Drill Size Info'!$AA$19) &amp; "." &amp; CV163),
        IF(AND((--(INT('Drill Size Info'!$AA$19) &amp; "." &amp; CV163)&gt;=--('Drill Size Info'!$AA$19)), (--(INT('Drill Size Info'!$AA$19) &amp; "." &amp; CV163)&lt;=--('Drill Size Info'!$AB$19))),
            --(INT('Drill Size Info'!$AA$19) &amp; "." &amp; CV163),
            --(INT('Drill Size Info'!$AB$19) &amp; "." &amp; CV163)
        )
    ),
    IF(CT163&lt;&gt;"",
        IF(INT('Drill Size Info'!$AA$19)=INT('Drill Size Info'!$AB$19),
            --(INT('Drill Size Info'!$AA$19) &amp; "." &amp; RIGHT(CT163,3)),
            IF(AND((--(INT('Drill Size Info'!$AA$19) &amp; "." &amp; RIGHT(CT163,3))&gt;=--('Drill Size Info'!$AA$19)), (--(INT('Drill Size Info'!$AA$19) &amp; "." &amp; RIGHT(CT163,3))&lt;=--('Drill Size Info'!$AB$19))),
                --(INT('Drill Size Info'!$AA$19) &amp; "." &amp; RIGHT(CT163,3)),
                --(INT('Drill Size Info'!$AB$19) &amp; "." &amp; RIGHT(CT163,3))
            )
        ),
        "N/A"
    )
)</f>
        <v>N/A</v>
      </c>
      <c r="P163" s="158" t="str">
        <f>IF(CX163&lt;&gt;"",
    IF(INT('Drill Size Info'!$AA$19)=INT('Drill Size Info'!$AB$15),
        --(INT('Drill Size Info'!$AA$15) &amp; "." &amp; CX163),
        IF(AND((--(INT('Drill Size Info'!$AA$15) &amp; "." &amp; CX163)&gt;=--('Drill Size Info'!$AA$15)), (--(INT('Drill Size Info'!$AA$15) &amp; "." &amp; CX163)&lt;=--('Drill Size Info'!$AB$15))),
            --(INT('Drill Size Info'!$AA$15) &amp; "." &amp; CX163),
            --(INT('Drill Size Info'!$AB$15) &amp; "." &amp; CX163)
        )
    ),
    IF(CW163&lt;&gt;"",
        IF(INT('Drill Size Info'!$AA$15)=INT('Drill Size Info'!$AB$15),
            --(INT('Drill Size Info'!$AA$15) &amp; "." &amp; LEFT(CW163,3)),
            IF(AND((--(INT('Drill Size Info'!$AA$15) &amp; "." &amp; LEFT(CW163,3))&gt;=--('Drill Size Info'!$AA$15)), (--(INT('Drill Size Info'!$AA$15) &amp; "." &amp; LEFT(CW163,3))&lt;=--('Drill Size Info'!$AB$15))),
                --(INT('Drill Size Info'!$AA$15) &amp; "." &amp; LEFT(CW163,3)),
                --(INT('Drill Size Info'!$AB$15) &amp; "." &amp; LEFT(CW163,3))
            )
        ),
        "OK"
    )
)</f>
        <v>OK</v>
      </c>
      <c r="Q163" s="163" t="str">
        <f>IF(CY163&lt;&gt;"",
    IF(INT('Drill Size Info'!$AA$19)=INT('Drill Size Info'!$AB$15),
        --(INT('Drill Size Info'!$AA$15) &amp; "." &amp; CY163),
        IF(AND((--(INT('Drill Size Info'!$AA$15) &amp; "." &amp; CY163)&gt;=--('Drill Size Info'!$AA$15)), (--(INT('Drill Size Info'!$AA$15) &amp; "." &amp; CY163)&lt;=--('Drill Size Info'!$AB$15))),
            --(INT('Drill Size Info'!$AA$15) &amp; "." &amp; CY163),
            --(INT('Drill Size Info'!$AB$15) &amp; "." &amp; CY163)
        )
    ),
    IF(CW163&lt;&gt;"",
        IF(INT('Drill Size Info'!$AA$15)=INT('Drill Size Info'!$AB$15),
            --(INT('Drill Size Info'!$AA$15) &amp; "." &amp; RIGHT(CW163,3)),
            IF(AND((--(INT('Drill Size Info'!$AA$15) &amp; "." &amp; RIGHT(CW163,3))&gt;=--('Drill Size Info'!$AA$15)), (--(INT('Drill Size Info'!$AA$15) &amp; "." &amp; RIGHT(CW163,3))&lt;=--('Drill Size Info'!$AB$15))),
                --(INT('Drill Size Info'!$AA$15) &amp; "." &amp; RIGHT(CW163,3)),
                --(INT('Drill Size Info'!$AB$15) &amp; "." &amp; RIGHT(CW163,3))
            )
        ),
        "N/A"
    )
)</f>
        <v>N/A</v>
      </c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40"/>
      <c r="AD163" s="140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41"/>
      <c r="AT163" s="141"/>
      <c r="AU163" s="141"/>
      <c r="AV163" s="141"/>
      <c r="AW163" s="141"/>
      <c r="AX163" s="141"/>
      <c r="AY163" s="142"/>
      <c r="AZ163" s="52"/>
      <c r="BA163" s="52"/>
      <c r="BB163" s="52"/>
      <c r="BC163" s="52"/>
      <c r="BD163" s="52"/>
      <c r="BE163" s="52"/>
      <c r="BF163" s="192" t="str">
        <f t="shared" si="108"/>
        <v/>
      </c>
      <c r="BG163" s="52"/>
      <c r="BH163" s="52"/>
      <c r="BI163" s="19">
        <f t="shared" si="110"/>
        <v>0</v>
      </c>
      <c r="BJ163" s="19">
        <f t="shared" si="111"/>
        <v>0</v>
      </c>
      <c r="BK163" s="19">
        <f t="shared" si="112"/>
        <v>0</v>
      </c>
      <c r="BL163" s="19">
        <f t="shared" si="113"/>
        <v>0</v>
      </c>
      <c r="BM163" s="19">
        <f t="shared" si="114"/>
        <v>0</v>
      </c>
      <c r="BN163" s="19">
        <f t="shared" si="115"/>
        <v>0</v>
      </c>
      <c r="BO163" s="19">
        <f t="shared" si="116"/>
        <v>0</v>
      </c>
      <c r="BP163" s="19">
        <f t="shared" si="117"/>
        <v>0</v>
      </c>
      <c r="BQ163" s="19">
        <f t="shared" si="118"/>
        <v>0</v>
      </c>
      <c r="BR163" s="19">
        <f t="shared" si="119"/>
        <v>0</v>
      </c>
      <c r="BS163" s="19">
        <f t="shared" si="120"/>
        <v>0</v>
      </c>
      <c r="BT163" s="19">
        <f t="shared" si="121"/>
        <v>0</v>
      </c>
      <c r="BU163" s="19">
        <f t="shared" si="122"/>
        <v>0</v>
      </c>
      <c r="BV163" s="19">
        <f t="shared" si="123"/>
        <v>0</v>
      </c>
      <c r="BW163" s="19">
        <f t="shared" si="124"/>
        <v>0</v>
      </c>
      <c r="BX163" s="19">
        <f t="shared" si="125"/>
        <v>0</v>
      </c>
      <c r="BY163" s="19">
        <f t="shared" si="126"/>
        <v>0</v>
      </c>
      <c r="BZ163" s="19">
        <f t="shared" si="127"/>
        <v>0</v>
      </c>
      <c r="CA163" s="19">
        <f t="shared" si="128"/>
        <v>0</v>
      </c>
      <c r="CB163" s="19">
        <f t="shared" si="129"/>
        <v>0</v>
      </c>
      <c r="CC163" s="19">
        <f t="shared" si="130"/>
        <v>0</v>
      </c>
      <c r="CD163" s="19">
        <f t="shared" si="131"/>
        <v>0</v>
      </c>
      <c r="CE163" s="19">
        <f t="shared" si="132"/>
        <v>0</v>
      </c>
      <c r="CF163" s="19">
        <f t="shared" si="133"/>
        <v>0</v>
      </c>
      <c r="CG163" s="19">
        <f t="shared" si="134"/>
        <v>0</v>
      </c>
      <c r="CH163" s="19">
        <f t="shared" si="135"/>
        <v>0</v>
      </c>
      <c r="CI163" s="19">
        <f t="shared" si="136"/>
        <v>0</v>
      </c>
      <c r="CJ163" s="19">
        <f t="shared" si="137"/>
        <v>0</v>
      </c>
      <c r="CK163" s="19">
        <f t="shared" si="138"/>
        <v>0</v>
      </c>
      <c r="CL163" s="19">
        <f t="shared" si="139"/>
        <v>0</v>
      </c>
      <c r="CM163" s="19">
        <f t="shared" si="140"/>
        <v>0</v>
      </c>
      <c r="CN163" s="19">
        <f t="shared" si="141"/>
        <v>0</v>
      </c>
    </row>
    <row r="164" spans="2:92" ht="15" customHeight="1" x14ac:dyDescent="0.2">
      <c r="B164" s="136">
        <f t="shared" si="109"/>
        <v>156</v>
      </c>
      <c r="C164" s="137" t="str">
        <f>CONCATENATE('DATA SHEET'!$B$9,'Drill Size Info'!$P$2)</f>
        <v>" HWDP</v>
      </c>
      <c r="D164" s="138" t="str" cm="1">
        <f t="array" aca="1" ref="D164" ca="1">CELL("contents",BF164)</f>
        <v/>
      </c>
      <c r="E164" s="137" t="s">
        <v>154</v>
      </c>
      <c r="F164" s="137" t="s">
        <v>154</v>
      </c>
      <c r="G164" s="154"/>
      <c r="H164" s="154"/>
      <c r="I164" s="137" t="s">
        <v>154</v>
      </c>
      <c r="J164" s="154" t="s">
        <v>154</v>
      </c>
      <c r="K164" s="154" t="s">
        <v>154</v>
      </c>
      <c r="L164" s="137" t="s">
        <v>154</v>
      </c>
      <c r="M164" s="137" t="s">
        <v>154</v>
      </c>
      <c r="N164" s="158" t="str">
        <f>IF(CU164&lt;&gt;"",
    IF(INT('Drill Size Info'!$AA$19)=INT('Drill Size Info'!$AB$19),
        --(INT('Drill Size Info'!$AA$19) &amp; "." &amp; CU164),
        IF(AND((--(INT('Drill Size Info'!$AA$19) &amp; "." &amp; CU164)&gt;=--('Drill Size Info'!$AA$19)), (--(INT('Drill Size Info'!$AA$19) &amp; "." &amp; CU164)&lt;=--('Drill Size Info'!$AB$19))),
            --(INT('Drill Size Info'!$AA$19) &amp; "." &amp; CU164),
            --(INT('Drill Size Info'!$AB$19) &amp; "." &amp; CU164)
        )
    ),
    IF(CT164&lt;&gt;"",
        IF(INT('Drill Size Info'!$AA$19)=INT('Drill Size Info'!$AB$19),
            --(INT('Drill Size Info'!$AA$19) &amp; "." &amp; LEFT(CT164,3)),
            IF(AND((--(INT('Drill Size Info'!$AA$19) &amp; "." &amp; LEFT(CT164,3))&gt;=--('Drill Size Info'!$AA$19)), (--(INT('Drill Size Info'!$AA$19) &amp; "." &amp; LEFT(CT164,3))&lt;=--('Drill Size Info'!$AB$19))),
                --(INT('Drill Size Info'!$AA$19) &amp; "." &amp; LEFT(CT164,3)),
                --(INT('Drill Size Info'!$AB$19) &amp; "." &amp; LEFT(CT164,3))
            )
        ),
        "OK"
    )
)</f>
        <v>OK</v>
      </c>
      <c r="O164" s="163" t="str">
        <f>IF(CV164&lt;&gt;"",
    IF(INT('Drill Size Info'!$AA$19)=INT('Drill Size Info'!$AB$19),
        --(INT('Drill Size Info'!$AA$19) &amp; "." &amp; CV164),
        IF(AND((--(INT('Drill Size Info'!$AA$19) &amp; "." &amp; CV164)&gt;=--('Drill Size Info'!$AA$19)), (--(INT('Drill Size Info'!$AA$19) &amp; "." &amp; CV164)&lt;=--('Drill Size Info'!$AB$19))),
            --(INT('Drill Size Info'!$AA$19) &amp; "." &amp; CV164),
            --(INT('Drill Size Info'!$AB$19) &amp; "." &amp; CV164)
        )
    ),
    IF(CT164&lt;&gt;"",
        IF(INT('Drill Size Info'!$AA$19)=INT('Drill Size Info'!$AB$19),
            --(INT('Drill Size Info'!$AA$19) &amp; "." &amp; RIGHT(CT164,3)),
            IF(AND((--(INT('Drill Size Info'!$AA$19) &amp; "." &amp; RIGHT(CT164,3))&gt;=--('Drill Size Info'!$AA$19)), (--(INT('Drill Size Info'!$AA$19) &amp; "." &amp; RIGHT(CT164,3))&lt;=--('Drill Size Info'!$AB$19))),
                --(INT('Drill Size Info'!$AA$19) &amp; "." &amp; RIGHT(CT164,3)),
                --(INT('Drill Size Info'!$AB$19) &amp; "." &amp; RIGHT(CT164,3))
            )
        ),
        "N/A"
    )
)</f>
        <v>N/A</v>
      </c>
      <c r="P164" s="158" t="str">
        <f>IF(CX164&lt;&gt;"",
    IF(INT('Drill Size Info'!$AA$19)=INT('Drill Size Info'!$AB$15),
        --(INT('Drill Size Info'!$AA$15) &amp; "." &amp; CX164),
        IF(AND((--(INT('Drill Size Info'!$AA$15) &amp; "." &amp; CX164)&gt;=--('Drill Size Info'!$AA$15)), (--(INT('Drill Size Info'!$AA$15) &amp; "." &amp; CX164)&lt;=--('Drill Size Info'!$AB$15))),
            --(INT('Drill Size Info'!$AA$15) &amp; "." &amp; CX164),
            --(INT('Drill Size Info'!$AB$15) &amp; "." &amp; CX164)
        )
    ),
    IF(CW164&lt;&gt;"",
        IF(INT('Drill Size Info'!$AA$15)=INT('Drill Size Info'!$AB$15),
            --(INT('Drill Size Info'!$AA$15) &amp; "." &amp; LEFT(CW164,3)),
            IF(AND((--(INT('Drill Size Info'!$AA$15) &amp; "." &amp; LEFT(CW164,3))&gt;=--('Drill Size Info'!$AA$15)), (--(INT('Drill Size Info'!$AA$15) &amp; "." &amp; LEFT(CW164,3))&lt;=--('Drill Size Info'!$AB$15))),
                --(INT('Drill Size Info'!$AA$15) &amp; "." &amp; LEFT(CW164,3)),
                --(INT('Drill Size Info'!$AB$15) &amp; "." &amp; LEFT(CW164,3))
            )
        ),
        "OK"
    )
)</f>
        <v>OK</v>
      </c>
      <c r="Q164" s="163" t="str">
        <f>IF(CY164&lt;&gt;"",
    IF(INT('Drill Size Info'!$AA$19)=INT('Drill Size Info'!$AB$15),
        --(INT('Drill Size Info'!$AA$15) &amp; "." &amp; CY164),
        IF(AND((--(INT('Drill Size Info'!$AA$15) &amp; "." &amp; CY164)&gt;=--('Drill Size Info'!$AA$15)), (--(INT('Drill Size Info'!$AA$15) &amp; "." &amp; CY164)&lt;=--('Drill Size Info'!$AB$15))),
            --(INT('Drill Size Info'!$AA$15) &amp; "." &amp; CY164),
            --(INT('Drill Size Info'!$AB$15) &amp; "." &amp; CY164)
        )
    ),
    IF(CW164&lt;&gt;"",
        IF(INT('Drill Size Info'!$AA$15)=INT('Drill Size Info'!$AB$15),
            --(INT('Drill Size Info'!$AA$15) &amp; "." &amp; RIGHT(CW164,3)),
            IF(AND((--(INT('Drill Size Info'!$AA$15) &amp; "." &amp; RIGHT(CW164,3))&gt;=--('Drill Size Info'!$AA$15)), (--(INT('Drill Size Info'!$AA$15) &amp; "." &amp; RIGHT(CW164,3))&lt;=--('Drill Size Info'!$AB$15))),
                --(INT('Drill Size Info'!$AA$15) &amp; "." &amp; RIGHT(CW164,3)),
                --(INT('Drill Size Info'!$AB$15) &amp; "." &amp; RIGHT(CW164,3))
            )
        ),
        "N/A"
    )
)</f>
        <v>N/A</v>
      </c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40"/>
      <c r="AD164" s="140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41"/>
      <c r="AT164" s="141"/>
      <c r="AU164" s="141"/>
      <c r="AV164" s="141"/>
      <c r="AW164" s="141"/>
      <c r="AX164" s="141"/>
      <c r="AY164" s="142"/>
      <c r="AZ164" s="52"/>
      <c r="BA164" s="52"/>
      <c r="BB164" s="52"/>
      <c r="BC164" s="52"/>
      <c r="BD164" s="52"/>
      <c r="BE164" s="52"/>
      <c r="BF164" s="192" t="str">
        <f t="shared" si="108"/>
        <v/>
      </c>
      <c r="BG164" s="52"/>
      <c r="BH164" s="52"/>
      <c r="BI164" s="19">
        <f t="shared" si="110"/>
        <v>0</v>
      </c>
      <c r="BJ164" s="19">
        <f t="shared" si="111"/>
        <v>0</v>
      </c>
      <c r="BK164" s="19">
        <f t="shared" si="112"/>
        <v>0</v>
      </c>
      <c r="BL164" s="19">
        <f t="shared" si="113"/>
        <v>0</v>
      </c>
      <c r="BM164" s="19">
        <f t="shared" si="114"/>
        <v>0</v>
      </c>
      <c r="BN164" s="19">
        <f t="shared" si="115"/>
        <v>0</v>
      </c>
      <c r="BO164" s="19">
        <f t="shared" si="116"/>
        <v>0</v>
      </c>
      <c r="BP164" s="19">
        <f t="shared" si="117"/>
        <v>0</v>
      </c>
      <c r="BQ164" s="19">
        <f t="shared" si="118"/>
        <v>0</v>
      </c>
      <c r="BR164" s="19">
        <f t="shared" si="119"/>
        <v>0</v>
      </c>
      <c r="BS164" s="19">
        <f t="shared" si="120"/>
        <v>0</v>
      </c>
      <c r="BT164" s="19">
        <f t="shared" si="121"/>
        <v>0</v>
      </c>
      <c r="BU164" s="19">
        <f t="shared" si="122"/>
        <v>0</v>
      </c>
      <c r="BV164" s="19">
        <f t="shared" si="123"/>
        <v>0</v>
      </c>
      <c r="BW164" s="19">
        <f t="shared" si="124"/>
        <v>0</v>
      </c>
      <c r="BX164" s="19">
        <f t="shared" si="125"/>
        <v>0</v>
      </c>
      <c r="BY164" s="19">
        <f t="shared" si="126"/>
        <v>0</v>
      </c>
      <c r="BZ164" s="19">
        <f t="shared" si="127"/>
        <v>0</v>
      </c>
      <c r="CA164" s="19">
        <f t="shared" si="128"/>
        <v>0</v>
      </c>
      <c r="CB164" s="19">
        <f t="shared" si="129"/>
        <v>0</v>
      </c>
      <c r="CC164" s="19">
        <f t="shared" si="130"/>
        <v>0</v>
      </c>
      <c r="CD164" s="19">
        <f t="shared" si="131"/>
        <v>0</v>
      </c>
      <c r="CE164" s="19">
        <f t="shared" si="132"/>
        <v>0</v>
      </c>
      <c r="CF164" s="19">
        <f t="shared" si="133"/>
        <v>0</v>
      </c>
      <c r="CG164" s="19">
        <f t="shared" si="134"/>
        <v>0</v>
      </c>
      <c r="CH164" s="19">
        <f t="shared" si="135"/>
        <v>0</v>
      </c>
      <c r="CI164" s="19">
        <f t="shared" si="136"/>
        <v>0</v>
      </c>
      <c r="CJ164" s="19">
        <f t="shared" si="137"/>
        <v>0</v>
      </c>
      <c r="CK164" s="19">
        <f t="shared" si="138"/>
        <v>0</v>
      </c>
      <c r="CL164" s="19">
        <f t="shared" si="139"/>
        <v>0</v>
      </c>
      <c r="CM164" s="19">
        <f t="shared" si="140"/>
        <v>0</v>
      </c>
      <c r="CN164" s="19">
        <f t="shared" si="141"/>
        <v>0</v>
      </c>
    </row>
    <row r="165" spans="2:92" ht="15" customHeight="1" x14ac:dyDescent="0.2">
      <c r="B165" s="136">
        <f t="shared" si="109"/>
        <v>157</v>
      </c>
      <c r="C165" s="137" t="str">
        <f>CONCATENATE('DATA SHEET'!$B$9,'Drill Size Info'!$P$2)</f>
        <v>" HWDP</v>
      </c>
      <c r="D165" s="138" t="str" cm="1">
        <f t="array" aca="1" ref="D165" ca="1">CELL("contents",BF165)</f>
        <v/>
      </c>
      <c r="E165" s="137" t="s">
        <v>154</v>
      </c>
      <c r="F165" s="137" t="s">
        <v>154</v>
      </c>
      <c r="G165" s="154"/>
      <c r="H165" s="154"/>
      <c r="I165" s="137" t="s">
        <v>154</v>
      </c>
      <c r="J165" s="154" t="s">
        <v>154</v>
      </c>
      <c r="K165" s="154" t="s">
        <v>154</v>
      </c>
      <c r="L165" s="137" t="s">
        <v>154</v>
      </c>
      <c r="M165" s="137" t="s">
        <v>154</v>
      </c>
      <c r="N165" s="158" t="str">
        <f>IF(CU165&lt;&gt;"",
    IF(INT('Drill Size Info'!$AA$19)=INT('Drill Size Info'!$AB$19),
        --(INT('Drill Size Info'!$AA$19) &amp; "." &amp; CU165),
        IF(AND((--(INT('Drill Size Info'!$AA$19) &amp; "." &amp; CU165)&gt;=--('Drill Size Info'!$AA$19)), (--(INT('Drill Size Info'!$AA$19) &amp; "." &amp; CU165)&lt;=--('Drill Size Info'!$AB$19))),
            --(INT('Drill Size Info'!$AA$19) &amp; "." &amp; CU165),
            --(INT('Drill Size Info'!$AB$19) &amp; "." &amp; CU165)
        )
    ),
    IF(CT165&lt;&gt;"",
        IF(INT('Drill Size Info'!$AA$19)=INT('Drill Size Info'!$AB$19),
            --(INT('Drill Size Info'!$AA$19) &amp; "." &amp; LEFT(CT165,3)),
            IF(AND((--(INT('Drill Size Info'!$AA$19) &amp; "." &amp; LEFT(CT165,3))&gt;=--('Drill Size Info'!$AA$19)), (--(INT('Drill Size Info'!$AA$19) &amp; "." &amp; LEFT(CT165,3))&lt;=--('Drill Size Info'!$AB$19))),
                --(INT('Drill Size Info'!$AA$19) &amp; "." &amp; LEFT(CT165,3)),
                --(INT('Drill Size Info'!$AB$19) &amp; "." &amp; LEFT(CT165,3))
            )
        ),
        "OK"
    )
)</f>
        <v>OK</v>
      </c>
      <c r="O165" s="163" t="str">
        <f>IF(CV165&lt;&gt;"",
    IF(INT('Drill Size Info'!$AA$19)=INT('Drill Size Info'!$AB$19),
        --(INT('Drill Size Info'!$AA$19) &amp; "." &amp; CV165),
        IF(AND((--(INT('Drill Size Info'!$AA$19) &amp; "." &amp; CV165)&gt;=--('Drill Size Info'!$AA$19)), (--(INT('Drill Size Info'!$AA$19) &amp; "." &amp; CV165)&lt;=--('Drill Size Info'!$AB$19))),
            --(INT('Drill Size Info'!$AA$19) &amp; "." &amp; CV165),
            --(INT('Drill Size Info'!$AB$19) &amp; "." &amp; CV165)
        )
    ),
    IF(CT165&lt;&gt;"",
        IF(INT('Drill Size Info'!$AA$19)=INT('Drill Size Info'!$AB$19),
            --(INT('Drill Size Info'!$AA$19) &amp; "." &amp; RIGHT(CT165,3)),
            IF(AND((--(INT('Drill Size Info'!$AA$19) &amp; "." &amp; RIGHT(CT165,3))&gt;=--('Drill Size Info'!$AA$19)), (--(INT('Drill Size Info'!$AA$19) &amp; "." &amp; RIGHT(CT165,3))&lt;=--('Drill Size Info'!$AB$19))),
                --(INT('Drill Size Info'!$AA$19) &amp; "." &amp; RIGHT(CT165,3)),
                --(INT('Drill Size Info'!$AB$19) &amp; "." &amp; RIGHT(CT165,3))
            )
        ),
        "N/A"
    )
)</f>
        <v>N/A</v>
      </c>
      <c r="P165" s="158" t="str">
        <f>IF(CX165&lt;&gt;"",
    IF(INT('Drill Size Info'!$AA$19)=INT('Drill Size Info'!$AB$15),
        --(INT('Drill Size Info'!$AA$15) &amp; "." &amp; CX165),
        IF(AND((--(INT('Drill Size Info'!$AA$15) &amp; "." &amp; CX165)&gt;=--('Drill Size Info'!$AA$15)), (--(INT('Drill Size Info'!$AA$15) &amp; "." &amp; CX165)&lt;=--('Drill Size Info'!$AB$15))),
            --(INT('Drill Size Info'!$AA$15) &amp; "." &amp; CX165),
            --(INT('Drill Size Info'!$AB$15) &amp; "." &amp; CX165)
        )
    ),
    IF(CW165&lt;&gt;"",
        IF(INT('Drill Size Info'!$AA$15)=INT('Drill Size Info'!$AB$15),
            --(INT('Drill Size Info'!$AA$15) &amp; "." &amp; LEFT(CW165,3)),
            IF(AND((--(INT('Drill Size Info'!$AA$15) &amp; "." &amp; LEFT(CW165,3))&gt;=--('Drill Size Info'!$AA$15)), (--(INT('Drill Size Info'!$AA$15) &amp; "." &amp; LEFT(CW165,3))&lt;=--('Drill Size Info'!$AB$15))),
                --(INT('Drill Size Info'!$AA$15) &amp; "." &amp; LEFT(CW165,3)),
                --(INT('Drill Size Info'!$AB$15) &amp; "." &amp; LEFT(CW165,3))
            )
        ),
        "OK"
    )
)</f>
        <v>OK</v>
      </c>
      <c r="Q165" s="163" t="str">
        <f>IF(CY165&lt;&gt;"",
    IF(INT('Drill Size Info'!$AA$19)=INT('Drill Size Info'!$AB$15),
        --(INT('Drill Size Info'!$AA$15) &amp; "." &amp; CY165),
        IF(AND((--(INT('Drill Size Info'!$AA$15) &amp; "." &amp; CY165)&gt;=--('Drill Size Info'!$AA$15)), (--(INT('Drill Size Info'!$AA$15) &amp; "." &amp; CY165)&lt;=--('Drill Size Info'!$AB$15))),
            --(INT('Drill Size Info'!$AA$15) &amp; "." &amp; CY165),
            --(INT('Drill Size Info'!$AB$15) &amp; "." &amp; CY165)
        )
    ),
    IF(CW165&lt;&gt;"",
        IF(INT('Drill Size Info'!$AA$15)=INT('Drill Size Info'!$AB$15),
            --(INT('Drill Size Info'!$AA$15) &amp; "." &amp; RIGHT(CW165,3)),
            IF(AND((--(INT('Drill Size Info'!$AA$15) &amp; "." &amp; RIGHT(CW165,3))&gt;=--('Drill Size Info'!$AA$15)), (--(INT('Drill Size Info'!$AA$15) &amp; "." &amp; RIGHT(CW165,3))&lt;=--('Drill Size Info'!$AB$15))),
                --(INT('Drill Size Info'!$AA$15) &amp; "." &amp; RIGHT(CW165,3)),
                --(INT('Drill Size Info'!$AB$15) &amp; "." &amp; RIGHT(CW165,3))
            )
        ),
        "N/A"
    )
)</f>
        <v>N/A</v>
      </c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40"/>
      <c r="AD165" s="140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41"/>
      <c r="AT165" s="141"/>
      <c r="AU165" s="141"/>
      <c r="AV165" s="141"/>
      <c r="AW165" s="141"/>
      <c r="AX165" s="141"/>
      <c r="AY165" s="142"/>
      <c r="AZ165" s="52"/>
      <c r="BA165" s="52"/>
      <c r="BB165" s="52"/>
      <c r="BC165" s="52"/>
      <c r="BD165" s="52"/>
      <c r="BE165" s="52"/>
      <c r="BF165" s="192" t="str">
        <f t="shared" si="108"/>
        <v/>
      </c>
      <c r="BG165" s="52"/>
      <c r="BH165" s="52"/>
      <c r="BI165" s="19">
        <f t="shared" si="110"/>
        <v>0</v>
      </c>
      <c r="BJ165" s="19">
        <f t="shared" si="111"/>
        <v>0</v>
      </c>
      <c r="BK165" s="19">
        <f t="shared" si="112"/>
        <v>0</v>
      </c>
      <c r="BL165" s="19">
        <f t="shared" si="113"/>
        <v>0</v>
      </c>
      <c r="BM165" s="19">
        <f t="shared" si="114"/>
        <v>0</v>
      </c>
      <c r="BN165" s="19">
        <f t="shared" si="115"/>
        <v>0</v>
      </c>
      <c r="BO165" s="19">
        <f t="shared" si="116"/>
        <v>0</v>
      </c>
      <c r="BP165" s="19">
        <f t="shared" si="117"/>
        <v>0</v>
      </c>
      <c r="BQ165" s="19">
        <f t="shared" si="118"/>
        <v>0</v>
      </c>
      <c r="BR165" s="19">
        <f t="shared" si="119"/>
        <v>0</v>
      </c>
      <c r="BS165" s="19">
        <f t="shared" si="120"/>
        <v>0</v>
      </c>
      <c r="BT165" s="19">
        <f t="shared" si="121"/>
        <v>0</v>
      </c>
      <c r="BU165" s="19">
        <f t="shared" si="122"/>
        <v>0</v>
      </c>
      <c r="BV165" s="19">
        <f t="shared" si="123"/>
        <v>0</v>
      </c>
      <c r="BW165" s="19">
        <f t="shared" si="124"/>
        <v>0</v>
      </c>
      <c r="BX165" s="19">
        <f t="shared" si="125"/>
        <v>0</v>
      </c>
      <c r="BY165" s="19">
        <f t="shared" si="126"/>
        <v>0</v>
      </c>
      <c r="BZ165" s="19">
        <f t="shared" si="127"/>
        <v>0</v>
      </c>
      <c r="CA165" s="19">
        <f t="shared" si="128"/>
        <v>0</v>
      </c>
      <c r="CB165" s="19">
        <f t="shared" si="129"/>
        <v>0</v>
      </c>
      <c r="CC165" s="19">
        <f t="shared" si="130"/>
        <v>0</v>
      </c>
      <c r="CD165" s="19">
        <f t="shared" si="131"/>
        <v>0</v>
      </c>
      <c r="CE165" s="19">
        <f t="shared" si="132"/>
        <v>0</v>
      </c>
      <c r="CF165" s="19">
        <f t="shared" si="133"/>
        <v>0</v>
      </c>
      <c r="CG165" s="19">
        <f t="shared" si="134"/>
        <v>0</v>
      </c>
      <c r="CH165" s="19">
        <f t="shared" si="135"/>
        <v>0</v>
      </c>
      <c r="CI165" s="19">
        <f t="shared" si="136"/>
        <v>0</v>
      </c>
      <c r="CJ165" s="19">
        <f t="shared" si="137"/>
        <v>0</v>
      </c>
      <c r="CK165" s="19">
        <f t="shared" si="138"/>
        <v>0</v>
      </c>
      <c r="CL165" s="19">
        <f t="shared" si="139"/>
        <v>0</v>
      </c>
      <c r="CM165" s="19">
        <f t="shared" si="140"/>
        <v>0</v>
      </c>
      <c r="CN165" s="19">
        <f t="shared" si="141"/>
        <v>0</v>
      </c>
    </row>
    <row r="166" spans="2:92" ht="15" customHeight="1" x14ac:dyDescent="0.2">
      <c r="B166" s="136">
        <f t="shared" si="109"/>
        <v>158</v>
      </c>
      <c r="C166" s="137" t="str">
        <f>CONCATENATE('DATA SHEET'!$B$9,'Drill Size Info'!$P$2)</f>
        <v>" HWDP</v>
      </c>
      <c r="D166" s="138" t="str" cm="1">
        <f t="array" aca="1" ref="D166" ca="1">CELL("contents",BF166)</f>
        <v/>
      </c>
      <c r="E166" s="137" t="s">
        <v>154</v>
      </c>
      <c r="F166" s="137" t="s">
        <v>154</v>
      </c>
      <c r="G166" s="154"/>
      <c r="H166" s="154"/>
      <c r="I166" s="137" t="s">
        <v>154</v>
      </c>
      <c r="J166" s="154" t="s">
        <v>154</v>
      </c>
      <c r="K166" s="154" t="s">
        <v>154</v>
      </c>
      <c r="L166" s="137" t="s">
        <v>154</v>
      </c>
      <c r="M166" s="137" t="s">
        <v>154</v>
      </c>
      <c r="N166" s="158" t="str">
        <f>IF(CU166&lt;&gt;"",
    IF(INT('Drill Size Info'!$AA$19)=INT('Drill Size Info'!$AB$19),
        --(INT('Drill Size Info'!$AA$19) &amp; "." &amp; CU166),
        IF(AND((--(INT('Drill Size Info'!$AA$19) &amp; "." &amp; CU166)&gt;=--('Drill Size Info'!$AA$19)), (--(INT('Drill Size Info'!$AA$19) &amp; "." &amp; CU166)&lt;=--('Drill Size Info'!$AB$19))),
            --(INT('Drill Size Info'!$AA$19) &amp; "." &amp; CU166),
            --(INT('Drill Size Info'!$AB$19) &amp; "." &amp; CU166)
        )
    ),
    IF(CT166&lt;&gt;"",
        IF(INT('Drill Size Info'!$AA$19)=INT('Drill Size Info'!$AB$19),
            --(INT('Drill Size Info'!$AA$19) &amp; "." &amp; LEFT(CT166,3)),
            IF(AND((--(INT('Drill Size Info'!$AA$19) &amp; "." &amp; LEFT(CT166,3))&gt;=--('Drill Size Info'!$AA$19)), (--(INT('Drill Size Info'!$AA$19) &amp; "." &amp; LEFT(CT166,3))&lt;=--('Drill Size Info'!$AB$19))),
                --(INT('Drill Size Info'!$AA$19) &amp; "." &amp; LEFT(CT166,3)),
                --(INT('Drill Size Info'!$AB$19) &amp; "." &amp; LEFT(CT166,3))
            )
        ),
        "OK"
    )
)</f>
        <v>OK</v>
      </c>
      <c r="O166" s="163" t="str">
        <f>IF(CV166&lt;&gt;"",
    IF(INT('Drill Size Info'!$AA$19)=INT('Drill Size Info'!$AB$19),
        --(INT('Drill Size Info'!$AA$19) &amp; "." &amp; CV166),
        IF(AND((--(INT('Drill Size Info'!$AA$19) &amp; "." &amp; CV166)&gt;=--('Drill Size Info'!$AA$19)), (--(INT('Drill Size Info'!$AA$19) &amp; "." &amp; CV166)&lt;=--('Drill Size Info'!$AB$19))),
            --(INT('Drill Size Info'!$AA$19) &amp; "." &amp; CV166),
            --(INT('Drill Size Info'!$AB$19) &amp; "." &amp; CV166)
        )
    ),
    IF(CT166&lt;&gt;"",
        IF(INT('Drill Size Info'!$AA$19)=INT('Drill Size Info'!$AB$19),
            --(INT('Drill Size Info'!$AA$19) &amp; "." &amp; RIGHT(CT166,3)),
            IF(AND((--(INT('Drill Size Info'!$AA$19) &amp; "." &amp; RIGHT(CT166,3))&gt;=--('Drill Size Info'!$AA$19)), (--(INT('Drill Size Info'!$AA$19) &amp; "." &amp; RIGHT(CT166,3))&lt;=--('Drill Size Info'!$AB$19))),
                --(INT('Drill Size Info'!$AA$19) &amp; "." &amp; RIGHT(CT166,3)),
                --(INT('Drill Size Info'!$AB$19) &amp; "." &amp; RIGHT(CT166,3))
            )
        ),
        "N/A"
    )
)</f>
        <v>N/A</v>
      </c>
      <c r="P166" s="158" t="str">
        <f>IF(CX166&lt;&gt;"",
    IF(INT('Drill Size Info'!$AA$19)=INT('Drill Size Info'!$AB$15),
        --(INT('Drill Size Info'!$AA$15) &amp; "." &amp; CX166),
        IF(AND((--(INT('Drill Size Info'!$AA$15) &amp; "." &amp; CX166)&gt;=--('Drill Size Info'!$AA$15)), (--(INT('Drill Size Info'!$AA$15) &amp; "." &amp; CX166)&lt;=--('Drill Size Info'!$AB$15))),
            --(INT('Drill Size Info'!$AA$15) &amp; "." &amp; CX166),
            --(INT('Drill Size Info'!$AB$15) &amp; "." &amp; CX166)
        )
    ),
    IF(CW166&lt;&gt;"",
        IF(INT('Drill Size Info'!$AA$15)=INT('Drill Size Info'!$AB$15),
            --(INT('Drill Size Info'!$AA$15) &amp; "." &amp; LEFT(CW166,3)),
            IF(AND((--(INT('Drill Size Info'!$AA$15) &amp; "." &amp; LEFT(CW166,3))&gt;=--('Drill Size Info'!$AA$15)), (--(INT('Drill Size Info'!$AA$15) &amp; "." &amp; LEFT(CW166,3))&lt;=--('Drill Size Info'!$AB$15))),
                --(INT('Drill Size Info'!$AA$15) &amp; "." &amp; LEFT(CW166,3)),
                --(INT('Drill Size Info'!$AB$15) &amp; "." &amp; LEFT(CW166,3))
            )
        ),
        "OK"
    )
)</f>
        <v>OK</v>
      </c>
      <c r="Q166" s="163" t="str">
        <f>IF(CY166&lt;&gt;"",
    IF(INT('Drill Size Info'!$AA$19)=INT('Drill Size Info'!$AB$15),
        --(INT('Drill Size Info'!$AA$15) &amp; "." &amp; CY166),
        IF(AND((--(INT('Drill Size Info'!$AA$15) &amp; "." &amp; CY166)&gt;=--('Drill Size Info'!$AA$15)), (--(INT('Drill Size Info'!$AA$15) &amp; "." &amp; CY166)&lt;=--('Drill Size Info'!$AB$15))),
            --(INT('Drill Size Info'!$AA$15) &amp; "." &amp; CY166),
            --(INT('Drill Size Info'!$AB$15) &amp; "." &amp; CY166)
        )
    ),
    IF(CW166&lt;&gt;"",
        IF(INT('Drill Size Info'!$AA$15)=INT('Drill Size Info'!$AB$15),
            --(INT('Drill Size Info'!$AA$15) &amp; "." &amp; RIGHT(CW166,3)),
            IF(AND((--(INT('Drill Size Info'!$AA$15) &amp; "." &amp; RIGHT(CW166,3))&gt;=--('Drill Size Info'!$AA$15)), (--(INT('Drill Size Info'!$AA$15) &amp; "." &amp; RIGHT(CW166,3))&lt;=--('Drill Size Info'!$AB$15))),
                --(INT('Drill Size Info'!$AA$15) &amp; "." &amp; RIGHT(CW166,3)),
                --(INT('Drill Size Info'!$AB$15) &amp; "." &amp; RIGHT(CW166,3))
            )
        ),
        "N/A"
    )
)</f>
        <v>N/A</v>
      </c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40"/>
      <c r="AD166" s="140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41"/>
      <c r="AT166" s="141"/>
      <c r="AU166" s="141"/>
      <c r="AV166" s="141"/>
      <c r="AW166" s="141"/>
      <c r="AX166" s="141"/>
      <c r="AY166" s="142"/>
      <c r="AZ166" s="52"/>
      <c r="BA166" s="52"/>
      <c r="BB166" s="52"/>
      <c r="BC166" s="52"/>
      <c r="BD166" s="52"/>
      <c r="BE166" s="52"/>
      <c r="BF166" s="192" t="str">
        <f t="shared" si="108"/>
        <v/>
      </c>
      <c r="BG166" s="52"/>
      <c r="BH166" s="52"/>
      <c r="BI166" s="19">
        <f t="shared" si="110"/>
        <v>0</v>
      </c>
      <c r="BJ166" s="19">
        <f t="shared" si="111"/>
        <v>0</v>
      </c>
      <c r="BK166" s="19">
        <f t="shared" si="112"/>
        <v>0</v>
      </c>
      <c r="BL166" s="19">
        <f t="shared" si="113"/>
        <v>0</v>
      </c>
      <c r="BM166" s="19">
        <f t="shared" si="114"/>
        <v>0</v>
      </c>
      <c r="BN166" s="19">
        <f t="shared" si="115"/>
        <v>0</v>
      </c>
      <c r="BO166" s="19">
        <f t="shared" si="116"/>
        <v>0</v>
      </c>
      <c r="BP166" s="19">
        <f t="shared" si="117"/>
        <v>0</v>
      </c>
      <c r="BQ166" s="19">
        <f t="shared" si="118"/>
        <v>0</v>
      </c>
      <c r="BR166" s="19">
        <f t="shared" si="119"/>
        <v>0</v>
      </c>
      <c r="BS166" s="19">
        <f t="shared" si="120"/>
        <v>0</v>
      </c>
      <c r="BT166" s="19">
        <f t="shared" si="121"/>
        <v>0</v>
      </c>
      <c r="BU166" s="19">
        <f t="shared" si="122"/>
        <v>0</v>
      </c>
      <c r="BV166" s="19">
        <f t="shared" si="123"/>
        <v>0</v>
      </c>
      <c r="BW166" s="19">
        <f t="shared" si="124"/>
        <v>0</v>
      </c>
      <c r="BX166" s="19">
        <f t="shared" si="125"/>
        <v>0</v>
      </c>
      <c r="BY166" s="19">
        <f t="shared" si="126"/>
        <v>0</v>
      </c>
      <c r="BZ166" s="19">
        <f t="shared" si="127"/>
        <v>0</v>
      </c>
      <c r="CA166" s="19">
        <f t="shared" si="128"/>
        <v>0</v>
      </c>
      <c r="CB166" s="19">
        <f t="shared" si="129"/>
        <v>0</v>
      </c>
      <c r="CC166" s="19">
        <f t="shared" si="130"/>
        <v>0</v>
      </c>
      <c r="CD166" s="19">
        <f t="shared" si="131"/>
        <v>0</v>
      </c>
      <c r="CE166" s="19">
        <f t="shared" si="132"/>
        <v>0</v>
      </c>
      <c r="CF166" s="19">
        <f t="shared" si="133"/>
        <v>0</v>
      </c>
      <c r="CG166" s="19">
        <f t="shared" si="134"/>
        <v>0</v>
      </c>
      <c r="CH166" s="19">
        <f t="shared" si="135"/>
        <v>0</v>
      </c>
      <c r="CI166" s="19">
        <f t="shared" si="136"/>
        <v>0</v>
      </c>
      <c r="CJ166" s="19">
        <f t="shared" si="137"/>
        <v>0</v>
      </c>
      <c r="CK166" s="19">
        <f t="shared" si="138"/>
        <v>0</v>
      </c>
      <c r="CL166" s="19">
        <f t="shared" si="139"/>
        <v>0</v>
      </c>
      <c r="CM166" s="19">
        <f t="shared" si="140"/>
        <v>0</v>
      </c>
      <c r="CN166" s="19">
        <f t="shared" si="141"/>
        <v>0</v>
      </c>
    </row>
    <row r="167" spans="2:92" ht="15" customHeight="1" x14ac:dyDescent="0.2">
      <c r="B167" s="136">
        <f t="shared" si="109"/>
        <v>159</v>
      </c>
      <c r="C167" s="137" t="str">
        <f>CONCATENATE('DATA SHEET'!$B$9,'Drill Size Info'!$P$2)</f>
        <v>" HWDP</v>
      </c>
      <c r="D167" s="138" t="str" cm="1">
        <f t="array" aca="1" ref="D167" ca="1">CELL("contents",BF167)</f>
        <v/>
      </c>
      <c r="E167" s="137" t="s">
        <v>154</v>
      </c>
      <c r="F167" s="137" t="s">
        <v>154</v>
      </c>
      <c r="G167" s="154"/>
      <c r="H167" s="154"/>
      <c r="I167" s="137" t="s">
        <v>154</v>
      </c>
      <c r="J167" s="154" t="s">
        <v>154</v>
      </c>
      <c r="K167" s="154" t="s">
        <v>154</v>
      </c>
      <c r="L167" s="137" t="s">
        <v>154</v>
      </c>
      <c r="M167" s="137" t="s">
        <v>154</v>
      </c>
      <c r="N167" s="158" t="str">
        <f>IF(CU167&lt;&gt;"",
    IF(INT('Drill Size Info'!$AA$19)=INT('Drill Size Info'!$AB$19),
        --(INT('Drill Size Info'!$AA$19) &amp; "." &amp; CU167),
        IF(AND((--(INT('Drill Size Info'!$AA$19) &amp; "." &amp; CU167)&gt;=--('Drill Size Info'!$AA$19)), (--(INT('Drill Size Info'!$AA$19) &amp; "." &amp; CU167)&lt;=--('Drill Size Info'!$AB$19))),
            --(INT('Drill Size Info'!$AA$19) &amp; "." &amp; CU167),
            --(INT('Drill Size Info'!$AB$19) &amp; "." &amp; CU167)
        )
    ),
    IF(CT167&lt;&gt;"",
        IF(INT('Drill Size Info'!$AA$19)=INT('Drill Size Info'!$AB$19),
            --(INT('Drill Size Info'!$AA$19) &amp; "." &amp; LEFT(CT167,3)),
            IF(AND((--(INT('Drill Size Info'!$AA$19) &amp; "." &amp; LEFT(CT167,3))&gt;=--('Drill Size Info'!$AA$19)), (--(INT('Drill Size Info'!$AA$19) &amp; "." &amp; LEFT(CT167,3))&lt;=--('Drill Size Info'!$AB$19))),
                --(INT('Drill Size Info'!$AA$19) &amp; "." &amp; LEFT(CT167,3)),
                --(INT('Drill Size Info'!$AB$19) &amp; "." &amp; LEFT(CT167,3))
            )
        ),
        "OK"
    )
)</f>
        <v>OK</v>
      </c>
      <c r="O167" s="163" t="str">
        <f>IF(CV167&lt;&gt;"",
    IF(INT('Drill Size Info'!$AA$19)=INT('Drill Size Info'!$AB$19),
        --(INT('Drill Size Info'!$AA$19) &amp; "." &amp; CV167),
        IF(AND((--(INT('Drill Size Info'!$AA$19) &amp; "." &amp; CV167)&gt;=--('Drill Size Info'!$AA$19)), (--(INT('Drill Size Info'!$AA$19) &amp; "." &amp; CV167)&lt;=--('Drill Size Info'!$AB$19))),
            --(INT('Drill Size Info'!$AA$19) &amp; "." &amp; CV167),
            --(INT('Drill Size Info'!$AB$19) &amp; "." &amp; CV167)
        )
    ),
    IF(CT167&lt;&gt;"",
        IF(INT('Drill Size Info'!$AA$19)=INT('Drill Size Info'!$AB$19),
            --(INT('Drill Size Info'!$AA$19) &amp; "." &amp; RIGHT(CT167,3)),
            IF(AND((--(INT('Drill Size Info'!$AA$19) &amp; "." &amp; RIGHT(CT167,3))&gt;=--('Drill Size Info'!$AA$19)), (--(INT('Drill Size Info'!$AA$19) &amp; "." &amp; RIGHT(CT167,3))&lt;=--('Drill Size Info'!$AB$19))),
                --(INT('Drill Size Info'!$AA$19) &amp; "." &amp; RIGHT(CT167,3)),
                --(INT('Drill Size Info'!$AB$19) &amp; "." &amp; RIGHT(CT167,3))
            )
        ),
        "N/A"
    )
)</f>
        <v>N/A</v>
      </c>
      <c r="P167" s="158" t="str">
        <f>IF(CX167&lt;&gt;"",
    IF(INT('Drill Size Info'!$AA$19)=INT('Drill Size Info'!$AB$15),
        --(INT('Drill Size Info'!$AA$15) &amp; "." &amp; CX167),
        IF(AND((--(INT('Drill Size Info'!$AA$15) &amp; "." &amp; CX167)&gt;=--('Drill Size Info'!$AA$15)), (--(INT('Drill Size Info'!$AA$15) &amp; "." &amp; CX167)&lt;=--('Drill Size Info'!$AB$15))),
            --(INT('Drill Size Info'!$AA$15) &amp; "." &amp; CX167),
            --(INT('Drill Size Info'!$AB$15) &amp; "." &amp; CX167)
        )
    ),
    IF(CW167&lt;&gt;"",
        IF(INT('Drill Size Info'!$AA$15)=INT('Drill Size Info'!$AB$15),
            --(INT('Drill Size Info'!$AA$15) &amp; "." &amp; LEFT(CW167,3)),
            IF(AND((--(INT('Drill Size Info'!$AA$15) &amp; "." &amp; LEFT(CW167,3))&gt;=--('Drill Size Info'!$AA$15)), (--(INT('Drill Size Info'!$AA$15) &amp; "." &amp; LEFT(CW167,3))&lt;=--('Drill Size Info'!$AB$15))),
                --(INT('Drill Size Info'!$AA$15) &amp; "." &amp; LEFT(CW167,3)),
                --(INT('Drill Size Info'!$AB$15) &amp; "." &amp; LEFT(CW167,3))
            )
        ),
        "OK"
    )
)</f>
        <v>OK</v>
      </c>
      <c r="Q167" s="163" t="str">
        <f>IF(CY167&lt;&gt;"",
    IF(INT('Drill Size Info'!$AA$19)=INT('Drill Size Info'!$AB$15),
        --(INT('Drill Size Info'!$AA$15) &amp; "." &amp; CY167),
        IF(AND((--(INT('Drill Size Info'!$AA$15) &amp; "." &amp; CY167)&gt;=--('Drill Size Info'!$AA$15)), (--(INT('Drill Size Info'!$AA$15) &amp; "." &amp; CY167)&lt;=--('Drill Size Info'!$AB$15))),
            --(INT('Drill Size Info'!$AA$15) &amp; "." &amp; CY167),
            --(INT('Drill Size Info'!$AB$15) &amp; "." &amp; CY167)
        )
    ),
    IF(CW167&lt;&gt;"",
        IF(INT('Drill Size Info'!$AA$15)=INT('Drill Size Info'!$AB$15),
            --(INT('Drill Size Info'!$AA$15) &amp; "." &amp; RIGHT(CW167,3)),
            IF(AND((--(INT('Drill Size Info'!$AA$15) &amp; "." &amp; RIGHT(CW167,3))&gt;=--('Drill Size Info'!$AA$15)), (--(INT('Drill Size Info'!$AA$15) &amp; "." &amp; RIGHT(CW167,3))&lt;=--('Drill Size Info'!$AB$15))),
                --(INT('Drill Size Info'!$AA$15) &amp; "." &amp; RIGHT(CW167,3)),
                --(INT('Drill Size Info'!$AB$15) &amp; "." &amp; RIGHT(CW167,3))
            )
        ),
        "N/A"
    )
)</f>
        <v>N/A</v>
      </c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40"/>
      <c r="AD167" s="140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41"/>
      <c r="AT167" s="141"/>
      <c r="AU167" s="141"/>
      <c r="AV167" s="141"/>
      <c r="AW167" s="141"/>
      <c r="AX167" s="141"/>
      <c r="AY167" s="142"/>
      <c r="AZ167" s="52"/>
      <c r="BA167" s="52"/>
      <c r="BB167" s="52"/>
      <c r="BC167" s="52"/>
      <c r="BD167" s="52"/>
      <c r="BE167" s="52"/>
      <c r="BF167" s="192" t="str">
        <f t="shared" si="108"/>
        <v/>
      </c>
      <c r="BG167" s="52"/>
      <c r="BH167" s="52"/>
      <c r="BI167" s="19">
        <f t="shared" si="110"/>
        <v>0</v>
      </c>
      <c r="BJ167" s="19">
        <f t="shared" si="111"/>
        <v>0</v>
      </c>
      <c r="BK167" s="19">
        <f t="shared" si="112"/>
        <v>0</v>
      </c>
      <c r="BL167" s="19">
        <f t="shared" si="113"/>
        <v>0</v>
      </c>
      <c r="BM167" s="19">
        <f t="shared" si="114"/>
        <v>0</v>
      </c>
      <c r="BN167" s="19">
        <f t="shared" si="115"/>
        <v>0</v>
      </c>
      <c r="BO167" s="19">
        <f t="shared" si="116"/>
        <v>0</v>
      </c>
      <c r="BP167" s="19">
        <f t="shared" si="117"/>
        <v>0</v>
      </c>
      <c r="BQ167" s="19">
        <f t="shared" si="118"/>
        <v>0</v>
      </c>
      <c r="BR167" s="19">
        <f t="shared" si="119"/>
        <v>0</v>
      </c>
      <c r="BS167" s="19">
        <f t="shared" si="120"/>
        <v>0</v>
      </c>
      <c r="BT167" s="19">
        <f t="shared" si="121"/>
        <v>0</v>
      </c>
      <c r="BU167" s="19">
        <f t="shared" si="122"/>
        <v>0</v>
      </c>
      <c r="BV167" s="19">
        <f t="shared" si="123"/>
        <v>0</v>
      </c>
      <c r="BW167" s="19">
        <f t="shared" si="124"/>
        <v>0</v>
      </c>
      <c r="BX167" s="19">
        <f t="shared" si="125"/>
        <v>0</v>
      </c>
      <c r="BY167" s="19">
        <f t="shared" si="126"/>
        <v>0</v>
      </c>
      <c r="BZ167" s="19">
        <f t="shared" si="127"/>
        <v>0</v>
      </c>
      <c r="CA167" s="19">
        <f t="shared" si="128"/>
        <v>0</v>
      </c>
      <c r="CB167" s="19">
        <f t="shared" si="129"/>
        <v>0</v>
      </c>
      <c r="CC167" s="19">
        <f t="shared" si="130"/>
        <v>0</v>
      </c>
      <c r="CD167" s="19">
        <f t="shared" si="131"/>
        <v>0</v>
      </c>
      <c r="CE167" s="19">
        <f t="shared" si="132"/>
        <v>0</v>
      </c>
      <c r="CF167" s="19">
        <f t="shared" si="133"/>
        <v>0</v>
      </c>
      <c r="CG167" s="19">
        <f t="shared" si="134"/>
        <v>0</v>
      </c>
      <c r="CH167" s="19">
        <f t="shared" si="135"/>
        <v>0</v>
      </c>
      <c r="CI167" s="19">
        <f t="shared" si="136"/>
        <v>0</v>
      </c>
      <c r="CJ167" s="19">
        <f t="shared" si="137"/>
        <v>0</v>
      </c>
      <c r="CK167" s="19">
        <f t="shared" si="138"/>
        <v>0</v>
      </c>
      <c r="CL167" s="19">
        <f t="shared" si="139"/>
        <v>0</v>
      </c>
      <c r="CM167" s="19">
        <f t="shared" si="140"/>
        <v>0</v>
      </c>
      <c r="CN167" s="19">
        <f t="shared" si="141"/>
        <v>0</v>
      </c>
    </row>
    <row r="168" spans="2:92" ht="15" customHeight="1" x14ac:dyDescent="0.2">
      <c r="B168" s="136">
        <f t="shared" si="109"/>
        <v>160</v>
      </c>
      <c r="C168" s="137" t="str">
        <f>CONCATENATE('DATA SHEET'!$B$9,'Drill Size Info'!$P$2)</f>
        <v>" HWDP</v>
      </c>
      <c r="D168" s="138" t="str" cm="1">
        <f t="array" aca="1" ref="D168" ca="1">CELL("contents",BF168)</f>
        <v/>
      </c>
      <c r="E168" s="137" t="s">
        <v>154</v>
      </c>
      <c r="F168" s="137" t="s">
        <v>154</v>
      </c>
      <c r="G168" s="154"/>
      <c r="H168" s="154"/>
      <c r="I168" s="137" t="s">
        <v>154</v>
      </c>
      <c r="J168" s="154" t="s">
        <v>154</v>
      </c>
      <c r="K168" s="154" t="s">
        <v>154</v>
      </c>
      <c r="L168" s="137" t="s">
        <v>154</v>
      </c>
      <c r="M168" s="137" t="s">
        <v>154</v>
      </c>
      <c r="N168" s="158" t="str">
        <f>IF(CU168&lt;&gt;"",
    IF(INT('Drill Size Info'!$AA$19)=INT('Drill Size Info'!$AB$19),
        --(INT('Drill Size Info'!$AA$19) &amp; "." &amp; CU168),
        IF(AND((--(INT('Drill Size Info'!$AA$19) &amp; "." &amp; CU168)&gt;=--('Drill Size Info'!$AA$19)), (--(INT('Drill Size Info'!$AA$19) &amp; "." &amp; CU168)&lt;=--('Drill Size Info'!$AB$19))),
            --(INT('Drill Size Info'!$AA$19) &amp; "." &amp; CU168),
            --(INT('Drill Size Info'!$AB$19) &amp; "." &amp; CU168)
        )
    ),
    IF(CT168&lt;&gt;"",
        IF(INT('Drill Size Info'!$AA$19)=INT('Drill Size Info'!$AB$19),
            --(INT('Drill Size Info'!$AA$19) &amp; "." &amp; LEFT(CT168,3)),
            IF(AND((--(INT('Drill Size Info'!$AA$19) &amp; "." &amp; LEFT(CT168,3))&gt;=--('Drill Size Info'!$AA$19)), (--(INT('Drill Size Info'!$AA$19) &amp; "." &amp; LEFT(CT168,3))&lt;=--('Drill Size Info'!$AB$19))),
                --(INT('Drill Size Info'!$AA$19) &amp; "." &amp; LEFT(CT168,3)),
                --(INT('Drill Size Info'!$AB$19) &amp; "." &amp; LEFT(CT168,3))
            )
        ),
        "OK"
    )
)</f>
        <v>OK</v>
      </c>
      <c r="O168" s="163" t="str">
        <f>IF(CV168&lt;&gt;"",
    IF(INT('Drill Size Info'!$AA$19)=INT('Drill Size Info'!$AB$19),
        --(INT('Drill Size Info'!$AA$19) &amp; "." &amp; CV168),
        IF(AND((--(INT('Drill Size Info'!$AA$19) &amp; "." &amp; CV168)&gt;=--('Drill Size Info'!$AA$19)), (--(INT('Drill Size Info'!$AA$19) &amp; "." &amp; CV168)&lt;=--('Drill Size Info'!$AB$19))),
            --(INT('Drill Size Info'!$AA$19) &amp; "." &amp; CV168),
            --(INT('Drill Size Info'!$AB$19) &amp; "." &amp; CV168)
        )
    ),
    IF(CT168&lt;&gt;"",
        IF(INT('Drill Size Info'!$AA$19)=INT('Drill Size Info'!$AB$19),
            --(INT('Drill Size Info'!$AA$19) &amp; "." &amp; RIGHT(CT168,3)),
            IF(AND((--(INT('Drill Size Info'!$AA$19) &amp; "." &amp; RIGHT(CT168,3))&gt;=--('Drill Size Info'!$AA$19)), (--(INT('Drill Size Info'!$AA$19) &amp; "." &amp; RIGHT(CT168,3))&lt;=--('Drill Size Info'!$AB$19))),
                --(INT('Drill Size Info'!$AA$19) &amp; "." &amp; RIGHT(CT168,3)),
                --(INT('Drill Size Info'!$AB$19) &amp; "." &amp; RIGHT(CT168,3))
            )
        ),
        "N/A"
    )
)</f>
        <v>N/A</v>
      </c>
      <c r="P168" s="158" t="str">
        <f>IF(CX168&lt;&gt;"",
    IF(INT('Drill Size Info'!$AA$19)=INT('Drill Size Info'!$AB$15),
        --(INT('Drill Size Info'!$AA$15) &amp; "." &amp; CX168),
        IF(AND((--(INT('Drill Size Info'!$AA$15) &amp; "." &amp; CX168)&gt;=--('Drill Size Info'!$AA$15)), (--(INT('Drill Size Info'!$AA$15) &amp; "." &amp; CX168)&lt;=--('Drill Size Info'!$AB$15))),
            --(INT('Drill Size Info'!$AA$15) &amp; "." &amp; CX168),
            --(INT('Drill Size Info'!$AB$15) &amp; "." &amp; CX168)
        )
    ),
    IF(CW168&lt;&gt;"",
        IF(INT('Drill Size Info'!$AA$15)=INT('Drill Size Info'!$AB$15),
            --(INT('Drill Size Info'!$AA$15) &amp; "." &amp; LEFT(CW168,3)),
            IF(AND((--(INT('Drill Size Info'!$AA$15) &amp; "." &amp; LEFT(CW168,3))&gt;=--('Drill Size Info'!$AA$15)), (--(INT('Drill Size Info'!$AA$15) &amp; "." &amp; LEFT(CW168,3))&lt;=--('Drill Size Info'!$AB$15))),
                --(INT('Drill Size Info'!$AA$15) &amp; "." &amp; LEFT(CW168,3)),
                --(INT('Drill Size Info'!$AB$15) &amp; "." &amp; LEFT(CW168,3))
            )
        ),
        "OK"
    )
)</f>
        <v>OK</v>
      </c>
      <c r="Q168" s="163" t="str">
        <f>IF(CY168&lt;&gt;"",
    IF(INT('Drill Size Info'!$AA$19)=INT('Drill Size Info'!$AB$15),
        --(INT('Drill Size Info'!$AA$15) &amp; "." &amp; CY168),
        IF(AND((--(INT('Drill Size Info'!$AA$15) &amp; "." &amp; CY168)&gt;=--('Drill Size Info'!$AA$15)), (--(INT('Drill Size Info'!$AA$15) &amp; "." &amp; CY168)&lt;=--('Drill Size Info'!$AB$15))),
            --(INT('Drill Size Info'!$AA$15) &amp; "." &amp; CY168),
            --(INT('Drill Size Info'!$AB$15) &amp; "." &amp; CY168)
        )
    ),
    IF(CW168&lt;&gt;"",
        IF(INT('Drill Size Info'!$AA$15)=INT('Drill Size Info'!$AB$15),
            --(INT('Drill Size Info'!$AA$15) &amp; "." &amp; RIGHT(CW168,3)),
            IF(AND((--(INT('Drill Size Info'!$AA$15) &amp; "." &amp; RIGHT(CW168,3))&gt;=--('Drill Size Info'!$AA$15)), (--(INT('Drill Size Info'!$AA$15) &amp; "." &amp; RIGHT(CW168,3))&lt;=--('Drill Size Info'!$AB$15))),
                --(INT('Drill Size Info'!$AA$15) &amp; "." &amp; RIGHT(CW168,3)),
                --(INT('Drill Size Info'!$AB$15) &amp; "." &amp; RIGHT(CW168,3))
            )
        ),
        "N/A"
    )
)</f>
        <v>N/A</v>
      </c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40"/>
      <c r="AD168" s="140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41"/>
      <c r="AT168" s="141"/>
      <c r="AU168" s="141"/>
      <c r="AV168" s="141"/>
      <c r="AW168" s="141"/>
      <c r="AX168" s="141"/>
      <c r="AY168" s="142"/>
      <c r="AZ168" s="52"/>
      <c r="BA168" s="52"/>
      <c r="BB168" s="52"/>
      <c r="BC168" s="52"/>
      <c r="BD168" s="52"/>
      <c r="BE168" s="52"/>
      <c r="BF168" s="192" t="str">
        <f t="shared" si="108"/>
        <v/>
      </c>
      <c r="BG168" s="52"/>
      <c r="BH168" s="52"/>
      <c r="BI168" s="19">
        <f t="shared" si="110"/>
        <v>0</v>
      </c>
      <c r="BJ168" s="19">
        <f t="shared" si="111"/>
        <v>0</v>
      </c>
      <c r="BK168" s="19">
        <f t="shared" si="112"/>
        <v>0</v>
      </c>
      <c r="BL168" s="19">
        <f t="shared" si="113"/>
        <v>0</v>
      </c>
      <c r="BM168" s="19">
        <f t="shared" si="114"/>
        <v>0</v>
      </c>
      <c r="BN168" s="19">
        <f t="shared" si="115"/>
        <v>0</v>
      </c>
      <c r="BO168" s="19">
        <f t="shared" si="116"/>
        <v>0</v>
      </c>
      <c r="BP168" s="19">
        <f t="shared" si="117"/>
        <v>0</v>
      </c>
      <c r="BQ168" s="19">
        <f t="shared" si="118"/>
        <v>0</v>
      </c>
      <c r="BR168" s="19">
        <f t="shared" si="119"/>
        <v>0</v>
      </c>
      <c r="BS168" s="19">
        <f t="shared" si="120"/>
        <v>0</v>
      </c>
      <c r="BT168" s="19">
        <f t="shared" si="121"/>
        <v>0</v>
      </c>
      <c r="BU168" s="19">
        <f t="shared" si="122"/>
        <v>0</v>
      </c>
      <c r="BV168" s="19">
        <f t="shared" si="123"/>
        <v>0</v>
      </c>
      <c r="BW168" s="19">
        <f t="shared" si="124"/>
        <v>0</v>
      </c>
      <c r="BX168" s="19">
        <f t="shared" si="125"/>
        <v>0</v>
      </c>
      <c r="BY168" s="19">
        <f t="shared" si="126"/>
        <v>0</v>
      </c>
      <c r="BZ168" s="19">
        <f t="shared" si="127"/>
        <v>0</v>
      </c>
      <c r="CA168" s="19">
        <f t="shared" si="128"/>
        <v>0</v>
      </c>
      <c r="CB168" s="19">
        <f t="shared" si="129"/>
        <v>0</v>
      </c>
      <c r="CC168" s="19">
        <f t="shared" si="130"/>
        <v>0</v>
      </c>
      <c r="CD168" s="19">
        <f t="shared" si="131"/>
        <v>0</v>
      </c>
      <c r="CE168" s="19">
        <f t="shared" si="132"/>
        <v>0</v>
      </c>
      <c r="CF168" s="19">
        <f t="shared" si="133"/>
        <v>0</v>
      </c>
      <c r="CG168" s="19">
        <f t="shared" si="134"/>
        <v>0</v>
      </c>
      <c r="CH168" s="19">
        <f t="shared" si="135"/>
        <v>0</v>
      </c>
      <c r="CI168" s="19">
        <f t="shared" si="136"/>
        <v>0</v>
      </c>
      <c r="CJ168" s="19">
        <f t="shared" si="137"/>
        <v>0</v>
      </c>
      <c r="CK168" s="19">
        <f t="shared" si="138"/>
        <v>0</v>
      </c>
      <c r="CL168" s="19">
        <f t="shared" si="139"/>
        <v>0</v>
      </c>
      <c r="CM168" s="19">
        <f t="shared" si="140"/>
        <v>0</v>
      </c>
      <c r="CN168" s="19">
        <f t="shared" si="141"/>
        <v>0</v>
      </c>
    </row>
    <row r="169" spans="2:92" ht="15" customHeight="1" x14ac:dyDescent="0.2">
      <c r="B169" s="136">
        <f t="shared" si="109"/>
        <v>161</v>
      </c>
      <c r="C169" s="137" t="str">
        <f>CONCATENATE('DATA SHEET'!$B$9,'Drill Size Info'!$P$2)</f>
        <v>" HWDP</v>
      </c>
      <c r="D169" s="138" t="str" cm="1">
        <f t="array" aca="1" ref="D169" ca="1">CELL("contents",BF169)</f>
        <v/>
      </c>
      <c r="E169" s="137" t="s">
        <v>154</v>
      </c>
      <c r="F169" s="137" t="s">
        <v>154</v>
      </c>
      <c r="G169" s="154"/>
      <c r="H169" s="154"/>
      <c r="I169" s="137" t="s">
        <v>154</v>
      </c>
      <c r="J169" s="154" t="s">
        <v>154</v>
      </c>
      <c r="K169" s="154" t="s">
        <v>154</v>
      </c>
      <c r="L169" s="137" t="s">
        <v>154</v>
      </c>
      <c r="M169" s="137" t="s">
        <v>154</v>
      </c>
      <c r="N169" s="158" t="str">
        <f>IF(CU169&lt;&gt;"",
    IF(INT('Drill Size Info'!$AA$19)=INT('Drill Size Info'!$AB$19),
        --(INT('Drill Size Info'!$AA$19) &amp; "." &amp; CU169),
        IF(AND((--(INT('Drill Size Info'!$AA$19) &amp; "." &amp; CU169)&gt;=--('Drill Size Info'!$AA$19)), (--(INT('Drill Size Info'!$AA$19) &amp; "." &amp; CU169)&lt;=--('Drill Size Info'!$AB$19))),
            --(INT('Drill Size Info'!$AA$19) &amp; "." &amp; CU169),
            --(INT('Drill Size Info'!$AB$19) &amp; "." &amp; CU169)
        )
    ),
    IF(CT169&lt;&gt;"",
        IF(INT('Drill Size Info'!$AA$19)=INT('Drill Size Info'!$AB$19),
            --(INT('Drill Size Info'!$AA$19) &amp; "." &amp; LEFT(CT169,3)),
            IF(AND((--(INT('Drill Size Info'!$AA$19) &amp; "." &amp; LEFT(CT169,3))&gt;=--('Drill Size Info'!$AA$19)), (--(INT('Drill Size Info'!$AA$19) &amp; "." &amp; LEFT(CT169,3))&lt;=--('Drill Size Info'!$AB$19))),
                --(INT('Drill Size Info'!$AA$19) &amp; "." &amp; LEFT(CT169,3)),
                --(INT('Drill Size Info'!$AB$19) &amp; "." &amp; LEFT(CT169,3))
            )
        ),
        "OK"
    )
)</f>
        <v>OK</v>
      </c>
      <c r="O169" s="163" t="str">
        <f>IF(CV169&lt;&gt;"",
    IF(INT('Drill Size Info'!$AA$19)=INT('Drill Size Info'!$AB$19),
        --(INT('Drill Size Info'!$AA$19) &amp; "." &amp; CV169),
        IF(AND((--(INT('Drill Size Info'!$AA$19) &amp; "." &amp; CV169)&gt;=--('Drill Size Info'!$AA$19)), (--(INT('Drill Size Info'!$AA$19) &amp; "." &amp; CV169)&lt;=--('Drill Size Info'!$AB$19))),
            --(INT('Drill Size Info'!$AA$19) &amp; "." &amp; CV169),
            --(INT('Drill Size Info'!$AB$19) &amp; "." &amp; CV169)
        )
    ),
    IF(CT169&lt;&gt;"",
        IF(INT('Drill Size Info'!$AA$19)=INT('Drill Size Info'!$AB$19),
            --(INT('Drill Size Info'!$AA$19) &amp; "." &amp; RIGHT(CT169,3)),
            IF(AND((--(INT('Drill Size Info'!$AA$19) &amp; "." &amp; RIGHT(CT169,3))&gt;=--('Drill Size Info'!$AA$19)), (--(INT('Drill Size Info'!$AA$19) &amp; "." &amp; RIGHT(CT169,3))&lt;=--('Drill Size Info'!$AB$19))),
                --(INT('Drill Size Info'!$AA$19) &amp; "." &amp; RIGHT(CT169,3)),
                --(INT('Drill Size Info'!$AB$19) &amp; "." &amp; RIGHT(CT169,3))
            )
        ),
        "N/A"
    )
)</f>
        <v>N/A</v>
      </c>
      <c r="P169" s="158" t="str">
        <f>IF(CX169&lt;&gt;"",
    IF(INT('Drill Size Info'!$AA$19)=INT('Drill Size Info'!$AB$15),
        --(INT('Drill Size Info'!$AA$15) &amp; "." &amp; CX169),
        IF(AND((--(INT('Drill Size Info'!$AA$15) &amp; "." &amp; CX169)&gt;=--('Drill Size Info'!$AA$15)), (--(INT('Drill Size Info'!$AA$15) &amp; "." &amp; CX169)&lt;=--('Drill Size Info'!$AB$15))),
            --(INT('Drill Size Info'!$AA$15) &amp; "." &amp; CX169),
            --(INT('Drill Size Info'!$AB$15) &amp; "." &amp; CX169)
        )
    ),
    IF(CW169&lt;&gt;"",
        IF(INT('Drill Size Info'!$AA$15)=INT('Drill Size Info'!$AB$15),
            --(INT('Drill Size Info'!$AA$15) &amp; "." &amp; LEFT(CW169,3)),
            IF(AND((--(INT('Drill Size Info'!$AA$15) &amp; "." &amp; LEFT(CW169,3))&gt;=--('Drill Size Info'!$AA$15)), (--(INT('Drill Size Info'!$AA$15) &amp; "." &amp; LEFT(CW169,3))&lt;=--('Drill Size Info'!$AB$15))),
                --(INT('Drill Size Info'!$AA$15) &amp; "." &amp; LEFT(CW169,3)),
                --(INT('Drill Size Info'!$AB$15) &amp; "." &amp; LEFT(CW169,3))
            )
        ),
        "OK"
    )
)</f>
        <v>OK</v>
      </c>
      <c r="Q169" s="163" t="str">
        <f>IF(CY169&lt;&gt;"",
    IF(INT('Drill Size Info'!$AA$19)=INT('Drill Size Info'!$AB$15),
        --(INT('Drill Size Info'!$AA$15) &amp; "." &amp; CY169),
        IF(AND((--(INT('Drill Size Info'!$AA$15) &amp; "." &amp; CY169)&gt;=--('Drill Size Info'!$AA$15)), (--(INT('Drill Size Info'!$AA$15) &amp; "." &amp; CY169)&lt;=--('Drill Size Info'!$AB$15))),
            --(INT('Drill Size Info'!$AA$15) &amp; "." &amp; CY169),
            --(INT('Drill Size Info'!$AB$15) &amp; "." &amp; CY169)
        )
    ),
    IF(CW169&lt;&gt;"",
        IF(INT('Drill Size Info'!$AA$15)=INT('Drill Size Info'!$AB$15),
            --(INT('Drill Size Info'!$AA$15) &amp; "." &amp; RIGHT(CW169,3)),
            IF(AND((--(INT('Drill Size Info'!$AA$15) &amp; "." &amp; RIGHT(CW169,3))&gt;=--('Drill Size Info'!$AA$15)), (--(INT('Drill Size Info'!$AA$15) &amp; "." &amp; RIGHT(CW169,3))&lt;=--('Drill Size Info'!$AB$15))),
                --(INT('Drill Size Info'!$AA$15) &amp; "." &amp; RIGHT(CW169,3)),
                --(INT('Drill Size Info'!$AB$15) &amp; "." &amp; RIGHT(CW169,3))
            )
        ),
        "N/A"
    )
)</f>
        <v>N/A</v>
      </c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40"/>
      <c r="AD169" s="140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41"/>
      <c r="AT169" s="141"/>
      <c r="AU169" s="141"/>
      <c r="AV169" s="141"/>
      <c r="AW169" s="141"/>
      <c r="AX169" s="141"/>
      <c r="AY169" s="142"/>
      <c r="AZ169" s="52"/>
      <c r="BA169" s="52"/>
      <c r="BB169" s="52"/>
      <c r="BC169" s="52"/>
      <c r="BD169" s="52"/>
      <c r="BE169" s="52"/>
      <c r="BF169" s="192" t="str">
        <f t="shared" si="108"/>
        <v/>
      </c>
      <c r="BG169" s="52"/>
      <c r="BH169" s="52"/>
      <c r="BI169" s="19">
        <f t="shared" si="110"/>
        <v>0</v>
      </c>
      <c r="BJ169" s="19">
        <f t="shared" si="111"/>
        <v>0</v>
      </c>
      <c r="BK169" s="19">
        <f t="shared" si="112"/>
        <v>0</v>
      </c>
      <c r="BL169" s="19">
        <f t="shared" si="113"/>
        <v>0</v>
      </c>
      <c r="BM169" s="19">
        <f t="shared" si="114"/>
        <v>0</v>
      </c>
      <c r="BN169" s="19">
        <f t="shared" si="115"/>
        <v>0</v>
      </c>
      <c r="BO169" s="19">
        <f t="shared" si="116"/>
        <v>0</v>
      </c>
      <c r="BP169" s="19">
        <f t="shared" si="117"/>
        <v>0</v>
      </c>
      <c r="BQ169" s="19">
        <f t="shared" si="118"/>
        <v>0</v>
      </c>
      <c r="BR169" s="19">
        <f t="shared" si="119"/>
        <v>0</v>
      </c>
      <c r="BS169" s="19">
        <f t="shared" si="120"/>
        <v>0</v>
      </c>
      <c r="BT169" s="19">
        <f t="shared" si="121"/>
        <v>0</v>
      </c>
      <c r="BU169" s="19">
        <f t="shared" si="122"/>
        <v>0</v>
      </c>
      <c r="BV169" s="19">
        <f t="shared" si="123"/>
        <v>0</v>
      </c>
      <c r="BW169" s="19">
        <f t="shared" si="124"/>
        <v>0</v>
      </c>
      <c r="BX169" s="19">
        <f t="shared" si="125"/>
        <v>0</v>
      </c>
      <c r="BY169" s="19">
        <f t="shared" si="126"/>
        <v>0</v>
      </c>
      <c r="BZ169" s="19">
        <f t="shared" si="127"/>
        <v>0</v>
      </c>
      <c r="CA169" s="19">
        <f t="shared" si="128"/>
        <v>0</v>
      </c>
      <c r="CB169" s="19">
        <f t="shared" si="129"/>
        <v>0</v>
      </c>
      <c r="CC169" s="19">
        <f t="shared" si="130"/>
        <v>0</v>
      </c>
      <c r="CD169" s="19">
        <f t="shared" si="131"/>
        <v>0</v>
      </c>
      <c r="CE169" s="19">
        <f t="shared" si="132"/>
        <v>0</v>
      </c>
      <c r="CF169" s="19">
        <f t="shared" si="133"/>
        <v>0</v>
      </c>
      <c r="CG169" s="19">
        <f t="shared" si="134"/>
        <v>0</v>
      </c>
      <c r="CH169" s="19">
        <f t="shared" si="135"/>
        <v>0</v>
      </c>
      <c r="CI169" s="19">
        <f t="shared" si="136"/>
        <v>0</v>
      </c>
      <c r="CJ169" s="19">
        <f t="shared" si="137"/>
        <v>0</v>
      </c>
      <c r="CK169" s="19">
        <f t="shared" si="138"/>
        <v>0</v>
      </c>
      <c r="CL169" s="19">
        <f t="shared" si="139"/>
        <v>0</v>
      </c>
      <c r="CM169" s="19">
        <f t="shared" si="140"/>
        <v>0</v>
      </c>
      <c r="CN169" s="19">
        <f t="shared" si="141"/>
        <v>0</v>
      </c>
    </row>
    <row r="170" spans="2:92" ht="15" customHeight="1" x14ac:dyDescent="0.2">
      <c r="B170" s="136">
        <f t="shared" si="109"/>
        <v>162</v>
      </c>
      <c r="C170" s="137" t="str">
        <f>CONCATENATE('DATA SHEET'!$B$9,'Drill Size Info'!$P$2)</f>
        <v>" HWDP</v>
      </c>
      <c r="D170" s="138" t="str" cm="1">
        <f t="array" aca="1" ref="D170" ca="1">CELL("contents",BF170)</f>
        <v/>
      </c>
      <c r="E170" s="137" t="s">
        <v>154</v>
      </c>
      <c r="F170" s="137" t="s">
        <v>154</v>
      </c>
      <c r="G170" s="154"/>
      <c r="H170" s="154"/>
      <c r="I170" s="137" t="s">
        <v>154</v>
      </c>
      <c r="J170" s="154" t="s">
        <v>154</v>
      </c>
      <c r="K170" s="154" t="s">
        <v>154</v>
      </c>
      <c r="L170" s="137" t="s">
        <v>154</v>
      </c>
      <c r="M170" s="137" t="s">
        <v>154</v>
      </c>
      <c r="N170" s="158" t="str">
        <f>IF(CU170&lt;&gt;"",
    IF(INT('Drill Size Info'!$AA$19)=INT('Drill Size Info'!$AB$19),
        --(INT('Drill Size Info'!$AA$19) &amp; "." &amp; CU170),
        IF(AND((--(INT('Drill Size Info'!$AA$19) &amp; "." &amp; CU170)&gt;=--('Drill Size Info'!$AA$19)), (--(INT('Drill Size Info'!$AA$19) &amp; "." &amp; CU170)&lt;=--('Drill Size Info'!$AB$19))),
            --(INT('Drill Size Info'!$AA$19) &amp; "." &amp; CU170),
            --(INT('Drill Size Info'!$AB$19) &amp; "." &amp; CU170)
        )
    ),
    IF(CT170&lt;&gt;"",
        IF(INT('Drill Size Info'!$AA$19)=INT('Drill Size Info'!$AB$19),
            --(INT('Drill Size Info'!$AA$19) &amp; "." &amp; LEFT(CT170,3)),
            IF(AND((--(INT('Drill Size Info'!$AA$19) &amp; "." &amp; LEFT(CT170,3))&gt;=--('Drill Size Info'!$AA$19)), (--(INT('Drill Size Info'!$AA$19) &amp; "." &amp; LEFT(CT170,3))&lt;=--('Drill Size Info'!$AB$19))),
                --(INT('Drill Size Info'!$AA$19) &amp; "." &amp; LEFT(CT170,3)),
                --(INT('Drill Size Info'!$AB$19) &amp; "." &amp; LEFT(CT170,3))
            )
        ),
        "OK"
    )
)</f>
        <v>OK</v>
      </c>
      <c r="O170" s="163" t="str">
        <f>IF(CV170&lt;&gt;"",
    IF(INT('Drill Size Info'!$AA$19)=INT('Drill Size Info'!$AB$19),
        --(INT('Drill Size Info'!$AA$19) &amp; "." &amp; CV170),
        IF(AND((--(INT('Drill Size Info'!$AA$19) &amp; "." &amp; CV170)&gt;=--('Drill Size Info'!$AA$19)), (--(INT('Drill Size Info'!$AA$19) &amp; "." &amp; CV170)&lt;=--('Drill Size Info'!$AB$19))),
            --(INT('Drill Size Info'!$AA$19) &amp; "." &amp; CV170),
            --(INT('Drill Size Info'!$AB$19) &amp; "." &amp; CV170)
        )
    ),
    IF(CT170&lt;&gt;"",
        IF(INT('Drill Size Info'!$AA$19)=INT('Drill Size Info'!$AB$19),
            --(INT('Drill Size Info'!$AA$19) &amp; "." &amp; RIGHT(CT170,3)),
            IF(AND((--(INT('Drill Size Info'!$AA$19) &amp; "." &amp; RIGHT(CT170,3))&gt;=--('Drill Size Info'!$AA$19)), (--(INT('Drill Size Info'!$AA$19) &amp; "." &amp; RIGHT(CT170,3))&lt;=--('Drill Size Info'!$AB$19))),
                --(INT('Drill Size Info'!$AA$19) &amp; "." &amp; RIGHT(CT170,3)),
                --(INT('Drill Size Info'!$AB$19) &amp; "." &amp; RIGHT(CT170,3))
            )
        ),
        "N/A"
    )
)</f>
        <v>N/A</v>
      </c>
      <c r="P170" s="158" t="str">
        <f>IF(CX170&lt;&gt;"",
    IF(INT('Drill Size Info'!$AA$19)=INT('Drill Size Info'!$AB$15),
        --(INT('Drill Size Info'!$AA$15) &amp; "." &amp; CX170),
        IF(AND((--(INT('Drill Size Info'!$AA$15) &amp; "." &amp; CX170)&gt;=--('Drill Size Info'!$AA$15)), (--(INT('Drill Size Info'!$AA$15) &amp; "." &amp; CX170)&lt;=--('Drill Size Info'!$AB$15))),
            --(INT('Drill Size Info'!$AA$15) &amp; "." &amp; CX170),
            --(INT('Drill Size Info'!$AB$15) &amp; "." &amp; CX170)
        )
    ),
    IF(CW170&lt;&gt;"",
        IF(INT('Drill Size Info'!$AA$15)=INT('Drill Size Info'!$AB$15),
            --(INT('Drill Size Info'!$AA$15) &amp; "." &amp; LEFT(CW170,3)),
            IF(AND((--(INT('Drill Size Info'!$AA$15) &amp; "." &amp; LEFT(CW170,3))&gt;=--('Drill Size Info'!$AA$15)), (--(INT('Drill Size Info'!$AA$15) &amp; "." &amp; LEFT(CW170,3))&lt;=--('Drill Size Info'!$AB$15))),
                --(INT('Drill Size Info'!$AA$15) &amp; "." &amp; LEFT(CW170,3)),
                --(INT('Drill Size Info'!$AB$15) &amp; "." &amp; LEFT(CW170,3))
            )
        ),
        "OK"
    )
)</f>
        <v>OK</v>
      </c>
      <c r="Q170" s="163" t="str">
        <f>IF(CY170&lt;&gt;"",
    IF(INT('Drill Size Info'!$AA$19)=INT('Drill Size Info'!$AB$15),
        --(INT('Drill Size Info'!$AA$15) &amp; "." &amp; CY170),
        IF(AND((--(INT('Drill Size Info'!$AA$15) &amp; "." &amp; CY170)&gt;=--('Drill Size Info'!$AA$15)), (--(INT('Drill Size Info'!$AA$15) &amp; "." &amp; CY170)&lt;=--('Drill Size Info'!$AB$15))),
            --(INT('Drill Size Info'!$AA$15) &amp; "." &amp; CY170),
            --(INT('Drill Size Info'!$AB$15) &amp; "." &amp; CY170)
        )
    ),
    IF(CW170&lt;&gt;"",
        IF(INT('Drill Size Info'!$AA$15)=INT('Drill Size Info'!$AB$15),
            --(INT('Drill Size Info'!$AA$15) &amp; "." &amp; RIGHT(CW170,3)),
            IF(AND((--(INT('Drill Size Info'!$AA$15) &amp; "." &amp; RIGHT(CW170,3))&gt;=--('Drill Size Info'!$AA$15)), (--(INT('Drill Size Info'!$AA$15) &amp; "." &amp; RIGHT(CW170,3))&lt;=--('Drill Size Info'!$AB$15))),
                --(INT('Drill Size Info'!$AA$15) &amp; "." &amp; RIGHT(CW170,3)),
                --(INT('Drill Size Info'!$AB$15) &amp; "." &amp; RIGHT(CW170,3))
            )
        ),
        "N/A"
    )
)</f>
        <v>N/A</v>
      </c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40"/>
      <c r="AD170" s="140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41"/>
      <c r="AT170" s="141"/>
      <c r="AU170" s="141"/>
      <c r="AV170" s="141"/>
      <c r="AW170" s="141"/>
      <c r="AX170" s="141"/>
      <c r="AY170" s="142"/>
      <c r="AZ170" s="52"/>
      <c r="BA170" s="52"/>
      <c r="BB170" s="52"/>
      <c r="BC170" s="52"/>
      <c r="BD170" s="52"/>
      <c r="BE170" s="52"/>
      <c r="BF170" s="192" t="str">
        <f t="shared" si="108"/>
        <v/>
      </c>
      <c r="BG170" s="52"/>
      <c r="BH170" s="52"/>
      <c r="BI170" s="19">
        <f t="shared" si="110"/>
        <v>0</v>
      </c>
      <c r="BJ170" s="19">
        <f t="shared" si="111"/>
        <v>0</v>
      </c>
      <c r="BK170" s="19">
        <f t="shared" si="112"/>
        <v>0</v>
      </c>
      <c r="BL170" s="19">
        <f t="shared" si="113"/>
        <v>0</v>
      </c>
      <c r="BM170" s="19">
        <f t="shared" si="114"/>
        <v>0</v>
      </c>
      <c r="BN170" s="19">
        <f t="shared" si="115"/>
        <v>0</v>
      </c>
      <c r="BO170" s="19">
        <f t="shared" si="116"/>
        <v>0</v>
      </c>
      <c r="BP170" s="19">
        <f t="shared" si="117"/>
        <v>0</v>
      </c>
      <c r="BQ170" s="19">
        <f t="shared" si="118"/>
        <v>0</v>
      </c>
      <c r="BR170" s="19">
        <f t="shared" si="119"/>
        <v>0</v>
      </c>
      <c r="BS170" s="19">
        <f t="shared" si="120"/>
        <v>0</v>
      </c>
      <c r="BT170" s="19">
        <f t="shared" si="121"/>
        <v>0</v>
      </c>
      <c r="BU170" s="19">
        <f t="shared" si="122"/>
        <v>0</v>
      </c>
      <c r="BV170" s="19">
        <f t="shared" si="123"/>
        <v>0</v>
      </c>
      <c r="BW170" s="19">
        <f t="shared" si="124"/>
        <v>0</v>
      </c>
      <c r="BX170" s="19">
        <f t="shared" si="125"/>
        <v>0</v>
      </c>
      <c r="BY170" s="19">
        <f t="shared" si="126"/>
        <v>0</v>
      </c>
      <c r="BZ170" s="19">
        <f t="shared" si="127"/>
        <v>0</v>
      </c>
      <c r="CA170" s="19">
        <f t="shared" si="128"/>
        <v>0</v>
      </c>
      <c r="CB170" s="19">
        <f t="shared" si="129"/>
        <v>0</v>
      </c>
      <c r="CC170" s="19">
        <f t="shared" si="130"/>
        <v>0</v>
      </c>
      <c r="CD170" s="19">
        <f t="shared" si="131"/>
        <v>0</v>
      </c>
      <c r="CE170" s="19">
        <f t="shared" si="132"/>
        <v>0</v>
      </c>
      <c r="CF170" s="19">
        <f t="shared" si="133"/>
        <v>0</v>
      </c>
      <c r="CG170" s="19">
        <f t="shared" si="134"/>
        <v>0</v>
      </c>
      <c r="CH170" s="19">
        <f t="shared" si="135"/>
        <v>0</v>
      </c>
      <c r="CI170" s="19">
        <f t="shared" si="136"/>
        <v>0</v>
      </c>
      <c r="CJ170" s="19">
        <f t="shared" si="137"/>
        <v>0</v>
      </c>
      <c r="CK170" s="19">
        <f t="shared" si="138"/>
        <v>0</v>
      </c>
      <c r="CL170" s="19">
        <f t="shared" si="139"/>
        <v>0</v>
      </c>
      <c r="CM170" s="19">
        <f t="shared" si="140"/>
        <v>0</v>
      </c>
      <c r="CN170" s="19">
        <f t="shared" si="141"/>
        <v>0</v>
      </c>
    </row>
    <row r="171" spans="2:92" ht="15" customHeight="1" x14ac:dyDescent="0.2">
      <c r="B171" s="136">
        <f t="shared" si="109"/>
        <v>163</v>
      </c>
      <c r="C171" s="137" t="str">
        <f>CONCATENATE('DATA SHEET'!$B$9,'Drill Size Info'!$P$2)</f>
        <v>" HWDP</v>
      </c>
      <c r="D171" s="138" t="str" cm="1">
        <f t="array" aca="1" ref="D171" ca="1">CELL("contents",BF171)</f>
        <v/>
      </c>
      <c r="E171" s="137" t="s">
        <v>154</v>
      </c>
      <c r="F171" s="137" t="s">
        <v>154</v>
      </c>
      <c r="G171" s="154"/>
      <c r="H171" s="154"/>
      <c r="I171" s="137" t="s">
        <v>154</v>
      </c>
      <c r="J171" s="154" t="s">
        <v>154</v>
      </c>
      <c r="K171" s="154" t="s">
        <v>154</v>
      </c>
      <c r="L171" s="137" t="s">
        <v>154</v>
      </c>
      <c r="M171" s="137" t="s">
        <v>154</v>
      </c>
      <c r="N171" s="158" t="str">
        <f>IF(CU171&lt;&gt;"",
    IF(INT('Drill Size Info'!$AA$19)=INT('Drill Size Info'!$AB$19),
        --(INT('Drill Size Info'!$AA$19) &amp; "." &amp; CU171),
        IF(AND((--(INT('Drill Size Info'!$AA$19) &amp; "." &amp; CU171)&gt;=--('Drill Size Info'!$AA$19)), (--(INT('Drill Size Info'!$AA$19) &amp; "." &amp; CU171)&lt;=--('Drill Size Info'!$AB$19))),
            --(INT('Drill Size Info'!$AA$19) &amp; "." &amp; CU171),
            --(INT('Drill Size Info'!$AB$19) &amp; "." &amp; CU171)
        )
    ),
    IF(CT171&lt;&gt;"",
        IF(INT('Drill Size Info'!$AA$19)=INT('Drill Size Info'!$AB$19),
            --(INT('Drill Size Info'!$AA$19) &amp; "." &amp; LEFT(CT171,3)),
            IF(AND((--(INT('Drill Size Info'!$AA$19) &amp; "." &amp; LEFT(CT171,3))&gt;=--('Drill Size Info'!$AA$19)), (--(INT('Drill Size Info'!$AA$19) &amp; "." &amp; LEFT(CT171,3))&lt;=--('Drill Size Info'!$AB$19))),
                --(INT('Drill Size Info'!$AA$19) &amp; "." &amp; LEFT(CT171,3)),
                --(INT('Drill Size Info'!$AB$19) &amp; "." &amp; LEFT(CT171,3))
            )
        ),
        "OK"
    )
)</f>
        <v>OK</v>
      </c>
      <c r="O171" s="163" t="str">
        <f>IF(CV171&lt;&gt;"",
    IF(INT('Drill Size Info'!$AA$19)=INT('Drill Size Info'!$AB$19),
        --(INT('Drill Size Info'!$AA$19) &amp; "." &amp; CV171),
        IF(AND((--(INT('Drill Size Info'!$AA$19) &amp; "." &amp; CV171)&gt;=--('Drill Size Info'!$AA$19)), (--(INT('Drill Size Info'!$AA$19) &amp; "." &amp; CV171)&lt;=--('Drill Size Info'!$AB$19))),
            --(INT('Drill Size Info'!$AA$19) &amp; "." &amp; CV171),
            --(INT('Drill Size Info'!$AB$19) &amp; "." &amp; CV171)
        )
    ),
    IF(CT171&lt;&gt;"",
        IF(INT('Drill Size Info'!$AA$19)=INT('Drill Size Info'!$AB$19),
            --(INT('Drill Size Info'!$AA$19) &amp; "." &amp; RIGHT(CT171,3)),
            IF(AND((--(INT('Drill Size Info'!$AA$19) &amp; "." &amp; RIGHT(CT171,3))&gt;=--('Drill Size Info'!$AA$19)), (--(INT('Drill Size Info'!$AA$19) &amp; "." &amp; RIGHT(CT171,3))&lt;=--('Drill Size Info'!$AB$19))),
                --(INT('Drill Size Info'!$AA$19) &amp; "." &amp; RIGHT(CT171,3)),
                --(INT('Drill Size Info'!$AB$19) &amp; "." &amp; RIGHT(CT171,3))
            )
        ),
        "N/A"
    )
)</f>
        <v>N/A</v>
      </c>
      <c r="P171" s="158" t="str">
        <f>IF(CX171&lt;&gt;"",
    IF(INT('Drill Size Info'!$AA$19)=INT('Drill Size Info'!$AB$15),
        --(INT('Drill Size Info'!$AA$15) &amp; "." &amp; CX171),
        IF(AND((--(INT('Drill Size Info'!$AA$15) &amp; "." &amp; CX171)&gt;=--('Drill Size Info'!$AA$15)), (--(INT('Drill Size Info'!$AA$15) &amp; "." &amp; CX171)&lt;=--('Drill Size Info'!$AB$15))),
            --(INT('Drill Size Info'!$AA$15) &amp; "." &amp; CX171),
            --(INT('Drill Size Info'!$AB$15) &amp; "." &amp; CX171)
        )
    ),
    IF(CW171&lt;&gt;"",
        IF(INT('Drill Size Info'!$AA$15)=INT('Drill Size Info'!$AB$15),
            --(INT('Drill Size Info'!$AA$15) &amp; "." &amp; LEFT(CW171,3)),
            IF(AND((--(INT('Drill Size Info'!$AA$15) &amp; "." &amp; LEFT(CW171,3))&gt;=--('Drill Size Info'!$AA$15)), (--(INT('Drill Size Info'!$AA$15) &amp; "." &amp; LEFT(CW171,3))&lt;=--('Drill Size Info'!$AB$15))),
                --(INT('Drill Size Info'!$AA$15) &amp; "." &amp; LEFT(CW171,3)),
                --(INT('Drill Size Info'!$AB$15) &amp; "." &amp; LEFT(CW171,3))
            )
        ),
        "OK"
    )
)</f>
        <v>OK</v>
      </c>
      <c r="Q171" s="163" t="str">
        <f>IF(CY171&lt;&gt;"",
    IF(INT('Drill Size Info'!$AA$19)=INT('Drill Size Info'!$AB$15),
        --(INT('Drill Size Info'!$AA$15) &amp; "." &amp; CY171),
        IF(AND((--(INT('Drill Size Info'!$AA$15) &amp; "." &amp; CY171)&gt;=--('Drill Size Info'!$AA$15)), (--(INT('Drill Size Info'!$AA$15) &amp; "." &amp; CY171)&lt;=--('Drill Size Info'!$AB$15))),
            --(INT('Drill Size Info'!$AA$15) &amp; "." &amp; CY171),
            --(INT('Drill Size Info'!$AB$15) &amp; "." &amp; CY171)
        )
    ),
    IF(CW171&lt;&gt;"",
        IF(INT('Drill Size Info'!$AA$15)=INT('Drill Size Info'!$AB$15),
            --(INT('Drill Size Info'!$AA$15) &amp; "." &amp; RIGHT(CW171,3)),
            IF(AND((--(INT('Drill Size Info'!$AA$15) &amp; "." &amp; RIGHT(CW171,3))&gt;=--('Drill Size Info'!$AA$15)), (--(INT('Drill Size Info'!$AA$15) &amp; "." &amp; RIGHT(CW171,3))&lt;=--('Drill Size Info'!$AB$15))),
                --(INT('Drill Size Info'!$AA$15) &amp; "." &amp; RIGHT(CW171,3)),
                --(INT('Drill Size Info'!$AB$15) &amp; "." &amp; RIGHT(CW171,3))
            )
        ),
        "N/A"
    )
)</f>
        <v>N/A</v>
      </c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40"/>
      <c r="AD171" s="140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41"/>
      <c r="AT171" s="141"/>
      <c r="AU171" s="141"/>
      <c r="AV171" s="141"/>
      <c r="AW171" s="141"/>
      <c r="AX171" s="141"/>
      <c r="AY171" s="142"/>
      <c r="AZ171" s="52"/>
      <c r="BA171" s="52"/>
      <c r="BB171" s="52"/>
      <c r="BC171" s="52"/>
      <c r="BD171" s="52"/>
      <c r="BE171" s="52"/>
      <c r="BF171" s="192" t="str">
        <f t="shared" si="108"/>
        <v/>
      </c>
      <c r="BG171" s="52"/>
      <c r="BH171" s="52"/>
      <c r="BI171" s="19">
        <f t="shared" si="110"/>
        <v>0</v>
      </c>
      <c r="BJ171" s="19">
        <f t="shared" si="111"/>
        <v>0</v>
      </c>
      <c r="BK171" s="19">
        <f t="shared" si="112"/>
        <v>0</v>
      </c>
      <c r="BL171" s="19">
        <f t="shared" si="113"/>
        <v>0</v>
      </c>
      <c r="BM171" s="19">
        <f t="shared" si="114"/>
        <v>0</v>
      </c>
      <c r="BN171" s="19">
        <f t="shared" si="115"/>
        <v>0</v>
      </c>
      <c r="BO171" s="19">
        <f t="shared" si="116"/>
        <v>0</v>
      </c>
      <c r="BP171" s="19">
        <f t="shared" si="117"/>
        <v>0</v>
      </c>
      <c r="BQ171" s="19">
        <f t="shared" si="118"/>
        <v>0</v>
      </c>
      <c r="BR171" s="19">
        <f t="shared" si="119"/>
        <v>0</v>
      </c>
      <c r="BS171" s="19">
        <f t="shared" si="120"/>
        <v>0</v>
      </c>
      <c r="BT171" s="19">
        <f t="shared" si="121"/>
        <v>0</v>
      </c>
      <c r="BU171" s="19">
        <f t="shared" si="122"/>
        <v>0</v>
      </c>
      <c r="BV171" s="19">
        <f t="shared" si="123"/>
        <v>0</v>
      </c>
      <c r="BW171" s="19">
        <f t="shared" si="124"/>
        <v>0</v>
      </c>
      <c r="BX171" s="19">
        <f t="shared" si="125"/>
        <v>0</v>
      </c>
      <c r="BY171" s="19">
        <f t="shared" si="126"/>
        <v>0</v>
      </c>
      <c r="BZ171" s="19">
        <f t="shared" si="127"/>
        <v>0</v>
      </c>
      <c r="CA171" s="19">
        <f t="shared" si="128"/>
        <v>0</v>
      </c>
      <c r="CB171" s="19">
        <f t="shared" si="129"/>
        <v>0</v>
      </c>
      <c r="CC171" s="19">
        <f t="shared" si="130"/>
        <v>0</v>
      </c>
      <c r="CD171" s="19">
        <f t="shared" si="131"/>
        <v>0</v>
      </c>
      <c r="CE171" s="19">
        <f t="shared" si="132"/>
        <v>0</v>
      </c>
      <c r="CF171" s="19">
        <f t="shared" si="133"/>
        <v>0</v>
      </c>
      <c r="CG171" s="19">
        <f t="shared" si="134"/>
        <v>0</v>
      </c>
      <c r="CH171" s="19">
        <f t="shared" si="135"/>
        <v>0</v>
      </c>
      <c r="CI171" s="19">
        <f t="shared" si="136"/>
        <v>0</v>
      </c>
      <c r="CJ171" s="19">
        <f t="shared" si="137"/>
        <v>0</v>
      </c>
      <c r="CK171" s="19">
        <f t="shared" si="138"/>
        <v>0</v>
      </c>
      <c r="CL171" s="19">
        <f t="shared" si="139"/>
        <v>0</v>
      </c>
      <c r="CM171" s="19">
        <f t="shared" si="140"/>
        <v>0</v>
      </c>
      <c r="CN171" s="19">
        <f t="shared" si="141"/>
        <v>0</v>
      </c>
    </row>
    <row r="172" spans="2:92" ht="15" customHeight="1" x14ac:dyDescent="0.2">
      <c r="B172" s="136">
        <f t="shared" si="109"/>
        <v>164</v>
      </c>
      <c r="C172" s="137" t="str">
        <f>CONCATENATE('DATA SHEET'!$B$9,'Drill Size Info'!$P$2)</f>
        <v>" HWDP</v>
      </c>
      <c r="D172" s="138" t="str" cm="1">
        <f t="array" aca="1" ref="D172" ca="1">CELL("contents",BF172)</f>
        <v/>
      </c>
      <c r="E172" s="137" t="s">
        <v>154</v>
      </c>
      <c r="F172" s="137" t="s">
        <v>154</v>
      </c>
      <c r="G172" s="154"/>
      <c r="H172" s="154"/>
      <c r="I172" s="137" t="s">
        <v>154</v>
      </c>
      <c r="J172" s="154" t="s">
        <v>154</v>
      </c>
      <c r="K172" s="154" t="s">
        <v>154</v>
      </c>
      <c r="L172" s="137" t="s">
        <v>154</v>
      </c>
      <c r="M172" s="137" t="s">
        <v>154</v>
      </c>
      <c r="N172" s="158" t="str">
        <f>IF(CU172&lt;&gt;"",
    IF(INT('Drill Size Info'!$AA$19)=INT('Drill Size Info'!$AB$19),
        --(INT('Drill Size Info'!$AA$19) &amp; "." &amp; CU172),
        IF(AND((--(INT('Drill Size Info'!$AA$19) &amp; "." &amp; CU172)&gt;=--('Drill Size Info'!$AA$19)), (--(INT('Drill Size Info'!$AA$19) &amp; "." &amp; CU172)&lt;=--('Drill Size Info'!$AB$19))),
            --(INT('Drill Size Info'!$AA$19) &amp; "." &amp; CU172),
            --(INT('Drill Size Info'!$AB$19) &amp; "." &amp; CU172)
        )
    ),
    IF(CT172&lt;&gt;"",
        IF(INT('Drill Size Info'!$AA$19)=INT('Drill Size Info'!$AB$19),
            --(INT('Drill Size Info'!$AA$19) &amp; "." &amp; LEFT(CT172,3)),
            IF(AND((--(INT('Drill Size Info'!$AA$19) &amp; "." &amp; LEFT(CT172,3))&gt;=--('Drill Size Info'!$AA$19)), (--(INT('Drill Size Info'!$AA$19) &amp; "." &amp; LEFT(CT172,3))&lt;=--('Drill Size Info'!$AB$19))),
                --(INT('Drill Size Info'!$AA$19) &amp; "." &amp; LEFT(CT172,3)),
                --(INT('Drill Size Info'!$AB$19) &amp; "." &amp; LEFT(CT172,3))
            )
        ),
        "OK"
    )
)</f>
        <v>OK</v>
      </c>
      <c r="O172" s="163" t="str">
        <f>IF(CV172&lt;&gt;"",
    IF(INT('Drill Size Info'!$AA$19)=INT('Drill Size Info'!$AB$19),
        --(INT('Drill Size Info'!$AA$19) &amp; "." &amp; CV172),
        IF(AND((--(INT('Drill Size Info'!$AA$19) &amp; "." &amp; CV172)&gt;=--('Drill Size Info'!$AA$19)), (--(INT('Drill Size Info'!$AA$19) &amp; "." &amp; CV172)&lt;=--('Drill Size Info'!$AB$19))),
            --(INT('Drill Size Info'!$AA$19) &amp; "." &amp; CV172),
            --(INT('Drill Size Info'!$AB$19) &amp; "." &amp; CV172)
        )
    ),
    IF(CT172&lt;&gt;"",
        IF(INT('Drill Size Info'!$AA$19)=INT('Drill Size Info'!$AB$19),
            --(INT('Drill Size Info'!$AA$19) &amp; "." &amp; RIGHT(CT172,3)),
            IF(AND((--(INT('Drill Size Info'!$AA$19) &amp; "." &amp; RIGHT(CT172,3))&gt;=--('Drill Size Info'!$AA$19)), (--(INT('Drill Size Info'!$AA$19) &amp; "." &amp; RIGHT(CT172,3))&lt;=--('Drill Size Info'!$AB$19))),
                --(INT('Drill Size Info'!$AA$19) &amp; "." &amp; RIGHT(CT172,3)),
                --(INT('Drill Size Info'!$AB$19) &amp; "." &amp; RIGHT(CT172,3))
            )
        ),
        "N/A"
    )
)</f>
        <v>N/A</v>
      </c>
      <c r="P172" s="158" t="str">
        <f>IF(CX172&lt;&gt;"",
    IF(INT('Drill Size Info'!$AA$19)=INT('Drill Size Info'!$AB$15),
        --(INT('Drill Size Info'!$AA$15) &amp; "." &amp; CX172),
        IF(AND((--(INT('Drill Size Info'!$AA$15) &amp; "." &amp; CX172)&gt;=--('Drill Size Info'!$AA$15)), (--(INT('Drill Size Info'!$AA$15) &amp; "." &amp; CX172)&lt;=--('Drill Size Info'!$AB$15))),
            --(INT('Drill Size Info'!$AA$15) &amp; "." &amp; CX172),
            --(INT('Drill Size Info'!$AB$15) &amp; "." &amp; CX172)
        )
    ),
    IF(CW172&lt;&gt;"",
        IF(INT('Drill Size Info'!$AA$15)=INT('Drill Size Info'!$AB$15),
            --(INT('Drill Size Info'!$AA$15) &amp; "." &amp; LEFT(CW172,3)),
            IF(AND((--(INT('Drill Size Info'!$AA$15) &amp; "." &amp; LEFT(CW172,3))&gt;=--('Drill Size Info'!$AA$15)), (--(INT('Drill Size Info'!$AA$15) &amp; "." &amp; LEFT(CW172,3))&lt;=--('Drill Size Info'!$AB$15))),
                --(INT('Drill Size Info'!$AA$15) &amp; "." &amp; LEFT(CW172,3)),
                --(INT('Drill Size Info'!$AB$15) &amp; "." &amp; LEFT(CW172,3))
            )
        ),
        "OK"
    )
)</f>
        <v>OK</v>
      </c>
      <c r="Q172" s="163" t="str">
        <f>IF(CY172&lt;&gt;"",
    IF(INT('Drill Size Info'!$AA$19)=INT('Drill Size Info'!$AB$15),
        --(INT('Drill Size Info'!$AA$15) &amp; "." &amp; CY172),
        IF(AND((--(INT('Drill Size Info'!$AA$15) &amp; "." &amp; CY172)&gt;=--('Drill Size Info'!$AA$15)), (--(INT('Drill Size Info'!$AA$15) &amp; "." &amp; CY172)&lt;=--('Drill Size Info'!$AB$15))),
            --(INT('Drill Size Info'!$AA$15) &amp; "." &amp; CY172),
            --(INT('Drill Size Info'!$AB$15) &amp; "." &amp; CY172)
        )
    ),
    IF(CW172&lt;&gt;"",
        IF(INT('Drill Size Info'!$AA$15)=INT('Drill Size Info'!$AB$15),
            --(INT('Drill Size Info'!$AA$15) &amp; "." &amp; RIGHT(CW172,3)),
            IF(AND((--(INT('Drill Size Info'!$AA$15) &amp; "." &amp; RIGHT(CW172,3))&gt;=--('Drill Size Info'!$AA$15)), (--(INT('Drill Size Info'!$AA$15) &amp; "." &amp; RIGHT(CW172,3))&lt;=--('Drill Size Info'!$AB$15))),
                --(INT('Drill Size Info'!$AA$15) &amp; "." &amp; RIGHT(CW172,3)),
                --(INT('Drill Size Info'!$AB$15) &amp; "." &amp; RIGHT(CW172,3))
            )
        ),
        "N/A"
    )
)</f>
        <v>N/A</v>
      </c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40"/>
      <c r="AD172" s="140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41"/>
      <c r="AT172" s="141"/>
      <c r="AU172" s="141"/>
      <c r="AV172" s="141"/>
      <c r="AW172" s="141"/>
      <c r="AX172" s="141"/>
      <c r="AY172" s="142"/>
      <c r="AZ172" s="52"/>
      <c r="BA172" s="52"/>
      <c r="BB172" s="52"/>
      <c r="BC172" s="52"/>
      <c r="BD172" s="52"/>
      <c r="BE172" s="52"/>
      <c r="BF172" s="192" t="str">
        <f t="shared" si="108"/>
        <v/>
      </c>
      <c r="BG172" s="52"/>
      <c r="BH172" s="52"/>
      <c r="BI172" s="19">
        <f t="shared" si="110"/>
        <v>0</v>
      </c>
      <c r="BJ172" s="19">
        <f t="shared" si="111"/>
        <v>0</v>
      </c>
      <c r="BK172" s="19">
        <f t="shared" si="112"/>
        <v>0</v>
      </c>
      <c r="BL172" s="19">
        <f t="shared" si="113"/>
        <v>0</v>
      </c>
      <c r="BM172" s="19">
        <f t="shared" si="114"/>
        <v>0</v>
      </c>
      <c r="BN172" s="19">
        <f t="shared" si="115"/>
        <v>0</v>
      </c>
      <c r="BO172" s="19">
        <f t="shared" si="116"/>
        <v>0</v>
      </c>
      <c r="BP172" s="19">
        <f t="shared" si="117"/>
        <v>0</v>
      </c>
      <c r="BQ172" s="19">
        <f t="shared" si="118"/>
        <v>0</v>
      </c>
      <c r="BR172" s="19">
        <f t="shared" si="119"/>
        <v>0</v>
      </c>
      <c r="BS172" s="19">
        <f t="shared" si="120"/>
        <v>0</v>
      </c>
      <c r="BT172" s="19">
        <f t="shared" si="121"/>
        <v>0</v>
      </c>
      <c r="BU172" s="19">
        <f t="shared" si="122"/>
        <v>0</v>
      </c>
      <c r="BV172" s="19">
        <f t="shared" si="123"/>
        <v>0</v>
      </c>
      <c r="BW172" s="19">
        <f t="shared" si="124"/>
        <v>0</v>
      </c>
      <c r="BX172" s="19">
        <f t="shared" si="125"/>
        <v>0</v>
      </c>
      <c r="BY172" s="19">
        <f t="shared" si="126"/>
        <v>0</v>
      </c>
      <c r="BZ172" s="19">
        <f t="shared" si="127"/>
        <v>0</v>
      </c>
      <c r="CA172" s="19">
        <f t="shared" si="128"/>
        <v>0</v>
      </c>
      <c r="CB172" s="19">
        <f t="shared" si="129"/>
        <v>0</v>
      </c>
      <c r="CC172" s="19">
        <f t="shared" si="130"/>
        <v>0</v>
      </c>
      <c r="CD172" s="19">
        <f t="shared" si="131"/>
        <v>0</v>
      </c>
      <c r="CE172" s="19">
        <f t="shared" si="132"/>
        <v>0</v>
      </c>
      <c r="CF172" s="19">
        <f t="shared" si="133"/>
        <v>0</v>
      </c>
      <c r="CG172" s="19">
        <f t="shared" si="134"/>
        <v>0</v>
      </c>
      <c r="CH172" s="19">
        <f t="shared" si="135"/>
        <v>0</v>
      </c>
      <c r="CI172" s="19">
        <f t="shared" si="136"/>
        <v>0</v>
      </c>
      <c r="CJ172" s="19">
        <f t="shared" si="137"/>
        <v>0</v>
      </c>
      <c r="CK172" s="19">
        <f t="shared" si="138"/>
        <v>0</v>
      </c>
      <c r="CL172" s="19">
        <f t="shared" si="139"/>
        <v>0</v>
      </c>
      <c r="CM172" s="19">
        <f t="shared" si="140"/>
        <v>0</v>
      </c>
      <c r="CN172" s="19">
        <f t="shared" si="141"/>
        <v>0</v>
      </c>
    </row>
    <row r="173" spans="2:92" ht="15" customHeight="1" x14ac:dyDescent="0.2">
      <c r="B173" s="136">
        <f t="shared" si="109"/>
        <v>165</v>
      </c>
      <c r="C173" s="137" t="str">
        <f>CONCATENATE('DATA SHEET'!$B$9,'Drill Size Info'!$P$2)</f>
        <v>" HWDP</v>
      </c>
      <c r="D173" s="138" t="str" cm="1">
        <f t="array" aca="1" ref="D173" ca="1">CELL("contents",BF173)</f>
        <v/>
      </c>
      <c r="E173" s="137" t="s">
        <v>154</v>
      </c>
      <c r="F173" s="137" t="s">
        <v>154</v>
      </c>
      <c r="G173" s="154"/>
      <c r="H173" s="154"/>
      <c r="I173" s="137" t="s">
        <v>154</v>
      </c>
      <c r="J173" s="154" t="s">
        <v>154</v>
      </c>
      <c r="K173" s="154" t="s">
        <v>154</v>
      </c>
      <c r="L173" s="137" t="s">
        <v>154</v>
      </c>
      <c r="M173" s="137" t="s">
        <v>154</v>
      </c>
      <c r="N173" s="158" t="str">
        <f>IF(CU173&lt;&gt;"",
    IF(INT('Drill Size Info'!$AA$19)=INT('Drill Size Info'!$AB$19),
        --(INT('Drill Size Info'!$AA$19) &amp; "." &amp; CU173),
        IF(AND((--(INT('Drill Size Info'!$AA$19) &amp; "." &amp; CU173)&gt;=--('Drill Size Info'!$AA$19)), (--(INT('Drill Size Info'!$AA$19) &amp; "." &amp; CU173)&lt;=--('Drill Size Info'!$AB$19))),
            --(INT('Drill Size Info'!$AA$19) &amp; "." &amp; CU173),
            --(INT('Drill Size Info'!$AB$19) &amp; "." &amp; CU173)
        )
    ),
    IF(CT173&lt;&gt;"",
        IF(INT('Drill Size Info'!$AA$19)=INT('Drill Size Info'!$AB$19),
            --(INT('Drill Size Info'!$AA$19) &amp; "." &amp; LEFT(CT173,3)),
            IF(AND((--(INT('Drill Size Info'!$AA$19) &amp; "." &amp; LEFT(CT173,3))&gt;=--('Drill Size Info'!$AA$19)), (--(INT('Drill Size Info'!$AA$19) &amp; "." &amp; LEFT(CT173,3))&lt;=--('Drill Size Info'!$AB$19))),
                --(INT('Drill Size Info'!$AA$19) &amp; "." &amp; LEFT(CT173,3)),
                --(INT('Drill Size Info'!$AB$19) &amp; "." &amp; LEFT(CT173,3))
            )
        ),
        "OK"
    )
)</f>
        <v>OK</v>
      </c>
      <c r="O173" s="163" t="str">
        <f>IF(CV173&lt;&gt;"",
    IF(INT('Drill Size Info'!$AA$19)=INT('Drill Size Info'!$AB$19),
        --(INT('Drill Size Info'!$AA$19) &amp; "." &amp; CV173),
        IF(AND((--(INT('Drill Size Info'!$AA$19) &amp; "." &amp; CV173)&gt;=--('Drill Size Info'!$AA$19)), (--(INT('Drill Size Info'!$AA$19) &amp; "." &amp; CV173)&lt;=--('Drill Size Info'!$AB$19))),
            --(INT('Drill Size Info'!$AA$19) &amp; "." &amp; CV173),
            --(INT('Drill Size Info'!$AB$19) &amp; "." &amp; CV173)
        )
    ),
    IF(CT173&lt;&gt;"",
        IF(INT('Drill Size Info'!$AA$19)=INT('Drill Size Info'!$AB$19),
            --(INT('Drill Size Info'!$AA$19) &amp; "." &amp; RIGHT(CT173,3)),
            IF(AND((--(INT('Drill Size Info'!$AA$19) &amp; "." &amp; RIGHT(CT173,3))&gt;=--('Drill Size Info'!$AA$19)), (--(INT('Drill Size Info'!$AA$19) &amp; "." &amp; RIGHT(CT173,3))&lt;=--('Drill Size Info'!$AB$19))),
                --(INT('Drill Size Info'!$AA$19) &amp; "." &amp; RIGHT(CT173,3)),
                --(INT('Drill Size Info'!$AB$19) &amp; "." &amp; RIGHT(CT173,3))
            )
        ),
        "N/A"
    )
)</f>
        <v>N/A</v>
      </c>
      <c r="P173" s="158" t="str">
        <f>IF(CX173&lt;&gt;"",
    IF(INT('Drill Size Info'!$AA$19)=INT('Drill Size Info'!$AB$15),
        --(INT('Drill Size Info'!$AA$15) &amp; "." &amp; CX173),
        IF(AND((--(INT('Drill Size Info'!$AA$15) &amp; "." &amp; CX173)&gt;=--('Drill Size Info'!$AA$15)), (--(INT('Drill Size Info'!$AA$15) &amp; "." &amp; CX173)&lt;=--('Drill Size Info'!$AB$15))),
            --(INT('Drill Size Info'!$AA$15) &amp; "." &amp; CX173),
            --(INT('Drill Size Info'!$AB$15) &amp; "." &amp; CX173)
        )
    ),
    IF(CW173&lt;&gt;"",
        IF(INT('Drill Size Info'!$AA$15)=INT('Drill Size Info'!$AB$15),
            --(INT('Drill Size Info'!$AA$15) &amp; "." &amp; LEFT(CW173,3)),
            IF(AND((--(INT('Drill Size Info'!$AA$15) &amp; "." &amp; LEFT(CW173,3))&gt;=--('Drill Size Info'!$AA$15)), (--(INT('Drill Size Info'!$AA$15) &amp; "." &amp; LEFT(CW173,3))&lt;=--('Drill Size Info'!$AB$15))),
                --(INT('Drill Size Info'!$AA$15) &amp; "." &amp; LEFT(CW173,3)),
                --(INT('Drill Size Info'!$AB$15) &amp; "." &amp; LEFT(CW173,3))
            )
        ),
        "OK"
    )
)</f>
        <v>OK</v>
      </c>
      <c r="Q173" s="163" t="str">
        <f>IF(CY173&lt;&gt;"",
    IF(INT('Drill Size Info'!$AA$19)=INT('Drill Size Info'!$AB$15),
        --(INT('Drill Size Info'!$AA$15) &amp; "." &amp; CY173),
        IF(AND((--(INT('Drill Size Info'!$AA$15) &amp; "." &amp; CY173)&gt;=--('Drill Size Info'!$AA$15)), (--(INT('Drill Size Info'!$AA$15) &amp; "." &amp; CY173)&lt;=--('Drill Size Info'!$AB$15))),
            --(INT('Drill Size Info'!$AA$15) &amp; "." &amp; CY173),
            --(INT('Drill Size Info'!$AB$15) &amp; "." &amp; CY173)
        )
    ),
    IF(CW173&lt;&gt;"",
        IF(INT('Drill Size Info'!$AA$15)=INT('Drill Size Info'!$AB$15),
            --(INT('Drill Size Info'!$AA$15) &amp; "." &amp; RIGHT(CW173,3)),
            IF(AND((--(INT('Drill Size Info'!$AA$15) &amp; "." &amp; RIGHT(CW173,3))&gt;=--('Drill Size Info'!$AA$15)), (--(INT('Drill Size Info'!$AA$15) &amp; "." &amp; RIGHT(CW173,3))&lt;=--('Drill Size Info'!$AB$15))),
                --(INT('Drill Size Info'!$AA$15) &amp; "." &amp; RIGHT(CW173,3)),
                --(INT('Drill Size Info'!$AB$15) &amp; "." &amp; RIGHT(CW173,3))
            )
        ),
        "N/A"
    )
)</f>
        <v>N/A</v>
      </c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40"/>
      <c r="AD173" s="140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41"/>
      <c r="AT173" s="141"/>
      <c r="AU173" s="141"/>
      <c r="AV173" s="141"/>
      <c r="AW173" s="141"/>
      <c r="AX173" s="141"/>
      <c r="AY173" s="142"/>
      <c r="AZ173" s="52"/>
      <c r="BA173" s="52"/>
      <c r="BB173" s="52"/>
      <c r="BC173" s="52"/>
      <c r="BD173" s="52"/>
      <c r="BE173" s="52"/>
      <c r="BF173" s="192" t="str">
        <f t="shared" si="108"/>
        <v/>
      </c>
      <c r="BG173" s="52"/>
      <c r="BH173" s="52"/>
      <c r="BI173" s="19">
        <f t="shared" si="110"/>
        <v>0</v>
      </c>
      <c r="BJ173" s="19">
        <f t="shared" si="111"/>
        <v>0</v>
      </c>
      <c r="BK173" s="19">
        <f t="shared" si="112"/>
        <v>0</v>
      </c>
      <c r="BL173" s="19">
        <f t="shared" si="113"/>
        <v>0</v>
      </c>
      <c r="BM173" s="19">
        <f t="shared" si="114"/>
        <v>0</v>
      </c>
      <c r="BN173" s="19">
        <f t="shared" si="115"/>
        <v>0</v>
      </c>
      <c r="BO173" s="19">
        <f t="shared" si="116"/>
        <v>0</v>
      </c>
      <c r="BP173" s="19">
        <f t="shared" si="117"/>
        <v>0</v>
      </c>
      <c r="BQ173" s="19">
        <f t="shared" si="118"/>
        <v>0</v>
      </c>
      <c r="BR173" s="19">
        <f t="shared" si="119"/>
        <v>0</v>
      </c>
      <c r="BS173" s="19">
        <f t="shared" si="120"/>
        <v>0</v>
      </c>
      <c r="BT173" s="19">
        <f t="shared" si="121"/>
        <v>0</v>
      </c>
      <c r="BU173" s="19">
        <f t="shared" si="122"/>
        <v>0</v>
      </c>
      <c r="BV173" s="19">
        <f t="shared" si="123"/>
        <v>0</v>
      </c>
      <c r="BW173" s="19">
        <f t="shared" si="124"/>
        <v>0</v>
      </c>
      <c r="BX173" s="19">
        <f t="shared" si="125"/>
        <v>0</v>
      </c>
      <c r="BY173" s="19">
        <f t="shared" si="126"/>
        <v>0</v>
      </c>
      <c r="BZ173" s="19">
        <f t="shared" si="127"/>
        <v>0</v>
      </c>
      <c r="CA173" s="19">
        <f t="shared" si="128"/>
        <v>0</v>
      </c>
      <c r="CB173" s="19">
        <f t="shared" si="129"/>
        <v>0</v>
      </c>
      <c r="CC173" s="19">
        <f t="shared" si="130"/>
        <v>0</v>
      </c>
      <c r="CD173" s="19">
        <f t="shared" si="131"/>
        <v>0</v>
      </c>
      <c r="CE173" s="19">
        <f t="shared" si="132"/>
        <v>0</v>
      </c>
      <c r="CF173" s="19">
        <f t="shared" si="133"/>
        <v>0</v>
      </c>
      <c r="CG173" s="19">
        <f t="shared" si="134"/>
        <v>0</v>
      </c>
      <c r="CH173" s="19">
        <f t="shared" si="135"/>
        <v>0</v>
      </c>
      <c r="CI173" s="19">
        <f t="shared" si="136"/>
        <v>0</v>
      </c>
      <c r="CJ173" s="19">
        <f t="shared" si="137"/>
        <v>0</v>
      </c>
      <c r="CK173" s="19">
        <f t="shared" si="138"/>
        <v>0</v>
      </c>
      <c r="CL173" s="19">
        <f t="shared" si="139"/>
        <v>0</v>
      </c>
      <c r="CM173" s="19">
        <f t="shared" si="140"/>
        <v>0</v>
      </c>
      <c r="CN173" s="19">
        <f t="shared" si="141"/>
        <v>0</v>
      </c>
    </row>
    <row r="174" spans="2:92" ht="15" customHeight="1" x14ac:dyDescent="0.2">
      <c r="B174" s="136">
        <f t="shared" si="109"/>
        <v>166</v>
      </c>
      <c r="C174" s="137" t="str">
        <f>CONCATENATE('DATA SHEET'!$B$9,'Drill Size Info'!$P$2)</f>
        <v>" HWDP</v>
      </c>
      <c r="D174" s="138" t="str" cm="1">
        <f t="array" aca="1" ref="D174" ca="1">CELL("contents",BF174)</f>
        <v/>
      </c>
      <c r="E174" s="137" t="s">
        <v>154</v>
      </c>
      <c r="F174" s="137" t="s">
        <v>154</v>
      </c>
      <c r="G174" s="154"/>
      <c r="H174" s="154"/>
      <c r="I174" s="137" t="s">
        <v>154</v>
      </c>
      <c r="J174" s="154" t="s">
        <v>154</v>
      </c>
      <c r="K174" s="154" t="s">
        <v>154</v>
      </c>
      <c r="L174" s="137" t="s">
        <v>154</v>
      </c>
      <c r="M174" s="137" t="s">
        <v>154</v>
      </c>
      <c r="N174" s="158" t="str">
        <f>IF(CU174&lt;&gt;"",
    IF(INT('Drill Size Info'!$AA$19)=INT('Drill Size Info'!$AB$19),
        --(INT('Drill Size Info'!$AA$19) &amp; "." &amp; CU174),
        IF(AND((--(INT('Drill Size Info'!$AA$19) &amp; "." &amp; CU174)&gt;=--('Drill Size Info'!$AA$19)), (--(INT('Drill Size Info'!$AA$19) &amp; "." &amp; CU174)&lt;=--('Drill Size Info'!$AB$19))),
            --(INT('Drill Size Info'!$AA$19) &amp; "." &amp; CU174),
            --(INT('Drill Size Info'!$AB$19) &amp; "." &amp; CU174)
        )
    ),
    IF(CT174&lt;&gt;"",
        IF(INT('Drill Size Info'!$AA$19)=INT('Drill Size Info'!$AB$19),
            --(INT('Drill Size Info'!$AA$19) &amp; "." &amp; LEFT(CT174,3)),
            IF(AND((--(INT('Drill Size Info'!$AA$19) &amp; "." &amp; LEFT(CT174,3))&gt;=--('Drill Size Info'!$AA$19)), (--(INT('Drill Size Info'!$AA$19) &amp; "." &amp; LEFT(CT174,3))&lt;=--('Drill Size Info'!$AB$19))),
                --(INT('Drill Size Info'!$AA$19) &amp; "." &amp; LEFT(CT174,3)),
                --(INT('Drill Size Info'!$AB$19) &amp; "." &amp; LEFT(CT174,3))
            )
        ),
        "OK"
    )
)</f>
        <v>OK</v>
      </c>
      <c r="O174" s="163" t="str">
        <f>IF(CV174&lt;&gt;"",
    IF(INT('Drill Size Info'!$AA$19)=INT('Drill Size Info'!$AB$19),
        --(INT('Drill Size Info'!$AA$19) &amp; "." &amp; CV174),
        IF(AND((--(INT('Drill Size Info'!$AA$19) &amp; "." &amp; CV174)&gt;=--('Drill Size Info'!$AA$19)), (--(INT('Drill Size Info'!$AA$19) &amp; "." &amp; CV174)&lt;=--('Drill Size Info'!$AB$19))),
            --(INT('Drill Size Info'!$AA$19) &amp; "." &amp; CV174),
            --(INT('Drill Size Info'!$AB$19) &amp; "." &amp; CV174)
        )
    ),
    IF(CT174&lt;&gt;"",
        IF(INT('Drill Size Info'!$AA$19)=INT('Drill Size Info'!$AB$19),
            --(INT('Drill Size Info'!$AA$19) &amp; "." &amp; RIGHT(CT174,3)),
            IF(AND((--(INT('Drill Size Info'!$AA$19) &amp; "." &amp; RIGHT(CT174,3))&gt;=--('Drill Size Info'!$AA$19)), (--(INT('Drill Size Info'!$AA$19) &amp; "." &amp; RIGHT(CT174,3))&lt;=--('Drill Size Info'!$AB$19))),
                --(INT('Drill Size Info'!$AA$19) &amp; "." &amp; RIGHT(CT174,3)),
                --(INT('Drill Size Info'!$AB$19) &amp; "." &amp; RIGHT(CT174,3))
            )
        ),
        "N/A"
    )
)</f>
        <v>N/A</v>
      </c>
      <c r="P174" s="158" t="str">
        <f>IF(CX174&lt;&gt;"",
    IF(INT('Drill Size Info'!$AA$19)=INT('Drill Size Info'!$AB$15),
        --(INT('Drill Size Info'!$AA$15) &amp; "." &amp; CX174),
        IF(AND((--(INT('Drill Size Info'!$AA$15) &amp; "." &amp; CX174)&gt;=--('Drill Size Info'!$AA$15)), (--(INT('Drill Size Info'!$AA$15) &amp; "." &amp; CX174)&lt;=--('Drill Size Info'!$AB$15))),
            --(INT('Drill Size Info'!$AA$15) &amp; "." &amp; CX174),
            --(INT('Drill Size Info'!$AB$15) &amp; "." &amp; CX174)
        )
    ),
    IF(CW174&lt;&gt;"",
        IF(INT('Drill Size Info'!$AA$15)=INT('Drill Size Info'!$AB$15),
            --(INT('Drill Size Info'!$AA$15) &amp; "." &amp; LEFT(CW174,3)),
            IF(AND((--(INT('Drill Size Info'!$AA$15) &amp; "." &amp; LEFT(CW174,3))&gt;=--('Drill Size Info'!$AA$15)), (--(INT('Drill Size Info'!$AA$15) &amp; "." &amp; LEFT(CW174,3))&lt;=--('Drill Size Info'!$AB$15))),
                --(INT('Drill Size Info'!$AA$15) &amp; "." &amp; LEFT(CW174,3)),
                --(INT('Drill Size Info'!$AB$15) &amp; "." &amp; LEFT(CW174,3))
            )
        ),
        "OK"
    )
)</f>
        <v>OK</v>
      </c>
      <c r="Q174" s="163" t="str">
        <f>IF(CY174&lt;&gt;"",
    IF(INT('Drill Size Info'!$AA$19)=INT('Drill Size Info'!$AB$15),
        --(INT('Drill Size Info'!$AA$15) &amp; "." &amp; CY174),
        IF(AND((--(INT('Drill Size Info'!$AA$15) &amp; "." &amp; CY174)&gt;=--('Drill Size Info'!$AA$15)), (--(INT('Drill Size Info'!$AA$15) &amp; "." &amp; CY174)&lt;=--('Drill Size Info'!$AB$15))),
            --(INT('Drill Size Info'!$AA$15) &amp; "." &amp; CY174),
            --(INT('Drill Size Info'!$AB$15) &amp; "." &amp; CY174)
        )
    ),
    IF(CW174&lt;&gt;"",
        IF(INT('Drill Size Info'!$AA$15)=INT('Drill Size Info'!$AB$15),
            --(INT('Drill Size Info'!$AA$15) &amp; "." &amp; RIGHT(CW174,3)),
            IF(AND((--(INT('Drill Size Info'!$AA$15) &amp; "." &amp; RIGHT(CW174,3))&gt;=--('Drill Size Info'!$AA$15)), (--(INT('Drill Size Info'!$AA$15) &amp; "." &amp; RIGHT(CW174,3))&lt;=--('Drill Size Info'!$AB$15))),
                --(INT('Drill Size Info'!$AA$15) &amp; "." &amp; RIGHT(CW174,3)),
                --(INT('Drill Size Info'!$AB$15) &amp; "." &amp; RIGHT(CW174,3))
            )
        ),
        "N/A"
    )
)</f>
        <v>N/A</v>
      </c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40"/>
      <c r="AD174" s="140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41"/>
      <c r="AT174" s="141"/>
      <c r="AU174" s="141"/>
      <c r="AV174" s="141"/>
      <c r="AW174" s="141"/>
      <c r="AX174" s="141"/>
      <c r="AY174" s="142"/>
      <c r="AZ174" s="52"/>
      <c r="BA174" s="52"/>
      <c r="BB174" s="52"/>
      <c r="BC174" s="52"/>
      <c r="BD174" s="52"/>
      <c r="BE174" s="52"/>
      <c r="BF174" s="192" t="str">
        <f t="shared" si="108"/>
        <v/>
      </c>
      <c r="BG174" s="52"/>
      <c r="BH174" s="52"/>
      <c r="BI174" s="19">
        <f t="shared" si="110"/>
        <v>0</v>
      </c>
      <c r="BJ174" s="19">
        <f t="shared" si="111"/>
        <v>0</v>
      </c>
      <c r="BK174" s="19">
        <f t="shared" si="112"/>
        <v>0</v>
      </c>
      <c r="BL174" s="19">
        <f t="shared" si="113"/>
        <v>0</v>
      </c>
      <c r="BM174" s="19">
        <f t="shared" si="114"/>
        <v>0</v>
      </c>
      <c r="BN174" s="19">
        <f t="shared" si="115"/>
        <v>0</v>
      </c>
      <c r="BO174" s="19">
        <f t="shared" si="116"/>
        <v>0</v>
      </c>
      <c r="BP174" s="19">
        <f t="shared" si="117"/>
        <v>0</v>
      </c>
      <c r="BQ174" s="19">
        <f t="shared" si="118"/>
        <v>0</v>
      </c>
      <c r="BR174" s="19">
        <f t="shared" si="119"/>
        <v>0</v>
      </c>
      <c r="BS174" s="19">
        <f t="shared" si="120"/>
        <v>0</v>
      </c>
      <c r="BT174" s="19">
        <f t="shared" si="121"/>
        <v>0</v>
      </c>
      <c r="BU174" s="19">
        <f t="shared" si="122"/>
        <v>0</v>
      </c>
      <c r="BV174" s="19">
        <f t="shared" si="123"/>
        <v>0</v>
      </c>
      <c r="BW174" s="19">
        <f t="shared" si="124"/>
        <v>0</v>
      </c>
      <c r="BX174" s="19">
        <f t="shared" si="125"/>
        <v>0</v>
      </c>
      <c r="BY174" s="19">
        <f t="shared" si="126"/>
        <v>0</v>
      </c>
      <c r="BZ174" s="19">
        <f t="shared" si="127"/>
        <v>0</v>
      </c>
      <c r="CA174" s="19">
        <f t="shared" si="128"/>
        <v>0</v>
      </c>
      <c r="CB174" s="19">
        <f t="shared" si="129"/>
        <v>0</v>
      </c>
      <c r="CC174" s="19">
        <f t="shared" si="130"/>
        <v>0</v>
      </c>
      <c r="CD174" s="19">
        <f t="shared" si="131"/>
        <v>0</v>
      </c>
      <c r="CE174" s="19">
        <f t="shared" si="132"/>
        <v>0</v>
      </c>
      <c r="CF174" s="19">
        <f t="shared" si="133"/>
        <v>0</v>
      </c>
      <c r="CG174" s="19">
        <f t="shared" si="134"/>
        <v>0</v>
      </c>
      <c r="CH174" s="19">
        <f t="shared" si="135"/>
        <v>0</v>
      </c>
      <c r="CI174" s="19">
        <f t="shared" si="136"/>
        <v>0</v>
      </c>
      <c r="CJ174" s="19">
        <f t="shared" si="137"/>
        <v>0</v>
      </c>
      <c r="CK174" s="19">
        <f t="shared" si="138"/>
        <v>0</v>
      </c>
      <c r="CL174" s="19">
        <f t="shared" si="139"/>
        <v>0</v>
      </c>
      <c r="CM174" s="19">
        <f t="shared" si="140"/>
        <v>0</v>
      </c>
      <c r="CN174" s="19">
        <f t="shared" si="141"/>
        <v>0</v>
      </c>
    </row>
    <row r="175" spans="2:92" ht="15" customHeight="1" x14ac:dyDescent="0.2">
      <c r="B175" s="136">
        <f t="shared" si="109"/>
        <v>167</v>
      </c>
      <c r="C175" s="137" t="str">
        <f>CONCATENATE('DATA SHEET'!$B$9,'Drill Size Info'!$P$2)</f>
        <v>" HWDP</v>
      </c>
      <c r="D175" s="138" t="str" cm="1">
        <f t="array" aca="1" ref="D175" ca="1">CELL("contents",BF175)</f>
        <v/>
      </c>
      <c r="E175" s="137" t="s">
        <v>154</v>
      </c>
      <c r="F175" s="137" t="s">
        <v>154</v>
      </c>
      <c r="G175" s="154"/>
      <c r="H175" s="154"/>
      <c r="I175" s="137" t="s">
        <v>154</v>
      </c>
      <c r="J175" s="154" t="s">
        <v>154</v>
      </c>
      <c r="K175" s="154" t="s">
        <v>154</v>
      </c>
      <c r="L175" s="137" t="s">
        <v>154</v>
      </c>
      <c r="M175" s="137" t="s">
        <v>154</v>
      </c>
      <c r="N175" s="158" t="str">
        <f>IF(CU175&lt;&gt;"",
    IF(INT('Drill Size Info'!$AA$19)=INT('Drill Size Info'!$AB$19),
        --(INT('Drill Size Info'!$AA$19) &amp; "." &amp; CU175),
        IF(AND((--(INT('Drill Size Info'!$AA$19) &amp; "." &amp; CU175)&gt;=--('Drill Size Info'!$AA$19)), (--(INT('Drill Size Info'!$AA$19) &amp; "." &amp; CU175)&lt;=--('Drill Size Info'!$AB$19))),
            --(INT('Drill Size Info'!$AA$19) &amp; "." &amp; CU175),
            --(INT('Drill Size Info'!$AB$19) &amp; "." &amp; CU175)
        )
    ),
    IF(CT175&lt;&gt;"",
        IF(INT('Drill Size Info'!$AA$19)=INT('Drill Size Info'!$AB$19),
            --(INT('Drill Size Info'!$AA$19) &amp; "." &amp; LEFT(CT175,3)),
            IF(AND((--(INT('Drill Size Info'!$AA$19) &amp; "." &amp; LEFT(CT175,3))&gt;=--('Drill Size Info'!$AA$19)), (--(INT('Drill Size Info'!$AA$19) &amp; "." &amp; LEFT(CT175,3))&lt;=--('Drill Size Info'!$AB$19))),
                --(INT('Drill Size Info'!$AA$19) &amp; "." &amp; LEFT(CT175,3)),
                --(INT('Drill Size Info'!$AB$19) &amp; "." &amp; LEFT(CT175,3))
            )
        ),
        "OK"
    )
)</f>
        <v>OK</v>
      </c>
      <c r="O175" s="163" t="str">
        <f>IF(CV175&lt;&gt;"",
    IF(INT('Drill Size Info'!$AA$19)=INT('Drill Size Info'!$AB$19),
        --(INT('Drill Size Info'!$AA$19) &amp; "." &amp; CV175),
        IF(AND((--(INT('Drill Size Info'!$AA$19) &amp; "." &amp; CV175)&gt;=--('Drill Size Info'!$AA$19)), (--(INT('Drill Size Info'!$AA$19) &amp; "." &amp; CV175)&lt;=--('Drill Size Info'!$AB$19))),
            --(INT('Drill Size Info'!$AA$19) &amp; "." &amp; CV175),
            --(INT('Drill Size Info'!$AB$19) &amp; "." &amp; CV175)
        )
    ),
    IF(CT175&lt;&gt;"",
        IF(INT('Drill Size Info'!$AA$19)=INT('Drill Size Info'!$AB$19),
            --(INT('Drill Size Info'!$AA$19) &amp; "." &amp; RIGHT(CT175,3)),
            IF(AND((--(INT('Drill Size Info'!$AA$19) &amp; "." &amp; RIGHT(CT175,3))&gt;=--('Drill Size Info'!$AA$19)), (--(INT('Drill Size Info'!$AA$19) &amp; "." &amp; RIGHT(CT175,3))&lt;=--('Drill Size Info'!$AB$19))),
                --(INT('Drill Size Info'!$AA$19) &amp; "." &amp; RIGHT(CT175,3)),
                --(INT('Drill Size Info'!$AB$19) &amp; "." &amp; RIGHT(CT175,3))
            )
        ),
        "N/A"
    )
)</f>
        <v>N/A</v>
      </c>
      <c r="P175" s="158" t="str">
        <f>IF(CX175&lt;&gt;"",
    IF(INT('Drill Size Info'!$AA$19)=INT('Drill Size Info'!$AB$15),
        --(INT('Drill Size Info'!$AA$15) &amp; "." &amp; CX175),
        IF(AND((--(INT('Drill Size Info'!$AA$15) &amp; "." &amp; CX175)&gt;=--('Drill Size Info'!$AA$15)), (--(INT('Drill Size Info'!$AA$15) &amp; "." &amp; CX175)&lt;=--('Drill Size Info'!$AB$15))),
            --(INT('Drill Size Info'!$AA$15) &amp; "." &amp; CX175),
            --(INT('Drill Size Info'!$AB$15) &amp; "." &amp; CX175)
        )
    ),
    IF(CW175&lt;&gt;"",
        IF(INT('Drill Size Info'!$AA$15)=INT('Drill Size Info'!$AB$15),
            --(INT('Drill Size Info'!$AA$15) &amp; "." &amp; LEFT(CW175,3)),
            IF(AND((--(INT('Drill Size Info'!$AA$15) &amp; "." &amp; LEFT(CW175,3))&gt;=--('Drill Size Info'!$AA$15)), (--(INT('Drill Size Info'!$AA$15) &amp; "." &amp; LEFT(CW175,3))&lt;=--('Drill Size Info'!$AB$15))),
                --(INT('Drill Size Info'!$AA$15) &amp; "." &amp; LEFT(CW175,3)),
                --(INT('Drill Size Info'!$AB$15) &amp; "." &amp; LEFT(CW175,3))
            )
        ),
        "OK"
    )
)</f>
        <v>OK</v>
      </c>
      <c r="Q175" s="163" t="str">
        <f>IF(CY175&lt;&gt;"",
    IF(INT('Drill Size Info'!$AA$19)=INT('Drill Size Info'!$AB$15),
        --(INT('Drill Size Info'!$AA$15) &amp; "." &amp; CY175),
        IF(AND((--(INT('Drill Size Info'!$AA$15) &amp; "." &amp; CY175)&gt;=--('Drill Size Info'!$AA$15)), (--(INT('Drill Size Info'!$AA$15) &amp; "." &amp; CY175)&lt;=--('Drill Size Info'!$AB$15))),
            --(INT('Drill Size Info'!$AA$15) &amp; "." &amp; CY175),
            --(INT('Drill Size Info'!$AB$15) &amp; "." &amp; CY175)
        )
    ),
    IF(CW175&lt;&gt;"",
        IF(INT('Drill Size Info'!$AA$15)=INT('Drill Size Info'!$AB$15),
            --(INT('Drill Size Info'!$AA$15) &amp; "." &amp; RIGHT(CW175,3)),
            IF(AND((--(INT('Drill Size Info'!$AA$15) &amp; "." &amp; RIGHT(CW175,3))&gt;=--('Drill Size Info'!$AA$15)), (--(INT('Drill Size Info'!$AA$15) &amp; "." &amp; RIGHT(CW175,3))&lt;=--('Drill Size Info'!$AB$15))),
                --(INT('Drill Size Info'!$AA$15) &amp; "." &amp; RIGHT(CW175,3)),
                --(INT('Drill Size Info'!$AB$15) &amp; "." &amp; RIGHT(CW175,3))
            )
        ),
        "N/A"
    )
)</f>
        <v>N/A</v>
      </c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40"/>
      <c r="AD175" s="140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41"/>
      <c r="AT175" s="141"/>
      <c r="AU175" s="141"/>
      <c r="AV175" s="141"/>
      <c r="AW175" s="141"/>
      <c r="AX175" s="141"/>
      <c r="AY175" s="142"/>
      <c r="AZ175" s="52"/>
      <c r="BA175" s="52"/>
      <c r="BB175" s="52"/>
      <c r="BC175" s="52"/>
      <c r="BD175" s="52"/>
      <c r="BE175" s="52"/>
      <c r="BF175" s="192" t="str">
        <f t="shared" si="108"/>
        <v/>
      </c>
      <c r="BG175" s="52"/>
      <c r="BH175" s="52"/>
      <c r="BI175" s="19">
        <f t="shared" si="110"/>
        <v>0</v>
      </c>
      <c r="BJ175" s="19">
        <f t="shared" si="111"/>
        <v>0</v>
      </c>
      <c r="BK175" s="19">
        <f t="shared" si="112"/>
        <v>0</v>
      </c>
      <c r="BL175" s="19">
        <f t="shared" si="113"/>
        <v>0</v>
      </c>
      <c r="BM175" s="19">
        <f t="shared" si="114"/>
        <v>0</v>
      </c>
      <c r="BN175" s="19">
        <f t="shared" si="115"/>
        <v>0</v>
      </c>
      <c r="BO175" s="19">
        <f t="shared" si="116"/>
        <v>0</v>
      </c>
      <c r="BP175" s="19">
        <f t="shared" si="117"/>
        <v>0</v>
      </c>
      <c r="BQ175" s="19">
        <f t="shared" si="118"/>
        <v>0</v>
      </c>
      <c r="BR175" s="19">
        <f t="shared" si="119"/>
        <v>0</v>
      </c>
      <c r="BS175" s="19">
        <f t="shared" si="120"/>
        <v>0</v>
      </c>
      <c r="BT175" s="19">
        <f t="shared" si="121"/>
        <v>0</v>
      </c>
      <c r="BU175" s="19">
        <f t="shared" si="122"/>
        <v>0</v>
      </c>
      <c r="BV175" s="19">
        <f t="shared" si="123"/>
        <v>0</v>
      </c>
      <c r="BW175" s="19">
        <f t="shared" si="124"/>
        <v>0</v>
      </c>
      <c r="BX175" s="19">
        <f t="shared" si="125"/>
        <v>0</v>
      </c>
      <c r="BY175" s="19">
        <f t="shared" si="126"/>
        <v>0</v>
      </c>
      <c r="BZ175" s="19">
        <f t="shared" si="127"/>
        <v>0</v>
      </c>
      <c r="CA175" s="19">
        <f t="shared" si="128"/>
        <v>0</v>
      </c>
      <c r="CB175" s="19">
        <f t="shared" si="129"/>
        <v>0</v>
      </c>
      <c r="CC175" s="19">
        <f t="shared" si="130"/>
        <v>0</v>
      </c>
      <c r="CD175" s="19">
        <f t="shared" si="131"/>
        <v>0</v>
      </c>
      <c r="CE175" s="19">
        <f t="shared" si="132"/>
        <v>0</v>
      </c>
      <c r="CF175" s="19">
        <f t="shared" si="133"/>
        <v>0</v>
      </c>
      <c r="CG175" s="19">
        <f t="shared" si="134"/>
        <v>0</v>
      </c>
      <c r="CH175" s="19">
        <f t="shared" si="135"/>
        <v>0</v>
      </c>
      <c r="CI175" s="19">
        <f t="shared" si="136"/>
        <v>0</v>
      </c>
      <c r="CJ175" s="19">
        <f t="shared" si="137"/>
        <v>0</v>
      </c>
      <c r="CK175" s="19">
        <f t="shared" si="138"/>
        <v>0</v>
      </c>
      <c r="CL175" s="19">
        <f t="shared" si="139"/>
        <v>0</v>
      </c>
      <c r="CM175" s="19">
        <f t="shared" si="140"/>
        <v>0</v>
      </c>
      <c r="CN175" s="19">
        <f t="shared" si="141"/>
        <v>0</v>
      </c>
    </row>
    <row r="176" spans="2:92" ht="15" customHeight="1" x14ac:dyDescent="0.2">
      <c r="B176" s="136">
        <f t="shared" si="109"/>
        <v>168</v>
      </c>
      <c r="C176" s="137" t="str">
        <f>CONCATENATE('DATA SHEET'!$B$9,'Drill Size Info'!$P$2)</f>
        <v>" HWDP</v>
      </c>
      <c r="D176" s="138" t="str" cm="1">
        <f t="array" aca="1" ref="D176" ca="1">CELL("contents",BF176)</f>
        <v/>
      </c>
      <c r="E176" s="137" t="s">
        <v>154</v>
      </c>
      <c r="F176" s="137" t="s">
        <v>154</v>
      </c>
      <c r="G176" s="154"/>
      <c r="H176" s="154"/>
      <c r="I176" s="137" t="s">
        <v>154</v>
      </c>
      <c r="J176" s="154" t="s">
        <v>154</v>
      </c>
      <c r="K176" s="154" t="s">
        <v>154</v>
      </c>
      <c r="L176" s="137" t="s">
        <v>154</v>
      </c>
      <c r="M176" s="137" t="s">
        <v>154</v>
      </c>
      <c r="N176" s="158" t="str">
        <f>IF(CU176&lt;&gt;"",
    IF(INT('Drill Size Info'!$AA$19)=INT('Drill Size Info'!$AB$19),
        --(INT('Drill Size Info'!$AA$19) &amp; "." &amp; CU176),
        IF(AND((--(INT('Drill Size Info'!$AA$19) &amp; "." &amp; CU176)&gt;=--('Drill Size Info'!$AA$19)), (--(INT('Drill Size Info'!$AA$19) &amp; "." &amp; CU176)&lt;=--('Drill Size Info'!$AB$19))),
            --(INT('Drill Size Info'!$AA$19) &amp; "." &amp; CU176),
            --(INT('Drill Size Info'!$AB$19) &amp; "." &amp; CU176)
        )
    ),
    IF(CT176&lt;&gt;"",
        IF(INT('Drill Size Info'!$AA$19)=INT('Drill Size Info'!$AB$19),
            --(INT('Drill Size Info'!$AA$19) &amp; "." &amp; LEFT(CT176,3)),
            IF(AND((--(INT('Drill Size Info'!$AA$19) &amp; "." &amp; LEFT(CT176,3))&gt;=--('Drill Size Info'!$AA$19)), (--(INT('Drill Size Info'!$AA$19) &amp; "." &amp; LEFT(CT176,3))&lt;=--('Drill Size Info'!$AB$19))),
                --(INT('Drill Size Info'!$AA$19) &amp; "." &amp; LEFT(CT176,3)),
                --(INT('Drill Size Info'!$AB$19) &amp; "." &amp; LEFT(CT176,3))
            )
        ),
        "OK"
    )
)</f>
        <v>OK</v>
      </c>
      <c r="O176" s="163" t="str">
        <f>IF(CV176&lt;&gt;"",
    IF(INT('Drill Size Info'!$AA$19)=INT('Drill Size Info'!$AB$19),
        --(INT('Drill Size Info'!$AA$19) &amp; "." &amp; CV176),
        IF(AND((--(INT('Drill Size Info'!$AA$19) &amp; "." &amp; CV176)&gt;=--('Drill Size Info'!$AA$19)), (--(INT('Drill Size Info'!$AA$19) &amp; "." &amp; CV176)&lt;=--('Drill Size Info'!$AB$19))),
            --(INT('Drill Size Info'!$AA$19) &amp; "." &amp; CV176),
            --(INT('Drill Size Info'!$AB$19) &amp; "." &amp; CV176)
        )
    ),
    IF(CT176&lt;&gt;"",
        IF(INT('Drill Size Info'!$AA$19)=INT('Drill Size Info'!$AB$19),
            --(INT('Drill Size Info'!$AA$19) &amp; "." &amp; RIGHT(CT176,3)),
            IF(AND((--(INT('Drill Size Info'!$AA$19) &amp; "." &amp; RIGHT(CT176,3))&gt;=--('Drill Size Info'!$AA$19)), (--(INT('Drill Size Info'!$AA$19) &amp; "." &amp; RIGHT(CT176,3))&lt;=--('Drill Size Info'!$AB$19))),
                --(INT('Drill Size Info'!$AA$19) &amp; "." &amp; RIGHT(CT176,3)),
                --(INT('Drill Size Info'!$AB$19) &amp; "." &amp; RIGHT(CT176,3))
            )
        ),
        "N/A"
    )
)</f>
        <v>N/A</v>
      </c>
      <c r="P176" s="158" t="str">
        <f>IF(CX176&lt;&gt;"",
    IF(INT('Drill Size Info'!$AA$19)=INT('Drill Size Info'!$AB$15),
        --(INT('Drill Size Info'!$AA$15) &amp; "." &amp; CX176),
        IF(AND((--(INT('Drill Size Info'!$AA$15) &amp; "." &amp; CX176)&gt;=--('Drill Size Info'!$AA$15)), (--(INT('Drill Size Info'!$AA$15) &amp; "." &amp; CX176)&lt;=--('Drill Size Info'!$AB$15))),
            --(INT('Drill Size Info'!$AA$15) &amp; "." &amp; CX176),
            --(INT('Drill Size Info'!$AB$15) &amp; "." &amp; CX176)
        )
    ),
    IF(CW176&lt;&gt;"",
        IF(INT('Drill Size Info'!$AA$15)=INT('Drill Size Info'!$AB$15),
            --(INT('Drill Size Info'!$AA$15) &amp; "." &amp; LEFT(CW176,3)),
            IF(AND((--(INT('Drill Size Info'!$AA$15) &amp; "." &amp; LEFT(CW176,3))&gt;=--('Drill Size Info'!$AA$15)), (--(INT('Drill Size Info'!$AA$15) &amp; "." &amp; LEFT(CW176,3))&lt;=--('Drill Size Info'!$AB$15))),
                --(INT('Drill Size Info'!$AA$15) &amp; "." &amp; LEFT(CW176,3)),
                --(INT('Drill Size Info'!$AB$15) &amp; "." &amp; LEFT(CW176,3))
            )
        ),
        "OK"
    )
)</f>
        <v>OK</v>
      </c>
      <c r="Q176" s="163" t="str">
        <f>IF(CY176&lt;&gt;"",
    IF(INT('Drill Size Info'!$AA$19)=INT('Drill Size Info'!$AB$15),
        --(INT('Drill Size Info'!$AA$15) &amp; "." &amp; CY176),
        IF(AND((--(INT('Drill Size Info'!$AA$15) &amp; "." &amp; CY176)&gt;=--('Drill Size Info'!$AA$15)), (--(INT('Drill Size Info'!$AA$15) &amp; "." &amp; CY176)&lt;=--('Drill Size Info'!$AB$15))),
            --(INT('Drill Size Info'!$AA$15) &amp; "." &amp; CY176),
            --(INT('Drill Size Info'!$AB$15) &amp; "." &amp; CY176)
        )
    ),
    IF(CW176&lt;&gt;"",
        IF(INT('Drill Size Info'!$AA$15)=INT('Drill Size Info'!$AB$15),
            --(INT('Drill Size Info'!$AA$15) &amp; "." &amp; RIGHT(CW176,3)),
            IF(AND((--(INT('Drill Size Info'!$AA$15) &amp; "." &amp; RIGHT(CW176,3))&gt;=--('Drill Size Info'!$AA$15)), (--(INT('Drill Size Info'!$AA$15) &amp; "." &amp; RIGHT(CW176,3))&lt;=--('Drill Size Info'!$AB$15))),
                --(INT('Drill Size Info'!$AA$15) &amp; "." &amp; RIGHT(CW176,3)),
                --(INT('Drill Size Info'!$AB$15) &amp; "." &amp; RIGHT(CW176,3))
            )
        ),
        "N/A"
    )
)</f>
        <v>N/A</v>
      </c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40"/>
      <c r="AD176" s="140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41"/>
      <c r="AT176" s="141"/>
      <c r="AU176" s="141"/>
      <c r="AV176" s="141"/>
      <c r="AW176" s="141"/>
      <c r="AX176" s="141"/>
      <c r="AY176" s="142"/>
      <c r="AZ176" s="52"/>
      <c r="BA176" s="52"/>
      <c r="BB176" s="52"/>
      <c r="BC176" s="52"/>
      <c r="BD176" s="52"/>
      <c r="BE176" s="52"/>
      <c r="BF176" s="192" t="str">
        <f t="shared" si="108"/>
        <v/>
      </c>
      <c r="BG176" s="52"/>
      <c r="BH176" s="52"/>
      <c r="BI176" s="19">
        <f t="shared" si="110"/>
        <v>0</v>
      </c>
      <c r="BJ176" s="19">
        <f t="shared" si="111"/>
        <v>0</v>
      </c>
      <c r="BK176" s="19">
        <f t="shared" si="112"/>
        <v>0</v>
      </c>
      <c r="BL176" s="19">
        <f t="shared" si="113"/>
        <v>0</v>
      </c>
      <c r="BM176" s="19">
        <f t="shared" si="114"/>
        <v>0</v>
      </c>
      <c r="BN176" s="19">
        <f t="shared" si="115"/>
        <v>0</v>
      </c>
      <c r="BO176" s="19">
        <f t="shared" si="116"/>
        <v>0</v>
      </c>
      <c r="BP176" s="19">
        <f t="shared" si="117"/>
        <v>0</v>
      </c>
      <c r="BQ176" s="19">
        <f t="shared" si="118"/>
        <v>0</v>
      </c>
      <c r="BR176" s="19">
        <f t="shared" si="119"/>
        <v>0</v>
      </c>
      <c r="BS176" s="19">
        <f t="shared" si="120"/>
        <v>0</v>
      </c>
      <c r="BT176" s="19">
        <f t="shared" si="121"/>
        <v>0</v>
      </c>
      <c r="BU176" s="19">
        <f t="shared" si="122"/>
        <v>0</v>
      </c>
      <c r="BV176" s="19">
        <f t="shared" si="123"/>
        <v>0</v>
      </c>
      <c r="BW176" s="19">
        <f t="shared" si="124"/>
        <v>0</v>
      </c>
      <c r="BX176" s="19">
        <f t="shared" si="125"/>
        <v>0</v>
      </c>
      <c r="BY176" s="19">
        <f t="shared" si="126"/>
        <v>0</v>
      </c>
      <c r="BZ176" s="19">
        <f t="shared" si="127"/>
        <v>0</v>
      </c>
      <c r="CA176" s="19">
        <f t="shared" si="128"/>
        <v>0</v>
      </c>
      <c r="CB176" s="19">
        <f t="shared" si="129"/>
        <v>0</v>
      </c>
      <c r="CC176" s="19">
        <f t="shared" si="130"/>
        <v>0</v>
      </c>
      <c r="CD176" s="19">
        <f t="shared" si="131"/>
        <v>0</v>
      </c>
      <c r="CE176" s="19">
        <f t="shared" si="132"/>
        <v>0</v>
      </c>
      <c r="CF176" s="19">
        <f t="shared" si="133"/>
        <v>0</v>
      </c>
      <c r="CG176" s="19">
        <f t="shared" si="134"/>
        <v>0</v>
      </c>
      <c r="CH176" s="19">
        <f t="shared" si="135"/>
        <v>0</v>
      </c>
      <c r="CI176" s="19">
        <f t="shared" si="136"/>
        <v>0</v>
      </c>
      <c r="CJ176" s="19">
        <f t="shared" si="137"/>
        <v>0</v>
      </c>
      <c r="CK176" s="19">
        <f t="shared" si="138"/>
        <v>0</v>
      </c>
      <c r="CL176" s="19">
        <f t="shared" si="139"/>
        <v>0</v>
      </c>
      <c r="CM176" s="19">
        <f t="shared" si="140"/>
        <v>0</v>
      </c>
      <c r="CN176" s="19">
        <f t="shared" si="141"/>
        <v>0</v>
      </c>
    </row>
    <row r="177" spans="2:92" ht="15" customHeight="1" x14ac:dyDescent="0.2">
      <c r="B177" s="136">
        <f t="shared" si="109"/>
        <v>169</v>
      </c>
      <c r="C177" s="137" t="str">
        <f>CONCATENATE('DATA SHEET'!$B$9,'Drill Size Info'!$P$2)</f>
        <v>" HWDP</v>
      </c>
      <c r="D177" s="138" t="str" cm="1">
        <f t="array" aca="1" ref="D177" ca="1">CELL("contents",BF177)</f>
        <v/>
      </c>
      <c r="E177" s="137" t="s">
        <v>154</v>
      </c>
      <c r="F177" s="137" t="s">
        <v>154</v>
      </c>
      <c r="G177" s="154"/>
      <c r="H177" s="154"/>
      <c r="I177" s="137" t="s">
        <v>154</v>
      </c>
      <c r="J177" s="154" t="s">
        <v>154</v>
      </c>
      <c r="K177" s="154" t="s">
        <v>154</v>
      </c>
      <c r="L177" s="137" t="s">
        <v>154</v>
      </c>
      <c r="M177" s="137" t="s">
        <v>154</v>
      </c>
      <c r="N177" s="158" t="str">
        <f>IF(CU177&lt;&gt;"",
    IF(INT('Drill Size Info'!$AA$19)=INT('Drill Size Info'!$AB$19),
        --(INT('Drill Size Info'!$AA$19) &amp; "." &amp; CU177),
        IF(AND((--(INT('Drill Size Info'!$AA$19) &amp; "." &amp; CU177)&gt;=--('Drill Size Info'!$AA$19)), (--(INT('Drill Size Info'!$AA$19) &amp; "." &amp; CU177)&lt;=--('Drill Size Info'!$AB$19))),
            --(INT('Drill Size Info'!$AA$19) &amp; "." &amp; CU177),
            --(INT('Drill Size Info'!$AB$19) &amp; "." &amp; CU177)
        )
    ),
    IF(CT177&lt;&gt;"",
        IF(INT('Drill Size Info'!$AA$19)=INT('Drill Size Info'!$AB$19),
            --(INT('Drill Size Info'!$AA$19) &amp; "." &amp; LEFT(CT177,3)),
            IF(AND((--(INT('Drill Size Info'!$AA$19) &amp; "." &amp; LEFT(CT177,3))&gt;=--('Drill Size Info'!$AA$19)), (--(INT('Drill Size Info'!$AA$19) &amp; "." &amp; LEFT(CT177,3))&lt;=--('Drill Size Info'!$AB$19))),
                --(INT('Drill Size Info'!$AA$19) &amp; "." &amp; LEFT(CT177,3)),
                --(INT('Drill Size Info'!$AB$19) &amp; "." &amp; LEFT(CT177,3))
            )
        ),
        "OK"
    )
)</f>
        <v>OK</v>
      </c>
      <c r="O177" s="163" t="str">
        <f>IF(CV177&lt;&gt;"",
    IF(INT('Drill Size Info'!$AA$19)=INT('Drill Size Info'!$AB$19),
        --(INT('Drill Size Info'!$AA$19) &amp; "." &amp; CV177),
        IF(AND((--(INT('Drill Size Info'!$AA$19) &amp; "." &amp; CV177)&gt;=--('Drill Size Info'!$AA$19)), (--(INT('Drill Size Info'!$AA$19) &amp; "." &amp; CV177)&lt;=--('Drill Size Info'!$AB$19))),
            --(INT('Drill Size Info'!$AA$19) &amp; "." &amp; CV177),
            --(INT('Drill Size Info'!$AB$19) &amp; "." &amp; CV177)
        )
    ),
    IF(CT177&lt;&gt;"",
        IF(INT('Drill Size Info'!$AA$19)=INT('Drill Size Info'!$AB$19),
            --(INT('Drill Size Info'!$AA$19) &amp; "." &amp; RIGHT(CT177,3)),
            IF(AND((--(INT('Drill Size Info'!$AA$19) &amp; "." &amp; RIGHT(CT177,3))&gt;=--('Drill Size Info'!$AA$19)), (--(INT('Drill Size Info'!$AA$19) &amp; "." &amp; RIGHT(CT177,3))&lt;=--('Drill Size Info'!$AB$19))),
                --(INT('Drill Size Info'!$AA$19) &amp; "." &amp; RIGHT(CT177,3)),
                --(INT('Drill Size Info'!$AB$19) &amp; "." &amp; RIGHT(CT177,3))
            )
        ),
        "N/A"
    )
)</f>
        <v>N/A</v>
      </c>
      <c r="P177" s="158" t="str">
        <f>IF(CX177&lt;&gt;"",
    IF(INT('Drill Size Info'!$AA$19)=INT('Drill Size Info'!$AB$15),
        --(INT('Drill Size Info'!$AA$15) &amp; "." &amp; CX177),
        IF(AND((--(INT('Drill Size Info'!$AA$15) &amp; "." &amp; CX177)&gt;=--('Drill Size Info'!$AA$15)), (--(INT('Drill Size Info'!$AA$15) &amp; "." &amp; CX177)&lt;=--('Drill Size Info'!$AB$15))),
            --(INT('Drill Size Info'!$AA$15) &amp; "." &amp; CX177),
            --(INT('Drill Size Info'!$AB$15) &amp; "." &amp; CX177)
        )
    ),
    IF(CW177&lt;&gt;"",
        IF(INT('Drill Size Info'!$AA$15)=INT('Drill Size Info'!$AB$15),
            --(INT('Drill Size Info'!$AA$15) &amp; "." &amp; LEFT(CW177,3)),
            IF(AND((--(INT('Drill Size Info'!$AA$15) &amp; "." &amp; LEFT(CW177,3))&gt;=--('Drill Size Info'!$AA$15)), (--(INT('Drill Size Info'!$AA$15) &amp; "." &amp; LEFT(CW177,3))&lt;=--('Drill Size Info'!$AB$15))),
                --(INT('Drill Size Info'!$AA$15) &amp; "." &amp; LEFT(CW177,3)),
                --(INT('Drill Size Info'!$AB$15) &amp; "." &amp; LEFT(CW177,3))
            )
        ),
        "OK"
    )
)</f>
        <v>OK</v>
      </c>
      <c r="Q177" s="163" t="str">
        <f>IF(CY177&lt;&gt;"",
    IF(INT('Drill Size Info'!$AA$19)=INT('Drill Size Info'!$AB$15),
        --(INT('Drill Size Info'!$AA$15) &amp; "." &amp; CY177),
        IF(AND((--(INT('Drill Size Info'!$AA$15) &amp; "." &amp; CY177)&gt;=--('Drill Size Info'!$AA$15)), (--(INT('Drill Size Info'!$AA$15) &amp; "." &amp; CY177)&lt;=--('Drill Size Info'!$AB$15))),
            --(INT('Drill Size Info'!$AA$15) &amp; "." &amp; CY177),
            --(INT('Drill Size Info'!$AB$15) &amp; "." &amp; CY177)
        )
    ),
    IF(CW177&lt;&gt;"",
        IF(INT('Drill Size Info'!$AA$15)=INT('Drill Size Info'!$AB$15),
            --(INT('Drill Size Info'!$AA$15) &amp; "." &amp; RIGHT(CW177,3)),
            IF(AND((--(INT('Drill Size Info'!$AA$15) &amp; "." &amp; RIGHT(CW177,3))&gt;=--('Drill Size Info'!$AA$15)), (--(INT('Drill Size Info'!$AA$15) &amp; "." &amp; RIGHT(CW177,3))&lt;=--('Drill Size Info'!$AB$15))),
                --(INT('Drill Size Info'!$AA$15) &amp; "." &amp; RIGHT(CW177,3)),
                --(INT('Drill Size Info'!$AB$15) &amp; "." &amp; RIGHT(CW177,3))
            )
        ),
        "N/A"
    )
)</f>
        <v>N/A</v>
      </c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40"/>
      <c r="AD177" s="140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41"/>
      <c r="AT177" s="141"/>
      <c r="AU177" s="141"/>
      <c r="AV177" s="141"/>
      <c r="AW177" s="141"/>
      <c r="AX177" s="141"/>
      <c r="AY177" s="142"/>
      <c r="AZ177" s="52"/>
      <c r="BA177" s="52"/>
      <c r="BB177" s="52"/>
      <c r="BC177" s="52"/>
      <c r="BD177" s="52"/>
      <c r="BE177" s="52"/>
      <c r="BF177" s="192" t="str">
        <f t="shared" si="108"/>
        <v/>
      </c>
      <c r="BG177" s="52"/>
      <c r="BH177" s="52"/>
      <c r="BI177" s="19">
        <f t="shared" si="110"/>
        <v>0</v>
      </c>
      <c r="BJ177" s="19">
        <f t="shared" si="111"/>
        <v>0</v>
      </c>
      <c r="BK177" s="19">
        <f t="shared" si="112"/>
        <v>0</v>
      </c>
      <c r="BL177" s="19">
        <f t="shared" si="113"/>
        <v>0</v>
      </c>
      <c r="BM177" s="19">
        <f t="shared" si="114"/>
        <v>0</v>
      </c>
      <c r="BN177" s="19">
        <f t="shared" si="115"/>
        <v>0</v>
      </c>
      <c r="BO177" s="19">
        <f t="shared" si="116"/>
        <v>0</v>
      </c>
      <c r="BP177" s="19">
        <f t="shared" si="117"/>
        <v>0</v>
      </c>
      <c r="BQ177" s="19">
        <f t="shared" si="118"/>
        <v>0</v>
      </c>
      <c r="BR177" s="19">
        <f t="shared" si="119"/>
        <v>0</v>
      </c>
      <c r="BS177" s="19">
        <f t="shared" si="120"/>
        <v>0</v>
      </c>
      <c r="BT177" s="19">
        <f t="shared" si="121"/>
        <v>0</v>
      </c>
      <c r="BU177" s="19">
        <f t="shared" si="122"/>
        <v>0</v>
      </c>
      <c r="BV177" s="19">
        <f t="shared" si="123"/>
        <v>0</v>
      </c>
      <c r="BW177" s="19">
        <f t="shared" si="124"/>
        <v>0</v>
      </c>
      <c r="BX177" s="19">
        <f t="shared" si="125"/>
        <v>0</v>
      </c>
      <c r="BY177" s="19">
        <f t="shared" si="126"/>
        <v>0</v>
      </c>
      <c r="BZ177" s="19">
        <f t="shared" si="127"/>
        <v>0</v>
      </c>
      <c r="CA177" s="19">
        <f t="shared" si="128"/>
        <v>0</v>
      </c>
      <c r="CB177" s="19">
        <f t="shared" si="129"/>
        <v>0</v>
      </c>
      <c r="CC177" s="19">
        <f t="shared" si="130"/>
        <v>0</v>
      </c>
      <c r="CD177" s="19">
        <f t="shared" si="131"/>
        <v>0</v>
      </c>
      <c r="CE177" s="19">
        <f t="shared" si="132"/>
        <v>0</v>
      </c>
      <c r="CF177" s="19">
        <f t="shared" si="133"/>
        <v>0</v>
      </c>
      <c r="CG177" s="19">
        <f t="shared" si="134"/>
        <v>0</v>
      </c>
      <c r="CH177" s="19">
        <f t="shared" si="135"/>
        <v>0</v>
      </c>
      <c r="CI177" s="19">
        <f t="shared" si="136"/>
        <v>0</v>
      </c>
      <c r="CJ177" s="19">
        <f t="shared" si="137"/>
        <v>0</v>
      </c>
      <c r="CK177" s="19">
        <f t="shared" si="138"/>
        <v>0</v>
      </c>
      <c r="CL177" s="19">
        <f t="shared" si="139"/>
        <v>0</v>
      </c>
      <c r="CM177" s="19">
        <f t="shared" si="140"/>
        <v>0</v>
      </c>
      <c r="CN177" s="19">
        <f t="shared" si="141"/>
        <v>0</v>
      </c>
    </row>
    <row r="178" spans="2:92" ht="15" customHeight="1" x14ac:dyDescent="0.2">
      <c r="B178" s="136">
        <f t="shared" si="109"/>
        <v>170</v>
      </c>
      <c r="C178" s="137" t="str">
        <f>CONCATENATE('DATA SHEET'!$B$9,'Drill Size Info'!$P$2)</f>
        <v>" HWDP</v>
      </c>
      <c r="D178" s="138" t="str" cm="1">
        <f t="array" aca="1" ref="D178" ca="1">CELL("contents",BF178)</f>
        <v/>
      </c>
      <c r="E178" s="137" t="s">
        <v>154</v>
      </c>
      <c r="F178" s="137" t="s">
        <v>154</v>
      </c>
      <c r="G178" s="154"/>
      <c r="H178" s="154"/>
      <c r="I178" s="137" t="s">
        <v>154</v>
      </c>
      <c r="J178" s="154" t="s">
        <v>154</v>
      </c>
      <c r="K178" s="154" t="s">
        <v>154</v>
      </c>
      <c r="L178" s="137" t="s">
        <v>154</v>
      </c>
      <c r="M178" s="137" t="s">
        <v>154</v>
      </c>
      <c r="N178" s="158" t="str">
        <f>IF(CU178&lt;&gt;"",
    IF(INT('Drill Size Info'!$AA$19)=INT('Drill Size Info'!$AB$19),
        --(INT('Drill Size Info'!$AA$19) &amp; "." &amp; CU178),
        IF(AND((--(INT('Drill Size Info'!$AA$19) &amp; "." &amp; CU178)&gt;=--('Drill Size Info'!$AA$19)), (--(INT('Drill Size Info'!$AA$19) &amp; "." &amp; CU178)&lt;=--('Drill Size Info'!$AB$19))),
            --(INT('Drill Size Info'!$AA$19) &amp; "." &amp; CU178),
            --(INT('Drill Size Info'!$AB$19) &amp; "." &amp; CU178)
        )
    ),
    IF(CT178&lt;&gt;"",
        IF(INT('Drill Size Info'!$AA$19)=INT('Drill Size Info'!$AB$19),
            --(INT('Drill Size Info'!$AA$19) &amp; "." &amp; LEFT(CT178,3)),
            IF(AND((--(INT('Drill Size Info'!$AA$19) &amp; "." &amp; LEFT(CT178,3))&gt;=--('Drill Size Info'!$AA$19)), (--(INT('Drill Size Info'!$AA$19) &amp; "." &amp; LEFT(CT178,3))&lt;=--('Drill Size Info'!$AB$19))),
                --(INT('Drill Size Info'!$AA$19) &amp; "." &amp; LEFT(CT178,3)),
                --(INT('Drill Size Info'!$AB$19) &amp; "." &amp; LEFT(CT178,3))
            )
        ),
        "OK"
    )
)</f>
        <v>OK</v>
      </c>
      <c r="O178" s="163" t="str">
        <f>IF(CV178&lt;&gt;"",
    IF(INT('Drill Size Info'!$AA$19)=INT('Drill Size Info'!$AB$19),
        --(INT('Drill Size Info'!$AA$19) &amp; "." &amp; CV178),
        IF(AND((--(INT('Drill Size Info'!$AA$19) &amp; "." &amp; CV178)&gt;=--('Drill Size Info'!$AA$19)), (--(INT('Drill Size Info'!$AA$19) &amp; "." &amp; CV178)&lt;=--('Drill Size Info'!$AB$19))),
            --(INT('Drill Size Info'!$AA$19) &amp; "." &amp; CV178),
            --(INT('Drill Size Info'!$AB$19) &amp; "." &amp; CV178)
        )
    ),
    IF(CT178&lt;&gt;"",
        IF(INT('Drill Size Info'!$AA$19)=INT('Drill Size Info'!$AB$19),
            --(INT('Drill Size Info'!$AA$19) &amp; "." &amp; RIGHT(CT178,3)),
            IF(AND((--(INT('Drill Size Info'!$AA$19) &amp; "." &amp; RIGHT(CT178,3))&gt;=--('Drill Size Info'!$AA$19)), (--(INT('Drill Size Info'!$AA$19) &amp; "." &amp; RIGHT(CT178,3))&lt;=--('Drill Size Info'!$AB$19))),
                --(INT('Drill Size Info'!$AA$19) &amp; "." &amp; RIGHT(CT178,3)),
                --(INT('Drill Size Info'!$AB$19) &amp; "." &amp; RIGHT(CT178,3))
            )
        ),
        "N/A"
    )
)</f>
        <v>N/A</v>
      </c>
      <c r="P178" s="158" t="str">
        <f>IF(CX178&lt;&gt;"",
    IF(INT('Drill Size Info'!$AA$19)=INT('Drill Size Info'!$AB$15),
        --(INT('Drill Size Info'!$AA$15) &amp; "." &amp; CX178),
        IF(AND((--(INT('Drill Size Info'!$AA$15) &amp; "." &amp; CX178)&gt;=--('Drill Size Info'!$AA$15)), (--(INT('Drill Size Info'!$AA$15) &amp; "." &amp; CX178)&lt;=--('Drill Size Info'!$AB$15))),
            --(INT('Drill Size Info'!$AA$15) &amp; "." &amp; CX178),
            --(INT('Drill Size Info'!$AB$15) &amp; "." &amp; CX178)
        )
    ),
    IF(CW178&lt;&gt;"",
        IF(INT('Drill Size Info'!$AA$15)=INT('Drill Size Info'!$AB$15),
            --(INT('Drill Size Info'!$AA$15) &amp; "." &amp; LEFT(CW178,3)),
            IF(AND((--(INT('Drill Size Info'!$AA$15) &amp; "." &amp; LEFT(CW178,3))&gt;=--('Drill Size Info'!$AA$15)), (--(INT('Drill Size Info'!$AA$15) &amp; "." &amp; LEFT(CW178,3))&lt;=--('Drill Size Info'!$AB$15))),
                --(INT('Drill Size Info'!$AA$15) &amp; "." &amp; LEFT(CW178,3)),
                --(INT('Drill Size Info'!$AB$15) &amp; "." &amp; LEFT(CW178,3))
            )
        ),
        "OK"
    )
)</f>
        <v>OK</v>
      </c>
      <c r="Q178" s="163" t="str">
        <f>IF(CY178&lt;&gt;"",
    IF(INT('Drill Size Info'!$AA$19)=INT('Drill Size Info'!$AB$15),
        --(INT('Drill Size Info'!$AA$15) &amp; "." &amp; CY178),
        IF(AND((--(INT('Drill Size Info'!$AA$15) &amp; "." &amp; CY178)&gt;=--('Drill Size Info'!$AA$15)), (--(INT('Drill Size Info'!$AA$15) &amp; "." &amp; CY178)&lt;=--('Drill Size Info'!$AB$15))),
            --(INT('Drill Size Info'!$AA$15) &amp; "." &amp; CY178),
            --(INT('Drill Size Info'!$AB$15) &amp; "." &amp; CY178)
        )
    ),
    IF(CW178&lt;&gt;"",
        IF(INT('Drill Size Info'!$AA$15)=INT('Drill Size Info'!$AB$15),
            --(INT('Drill Size Info'!$AA$15) &amp; "." &amp; RIGHT(CW178,3)),
            IF(AND((--(INT('Drill Size Info'!$AA$15) &amp; "." &amp; RIGHT(CW178,3))&gt;=--('Drill Size Info'!$AA$15)), (--(INT('Drill Size Info'!$AA$15) &amp; "." &amp; RIGHT(CW178,3))&lt;=--('Drill Size Info'!$AB$15))),
                --(INT('Drill Size Info'!$AA$15) &amp; "." &amp; RIGHT(CW178,3)),
                --(INT('Drill Size Info'!$AB$15) &amp; "." &amp; RIGHT(CW178,3))
            )
        ),
        "N/A"
    )
)</f>
        <v>N/A</v>
      </c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40"/>
      <c r="AD178" s="140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41"/>
      <c r="AT178" s="141"/>
      <c r="AU178" s="141"/>
      <c r="AV178" s="141"/>
      <c r="AW178" s="141"/>
      <c r="AX178" s="141"/>
      <c r="AY178" s="142"/>
      <c r="AZ178" s="52"/>
      <c r="BA178" s="52"/>
      <c r="BB178" s="52"/>
      <c r="BC178" s="52"/>
      <c r="BD178" s="52"/>
      <c r="BE178" s="52"/>
      <c r="BF178" s="192" t="str">
        <f t="shared" si="108"/>
        <v/>
      </c>
      <c r="BG178" s="52"/>
      <c r="BH178" s="52"/>
      <c r="BI178" s="19">
        <f t="shared" si="110"/>
        <v>0</v>
      </c>
      <c r="BJ178" s="19">
        <f t="shared" si="111"/>
        <v>0</v>
      </c>
      <c r="BK178" s="19">
        <f t="shared" si="112"/>
        <v>0</v>
      </c>
      <c r="BL178" s="19">
        <f t="shared" si="113"/>
        <v>0</v>
      </c>
      <c r="BM178" s="19">
        <f t="shared" si="114"/>
        <v>0</v>
      </c>
      <c r="BN178" s="19">
        <f t="shared" si="115"/>
        <v>0</v>
      </c>
      <c r="BO178" s="19">
        <f t="shared" si="116"/>
        <v>0</v>
      </c>
      <c r="BP178" s="19">
        <f t="shared" si="117"/>
        <v>0</v>
      </c>
      <c r="BQ178" s="19">
        <f t="shared" si="118"/>
        <v>0</v>
      </c>
      <c r="BR178" s="19">
        <f t="shared" si="119"/>
        <v>0</v>
      </c>
      <c r="BS178" s="19">
        <f t="shared" si="120"/>
        <v>0</v>
      </c>
      <c r="BT178" s="19">
        <f t="shared" si="121"/>
        <v>0</v>
      </c>
      <c r="BU178" s="19">
        <f t="shared" si="122"/>
        <v>0</v>
      </c>
      <c r="BV178" s="19">
        <f t="shared" si="123"/>
        <v>0</v>
      </c>
      <c r="BW178" s="19">
        <f t="shared" si="124"/>
        <v>0</v>
      </c>
      <c r="BX178" s="19">
        <f t="shared" si="125"/>
        <v>0</v>
      </c>
      <c r="BY178" s="19">
        <f t="shared" si="126"/>
        <v>0</v>
      </c>
      <c r="BZ178" s="19">
        <f t="shared" si="127"/>
        <v>0</v>
      </c>
      <c r="CA178" s="19">
        <f t="shared" si="128"/>
        <v>0</v>
      </c>
      <c r="CB178" s="19">
        <f t="shared" si="129"/>
        <v>0</v>
      </c>
      <c r="CC178" s="19">
        <f t="shared" si="130"/>
        <v>0</v>
      </c>
      <c r="CD178" s="19">
        <f t="shared" si="131"/>
        <v>0</v>
      </c>
      <c r="CE178" s="19">
        <f t="shared" si="132"/>
        <v>0</v>
      </c>
      <c r="CF178" s="19">
        <f t="shared" si="133"/>
        <v>0</v>
      </c>
      <c r="CG178" s="19">
        <f t="shared" si="134"/>
        <v>0</v>
      </c>
      <c r="CH178" s="19">
        <f t="shared" si="135"/>
        <v>0</v>
      </c>
      <c r="CI178" s="19">
        <f t="shared" si="136"/>
        <v>0</v>
      </c>
      <c r="CJ178" s="19">
        <f t="shared" si="137"/>
        <v>0</v>
      </c>
      <c r="CK178" s="19">
        <f t="shared" si="138"/>
        <v>0</v>
      </c>
      <c r="CL178" s="19">
        <f t="shared" si="139"/>
        <v>0</v>
      </c>
      <c r="CM178" s="19">
        <f t="shared" si="140"/>
        <v>0</v>
      </c>
      <c r="CN178" s="19">
        <f t="shared" si="141"/>
        <v>0</v>
      </c>
    </row>
    <row r="179" spans="2:92" x14ac:dyDescent="0.2">
      <c r="BB179" s="52"/>
      <c r="BC179" s="52"/>
      <c r="BD179" s="52"/>
      <c r="BE179" s="52"/>
      <c r="BF179" s="192" t="str">
        <f t="shared" si="108"/>
        <v/>
      </c>
    </row>
    <row r="180" spans="2:92" x14ac:dyDescent="0.2">
      <c r="BB180" s="52"/>
      <c r="BC180" s="52"/>
      <c r="BD180" s="52"/>
      <c r="BE180" s="52"/>
      <c r="BF180" s="192" t="str">
        <f t="shared" si="108"/>
        <v/>
      </c>
    </row>
    <row r="181" spans="2:92" x14ac:dyDescent="0.2">
      <c r="BB181" s="52"/>
      <c r="BC181" s="52"/>
      <c r="BD181" s="52"/>
      <c r="BE181" s="52"/>
      <c r="BF181" s="192" t="str">
        <f t="shared" si="108"/>
        <v/>
      </c>
    </row>
    <row r="182" spans="2:92" x14ac:dyDescent="0.2">
      <c r="BB182" s="52"/>
      <c r="BC182" s="52"/>
      <c r="BD182" s="52"/>
      <c r="BE182" s="52"/>
      <c r="BF182" s="192" t="str">
        <f t="shared" si="108"/>
        <v/>
      </c>
    </row>
    <row r="183" spans="2:92" x14ac:dyDescent="0.2">
      <c r="BB183" s="52"/>
      <c r="BC183" s="52"/>
      <c r="BD183" s="52"/>
      <c r="BE183" s="52"/>
      <c r="BF183" s="192" t="str">
        <f t="shared" si="108"/>
        <v/>
      </c>
    </row>
    <row r="184" spans="2:92" x14ac:dyDescent="0.2">
      <c r="BB184" s="52"/>
      <c r="BC184" s="52"/>
      <c r="BD184" s="52"/>
      <c r="BE184" s="52"/>
      <c r="BF184" s="192" t="str">
        <f t="shared" si="108"/>
        <v/>
      </c>
    </row>
    <row r="185" spans="2:92" x14ac:dyDescent="0.2">
      <c r="BB185" s="52"/>
      <c r="BC185" s="52"/>
      <c r="BD185" s="52"/>
      <c r="BE185" s="52"/>
      <c r="BF185" s="192" t="str">
        <f t="shared" si="108"/>
        <v/>
      </c>
    </row>
    <row r="186" spans="2:92" x14ac:dyDescent="0.2">
      <c r="BB186" s="52"/>
      <c r="BC186" s="52"/>
      <c r="BD186" s="52"/>
      <c r="BE186" s="52"/>
      <c r="BF186" s="192" t="str">
        <f t="shared" si="108"/>
        <v/>
      </c>
    </row>
    <row r="187" spans="2:92" x14ac:dyDescent="0.2">
      <c r="BB187" s="52"/>
      <c r="BC187" s="52"/>
      <c r="BD187" s="52"/>
      <c r="BE187" s="52"/>
      <c r="BF187" s="192" t="str">
        <f t="shared" si="108"/>
        <v/>
      </c>
    </row>
    <row r="188" spans="2:92" x14ac:dyDescent="0.2">
      <c r="BB188" s="52"/>
      <c r="BC188" s="52"/>
      <c r="BD188" s="52"/>
      <c r="BE188" s="52"/>
      <c r="BF188" s="192" t="str">
        <f t="shared" si="108"/>
        <v/>
      </c>
    </row>
    <row r="189" spans="2:92" x14ac:dyDescent="0.2">
      <c r="BB189" s="52"/>
      <c r="BC189" s="52"/>
      <c r="BD189" s="52"/>
      <c r="BE189" s="52"/>
      <c r="BF189" s="192" t="str">
        <f t="shared" si="108"/>
        <v/>
      </c>
    </row>
    <row r="190" spans="2:92" x14ac:dyDescent="0.2">
      <c r="BB190" s="52"/>
      <c r="BC190" s="52"/>
      <c r="BD190" s="52"/>
      <c r="BE190" s="52"/>
      <c r="BF190" s="192" t="str">
        <f t="shared" si="108"/>
        <v/>
      </c>
    </row>
    <row r="191" spans="2:92" x14ac:dyDescent="0.2">
      <c r="BB191" s="52"/>
      <c r="BC191" s="52"/>
      <c r="BD191" s="52"/>
      <c r="BE191" s="52"/>
      <c r="BF191" s="192" t="str">
        <f t="shared" si="108"/>
        <v/>
      </c>
    </row>
    <row r="192" spans="2:92" x14ac:dyDescent="0.2">
      <c r="BB192" s="52"/>
      <c r="BC192" s="52"/>
      <c r="BD192" s="52"/>
      <c r="BE192" s="52"/>
      <c r="BF192" s="192" t="str">
        <f t="shared" si="108"/>
        <v/>
      </c>
    </row>
    <row r="193" spans="54:58" x14ac:dyDescent="0.2">
      <c r="BB193" s="52"/>
      <c r="BC193" s="52"/>
      <c r="BD193" s="52"/>
      <c r="BE193" s="52"/>
      <c r="BF193" s="192" t="str">
        <f t="shared" si="108"/>
        <v/>
      </c>
    </row>
    <row r="194" spans="54:58" x14ac:dyDescent="0.2">
      <c r="BB194" s="52"/>
      <c r="BC194" s="52"/>
      <c r="BD194" s="52"/>
      <c r="BE194" s="52"/>
      <c r="BF194" s="192" t="str">
        <f t="shared" si="108"/>
        <v/>
      </c>
    </row>
    <row r="195" spans="54:58" x14ac:dyDescent="0.2">
      <c r="BB195" s="52"/>
      <c r="BC195" s="52"/>
      <c r="BD195" s="52"/>
      <c r="BE195" s="52"/>
      <c r="BF195" s="192" t="str">
        <f t="shared" si="108"/>
        <v/>
      </c>
    </row>
    <row r="196" spans="54:58" x14ac:dyDescent="0.2">
      <c r="BB196" s="52"/>
      <c r="BC196" s="52"/>
      <c r="BD196" s="52"/>
      <c r="BE196" s="52"/>
      <c r="BF196" s="192" t="str">
        <f t="shared" si="108"/>
        <v/>
      </c>
    </row>
    <row r="197" spans="54:58" x14ac:dyDescent="0.2">
      <c r="BB197" s="52"/>
      <c r="BC197" s="52"/>
      <c r="BD197" s="52"/>
      <c r="BE197" s="52"/>
      <c r="BF197" s="192" t="str">
        <f t="shared" si="108"/>
        <v/>
      </c>
    </row>
    <row r="198" spans="54:58" x14ac:dyDescent="0.2">
      <c r="BB198" s="52"/>
      <c r="BC198" s="52"/>
      <c r="BD198" s="52"/>
      <c r="BE198" s="52"/>
      <c r="BF198" s="192" t="str">
        <f t="shared" si="108"/>
        <v/>
      </c>
    </row>
    <row r="199" spans="54:58" x14ac:dyDescent="0.2">
      <c r="BB199" s="52"/>
      <c r="BC199" s="52"/>
      <c r="BD199" s="52"/>
      <c r="BE199" s="52"/>
      <c r="BF199" s="192" t="str">
        <f t="shared" si="108"/>
        <v/>
      </c>
    </row>
    <row r="200" spans="54:58" x14ac:dyDescent="0.2">
      <c r="BB200" s="52"/>
      <c r="BC200" s="52"/>
      <c r="BD200" s="52"/>
      <c r="BE200" s="52"/>
      <c r="BF200" s="192" t="str">
        <f t="shared" si="108"/>
        <v/>
      </c>
    </row>
    <row r="201" spans="54:58" x14ac:dyDescent="0.2">
      <c r="BB201" s="52"/>
      <c r="BC201" s="52"/>
      <c r="BD201" s="52"/>
      <c r="BE201" s="52"/>
      <c r="BF201" s="192" t="str">
        <f t="shared" ref="BF201:BF264" si="142">CONCATENATE(BB201,BC201,BD201,BE201)</f>
        <v/>
      </c>
    </row>
    <row r="202" spans="54:58" x14ac:dyDescent="0.2">
      <c r="BB202" s="52"/>
      <c r="BC202" s="52"/>
      <c r="BD202" s="52"/>
      <c r="BE202" s="52"/>
      <c r="BF202" s="192" t="str">
        <f t="shared" si="142"/>
        <v/>
      </c>
    </row>
    <row r="203" spans="54:58" x14ac:dyDescent="0.2">
      <c r="BB203" s="52"/>
      <c r="BC203" s="52"/>
      <c r="BD203" s="52"/>
      <c r="BE203" s="52"/>
      <c r="BF203" s="192" t="str">
        <f t="shared" si="142"/>
        <v/>
      </c>
    </row>
    <row r="204" spans="54:58" x14ac:dyDescent="0.2">
      <c r="BB204" s="52"/>
      <c r="BC204" s="52"/>
      <c r="BD204" s="52"/>
      <c r="BE204" s="52"/>
      <c r="BF204" s="192" t="str">
        <f t="shared" si="142"/>
        <v/>
      </c>
    </row>
    <row r="205" spans="54:58" x14ac:dyDescent="0.2">
      <c r="BB205" s="52"/>
      <c r="BC205" s="52"/>
      <c r="BD205" s="52"/>
      <c r="BE205" s="52"/>
      <c r="BF205" s="192" t="str">
        <f t="shared" si="142"/>
        <v/>
      </c>
    </row>
    <row r="206" spans="54:58" x14ac:dyDescent="0.2">
      <c r="BB206" s="52"/>
      <c r="BC206" s="52"/>
      <c r="BD206" s="52"/>
      <c r="BE206" s="52"/>
      <c r="BF206" s="192" t="str">
        <f t="shared" si="142"/>
        <v/>
      </c>
    </row>
    <row r="207" spans="54:58" x14ac:dyDescent="0.2">
      <c r="BB207" s="52"/>
      <c r="BC207" s="52"/>
      <c r="BD207" s="52"/>
      <c r="BE207" s="52"/>
      <c r="BF207" s="192" t="str">
        <f t="shared" si="142"/>
        <v/>
      </c>
    </row>
    <row r="208" spans="54:58" x14ac:dyDescent="0.2">
      <c r="BB208" s="52"/>
      <c r="BC208" s="52"/>
      <c r="BD208" s="52"/>
      <c r="BE208" s="52"/>
      <c r="BF208" s="192" t="str">
        <f t="shared" si="142"/>
        <v/>
      </c>
    </row>
    <row r="209" spans="54:58" x14ac:dyDescent="0.2">
      <c r="BB209" s="52"/>
      <c r="BC209" s="52"/>
      <c r="BD209" s="52"/>
      <c r="BE209" s="52"/>
      <c r="BF209" s="192" t="str">
        <f t="shared" si="142"/>
        <v/>
      </c>
    </row>
    <row r="210" spans="54:58" x14ac:dyDescent="0.2">
      <c r="BB210" s="52"/>
      <c r="BC210" s="52"/>
      <c r="BD210" s="52"/>
      <c r="BE210" s="52"/>
      <c r="BF210" s="192" t="str">
        <f t="shared" si="142"/>
        <v/>
      </c>
    </row>
    <row r="211" spans="54:58" x14ac:dyDescent="0.2">
      <c r="BB211" s="52"/>
      <c r="BC211" s="52"/>
      <c r="BD211" s="52"/>
      <c r="BE211" s="52"/>
      <c r="BF211" s="192" t="str">
        <f t="shared" si="142"/>
        <v/>
      </c>
    </row>
    <row r="212" spans="54:58" x14ac:dyDescent="0.2">
      <c r="BB212" s="52"/>
      <c r="BC212" s="52"/>
      <c r="BD212" s="52"/>
      <c r="BE212" s="52"/>
      <c r="BF212" s="192" t="str">
        <f t="shared" si="142"/>
        <v/>
      </c>
    </row>
    <row r="213" spans="54:58" x14ac:dyDescent="0.2">
      <c r="BB213" s="52"/>
      <c r="BC213" s="52"/>
      <c r="BD213" s="52"/>
      <c r="BE213" s="52"/>
      <c r="BF213" s="192" t="str">
        <f t="shared" si="142"/>
        <v/>
      </c>
    </row>
    <row r="214" spans="54:58" x14ac:dyDescent="0.2">
      <c r="BB214" s="52"/>
      <c r="BC214" s="52"/>
      <c r="BD214" s="52"/>
      <c r="BE214" s="52"/>
      <c r="BF214" s="192" t="str">
        <f t="shared" si="142"/>
        <v/>
      </c>
    </row>
    <row r="215" spans="54:58" x14ac:dyDescent="0.2">
      <c r="BB215" s="52"/>
      <c r="BC215" s="52"/>
      <c r="BD215" s="52"/>
      <c r="BE215" s="52"/>
      <c r="BF215" s="192" t="str">
        <f t="shared" si="142"/>
        <v/>
      </c>
    </row>
    <row r="216" spans="54:58" x14ac:dyDescent="0.2">
      <c r="BB216" s="52"/>
      <c r="BC216" s="52"/>
      <c r="BD216" s="52"/>
      <c r="BE216" s="52"/>
      <c r="BF216" s="192" t="str">
        <f t="shared" si="142"/>
        <v/>
      </c>
    </row>
    <row r="217" spans="54:58" x14ac:dyDescent="0.2">
      <c r="BB217" s="52"/>
      <c r="BC217" s="52"/>
      <c r="BD217" s="52"/>
      <c r="BE217" s="52"/>
      <c r="BF217" s="192" t="str">
        <f t="shared" si="142"/>
        <v/>
      </c>
    </row>
    <row r="218" spans="54:58" x14ac:dyDescent="0.2">
      <c r="BB218" s="52"/>
      <c r="BC218" s="52"/>
      <c r="BD218" s="52"/>
      <c r="BE218" s="52"/>
      <c r="BF218" s="192" t="str">
        <f t="shared" si="142"/>
        <v/>
      </c>
    </row>
    <row r="219" spans="54:58" x14ac:dyDescent="0.2">
      <c r="BB219" s="52"/>
      <c r="BC219" s="52"/>
      <c r="BD219" s="52"/>
      <c r="BE219" s="52"/>
      <c r="BF219" s="192" t="str">
        <f t="shared" si="142"/>
        <v/>
      </c>
    </row>
    <row r="220" spans="54:58" x14ac:dyDescent="0.2">
      <c r="BB220" s="52"/>
      <c r="BC220" s="52"/>
      <c r="BD220" s="52"/>
      <c r="BE220" s="52"/>
      <c r="BF220" s="192" t="str">
        <f t="shared" si="142"/>
        <v/>
      </c>
    </row>
    <row r="221" spans="54:58" x14ac:dyDescent="0.2">
      <c r="BB221" s="52"/>
      <c r="BC221" s="52"/>
      <c r="BD221" s="52"/>
      <c r="BE221" s="52"/>
      <c r="BF221" s="192" t="str">
        <f t="shared" si="142"/>
        <v/>
      </c>
    </row>
    <row r="222" spans="54:58" x14ac:dyDescent="0.2">
      <c r="BB222" s="52"/>
      <c r="BC222" s="52"/>
      <c r="BD222" s="52"/>
      <c r="BE222" s="52"/>
      <c r="BF222" s="192" t="str">
        <f t="shared" si="142"/>
        <v/>
      </c>
    </row>
    <row r="223" spans="54:58" x14ac:dyDescent="0.2">
      <c r="BB223" s="52"/>
      <c r="BC223" s="52"/>
      <c r="BD223" s="52"/>
      <c r="BE223" s="52"/>
      <c r="BF223" s="192" t="str">
        <f t="shared" si="142"/>
        <v/>
      </c>
    </row>
    <row r="224" spans="54:58" x14ac:dyDescent="0.2">
      <c r="BB224" s="52"/>
      <c r="BC224" s="52"/>
      <c r="BD224" s="52"/>
      <c r="BE224" s="52"/>
      <c r="BF224" s="192" t="str">
        <f t="shared" si="142"/>
        <v/>
      </c>
    </row>
    <row r="225" spans="54:58" x14ac:dyDescent="0.2">
      <c r="BB225" s="52"/>
      <c r="BC225" s="52"/>
      <c r="BD225" s="52"/>
      <c r="BE225" s="52"/>
      <c r="BF225" s="192" t="str">
        <f t="shared" si="142"/>
        <v/>
      </c>
    </row>
    <row r="226" spans="54:58" x14ac:dyDescent="0.2">
      <c r="BB226" s="52"/>
      <c r="BC226" s="52"/>
      <c r="BD226" s="52"/>
      <c r="BE226" s="52"/>
      <c r="BF226" s="192" t="str">
        <f t="shared" si="142"/>
        <v/>
      </c>
    </row>
    <row r="227" spans="54:58" x14ac:dyDescent="0.2">
      <c r="BB227" s="52"/>
      <c r="BC227" s="52"/>
      <c r="BD227" s="52"/>
      <c r="BE227" s="52"/>
      <c r="BF227" s="192" t="str">
        <f t="shared" si="142"/>
        <v/>
      </c>
    </row>
    <row r="228" spans="54:58" x14ac:dyDescent="0.2">
      <c r="BB228" s="52"/>
      <c r="BC228" s="52"/>
      <c r="BD228" s="52"/>
      <c r="BE228" s="52"/>
      <c r="BF228" s="192" t="str">
        <f t="shared" si="142"/>
        <v/>
      </c>
    </row>
    <row r="229" spans="54:58" x14ac:dyDescent="0.2">
      <c r="BB229" s="52"/>
      <c r="BC229" s="52"/>
      <c r="BD229" s="52"/>
      <c r="BE229" s="52"/>
      <c r="BF229" s="192" t="str">
        <f t="shared" si="142"/>
        <v/>
      </c>
    </row>
    <row r="230" spans="54:58" x14ac:dyDescent="0.2">
      <c r="BB230" s="52"/>
      <c r="BC230" s="52"/>
      <c r="BD230" s="52"/>
      <c r="BE230" s="52"/>
      <c r="BF230" s="192" t="str">
        <f t="shared" si="142"/>
        <v/>
      </c>
    </row>
    <row r="231" spans="54:58" x14ac:dyDescent="0.2">
      <c r="BB231" s="52"/>
      <c r="BC231" s="52"/>
      <c r="BD231" s="52"/>
      <c r="BE231" s="52"/>
      <c r="BF231" s="192" t="str">
        <f t="shared" si="142"/>
        <v/>
      </c>
    </row>
    <row r="232" spans="54:58" x14ac:dyDescent="0.2">
      <c r="BB232" s="52"/>
      <c r="BC232" s="52"/>
      <c r="BD232" s="52"/>
      <c r="BE232" s="52"/>
      <c r="BF232" s="192" t="str">
        <f t="shared" si="142"/>
        <v/>
      </c>
    </row>
    <row r="233" spans="54:58" x14ac:dyDescent="0.2">
      <c r="BB233" s="52"/>
      <c r="BC233" s="52"/>
      <c r="BD233" s="52"/>
      <c r="BE233" s="52"/>
      <c r="BF233" s="192" t="str">
        <f t="shared" si="142"/>
        <v/>
      </c>
    </row>
    <row r="234" spans="54:58" x14ac:dyDescent="0.2">
      <c r="BB234" s="52"/>
      <c r="BC234" s="52"/>
      <c r="BD234" s="52"/>
      <c r="BE234" s="52"/>
      <c r="BF234" s="192" t="str">
        <f t="shared" si="142"/>
        <v/>
      </c>
    </row>
    <row r="235" spans="54:58" x14ac:dyDescent="0.2">
      <c r="BB235" s="52"/>
      <c r="BC235" s="52"/>
      <c r="BD235" s="52"/>
      <c r="BE235" s="52"/>
      <c r="BF235" s="192" t="str">
        <f t="shared" si="142"/>
        <v/>
      </c>
    </row>
    <row r="236" spans="54:58" x14ac:dyDescent="0.2">
      <c r="BB236" s="52"/>
      <c r="BC236" s="52"/>
      <c r="BD236" s="52"/>
      <c r="BE236" s="52"/>
      <c r="BF236" s="192" t="str">
        <f t="shared" si="142"/>
        <v/>
      </c>
    </row>
    <row r="237" spans="54:58" x14ac:dyDescent="0.2">
      <c r="BB237" s="52"/>
      <c r="BC237" s="52"/>
      <c r="BD237" s="52"/>
      <c r="BE237" s="52"/>
      <c r="BF237" s="192" t="str">
        <f t="shared" si="142"/>
        <v/>
      </c>
    </row>
    <row r="238" spans="54:58" x14ac:dyDescent="0.2">
      <c r="BB238" s="52"/>
      <c r="BC238" s="52"/>
      <c r="BD238" s="52"/>
      <c r="BE238" s="52"/>
      <c r="BF238" s="192" t="str">
        <f t="shared" si="142"/>
        <v/>
      </c>
    </row>
    <row r="239" spans="54:58" x14ac:dyDescent="0.2">
      <c r="BB239" s="52"/>
      <c r="BC239" s="52"/>
      <c r="BD239" s="52"/>
      <c r="BE239" s="52"/>
      <c r="BF239" s="192" t="str">
        <f t="shared" si="142"/>
        <v/>
      </c>
    </row>
    <row r="240" spans="54:58" x14ac:dyDescent="0.2">
      <c r="BB240" s="52"/>
      <c r="BC240" s="52"/>
      <c r="BD240" s="52"/>
      <c r="BE240" s="52"/>
      <c r="BF240" s="192" t="str">
        <f t="shared" si="142"/>
        <v/>
      </c>
    </row>
    <row r="241" spans="54:58" x14ac:dyDescent="0.2">
      <c r="BB241" s="52"/>
      <c r="BC241" s="52"/>
      <c r="BD241" s="52"/>
      <c r="BE241" s="52"/>
      <c r="BF241" s="192" t="str">
        <f t="shared" si="142"/>
        <v/>
      </c>
    </row>
    <row r="242" spans="54:58" x14ac:dyDescent="0.2">
      <c r="BB242" s="52"/>
      <c r="BC242" s="52"/>
      <c r="BD242" s="52"/>
      <c r="BE242" s="52"/>
      <c r="BF242" s="192" t="str">
        <f t="shared" si="142"/>
        <v/>
      </c>
    </row>
    <row r="243" spans="54:58" x14ac:dyDescent="0.2">
      <c r="BB243" s="52"/>
      <c r="BC243" s="52"/>
      <c r="BD243" s="52"/>
      <c r="BE243" s="52"/>
      <c r="BF243" s="192" t="str">
        <f t="shared" si="142"/>
        <v/>
      </c>
    </row>
    <row r="244" spans="54:58" x14ac:dyDescent="0.2">
      <c r="BB244" s="52"/>
      <c r="BC244" s="52"/>
      <c r="BD244" s="52"/>
      <c r="BE244" s="52"/>
      <c r="BF244" s="192" t="str">
        <f t="shared" si="142"/>
        <v/>
      </c>
    </row>
    <row r="245" spans="54:58" x14ac:dyDescent="0.2">
      <c r="BB245" s="52"/>
      <c r="BC245" s="52"/>
      <c r="BD245" s="52"/>
      <c r="BE245" s="52"/>
      <c r="BF245" s="192" t="str">
        <f t="shared" si="142"/>
        <v/>
      </c>
    </row>
    <row r="246" spans="54:58" x14ac:dyDescent="0.2">
      <c r="BB246" s="52"/>
      <c r="BC246" s="52"/>
      <c r="BD246" s="52"/>
      <c r="BE246" s="52"/>
      <c r="BF246" s="192" t="str">
        <f t="shared" si="142"/>
        <v/>
      </c>
    </row>
    <row r="247" spans="54:58" x14ac:dyDescent="0.2">
      <c r="BB247" s="52"/>
      <c r="BC247" s="52"/>
      <c r="BD247" s="52"/>
      <c r="BE247" s="52"/>
      <c r="BF247" s="192" t="str">
        <f t="shared" si="142"/>
        <v/>
      </c>
    </row>
    <row r="248" spans="54:58" x14ac:dyDescent="0.2">
      <c r="BB248" s="52"/>
      <c r="BC248" s="52"/>
      <c r="BD248" s="52"/>
      <c r="BE248" s="52"/>
      <c r="BF248" s="192" t="str">
        <f t="shared" si="142"/>
        <v/>
      </c>
    </row>
    <row r="249" spans="54:58" x14ac:dyDescent="0.2">
      <c r="BB249" s="52"/>
      <c r="BC249" s="52"/>
      <c r="BD249" s="52"/>
      <c r="BE249" s="52"/>
      <c r="BF249" s="192" t="str">
        <f t="shared" si="142"/>
        <v/>
      </c>
    </row>
    <row r="250" spans="54:58" x14ac:dyDescent="0.2">
      <c r="BB250" s="52"/>
      <c r="BC250" s="52"/>
      <c r="BD250" s="52"/>
      <c r="BE250" s="52"/>
      <c r="BF250" s="192" t="str">
        <f t="shared" si="142"/>
        <v/>
      </c>
    </row>
    <row r="251" spans="54:58" x14ac:dyDescent="0.2">
      <c r="BB251" s="52"/>
      <c r="BC251" s="52"/>
      <c r="BD251" s="52"/>
      <c r="BE251" s="52"/>
      <c r="BF251" s="192" t="str">
        <f t="shared" si="142"/>
        <v/>
      </c>
    </row>
    <row r="252" spans="54:58" x14ac:dyDescent="0.2">
      <c r="BB252" s="52"/>
      <c r="BC252" s="52"/>
      <c r="BD252" s="52"/>
      <c r="BE252" s="52"/>
      <c r="BF252" s="192" t="str">
        <f t="shared" si="142"/>
        <v/>
      </c>
    </row>
    <row r="253" spans="54:58" x14ac:dyDescent="0.2">
      <c r="BB253" s="52"/>
      <c r="BC253" s="52"/>
      <c r="BD253" s="52"/>
      <c r="BE253" s="52"/>
      <c r="BF253" s="192" t="str">
        <f t="shared" si="142"/>
        <v/>
      </c>
    </row>
    <row r="254" spans="54:58" x14ac:dyDescent="0.2">
      <c r="BB254" s="52"/>
      <c r="BC254" s="52"/>
      <c r="BD254" s="52"/>
      <c r="BE254" s="52"/>
      <c r="BF254" s="192" t="str">
        <f t="shared" si="142"/>
        <v/>
      </c>
    </row>
    <row r="255" spans="54:58" x14ac:dyDescent="0.2">
      <c r="BB255" s="52"/>
      <c r="BC255" s="52"/>
      <c r="BD255" s="52"/>
      <c r="BE255" s="52"/>
      <c r="BF255" s="192" t="str">
        <f t="shared" si="142"/>
        <v/>
      </c>
    </row>
    <row r="256" spans="54:58" x14ac:dyDescent="0.2">
      <c r="BB256" s="52"/>
      <c r="BC256" s="52"/>
      <c r="BD256" s="52"/>
      <c r="BE256" s="52"/>
      <c r="BF256" s="192" t="str">
        <f t="shared" si="142"/>
        <v/>
      </c>
    </row>
    <row r="257" spans="54:58" x14ac:dyDescent="0.2">
      <c r="BB257" s="52"/>
      <c r="BC257" s="52"/>
      <c r="BD257" s="52"/>
      <c r="BE257" s="52"/>
      <c r="BF257" s="192" t="str">
        <f t="shared" si="142"/>
        <v/>
      </c>
    </row>
    <row r="258" spans="54:58" x14ac:dyDescent="0.2">
      <c r="BB258" s="52"/>
      <c r="BC258" s="52"/>
      <c r="BD258" s="52"/>
      <c r="BE258" s="52"/>
      <c r="BF258" s="192" t="str">
        <f t="shared" si="142"/>
        <v/>
      </c>
    </row>
    <row r="259" spans="54:58" x14ac:dyDescent="0.2">
      <c r="BB259" s="52"/>
      <c r="BC259" s="52"/>
      <c r="BD259" s="52"/>
      <c r="BE259" s="52"/>
      <c r="BF259" s="192" t="str">
        <f t="shared" si="142"/>
        <v/>
      </c>
    </row>
    <row r="260" spans="54:58" x14ac:dyDescent="0.2">
      <c r="BB260" s="52"/>
      <c r="BC260" s="52"/>
      <c r="BD260" s="52"/>
      <c r="BE260" s="52"/>
      <c r="BF260" s="192" t="str">
        <f t="shared" si="142"/>
        <v/>
      </c>
    </row>
    <row r="261" spans="54:58" x14ac:dyDescent="0.2">
      <c r="BB261" s="52"/>
      <c r="BC261" s="52"/>
      <c r="BD261" s="52"/>
      <c r="BE261" s="52"/>
      <c r="BF261" s="192" t="str">
        <f t="shared" si="142"/>
        <v/>
      </c>
    </row>
    <row r="262" spans="54:58" x14ac:dyDescent="0.2">
      <c r="BB262" s="52"/>
      <c r="BC262" s="52"/>
      <c r="BD262" s="52"/>
      <c r="BE262" s="52"/>
      <c r="BF262" s="192" t="str">
        <f t="shared" si="142"/>
        <v/>
      </c>
    </row>
    <row r="263" spans="54:58" x14ac:dyDescent="0.2">
      <c r="BB263" s="52"/>
      <c r="BC263" s="52"/>
      <c r="BD263" s="52"/>
      <c r="BE263" s="52"/>
      <c r="BF263" s="192" t="str">
        <f t="shared" si="142"/>
        <v/>
      </c>
    </row>
    <row r="264" spans="54:58" x14ac:dyDescent="0.2">
      <c r="BB264" s="52"/>
      <c r="BC264" s="52"/>
      <c r="BD264" s="52"/>
      <c r="BE264" s="52"/>
      <c r="BF264" s="192" t="str">
        <f t="shared" si="142"/>
        <v/>
      </c>
    </row>
    <row r="265" spans="54:58" x14ac:dyDescent="0.2">
      <c r="BB265" s="52"/>
      <c r="BC265" s="52"/>
      <c r="BD265" s="52"/>
      <c r="BE265" s="52"/>
      <c r="BF265" s="192" t="str">
        <f t="shared" ref="BF265:BF328" si="143">CONCATENATE(BB265,BC265,BD265,BE265)</f>
        <v/>
      </c>
    </row>
    <row r="266" spans="54:58" x14ac:dyDescent="0.2">
      <c r="BB266" s="52"/>
      <c r="BC266" s="52"/>
      <c r="BD266" s="52"/>
      <c r="BE266" s="52"/>
      <c r="BF266" s="192" t="str">
        <f t="shared" si="143"/>
        <v/>
      </c>
    </row>
    <row r="267" spans="54:58" x14ac:dyDescent="0.2">
      <c r="BB267" s="52"/>
      <c r="BC267" s="52"/>
      <c r="BD267" s="52"/>
      <c r="BE267" s="52"/>
      <c r="BF267" s="192" t="str">
        <f t="shared" si="143"/>
        <v/>
      </c>
    </row>
    <row r="268" spans="54:58" x14ac:dyDescent="0.2">
      <c r="BB268" s="52"/>
      <c r="BC268" s="52"/>
      <c r="BD268" s="52"/>
      <c r="BE268" s="52"/>
      <c r="BF268" s="192" t="str">
        <f t="shared" si="143"/>
        <v/>
      </c>
    </row>
    <row r="269" spans="54:58" x14ac:dyDescent="0.2">
      <c r="BB269" s="52"/>
      <c r="BC269" s="52"/>
      <c r="BD269" s="52"/>
      <c r="BE269" s="52"/>
      <c r="BF269" s="192" t="str">
        <f t="shared" si="143"/>
        <v/>
      </c>
    </row>
    <row r="270" spans="54:58" x14ac:dyDescent="0.2">
      <c r="BB270" s="52"/>
      <c r="BC270" s="52"/>
      <c r="BD270" s="52"/>
      <c r="BE270" s="52"/>
      <c r="BF270" s="192" t="str">
        <f t="shared" si="143"/>
        <v/>
      </c>
    </row>
    <row r="271" spans="54:58" x14ac:dyDescent="0.2">
      <c r="BB271" s="52"/>
      <c r="BC271" s="52"/>
      <c r="BD271" s="52"/>
      <c r="BE271" s="52"/>
      <c r="BF271" s="192" t="str">
        <f t="shared" si="143"/>
        <v/>
      </c>
    </row>
    <row r="272" spans="54:58" x14ac:dyDescent="0.2">
      <c r="BB272" s="52"/>
      <c r="BC272" s="52"/>
      <c r="BD272" s="52"/>
      <c r="BE272" s="52"/>
      <c r="BF272" s="192" t="str">
        <f t="shared" si="143"/>
        <v/>
      </c>
    </row>
    <row r="273" spans="54:58" x14ac:dyDescent="0.2">
      <c r="BB273" s="52"/>
      <c r="BC273" s="52"/>
      <c r="BD273" s="52"/>
      <c r="BE273" s="52"/>
      <c r="BF273" s="192" t="str">
        <f t="shared" si="143"/>
        <v/>
      </c>
    </row>
    <row r="274" spans="54:58" x14ac:dyDescent="0.2">
      <c r="BB274" s="52"/>
      <c r="BC274" s="52"/>
      <c r="BD274" s="52"/>
      <c r="BE274" s="52"/>
      <c r="BF274" s="192" t="str">
        <f t="shared" si="143"/>
        <v/>
      </c>
    </row>
    <row r="275" spans="54:58" x14ac:dyDescent="0.2">
      <c r="BB275" s="52"/>
      <c r="BC275" s="52"/>
      <c r="BD275" s="52"/>
      <c r="BE275" s="52"/>
      <c r="BF275" s="192" t="str">
        <f t="shared" si="143"/>
        <v/>
      </c>
    </row>
    <row r="276" spans="54:58" x14ac:dyDescent="0.2">
      <c r="BB276" s="52"/>
      <c r="BC276" s="52"/>
      <c r="BD276" s="52"/>
      <c r="BE276" s="52"/>
      <c r="BF276" s="192" t="str">
        <f t="shared" si="143"/>
        <v/>
      </c>
    </row>
    <row r="277" spans="54:58" x14ac:dyDescent="0.2">
      <c r="BB277" s="52"/>
      <c r="BC277" s="52"/>
      <c r="BD277" s="52"/>
      <c r="BE277" s="52"/>
      <c r="BF277" s="192" t="str">
        <f t="shared" si="143"/>
        <v/>
      </c>
    </row>
    <row r="278" spans="54:58" x14ac:dyDescent="0.2">
      <c r="BB278" s="52"/>
      <c r="BC278" s="52"/>
      <c r="BD278" s="52"/>
      <c r="BE278" s="52"/>
      <c r="BF278" s="192" t="str">
        <f t="shared" si="143"/>
        <v/>
      </c>
    </row>
    <row r="279" spans="54:58" x14ac:dyDescent="0.2">
      <c r="BB279" s="52"/>
      <c r="BC279" s="52"/>
      <c r="BD279" s="52"/>
      <c r="BE279" s="52"/>
      <c r="BF279" s="192" t="str">
        <f t="shared" si="143"/>
        <v/>
      </c>
    </row>
    <row r="280" spans="54:58" x14ac:dyDescent="0.2">
      <c r="BB280" s="52"/>
      <c r="BC280" s="52"/>
      <c r="BD280" s="52"/>
      <c r="BE280" s="52"/>
      <c r="BF280" s="192" t="str">
        <f t="shared" si="143"/>
        <v/>
      </c>
    </row>
    <row r="281" spans="54:58" x14ac:dyDescent="0.2">
      <c r="BB281" s="52"/>
      <c r="BC281" s="52"/>
      <c r="BD281" s="52"/>
      <c r="BE281" s="52"/>
      <c r="BF281" s="192" t="str">
        <f t="shared" si="143"/>
        <v/>
      </c>
    </row>
    <row r="282" spans="54:58" x14ac:dyDescent="0.2">
      <c r="BB282" s="52"/>
      <c r="BC282" s="52"/>
      <c r="BD282" s="52"/>
      <c r="BE282" s="52"/>
      <c r="BF282" s="192" t="str">
        <f t="shared" si="143"/>
        <v/>
      </c>
    </row>
    <row r="283" spans="54:58" x14ac:dyDescent="0.2">
      <c r="BB283" s="52"/>
      <c r="BC283" s="52"/>
      <c r="BD283" s="52"/>
      <c r="BE283" s="52"/>
      <c r="BF283" s="192" t="str">
        <f t="shared" si="143"/>
        <v/>
      </c>
    </row>
    <row r="284" spans="54:58" x14ac:dyDescent="0.2">
      <c r="BB284" s="52"/>
      <c r="BC284" s="52"/>
      <c r="BD284" s="52"/>
      <c r="BE284" s="52"/>
      <c r="BF284" s="192" t="str">
        <f t="shared" si="143"/>
        <v/>
      </c>
    </row>
    <row r="285" spans="54:58" x14ac:dyDescent="0.2">
      <c r="BB285" s="52"/>
      <c r="BC285" s="52"/>
      <c r="BD285" s="52"/>
      <c r="BE285" s="52"/>
      <c r="BF285" s="192" t="str">
        <f t="shared" si="143"/>
        <v/>
      </c>
    </row>
    <row r="286" spans="54:58" x14ac:dyDescent="0.2">
      <c r="BB286" s="52"/>
      <c r="BC286" s="52"/>
      <c r="BD286" s="52"/>
      <c r="BE286" s="52"/>
      <c r="BF286" s="192" t="str">
        <f t="shared" si="143"/>
        <v/>
      </c>
    </row>
    <row r="287" spans="54:58" x14ac:dyDescent="0.2">
      <c r="BB287" s="52"/>
      <c r="BC287" s="52"/>
      <c r="BD287" s="52"/>
      <c r="BE287" s="52"/>
      <c r="BF287" s="192" t="str">
        <f t="shared" si="143"/>
        <v/>
      </c>
    </row>
    <row r="288" spans="54:58" x14ac:dyDescent="0.2">
      <c r="BB288" s="52"/>
      <c r="BC288" s="52"/>
      <c r="BD288" s="52"/>
      <c r="BE288" s="52"/>
      <c r="BF288" s="192" t="str">
        <f t="shared" si="143"/>
        <v/>
      </c>
    </row>
    <row r="289" spans="54:58" x14ac:dyDescent="0.2">
      <c r="BB289" s="52"/>
      <c r="BC289" s="52"/>
      <c r="BD289" s="52"/>
      <c r="BE289" s="52"/>
      <c r="BF289" s="192" t="str">
        <f t="shared" si="143"/>
        <v/>
      </c>
    </row>
    <row r="290" spans="54:58" x14ac:dyDescent="0.2">
      <c r="BB290" s="52"/>
      <c r="BC290" s="52"/>
      <c r="BD290" s="52"/>
      <c r="BE290" s="52"/>
      <c r="BF290" s="192" t="str">
        <f t="shared" si="143"/>
        <v/>
      </c>
    </row>
    <row r="291" spans="54:58" x14ac:dyDescent="0.2">
      <c r="BB291" s="52"/>
      <c r="BC291" s="52"/>
      <c r="BD291" s="52"/>
      <c r="BE291" s="52"/>
      <c r="BF291" s="192" t="str">
        <f t="shared" si="143"/>
        <v/>
      </c>
    </row>
    <row r="292" spans="54:58" x14ac:dyDescent="0.2">
      <c r="BB292" s="52"/>
      <c r="BC292" s="52"/>
      <c r="BD292" s="52"/>
      <c r="BE292" s="52"/>
      <c r="BF292" s="192" t="str">
        <f t="shared" si="143"/>
        <v/>
      </c>
    </row>
    <row r="293" spans="54:58" x14ac:dyDescent="0.2">
      <c r="BB293" s="52"/>
      <c r="BC293" s="52"/>
      <c r="BD293" s="52"/>
      <c r="BE293" s="52"/>
      <c r="BF293" s="192" t="str">
        <f t="shared" si="143"/>
        <v/>
      </c>
    </row>
    <row r="294" spans="54:58" x14ac:dyDescent="0.2">
      <c r="BB294" s="52"/>
      <c r="BC294" s="52"/>
      <c r="BD294" s="52"/>
      <c r="BE294" s="52"/>
      <c r="BF294" s="192" t="str">
        <f t="shared" si="143"/>
        <v/>
      </c>
    </row>
    <row r="295" spans="54:58" x14ac:dyDescent="0.2">
      <c r="BB295" s="52"/>
      <c r="BC295" s="52"/>
      <c r="BD295" s="52"/>
      <c r="BE295" s="52"/>
      <c r="BF295" s="192" t="str">
        <f t="shared" si="143"/>
        <v/>
      </c>
    </row>
    <row r="296" spans="54:58" x14ac:dyDescent="0.2">
      <c r="BB296" s="52"/>
      <c r="BC296" s="52"/>
      <c r="BD296" s="52"/>
      <c r="BE296" s="52"/>
      <c r="BF296" s="192" t="str">
        <f t="shared" si="143"/>
        <v/>
      </c>
    </row>
    <row r="297" spans="54:58" x14ac:dyDescent="0.2">
      <c r="BB297" s="52"/>
      <c r="BC297" s="52"/>
      <c r="BD297" s="52"/>
      <c r="BE297" s="52"/>
      <c r="BF297" s="192" t="str">
        <f t="shared" si="143"/>
        <v/>
      </c>
    </row>
    <row r="298" spans="54:58" x14ac:dyDescent="0.2">
      <c r="BB298" s="52"/>
      <c r="BC298" s="52"/>
      <c r="BD298" s="52"/>
      <c r="BE298" s="52"/>
      <c r="BF298" s="192" t="str">
        <f t="shared" si="143"/>
        <v/>
      </c>
    </row>
    <row r="299" spans="54:58" x14ac:dyDescent="0.2">
      <c r="BB299" s="52"/>
      <c r="BC299" s="52"/>
      <c r="BD299" s="52"/>
      <c r="BE299" s="52"/>
      <c r="BF299" s="192" t="str">
        <f t="shared" si="143"/>
        <v/>
      </c>
    </row>
    <row r="300" spans="54:58" x14ac:dyDescent="0.2">
      <c r="BB300" s="52"/>
      <c r="BC300" s="52"/>
      <c r="BD300" s="52"/>
      <c r="BE300" s="52"/>
      <c r="BF300" s="192" t="str">
        <f t="shared" si="143"/>
        <v/>
      </c>
    </row>
    <row r="301" spans="54:58" x14ac:dyDescent="0.2">
      <c r="BB301" s="52"/>
      <c r="BC301" s="52"/>
      <c r="BD301" s="52"/>
      <c r="BE301" s="52"/>
      <c r="BF301" s="192" t="str">
        <f t="shared" si="143"/>
        <v/>
      </c>
    </row>
    <row r="302" spans="54:58" x14ac:dyDescent="0.2">
      <c r="BB302" s="52"/>
      <c r="BC302" s="52"/>
      <c r="BD302" s="52"/>
      <c r="BE302" s="52"/>
      <c r="BF302" s="192" t="str">
        <f t="shared" si="143"/>
        <v/>
      </c>
    </row>
    <row r="303" spans="54:58" x14ac:dyDescent="0.2">
      <c r="BB303" s="52"/>
      <c r="BC303" s="52"/>
      <c r="BD303" s="52"/>
      <c r="BE303" s="52"/>
      <c r="BF303" s="192" t="str">
        <f t="shared" si="143"/>
        <v/>
      </c>
    </row>
    <row r="304" spans="54:58" x14ac:dyDescent="0.2">
      <c r="BB304" s="52"/>
      <c r="BC304" s="52"/>
      <c r="BD304" s="52"/>
      <c r="BE304" s="52"/>
      <c r="BF304" s="192" t="str">
        <f t="shared" si="143"/>
        <v/>
      </c>
    </row>
    <row r="305" spans="54:58" x14ac:dyDescent="0.2">
      <c r="BB305" s="52"/>
      <c r="BC305" s="52"/>
      <c r="BD305" s="52"/>
      <c r="BE305" s="52"/>
      <c r="BF305" s="192" t="str">
        <f t="shared" si="143"/>
        <v/>
      </c>
    </row>
    <row r="306" spans="54:58" x14ac:dyDescent="0.2">
      <c r="BB306" s="52"/>
      <c r="BC306" s="52"/>
      <c r="BD306" s="52"/>
      <c r="BE306" s="52"/>
      <c r="BF306" s="192" t="str">
        <f t="shared" si="143"/>
        <v/>
      </c>
    </row>
    <row r="307" spans="54:58" x14ac:dyDescent="0.2">
      <c r="BB307" s="52"/>
      <c r="BC307" s="52"/>
      <c r="BD307" s="52"/>
      <c r="BE307" s="52"/>
      <c r="BF307" s="192" t="str">
        <f t="shared" si="143"/>
        <v/>
      </c>
    </row>
    <row r="308" spans="54:58" x14ac:dyDescent="0.2">
      <c r="BB308" s="52"/>
      <c r="BC308" s="52"/>
      <c r="BD308" s="52"/>
      <c r="BE308" s="52"/>
      <c r="BF308" s="192" t="str">
        <f t="shared" si="143"/>
        <v/>
      </c>
    </row>
    <row r="309" spans="54:58" x14ac:dyDescent="0.2">
      <c r="BB309" s="52"/>
      <c r="BC309" s="52"/>
      <c r="BD309" s="52"/>
      <c r="BE309" s="52"/>
      <c r="BF309" s="192" t="str">
        <f t="shared" si="143"/>
        <v/>
      </c>
    </row>
    <row r="310" spans="54:58" x14ac:dyDescent="0.2">
      <c r="BB310" s="52"/>
      <c r="BC310" s="52"/>
      <c r="BD310" s="52"/>
      <c r="BE310" s="52"/>
      <c r="BF310" s="192" t="str">
        <f t="shared" si="143"/>
        <v/>
      </c>
    </row>
    <row r="311" spans="54:58" x14ac:dyDescent="0.2">
      <c r="BB311" s="52"/>
      <c r="BC311" s="52"/>
      <c r="BD311" s="52"/>
      <c r="BE311" s="52"/>
      <c r="BF311" s="192" t="str">
        <f t="shared" si="143"/>
        <v/>
      </c>
    </row>
    <row r="312" spans="54:58" x14ac:dyDescent="0.2">
      <c r="BB312" s="52"/>
      <c r="BC312" s="52"/>
      <c r="BD312" s="52"/>
      <c r="BE312" s="52"/>
      <c r="BF312" s="192" t="str">
        <f t="shared" si="143"/>
        <v/>
      </c>
    </row>
    <row r="313" spans="54:58" x14ac:dyDescent="0.2">
      <c r="BB313" s="52"/>
      <c r="BC313" s="52"/>
      <c r="BD313" s="52"/>
      <c r="BE313" s="52"/>
      <c r="BF313" s="192" t="str">
        <f t="shared" si="143"/>
        <v/>
      </c>
    </row>
    <row r="314" spans="54:58" x14ac:dyDescent="0.2">
      <c r="BB314" s="52"/>
      <c r="BC314" s="52"/>
      <c r="BD314" s="52"/>
      <c r="BE314" s="52"/>
      <c r="BF314" s="192" t="str">
        <f t="shared" si="143"/>
        <v/>
      </c>
    </row>
    <row r="315" spans="54:58" x14ac:dyDescent="0.2">
      <c r="BB315" s="52"/>
      <c r="BC315" s="52"/>
      <c r="BD315" s="52"/>
      <c r="BE315" s="52"/>
      <c r="BF315" s="192" t="str">
        <f t="shared" si="143"/>
        <v/>
      </c>
    </row>
    <row r="316" spans="54:58" x14ac:dyDescent="0.2">
      <c r="BB316" s="52"/>
      <c r="BC316" s="52"/>
      <c r="BD316" s="52"/>
      <c r="BE316" s="52"/>
      <c r="BF316" s="192" t="str">
        <f t="shared" si="143"/>
        <v/>
      </c>
    </row>
    <row r="317" spans="54:58" x14ac:dyDescent="0.2">
      <c r="BB317" s="52"/>
      <c r="BC317" s="52"/>
      <c r="BD317" s="52"/>
      <c r="BE317" s="52"/>
      <c r="BF317" s="192" t="str">
        <f t="shared" si="143"/>
        <v/>
      </c>
    </row>
    <row r="318" spans="54:58" x14ac:dyDescent="0.2">
      <c r="BB318" s="52"/>
      <c r="BC318" s="52"/>
      <c r="BD318" s="52"/>
      <c r="BE318" s="52"/>
      <c r="BF318" s="192" t="str">
        <f t="shared" si="143"/>
        <v/>
      </c>
    </row>
    <row r="319" spans="54:58" x14ac:dyDescent="0.2">
      <c r="BB319" s="52"/>
      <c r="BC319" s="52"/>
      <c r="BD319" s="52"/>
      <c r="BE319" s="52"/>
      <c r="BF319" s="192" t="str">
        <f t="shared" si="143"/>
        <v/>
      </c>
    </row>
    <row r="320" spans="54:58" x14ac:dyDescent="0.2">
      <c r="BB320" s="52"/>
      <c r="BC320" s="52"/>
      <c r="BD320" s="52"/>
      <c r="BE320" s="52"/>
      <c r="BF320" s="192" t="str">
        <f t="shared" si="143"/>
        <v/>
      </c>
    </row>
    <row r="321" spans="54:58" x14ac:dyDescent="0.2">
      <c r="BB321" s="52"/>
      <c r="BC321" s="52"/>
      <c r="BD321" s="52"/>
      <c r="BE321" s="52"/>
      <c r="BF321" s="192" t="str">
        <f t="shared" si="143"/>
        <v/>
      </c>
    </row>
    <row r="322" spans="54:58" x14ac:dyDescent="0.2">
      <c r="BB322" s="52"/>
      <c r="BC322" s="52"/>
      <c r="BD322" s="52"/>
      <c r="BE322" s="52"/>
      <c r="BF322" s="192" t="str">
        <f t="shared" si="143"/>
        <v/>
      </c>
    </row>
    <row r="323" spans="54:58" x14ac:dyDescent="0.2">
      <c r="BB323" s="52"/>
      <c r="BC323" s="52"/>
      <c r="BD323" s="52"/>
      <c r="BE323" s="52"/>
      <c r="BF323" s="192" t="str">
        <f t="shared" si="143"/>
        <v/>
      </c>
    </row>
    <row r="324" spans="54:58" x14ac:dyDescent="0.2">
      <c r="BB324" s="52"/>
      <c r="BC324" s="52"/>
      <c r="BD324" s="52"/>
      <c r="BE324" s="52"/>
      <c r="BF324" s="192" t="str">
        <f t="shared" si="143"/>
        <v/>
      </c>
    </row>
    <row r="325" spans="54:58" x14ac:dyDescent="0.2">
      <c r="BB325" s="52"/>
      <c r="BC325" s="52"/>
      <c r="BD325" s="52"/>
      <c r="BE325" s="52"/>
      <c r="BF325" s="192" t="str">
        <f t="shared" si="143"/>
        <v/>
      </c>
    </row>
    <row r="326" spans="54:58" x14ac:dyDescent="0.2">
      <c r="BB326" s="52"/>
      <c r="BC326" s="52"/>
      <c r="BD326" s="52"/>
      <c r="BE326" s="52"/>
      <c r="BF326" s="192" t="str">
        <f t="shared" si="143"/>
        <v/>
      </c>
    </row>
    <row r="327" spans="54:58" x14ac:dyDescent="0.2">
      <c r="BB327" s="52"/>
      <c r="BC327" s="52"/>
      <c r="BD327" s="52"/>
      <c r="BE327" s="52"/>
      <c r="BF327" s="192" t="str">
        <f t="shared" si="143"/>
        <v/>
      </c>
    </row>
    <row r="328" spans="54:58" x14ac:dyDescent="0.2">
      <c r="BB328" s="52"/>
      <c r="BC328" s="52"/>
      <c r="BD328" s="52"/>
      <c r="BE328" s="52"/>
      <c r="BF328" s="192" t="str">
        <f t="shared" si="143"/>
        <v/>
      </c>
    </row>
    <row r="329" spans="54:58" x14ac:dyDescent="0.2">
      <c r="BB329" s="52"/>
      <c r="BC329" s="52"/>
      <c r="BD329" s="52"/>
      <c r="BE329" s="52"/>
      <c r="BF329" s="192" t="str">
        <f t="shared" ref="BF329:BF392" si="144">CONCATENATE(BB329,BC329,BD329,BE329)</f>
        <v/>
      </c>
    </row>
    <row r="330" spans="54:58" x14ac:dyDescent="0.2">
      <c r="BB330" s="52"/>
      <c r="BC330" s="52"/>
      <c r="BD330" s="52"/>
      <c r="BE330" s="52"/>
      <c r="BF330" s="192" t="str">
        <f t="shared" si="144"/>
        <v/>
      </c>
    </row>
    <row r="331" spans="54:58" x14ac:dyDescent="0.2">
      <c r="BB331" s="52"/>
      <c r="BC331" s="52"/>
      <c r="BD331" s="52"/>
      <c r="BE331" s="52"/>
      <c r="BF331" s="192" t="str">
        <f t="shared" si="144"/>
        <v/>
      </c>
    </row>
    <row r="332" spans="54:58" x14ac:dyDescent="0.2">
      <c r="BB332" s="52"/>
      <c r="BC332" s="52"/>
      <c r="BD332" s="52"/>
      <c r="BE332" s="52"/>
      <c r="BF332" s="192" t="str">
        <f t="shared" si="144"/>
        <v/>
      </c>
    </row>
    <row r="333" spans="54:58" x14ac:dyDescent="0.2">
      <c r="BB333" s="52"/>
      <c r="BC333" s="52"/>
      <c r="BD333" s="52"/>
      <c r="BE333" s="52"/>
      <c r="BF333" s="192" t="str">
        <f t="shared" si="144"/>
        <v/>
      </c>
    </row>
    <row r="334" spans="54:58" x14ac:dyDescent="0.2">
      <c r="BB334" s="52"/>
      <c r="BC334" s="52"/>
      <c r="BD334" s="52"/>
      <c r="BE334" s="52"/>
      <c r="BF334" s="192" t="str">
        <f t="shared" si="144"/>
        <v/>
      </c>
    </row>
    <row r="335" spans="54:58" x14ac:dyDescent="0.2">
      <c r="BB335" s="52"/>
      <c r="BC335" s="52"/>
      <c r="BD335" s="52"/>
      <c r="BE335" s="52"/>
      <c r="BF335" s="192" t="str">
        <f t="shared" si="144"/>
        <v/>
      </c>
    </row>
    <row r="336" spans="54:58" x14ac:dyDescent="0.2">
      <c r="BB336" s="52"/>
      <c r="BC336" s="52"/>
      <c r="BD336" s="52"/>
      <c r="BE336" s="52"/>
      <c r="BF336" s="192" t="str">
        <f t="shared" si="144"/>
        <v/>
      </c>
    </row>
    <row r="337" spans="54:58" x14ac:dyDescent="0.2">
      <c r="BB337" s="52"/>
      <c r="BC337" s="52"/>
      <c r="BD337" s="52"/>
      <c r="BE337" s="52"/>
      <c r="BF337" s="192" t="str">
        <f t="shared" si="144"/>
        <v/>
      </c>
    </row>
    <row r="338" spans="54:58" x14ac:dyDescent="0.2">
      <c r="BB338" s="52"/>
      <c r="BC338" s="52"/>
      <c r="BD338" s="52"/>
      <c r="BE338" s="52"/>
      <c r="BF338" s="192" t="str">
        <f t="shared" si="144"/>
        <v/>
      </c>
    </row>
    <row r="339" spans="54:58" x14ac:dyDescent="0.2">
      <c r="BB339" s="52"/>
      <c r="BC339" s="52"/>
      <c r="BD339" s="52"/>
      <c r="BE339" s="52"/>
      <c r="BF339" s="192" t="str">
        <f t="shared" si="144"/>
        <v/>
      </c>
    </row>
    <row r="340" spans="54:58" x14ac:dyDescent="0.2">
      <c r="BB340" s="52"/>
      <c r="BC340" s="52"/>
      <c r="BD340" s="52"/>
      <c r="BE340" s="52"/>
      <c r="BF340" s="192" t="str">
        <f t="shared" si="144"/>
        <v/>
      </c>
    </row>
    <row r="341" spans="54:58" x14ac:dyDescent="0.2">
      <c r="BB341" s="52"/>
      <c r="BC341" s="52"/>
      <c r="BD341" s="52"/>
      <c r="BE341" s="52"/>
      <c r="BF341" s="192" t="str">
        <f t="shared" si="144"/>
        <v/>
      </c>
    </row>
    <row r="342" spans="54:58" x14ac:dyDescent="0.2">
      <c r="BB342" s="52"/>
      <c r="BC342" s="52"/>
      <c r="BD342" s="52"/>
      <c r="BE342" s="52"/>
      <c r="BF342" s="192" t="str">
        <f t="shared" si="144"/>
        <v/>
      </c>
    </row>
    <row r="343" spans="54:58" x14ac:dyDescent="0.2">
      <c r="BB343" s="52"/>
      <c r="BC343" s="52"/>
      <c r="BD343" s="52"/>
      <c r="BE343" s="52"/>
      <c r="BF343" s="192" t="str">
        <f t="shared" si="144"/>
        <v/>
      </c>
    </row>
    <row r="344" spans="54:58" x14ac:dyDescent="0.2">
      <c r="BB344" s="52"/>
      <c r="BC344" s="52"/>
      <c r="BD344" s="52"/>
      <c r="BE344" s="52"/>
      <c r="BF344" s="192" t="str">
        <f t="shared" si="144"/>
        <v/>
      </c>
    </row>
    <row r="345" spans="54:58" x14ac:dyDescent="0.2">
      <c r="BB345" s="52"/>
      <c r="BC345" s="52"/>
      <c r="BD345" s="52"/>
      <c r="BE345" s="52"/>
      <c r="BF345" s="192" t="str">
        <f t="shared" si="144"/>
        <v/>
      </c>
    </row>
    <row r="346" spans="54:58" x14ac:dyDescent="0.2">
      <c r="BB346" s="52"/>
      <c r="BC346" s="52"/>
      <c r="BD346" s="52"/>
      <c r="BE346" s="52"/>
      <c r="BF346" s="192" t="str">
        <f t="shared" si="144"/>
        <v/>
      </c>
    </row>
    <row r="347" spans="54:58" x14ac:dyDescent="0.2">
      <c r="BB347" s="52"/>
      <c r="BC347" s="52"/>
      <c r="BD347" s="52"/>
      <c r="BE347" s="52"/>
      <c r="BF347" s="192" t="str">
        <f t="shared" si="144"/>
        <v/>
      </c>
    </row>
    <row r="348" spans="54:58" x14ac:dyDescent="0.2">
      <c r="BB348" s="52"/>
      <c r="BC348" s="52"/>
      <c r="BD348" s="52"/>
      <c r="BE348" s="52"/>
      <c r="BF348" s="192" t="str">
        <f t="shared" si="144"/>
        <v/>
      </c>
    </row>
    <row r="349" spans="54:58" x14ac:dyDescent="0.2">
      <c r="BB349" s="52"/>
      <c r="BC349" s="52"/>
      <c r="BD349" s="52"/>
      <c r="BE349" s="52"/>
      <c r="BF349" s="192" t="str">
        <f t="shared" si="144"/>
        <v/>
      </c>
    </row>
    <row r="350" spans="54:58" x14ac:dyDescent="0.2">
      <c r="BB350" s="52"/>
      <c r="BC350" s="52"/>
      <c r="BD350" s="52"/>
      <c r="BE350" s="52"/>
      <c r="BF350" s="192" t="str">
        <f t="shared" si="144"/>
        <v/>
      </c>
    </row>
    <row r="351" spans="54:58" x14ac:dyDescent="0.2">
      <c r="BB351" s="52"/>
      <c r="BC351" s="52"/>
      <c r="BD351" s="52"/>
      <c r="BE351" s="52"/>
      <c r="BF351" s="192" t="str">
        <f t="shared" si="144"/>
        <v/>
      </c>
    </row>
    <row r="352" spans="54:58" x14ac:dyDescent="0.2">
      <c r="BB352" s="52"/>
      <c r="BC352" s="52"/>
      <c r="BD352" s="52"/>
      <c r="BE352" s="52"/>
      <c r="BF352" s="192" t="str">
        <f t="shared" si="144"/>
        <v/>
      </c>
    </row>
    <row r="353" spans="54:58" x14ac:dyDescent="0.2">
      <c r="BB353" s="52"/>
      <c r="BC353" s="52"/>
      <c r="BD353" s="52"/>
      <c r="BE353" s="52"/>
      <c r="BF353" s="192" t="str">
        <f t="shared" si="144"/>
        <v/>
      </c>
    </row>
    <row r="354" spans="54:58" x14ac:dyDescent="0.2">
      <c r="BB354" s="52"/>
      <c r="BC354" s="52"/>
      <c r="BD354" s="52"/>
      <c r="BE354" s="52"/>
      <c r="BF354" s="192" t="str">
        <f t="shared" si="144"/>
        <v/>
      </c>
    </row>
    <row r="355" spans="54:58" x14ac:dyDescent="0.2">
      <c r="BB355" s="52"/>
      <c r="BC355" s="52"/>
      <c r="BD355" s="52"/>
      <c r="BE355" s="52"/>
      <c r="BF355" s="192" t="str">
        <f t="shared" si="144"/>
        <v/>
      </c>
    </row>
    <row r="356" spans="54:58" x14ac:dyDescent="0.2">
      <c r="BB356" s="52"/>
      <c r="BC356" s="52"/>
      <c r="BD356" s="52"/>
      <c r="BE356" s="52"/>
      <c r="BF356" s="192" t="str">
        <f t="shared" si="144"/>
        <v/>
      </c>
    </row>
    <row r="357" spans="54:58" x14ac:dyDescent="0.2">
      <c r="BB357" s="52"/>
      <c r="BC357" s="52"/>
      <c r="BD357" s="52"/>
      <c r="BE357" s="52"/>
      <c r="BF357" s="192" t="str">
        <f t="shared" si="144"/>
        <v/>
      </c>
    </row>
    <row r="358" spans="54:58" x14ac:dyDescent="0.2">
      <c r="BB358" s="52"/>
      <c r="BC358" s="52"/>
      <c r="BD358" s="52"/>
      <c r="BE358" s="52"/>
      <c r="BF358" s="192" t="str">
        <f t="shared" si="144"/>
        <v/>
      </c>
    </row>
    <row r="359" spans="54:58" x14ac:dyDescent="0.2">
      <c r="BB359" s="52"/>
      <c r="BC359" s="52"/>
      <c r="BD359" s="52"/>
      <c r="BE359" s="52"/>
      <c r="BF359" s="192" t="str">
        <f t="shared" si="144"/>
        <v/>
      </c>
    </row>
    <row r="360" spans="54:58" x14ac:dyDescent="0.2">
      <c r="BB360" s="52"/>
      <c r="BC360" s="52"/>
      <c r="BD360" s="52"/>
      <c r="BE360" s="52"/>
      <c r="BF360" s="192" t="str">
        <f t="shared" si="144"/>
        <v/>
      </c>
    </row>
    <row r="361" spans="54:58" x14ac:dyDescent="0.2">
      <c r="BB361" s="52"/>
      <c r="BC361" s="52"/>
      <c r="BD361" s="52"/>
      <c r="BE361" s="52"/>
      <c r="BF361" s="192" t="str">
        <f t="shared" si="144"/>
        <v/>
      </c>
    </row>
    <row r="362" spans="54:58" x14ac:dyDescent="0.2">
      <c r="BB362" s="52"/>
      <c r="BC362" s="52"/>
      <c r="BD362" s="52"/>
      <c r="BE362" s="52"/>
      <c r="BF362" s="192" t="str">
        <f t="shared" si="144"/>
        <v/>
      </c>
    </row>
    <row r="363" spans="54:58" x14ac:dyDescent="0.2">
      <c r="BB363" s="52"/>
      <c r="BC363" s="52"/>
      <c r="BD363" s="52"/>
      <c r="BE363" s="52"/>
      <c r="BF363" s="192" t="str">
        <f t="shared" si="144"/>
        <v/>
      </c>
    </row>
    <row r="364" spans="54:58" x14ac:dyDescent="0.2">
      <c r="BB364" s="52"/>
      <c r="BC364" s="52"/>
      <c r="BD364" s="52"/>
      <c r="BE364" s="52"/>
      <c r="BF364" s="192" t="str">
        <f t="shared" si="144"/>
        <v/>
      </c>
    </row>
    <row r="365" spans="54:58" x14ac:dyDescent="0.2">
      <c r="BB365" s="52"/>
      <c r="BC365" s="52"/>
      <c r="BD365" s="52"/>
      <c r="BE365" s="52"/>
      <c r="BF365" s="192" t="str">
        <f t="shared" si="144"/>
        <v/>
      </c>
    </row>
    <row r="366" spans="54:58" x14ac:dyDescent="0.2">
      <c r="BB366" s="52"/>
      <c r="BC366" s="52"/>
      <c r="BD366" s="52"/>
      <c r="BE366" s="52"/>
      <c r="BF366" s="192" t="str">
        <f t="shared" si="144"/>
        <v/>
      </c>
    </row>
    <row r="367" spans="54:58" x14ac:dyDescent="0.2">
      <c r="BB367" s="52"/>
      <c r="BC367" s="52"/>
      <c r="BD367" s="52"/>
      <c r="BE367" s="52"/>
      <c r="BF367" s="192" t="str">
        <f t="shared" si="144"/>
        <v/>
      </c>
    </row>
    <row r="368" spans="54:58" x14ac:dyDescent="0.2">
      <c r="BB368" s="52"/>
      <c r="BC368" s="52"/>
      <c r="BD368" s="52"/>
      <c r="BE368" s="52"/>
      <c r="BF368" s="192" t="str">
        <f t="shared" si="144"/>
        <v/>
      </c>
    </row>
    <row r="369" spans="54:58" x14ac:dyDescent="0.2">
      <c r="BB369" s="52"/>
      <c r="BC369" s="52"/>
      <c r="BD369" s="52"/>
      <c r="BE369" s="52"/>
      <c r="BF369" s="192" t="str">
        <f t="shared" si="144"/>
        <v/>
      </c>
    </row>
    <row r="370" spans="54:58" x14ac:dyDescent="0.2">
      <c r="BB370" s="52"/>
      <c r="BC370" s="52"/>
      <c r="BD370" s="52"/>
      <c r="BE370" s="52"/>
      <c r="BF370" s="192" t="str">
        <f t="shared" si="144"/>
        <v/>
      </c>
    </row>
    <row r="371" spans="54:58" x14ac:dyDescent="0.2">
      <c r="BB371" s="52"/>
      <c r="BC371" s="52"/>
      <c r="BD371" s="52"/>
      <c r="BE371" s="52"/>
      <c r="BF371" s="192" t="str">
        <f t="shared" si="144"/>
        <v/>
      </c>
    </row>
    <row r="372" spans="54:58" x14ac:dyDescent="0.2">
      <c r="BB372" s="52"/>
      <c r="BC372" s="52"/>
      <c r="BD372" s="52"/>
      <c r="BE372" s="52"/>
      <c r="BF372" s="192" t="str">
        <f t="shared" si="144"/>
        <v/>
      </c>
    </row>
    <row r="373" spans="54:58" x14ac:dyDescent="0.2">
      <c r="BB373" s="52"/>
      <c r="BC373" s="52"/>
      <c r="BD373" s="52"/>
      <c r="BE373" s="52"/>
      <c r="BF373" s="192" t="str">
        <f t="shared" si="144"/>
        <v/>
      </c>
    </row>
    <row r="374" spans="54:58" x14ac:dyDescent="0.2">
      <c r="BB374" s="52"/>
      <c r="BC374" s="52"/>
      <c r="BD374" s="52"/>
      <c r="BE374" s="52"/>
      <c r="BF374" s="192" t="str">
        <f t="shared" si="144"/>
        <v/>
      </c>
    </row>
    <row r="375" spans="54:58" x14ac:dyDescent="0.2">
      <c r="BB375" s="52"/>
      <c r="BC375" s="52"/>
      <c r="BD375" s="52"/>
      <c r="BE375" s="52"/>
      <c r="BF375" s="192" t="str">
        <f t="shared" si="144"/>
        <v/>
      </c>
    </row>
    <row r="376" spans="54:58" x14ac:dyDescent="0.2">
      <c r="BB376" s="52"/>
      <c r="BC376" s="52"/>
      <c r="BD376" s="52"/>
      <c r="BE376" s="52"/>
      <c r="BF376" s="192" t="str">
        <f t="shared" si="144"/>
        <v/>
      </c>
    </row>
    <row r="377" spans="54:58" x14ac:dyDescent="0.2">
      <c r="BB377" s="52"/>
      <c r="BC377" s="52"/>
      <c r="BD377" s="52"/>
      <c r="BE377" s="52"/>
      <c r="BF377" s="192" t="str">
        <f t="shared" si="144"/>
        <v/>
      </c>
    </row>
    <row r="378" spans="54:58" x14ac:dyDescent="0.2">
      <c r="BB378" s="52"/>
      <c r="BC378" s="52"/>
      <c r="BD378" s="52"/>
      <c r="BE378" s="52"/>
      <c r="BF378" s="192" t="str">
        <f t="shared" si="144"/>
        <v/>
      </c>
    </row>
    <row r="379" spans="54:58" x14ac:dyDescent="0.2">
      <c r="BB379" s="52"/>
      <c r="BC379" s="52"/>
      <c r="BD379" s="52"/>
      <c r="BE379" s="52"/>
      <c r="BF379" s="192" t="str">
        <f t="shared" si="144"/>
        <v/>
      </c>
    </row>
    <row r="380" spans="54:58" x14ac:dyDescent="0.2">
      <c r="BB380" s="52"/>
      <c r="BC380" s="52"/>
      <c r="BD380" s="52"/>
      <c r="BE380" s="52"/>
      <c r="BF380" s="192" t="str">
        <f t="shared" si="144"/>
        <v/>
      </c>
    </row>
    <row r="381" spans="54:58" x14ac:dyDescent="0.2">
      <c r="BB381" s="52"/>
      <c r="BC381" s="52"/>
      <c r="BD381" s="52"/>
      <c r="BE381" s="52"/>
      <c r="BF381" s="192" t="str">
        <f t="shared" si="144"/>
        <v/>
      </c>
    </row>
    <row r="382" spans="54:58" x14ac:dyDescent="0.2">
      <c r="BB382" s="52"/>
      <c r="BC382" s="52"/>
      <c r="BD382" s="52"/>
      <c r="BE382" s="52"/>
      <c r="BF382" s="192" t="str">
        <f t="shared" si="144"/>
        <v/>
      </c>
    </row>
    <row r="383" spans="54:58" x14ac:dyDescent="0.2">
      <c r="BB383" s="52"/>
      <c r="BC383" s="52"/>
      <c r="BD383" s="52"/>
      <c r="BE383" s="52"/>
      <c r="BF383" s="192" t="str">
        <f t="shared" si="144"/>
        <v/>
      </c>
    </row>
    <row r="384" spans="54:58" x14ac:dyDescent="0.2">
      <c r="BB384" s="52"/>
      <c r="BC384" s="52"/>
      <c r="BD384" s="52"/>
      <c r="BE384" s="52"/>
      <c r="BF384" s="192" t="str">
        <f t="shared" si="144"/>
        <v/>
      </c>
    </row>
    <row r="385" spans="54:58" x14ac:dyDescent="0.2">
      <c r="BB385" s="52"/>
      <c r="BC385" s="52"/>
      <c r="BD385" s="52"/>
      <c r="BE385" s="52"/>
      <c r="BF385" s="192" t="str">
        <f t="shared" si="144"/>
        <v/>
      </c>
    </row>
    <row r="386" spans="54:58" x14ac:dyDescent="0.2">
      <c r="BB386" s="52"/>
      <c r="BC386" s="52"/>
      <c r="BD386" s="52"/>
      <c r="BE386" s="52"/>
      <c r="BF386" s="192" t="str">
        <f t="shared" si="144"/>
        <v/>
      </c>
    </row>
    <row r="387" spans="54:58" x14ac:dyDescent="0.2">
      <c r="BB387" s="52"/>
      <c r="BC387" s="52"/>
      <c r="BD387" s="52"/>
      <c r="BE387" s="52"/>
      <c r="BF387" s="192" t="str">
        <f t="shared" si="144"/>
        <v/>
      </c>
    </row>
    <row r="388" spans="54:58" x14ac:dyDescent="0.2">
      <c r="BB388" s="52"/>
      <c r="BC388" s="52"/>
      <c r="BD388" s="52"/>
      <c r="BE388" s="52"/>
      <c r="BF388" s="192" t="str">
        <f t="shared" si="144"/>
        <v/>
      </c>
    </row>
    <row r="389" spans="54:58" x14ac:dyDescent="0.2">
      <c r="BB389" s="52"/>
      <c r="BC389" s="52"/>
      <c r="BD389" s="52"/>
      <c r="BE389" s="52"/>
      <c r="BF389" s="192" t="str">
        <f t="shared" si="144"/>
        <v/>
      </c>
    </row>
    <row r="390" spans="54:58" x14ac:dyDescent="0.2">
      <c r="BB390" s="52"/>
      <c r="BC390" s="52"/>
      <c r="BD390" s="52"/>
      <c r="BE390" s="52"/>
      <c r="BF390" s="192" t="str">
        <f t="shared" si="144"/>
        <v/>
      </c>
    </row>
    <row r="391" spans="54:58" x14ac:dyDescent="0.2">
      <c r="BB391" s="52"/>
      <c r="BC391" s="52"/>
      <c r="BD391" s="52"/>
      <c r="BE391" s="52"/>
      <c r="BF391" s="192" t="str">
        <f t="shared" si="144"/>
        <v/>
      </c>
    </row>
    <row r="392" spans="54:58" x14ac:dyDescent="0.2">
      <c r="BB392" s="52"/>
      <c r="BC392" s="52"/>
      <c r="BD392" s="52"/>
      <c r="BE392" s="52"/>
      <c r="BF392" s="192" t="str">
        <f t="shared" si="144"/>
        <v/>
      </c>
    </row>
    <row r="393" spans="54:58" x14ac:dyDescent="0.2">
      <c r="BB393" s="52"/>
      <c r="BC393" s="52"/>
      <c r="BD393" s="52"/>
      <c r="BE393" s="52"/>
      <c r="BF393" s="192" t="str">
        <f t="shared" ref="BF393:BF456" si="145">CONCATENATE(BB393,BC393,BD393,BE393)</f>
        <v/>
      </c>
    </row>
    <row r="394" spans="54:58" x14ac:dyDescent="0.2">
      <c r="BB394" s="52"/>
      <c r="BC394" s="52"/>
      <c r="BD394" s="52"/>
      <c r="BE394" s="52"/>
      <c r="BF394" s="192" t="str">
        <f t="shared" si="145"/>
        <v/>
      </c>
    </row>
    <row r="395" spans="54:58" x14ac:dyDescent="0.2">
      <c r="BB395" s="52"/>
      <c r="BC395" s="52"/>
      <c r="BD395" s="52"/>
      <c r="BE395" s="52"/>
      <c r="BF395" s="192" t="str">
        <f t="shared" si="145"/>
        <v/>
      </c>
    </row>
    <row r="396" spans="54:58" x14ac:dyDescent="0.2">
      <c r="BB396" s="52"/>
      <c r="BC396" s="52"/>
      <c r="BD396" s="52"/>
      <c r="BE396" s="52"/>
      <c r="BF396" s="192" t="str">
        <f t="shared" si="145"/>
        <v/>
      </c>
    </row>
    <row r="397" spans="54:58" x14ac:dyDescent="0.2">
      <c r="BB397" s="52"/>
      <c r="BC397" s="52"/>
      <c r="BD397" s="52"/>
      <c r="BE397" s="52"/>
      <c r="BF397" s="192" t="str">
        <f t="shared" si="145"/>
        <v/>
      </c>
    </row>
    <row r="398" spans="54:58" x14ac:dyDescent="0.2">
      <c r="BB398" s="52"/>
      <c r="BC398" s="52"/>
      <c r="BD398" s="52"/>
      <c r="BE398" s="52"/>
      <c r="BF398" s="192" t="str">
        <f t="shared" si="145"/>
        <v/>
      </c>
    </row>
    <row r="399" spans="54:58" x14ac:dyDescent="0.2">
      <c r="BB399" s="52"/>
      <c r="BC399" s="52"/>
      <c r="BD399" s="52"/>
      <c r="BE399" s="52"/>
      <c r="BF399" s="192" t="str">
        <f t="shared" si="145"/>
        <v/>
      </c>
    </row>
    <row r="400" spans="54:58" x14ac:dyDescent="0.2">
      <c r="BB400" s="52"/>
      <c r="BC400" s="52"/>
      <c r="BD400" s="52"/>
      <c r="BE400" s="52"/>
      <c r="BF400" s="192" t="str">
        <f t="shared" si="145"/>
        <v/>
      </c>
    </row>
    <row r="401" spans="54:58" x14ac:dyDescent="0.2">
      <c r="BB401" s="52"/>
      <c r="BC401" s="52"/>
      <c r="BD401" s="52"/>
      <c r="BE401" s="52"/>
      <c r="BF401" s="192" t="str">
        <f t="shared" si="145"/>
        <v/>
      </c>
    </row>
    <row r="402" spans="54:58" x14ac:dyDescent="0.2">
      <c r="BB402" s="52"/>
      <c r="BC402" s="52"/>
      <c r="BD402" s="52"/>
      <c r="BE402" s="52"/>
      <c r="BF402" s="192" t="str">
        <f t="shared" si="145"/>
        <v/>
      </c>
    </row>
    <row r="403" spans="54:58" x14ac:dyDescent="0.2">
      <c r="BB403" s="52"/>
      <c r="BC403" s="52"/>
      <c r="BD403" s="52"/>
      <c r="BE403" s="52"/>
      <c r="BF403" s="192" t="str">
        <f t="shared" si="145"/>
        <v/>
      </c>
    </row>
    <row r="404" spans="54:58" x14ac:dyDescent="0.2">
      <c r="BB404" s="52"/>
      <c r="BC404" s="52"/>
      <c r="BD404" s="52"/>
      <c r="BE404" s="52"/>
      <c r="BF404" s="192" t="str">
        <f t="shared" si="145"/>
        <v/>
      </c>
    </row>
    <row r="405" spans="54:58" x14ac:dyDescent="0.2">
      <c r="BB405" s="52"/>
      <c r="BC405" s="52"/>
      <c r="BD405" s="52"/>
      <c r="BE405" s="52"/>
      <c r="BF405" s="192" t="str">
        <f t="shared" si="145"/>
        <v/>
      </c>
    </row>
    <row r="406" spans="54:58" x14ac:dyDescent="0.2">
      <c r="BB406" s="52"/>
      <c r="BC406" s="52"/>
      <c r="BD406" s="52"/>
      <c r="BE406" s="52"/>
      <c r="BF406" s="192" t="str">
        <f t="shared" si="145"/>
        <v/>
      </c>
    </row>
    <row r="407" spans="54:58" x14ac:dyDescent="0.2">
      <c r="BB407" s="52"/>
      <c r="BC407" s="52"/>
      <c r="BD407" s="52"/>
      <c r="BE407" s="52"/>
      <c r="BF407" s="192" t="str">
        <f t="shared" si="145"/>
        <v/>
      </c>
    </row>
    <row r="408" spans="54:58" x14ac:dyDescent="0.2">
      <c r="BB408" s="52"/>
      <c r="BC408" s="52"/>
      <c r="BD408" s="52"/>
      <c r="BE408" s="52"/>
      <c r="BF408" s="192" t="str">
        <f t="shared" si="145"/>
        <v/>
      </c>
    </row>
    <row r="409" spans="54:58" x14ac:dyDescent="0.2">
      <c r="BB409" s="52"/>
      <c r="BC409" s="52"/>
      <c r="BD409" s="52"/>
      <c r="BE409" s="52"/>
      <c r="BF409" s="192" t="str">
        <f t="shared" si="145"/>
        <v/>
      </c>
    </row>
    <row r="410" spans="54:58" x14ac:dyDescent="0.2">
      <c r="BB410" s="52"/>
      <c r="BC410" s="52"/>
      <c r="BD410" s="52"/>
      <c r="BE410" s="52"/>
      <c r="BF410" s="192" t="str">
        <f t="shared" si="145"/>
        <v/>
      </c>
    </row>
    <row r="411" spans="54:58" x14ac:dyDescent="0.2">
      <c r="BB411" s="52"/>
      <c r="BC411" s="52"/>
      <c r="BD411" s="52"/>
      <c r="BE411" s="52"/>
      <c r="BF411" s="192" t="str">
        <f t="shared" si="145"/>
        <v/>
      </c>
    </row>
    <row r="412" spans="54:58" x14ac:dyDescent="0.2">
      <c r="BB412" s="52"/>
      <c r="BC412" s="52"/>
      <c r="BD412" s="52"/>
      <c r="BE412" s="52"/>
      <c r="BF412" s="192" t="str">
        <f t="shared" si="145"/>
        <v/>
      </c>
    </row>
    <row r="413" spans="54:58" x14ac:dyDescent="0.2">
      <c r="BB413" s="52"/>
      <c r="BC413" s="52"/>
      <c r="BD413" s="52"/>
      <c r="BE413" s="52"/>
      <c r="BF413" s="192" t="str">
        <f t="shared" si="145"/>
        <v/>
      </c>
    </row>
    <row r="414" spans="54:58" x14ac:dyDescent="0.2">
      <c r="BB414" s="52"/>
      <c r="BC414" s="52"/>
      <c r="BD414" s="52"/>
      <c r="BE414" s="52"/>
      <c r="BF414" s="192" t="str">
        <f t="shared" si="145"/>
        <v/>
      </c>
    </row>
    <row r="415" spans="54:58" x14ac:dyDescent="0.2">
      <c r="BB415" s="52"/>
      <c r="BC415" s="52"/>
      <c r="BD415" s="52"/>
      <c r="BE415" s="52"/>
      <c r="BF415" s="192" t="str">
        <f t="shared" si="145"/>
        <v/>
      </c>
    </row>
    <row r="416" spans="54:58" x14ac:dyDescent="0.2">
      <c r="BB416" s="52"/>
      <c r="BC416" s="52"/>
      <c r="BD416" s="52"/>
      <c r="BE416" s="52"/>
      <c r="BF416" s="192" t="str">
        <f t="shared" si="145"/>
        <v/>
      </c>
    </row>
    <row r="417" spans="54:58" x14ac:dyDescent="0.2">
      <c r="BB417" s="52"/>
      <c r="BC417" s="52"/>
      <c r="BD417" s="52"/>
      <c r="BE417" s="52"/>
      <c r="BF417" s="192" t="str">
        <f t="shared" si="145"/>
        <v/>
      </c>
    </row>
    <row r="418" spans="54:58" x14ac:dyDescent="0.2">
      <c r="BB418" s="52"/>
      <c r="BC418" s="52"/>
      <c r="BD418" s="52"/>
      <c r="BE418" s="52"/>
      <c r="BF418" s="192" t="str">
        <f t="shared" si="145"/>
        <v/>
      </c>
    </row>
    <row r="419" spans="54:58" x14ac:dyDescent="0.2">
      <c r="BB419" s="52"/>
      <c r="BC419" s="52"/>
      <c r="BD419" s="52"/>
      <c r="BE419" s="52"/>
      <c r="BF419" s="192" t="str">
        <f t="shared" si="145"/>
        <v/>
      </c>
    </row>
    <row r="420" spans="54:58" x14ac:dyDescent="0.2">
      <c r="BB420" s="52"/>
      <c r="BC420" s="52"/>
      <c r="BD420" s="52"/>
      <c r="BE420" s="52"/>
      <c r="BF420" s="192" t="str">
        <f t="shared" si="145"/>
        <v/>
      </c>
    </row>
    <row r="421" spans="54:58" x14ac:dyDescent="0.2">
      <c r="BB421" s="52"/>
      <c r="BC421" s="52"/>
      <c r="BD421" s="52"/>
      <c r="BE421" s="52"/>
      <c r="BF421" s="192" t="str">
        <f t="shared" si="145"/>
        <v/>
      </c>
    </row>
    <row r="422" spans="54:58" x14ac:dyDescent="0.2">
      <c r="BB422" s="52"/>
      <c r="BC422" s="52"/>
      <c r="BD422" s="52"/>
      <c r="BE422" s="52"/>
      <c r="BF422" s="192" t="str">
        <f t="shared" si="145"/>
        <v/>
      </c>
    </row>
    <row r="423" spans="54:58" x14ac:dyDescent="0.2">
      <c r="BB423" s="52"/>
      <c r="BC423" s="52"/>
      <c r="BD423" s="52"/>
      <c r="BE423" s="52"/>
      <c r="BF423" s="192" t="str">
        <f t="shared" si="145"/>
        <v/>
      </c>
    </row>
    <row r="424" spans="54:58" x14ac:dyDescent="0.2">
      <c r="BB424" s="52"/>
      <c r="BC424" s="52"/>
      <c r="BD424" s="52"/>
      <c r="BE424" s="52"/>
      <c r="BF424" s="192" t="str">
        <f t="shared" si="145"/>
        <v/>
      </c>
    </row>
    <row r="425" spans="54:58" x14ac:dyDescent="0.2">
      <c r="BB425" s="52"/>
      <c r="BC425" s="52"/>
      <c r="BD425" s="52"/>
      <c r="BE425" s="52"/>
      <c r="BF425" s="192" t="str">
        <f t="shared" si="145"/>
        <v/>
      </c>
    </row>
    <row r="426" spans="54:58" x14ac:dyDescent="0.2">
      <c r="BB426" s="52"/>
      <c r="BC426" s="52"/>
      <c r="BD426" s="52"/>
      <c r="BE426" s="52"/>
      <c r="BF426" s="192" t="str">
        <f t="shared" si="145"/>
        <v/>
      </c>
    </row>
    <row r="427" spans="54:58" x14ac:dyDescent="0.2">
      <c r="BB427" s="52"/>
      <c r="BC427" s="52"/>
      <c r="BD427" s="52"/>
      <c r="BE427" s="52"/>
      <c r="BF427" s="192" t="str">
        <f t="shared" si="145"/>
        <v/>
      </c>
    </row>
    <row r="428" spans="54:58" x14ac:dyDescent="0.2">
      <c r="BB428" s="52"/>
      <c r="BC428" s="52"/>
      <c r="BD428" s="52"/>
      <c r="BE428" s="52"/>
      <c r="BF428" s="192" t="str">
        <f t="shared" si="145"/>
        <v/>
      </c>
    </row>
    <row r="429" spans="54:58" x14ac:dyDescent="0.2">
      <c r="BB429" s="52"/>
      <c r="BC429" s="52"/>
      <c r="BD429" s="52"/>
      <c r="BE429" s="52"/>
      <c r="BF429" s="192" t="str">
        <f t="shared" si="145"/>
        <v/>
      </c>
    </row>
    <row r="430" spans="54:58" x14ac:dyDescent="0.2">
      <c r="BB430" s="52"/>
      <c r="BC430" s="52"/>
      <c r="BD430" s="52"/>
      <c r="BE430" s="52"/>
      <c r="BF430" s="192" t="str">
        <f t="shared" si="145"/>
        <v/>
      </c>
    </row>
    <row r="431" spans="54:58" x14ac:dyDescent="0.2">
      <c r="BB431" s="52"/>
      <c r="BC431" s="52"/>
      <c r="BD431" s="52"/>
      <c r="BE431" s="52"/>
      <c r="BF431" s="192" t="str">
        <f t="shared" si="145"/>
        <v/>
      </c>
    </row>
    <row r="432" spans="54:58" x14ac:dyDescent="0.2">
      <c r="BB432" s="52"/>
      <c r="BC432" s="52"/>
      <c r="BD432" s="52"/>
      <c r="BE432" s="52"/>
      <c r="BF432" s="192" t="str">
        <f t="shared" si="145"/>
        <v/>
      </c>
    </row>
    <row r="433" spans="54:58" x14ac:dyDescent="0.2">
      <c r="BB433" s="52"/>
      <c r="BC433" s="52"/>
      <c r="BD433" s="52"/>
      <c r="BE433" s="52"/>
      <c r="BF433" s="192" t="str">
        <f t="shared" si="145"/>
        <v/>
      </c>
    </row>
    <row r="434" spans="54:58" x14ac:dyDescent="0.2">
      <c r="BB434" s="52"/>
      <c r="BC434" s="52"/>
      <c r="BD434" s="52"/>
      <c r="BE434" s="52"/>
      <c r="BF434" s="192" t="str">
        <f t="shared" si="145"/>
        <v/>
      </c>
    </row>
    <row r="435" spans="54:58" x14ac:dyDescent="0.2">
      <c r="BB435" s="52"/>
      <c r="BC435" s="52"/>
      <c r="BD435" s="52"/>
      <c r="BE435" s="52"/>
      <c r="BF435" s="192" t="str">
        <f t="shared" si="145"/>
        <v/>
      </c>
    </row>
    <row r="436" spans="54:58" x14ac:dyDescent="0.2">
      <c r="BB436" s="52"/>
      <c r="BC436" s="52"/>
      <c r="BD436" s="52"/>
      <c r="BE436" s="52"/>
      <c r="BF436" s="192" t="str">
        <f t="shared" si="145"/>
        <v/>
      </c>
    </row>
    <row r="437" spans="54:58" x14ac:dyDescent="0.2">
      <c r="BB437" s="52"/>
      <c r="BC437" s="52"/>
      <c r="BD437" s="52"/>
      <c r="BE437" s="52"/>
      <c r="BF437" s="192" t="str">
        <f t="shared" si="145"/>
        <v/>
      </c>
    </row>
    <row r="438" spans="54:58" x14ac:dyDescent="0.2">
      <c r="BB438" s="52"/>
      <c r="BC438" s="52"/>
      <c r="BD438" s="52"/>
      <c r="BE438" s="52"/>
      <c r="BF438" s="192" t="str">
        <f t="shared" si="145"/>
        <v/>
      </c>
    </row>
    <row r="439" spans="54:58" x14ac:dyDescent="0.2">
      <c r="BB439" s="52"/>
      <c r="BC439" s="52"/>
      <c r="BD439" s="52"/>
      <c r="BE439" s="52"/>
      <c r="BF439" s="192" t="str">
        <f t="shared" si="145"/>
        <v/>
      </c>
    </row>
    <row r="440" spans="54:58" x14ac:dyDescent="0.2">
      <c r="BB440" s="52"/>
      <c r="BC440" s="52"/>
      <c r="BD440" s="52"/>
      <c r="BE440" s="52"/>
      <c r="BF440" s="192" t="str">
        <f t="shared" si="145"/>
        <v/>
      </c>
    </row>
    <row r="441" spans="54:58" x14ac:dyDescent="0.2">
      <c r="BB441" s="52"/>
      <c r="BC441" s="52"/>
      <c r="BD441" s="52"/>
      <c r="BE441" s="52"/>
      <c r="BF441" s="192" t="str">
        <f t="shared" si="145"/>
        <v/>
      </c>
    </row>
    <row r="442" spans="54:58" x14ac:dyDescent="0.2">
      <c r="BB442" s="52"/>
      <c r="BC442" s="52"/>
      <c r="BD442" s="52"/>
      <c r="BE442" s="52"/>
      <c r="BF442" s="192" t="str">
        <f t="shared" si="145"/>
        <v/>
      </c>
    </row>
    <row r="443" spans="54:58" x14ac:dyDescent="0.2">
      <c r="BB443" s="52"/>
      <c r="BC443" s="52"/>
      <c r="BD443" s="52"/>
      <c r="BE443" s="52"/>
      <c r="BF443" s="192" t="str">
        <f t="shared" si="145"/>
        <v/>
      </c>
    </row>
    <row r="444" spans="54:58" x14ac:dyDescent="0.2">
      <c r="BB444" s="52"/>
      <c r="BC444" s="52"/>
      <c r="BD444" s="52"/>
      <c r="BE444" s="52"/>
      <c r="BF444" s="192" t="str">
        <f t="shared" si="145"/>
        <v/>
      </c>
    </row>
    <row r="445" spans="54:58" x14ac:dyDescent="0.2">
      <c r="BB445" s="52"/>
      <c r="BC445" s="52"/>
      <c r="BD445" s="52"/>
      <c r="BE445" s="52"/>
      <c r="BF445" s="192" t="str">
        <f t="shared" si="145"/>
        <v/>
      </c>
    </row>
    <row r="446" spans="54:58" x14ac:dyDescent="0.2">
      <c r="BB446" s="52"/>
      <c r="BC446" s="52"/>
      <c r="BD446" s="52"/>
      <c r="BE446" s="52"/>
      <c r="BF446" s="192" t="str">
        <f t="shared" si="145"/>
        <v/>
      </c>
    </row>
    <row r="447" spans="54:58" x14ac:dyDescent="0.2">
      <c r="BB447" s="52"/>
      <c r="BC447" s="52"/>
      <c r="BD447" s="52"/>
      <c r="BE447" s="52"/>
      <c r="BF447" s="192" t="str">
        <f t="shared" si="145"/>
        <v/>
      </c>
    </row>
    <row r="448" spans="54:58" x14ac:dyDescent="0.2">
      <c r="BB448" s="52"/>
      <c r="BC448" s="52"/>
      <c r="BD448" s="52"/>
      <c r="BE448" s="52"/>
      <c r="BF448" s="192" t="str">
        <f t="shared" si="145"/>
        <v/>
      </c>
    </row>
    <row r="449" spans="54:58" x14ac:dyDescent="0.2">
      <c r="BB449" s="52"/>
      <c r="BC449" s="52"/>
      <c r="BD449" s="52"/>
      <c r="BE449" s="52"/>
      <c r="BF449" s="192" t="str">
        <f t="shared" si="145"/>
        <v/>
      </c>
    </row>
    <row r="450" spans="54:58" x14ac:dyDescent="0.2">
      <c r="BB450" s="52"/>
      <c r="BC450" s="52"/>
      <c r="BD450" s="52"/>
      <c r="BE450" s="52"/>
      <c r="BF450" s="192" t="str">
        <f t="shared" si="145"/>
        <v/>
      </c>
    </row>
    <row r="451" spans="54:58" x14ac:dyDescent="0.2">
      <c r="BB451" s="52"/>
      <c r="BC451" s="52"/>
      <c r="BD451" s="52"/>
      <c r="BE451" s="52"/>
      <c r="BF451" s="192" t="str">
        <f t="shared" si="145"/>
        <v/>
      </c>
    </row>
    <row r="452" spans="54:58" x14ac:dyDescent="0.2">
      <c r="BB452" s="52"/>
      <c r="BC452" s="52"/>
      <c r="BD452" s="52"/>
      <c r="BE452" s="52"/>
      <c r="BF452" s="192" t="str">
        <f t="shared" si="145"/>
        <v/>
      </c>
    </row>
    <row r="453" spans="54:58" x14ac:dyDescent="0.2">
      <c r="BB453" s="52"/>
      <c r="BC453" s="52"/>
      <c r="BD453" s="52"/>
      <c r="BE453" s="52"/>
      <c r="BF453" s="192" t="str">
        <f t="shared" si="145"/>
        <v/>
      </c>
    </row>
    <row r="454" spans="54:58" x14ac:dyDescent="0.2">
      <c r="BB454" s="52"/>
      <c r="BC454" s="52"/>
      <c r="BD454" s="52"/>
      <c r="BE454" s="52"/>
      <c r="BF454" s="192" t="str">
        <f t="shared" si="145"/>
        <v/>
      </c>
    </row>
    <row r="455" spans="54:58" x14ac:dyDescent="0.2">
      <c r="BB455" s="52"/>
      <c r="BC455" s="52"/>
      <c r="BD455" s="52"/>
      <c r="BE455" s="52"/>
      <c r="BF455" s="192" t="str">
        <f t="shared" si="145"/>
        <v/>
      </c>
    </row>
    <row r="456" spans="54:58" x14ac:dyDescent="0.2">
      <c r="BB456" s="52"/>
      <c r="BC456" s="52"/>
      <c r="BD456" s="52"/>
      <c r="BE456" s="52"/>
      <c r="BF456" s="192" t="str">
        <f t="shared" si="145"/>
        <v/>
      </c>
    </row>
    <row r="457" spans="54:58" x14ac:dyDescent="0.2">
      <c r="BB457" s="52"/>
      <c r="BC457" s="52"/>
      <c r="BD457" s="52"/>
      <c r="BE457" s="52"/>
      <c r="BF457" s="192" t="str">
        <f t="shared" ref="BF457:BF520" si="146">CONCATENATE(BB457,BC457,BD457,BE457)</f>
        <v/>
      </c>
    </row>
    <row r="458" spans="54:58" x14ac:dyDescent="0.2">
      <c r="BB458" s="52"/>
      <c r="BC458" s="52"/>
      <c r="BD458" s="52"/>
      <c r="BE458" s="52"/>
      <c r="BF458" s="192" t="str">
        <f t="shared" si="146"/>
        <v/>
      </c>
    </row>
    <row r="459" spans="54:58" x14ac:dyDescent="0.2">
      <c r="BB459" s="52"/>
      <c r="BC459" s="52"/>
      <c r="BD459" s="52"/>
      <c r="BE459" s="52"/>
      <c r="BF459" s="192" t="str">
        <f t="shared" si="146"/>
        <v/>
      </c>
    </row>
    <row r="460" spans="54:58" x14ac:dyDescent="0.2">
      <c r="BB460" s="52"/>
      <c r="BC460" s="52"/>
      <c r="BD460" s="52"/>
      <c r="BE460" s="52"/>
      <c r="BF460" s="192" t="str">
        <f t="shared" si="146"/>
        <v/>
      </c>
    </row>
    <row r="461" spans="54:58" x14ac:dyDescent="0.2">
      <c r="BB461" s="52"/>
      <c r="BC461" s="52"/>
      <c r="BD461" s="52"/>
      <c r="BE461" s="52"/>
      <c r="BF461" s="192" t="str">
        <f t="shared" si="146"/>
        <v/>
      </c>
    </row>
    <row r="462" spans="54:58" x14ac:dyDescent="0.2">
      <c r="BB462" s="52"/>
      <c r="BC462" s="52"/>
      <c r="BD462" s="52"/>
      <c r="BE462" s="52"/>
      <c r="BF462" s="192" t="str">
        <f t="shared" si="146"/>
        <v/>
      </c>
    </row>
    <row r="463" spans="54:58" x14ac:dyDescent="0.2">
      <c r="BB463" s="52"/>
      <c r="BC463" s="52"/>
      <c r="BD463" s="52"/>
      <c r="BE463" s="52"/>
      <c r="BF463" s="192" t="str">
        <f t="shared" si="146"/>
        <v/>
      </c>
    </row>
    <row r="464" spans="54:58" x14ac:dyDescent="0.2">
      <c r="BB464" s="52"/>
      <c r="BC464" s="52"/>
      <c r="BD464" s="52"/>
      <c r="BE464" s="52"/>
      <c r="BF464" s="192" t="str">
        <f t="shared" si="146"/>
        <v/>
      </c>
    </row>
    <row r="465" spans="54:58" x14ac:dyDescent="0.2">
      <c r="BB465" s="52"/>
      <c r="BC465" s="52"/>
      <c r="BD465" s="52"/>
      <c r="BE465" s="52"/>
      <c r="BF465" s="192" t="str">
        <f t="shared" si="146"/>
        <v/>
      </c>
    </row>
    <row r="466" spans="54:58" x14ac:dyDescent="0.2">
      <c r="BB466" s="52"/>
      <c r="BC466" s="52"/>
      <c r="BD466" s="52"/>
      <c r="BE466" s="52"/>
      <c r="BF466" s="192" t="str">
        <f t="shared" si="146"/>
        <v/>
      </c>
    </row>
    <row r="467" spans="54:58" x14ac:dyDescent="0.2">
      <c r="BB467" s="52"/>
      <c r="BC467" s="52"/>
      <c r="BD467" s="52"/>
      <c r="BE467" s="52"/>
      <c r="BF467" s="192" t="str">
        <f t="shared" si="146"/>
        <v/>
      </c>
    </row>
    <row r="468" spans="54:58" x14ac:dyDescent="0.2">
      <c r="BB468" s="52"/>
      <c r="BC468" s="52"/>
      <c r="BD468" s="52"/>
      <c r="BE468" s="52"/>
      <c r="BF468" s="192" t="str">
        <f t="shared" si="146"/>
        <v/>
      </c>
    </row>
    <row r="469" spans="54:58" x14ac:dyDescent="0.2">
      <c r="BB469" s="52"/>
      <c r="BC469" s="52"/>
      <c r="BD469" s="52"/>
      <c r="BE469" s="52"/>
      <c r="BF469" s="192" t="str">
        <f t="shared" si="146"/>
        <v/>
      </c>
    </row>
    <row r="470" spans="54:58" x14ac:dyDescent="0.2">
      <c r="BB470" s="52"/>
      <c r="BC470" s="52"/>
      <c r="BD470" s="52"/>
      <c r="BE470" s="52"/>
      <c r="BF470" s="192" t="str">
        <f t="shared" si="146"/>
        <v/>
      </c>
    </row>
    <row r="471" spans="54:58" x14ac:dyDescent="0.2">
      <c r="BB471" s="52"/>
      <c r="BC471" s="52"/>
      <c r="BD471" s="52"/>
      <c r="BE471" s="52"/>
      <c r="BF471" s="192" t="str">
        <f t="shared" si="146"/>
        <v/>
      </c>
    </row>
    <row r="472" spans="54:58" x14ac:dyDescent="0.2">
      <c r="BB472" s="52"/>
      <c r="BC472" s="52"/>
      <c r="BD472" s="52"/>
      <c r="BE472" s="52"/>
      <c r="BF472" s="192" t="str">
        <f t="shared" si="146"/>
        <v/>
      </c>
    </row>
    <row r="473" spans="54:58" x14ac:dyDescent="0.2">
      <c r="BB473" s="52"/>
      <c r="BC473" s="52"/>
      <c r="BD473" s="52"/>
      <c r="BE473" s="52"/>
      <c r="BF473" s="192" t="str">
        <f t="shared" si="146"/>
        <v/>
      </c>
    </row>
    <row r="474" spans="54:58" x14ac:dyDescent="0.2">
      <c r="BB474" s="52"/>
      <c r="BC474" s="52"/>
      <c r="BD474" s="52"/>
      <c r="BE474" s="52"/>
      <c r="BF474" s="192" t="str">
        <f t="shared" si="146"/>
        <v/>
      </c>
    </row>
    <row r="475" spans="54:58" x14ac:dyDescent="0.2">
      <c r="BB475" s="52"/>
      <c r="BC475" s="52"/>
      <c r="BD475" s="52"/>
      <c r="BE475" s="52"/>
      <c r="BF475" s="192" t="str">
        <f t="shared" si="146"/>
        <v/>
      </c>
    </row>
    <row r="476" spans="54:58" x14ac:dyDescent="0.2">
      <c r="BB476" s="52"/>
      <c r="BC476" s="52"/>
      <c r="BD476" s="52"/>
      <c r="BE476" s="52"/>
      <c r="BF476" s="192" t="str">
        <f t="shared" si="146"/>
        <v/>
      </c>
    </row>
    <row r="477" spans="54:58" x14ac:dyDescent="0.2">
      <c r="BB477" s="52"/>
      <c r="BC477" s="52"/>
      <c r="BD477" s="52"/>
      <c r="BE477" s="52"/>
      <c r="BF477" s="192" t="str">
        <f t="shared" si="146"/>
        <v/>
      </c>
    </row>
    <row r="478" spans="54:58" x14ac:dyDescent="0.2">
      <c r="BB478" s="52"/>
      <c r="BC478" s="52"/>
      <c r="BD478" s="52"/>
      <c r="BE478" s="52"/>
      <c r="BF478" s="192" t="str">
        <f t="shared" si="146"/>
        <v/>
      </c>
    </row>
    <row r="479" spans="54:58" x14ac:dyDescent="0.2">
      <c r="BB479" s="52"/>
      <c r="BC479" s="52"/>
      <c r="BD479" s="52"/>
      <c r="BE479" s="52"/>
      <c r="BF479" s="192" t="str">
        <f t="shared" si="146"/>
        <v/>
      </c>
    </row>
    <row r="480" spans="54:58" x14ac:dyDescent="0.2">
      <c r="BB480" s="52"/>
      <c r="BC480" s="52"/>
      <c r="BD480" s="52"/>
      <c r="BE480" s="52"/>
      <c r="BF480" s="192" t="str">
        <f t="shared" si="146"/>
        <v/>
      </c>
    </row>
    <row r="481" spans="54:58" x14ac:dyDescent="0.2">
      <c r="BB481" s="52"/>
      <c r="BC481" s="52"/>
      <c r="BD481" s="52"/>
      <c r="BE481" s="52"/>
      <c r="BF481" s="192" t="str">
        <f t="shared" si="146"/>
        <v/>
      </c>
    </row>
    <row r="482" spans="54:58" x14ac:dyDescent="0.2">
      <c r="BB482" s="52"/>
      <c r="BC482" s="52"/>
      <c r="BD482" s="52"/>
      <c r="BE482" s="52"/>
      <c r="BF482" s="192" t="str">
        <f t="shared" si="146"/>
        <v/>
      </c>
    </row>
    <row r="483" spans="54:58" x14ac:dyDescent="0.2">
      <c r="BB483" s="52"/>
      <c r="BC483" s="52"/>
      <c r="BD483" s="52"/>
      <c r="BE483" s="52"/>
      <c r="BF483" s="192" t="str">
        <f t="shared" si="146"/>
        <v/>
      </c>
    </row>
    <row r="484" spans="54:58" x14ac:dyDescent="0.2">
      <c r="BB484" s="52"/>
      <c r="BC484" s="52"/>
      <c r="BD484" s="52"/>
      <c r="BE484" s="52"/>
      <c r="BF484" s="192" t="str">
        <f t="shared" si="146"/>
        <v/>
      </c>
    </row>
    <row r="485" spans="54:58" x14ac:dyDescent="0.2">
      <c r="BB485" s="52"/>
      <c r="BC485" s="52"/>
      <c r="BD485" s="52"/>
      <c r="BE485" s="52"/>
      <c r="BF485" s="192" t="str">
        <f t="shared" si="146"/>
        <v/>
      </c>
    </row>
    <row r="486" spans="54:58" x14ac:dyDescent="0.2">
      <c r="BB486" s="52"/>
      <c r="BC486" s="52"/>
      <c r="BD486" s="52"/>
      <c r="BE486" s="52"/>
      <c r="BF486" s="192" t="str">
        <f t="shared" si="146"/>
        <v/>
      </c>
    </row>
    <row r="487" spans="54:58" x14ac:dyDescent="0.2">
      <c r="BB487" s="52"/>
      <c r="BC487" s="52"/>
      <c r="BD487" s="52"/>
      <c r="BE487" s="52"/>
      <c r="BF487" s="192" t="str">
        <f t="shared" si="146"/>
        <v/>
      </c>
    </row>
    <row r="488" spans="54:58" x14ac:dyDescent="0.2">
      <c r="BB488" s="52"/>
      <c r="BC488" s="52"/>
      <c r="BD488" s="52"/>
      <c r="BE488" s="52"/>
      <c r="BF488" s="192" t="str">
        <f t="shared" si="146"/>
        <v/>
      </c>
    </row>
    <row r="489" spans="54:58" x14ac:dyDescent="0.2">
      <c r="BB489" s="52"/>
      <c r="BC489" s="52"/>
      <c r="BD489" s="52"/>
      <c r="BE489" s="52"/>
      <c r="BF489" s="192" t="str">
        <f t="shared" si="146"/>
        <v/>
      </c>
    </row>
    <row r="490" spans="54:58" x14ac:dyDescent="0.2">
      <c r="BB490" s="52"/>
      <c r="BC490" s="52"/>
      <c r="BD490" s="52"/>
      <c r="BE490" s="52"/>
      <c r="BF490" s="192" t="str">
        <f t="shared" si="146"/>
        <v/>
      </c>
    </row>
    <row r="491" spans="54:58" x14ac:dyDescent="0.2">
      <c r="BB491" s="52"/>
      <c r="BC491" s="52"/>
      <c r="BD491" s="52"/>
      <c r="BE491" s="52"/>
      <c r="BF491" s="192" t="str">
        <f t="shared" si="146"/>
        <v/>
      </c>
    </row>
    <row r="492" spans="54:58" x14ac:dyDescent="0.2">
      <c r="BB492" s="52"/>
      <c r="BC492" s="52"/>
      <c r="BD492" s="52"/>
      <c r="BE492" s="52"/>
      <c r="BF492" s="192" t="str">
        <f t="shared" si="146"/>
        <v/>
      </c>
    </row>
    <row r="493" spans="54:58" x14ac:dyDescent="0.2">
      <c r="BB493" s="52"/>
      <c r="BC493" s="52"/>
      <c r="BD493" s="52"/>
      <c r="BE493" s="52"/>
      <c r="BF493" s="192" t="str">
        <f t="shared" si="146"/>
        <v/>
      </c>
    </row>
    <row r="494" spans="54:58" x14ac:dyDescent="0.2">
      <c r="BB494" s="52"/>
      <c r="BC494" s="52"/>
      <c r="BD494" s="52"/>
      <c r="BE494" s="52"/>
      <c r="BF494" s="192" t="str">
        <f t="shared" si="146"/>
        <v/>
      </c>
    </row>
    <row r="495" spans="54:58" x14ac:dyDescent="0.2">
      <c r="BB495" s="52"/>
      <c r="BC495" s="52"/>
      <c r="BD495" s="52"/>
      <c r="BE495" s="52"/>
      <c r="BF495" s="192" t="str">
        <f t="shared" si="146"/>
        <v/>
      </c>
    </row>
    <row r="496" spans="54:58" x14ac:dyDescent="0.2">
      <c r="BB496" s="52"/>
      <c r="BC496" s="52"/>
      <c r="BD496" s="52"/>
      <c r="BE496" s="52"/>
      <c r="BF496" s="192" t="str">
        <f t="shared" si="146"/>
        <v/>
      </c>
    </row>
    <row r="497" spans="54:58" x14ac:dyDescent="0.2">
      <c r="BB497" s="52"/>
      <c r="BC497" s="52"/>
      <c r="BD497" s="52"/>
      <c r="BE497" s="52"/>
      <c r="BF497" s="192" t="str">
        <f t="shared" si="146"/>
        <v/>
      </c>
    </row>
    <row r="498" spans="54:58" x14ac:dyDescent="0.2">
      <c r="BB498" s="52"/>
      <c r="BC498" s="52"/>
      <c r="BD498" s="52"/>
      <c r="BE498" s="52"/>
      <c r="BF498" s="192" t="str">
        <f t="shared" si="146"/>
        <v/>
      </c>
    </row>
    <row r="499" spans="54:58" x14ac:dyDescent="0.2">
      <c r="BB499" s="52"/>
      <c r="BC499" s="52"/>
      <c r="BD499" s="52"/>
      <c r="BE499" s="52"/>
      <c r="BF499" s="192" t="str">
        <f t="shared" si="146"/>
        <v/>
      </c>
    </row>
    <row r="500" spans="54:58" x14ac:dyDescent="0.2">
      <c r="BB500" s="52"/>
      <c r="BC500" s="52"/>
      <c r="BD500" s="52"/>
      <c r="BE500" s="52"/>
      <c r="BF500" s="192" t="str">
        <f t="shared" si="146"/>
        <v/>
      </c>
    </row>
    <row r="501" spans="54:58" x14ac:dyDescent="0.2">
      <c r="BB501" s="52"/>
      <c r="BC501" s="52"/>
      <c r="BD501" s="52"/>
      <c r="BE501" s="52"/>
      <c r="BF501" s="192" t="str">
        <f t="shared" si="146"/>
        <v/>
      </c>
    </row>
    <row r="502" spans="54:58" x14ac:dyDescent="0.2">
      <c r="BB502" s="52"/>
      <c r="BC502" s="52"/>
      <c r="BD502" s="52"/>
      <c r="BE502" s="52"/>
      <c r="BF502" s="192" t="str">
        <f t="shared" si="146"/>
        <v/>
      </c>
    </row>
    <row r="503" spans="54:58" x14ac:dyDescent="0.2">
      <c r="BB503" s="52"/>
      <c r="BC503" s="52"/>
      <c r="BD503" s="52"/>
      <c r="BE503" s="52"/>
      <c r="BF503" s="192" t="str">
        <f t="shared" si="146"/>
        <v/>
      </c>
    </row>
    <row r="504" spans="54:58" x14ac:dyDescent="0.2">
      <c r="BB504" s="52"/>
      <c r="BC504" s="52"/>
      <c r="BD504" s="52"/>
      <c r="BE504" s="52"/>
      <c r="BF504" s="192" t="str">
        <f t="shared" si="146"/>
        <v/>
      </c>
    </row>
    <row r="505" spans="54:58" x14ac:dyDescent="0.2">
      <c r="BB505" s="52"/>
      <c r="BC505" s="52"/>
      <c r="BD505" s="52"/>
      <c r="BE505" s="52"/>
      <c r="BF505" s="192" t="str">
        <f t="shared" si="146"/>
        <v/>
      </c>
    </row>
    <row r="506" spans="54:58" x14ac:dyDescent="0.2">
      <c r="BB506" s="52"/>
      <c r="BC506" s="52"/>
      <c r="BD506" s="52"/>
      <c r="BE506" s="52"/>
      <c r="BF506" s="192" t="str">
        <f t="shared" si="146"/>
        <v/>
      </c>
    </row>
    <row r="507" spans="54:58" x14ac:dyDescent="0.2">
      <c r="BB507" s="52"/>
      <c r="BC507" s="52"/>
      <c r="BD507" s="52"/>
      <c r="BE507" s="52"/>
      <c r="BF507" s="192" t="str">
        <f t="shared" si="146"/>
        <v/>
      </c>
    </row>
    <row r="508" spans="54:58" x14ac:dyDescent="0.2">
      <c r="BB508" s="52"/>
      <c r="BC508" s="52"/>
      <c r="BD508" s="52"/>
      <c r="BE508" s="52"/>
      <c r="BF508" s="192" t="str">
        <f t="shared" si="146"/>
        <v/>
      </c>
    </row>
    <row r="509" spans="54:58" x14ac:dyDescent="0.2">
      <c r="BB509" s="52"/>
      <c r="BC509" s="52"/>
      <c r="BD509" s="52"/>
      <c r="BE509" s="52"/>
      <c r="BF509" s="192" t="str">
        <f t="shared" si="146"/>
        <v/>
      </c>
    </row>
    <row r="510" spans="54:58" x14ac:dyDescent="0.2">
      <c r="BB510" s="52"/>
      <c r="BC510" s="52"/>
      <c r="BD510" s="52"/>
      <c r="BE510" s="52"/>
      <c r="BF510" s="192" t="str">
        <f t="shared" si="146"/>
        <v/>
      </c>
    </row>
    <row r="511" spans="54:58" x14ac:dyDescent="0.2">
      <c r="BB511" s="52"/>
      <c r="BC511" s="52"/>
      <c r="BD511" s="52"/>
      <c r="BE511" s="52"/>
      <c r="BF511" s="192" t="str">
        <f t="shared" si="146"/>
        <v/>
      </c>
    </row>
    <row r="512" spans="54:58" x14ac:dyDescent="0.2">
      <c r="BB512" s="52"/>
      <c r="BC512" s="52"/>
      <c r="BD512" s="52"/>
      <c r="BE512" s="52"/>
      <c r="BF512" s="192" t="str">
        <f t="shared" si="146"/>
        <v/>
      </c>
    </row>
    <row r="513" spans="54:58" x14ac:dyDescent="0.2">
      <c r="BB513" s="52"/>
      <c r="BC513" s="52"/>
      <c r="BD513" s="52"/>
      <c r="BE513" s="52"/>
      <c r="BF513" s="192" t="str">
        <f t="shared" si="146"/>
        <v/>
      </c>
    </row>
    <row r="514" spans="54:58" x14ac:dyDescent="0.2">
      <c r="BB514" s="52"/>
      <c r="BC514" s="52"/>
      <c r="BD514" s="52"/>
      <c r="BE514" s="52"/>
      <c r="BF514" s="192" t="str">
        <f t="shared" si="146"/>
        <v/>
      </c>
    </row>
    <row r="515" spans="54:58" x14ac:dyDescent="0.2">
      <c r="BB515" s="52"/>
      <c r="BC515" s="52"/>
      <c r="BD515" s="52"/>
      <c r="BE515" s="52"/>
      <c r="BF515" s="192" t="str">
        <f t="shared" si="146"/>
        <v/>
      </c>
    </row>
    <row r="516" spans="54:58" x14ac:dyDescent="0.2">
      <c r="BB516" s="52"/>
      <c r="BC516" s="52"/>
      <c r="BD516" s="52"/>
      <c r="BE516" s="52"/>
      <c r="BF516" s="192" t="str">
        <f t="shared" si="146"/>
        <v/>
      </c>
    </row>
    <row r="517" spans="54:58" x14ac:dyDescent="0.2">
      <c r="BB517" s="52"/>
      <c r="BC517" s="52"/>
      <c r="BD517" s="52"/>
      <c r="BE517" s="52"/>
      <c r="BF517" s="192" t="str">
        <f t="shared" si="146"/>
        <v/>
      </c>
    </row>
    <row r="518" spans="54:58" x14ac:dyDescent="0.2">
      <c r="BB518" s="52"/>
      <c r="BC518" s="52"/>
      <c r="BD518" s="52"/>
      <c r="BE518" s="52"/>
      <c r="BF518" s="192" t="str">
        <f t="shared" si="146"/>
        <v/>
      </c>
    </row>
    <row r="519" spans="54:58" x14ac:dyDescent="0.2">
      <c r="BB519" s="52"/>
      <c r="BC519" s="52"/>
      <c r="BD519" s="52"/>
      <c r="BE519" s="52"/>
      <c r="BF519" s="192" t="str">
        <f t="shared" si="146"/>
        <v/>
      </c>
    </row>
    <row r="520" spans="54:58" x14ac:dyDescent="0.2">
      <c r="BB520" s="52"/>
      <c r="BC520" s="52"/>
      <c r="BD520" s="52"/>
      <c r="BE520" s="52"/>
      <c r="BF520" s="192" t="str">
        <f t="shared" si="146"/>
        <v/>
      </c>
    </row>
    <row r="521" spans="54:58" x14ac:dyDescent="0.2">
      <c r="BB521" s="52"/>
      <c r="BC521" s="52"/>
      <c r="BD521" s="52"/>
      <c r="BE521" s="52"/>
      <c r="BF521" s="192" t="str">
        <f t="shared" ref="BF521:BF584" si="147">CONCATENATE(BB521,BC521,BD521,BE521)</f>
        <v/>
      </c>
    </row>
    <row r="522" spans="54:58" x14ac:dyDescent="0.2">
      <c r="BB522" s="52"/>
      <c r="BC522" s="52"/>
      <c r="BD522" s="52"/>
      <c r="BE522" s="52"/>
      <c r="BF522" s="192" t="str">
        <f t="shared" si="147"/>
        <v/>
      </c>
    </row>
    <row r="523" spans="54:58" x14ac:dyDescent="0.2">
      <c r="BB523" s="52"/>
      <c r="BC523" s="52"/>
      <c r="BD523" s="52"/>
      <c r="BE523" s="52"/>
      <c r="BF523" s="192" t="str">
        <f t="shared" si="147"/>
        <v/>
      </c>
    </row>
    <row r="524" spans="54:58" x14ac:dyDescent="0.2">
      <c r="BB524" s="52"/>
      <c r="BC524" s="52"/>
      <c r="BD524" s="52"/>
      <c r="BE524" s="52"/>
      <c r="BF524" s="192" t="str">
        <f t="shared" si="147"/>
        <v/>
      </c>
    </row>
    <row r="525" spans="54:58" x14ac:dyDescent="0.2">
      <c r="BB525" s="52"/>
      <c r="BC525" s="52"/>
      <c r="BD525" s="52"/>
      <c r="BE525" s="52"/>
      <c r="BF525" s="192" t="str">
        <f t="shared" si="147"/>
        <v/>
      </c>
    </row>
    <row r="526" spans="54:58" x14ac:dyDescent="0.2">
      <c r="BB526" s="52"/>
      <c r="BC526" s="52"/>
      <c r="BD526" s="52"/>
      <c r="BE526" s="52"/>
      <c r="BF526" s="192" t="str">
        <f t="shared" si="147"/>
        <v/>
      </c>
    </row>
    <row r="527" spans="54:58" x14ac:dyDescent="0.2">
      <c r="BB527" s="52"/>
      <c r="BC527" s="52"/>
      <c r="BD527" s="52"/>
      <c r="BE527" s="52"/>
      <c r="BF527" s="192" t="str">
        <f t="shared" si="147"/>
        <v/>
      </c>
    </row>
    <row r="528" spans="54:58" x14ac:dyDescent="0.2">
      <c r="BB528" s="52"/>
      <c r="BC528" s="52"/>
      <c r="BD528" s="52"/>
      <c r="BE528" s="52"/>
      <c r="BF528" s="192" t="str">
        <f t="shared" si="147"/>
        <v/>
      </c>
    </row>
    <row r="529" spans="54:58" x14ac:dyDescent="0.2">
      <c r="BB529" s="52"/>
      <c r="BC529" s="52"/>
      <c r="BD529" s="52"/>
      <c r="BE529" s="52"/>
      <c r="BF529" s="192" t="str">
        <f t="shared" si="147"/>
        <v/>
      </c>
    </row>
    <row r="530" spans="54:58" x14ac:dyDescent="0.2">
      <c r="BB530" s="52"/>
      <c r="BC530" s="52"/>
      <c r="BD530" s="52"/>
      <c r="BE530" s="52"/>
      <c r="BF530" s="192" t="str">
        <f t="shared" si="147"/>
        <v/>
      </c>
    </row>
    <row r="531" spans="54:58" x14ac:dyDescent="0.2">
      <c r="BB531" s="52"/>
      <c r="BC531" s="52"/>
      <c r="BD531" s="52"/>
      <c r="BE531" s="52"/>
      <c r="BF531" s="192" t="str">
        <f t="shared" si="147"/>
        <v/>
      </c>
    </row>
    <row r="532" spans="54:58" x14ac:dyDescent="0.2">
      <c r="BB532" s="52"/>
      <c r="BC532" s="52"/>
      <c r="BD532" s="52"/>
      <c r="BE532" s="52"/>
      <c r="BF532" s="192" t="str">
        <f t="shared" si="147"/>
        <v/>
      </c>
    </row>
    <row r="533" spans="54:58" x14ac:dyDescent="0.2">
      <c r="BB533" s="52"/>
      <c r="BC533" s="52"/>
      <c r="BD533" s="52"/>
      <c r="BE533" s="52"/>
      <c r="BF533" s="192" t="str">
        <f t="shared" si="147"/>
        <v/>
      </c>
    </row>
    <row r="534" spans="54:58" x14ac:dyDescent="0.2">
      <c r="BB534" s="52"/>
      <c r="BC534" s="52"/>
      <c r="BD534" s="52"/>
      <c r="BE534" s="52"/>
      <c r="BF534" s="192" t="str">
        <f t="shared" si="147"/>
        <v/>
      </c>
    </row>
    <row r="535" spans="54:58" x14ac:dyDescent="0.2">
      <c r="BB535" s="52"/>
      <c r="BC535" s="52"/>
      <c r="BD535" s="52"/>
      <c r="BE535" s="52"/>
      <c r="BF535" s="192" t="str">
        <f t="shared" si="147"/>
        <v/>
      </c>
    </row>
    <row r="536" spans="54:58" x14ac:dyDescent="0.2">
      <c r="BB536" s="52"/>
      <c r="BC536" s="52"/>
      <c r="BD536" s="52"/>
      <c r="BE536" s="52"/>
      <c r="BF536" s="192" t="str">
        <f t="shared" si="147"/>
        <v/>
      </c>
    </row>
    <row r="537" spans="54:58" x14ac:dyDescent="0.2">
      <c r="BB537" s="52"/>
      <c r="BC537" s="52"/>
      <c r="BD537" s="52"/>
      <c r="BE537" s="52"/>
      <c r="BF537" s="192" t="str">
        <f t="shared" si="147"/>
        <v/>
      </c>
    </row>
    <row r="538" spans="54:58" x14ac:dyDescent="0.2">
      <c r="BB538" s="52"/>
      <c r="BC538" s="52"/>
      <c r="BD538" s="52"/>
      <c r="BE538" s="52"/>
      <c r="BF538" s="192" t="str">
        <f t="shared" si="147"/>
        <v/>
      </c>
    </row>
    <row r="539" spans="54:58" x14ac:dyDescent="0.2">
      <c r="BB539" s="52"/>
      <c r="BC539" s="52"/>
      <c r="BD539" s="52"/>
      <c r="BE539" s="52"/>
      <c r="BF539" s="192" t="str">
        <f t="shared" si="147"/>
        <v/>
      </c>
    </row>
    <row r="540" spans="54:58" x14ac:dyDescent="0.2">
      <c r="BB540" s="52"/>
      <c r="BC540" s="52"/>
      <c r="BD540" s="52"/>
      <c r="BE540" s="52"/>
      <c r="BF540" s="192" t="str">
        <f t="shared" si="147"/>
        <v/>
      </c>
    </row>
    <row r="541" spans="54:58" x14ac:dyDescent="0.2">
      <c r="BB541" s="52"/>
      <c r="BC541" s="52"/>
      <c r="BD541" s="52"/>
      <c r="BE541" s="52"/>
      <c r="BF541" s="192" t="str">
        <f t="shared" si="147"/>
        <v/>
      </c>
    </row>
    <row r="542" spans="54:58" x14ac:dyDescent="0.2">
      <c r="BB542" s="52"/>
      <c r="BC542" s="52"/>
      <c r="BD542" s="52"/>
      <c r="BE542" s="52"/>
      <c r="BF542" s="192" t="str">
        <f t="shared" si="147"/>
        <v/>
      </c>
    </row>
    <row r="543" spans="54:58" x14ac:dyDescent="0.2">
      <c r="BB543" s="52"/>
      <c r="BC543" s="52"/>
      <c r="BD543" s="52"/>
      <c r="BE543" s="52"/>
      <c r="BF543" s="192" t="str">
        <f t="shared" si="147"/>
        <v/>
      </c>
    </row>
    <row r="544" spans="54:58" x14ac:dyDescent="0.2">
      <c r="BB544" s="52"/>
      <c r="BC544" s="52"/>
      <c r="BD544" s="52"/>
      <c r="BE544" s="52"/>
      <c r="BF544" s="192" t="str">
        <f t="shared" si="147"/>
        <v/>
      </c>
    </row>
    <row r="545" spans="54:58" x14ac:dyDescent="0.2">
      <c r="BB545" s="52"/>
      <c r="BC545" s="52"/>
      <c r="BD545" s="52"/>
      <c r="BE545" s="52"/>
      <c r="BF545" s="192" t="str">
        <f t="shared" si="147"/>
        <v/>
      </c>
    </row>
    <row r="546" spans="54:58" x14ac:dyDescent="0.2">
      <c r="BB546" s="52"/>
      <c r="BC546" s="52"/>
      <c r="BD546" s="52"/>
      <c r="BE546" s="52"/>
      <c r="BF546" s="192" t="str">
        <f t="shared" si="147"/>
        <v/>
      </c>
    </row>
    <row r="547" spans="54:58" x14ac:dyDescent="0.2">
      <c r="BB547" s="52"/>
      <c r="BC547" s="52"/>
      <c r="BD547" s="52"/>
      <c r="BE547" s="52"/>
      <c r="BF547" s="192" t="str">
        <f t="shared" si="147"/>
        <v/>
      </c>
    </row>
    <row r="548" spans="54:58" x14ac:dyDescent="0.2">
      <c r="BB548" s="52"/>
      <c r="BC548" s="52"/>
      <c r="BD548" s="52"/>
      <c r="BE548" s="52"/>
      <c r="BF548" s="192" t="str">
        <f t="shared" si="147"/>
        <v/>
      </c>
    </row>
    <row r="549" spans="54:58" x14ac:dyDescent="0.2">
      <c r="BB549" s="52"/>
      <c r="BC549" s="52"/>
      <c r="BD549" s="52"/>
      <c r="BE549" s="52"/>
      <c r="BF549" s="192" t="str">
        <f t="shared" si="147"/>
        <v/>
      </c>
    </row>
    <row r="550" spans="54:58" x14ac:dyDescent="0.2">
      <c r="BB550" s="52"/>
      <c r="BC550" s="52"/>
      <c r="BD550" s="52"/>
      <c r="BE550" s="52"/>
      <c r="BF550" s="192" t="str">
        <f t="shared" si="147"/>
        <v/>
      </c>
    </row>
    <row r="551" spans="54:58" x14ac:dyDescent="0.2">
      <c r="BB551" s="52"/>
      <c r="BC551" s="52"/>
      <c r="BD551" s="52"/>
      <c r="BE551" s="52"/>
      <c r="BF551" s="192" t="str">
        <f t="shared" si="147"/>
        <v/>
      </c>
    </row>
    <row r="552" spans="54:58" x14ac:dyDescent="0.2">
      <c r="BB552" s="52"/>
      <c r="BC552" s="52"/>
      <c r="BD552" s="52"/>
      <c r="BE552" s="52"/>
      <c r="BF552" s="192" t="str">
        <f t="shared" si="147"/>
        <v/>
      </c>
    </row>
    <row r="553" spans="54:58" x14ac:dyDescent="0.2">
      <c r="BB553" s="52"/>
      <c r="BC553" s="52"/>
      <c r="BD553" s="52"/>
      <c r="BE553" s="52"/>
      <c r="BF553" s="192" t="str">
        <f t="shared" si="147"/>
        <v/>
      </c>
    </row>
    <row r="554" spans="54:58" x14ac:dyDescent="0.2">
      <c r="BB554" s="52"/>
      <c r="BC554" s="52"/>
      <c r="BD554" s="52"/>
      <c r="BE554" s="52"/>
      <c r="BF554" s="192" t="str">
        <f t="shared" si="147"/>
        <v/>
      </c>
    </row>
    <row r="555" spans="54:58" x14ac:dyDescent="0.2">
      <c r="BB555" s="52"/>
      <c r="BC555" s="52"/>
      <c r="BD555" s="52"/>
      <c r="BE555" s="52"/>
      <c r="BF555" s="192" t="str">
        <f t="shared" si="147"/>
        <v/>
      </c>
    </row>
    <row r="556" spans="54:58" x14ac:dyDescent="0.2">
      <c r="BB556" s="52"/>
      <c r="BC556" s="52"/>
      <c r="BD556" s="52"/>
      <c r="BE556" s="52"/>
      <c r="BF556" s="192" t="str">
        <f t="shared" si="147"/>
        <v/>
      </c>
    </row>
    <row r="557" spans="54:58" x14ac:dyDescent="0.2">
      <c r="BB557" s="52"/>
      <c r="BC557" s="52"/>
      <c r="BD557" s="52"/>
      <c r="BE557" s="52"/>
      <c r="BF557" s="192" t="str">
        <f t="shared" si="147"/>
        <v/>
      </c>
    </row>
    <row r="558" spans="54:58" x14ac:dyDescent="0.2">
      <c r="BB558" s="52"/>
      <c r="BC558" s="52"/>
      <c r="BD558" s="52"/>
      <c r="BE558" s="52"/>
      <c r="BF558" s="192" t="str">
        <f t="shared" si="147"/>
        <v/>
      </c>
    </row>
    <row r="559" spans="54:58" x14ac:dyDescent="0.2">
      <c r="BB559" s="52"/>
      <c r="BC559" s="52"/>
      <c r="BD559" s="52"/>
      <c r="BE559" s="52"/>
      <c r="BF559" s="192" t="str">
        <f t="shared" si="147"/>
        <v/>
      </c>
    </row>
    <row r="560" spans="54:58" x14ac:dyDescent="0.2">
      <c r="BB560" s="52"/>
      <c r="BC560" s="52"/>
      <c r="BD560" s="52"/>
      <c r="BE560" s="52"/>
      <c r="BF560" s="192" t="str">
        <f t="shared" si="147"/>
        <v/>
      </c>
    </row>
    <row r="561" spans="54:58" x14ac:dyDescent="0.2">
      <c r="BB561" s="52"/>
      <c r="BC561" s="52"/>
      <c r="BD561" s="52"/>
      <c r="BE561" s="52"/>
      <c r="BF561" s="192" t="str">
        <f t="shared" si="147"/>
        <v/>
      </c>
    </row>
    <row r="562" spans="54:58" x14ac:dyDescent="0.2">
      <c r="BB562" s="52"/>
      <c r="BC562" s="52"/>
      <c r="BD562" s="52"/>
      <c r="BE562" s="52"/>
      <c r="BF562" s="192" t="str">
        <f t="shared" si="147"/>
        <v/>
      </c>
    </row>
    <row r="563" spans="54:58" x14ac:dyDescent="0.2">
      <c r="BB563" s="52"/>
      <c r="BC563" s="52"/>
      <c r="BD563" s="52"/>
      <c r="BE563" s="52"/>
      <c r="BF563" s="192" t="str">
        <f t="shared" si="147"/>
        <v/>
      </c>
    </row>
    <row r="564" spans="54:58" x14ac:dyDescent="0.2">
      <c r="BB564" s="52"/>
      <c r="BC564" s="52"/>
      <c r="BD564" s="52"/>
      <c r="BE564" s="52"/>
      <c r="BF564" s="192" t="str">
        <f t="shared" si="147"/>
        <v/>
      </c>
    </row>
    <row r="565" spans="54:58" x14ac:dyDescent="0.2">
      <c r="BB565" s="52"/>
      <c r="BC565" s="52"/>
      <c r="BD565" s="52"/>
      <c r="BE565" s="52"/>
      <c r="BF565" s="192" t="str">
        <f t="shared" si="147"/>
        <v/>
      </c>
    </row>
    <row r="566" spans="54:58" x14ac:dyDescent="0.2">
      <c r="BB566" s="52"/>
      <c r="BC566" s="52"/>
      <c r="BD566" s="52"/>
      <c r="BE566" s="52"/>
      <c r="BF566" s="192" t="str">
        <f t="shared" si="147"/>
        <v/>
      </c>
    </row>
    <row r="567" spans="54:58" x14ac:dyDescent="0.2">
      <c r="BB567" s="52"/>
      <c r="BC567" s="52"/>
      <c r="BD567" s="52"/>
      <c r="BE567" s="52"/>
      <c r="BF567" s="192" t="str">
        <f t="shared" si="147"/>
        <v/>
      </c>
    </row>
    <row r="568" spans="54:58" x14ac:dyDescent="0.2">
      <c r="BB568" s="52"/>
      <c r="BC568" s="52"/>
      <c r="BD568" s="52"/>
      <c r="BE568" s="52"/>
      <c r="BF568" s="192" t="str">
        <f t="shared" si="147"/>
        <v/>
      </c>
    </row>
    <row r="569" spans="54:58" x14ac:dyDescent="0.2">
      <c r="BB569" s="52"/>
      <c r="BC569" s="52"/>
      <c r="BD569" s="52"/>
      <c r="BE569" s="52"/>
      <c r="BF569" s="192" t="str">
        <f t="shared" si="147"/>
        <v/>
      </c>
    </row>
    <row r="570" spans="54:58" x14ac:dyDescent="0.2">
      <c r="BB570" s="52"/>
      <c r="BC570" s="52"/>
      <c r="BD570" s="52"/>
      <c r="BE570" s="52"/>
      <c r="BF570" s="192" t="str">
        <f t="shared" si="147"/>
        <v/>
      </c>
    </row>
    <row r="571" spans="54:58" x14ac:dyDescent="0.2">
      <c r="BB571" s="52"/>
      <c r="BC571" s="52"/>
      <c r="BD571" s="52"/>
      <c r="BE571" s="52"/>
      <c r="BF571" s="192" t="str">
        <f t="shared" si="147"/>
        <v/>
      </c>
    </row>
    <row r="572" spans="54:58" x14ac:dyDescent="0.2">
      <c r="BB572" s="52"/>
      <c r="BC572" s="52"/>
      <c r="BD572" s="52"/>
      <c r="BE572" s="52"/>
      <c r="BF572" s="192" t="str">
        <f t="shared" si="147"/>
        <v/>
      </c>
    </row>
    <row r="573" spans="54:58" x14ac:dyDescent="0.2">
      <c r="BB573" s="52"/>
      <c r="BC573" s="52"/>
      <c r="BD573" s="52"/>
      <c r="BE573" s="52"/>
      <c r="BF573" s="192" t="str">
        <f t="shared" si="147"/>
        <v/>
      </c>
    </row>
    <row r="574" spans="54:58" x14ac:dyDescent="0.2">
      <c r="BB574" s="52"/>
      <c r="BC574" s="52"/>
      <c r="BD574" s="52"/>
      <c r="BE574" s="52"/>
      <c r="BF574" s="192" t="str">
        <f t="shared" si="147"/>
        <v/>
      </c>
    </row>
    <row r="575" spans="54:58" x14ac:dyDescent="0.2">
      <c r="BB575" s="52"/>
      <c r="BC575" s="52"/>
      <c r="BD575" s="52"/>
      <c r="BE575" s="52"/>
      <c r="BF575" s="192" t="str">
        <f t="shared" si="147"/>
        <v/>
      </c>
    </row>
    <row r="576" spans="54:58" x14ac:dyDescent="0.2">
      <c r="BB576" s="52"/>
      <c r="BC576" s="52"/>
      <c r="BD576" s="52"/>
      <c r="BE576" s="52"/>
      <c r="BF576" s="192" t="str">
        <f t="shared" si="147"/>
        <v/>
      </c>
    </row>
    <row r="577" spans="54:58" x14ac:dyDescent="0.2">
      <c r="BB577" s="52"/>
      <c r="BC577" s="52"/>
      <c r="BD577" s="52"/>
      <c r="BE577" s="52"/>
      <c r="BF577" s="192" t="str">
        <f t="shared" si="147"/>
        <v/>
      </c>
    </row>
    <row r="578" spans="54:58" x14ac:dyDescent="0.2">
      <c r="BB578" s="52"/>
      <c r="BC578" s="52"/>
      <c r="BD578" s="52"/>
      <c r="BE578" s="52"/>
      <c r="BF578" s="192" t="str">
        <f t="shared" si="147"/>
        <v/>
      </c>
    </row>
    <row r="579" spans="54:58" x14ac:dyDescent="0.2">
      <c r="BB579" s="52"/>
      <c r="BC579" s="52"/>
      <c r="BD579" s="52"/>
      <c r="BE579" s="52"/>
      <c r="BF579" s="192" t="str">
        <f t="shared" si="147"/>
        <v/>
      </c>
    </row>
    <row r="580" spans="54:58" x14ac:dyDescent="0.2">
      <c r="BB580" s="52"/>
      <c r="BC580" s="52"/>
      <c r="BD580" s="52"/>
      <c r="BE580" s="52"/>
      <c r="BF580" s="192" t="str">
        <f t="shared" si="147"/>
        <v/>
      </c>
    </row>
    <row r="581" spans="54:58" x14ac:dyDescent="0.2">
      <c r="BB581" s="52"/>
      <c r="BC581" s="52"/>
      <c r="BD581" s="52"/>
      <c r="BE581" s="52"/>
      <c r="BF581" s="192" t="str">
        <f t="shared" si="147"/>
        <v/>
      </c>
    </row>
    <row r="582" spans="54:58" x14ac:dyDescent="0.2">
      <c r="BB582" s="52"/>
      <c r="BC582" s="52"/>
      <c r="BD582" s="52"/>
      <c r="BE582" s="52"/>
      <c r="BF582" s="192" t="str">
        <f t="shared" si="147"/>
        <v/>
      </c>
    </row>
    <row r="583" spans="54:58" x14ac:dyDescent="0.2">
      <c r="BB583" s="52"/>
      <c r="BC583" s="52"/>
      <c r="BD583" s="52"/>
      <c r="BE583" s="52"/>
      <c r="BF583" s="192" t="str">
        <f t="shared" si="147"/>
        <v/>
      </c>
    </row>
    <row r="584" spans="54:58" x14ac:dyDescent="0.2">
      <c r="BB584" s="52"/>
      <c r="BC584" s="52"/>
      <c r="BD584" s="52"/>
      <c r="BE584" s="52"/>
      <c r="BF584" s="192" t="str">
        <f t="shared" si="147"/>
        <v/>
      </c>
    </row>
    <row r="585" spans="54:58" x14ac:dyDescent="0.2">
      <c r="BB585" s="52"/>
      <c r="BC585" s="52"/>
      <c r="BD585" s="52"/>
      <c r="BE585" s="52"/>
      <c r="BF585" s="192" t="str">
        <f t="shared" ref="BF585:BF648" si="148">CONCATENATE(BB585,BC585,BD585,BE585)</f>
        <v/>
      </c>
    </row>
    <row r="586" spans="54:58" x14ac:dyDescent="0.2">
      <c r="BB586" s="52"/>
      <c r="BC586" s="52"/>
      <c r="BD586" s="52"/>
      <c r="BE586" s="52"/>
      <c r="BF586" s="192" t="str">
        <f t="shared" si="148"/>
        <v/>
      </c>
    </row>
    <row r="587" spans="54:58" x14ac:dyDescent="0.2">
      <c r="BB587" s="52"/>
      <c r="BC587" s="52"/>
      <c r="BD587" s="52"/>
      <c r="BE587" s="52"/>
      <c r="BF587" s="192" t="str">
        <f t="shared" si="148"/>
        <v/>
      </c>
    </row>
    <row r="588" spans="54:58" x14ac:dyDescent="0.2">
      <c r="BB588" s="52"/>
      <c r="BC588" s="52"/>
      <c r="BD588" s="52"/>
      <c r="BE588" s="52"/>
      <c r="BF588" s="192" t="str">
        <f t="shared" si="148"/>
        <v/>
      </c>
    </row>
    <row r="589" spans="54:58" x14ac:dyDescent="0.2">
      <c r="BB589" s="52"/>
      <c r="BC589" s="52"/>
      <c r="BD589" s="52"/>
      <c r="BE589" s="52"/>
      <c r="BF589" s="192" t="str">
        <f t="shared" si="148"/>
        <v/>
      </c>
    </row>
    <row r="590" spans="54:58" x14ac:dyDescent="0.2">
      <c r="BB590" s="52"/>
      <c r="BC590" s="52"/>
      <c r="BD590" s="52"/>
      <c r="BE590" s="52"/>
      <c r="BF590" s="192" t="str">
        <f t="shared" si="148"/>
        <v/>
      </c>
    </row>
    <row r="591" spans="54:58" x14ac:dyDescent="0.2">
      <c r="BB591" s="52"/>
      <c r="BC591" s="52"/>
      <c r="BD591" s="52"/>
      <c r="BE591" s="52"/>
      <c r="BF591" s="192" t="str">
        <f t="shared" si="148"/>
        <v/>
      </c>
    </row>
    <row r="592" spans="54:58" x14ac:dyDescent="0.2">
      <c r="BB592" s="52"/>
      <c r="BC592" s="52"/>
      <c r="BD592" s="52"/>
      <c r="BE592" s="52"/>
      <c r="BF592" s="192" t="str">
        <f t="shared" si="148"/>
        <v/>
      </c>
    </row>
    <row r="593" spans="54:58" x14ac:dyDescent="0.2">
      <c r="BB593" s="52"/>
      <c r="BC593" s="52"/>
      <c r="BD593" s="52"/>
      <c r="BE593" s="52"/>
      <c r="BF593" s="192" t="str">
        <f t="shared" si="148"/>
        <v/>
      </c>
    </row>
    <row r="594" spans="54:58" x14ac:dyDescent="0.2">
      <c r="BB594" s="52"/>
      <c r="BC594" s="52"/>
      <c r="BD594" s="52"/>
      <c r="BE594" s="52"/>
      <c r="BF594" s="192" t="str">
        <f t="shared" si="148"/>
        <v/>
      </c>
    </row>
    <row r="595" spans="54:58" x14ac:dyDescent="0.2">
      <c r="BB595" s="52"/>
      <c r="BC595" s="52"/>
      <c r="BD595" s="52"/>
      <c r="BE595" s="52"/>
      <c r="BF595" s="192" t="str">
        <f t="shared" si="148"/>
        <v/>
      </c>
    </row>
    <row r="596" spans="54:58" x14ac:dyDescent="0.2">
      <c r="BB596" s="52"/>
      <c r="BC596" s="52"/>
      <c r="BD596" s="52"/>
      <c r="BE596" s="52"/>
      <c r="BF596" s="192" t="str">
        <f t="shared" si="148"/>
        <v/>
      </c>
    </row>
    <row r="597" spans="54:58" x14ac:dyDescent="0.2">
      <c r="BB597" s="52"/>
      <c r="BC597" s="52"/>
      <c r="BD597" s="52"/>
      <c r="BE597" s="52"/>
      <c r="BF597" s="192" t="str">
        <f t="shared" si="148"/>
        <v/>
      </c>
    </row>
    <row r="598" spans="54:58" x14ac:dyDescent="0.2">
      <c r="BB598" s="52"/>
      <c r="BC598" s="52"/>
      <c r="BD598" s="52"/>
      <c r="BE598" s="52"/>
      <c r="BF598" s="192" t="str">
        <f t="shared" si="148"/>
        <v/>
      </c>
    </row>
    <row r="599" spans="54:58" x14ac:dyDescent="0.2">
      <c r="BB599" s="52"/>
      <c r="BC599" s="52"/>
      <c r="BD599" s="52"/>
      <c r="BE599" s="52"/>
      <c r="BF599" s="192" t="str">
        <f t="shared" si="148"/>
        <v/>
      </c>
    </row>
    <row r="600" spans="54:58" x14ac:dyDescent="0.2">
      <c r="BB600" s="52"/>
      <c r="BC600" s="52"/>
      <c r="BD600" s="52"/>
      <c r="BE600" s="52"/>
      <c r="BF600" s="192" t="str">
        <f t="shared" si="148"/>
        <v/>
      </c>
    </row>
    <row r="601" spans="54:58" x14ac:dyDescent="0.2">
      <c r="BB601" s="52"/>
      <c r="BC601" s="52"/>
      <c r="BD601" s="52"/>
      <c r="BE601" s="52"/>
      <c r="BF601" s="192" t="str">
        <f t="shared" si="148"/>
        <v/>
      </c>
    </row>
    <row r="602" spans="54:58" x14ac:dyDescent="0.2">
      <c r="BB602" s="52"/>
      <c r="BC602" s="52"/>
      <c r="BD602" s="52"/>
      <c r="BE602" s="52"/>
      <c r="BF602" s="192" t="str">
        <f t="shared" si="148"/>
        <v/>
      </c>
    </row>
    <row r="603" spans="54:58" x14ac:dyDescent="0.2">
      <c r="BB603" s="52"/>
      <c r="BC603" s="52"/>
      <c r="BD603" s="52"/>
      <c r="BE603" s="52"/>
      <c r="BF603" s="192" t="str">
        <f t="shared" si="148"/>
        <v/>
      </c>
    </row>
    <row r="604" spans="54:58" x14ac:dyDescent="0.2">
      <c r="BB604" s="52"/>
      <c r="BC604" s="52"/>
      <c r="BD604" s="52"/>
      <c r="BE604" s="52"/>
      <c r="BF604" s="192" t="str">
        <f t="shared" si="148"/>
        <v/>
      </c>
    </row>
    <row r="605" spans="54:58" x14ac:dyDescent="0.2">
      <c r="BB605" s="52"/>
      <c r="BC605" s="52"/>
      <c r="BD605" s="52"/>
      <c r="BE605" s="52"/>
      <c r="BF605" s="192" t="str">
        <f t="shared" si="148"/>
        <v/>
      </c>
    </row>
    <row r="606" spans="54:58" x14ac:dyDescent="0.2">
      <c r="BB606" s="52"/>
      <c r="BC606" s="52"/>
      <c r="BD606" s="52"/>
      <c r="BE606" s="52"/>
      <c r="BF606" s="192" t="str">
        <f t="shared" si="148"/>
        <v/>
      </c>
    </row>
    <row r="607" spans="54:58" x14ac:dyDescent="0.2">
      <c r="BB607" s="52"/>
      <c r="BC607" s="52"/>
      <c r="BD607" s="52"/>
      <c r="BE607" s="52"/>
      <c r="BF607" s="192" t="str">
        <f t="shared" si="148"/>
        <v/>
      </c>
    </row>
    <row r="608" spans="54:58" x14ac:dyDescent="0.2">
      <c r="BB608" s="52"/>
      <c r="BC608" s="52"/>
      <c r="BD608" s="52"/>
      <c r="BE608" s="52"/>
      <c r="BF608" s="192" t="str">
        <f t="shared" si="148"/>
        <v/>
      </c>
    </row>
    <row r="609" spans="54:58" x14ac:dyDescent="0.2">
      <c r="BB609" s="52"/>
      <c r="BC609" s="52"/>
      <c r="BD609" s="52"/>
      <c r="BE609" s="52"/>
      <c r="BF609" s="192" t="str">
        <f t="shared" si="148"/>
        <v/>
      </c>
    </row>
    <row r="610" spans="54:58" x14ac:dyDescent="0.2">
      <c r="BB610" s="52"/>
      <c r="BC610" s="52"/>
      <c r="BD610" s="52"/>
      <c r="BE610" s="52"/>
      <c r="BF610" s="192" t="str">
        <f t="shared" si="148"/>
        <v/>
      </c>
    </row>
    <row r="611" spans="54:58" x14ac:dyDescent="0.2">
      <c r="BB611" s="52"/>
      <c r="BC611" s="52"/>
      <c r="BD611" s="52"/>
      <c r="BE611" s="52"/>
      <c r="BF611" s="192" t="str">
        <f t="shared" si="148"/>
        <v/>
      </c>
    </row>
    <row r="612" spans="54:58" x14ac:dyDescent="0.2">
      <c r="BB612" s="52"/>
      <c r="BC612" s="52"/>
      <c r="BD612" s="52"/>
      <c r="BE612" s="52"/>
      <c r="BF612" s="192" t="str">
        <f t="shared" si="148"/>
        <v/>
      </c>
    </row>
    <row r="613" spans="54:58" x14ac:dyDescent="0.2">
      <c r="BB613" s="52"/>
      <c r="BC613" s="52"/>
      <c r="BD613" s="52"/>
      <c r="BE613" s="52"/>
      <c r="BF613" s="192" t="str">
        <f t="shared" si="148"/>
        <v/>
      </c>
    </row>
    <row r="614" spans="54:58" x14ac:dyDescent="0.2">
      <c r="BB614" s="52"/>
      <c r="BC614" s="52"/>
      <c r="BD614" s="52"/>
      <c r="BE614" s="52"/>
      <c r="BF614" s="192" t="str">
        <f t="shared" si="148"/>
        <v/>
      </c>
    </row>
    <row r="615" spans="54:58" x14ac:dyDescent="0.2">
      <c r="BB615" s="52"/>
      <c r="BC615" s="52"/>
      <c r="BD615" s="52"/>
      <c r="BE615" s="52"/>
      <c r="BF615" s="192" t="str">
        <f t="shared" si="148"/>
        <v/>
      </c>
    </row>
    <row r="616" spans="54:58" x14ac:dyDescent="0.2">
      <c r="BB616" s="52"/>
      <c r="BC616" s="52"/>
      <c r="BD616" s="52"/>
      <c r="BE616" s="52"/>
      <c r="BF616" s="192" t="str">
        <f t="shared" si="148"/>
        <v/>
      </c>
    </row>
    <row r="617" spans="54:58" x14ac:dyDescent="0.2">
      <c r="BB617" s="52"/>
      <c r="BC617" s="52"/>
      <c r="BD617" s="52"/>
      <c r="BE617" s="52"/>
      <c r="BF617" s="192" t="str">
        <f t="shared" si="148"/>
        <v/>
      </c>
    </row>
    <row r="618" spans="54:58" x14ac:dyDescent="0.2">
      <c r="BB618" s="52"/>
      <c r="BC618" s="52"/>
      <c r="BD618" s="52"/>
      <c r="BE618" s="52"/>
      <c r="BF618" s="192" t="str">
        <f t="shared" si="148"/>
        <v/>
      </c>
    </row>
    <row r="619" spans="54:58" x14ac:dyDescent="0.2">
      <c r="BB619" s="52"/>
      <c r="BC619" s="52"/>
      <c r="BD619" s="52"/>
      <c r="BE619" s="52"/>
      <c r="BF619" s="192" t="str">
        <f t="shared" si="148"/>
        <v/>
      </c>
    </row>
    <row r="620" spans="54:58" x14ac:dyDescent="0.2">
      <c r="BB620" s="52"/>
      <c r="BC620" s="52"/>
      <c r="BD620" s="52"/>
      <c r="BE620" s="52"/>
      <c r="BF620" s="192" t="str">
        <f t="shared" si="148"/>
        <v/>
      </c>
    </row>
    <row r="621" spans="54:58" x14ac:dyDescent="0.2">
      <c r="BB621" s="52"/>
      <c r="BC621" s="52"/>
      <c r="BD621" s="52"/>
      <c r="BE621" s="52"/>
      <c r="BF621" s="192" t="str">
        <f t="shared" si="148"/>
        <v/>
      </c>
    </row>
    <row r="622" spans="54:58" x14ac:dyDescent="0.2">
      <c r="BB622" s="52"/>
      <c r="BC622" s="52"/>
      <c r="BD622" s="52"/>
      <c r="BE622" s="52"/>
      <c r="BF622" s="192" t="str">
        <f t="shared" si="148"/>
        <v/>
      </c>
    </row>
    <row r="623" spans="54:58" x14ac:dyDescent="0.2">
      <c r="BB623" s="52"/>
      <c r="BC623" s="52"/>
      <c r="BD623" s="52"/>
      <c r="BE623" s="52"/>
      <c r="BF623" s="192" t="str">
        <f t="shared" si="148"/>
        <v/>
      </c>
    </row>
    <row r="624" spans="54:58" x14ac:dyDescent="0.2">
      <c r="BB624" s="52"/>
      <c r="BC624" s="52"/>
      <c r="BD624" s="52"/>
      <c r="BE624" s="52"/>
      <c r="BF624" s="192" t="str">
        <f t="shared" si="148"/>
        <v/>
      </c>
    </row>
    <row r="625" spans="54:58" x14ac:dyDescent="0.2">
      <c r="BB625" s="52"/>
      <c r="BC625" s="52"/>
      <c r="BD625" s="52"/>
      <c r="BE625" s="52"/>
      <c r="BF625" s="192" t="str">
        <f t="shared" si="148"/>
        <v/>
      </c>
    </row>
    <row r="626" spans="54:58" x14ac:dyDescent="0.2">
      <c r="BB626" s="52"/>
      <c r="BC626" s="52"/>
      <c r="BD626" s="52"/>
      <c r="BE626" s="52"/>
      <c r="BF626" s="192" t="str">
        <f t="shared" si="148"/>
        <v/>
      </c>
    </row>
    <row r="627" spans="54:58" x14ac:dyDescent="0.2">
      <c r="BB627" s="52"/>
      <c r="BC627" s="52"/>
      <c r="BD627" s="52"/>
      <c r="BE627" s="52"/>
      <c r="BF627" s="192" t="str">
        <f t="shared" si="148"/>
        <v/>
      </c>
    </row>
    <row r="628" spans="54:58" x14ac:dyDescent="0.2">
      <c r="BB628" s="52"/>
      <c r="BC628" s="52"/>
      <c r="BD628" s="52"/>
      <c r="BE628" s="52"/>
      <c r="BF628" s="192" t="str">
        <f t="shared" si="148"/>
        <v/>
      </c>
    </row>
    <row r="629" spans="54:58" x14ac:dyDescent="0.2">
      <c r="BB629" s="52"/>
      <c r="BC629" s="52"/>
      <c r="BD629" s="52"/>
      <c r="BE629" s="52"/>
      <c r="BF629" s="192" t="str">
        <f t="shared" si="148"/>
        <v/>
      </c>
    </row>
    <row r="630" spans="54:58" x14ac:dyDescent="0.2">
      <c r="BB630" s="52"/>
      <c r="BC630" s="52"/>
      <c r="BD630" s="52"/>
      <c r="BE630" s="52"/>
      <c r="BF630" s="192" t="str">
        <f t="shared" si="148"/>
        <v/>
      </c>
    </row>
    <row r="631" spans="54:58" x14ac:dyDescent="0.2">
      <c r="BB631" s="52"/>
      <c r="BC631" s="52"/>
      <c r="BD631" s="52"/>
      <c r="BE631" s="52"/>
      <c r="BF631" s="192" t="str">
        <f t="shared" si="148"/>
        <v/>
      </c>
    </row>
    <row r="632" spans="54:58" x14ac:dyDescent="0.2">
      <c r="BB632" s="52"/>
      <c r="BC632" s="52"/>
      <c r="BD632" s="52"/>
      <c r="BE632" s="52"/>
      <c r="BF632" s="192" t="str">
        <f t="shared" si="148"/>
        <v/>
      </c>
    </row>
    <row r="633" spans="54:58" x14ac:dyDescent="0.2">
      <c r="BB633" s="52"/>
      <c r="BC633" s="52"/>
      <c r="BD633" s="52"/>
      <c r="BE633" s="52"/>
      <c r="BF633" s="192" t="str">
        <f t="shared" si="148"/>
        <v/>
      </c>
    </row>
    <row r="634" spans="54:58" x14ac:dyDescent="0.2">
      <c r="BB634" s="52"/>
      <c r="BC634" s="52"/>
      <c r="BD634" s="52"/>
      <c r="BE634" s="52"/>
      <c r="BF634" s="192" t="str">
        <f t="shared" si="148"/>
        <v/>
      </c>
    </row>
    <row r="635" spans="54:58" x14ac:dyDescent="0.2">
      <c r="BB635" s="52"/>
      <c r="BC635" s="52"/>
      <c r="BD635" s="52"/>
      <c r="BE635" s="52"/>
      <c r="BF635" s="192" t="str">
        <f t="shared" si="148"/>
        <v/>
      </c>
    </row>
    <row r="636" spans="54:58" x14ac:dyDescent="0.2">
      <c r="BB636" s="52"/>
      <c r="BC636" s="52"/>
      <c r="BD636" s="52"/>
      <c r="BE636" s="52"/>
      <c r="BF636" s="192" t="str">
        <f t="shared" si="148"/>
        <v/>
      </c>
    </row>
    <row r="637" spans="54:58" x14ac:dyDescent="0.2">
      <c r="BB637" s="52"/>
      <c r="BC637" s="52"/>
      <c r="BD637" s="52"/>
      <c r="BE637" s="52"/>
      <c r="BF637" s="192" t="str">
        <f t="shared" si="148"/>
        <v/>
      </c>
    </row>
    <row r="638" spans="54:58" x14ac:dyDescent="0.2">
      <c r="BB638" s="52"/>
      <c r="BC638" s="52"/>
      <c r="BD638" s="52"/>
      <c r="BE638" s="52"/>
      <c r="BF638" s="192" t="str">
        <f t="shared" si="148"/>
        <v/>
      </c>
    </row>
    <row r="639" spans="54:58" x14ac:dyDescent="0.2">
      <c r="BB639" s="52"/>
      <c r="BC639" s="52"/>
      <c r="BD639" s="52"/>
      <c r="BE639" s="52"/>
      <c r="BF639" s="192" t="str">
        <f t="shared" si="148"/>
        <v/>
      </c>
    </row>
    <row r="640" spans="54:58" x14ac:dyDescent="0.2">
      <c r="BB640" s="52"/>
      <c r="BC640" s="52"/>
      <c r="BD640" s="52"/>
      <c r="BE640" s="52"/>
      <c r="BF640" s="192" t="str">
        <f t="shared" si="148"/>
        <v/>
      </c>
    </row>
    <row r="641" spans="54:58" x14ac:dyDescent="0.2">
      <c r="BB641" s="52"/>
      <c r="BC641" s="52"/>
      <c r="BD641" s="52"/>
      <c r="BE641" s="52"/>
      <c r="BF641" s="192" t="str">
        <f t="shared" si="148"/>
        <v/>
      </c>
    </row>
    <row r="642" spans="54:58" x14ac:dyDescent="0.2">
      <c r="BB642" s="52"/>
      <c r="BC642" s="52"/>
      <c r="BD642" s="52"/>
      <c r="BE642" s="52"/>
      <c r="BF642" s="192" t="str">
        <f t="shared" si="148"/>
        <v/>
      </c>
    </row>
    <row r="643" spans="54:58" x14ac:dyDescent="0.2">
      <c r="BB643" s="52"/>
      <c r="BC643" s="52"/>
      <c r="BD643" s="52"/>
      <c r="BE643" s="52"/>
      <c r="BF643" s="192" t="str">
        <f t="shared" si="148"/>
        <v/>
      </c>
    </row>
    <row r="644" spans="54:58" x14ac:dyDescent="0.2">
      <c r="BB644" s="52"/>
      <c r="BC644" s="52"/>
      <c r="BD644" s="52"/>
      <c r="BE644" s="52"/>
      <c r="BF644" s="192" t="str">
        <f t="shared" si="148"/>
        <v/>
      </c>
    </row>
    <row r="645" spans="54:58" x14ac:dyDescent="0.2">
      <c r="BB645" s="52"/>
      <c r="BC645" s="52"/>
      <c r="BD645" s="52"/>
      <c r="BE645" s="52"/>
      <c r="BF645" s="192" t="str">
        <f t="shared" si="148"/>
        <v/>
      </c>
    </row>
    <row r="646" spans="54:58" x14ac:dyDescent="0.2">
      <c r="BB646" s="52"/>
      <c r="BC646" s="52"/>
      <c r="BD646" s="52"/>
      <c r="BE646" s="52"/>
      <c r="BF646" s="192" t="str">
        <f t="shared" si="148"/>
        <v/>
      </c>
    </row>
    <row r="647" spans="54:58" x14ac:dyDescent="0.2">
      <c r="BB647" s="52"/>
      <c r="BC647" s="52"/>
      <c r="BD647" s="52"/>
      <c r="BE647" s="52"/>
      <c r="BF647" s="192" t="str">
        <f t="shared" si="148"/>
        <v/>
      </c>
    </row>
    <row r="648" spans="54:58" x14ac:dyDescent="0.2">
      <c r="BB648" s="52"/>
      <c r="BC648" s="52"/>
      <c r="BD648" s="52"/>
      <c r="BE648" s="52"/>
      <c r="BF648" s="192" t="str">
        <f t="shared" si="148"/>
        <v/>
      </c>
    </row>
    <row r="649" spans="54:58" x14ac:dyDescent="0.2">
      <c r="BB649" s="52"/>
      <c r="BC649" s="52"/>
      <c r="BD649" s="52"/>
      <c r="BE649" s="52"/>
      <c r="BF649" s="192" t="str">
        <f t="shared" ref="BF649:BF712" si="149">CONCATENATE(BB649,BC649,BD649,BE649)</f>
        <v/>
      </c>
    </row>
    <row r="650" spans="54:58" x14ac:dyDescent="0.2">
      <c r="BB650" s="52"/>
      <c r="BC650" s="52"/>
      <c r="BD650" s="52"/>
      <c r="BE650" s="52"/>
      <c r="BF650" s="192" t="str">
        <f t="shared" si="149"/>
        <v/>
      </c>
    </row>
    <row r="651" spans="54:58" x14ac:dyDescent="0.2">
      <c r="BB651" s="52"/>
      <c r="BC651" s="52"/>
      <c r="BD651" s="52"/>
      <c r="BE651" s="52"/>
      <c r="BF651" s="192" t="str">
        <f t="shared" si="149"/>
        <v/>
      </c>
    </row>
    <row r="652" spans="54:58" x14ac:dyDescent="0.2">
      <c r="BB652" s="52"/>
      <c r="BC652" s="52"/>
      <c r="BD652" s="52"/>
      <c r="BE652" s="52"/>
      <c r="BF652" s="192" t="str">
        <f t="shared" si="149"/>
        <v/>
      </c>
    </row>
    <row r="653" spans="54:58" x14ac:dyDescent="0.2">
      <c r="BB653" s="52"/>
      <c r="BC653" s="52"/>
      <c r="BD653" s="52"/>
      <c r="BE653" s="52"/>
      <c r="BF653" s="192" t="str">
        <f t="shared" si="149"/>
        <v/>
      </c>
    </row>
    <row r="654" spans="54:58" x14ac:dyDescent="0.2">
      <c r="BB654" s="52"/>
      <c r="BC654" s="52"/>
      <c r="BD654" s="52"/>
      <c r="BE654" s="52"/>
      <c r="BF654" s="192" t="str">
        <f t="shared" si="149"/>
        <v/>
      </c>
    </row>
    <row r="655" spans="54:58" x14ac:dyDescent="0.2">
      <c r="BB655" s="52"/>
      <c r="BC655" s="52"/>
      <c r="BD655" s="52"/>
      <c r="BE655" s="52"/>
      <c r="BF655" s="192" t="str">
        <f t="shared" si="149"/>
        <v/>
      </c>
    </row>
    <row r="656" spans="54:58" x14ac:dyDescent="0.2">
      <c r="BB656" s="52"/>
      <c r="BC656" s="52"/>
      <c r="BD656" s="52"/>
      <c r="BE656" s="52"/>
      <c r="BF656" s="192" t="str">
        <f t="shared" si="149"/>
        <v/>
      </c>
    </row>
    <row r="657" spans="54:58" x14ac:dyDescent="0.2">
      <c r="BB657" s="52"/>
      <c r="BC657" s="52"/>
      <c r="BD657" s="52"/>
      <c r="BE657" s="52"/>
      <c r="BF657" s="192" t="str">
        <f t="shared" si="149"/>
        <v/>
      </c>
    </row>
    <row r="658" spans="54:58" x14ac:dyDescent="0.2">
      <c r="BB658" s="52"/>
      <c r="BC658" s="52"/>
      <c r="BD658" s="52"/>
      <c r="BE658" s="52"/>
      <c r="BF658" s="192" t="str">
        <f t="shared" si="149"/>
        <v/>
      </c>
    </row>
    <row r="659" spans="54:58" x14ac:dyDescent="0.2">
      <c r="BB659" s="52"/>
      <c r="BC659" s="52"/>
      <c r="BD659" s="52"/>
      <c r="BE659" s="52"/>
      <c r="BF659" s="192" t="str">
        <f t="shared" si="149"/>
        <v/>
      </c>
    </row>
    <row r="660" spans="54:58" x14ac:dyDescent="0.2">
      <c r="BB660" s="52"/>
      <c r="BC660" s="52"/>
      <c r="BD660" s="52"/>
      <c r="BE660" s="52"/>
      <c r="BF660" s="192" t="str">
        <f t="shared" si="149"/>
        <v/>
      </c>
    </row>
    <row r="661" spans="54:58" x14ac:dyDescent="0.2">
      <c r="BB661" s="52"/>
      <c r="BC661" s="52"/>
      <c r="BD661" s="52"/>
      <c r="BE661" s="52"/>
      <c r="BF661" s="192" t="str">
        <f t="shared" si="149"/>
        <v/>
      </c>
    </row>
    <row r="662" spans="54:58" x14ac:dyDescent="0.2">
      <c r="BB662" s="52"/>
      <c r="BC662" s="52"/>
      <c r="BD662" s="52"/>
      <c r="BE662" s="52"/>
      <c r="BF662" s="192" t="str">
        <f t="shared" si="149"/>
        <v/>
      </c>
    </row>
    <row r="663" spans="54:58" x14ac:dyDescent="0.2">
      <c r="BB663" s="52"/>
      <c r="BC663" s="52"/>
      <c r="BD663" s="52"/>
      <c r="BE663" s="52"/>
      <c r="BF663" s="192" t="str">
        <f t="shared" si="149"/>
        <v/>
      </c>
    </row>
    <row r="664" spans="54:58" x14ac:dyDescent="0.2">
      <c r="BB664" s="52"/>
      <c r="BC664" s="52"/>
      <c r="BD664" s="52"/>
      <c r="BE664" s="52"/>
      <c r="BF664" s="192" t="str">
        <f t="shared" si="149"/>
        <v/>
      </c>
    </row>
    <row r="665" spans="54:58" x14ac:dyDescent="0.2">
      <c r="BB665" s="52"/>
      <c r="BC665" s="52"/>
      <c r="BD665" s="52"/>
      <c r="BE665" s="52"/>
      <c r="BF665" s="192" t="str">
        <f t="shared" si="149"/>
        <v/>
      </c>
    </row>
    <row r="666" spans="54:58" x14ac:dyDescent="0.2">
      <c r="BB666" s="52"/>
      <c r="BC666" s="52"/>
      <c r="BD666" s="52"/>
      <c r="BE666" s="52"/>
      <c r="BF666" s="192" t="str">
        <f t="shared" si="149"/>
        <v/>
      </c>
    </row>
    <row r="667" spans="54:58" x14ac:dyDescent="0.2">
      <c r="BB667" s="52"/>
      <c r="BC667" s="52"/>
      <c r="BD667" s="52"/>
      <c r="BE667" s="52"/>
      <c r="BF667" s="192" t="str">
        <f t="shared" si="149"/>
        <v/>
      </c>
    </row>
    <row r="668" spans="54:58" x14ac:dyDescent="0.2">
      <c r="BB668" s="52"/>
      <c r="BC668" s="52"/>
      <c r="BD668" s="52"/>
      <c r="BE668" s="52"/>
      <c r="BF668" s="192" t="str">
        <f t="shared" si="149"/>
        <v/>
      </c>
    </row>
    <row r="669" spans="54:58" x14ac:dyDescent="0.2">
      <c r="BB669" s="52"/>
      <c r="BC669" s="52"/>
      <c r="BD669" s="52"/>
      <c r="BE669" s="52"/>
      <c r="BF669" s="192" t="str">
        <f t="shared" si="149"/>
        <v/>
      </c>
    </row>
    <row r="670" spans="54:58" x14ac:dyDescent="0.2">
      <c r="BB670" s="52"/>
      <c r="BC670" s="52"/>
      <c r="BD670" s="52"/>
      <c r="BE670" s="52"/>
      <c r="BF670" s="192" t="str">
        <f t="shared" si="149"/>
        <v/>
      </c>
    </row>
    <row r="671" spans="54:58" x14ac:dyDescent="0.2">
      <c r="BB671" s="52"/>
      <c r="BC671" s="52"/>
      <c r="BD671" s="52"/>
      <c r="BE671" s="52"/>
      <c r="BF671" s="192" t="str">
        <f t="shared" si="149"/>
        <v/>
      </c>
    </row>
    <row r="672" spans="54:58" x14ac:dyDescent="0.2">
      <c r="BB672" s="52"/>
      <c r="BC672" s="52"/>
      <c r="BD672" s="52"/>
      <c r="BE672" s="52"/>
      <c r="BF672" s="192" t="str">
        <f t="shared" si="149"/>
        <v/>
      </c>
    </row>
    <row r="673" spans="54:58" x14ac:dyDescent="0.2">
      <c r="BB673" s="52"/>
      <c r="BC673" s="52"/>
      <c r="BD673" s="52"/>
      <c r="BE673" s="52"/>
      <c r="BF673" s="192" t="str">
        <f t="shared" si="149"/>
        <v/>
      </c>
    </row>
    <row r="674" spans="54:58" x14ac:dyDescent="0.2">
      <c r="BB674" s="52"/>
      <c r="BC674" s="52"/>
      <c r="BD674" s="52"/>
      <c r="BE674" s="52"/>
      <c r="BF674" s="192" t="str">
        <f t="shared" si="149"/>
        <v/>
      </c>
    </row>
    <row r="675" spans="54:58" x14ac:dyDescent="0.2">
      <c r="BB675" s="52"/>
      <c r="BC675" s="52"/>
      <c r="BD675" s="52"/>
      <c r="BE675" s="52"/>
      <c r="BF675" s="192" t="str">
        <f t="shared" si="149"/>
        <v/>
      </c>
    </row>
    <row r="676" spans="54:58" x14ac:dyDescent="0.2">
      <c r="BB676" s="52"/>
      <c r="BC676" s="52"/>
      <c r="BD676" s="52"/>
      <c r="BE676" s="52"/>
      <c r="BF676" s="192" t="str">
        <f t="shared" si="149"/>
        <v/>
      </c>
    </row>
    <row r="677" spans="54:58" x14ac:dyDescent="0.2">
      <c r="BB677" s="52"/>
      <c r="BC677" s="52"/>
      <c r="BD677" s="52"/>
      <c r="BE677" s="52"/>
      <c r="BF677" s="192" t="str">
        <f t="shared" si="149"/>
        <v/>
      </c>
    </row>
    <row r="678" spans="54:58" x14ac:dyDescent="0.2">
      <c r="BB678" s="52"/>
      <c r="BC678" s="52"/>
      <c r="BD678" s="52"/>
      <c r="BE678" s="52"/>
      <c r="BF678" s="192" t="str">
        <f t="shared" si="149"/>
        <v/>
      </c>
    </row>
    <row r="679" spans="54:58" x14ac:dyDescent="0.2">
      <c r="BB679" s="52"/>
      <c r="BC679" s="52"/>
      <c r="BD679" s="52"/>
      <c r="BE679" s="52"/>
      <c r="BF679" s="192" t="str">
        <f t="shared" si="149"/>
        <v/>
      </c>
    </row>
    <row r="680" spans="54:58" x14ac:dyDescent="0.2">
      <c r="BB680" s="52"/>
      <c r="BC680" s="52"/>
      <c r="BD680" s="52"/>
      <c r="BE680" s="52"/>
      <c r="BF680" s="192" t="str">
        <f t="shared" si="149"/>
        <v/>
      </c>
    </row>
    <row r="681" spans="54:58" x14ac:dyDescent="0.2">
      <c r="BB681" s="52"/>
      <c r="BC681" s="52"/>
      <c r="BD681" s="52"/>
      <c r="BE681" s="52"/>
      <c r="BF681" s="192" t="str">
        <f t="shared" si="149"/>
        <v/>
      </c>
    </row>
    <row r="682" spans="54:58" x14ac:dyDescent="0.2">
      <c r="BB682" s="52"/>
      <c r="BC682" s="52"/>
      <c r="BD682" s="52"/>
      <c r="BE682" s="52"/>
      <c r="BF682" s="192" t="str">
        <f t="shared" si="149"/>
        <v/>
      </c>
    </row>
    <row r="683" spans="54:58" x14ac:dyDescent="0.2">
      <c r="BB683" s="52"/>
      <c r="BC683" s="52"/>
      <c r="BD683" s="52"/>
      <c r="BE683" s="52"/>
      <c r="BF683" s="192" t="str">
        <f t="shared" si="149"/>
        <v/>
      </c>
    </row>
    <row r="684" spans="54:58" x14ac:dyDescent="0.2">
      <c r="BB684" s="52"/>
      <c r="BC684" s="52"/>
      <c r="BD684" s="52"/>
      <c r="BE684" s="52"/>
      <c r="BF684" s="192" t="str">
        <f t="shared" si="149"/>
        <v/>
      </c>
    </row>
    <row r="685" spans="54:58" x14ac:dyDescent="0.2">
      <c r="BB685" s="52"/>
      <c r="BC685" s="52"/>
      <c r="BD685" s="52"/>
      <c r="BE685" s="52"/>
      <c r="BF685" s="192" t="str">
        <f t="shared" si="149"/>
        <v/>
      </c>
    </row>
    <row r="686" spans="54:58" x14ac:dyDescent="0.2">
      <c r="BB686" s="52"/>
      <c r="BC686" s="52"/>
      <c r="BD686" s="52"/>
      <c r="BE686" s="52"/>
      <c r="BF686" s="192" t="str">
        <f t="shared" si="149"/>
        <v/>
      </c>
    </row>
    <row r="687" spans="54:58" x14ac:dyDescent="0.2">
      <c r="BB687" s="52"/>
      <c r="BC687" s="52"/>
      <c r="BD687" s="52"/>
      <c r="BE687" s="52"/>
      <c r="BF687" s="192" t="str">
        <f t="shared" si="149"/>
        <v/>
      </c>
    </row>
    <row r="688" spans="54:58" x14ac:dyDescent="0.2">
      <c r="BB688" s="52"/>
      <c r="BC688" s="52"/>
      <c r="BD688" s="52"/>
      <c r="BE688" s="52"/>
      <c r="BF688" s="192" t="str">
        <f t="shared" si="149"/>
        <v/>
      </c>
    </row>
    <row r="689" spans="54:58" x14ac:dyDescent="0.2">
      <c r="BB689" s="52"/>
      <c r="BC689" s="52"/>
      <c r="BD689" s="52"/>
      <c r="BE689" s="52"/>
      <c r="BF689" s="192" t="str">
        <f t="shared" si="149"/>
        <v/>
      </c>
    </row>
    <row r="690" spans="54:58" x14ac:dyDescent="0.2">
      <c r="BB690" s="52"/>
      <c r="BC690" s="52"/>
      <c r="BD690" s="52"/>
      <c r="BE690" s="52"/>
      <c r="BF690" s="192" t="str">
        <f t="shared" si="149"/>
        <v/>
      </c>
    </row>
    <row r="691" spans="54:58" x14ac:dyDescent="0.2">
      <c r="BB691" s="52"/>
      <c r="BC691" s="52"/>
      <c r="BD691" s="52"/>
      <c r="BE691" s="52"/>
      <c r="BF691" s="192" t="str">
        <f t="shared" si="149"/>
        <v/>
      </c>
    </row>
    <row r="692" spans="54:58" x14ac:dyDescent="0.2">
      <c r="BB692" s="52"/>
      <c r="BC692" s="52"/>
      <c r="BD692" s="52"/>
      <c r="BE692" s="52"/>
      <c r="BF692" s="192" t="str">
        <f t="shared" si="149"/>
        <v/>
      </c>
    </row>
    <row r="693" spans="54:58" x14ac:dyDescent="0.2">
      <c r="BB693" s="52"/>
      <c r="BC693" s="52"/>
      <c r="BD693" s="52"/>
      <c r="BE693" s="52"/>
      <c r="BF693" s="192" t="str">
        <f t="shared" si="149"/>
        <v/>
      </c>
    </row>
    <row r="694" spans="54:58" x14ac:dyDescent="0.2">
      <c r="BB694" s="52"/>
      <c r="BC694" s="52"/>
      <c r="BD694" s="52"/>
      <c r="BE694" s="52"/>
      <c r="BF694" s="192" t="str">
        <f t="shared" si="149"/>
        <v/>
      </c>
    </row>
    <row r="695" spans="54:58" x14ac:dyDescent="0.2">
      <c r="BB695" s="52"/>
      <c r="BC695" s="52"/>
      <c r="BD695" s="52"/>
      <c r="BE695" s="52"/>
      <c r="BF695" s="192" t="str">
        <f t="shared" si="149"/>
        <v/>
      </c>
    </row>
    <row r="696" spans="54:58" x14ac:dyDescent="0.2">
      <c r="BB696" s="52"/>
      <c r="BC696" s="52"/>
      <c r="BD696" s="52"/>
      <c r="BE696" s="52"/>
      <c r="BF696" s="192" t="str">
        <f t="shared" si="149"/>
        <v/>
      </c>
    </row>
    <row r="697" spans="54:58" x14ac:dyDescent="0.2">
      <c r="BB697" s="52"/>
      <c r="BC697" s="52"/>
      <c r="BD697" s="52"/>
      <c r="BE697" s="52"/>
      <c r="BF697" s="192" t="str">
        <f t="shared" si="149"/>
        <v/>
      </c>
    </row>
    <row r="698" spans="54:58" x14ac:dyDescent="0.2">
      <c r="BB698" s="52"/>
      <c r="BC698" s="52"/>
      <c r="BD698" s="52"/>
      <c r="BE698" s="52"/>
      <c r="BF698" s="192" t="str">
        <f t="shared" si="149"/>
        <v/>
      </c>
    </row>
    <row r="699" spans="54:58" x14ac:dyDescent="0.2">
      <c r="BB699" s="52"/>
      <c r="BC699" s="52"/>
      <c r="BD699" s="52"/>
      <c r="BE699" s="52"/>
      <c r="BF699" s="192" t="str">
        <f t="shared" si="149"/>
        <v/>
      </c>
    </row>
    <row r="700" spans="54:58" x14ac:dyDescent="0.2">
      <c r="BB700" s="52"/>
      <c r="BC700" s="52"/>
      <c r="BD700" s="52"/>
      <c r="BE700" s="52"/>
      <c r="BF700" s="192" t="str">
        <f t="shared" si="149"/>
        <v/>
      </c>
    </row>
    <row r="701" spans="54:58" x14ac:dyDescent="0.2">
      <c r="BB701" s="52"/>
      <c r="BC701" s="52"/>
      <c r="BD701" s="52"/>
      <c r="BE701" s="52"/>
      <c r="BF701" s="192" t="str">
        <f t="shared" si="149"/>
        <v/>
      </c>
    </row>
    <row r="702" spans="54:58" x14ac:dyDescent="0.2">
      <c r="BB702" s="52"/>
      <c r="BC702" s="52"/>
      <c r="BD702" s="52"/>
      <c r="BE702" s="52"/>
      <c r="BF702" s="192" t="str">
        <f t="shared" si="149"/>
        <v/>
      </c>
    </row>
    <row r="703" spans="54:58" x14ac:dyDescent="0.2">
      <c r="BB703" s="52"/>
      <c r="BC703" s="52"/>
      <c r="BD703" s="52"/>
      <c r="BE703" s="52"/>
      <c r="BF703" s="192" t="str">
        <f t="shared" si="149"/>
        <v/>
      </c>
    </row>
    <row r="704" spans="54:58" x14ac:dyDescent="0.2">
      <c r="BB704" s="52"/>
      <c r="BC704" s="52"/>
      <c r="BD704" s="52"/>
      <c r="BE704" s="52"/>
      <c r="BF704" s="192" t="str">
        <f t="shared" si="149"/>
        <v/>
      </c>
    </row>
    <row r="705" spans="54:58" x14ac:dyDescent="0.2">
      <c r="BB705" s="52"/>
      <c r="BC705" s="52"/>
      <c r="BD705" s="52"/>
      <c r="BE705" s="52"/>
      <c r="BF705" s="192" t="str">
        <f t="shared" si="149"/>
        <v/>
      </c>
    </row>
    <row r="706" spans="54:58" x14ac:dyDescent="0.2">
      <c r="BB706" s="52"/>
      <c r="BC706" s="52"/>
      <c r="BD706" s="52"/>
      <c r="BE706" s="52"/>
      <c r="BF706" s="192" t="str">
        <f t="shared" si="149"/>
        <v/>
      </c>
    </row>
    <row r="707" spans="54:58" x14ac:dyDescent="0.2">
      <c r="BB707" s="52"/>
      <c r="BC707" s="52"/>
      <c r="BD707" s="52"/>
      <c r="BE707" s="52"/>
      <c r="BF707" s="192" t="str">
        <f t="shared" si="149"/>
        <v/>
      </c>
    </row>
    <row r="708" spans="54:58" x14ac:dyDescent="0.2">
      <c r="BB708" s="52"/>
      <c r="BC708" s="52"/>
      <c r="BD708" s="52"/>
      <c r="BE708" s="52"/>
      <c r="BF708" s="192" t="str">
        <f t="shared" si="149"/>
        <v/>
      </c>
    </row>
    <row r="709" spans="54:58" x14ac:dyDescent="0.2">
      <c r="BB709" s="52"/>
      <c r="BC709" s="52"/>
      <c r="BD709" s="52"/>
      <c r="BE709" s="52"/>
      <c r="BF709" s="192" t="str">
        <f t="shared" si="149"/>
        <v/>
      </c>
    </row>
    <row r="710" spans="54:58" x14ac:dyDescent="0.2">
      <c r="BB710" s="52"/>
      <c r="BC710" s="52"/>
      <c r="BD710" s="52"/>
      <c r="BE710" s="52"/>
      <c r="BF710" s="192" t="str">
        <f t="shared" si="149"/>
        <v/>
      </c>
    </row>
    <row r="711" spans="54:58" x14ac:dyDescent="0.2">
      <c r="BB711" s="52"/>
      <c r="BC711" s="52"/>
      <c r="BD711" s="52"/>
      <c r="BE711" s="52"/>
      <c r="BF711" s="192" t="str">
        <f t="shared" si="149"/>
        <v/>
      </c>
    </row>
    <row r="712" spans="54:58" x14ac:dyDescent="0.2">
      <c r="BB712" s="52"/>
      <c r="BC712" s="52"/>
      <c r="BD712" s="52"/>
      <c r="BE712" s="52"/>
      <c r="BF712" s="192" t="str">
        <f t="shared" si="149"/>
        <v/>
      </c>
    </row>
    <row r="713" spans="54:58" x14ac:dyDescent="0.2">
      <c r="BB713" s="52"/>
      <c r="BC713" s="52"/>
      <c r="BD713" s="52"/>
      <c r="BE713" s="52"/>
      <c r="BF713" s="192" t="str">
        <f t="shared" ref="BF713:BF776" si="150">CONCATENATE(BB713,BC713,BD713,BE713)</f>
        <v/>
      </c>
    </row>
    <row r="714" spans="54:58" x14ac:dyDescent="0.2">
      <c r="BB714" s="52"/>
      <c r="BC714" s="52"/>
      <c r="BD714" s="52"/>
      <c r="BE714" s="52"/>
      <c r="BF714" s="192" t="str">
        <f t="shared" si="150"/>
        <v/>
      </c>
    </row>
    <row r="715" spans="54:58" x14ac:dyDescent="0.2">
      <c r="BB715" s="52"/>
      <c r="BC715" s="52"/>
      <c r="BD715" s="52"/>
      <c r="BE715" s="52"/>
      <c r="BF715" s="192" t="str">
        <f t="shared" si="150"/>
        <v/>
      </c>
    </row>
    <row r="716" spans="54:58" x14ac:dyDescent="0.2">
      <c r="BB716" s="52"/>
      <c r="BC716" s="52"/>
      <c r="BD716" s="52"/>
      <c r="BE716" s="52"/>
      <c r="BF716" s="192" t="str">
        <f t="shared" si="150"/>
        <v/>
      </c>
    </row>
    <row r="717" spans="54:58" x14ac:dyDescent="0.2">
      <c r="BB717" s="52"/>
      <c r="BC717" s="52"/>
      <c r="BD717" s="52"/>
      <c r="BE717" s="52"/>
      <c r="BF717" s="192" t="str">
        <f t="shared" si="150"/>
        <v/>
      </c>
    </row>
    <row r="718" spans="54:58" x14ac:dyDescent="0.2">
      <c r="BB718" s="52"/>
      <c r="BC718" s="52"/>
      <c r="BD718" s="52"/>
      <c r="BE718" s="52"/>
      <c r="BF718" s="192" t="str">
        <f t="shared" si="150"/>
        <v/>
      </c>
    </row>
    <row r="719" spans="54:58" x14ac:dyDescent="0.2">
      <c r="BB719" s="52"/>
      <c r="BC719" s="52"/>
      <c r="BD719" s="52"/>
      <c r="BE719" s="52"/>
      <c r="BF719" s="192" t="str">
        <f t="shared" si="150"/>
        <v/>
      </c>
    </row>
    <row r="720" spans="54:58" x14ac:dyDescent="0.2">
      <c r="BB720" s="52"/>
      <c r="BC720" s="52"/>
      <c r="BD720" s="52"/>
      <c r="BE720" s="52"/>
      <c r="BF720" s="192" t="str">
        <f t="shared" si="150"/>
        <v/>
      </c>
    </row>
    <row r="721" spans="54:58" x14ac:dyDescent="0.2">
      <c r="BB721" s="52"/>
      <c r="BC721" s="52"/>
      <c r="BD721" s="52"/>
      <c r="BE721" s="52"/>
      <c r="BF721" s="192" t="str">
        <f t="shared" si="150"/>
        <v/>
      </c>
    </row>
    <row r="722" spans="54:58" x14ac:dyDescent="0.2">
      <c r="BB722" s="52"/>
      <c r="BC722" s="52"/>
      <c r="BD722" s="52"/>
      <c r="BE722" s="52"/>
      <c r="BF722" s="192" t="str">
        <f t="shared" si="150"/>
        <v/>
      </c>
    </row>
    <row r="723" spans="54:58" x14ac:dyDescent="0.2">
      <c r="BB723" s="52"/>
      <c r="BC723" s="52"/>
      <c r="BD723" s="52"/>
      <c r="BE723" s="52"/>
      <c r="BF723" s="192" t="str">
        <f t="shared" si="150"/>
        <v/>
      </c>
    </row>
    <row r="724" spans="54:58" x14ac:dyDescent="0.2">
      <c r="BB724" s="52"/>
      <c r="BC724" s="52"/>
      <c r="BD724" s="52"/>
      <c r="BE724" s="52"/>
      <c r="BF724" s="192" t="str">
        <f t="shared" si="150"/>
        <v/>
      </c>
    </row>
    <row r="725" spans="54:58" x14ac:dyDescent="0.2">
      <c r="BB725" s="52"/>
      <c r="BC725" s="52"/>
      <c r="BD725" s="52"/>
      <c r="BE725" s="52"/>
      <c r="BF725" s="192" t="str">
        <f t="shared" si="150"/>
        <v/>
      </c>
    </row>
    <row r="726" spans="54:58" x14ac:dyDescent="0.2">
      <c r="BB726" s="52"/>
      <c r="BC726" s="52"/>
      <c r="BD726" s="52"/>
      <c r="BE726" s="52"/>
      <c r="BF726" s="192" t="str">
        <f t="shared" si="150"/>
        <v/>
      </c>
    </row>
    <row r="727" spans="54:58" x14ac:dyDescent="0.2">
      <c r="BB727" s="52"/>
      <c r="BC727" s="52"/>
      <c r="BD727" s="52"/>
      <c r="BE727" s="52"/>
      <c r="BF727" s="192" t="str">
        <f t="shared" si="150"/>
        <v/>
      </c>
    </row>
    <row r="728" spans="54:58" x14ac:dyDescent="0.2">
      <c r="BB728" s="52"/>
      <c r="BC728" s="52"/>
      <c r="BD728" s="52"/>
      <c r="BE728" s="52"/>
      <c r="BF728" s="192" t="str">
        <f t="shared" si="150"/>
        <v/>
      </c>
    </row>
    <row r="729" spans="54:58" x14ac:dyDescent="0.2">
      <c r="BB729" s="52"/>
      <c r="BC729" s="52"/>
      <c r="BD729" s="52"/>
      <c r="BE729" s="52"/>
      <c r="BF729" s="192" t="str">
        <f t="shared" si="150"/>
        <v/>
      </c>
    </row>
    <row r="730" spans="54:58" x14ac:dyDescent="0.2">
      <c r="BB730" s="52"/>
      <c r="BC730" s="52"/>
      <c r="BD730" s="52"/>
      <c r="BE730" s="52"/>
      <c r="BF730" s="192" t="str">
        <f t="shared" si="150"/>
        <v/>
      </c>
    </row>
    <row r="731" spans="54:58" x14ac:dyDescent="0.2">
      <c r="BB731" s="52"/>
      <c r="BC731" s="52"/>
      <c r="BD731" s="52"/>
      <c r="BE731" s="52"/>
      <c r="BF731" s="192" t="str">
        <f t="shared" si="150"/>
        <v/>
      </c>
    </row>
    <row r="732" spans="54:58" x14ac:dyDescent="0.2">
      <c r="BB732" s="52"/>
      <c r="BC732" s="52"/>
      <c r="BD732" s="52"/>
      <c r="BE732" s="52"/>
      <c r="BF732" s="192" t="str">
        <f t="shared" si="150"/>
        <v/>
      </c>
    </row>
    <row r="733" spans="54:58" x14ac:dyDescent="0.2">
      <c r="BB733" s="52"/>
      <c r="BC733" s="52"/>
      <c r="BD733" s="52"/>
      <c r="BE733" s="52"/>
      <c r="BF733" s="192" t="str">
        <f t="shared" si="150"/>
        <v/>
      </c>
    </row>
    <row r="734" spans="54:58" x14ac:dyDescent="0.2">
      <c r="BB734" s="52"/>
      <c r="BC734" s="52"/>
      <c r="BD734" s="52"/>
      <c r="BE734" s="52"/>
      <c r="BF734" s="192" t="str">
        <f t="shared" si="150"/>
        <v/>
      </c>
    </row>
    <row r="735" spans="54:58" x14ac:dyDescent="0.2">
      <c r="BB735" s="52"/>
      <c r="BC735" s="52"/>
      <c r="BD735" s="52"/>
      <c r="BE735" s="52"/>
      <c r="BF735" s="192" t="str">
        <f t="shared" si="150"/>
        <v/>
      </c>
    </row>
    <row r="736" spans="54:58" x14ac:dyDescent="0.2">
      <c r="BB736" s="52"/>
      <c r="BC736" s="52"/>
      <c r="BD736" s="52"/>
      <c r="BE736" s="52"/>
      <c r="BF736" s="192" t="str">
        <f t="shared" si="150"/>
        <v/>
      </c>
    </row>
    <row r="737" spans="54:58" x14ac:dyDescent="0.2">
      <c r="BB737" s="52"/>
      <c r="BC737" s="52"/>
      <c r="BD737" s="52"/>
      <c r="BE737" s="52"/>
      <c r="BF737" s="192" t="str">
        <f t="shared" si="150"/>
        <v/>
      </c>
    </row>
    <row r="738" spans="54:58" x14ac:dyDescent="0.2">
      <c r="BB738" s="52"/>
      <c r="BC738" s="52"/>
      <c r="BD738" s="52"/>
      <c r="BE738" s="52"/>
      <c r="BF738" s="192" t="str">
        <f t="shared" si="150"/>
        <v/>
      </c>
    </row>
    <row r="739" spans="54:58" x14ac:dyDescent="0.2">
      <c r="BB739" s="52"/>
      <c r="BC739" s="52"/>
      <c r="BD739" s="52"/>
      <c r="BE739" s="52"/>
      <c r="BF739" s="192" t="str">
        <f t="shared" si="150"/>
        <v/>
      </c>
    </row>
    <row r="740" spans="54:58" x14ac:dyDescent="0.2">
      <c r="BB740" s="52"/>
      <c r="BC740" s="52"/>
      <c r="BD740" s="52"/>
      <c r="BE740" s="52"/>
      <c r="BF740" s="192" t="str">
        <f t="shared" si="150"/>
        <v/>
      </c>
    </row>
    <row r="741" spans="54:58" x14ac:dyDescent="0.2">
      <c r="BB741" s="52"/>
      <c r="BC741" s="52"/>
      <c r="BD741" s="52"/>
      <c r="BE741" s="52"/>
      <c r="BF741" s="192" t="str">
        <f t="shared" si="150"/>
        <v/>
      </c>
    </row>
    <row r="742" spans="54:58" x14ac:dyDescent="0.2">
      <c r="BB742" s="52"/>
      <c r="BC742" s="52"/>
      <c r="BD742" s="52"/>
      <c r="BE742" s="52"/>
      <c r="BF742" s="192" t="str">
        <f t="shared" si="150"/>
        <v/>
      </c>
    </row>
    <row r="743" spans="54:58" x14ac:dyDescent="0.2">
      <c r="BB743" s="52"/>
      <c r="BC743" s="52"/>
      <c r="BD743" s="52"/>
      <c r="BE743" s="52"/>
      <c r="BF743" s="192" t="str">
        <f t="shared" si="150"/>
        <v/>
      </c>
    </row>
    <row r="744" spans="54:58" x14ac:dyDescent="0.2">
      <c r="BB744" s="52"/>
      <c r="BC744" s="52"/>
      <c r="BD744" s="52"/>
      <c r="BE744" s="52"/>
      <c r="BF744" s="192" t="str">
        <f t="shared" si="150"/>
        <v/>
      </c>
    </row>
    <row r="745" spans="54:58" x14ac:dyDescent="0.2">
      <c r="BB745" s="52"/>
      <c r="BC745" s="52"/>
      <c r="BD745" s="52"/>
      <c r="BE745" s="52"/>
      <c r="BF745" s="192" t="str">
        <f t="shared" si="150"/>
        <v/>
      </c>
    </row>
    <row r="746" spans="54:58" x14ac:dyDescent="0.2">
      <c r="BB746" s="52"/>
      <c r="BC746" s="52"/>
      <c r="BD746" s="52"/>
      <c r="BE746" s="52"/>
      <c r="BF746" s="192" t="str">
        <f t="shared" si="150"/>
        <v/>
      </c>
    </row>
    <row r="747" spans="54:58" x14ac:dyDescent="0.2">
      <c r="BB747" s="52"/>
      <c r="BC747" s="52"/>
      <c r="BD747" s="52"/>
      <c r="BE747" s="52"/>
      <c r="BF747" s="192" t="str">
        <f t="shared" si="150"/>
        <v/>
      </c>
    </row>
    <row r="748" spans="54:58" x14ac:dyDescent="0.2">
      <c r="BB748" s="52"/>
      <c r="BC748" s="52"/>
      <c r="BD748" s="52"/>
      <c r="BE748" s="52"/>
      <c r="BF748" s="192" t="str">
        <f t="shared" si="150"/>
        <v/>
      </c>
    </row>
    <row r="749" spans="54:58" x14ac:dyDescent="0.2">
      <c r="BB749" s="52"/>
      <c r="BC749" s="52"/>
      <c r="BD749" s="52"/>
      <c r="BE749" s="52"/>
      <c r="BF749" s="192" t="str">
        <f t="shared" si="150"/>
        <v/>
      </c>
    </row>
    <row r="750" spans="54:58" x14ac:dyDescent="0.2">
      <c r="BB750" s="52"/>
      <c r="BC750" s="52"/>
      <c r="BD750" s="52"/>
      <c r="BE750" s="52"/>
      <c r="BF750" s="192" t="str">
        <f t="shared" si="150"/>
        <v/>
      </c>
    </row>
    <row r="751" spans="54:58" x14ac:dyDescent="0.2">
      <c r="BB751" s="52"/>
      <c r="BC751" s="52"/>
      <c r="BD751" s="52"/>
      <c r="BE751" s="52"/>
      <c r="BF751" s="192" t="str">
        <f t="shared" si="150"/>
        <v/>
      </c>
    </row>
    <row r="752" spans="54:58" x14ac:dyDescent="0.2">
      <c r="BB752" s="52"/>
      <c r="BC752" s="52"/>
      <c r="BD752" s="52"/>
      <c r="BE752" s="52"/>
      <c r="BF752" s="192" t="str">
        <f t="shared" si="150"/>
        <v/>
      </c>
    </row>
    <row r="753" spans="54:58" x14ac:dyDescent="0.2">
      <c r="BB753" s="52"/>
      <c r="BC753" s="52"/>
      <c r="BD753" s="52"/>
      <c r="BE753" s="52"/>
      <c r="BF753" s="192" t="str">
        <f t="shared" si="150"/>
        <v/>
      </c>
    </row>
    <row r="754" spans="54:58" x14ac:dyDescent="0.2">
      <c r="BB754" s="52"/>
      <c r="BC754" s="52"/>
      <c r="BD754" s="52"/>
      <c r="BE754" s="52"/>
      <c r="BF754" s="192" t="str">
        <f t="shared" si="150"/>
        <v/>
      </c>
    </row>
    <row r="755" spans="54:58" x14ac:dyDescent="0.2">
      <c r="BB755" s="52"/>
      <c r="BC755" s="52"/>
      <c r="BD755" s="52"/>
      <c r="BE755" s="52"/>
      <c r="BF755" s="192" t="str">
        <f t="shared" si="150"/>
        <v/>
      </c>
    </row>
    <row r="756" spans="54:58" x14ac:dyDescent="0.2">
      <c r="BB756" s="52"/>
      <c r="BC756" s="52"/>
      <c r="BD756" s="52"/>
      <c r="BE756" s="52"/>
      <c r="BF756" s="192" t="str">
        <f t="shared" si="150"/>
        <v/>
      </c>
    </row>
    <row r="757" spans="54:58" x14ac:dyDescent="0.2">
      <c r="BB757" s="52"/>
      <c r="BC757" s="52"/>
      <c r="BD757" s="52"/>
      <c r="BE757" s="52"/>
      <c r="BF757" s="192" t="str">
        <f t="shared" si="150"/>
        <v/>
      </c>
    </row>
    <row r="758" spans="54:58" x14ac:dyDescent="0.2">
      <c r="BB758" s="52"/>
      <c r="BC758" s="52"/>
      <c r="BD758" s="52"/>
      <c r="BE758" s="52"/>
      <c r="BF758" s="192" t="str">
        <f t="shared" si="150"/>
        <v/>
      </c>
    </row>
    <row r="759" spans="54:58" x14ac:dyDescent="0.2">
      <c r="BB759" s="52"/>
      <c r="BC759" s="52"/>
      <c r="BD759" s="52"/>
      <c r="BE759" s="52"/>
      <c r="BF759" s="192" t="str">
        <f t="shared" si="150"/>
        <v/>
      </c>
    </row>
    <row r="760" spans="54:58" x14ac:dyDescent="0.2">
      <c r="BB760" s="52"/>
      <c r="BC760" s="52"/>
      <c r="BD760" s="52"/>
      <c r="BE760" s="52"/>
      <c r="BF760" s="192" t="str">
        <f t="shared" si="150"/>
        <v/>
      </c>
    </row>
    <row r="761" spans="54:58" x14ac:dyDescent="0.2">
      <c r="BB761" s="52"/>
      <c r="BC761" s="52"/>
      <c r="BD761" s="52"/>
      <c r="BE761" s="52"/>
      <c r="BF761" s="192" t="str">
        <f t="shared" si="150"/>
        <v/>
      </c>
    </row>
    <row r="762" spans="54:58" x14ac:dyDescent="0.2">
      <c r="BB762" s="52"/>
      <c r="BC762" s="52"/>
      <c r="BD762" s="52"/>
      <c r="BE762" s="52"/>
      <c r="BF762" s="192" t="str">
        <f t="shared" si="150"/>
        <v/>
      </c>
    </row>
    <row r="763" spans="54:58" x14ac:dyDescent="0.2">
      <c r="BB763" s="52"/>
      <c r="BC763" s="52"/>
      <c r="BD763" s="52"/>
      <c r="BE763" s="52"/>
      <c r="BF763" s="192" t="str">
        <f t="shared" si="150"/>
        <v/>
      </c>
    </row>
    <row r="764" spans="54:58" x14ac:dyDescent="0.2">
      <c r="BB764" s="52"/>
      <c r="BC764" s="52"/>
      <c r="BD764" s="52"/>
      <c r="BE764" s="52"/>
      <c r="BF764" s="192" t="str">
        <f t="shared" si="150"/>
        <v/>
      </c>
    </row>
    <row r="765" spans="54:58" x14ac:dyDescent="0.2">
      <c r="BB765" s="52"/>
      <c r="BC765" s="52"/>
      <c r="BD765" s="52"/>
      <c r="BE765" s="52"/>
      <c r="BF765" s="192" t="str">
        <f t="shared" si="150"/>
        <v/>
      </c>
    </row>
    <row r="766" spans="54:58" x14ac:dyDescent="0.2">
      <c r="BB766" s="52"/>
      <c r="BC766" s="52"/>
      <c r="BD766" s="52"/>
      <c r="BE766" s="52"/>
      <c r="BF766" s="192" t="str">
        <f t="shared" si="150"/>
        <v/>
      </c>
    </row>
    <row r="767" spans="54:58" x14ac:dyDescent="0.2">
      <c r="BB767" s="52"/>
      <c r="BC767" s="52"/>
      <c r="BD767" s="52"/>
      <c r="BE767" s="52"/>
      <c r="BF767" s="192" t="str">
        <f t="shared" si="150"/>
        <v/>
      </c>
    </row>
    <row r="768" spans="54:58" x14ac:dyDescent="0.2">
      <c r="BB768" s="52"/>
      <c r="BC768" s="52"/>
      <c r="BD768" s="52"/>
      <c r="BE768" s="52"/>
      <c r="BF768" s="192" t="str">
        <f t="shared" si="150"/>
        <v/>
      </c>
    </row>
    <row r="769" spans="54:58" x14ac:dyDescent="0.2">
      <c r="BB769" s="52"/>
      <c r="BC769" s="52"/>
      <c r="BD769" s="52"/>
      <c r="BE769" s="52"/>
      <c r="BF769" s="192" t="str">
        <f t="shared" si="150"/>
        <v/>
      </c>
    </row>
    <row r="770" spans="54:58" x14ac:dyDescent="0.2">
      <c r="BB770" s="52"/>
      <c r="BC770" s="52"/>
      <c r="BD770" s="52"/>
      <c r="BE770" s="52"/>
      <c r="BF770" s="192" t="str">
        <f t="shared" si="150"/>
        <v/>
      </c>
    </row>
    <row r="771" spans="54:58" x14ac:dyDescent="0.2">
      <c r="BB771" s="52"/>
      <c r="BC771" s="52"/>
      <c r="BD771" s="52"/>
      <c r="BE771" s="52"/>
      <c r="BF771" s="192" t="str">
        <f t="shared" si="150"/>
        <v/>
      </c>
    </row>
    <row r="772" spans="54:58" x14ac:dyDescent="0.2">
      <c r="BB772" s="52"/>
      <c r="BC772" s="52"/>
      <c r="BD772" s="52"/>
      <c r="BE772" s="52"/>
      <c r="BF772" s="192" t="str">
        <f t="shared" si="150"/>
        <v/>
      </c>
    </row>
    <row r="773" spans="54:58" x14ac:dyDescent="0.2">
      <c r="BB773" s="52"/>
      <c r="BC773" s="52"/>
      <c r="BD773" s="52"/>
      <c r="BE773" s="52"/>
      <c r="BF773" s="192" t="str">
        <f t="shared" si="150"/>
        <v/>
      </c>
    </row>
    <row r="774" spans="54:58" x14ac:dyDescent="0.2">
      <c r="BB774" s="52"/>
      <c r="BC774" s="52"/>
      <c r="BD774" s="52"/>
      <c r="BE774" s="52"/>
      <c r="BF774" s="192" t="str">
        <f t="shared" si="150"/>
        <v/>
      </c>
    </row>
    <row r="775" spans="54:58" x14ac:dyDescent="0.2">
      <c r="BB775" s="52"/>
      <c r="BC775" s="52"/>
      <c r="BD775" s="52"/>
      <c r="BE775" s="52"/>
      <c r="BF775" s="192" t="str">
        <f t="shared" si="150"/>
        <v/>
      </c>
    </row>
    <row r="776" spans="54:58" x14ac:dyDescent="0.2">
      <c r="BB776" s="52"/>
      <c r="BC776" s="52"/>
      <c r="BD776" s="52"/>
      <c r="BE776" s="52"/>
      <c r="BF776" s="192" t="str">
        <f t="shared" si="150"/>
        <v/>
      </c>
    </row>
    <row r="777" spans="54:58" x14ac:dyDescent="0.2">
      <c r="BB777" s="52"/>
      <c r="BC777" s="52"/>
      <c r="BD777" s="52"/>
      <c r="BE777" s="52"/>
      <c r="BF777" s="192" t="str">
        <f t="shared" ref="BF777:BF840" si="151">CONCATENATE(BB777,BC777,BD777,BE777)</f>
        <v/>
      </c>
    </row>
    <row r="778" spans="54:58" x14ac:dyDescent="0.2">
      <c r="BB778" s="52"/>
      <c r="BC778" s="52"/>
      <c r="BD778" s="52"/>
      <c r="BE778" s="52"/>
      <c r="BF778" s="192" t="str">
        <f t="shared" si="151"/>
        <v/>
      </c>
    </row>
    <row r="779" spans="54:58" x14ac:dyDescent="0.2">
      <c r="BB779" s="52"/>
      <c r="BC779" s="52"/>
      <c r="BD779" s="52"/>
      <c r="BE779" s="52"/>
      <c r="BF779" s="192" t="str">
        <f t="shared" si="151"/>
        <v/>
      </c>
    </row>
    <row r="780" spans="54:58" x14ac:dyDescent="0.2">
      <c r="BB780" s="52"/>
      <c r="BC780" s="52"/>
      <c r="BD780" s="52"/>
      <c r="BE780" s="52"/>
      <c r="BF780" s="192" t="str">
        <f t="shared" si="151"/>
        <v/>
      </c>
    </row>
    <row r="781" spans="54:58" x14ac:dyDescent="0.2">
      <c r="BB781" s="52"/>
      <c r="BC781" s="52"/>
      <c r="BD781" s="52"/>
      <c r="BE781" s="52"/>
      <c r="BF781" s="192" t="str">
        <f t="shared" si="151"/>
        <v/>
      </c>
    </row>
    <row r="782" spans="54:58" x14ac:dyDescent="0.2">
      <c r="BB782" s="52"/>
      <c r="BC782" s="52"/>
      <c r="BD782" s="52"/>
      <c r="BE782" s="52"/>
      <c r="BF782" s="192" t="str">
        <f t="shared" si="151"/>
        <v/>
      </c>
    </row>
    <row r="783" spans="54:58" x14ac:dyDescent="0.2">
      <c r="BB783" s="52"/>
      <c r="BC783" s="52"/>
      <c r="BD783" s="52"/>
      <c r="BE783" s="52"/>
      <c r="BF783" s="192" t="str">
        <f t="shared" si="151"/>
        <v/>
      </c>
    </row>
    <row r="784" spans="54:58" x14ac:dyDescent="0.2">
      <c r="BB784" s="52"/>
      <c r="BC784" s="52"/>
      <c r="BD784" s="52"/>
      <c r="BE784" s="52"/>
      <c r="BF784" s="192" t="str">
        <f t="shared" si="151"/>
        <v/>
      </c>
    </row>
    <row r="785" spans="54:58" x14ac:dyDescent="0.2">
      <c r="BB785" s="52"/>
      <c r="BC785" s="52"/>
      <c r="BD785" s="52"/>
      <c r="BE785" s="52"/>
      <c r="BF785" s="192" t="str">
        <f t="shared" si="151"/>
        <v/>
      </c>
    </row>
    <row r="786" spans="54:58" x14ac:dyDescent="0.2">
      <c r="BB786" s="52"/>
      <c r="BC786" s="52"/>
      <c r="BD786" s="52"/>
      <c r="BE786" s="52"/>
      <c r="BF786" s="192" t="str">
        <f t="shared" si="151"/>
        <v/>
      </c>
    </row>
    <row r="787" spans="54:58" x14ac:dyDescent="0.2">
      <c r="BB787" s="52"/>
      <c r="BC787" s="52"/>
      <c r="BD787" s="52"/>
      <c r="BE787" s="52"/>
      <c r="BF787" s="192" t="str">
        <f t="shared" si="151"/>
        <v/>
      </c>
    </row>
    <row r="788" spans="54:58" x14ac:dyDescent="0.2">
      <c r="BB788" s="52"/>
      <c r="BC788" s="52"/>
      <c r="BD788" s="52"/>
      <c r="BE788" s="52"/>
      <c r="BF788" s="192" t="str">
        <f t="shared" si="151"/>
        <v/>
      </c>
    </row>
    <row r="789" spans="54:58" x14ac:dyDescent="0.2">
      <c r="BB789" s="52"/>
      <c r="BC789" s="52"/>
      <c r="BD789" s="52"/>
      <c r="BE789" s="52"/>
      <c r="BF789" s="192" t="str">
        <f t="shared" si="151"/>
        <v/>
      </c>
    </row>
    <row r="790" spans="54:58" x14ac:dyDescent="0.2">
      <c r="BB790" s="52"/>
      <c r="BC790" s="52"/>
      <c r="BD790" s="52"/>
      <c r="BE790" s="52"/>
      <c r="BF790" s="192" t="str">
        <f t="shared" si="151"/>
        <v/>
      </c>
    </row>
    <row r="791" spans="54:58" x14ac:dyDescent="0.2">
      <c r="BB791" s="52"/>
      <c r="BC791" s="52"/>
      <c r="BD791" s="52"/>
      <c r="BE791" s="52"/>
      <c r="BF791" s="192" t="str">
        <f t="shared" si="151"/>
        <v/>
      </c>
    </row>
    <row r="792" spans="54:58" x14ac:dyDescent="0.2">
      <c r="BB792" s="52"/>
      <c r="BC792" s="52"/>
      <c r="BD792" s="52"/>
      <c r="BE792" s="52"/>
      <c r="BF792" s="192" t="str">
        <f t="shared" si="151"/>
        <v/>
      </c>
    </row>
    <row r="793" spans="54:58" x14ac:dyDescent="0.2">
      <c r="BB793" s="52"/>
      <c r="BC793" s="52"/>
      <c r="BD793" s="52"/>
      <c r="BE793" s="52"/>
      <c r="BF793" s="192" t="str">
        <f t="shared" si="151"/>
        <v/>
      </c>
    </row>
    <row r="794" spans="54:58" x14ac:dyDescent="0.2">
      <c r="BB794" s="52"/>
      <c r="BC794" s="52"/>
      <c r="BD794" s="52"/>
      <c r="BE794" s="52"/>
      <c r="BF794" s="192" t="str">
        <f t="shared" si="151"/>
        <v/>
      </c>
    </row>
    <row r="795" spans="54:58" x14ac:dyDescent="0.2">
      <c r="BB795" s="52"/>
      <c r="BC795" s="52"/>
      <c r="BD795" s="52"/>
      <c r="BE795" s="52"/>
      <c r="BF795" s="192" t="str">
        <f t="shared" si="151"/>
        <v/>
      </c>
    </row>
    <row r="796" spans="54:58" x14ac:dyDescent="0.2">
      <c r="BB796" s="52"/>
      <c r="BC796" s="52"/>
      <c r="BD796" s="52"/>
      <c r="BE796" s="52"/>
      <c r="BF796" s="192" t="str">
        <f t="shared" si="151"/>
        <v/>
      </c>
    </row>
    <row r="797" spans="54:58" x14ac:dyDescent="0.2">
      <c r="BB797" s="52"/>
      <c r="BC797" s="52"/>
      <c r="BD797" s="52"/>
      <c r="BE797" s="52"/>
      <c r="BF797" s="192" t="str">
        <f t="shared" si="151"/>
        <v/>
      </c>
    </row>
    <row r="798" spans="54:58" x14ac:dyDescent="0.2">
      <c r="BB798" s="52"/>
      <c r="BC798" s="52"/>
      <c r="BD798" s="52"/>
      <c r="BE798" s="52"/>
      <c r="BF798" s="192" t="str">
        <f t="shared" si="151"/>
        <v/>
      </c>
    </row>
    <row r="799" spans="54:58" x14ac:dyDescent="0.2">
      <c r="BB799" s="52"/>
      <c r="BC799" s="52"/>
      <c r="BD799" s="52"/>
      <c r="BE799" s="52"/>
      <c r="BF799" s="192" t="str">
        <f t="shared" si="151"/>
        <v/>
      </c>
    </row>
    <row r="800" spans="54:58" x14ac:dyDescent="0.2">
      <c r="BB800" s="52"/>
      <c r="BC800" s="52"/>
      <c r="BD800" s="52"/>
      <c r="BE800" s="52"/>
      <c r="BF800" s="192" t="str">
        <f t="shared" si="151"/>
        <v/>
      </c>
    </row>
    <row r="801" spans="54:58" x14ac:dyDescent="0.2">
      <c r="BB801" s="52"/>
      <c r="BC801" s="52"/>
      <c r="BD801" s="52"/>
      <c r="BE801" s="52"/>
      <c r="BF801" s="192" t="str">
        <f t="shared" si="151"/>
        <v/>
      </c>
    </row>
    <row r="802" spans="54:58" x14ac:dyDescent="0.2">
      <c r="BB802" s="52"/>
      <c r="BC802" s="52"/>
      <c r="BD802" s="52"/>
      <c r="BE802" s="52"/>
      <c r="BF802" s="192" t="str">
        <f t="shared" si="151"/>
        <v/>
      </c>
    </row>
    <row r="803" spans="54:58" x14ac:dyDescent="0.2">
      <c r="BB803" s="52"/>
      <c r="BC803" s="52"/>
      <c r="BD803" s="52"/>
      <c r="BE803" s="52"/>
      <c r="BF803" s="192" t="str">
        <f t="shared" si="151"/>
        <v/>
      </c>
    </row>
    <row r="804" spans="54:58" x14ac:dyDescent="0.2">
      <c r="BB804" s="52"/>
      <c r="BC804" s="52"/>
      <c r="BD804" s="52"/>
      <c r="BE804" s="52"/>
      <c r="BF804" s="192" t="str">
        <f t="shared" si="151"/>
        <v/>
      </c>
    </row>
    <row r="805" spans="54:58" x14ac:dyDescent="0.2">
      <c r="BB805" s="52"/>
      <c r="BC805" s="52"/>
      <c r="BD805" s="52"/>
      <c r="BE805" s="52"/>
      <c r="BF805" s="192" t="str">
        <f t="shared" si="151"/>
        <v/>
      </c>
    </row>
    <row r="806" spans="54:58" x14ac:dyDescent="0.2">
      <c r="BB806" s="52"/>
      <c r="BC806" s="52"/>
      <c r="BD806" s="52"/>
      <c r="BE806" s="52"/>
      <c r="BF806" s="192" t="str">
        <f t="shared" si="151"/>
        <v/>
      </c>
    </row>
    <row r="807" spans="54:58" x14ac:dyDescent="0.2">
      <c r="BB807" s="52"/>
      <c r="BC807" s="52"/>
      <c r="BD807" s="52"/>
      <c r="BE807" s="52"/>
      <c r="BF807" s="192" t="str">
        <f t="shared" si="151"/>
        <v/>
      </c>
    </row>
    <row r="808" spans="54:58" x14ac:dyDescent="0.2">
      <c r="BB808" s="52"/>
      <c r="BC808" s="52"/>
      <c r="BD808" s="52"/>
      <c r="BE808" s="52"/>
      <c r="BF808" s="192" t="str">
        <f t="shared" si="151"/>
        <v/>
      </c>
    </row>
    <row r="809" spans="54:58" x14ac:dyDescent="0.2">
      <c r="BB809" s="52"/>
      <c r="BC809" s="52"/>
      <c r="BD809" s="52"/>
      <c r="BE809" s="52"/>
      <c r="BF809" s="192" t="str">
        <f t="shared" si="151"/>
        <v/>
      </c>
    </row>
    <row r="810" spans="54:58" x14ac:dyDescent="0.2">
      <c r="BB810" s="52"/>
      <c r="BC810" s="52"/>
      <c r="BD810" s="52"/>
      <c r="BE810" s="52"/>
      <c r="BF810" s="192" t="str">
        <f t="shared" si="151"/>
        <v/>
      </c>
    </row>
    <row r="811" spans="54:58" x14ac:dyDescent="0.2">
      <c r="BB811" s="52"/>
      <c r="BC811" s="52"/>
      <c r="BD811" s="52"/>
      <c r="BE811" s="52"/>
      <c r="BF811" s="192" t="str">
        <f t="shared" si="151"/>
        <v/>
      </c>
    </row>
    <row r="812" spans="54:58" x14ac:dyDescent="0.2">
      <c r="BB812" s="52"/>
      <c r="BC812" s="52"/>
      <c r="BD812" s="52"/>
      <c r="BE812" s="52"/>
      <c r="BF812" s="192" t="str">
        <f t="shared" si="151"/>
        <v/>
      </c>
    </row>
    <row r="813" spans="54:58" x14ac:dyDescent="0.2">
      <c r="BB813" s="52"/>
      <c r="BC813" s="52"/>
      <c r="BD813" s="52"/>
      <c r="BE813" s="52"/>
      <c r="BF813" s="192" t="str">
        <f t="shared" si="151"/>
        <v/>
      </c>
    </row>
    <row r="814" spans="54:58" x14ac:dyDescent="0.2">
      <c r="BB814" s="52"/>
      <c r="BC814" s="52"/>
      <c r="BD814" s="52"/>
      <c r="BE814" s="52"/>
      <c r="BF814" s="192" t="str">
        <f t="shared" si="151"/>
        <v/>
      </c>
    </row>
    <row r="815" spans="54:58" x14ac:dyDescent="0.2">
      <c r="BB815" s="52"/>
      <c r="BC815" s="52"/>
      <c r="BD815" s="52"/>
      <c r="BE815" s="52"/>
      <c r="BF815" s="192" t="str">
        <f t="shared" si="151"/>
        <v/>
      </c>
    </row>
    <row r="816" spans="54:58" x14ac:dyDescent="0.2">
      <c r="BB816" s="52"/>
      <c r="BC816" s="52"/>
      <c r="BD816" s="52"/>
      <c r="BE816" s="52"/>
      <c r="BF816" s="192" t="str">
        <f t="shared" si="151"/>
        <v/>
      </c>
    </row>
    <row r="817" spans="54:58" x14ac:dyDescent="0.2">
      <c r="BB817" s="52"/>
      <c r="BC817" s="52"/>
      <c r="BD817" s="52"/>
      <c r="BE817" s="52"/>
      <c r="BF817" s="192" t="str">
        <f t="shared" si="151"/>
        <v/>
      </c>
    </row>
    <row r="818" spans="54:58" x14ac:dyDescent="0.2">
      <c r="BB818" s="52"/>
      <c r="BC818" s="52"/>
      <c r="BD818" s="52"/>
      <c r="BE818" s="52"/>
      <c r="BF818" s="192" t="str">
        <f t="shared" si="151"/>
        <v/>
      </c>
    </row>
    <row r="819" spans="54:58" x14ac:dyDescent="0.2">
      <c r="BB819" s="52"/>
      <c r="BC819" s="52"/>
      <c r="BD819" s="52"/>
      <c r="BE819" s="52"/>
      <c r="BF819" s="192" t="str">
        <f t="shared" si="151"/>
        <v/>
      </c>
    </row>
    <row r="820" spans="54:58" x14ac:dyDescent="0.2">
      <c r="BB820" s="52"/>
      <c r="BC820" s="52"/>
      <c r="BD820" s="52"/>
      <c r="BE820" s="52"/>
      <c r="BF820" s="192" t="str">
        <f t="shared" si="151"/>
        <v/>
      </c>
    </row>
    <row r="821" spans="54:58" x14ac:dyDescent="0.2">
      <c r="BB821" s="52"/>
      <c r="BC821" s="52"/>
      <c r="BD821" s="52"/>
      <c r="BE821" s="52"/>
      <c r="BF821" s="192" t="str">
        <f t="shared" si="151"/>
        <v/>
      </c>
    </row>
    <row r="822" spans="54:58" x14ac:dyDescent="0.2">
      <c r="BB822" s="52"/>
      <c r="BC822" s="52"/>
      <c r="BD822" s="52"/>
      <c r="BE822" s="52"/>
      <c r="BF822" s="192" t="str">
        <f t="shared" si="151"/>
        <v/>
      </c>
    </row>
    <row r="823" spans="54:58" x14ac:dyDescent="0.2">
      <c r="BB823" s="52"/>
      <c r="BC823" s="52"/>
      <c r="BD823" s="52"/>
      <c r="BE823" s="52"/>
      <c r="BF823" s="192" t="str">
        <f t="shared" si="151"/>
        <v/>
      </c>
    </row>
    <row r="824" spans="54:58" x14ac:dyDescent="0.2">
      <c r="BB824" s="52"/>
      <c r="BC824" s="52"/>
      <c r="BD824" s="52"/>
      <c r="BE824" s="52"/>
      <c r="BF824" s="192" t="str">
        <f t="shared" si="151"/>
        <v/>
      </c>
    </row>
    <row r="825" spans="54:58" x14ac:dyDescent="0.2">
      <c r="BB825" s="52"/>
      <c r="BC825" s="52"/>
      <c r="BD825" s="52"/>
      <c r="BE825" s="52"/>
      <c r="BF825" s="192" t="str">
        <f t="shared" si="151"/>
        <v/>
      </c>
    </row>
    <row r="826" spans="54:58" x14ac:dyDescent="0.2">
      <c r="BB826" s="52"/>
      <c r="BC826" s="52"/>
      <c r="BD826" s="52"/>
      <c r="BE826" s="52"/>
      <c r="BF826" s="192" t="str">
        <f t="shared" si="151"/>
        <v/>
      </c>
    </row>
    <row r="827" spans="54:58" x14ac:dyDescent="0.2">
      <c r="BB827" s="52"/>
      <c r="BC827" s="52"/>
      <c r="BD827" s="52"/>
      <c r="BE827" s="52"/>
      <c r="BF827" s="192" t="str">
        <f t="shared" si="151"/>
        <v/>
      </c>
    </row>
    <row r="828" spans="54:58" x14ac:dyDescent="0.2">
      <c r="BB828" s="52"/>
      <c r="BC828" s="52"/>
      <c r="BD828" s="52"/>
      <c r="BE828" s="52"/>
      <c r="BF828" s="192" t="str">
        <f t="shared" si="151"/>
        <v/>
      </c>
    </row>
    <row r="829" spans="54:58" x14ac:dyDescent="0.2">
      <c r="BB829" s="52"/>
      <c r="BC829" s="52"/>
      <c r="BD829" s="52"/>
      <c r="BE829" s="52"/>
      <c r="BF829" s="192" t="str">
        <f t="shared" si="151"/>
        <v/>
      </c>
    </row>
    <row r="830" spans="54:58" x14ac:dyDescent="0.2">
      <c r="BB830" s="52"/>
      <c r="BC830" s="52"/>
      <c r="BD830" s="52"/>
      <c r="BE830" s="52"/>
      <c r="BF830" s="192" t="str">
        <f t="shared" si="151"/>
        <v/>
      </c>
    </row>
    <row r="831" spans="54:58" x14ac:dyDescent="0.2">
      <c r="BB831" s="52"/>
      <c r="BC831" s="52"/>
      <c r="BD831" s="52"/>
      <c r="BE831" s="52"/>
      <c r="BF831" s="192" t="str">
        <f t="shared" si="151"/>
        <v/>
      </c>
    </row>
    <row r="832" spans="54:58" x14ac:dyDescent="0.2">
      <c r="BB832" s="52"/>
      <c r="BC832" s="52"/>
      <c r="BD832" s="52"/>
      <c r="BE832" s="52"/>
      <c r="BF832" s="192" t="str">
        <f t="shared" si="151"/>
        <v/>
      </c>
    </row>
    <row r="833" spans="54:58" x14ac:dyDescent="0.2">
      <c r="BB833" s="52"/>
      <c r="BC833" s="52"/>
      <c r="BD833" s="52"/>
      <c r="BE833" s="52"/>
      <c r="BF833" s="192" t="str">
        <f t="shared" si="151"/>
        <v/>
      </c>
    </row>
    <row r="834" spans="54:58" x14ac:dyDescent="0.2">
      <c r="BB834" s="52"/>
      <c r="BC834" s="52"/>
      <c r="BD834" s="52"/>
      <c r="BE834" s="52"/>
      <c r="BF834" s="192" t="str">
        <f t="shared" si="151"/>
        <v/>
      </c>
    </row>
    <row r="835" spans="54:58" x14ac:dyDescent="0.2">
      <c r="BB835" s="52"/>
      <c r="BC835" s="52"/>
      <c r="BD835" s="52"/>
      <c r="BE835" s="52"/>
      <c r="BF835" s="192" t="str">
        <f t="shared" si="151"/>
        <v/>
      </c>
    </row>
    <row r="836" spans="54:58" x14ac:dyDescent="0.2">
      <c r="BB836" s="52"/>
      <c r="BC836" s="52"/>
      <c r="BD836" s="52"/>
      <c r="BE836" s="52"/>
      <c r="BF836" s="192" t="str">
        <f t="shared" si="151"/>
        <v/>
      </c>
    </row>
    <row r="837" spans="54:58" x14ac:dyDescent="0.2">
      <c r="BB837" s="52"/>
      <c r="BC837" s="52"/>
      <c r="BD837" s="52"/>
      <c r="BE837" s="52"/>
      <c r="BF837" s="192" t="str">
        <f t="shared" si="151"/>
        <v/>
      </c>
    </row>
    <row r="838" spans="54:58" x14ac:dyDescent="0.2">
      <c r="BB838" s="52"/>
      <c r="BC838" s="52"/>
      <c r="BD838" s="52"/>
      <c r="BE838" s="52"/>
      <c r="BF838" s="192" t="str">
        <f t="shared" si="151"/>
        <v/>
      </c>
    </row>
    <row r="839" spans="54:58" x14ac:dyDescent="0.2">
      <c r="BB839" s="52"/>
      <c r="BC839" s="52"/>
      <c r="BD839" s="52"/>
      <c r="BE839" s="52"/>
      <c r="BF839" s="192" t="str">
        <f t="shared" si="151"/>
        <v/>
      </c>
    </row>
    <row r="840" spans="54:58" x14ac:dyDescent="0.2">
      <c r="BB840" s="52"/>
      <c r="BC840" s="52"/>
      <c r="BD840" s="52"/>
      <c r="BE840" s="52"/>
      <c r="BF840" s="192" t="str">
        <f t="shared" si="151"/>
        <v/>
      </c>
    </row>
    <row r="841" spans="54:58" x14ac:dyDescent="0.2">
      <c r="BB841" s="52"/>
      <c r="BC841" s="52"/>
      <c r="BD841" s="52"/>
      <c r="BE841" s="52"/>
      <c r="BF841" s="192" t="str">
        <f t="shared" ref="BF841:BF872" si="152">CONCATENATE(BB841,BC841,BD841,BE841)</f>
        <v/>
      </c>
    </row>
    <row r="842" spans="54:58" x14ac:dyDescent="0.2">
      <c r="BB842" s="52"/>
      <c r="BC842" s="52"/>
      <c r="BD842" s="52"/>
      <c r="BE842" s="52"/>
      <c r="BF842" s="192" t="str">
        <f t="shared" si="152"/>
        <v/>
      </c>
    </row>
    <row r="843" spans="54:58" x14ac:dyDescent="0.2">
      <c r="BB843" s="52"/>
      <c r="BC843" s="52"/>
      <c r="BD843" s="52"/>
      <c r="BE843" s="52"/>
      <c r="BF843" s="192" t="str">
        <f t="shared" si="152"/>
        <v/>
      </c>
    </row>
    <row r="844" spans="54:58" x14ac:dyDescent="0.2">
      <c r="BB844" s="52"/>
      <c r="BC844" s="52"/>
      <c r="BD844" s="52"/>
      <c r="BE844" s="52"/>
      <c r="BF844" s="192" t="str">
        <f t="shared" si="152"/>
        <v/>
      </c>
    </row>
    <row r="845" spans="54:58" x14ac:dyDescent="0.2">
      <c r="BB845" s="52"/>
      <c r="BC845" s="52"/>
      <c r="BD845" s="52"/>
      <c r="BE845" s="52"/>
      <c r="BF845" s="192" t="str">
        <f t="shared" si="152"/>
        <v/>
      </c>
    </row>
    <row r="846" spans="54:58" x14ac:dyDescent="0.2">
      <c r="BB846" s="52"/>
      <c r="BC846" s="52"/>
      <c r="BD846" s="52"/>
      <c r="BE846" s="52"/>
      <c r="BF846" s="192" t="str">
        <f t="shared" si="152"/>
        <v/>
      </c>
    </row>
    <row r="847" spans="54:58" x14ac:dyDescent="0.2">
      <c r="BB847" s="52"/>
      <c r="BC847" s="52"/>
      <c r="BD847" s="52"/>
      <c r="BE847" s="52"/>
      <c r="BF847" s="192" t="str">
        <f t="shared" si="152"/>
        <v/>
      </c>
    </row>
    <row r="848" spans="54:58" x14ac:dyDescent="0.2">
      <c r="BB848" s="52"/>
      <c r="BC848" s="52"/>
      <c r="BD848" s="52"/>
      <c r="BE848" s="52"/>
      <c r="BF848" s="192" t="str">
        <f t="shared" si="152"/>
        <v/>
      </c>
    </row>
    <row r="849" spans="54:58" x14ac:dyDescent="0.2">
      <c r="BB849" s="52"/>
      <c r="BC849" s="52"/>
      <c r="BD849" s="52"/>
      <c r="BE849" s="52"/>
      <c r="BF849" s="192" t="str">
        <f t="shared" si="152"/>
        <v/>
      </c>
    </row>
    <row r="850" spans="54:58" x14ac:dyDescent="0.2">
      <c r="BB850" s="52"/>
      <c r="BC850" s="52"/>
      <c r="BD850" s="52"/>
      <c r="BE850" s="52"/>
      <c r="BF850" s="192" t="str">
        <f t="shared" si="152"/>
        <v/>
      </c>
    </row>
    <row r="851" spans="54:58" x14ac:dyDescent="0.2">
      <c r="BB851" s="52"/>
      <c r="BC851" s="52"/>
      <c r="BD851" s="52"/>
      <c r="BE851" s="52"/>
      <c r="BF851" s="192" t="str">
        <f t="shared" si="152"/>
        <v/>
      </c>
    </row>
    <row r="852" spans="54:58" x14ac:dyDescent="0.2">
      <c r="BB852" s="52"/>
      <c r="BC852" s="52"/>
      <c r="BD852" s="52"/>
      <c r="BE852" s="52"/>
      <c r="BF852" s="192" t="str">
        <f t="shared" si="152"/>
        <v/>
      </c>
    </row>
    <row r="853" spans="54:58" x14ac:dyDescent="0.2">
      <c r="BB853" s="52"/>
      <c r="BC853" s="52"/>
      <c r="BD853" s="52"/>
      <c r="BE853" s="52"/>
      <c r="BF853" s="192" t="str">
        <f t="shared" si="152"/>
        <v/>
      </c>
    </row>
    <row r="854" spans="54:58" x14ac:dyDescent="0.2">
      <c r="BB854" s="52"/>
      <c r="BC854" s="52"/>
      <c r="BD854" s="52"/>
      <c r="BE854" s="52"/>
      <c r="BF854" s="192" t="str">
        <f t="shared" si="152"/>
        <v/>
      </c>
    </row>
    <row r="855" spans="54:58" x14ac:dyDescent="0.2">
      <c r="BB855" s="52"/>
      <c r="BC855" s="52"/>
      <c r="BD855" s="52"/>
      <c r="BE855" s="52"/>
      <c r="BF855" s="192" t="str">
        <f t="shared" si="152"/>
        <v/>
      </c>
    </row>
    <row r="856" spans="54:58" x14ac:dyDescent="0.2">
      <c r="BB856" s="52"/>
      <c r="BC856" s="52"/>
      <c r="BD856" s="52"/>
      <c r="BE856" s="52"/>
      <c r="BF856" s="192" t="str">
        <f t="shared" si="152"/>
        <v/>
      </c>
    </row>
    <row r="857" spans="54:58" x14ac:dyDescent="0.2">
      <c r="BB857" s="52"/>
      <c r="BC857" s="52"/>
      <c r="BD857" s="52"/>
      <c r="BE857" s="52"/>
      <c r="BF857" s="192" t="str">
        <f t="shared" si="152"/>
        <v/>
      </c>
    </row>
    <row r="858" spans="54:58" x14ac:dyDescent="0.2">
      <c r="BB858" s="52"/>
      <c r="BC858" s="52"/>
      <c r="BD858" s="52"/>
      <c r="BE858" s="52"/>
      <c r="BF858" s="192" t="str">
        <f t="shared" si="152"/>
        <v/>
      </c>
    </row>
    <row r="859" spans="54:58" x14ac:dyDescent="0.2">
      <c r="BB859" s="52"/>
      <c r="BC859" s="52"/>
      <c r="BD859" s="52"/>
      <c r="BE859" s="52"/>
      <c r="BF859" s="192" t="str">
        <f t="shared" si="152"/>
        <v/>
      </c>
    </row>
    <row r="860" spans="54:58" x14ac:dyDescent="0.2">
      <c r="BB860" s="52"/>
      <c r="BC860" s="52"/>
      <c r="BD860" s="52"/>
      <c r="BE860" s="52"/>
      <c r="BF860" s="192" t="str">
        <f t="shared" si="152"/>
        <v/>
      </c>
    </row>
    <row r="861" spans="54:58" x14ac:dyDescent="0.2">
      <c r="BB861" s="52"/>
      <c r="BC861" s="52"/>
      <c r="BD861" s="52"/>
      <c r="BE861" s="52"/>
      <c r="BF861" s="192" t="str">
        <f t="shared" si="152"/>
        <v/>
      </c>
    </row>
    <row r="862" spans="54:58" x14ac:dyDescent="0.2">
      <c r="BB862" s="52"/>
      <c r="BC862" s="52"/>
      <c r="BD862" s="52"/>
      <c r="BE862" s="52"/>
      <c r="BF862" s="192" t="str">
        <f t="shared" si="152"/>
        <v/>
      </c>
    </row>
    <row r="863" spans="54:58" x14ac:dyDescent="0.2">
      <c r="BB863" s="52"/>
      <c r="BC863" s="52"/>
      <c r="BD863" s="52"/>
      <c r="BE863" s="52"/>
      <c r="BF863" s="192" t="str">
        <f t="shared" si="152"/>
        <v/>
      </c>
    </row>
    <row r="864" spans="54:58" x14ac:dyDescent="0.2">
      <c r="BB864" s="52"/>
      <c r="BC864" s="52"/>
      <c r="BD864" s="52"/>
      <c r="BE864" s="52"/>
      <c r="BF864" s="192" t="str">
        <f t="shared" si="152"/>
        <v/>
      </c>
    </row>
    <row r="865" spans="54:58" x14ac:dyDescent="0.2">
      <c r="BB865" s="52"/>
      <c r="BC865" s="52"/>
      <c r="BD865" s="52"/>
      <c r="BE865" s="52"/>
      <c r="BF865" s="192" t="str">
        <f t="shared" si="152"/>
        <v/>
      </c>
    </row>
    <row r="866" spans="54:58" x14ac:dyDescent="0.2">
      <c r="BB866" s="52"/>
      <c r="BC866" s="52"/>
      <c r="BD866" s="52"/>
      <c r="BE866" s="52"/>
      <c r="BF866" s="192" t="str">
        <f t="shared" si="152"/>
        <v/>
      </c>
    </row>
    <row r="867" spans="54:58" x14ac:dyDescent="0.2">
      <c r="BB867" s="52"/>
      <c r="BC867" s="52"/>
      <c r="BD867" s="52"/>
      <c r="BE867" s="52"/>
      <c r="BF867" s="192" t="str">
        <f t="shared" si="152"/>
        <v/>
      </c>
    </row>
    <row r="868" spans="54:58" x14ac:dyDescent="0.2">
      <c r="BB868" s="52"/>
      <c r="BC868" s="52"/>
      <c r="BD868" s="52"/>
      <c r="BE868" s="52"/>
      <c r="BF868" s="192" t="str">
        <f t="shared" si="152"/>
        <v/>
      </c>
    </row>
    <row r="869" spans="54:58" x14ac:dyDescent="0.2">
      <c r="BB869" s="52"/>
      <c r="BC869" s="52"/>
      <c r="BD869" s="52"/>
      <c r="BE869" s="52"/>
      <c r="BF869" s="192" t="str">
        <f t="shared" si="152"/>
        <v/>
      </c>
    </row>
    <row r="870" spans="54:58" x14ac:dyDescent="0.2">
      <c r="BB870" s="52"/>
      <c r="BC870" s="52"/>
      <c r="BD870" s="52"/>
      <c r="BE870" s="52"/>
      <c r="BF870" s="192" t="str">
        <f t="shared" si="152"/>
        <v/>
      </c>
    </row>
    <row r="871" spans="54:58" x14ac:dyDescent="0.2">
      <c r="BB871" s="52"/>
      <c r="BC871" s="52"/>
      <c r="BD871" s="52"/>
      <c r="BE871" s="52"/>
      <c r="BF871" s="192" t="str">
        <f t="shared" si="152"/>
        <v/>
      </c>
    </row>
    <row r="872" spans="54:58" x14ac:dyDescent="0.2">
      <c r="BB872" s="52"/>
      <c r="BC872" s="52"/>
      <c r="BD872" s="52"/>
      <c r="BE872" s="52"/>
      <c r="BF872" s="192" t="str">
        <f t="shared" si="152"/>
        <v/>
      </c>
    </row>
  </sheetData>
  <mergeCells count="32">
    <mergeCell ref="E2:H2"/>
    <mergeCell ref="L3:M3"/>
    <mergeCell ref="B4:D4"/>
    <mergeCell ref="E4:H4"/>
    <mergeCell ref="I4:K4"/>
    <mergeCell ref="E3:H3"/>
    <mergeCell ref="B2:D2"/>
    <mergeCell ref="B3:D3"/>
    <mergeCell ref="AA5:AY5"/>
    <mergeCell ref="E5:F5"/>
    <mergeCell ref="G5:H5"/>
    <mergeCell ref="I5:J5"/>
    <mergeCell ref="V2:AY2"/>
    <mergeCell ref="N2:U5"/>
    <mergeCell ref="L2:M2"/>
    <mergeCell ref="V3:Z3"/>
    <mergeCell ref="AA3:AY3"/>
    <mergeCell ref="V4:Z4"/>
    <mergeCell ref="AA4:AY4"/>
    <mergeCell ref="L5:M5"/>
    <mergeCell ref="V5:Z5"/>
    <mergeCell ref="I2:K2"/>
    <mergeCell ref="L4:M4"/>
    <mergeCell ref="I3:K3"/>
    <mergeCell ref="E7:F7"/>
    <mergeCell ref="G7:I7"/>
    <mergeCell ref="R6:U6"/>
    <mergeCell ref="V6:AY6"/>
    <mergeCell ref="N7:Q7"/>
    <mergeCell ref="J7:K7"/>
    <mergeCell ref="L7:M7"/>
    <mergeCell ref="G6:Q6"/>
  </mergeCells>
  <phoneticPr fontId="29" type="noConversion"/>
  <conditionalFormatting sqref="O9:O178">
    <cfRule type="expression" dxfId="12" priority="2">
      <formula>$R9="X"</formula>
    </cfRule>
  </conditionalFormatting>
  <conditionalFormatting sqref="Q9:Q178">
    <cfRule type="expression" dxfId="11" priority="1">
      <formula>$T9="X"</formula>
    </cfRule>
  </conditionalFormatting>
  <conditionalFormatting sqref="R9:U178">
    <cfRule type="containsText" dxfId="10" priority="5" operator="containsText" text="X">
      <formula>NOT(ISERROR(SEARCH("X",R9)))</formula>
    </cfRule>
  </conditionalFormatting>
  <conditionalFormatting sqref="V9:AG178">
    <cfRule type="containsText" dxfId="9" priority="6" operator="containsText" text="X">
      <formula>NOT(ISERROR(SEARCH("X",V9)))</formula>
    </cfRule>
  </conditionalFormatting>
  <conditionalFormatting sqref="AH9:AJ178">
    <cfRule type="containsText" dxfId="8" priority="7" operator="containsText" text="X">
      <formula>NOT(ISERROR(SEARCH("X",AH9)))</formula>
    </cfRule>
  </conditionalFormatting>
  <conditionalFormatting sqref="AK9:AP178">
    <cfRule type="containsText" dxfId="7" priority="8" operator="containsText" text="X">
      <formula>NOT(ISERROR(SEARCH("X",AK9)))</formula>
    </cfRule>
  </conditionalFormatting>
  <conditionalFormatting sqref="AQ9:AY178">
    <cfRule type="containsText" dxfId="6" priority="9" operator="containsText" text="X">
      <formula>NOT(ISERROR(SEARCH("X",AQ9)))</formula>
    </cfRule>
  </conditionalFormatting>
  <pageMargins left="0.7" right="0.7" top="0.75" bottom="0.75" header="0.3" footer="0.3"/>
  <pageSetup scale="53" fitToHeight="0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EA47E-6495-4B86-9629-1233BA84E0D9}">
  <dimension ref="A1:D5"/>
  <sheetViews>
    <sheetView workbookViewId="0">
      <selection activeCell="B2" sqref="B2"/>
    </sheetView>
  </sheetViews>
  <sheetFormatPr defaultRowHeight="15" x14ac:dyDescent="0.25"/>
  <sheetData>
    <row r="1" spans="1:4" x14ac:dyDescent="0.25">
      <c r="A1" s="19" t="s">
        <v>97</v>
      </c>
      <c r="B1" s="19"/>
      <c r="C1" s="19" t="s">
        <v>98</v>
      </c>
      <c r="D1" s="19"/>
    </row>
    <row r="2" spans="1:4" x14ac:dyDescent="0.25">
      <c r="A2" s="19" t="s">
        <v>145</v>
      </c>
      <c r="B2" s="19">
        <f>COUNTIF('Prop HWDP Inp Report'!$S$9:$S$1048576,"1")</f>
        <v>0</v>
      </c>
      <c r="C2" s="19" t="s">
        <v>100</v>
      </c>
      <c r="D2" s="19">
        <f>COUNTIF('Prop HWDP Inp Report'!$U$9:$U$1048576,"1")</f>
        <v>0</v>
      </c>
    </row>
    <row r="3" spans="1:4" x14ac:dyDescent="0.25">
      <c r="A3" s="19" t="s">
        <v>146</v>
      </c>
      <c r="B3" s="19">
        <f>COUNTIF('Prop HWDP Inp Report'!$S$9:$S$1048576,"2")</f>
        <v>0</v>
      </c>
      <c r="C3" s="19" t="s">
        <v>102</v>
      </c>
      <c r="D3" s="19">
        <f>COUNTIF('Prop HWDP Inp Report'!$U$9:$U$1048576,"2")</f>
        <v>0</v>
      </c>
    </row>
    <row r="4" spans="1:4" x14ac:dyDescent="0.25">
      <c r="A4" s="19" t="s">
        <v>147</v>
      </c>
      <c r="B4" s="19">
        <f>COUNTIF('Prop HWDP Inp Report'!$S$9:$S$1048576,"3")</f>
        <v>0</v>
      </c>
      <c r="C4" s="19" t="s">
        <v>104</v>
      </c>
      <c r="D4" s="19">
        <f>COUNTIF('Prop HWDP Inp Report'!$U$9:$U$1048576,"3")</f>
        <v>0</v>
      </c>
    </row>
    <row r="5" spans="1:4" x14ac:dyDescent="0.25">
      <c r="A5" s="19" t="s">
        <v>148</v>
      </c>
      <c r="B5" s="19">
        <f>COUNTIF('Prop HWDP Inp Report'!$S$9:$S$1048576,"4")</f>
        <v>0</v>
      </c>
      <c r="C5" s="19" t="s">
        <v>106</v>
      </c>
      <c r="D5" s="19">
        <f>COUNTIF('Prop HWDP Inp Report'!$U$9:$U$1048576,"4")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2D22-5602-4F43-B7C6-E752A646E023}">
  <sheetPr codeName="Sheet11"/>
  <dimension ref="A1:J102"/>
  <sheetViews>
    <sheetView workbookViewId="0">
      <selection activeCell="A15" sqref="A15"/>
    </sheetView>
  </sheetViews>
  <sheetFormatPr defaultRowHeight="15" x14ac:dyDescent="0.25"/>
  <cols>
    <col min="1" max="1" width="22.7109375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143</v>
      </c>
      <c r="B1" s="1">
        <f>SUM(B2:B15)</f>
        <v>0</v>
      </c>
      <c r="C1" s="417"/>
      <c r="D1" s="418"/>
      <c r="I1" t="s">
        <v>144</v>
      </c>
      <c r="J1" t="s">
        <v>153</v>
      </c>
    </row>
    <row r="2" spans="1:10" x14ac:dyDescent="0.25">
      <c r="A2" s="419" t="str">
        <f>LEFT(TRIM('Prop HWDP Inp Report'!V8),FIND("~",SUBSTITUTE('Prop HWDP Inp Report'!V8," ","~",LEN(TRIM('Prop HWDP Inp Report'!V8))-LEN(SUBSTITUTE(TRIM('Prop HWDP Inp Report'!V8)," ", ""))))-1)</f>
        <v>Damaged Seal</v>
      </c>
      <c r="B2" s="420">
        <f>C3+D3</f>
        <v>0</v>
      </c>
      <c r="C2" s="1" t="s">
        <v>29</v>
      </c>
      <c r="D2" s="1" t="s">
        <v>30</v>
      </c>
      <c r="I2">
        <f>IF('Prop HWDP Inp Report'!V9="X",1,IF('Prop HWDP Inp Report'!W9="X",1,IF('Prop HWDP Inp Report'!X9="X",1,IF('Prop HWDP Inp Report'!Y9="X",1,IF('Prop HWDP Inp Report'!Z9="X",1,IF('Prop HWDP Inp Report'!AA9="X",1,IF('Prop HWDP Inp Report'!AB9="X",1,IF('Prop HWDP Inp Report'!AC9="X",1,IF('Prop HWDP Inp Report'!AD9="X",1,IF('Prop HWDP Inp Report'!AE9="X",1,IF('Prop HWDP Inp Report'!AF9="X",1,IF('Prop HWDP Inp Report'!AG9="X",1,IF('Prop HWDP Inp Report'!AH9="X",1,0)))))))))))))</f>
        <v>0</v>
      </c>
      <c r="J2">
        <f>IF('Prop HWDP Inp Report'!AQ9="X",1,IF('Prop HWDP Inp Report'!AR9="X",1,IF('Prop HWDP Inp Report'!AS9="X",1,IF('Prop HWDP Inp Report'!AT9="X",1,IF('Prop HWDP Inp Report'!AU9="X",1,IF('Prop HWDP Inp Report'!AV9="X",1,IF('Prop HWDP Inp Report'!AW9="X",1,IF('Prop HWDP Inp Report'!AX9="X",1,IF('Prop HWDP Inp Report'!AY9="X",1,IF('Prop HWDP Inp Report'!AZ9="X",1,0))))))))))</f>
        <v>0</v>
      </c>
    </row>
    <row r="3" spans="1:10" x14ac:dyDescent="0.25">
      <c r="A3" s="419"/>
      <c r="B3" s="420"/>
      <c r="C3" s="1">
        <f>'Prop HWDP Inp Report'!V7</f>
        <v>0</v>
      </c>
      <c r="D3" s="1">
        <f>'Prop HWDP Inp Report'!W7</f>
        <v>0</v>
      </c>
      <c r="I3">
        <f>IF('Prop HWDP Inp Report'!V10="X",1,IF('Prop HWDP Inp Report'!W10="X",1,IF('Prop HWDP Inp Report'!X10="X",1,IF('Prop HWDP Inp Report'!Y10="X",1,IF('Prop HWDP Inp Report'!Z10="X",1,IF('Prop HWDP Inp Report'!AA10="X",1,IF('Prop HWDP Inp Report'!AB10="X",1,IF('Prop HWDP Inp Report'!AC10="X",1,IF('Prop HWDP Inp Report'!AD10="X",1,IF('Prop HWDP Inp Report'!AE10="X",1,IF('Prop HWDP Inp Report'!AF10="X",1,IF('Prop HWDP Inp Report'!AG10="X",1,IF('Prop HWDP Inp Report'!AH10="X",1,0)))))))))))))</f>
        <v>0</v>
      </c>
      <c r="J3">
        <f>IF('Prop HWDP Inp Report'!AQ10="X",1,IF('Prop HWDP Inp Report'!AR10="X",1,IF('Prop HWDP Inp Report'!AS10="X",1,IF('Prop HWDP Inp Report'!AT10="X",1,IF('Prop HWDP Inp Report'!AU10="X",1,IF('Prop HWDP Inp Report'!AV10="X",1,IF('Prop HWDP Inp Report'!AW10="X",1,IF('Prop HWDP Inp Report'!AX10="X",1,IF('Prop HWDP Inp Report'!AY10="X",1,IF('Prop HWDP Inp Report'!AZ10="X",1,0))))))))))</f>
        <v>0</v>
      </c>
    </row>
    <row r="4" spans="1:10" x14ac:dyDescent="0.25">
      <c r="A4" s="419" t="str">
        <f>LEFT(TRIM('Prop HWDP Inp Report'!X8),FIND("~",SUBSTITUTE('Prop HWDP Inp Report'!X8," ","~",LEN(TRIM('Prop HWDP Inp Report'!X8))-LEN(SUBSTITUTE(TRIM('Prop HWDP Inp Report'!X8)," ",""))))-1)</f>
        <v>Damaged Threads</v>
      </c>
      <c r="B4" s="420">
        <f>C5+D5</f>
        <v>0</v>
      </c>
      <c r="C4" s="1" t="s">
        <v>29</v>
      </c>
      <c r="D4" s="1" t="s">
        <v>30</v>
      </c>
      <c r="I4">
        <f>IF('Prop HWDP Inp Report'!V11="X",1,IF('Prop HWDP Inp Report'!W11="X",1,IF('Prop HWDP Inp Report'!X11="X",1,IF('Prop HWDP Inp Report'!Y11="X",1,IF('Prop HWDP Inp Report'!Z11="X",1,IF('Prop HWDP Inp Report'!AA11="X",1,IF('Prop HWDP Inp Report'!AB11="X",1,IF('Prop HWDP Inp Report'!AC11="X",1,IF('Prop HWDP Inp Report'!AD11="X",1,IF('Prop HWDP Inp Report'!AE11="X",1,IF('Prop HWDP Inp Report'!AF11="X",1,IF('Prop HWDP Inp Report'!AG11="X",1,IF('Prop HWDP Inp Report'!AH11="X",1,0)))))))))))))</f>
        <v>0</v>
      </c>
      <c r="J4">
        <f>IF('Prop HWDP Inp Report'!AQ11="X",1,IF('Prop HWDP Inp Report'!AR11="X",1,IF('Prop HWDP Inp Report'!AS11="X",1,IF('Prop HWDP Inp Report'!AT11="X",1,IF('Prop HWDP Inp Report'!AU11="X",1,IF('Prop HWDP Inp Report'!AV11="X",1,IF('Prop HWDP Inp Report'!AW11="X",1,IF('Prop HWDP Inp Report'!AX11="X",1,IF('Prop HWDP Inp Report'!AY11="X",1,IF('Prop HWDP Inp Report'!AZ11="X",1,0))))))))))</f>
        <v>0</v>
      </c>
    </row>
    <row r="5" spans="1:10" x14ac:dyDescent="0.25">
      <c r="A5" s="419"/>
      <c r="B5" s="420"/>
      <c r="C5" s="2">
        <f>'Prop HWDP Inp Report'!X7</f>
        <v>0</v>
      </c>
      <c r="D5" s="2">
        <f>'Prop HWDP Inp Report'!Y7</f>
        <v>0</v>
      </c>
      <c r="I5">
        <f>IF('Prop HWDP Inp Report'!V12="X",1,IF('Prop HWDP Inp Report'!W12="X",1,IF('Prop HWDP Inp Report'!X12="X",1,IF('Prop HWDP Inp Report'!Y12="X",1,IF('Prop HWDP Inp Report'!Z12="X",1,IF('Prop HWDP Inp Report'!AA12="X",1,IF('Prop HWDP Inp Report'!AB12="X",1,IF('Prop HWDP Inp Report'!AC12="X",1,IF('Prop HWDP Inp Report'!AD12="X",1,IF('Prop HWDP Inp Report'!AE12="X",1,IF('Prop HWDP Inp Report'!AF12="X",1,IF('Prop HWDP Inp Report'!AG12="X",1,IF('Prop HWDP Inp Report'!AH12="X",1,0)))))))))))))</f>
        <v>0</v>
      </c>
      <c r="J5">
        <f>IF('Prop HWDP Inp Report'!AQ12="X",1,IF('Prop HWDP Inp Report'!AR12="X",1,IF('Prop HWDP Inp Report'!AS12="X",1,IF('Prop HWDP Inp Report'!AT12="X",1,IF('Prop HWDP Inp Report'!AU12="X",1,IF('Prop HWDP Inp Report'!AV12="X",1,IF('Prop HWDP Inp Report'!AW12="X",1,IF('Prop HWDP Inp Report'!AX12="X",1,IF('Prop HWDP Inp Report'!AY12="X",1,IF('Prop HWDP Inp Report'!AZ12="X",1,0))))))))))</f>
        <v>0</v>
      </c>
    </row>
    <row r="6" spans="1:10" x14ac:dyDescent="0.25">
      <c r="A6" s="421" t="str">
        <f>LEFT(TRIM('Prop HWDP Inp Report'!AC8),FIND("~",SUBSTITUTE('Prop HWDP Inp Report'!AC8," ","~",LEN(TRIM('Prop HWDP Inp Report'!AC8))-LEN(SUBSTITUTE(TRIM('Prop HWDP Inp Report'!AC8)," ",""))))-1)</f>
        <v>Overfaced</v>
      </c>
      <c r="B6" s="405">
        <f>SUM(C7:D7)</f>
        <v>0</v>
      </c>
      <c r="C6" s="2" t="s">
        <v>29</v>
      </c>
      <c r="D6" s="2" t="s">
        <v>30</v>
      </c>
      <c r="I6">
        <f>IF('Prop HWDP Inp Report'!V13="X",1,IF('Prop HWDP Inp Report'!W13="X",1,IF('Prop HWDP Inp Report'!X13="X",1,IF('Prop HWDP Inp Report'!Y13="X",1,IF('Prop HWDP Inp Report'!Z13="X",1,IF('Prop HWDP Inp Report'!AA13="X",1,IF('Prop HWDP Inp Report'!AB13="X",1,IF('Prop HWDP Inp Report'!AC13="X",1,IF('Prop HWDP Inp Report'!AD13="X",1,IF('Prop HWDP Inp Report'!AE13="X",1,IF('Prop HWDP Inp Report'!AF13="X",1,IF('Prop HWDP Inp Report'!AG13="X",1,IF('Prop HWDP Inp Report'!AH13="X",1,0)))))))))))))</f>
        <v>0</v>
      </c>
      <c r="J6">
        <f>IF('Prop HWDP Inp Report'!AQ13="X",1,IF('Prop HWDP Inp Report'!AR13="X",1,IF('Prop HWDP Inp Report'!AS13="X",1,IF('Prop HWDP Inp Report'!AT13="X",1,IF('Prop HWDP Inp Report'!AU13="X",1,IF('Prop HWDP Inp Report'!AV13="X",1,IF('Prop HWDP Inp Report'!AW13="X",1,IF('Prop HWDP Inp Report'!AX13="X",1,IF('Prop HWDP Inp Report'!AY13="X",1,IF('Prop HWDP Inp Report'!AZ13="X",1,0))))))))))</f>
        <v>0</v>
      </c>
    </row>
    <row r="7" spans="1:10" x14ac:dyDescent="0.25">
      <c r="A7" s="422"/>
      <c r="B7" s="406"/>
      <c r="C7" s="2">
        <f>'Prop HWDP Inp Report'!AC7</f>
        <v>0</v>
      </c>
      <c r="D7" s="2">
        <f>'Prop HWDP Inp Report'!AD7</f>
        <v>0</v>
      </c>
      <c r="I7">
        <f>IF('Prop HWDP Inp Report'!V14="X",1,IF('Prop HWDP Inp Report'!W14="X",1,IF('Prop HWDP Inp Report'!X14="X",1,IF('Prop HWDP Inp Report'!Y14="X",1,IF('Prop HWDP Inp Report'!Z14="X",1,IF('Prop HWDP Inp Report'!AA14="X",1,IF('Prop HWDP Inp Report'!AB14="X",1,IF('Prop HWDP Inp Report'!AC14="X",1,IF('Prop HWDP Inp Report'!AD14="X",1,IF('Prop HWDP Inp Report'!AE14="X",1,IF('Prop HWDP Inp Report'!AF14="X",1,IF('Prop HWDP Inp Report'!AG14="X",1,IF('Prop HWDP Inp Report'!AH14="X",1,0)))))))))))))</f>
        <v>0</v>
      </c>
      <c r="J7">
        <f>IF('Prop HWDP Inp Report'!AQ14="X",1,IF('Prop HWDP Inp Report'!AR14="X",1,IF('Prop HWDP Inp Report'!AS14="X",1,IF('Prop HWDP Inp Report'!AT14="X",1,IF('Prop HWDP Inp Report'!AU14="X",1,IF('Prop HWDP Inp Report'!AV14="X",1,IF('Prop HWDP Inp Report'!AW14="X",1,IF('Prop HWDP Inp Report'!AX14="X",1,IF('Prop HWDP Inp Report'!AY14="X",1,IF('Prop HWDP Inp Report'!AZ14="X",1,0))))))))))</f>
        <v>0</v>
      </c>
    </row>
    <row r="8" spans="1:10" x14ac:dyDescent="0.25">
      <c r="A8" s="403"/>
      <c r="B8" s="405"/>
      <c r="C8" s="1" t="s">
        <v>29</v>
      </c>
      <c r="D8" s="15" t="s">
        <v>30</v>
      </c>
      <c r="I8">
        <f>IF('Prop HWDP Inp Report'!V15="X",1,IF('Prop HWDP Inp Report'!W15="X",1,IF('Prop HWDP Inp Report'!X15="X",1,IF('Prop HWDP Inp Report'!Y15="X",1,IF('Prop HWDP Inp Report'!Z15="X",1,IF('Prop HWDP Inp Report'!AA15="X",1,IF('Prop HWDP Inp Report'!AB15="X",1,IF('Prop HWDP Inp Report'!AC15="X",1,IF('Prop HWDP Inp Report'!AD15="X",1,IF('Prop HWDP Inp Report'!AE15="X",1,IF('Prop HWDP Inp Report'!AF15="X",1,IF('Prop HWDP Inp Report'!AG15="X",1,IF('Prop HWDP Inp Report'!AH15="X",1,0)))))))))))))</f>
        <v>0</v>
      </c>
      <c r="J8">
        <f>IF('Prop HWDP Inp Report'!AQ15="X",1,IF('Prop HWDP Inp Report'!AR15="X",1,IF('Prop HWDP Inp Report'!AS15="X",1,IF('Prop HWDP Inp Report'!AT15="X",1,IF('Prop HWDP Inp Report'!AU15="X",1,IF('Prop HWDP Inp Report'!AV15="X",1,IF('Prop HWDP Inp Report'!AW15="X",1,IF('Prop HWDP Inp Report'!AX15="X",1,IF('Prop HWDP Inp Report'!AY15="X",1,IF('Prop HWDP Inp Report'!AZ15="X",1,0))))))))))</f>
        <v>0</v>
      </c>
    </row>
    <row r="9" spans="1:10" x14ac:dyDescent="0.25">
      <c r="A9" s="404"/>
      <c r="B9" s="406"/>
      <c r="C9" s="1"/>
      <c r="D9" s="1"/>
      <c r="I9">
        <f>IF('Prop HWDP Inp Report'!V16="X",1,IF('Prop HWDP Inp Report'!W16="X",1,IF('Prop HWDP Inp Report'!X16="X",1,IF('Prop HWDP Inp Report'!Y16="X",1,IF('Prop HWDP Inp Report'!Z16="X",1,IF('Prop HWDP Inp Report'!AA16="X",1,IF('Prop HWDP Inp Report'!AB16="X",1,IF('Prop HWDP Inp Report'!AC16="X",1,IF('Prop HWDP Inp Report'!AD16="X",1,IF('Prop HWDP Inp Report'!AE16="X",1,IF('Prop HWDP Inp Report'!AF16="X",1,IF('Prop HWDP Inp Report'!AG16="X",1,IF('Prop HWDP Inp Report'!AH16="X",1,0)))))))))))))</f>
        <v>0</v>
      </c>
      <c r="J9">
        <f>IF('Prop HWDP Inp Report'!AQ16="X",1,IF('Prop HWDP Inp Report'!AR16="X",1,IF('Prop HWDP Inp Report'!AS16="X",1,IF('Prop HWDP Inp Report'!AT16="X",1,IF('Prop HWDP Inp Report'!AU16="X",1,IF('Prop HWDP Inp Report'!AV16="X",1,IF('Prop HWDP Inp Report'!AW16="X",1,IF('Prop HWDP Inp Report'!AX16="X",1,IF('Prop HWDP Inp Report'!AY16="X",1,IF('Prop HWDP Inp Report'!AZ16="X",1,0))))))))))</f>
        <v>0</v>
      </c>
    </row>
    <row r="10" spans="1:10" x14ac:dyDescent="0.25">
      <c r="A10" s="4" t="str">
        <f>'Prop HWDP Inp Report'!AB8</f>
        <v>Bent Tube:</v>
      </c>
      <c r="B10" s="1">
        <f>'Prop HWDP Inp Report'!AB7</f>
        <v>0</v>
      </c>
      <c r="C10" s="441"/>
      <c r="D10" s="441"/>
      <c r="I10">
        <f>IF('Prop HWDP Inp Report'!V17="X",1,IF('Prop HWDP Inp Report'!W17="X",1,IF('Prop HWDP Inp Report'!X17="X",1,IF('Prop HWDP Inp Report'!Y17="X",1,IF('Prop HWDP Inp Report'!Z17="X",1,IF('Prop HWDP Inp Report'!AA17="X",1,IF('Prop HWDP Inp Report'!AB17="X",1,IF('Prop HWDP Inp Report'!AC17="X",1,IF('Prop HWDP Inp Report'!AD17="X",1,IF('Prop HWDP Inp Report'!AE17="X",1,IF('Prop HWDP Inp Report'!AF17="X",1,IF('Prop HWDP Inp Report'!AG17="X",1,IF('Prop HWDP Inp Report'!AH17="X",1,0)))))))))))))</f>
        <v>0</v>
      </c>
      <c r="J10">
        <f>IF('Prop HWDP Inp Report'!AQ17="X",1,IF('Prop HWDP Inp Report'!AR17="X",1,IF('Prop HWDP Inp Report'!AS17="X",1,IF('Prop HWDP Inp Report'!AT17="X",1,IF('Prop HWDP Inp Report'!AU17="X",1,IF('Prop HWDP Inp Report'!AV17="X",1,IF('Prop HWDP Inp Report'!AW17="X",1,IF('Prop HWDP Inp Report'!AX17="X",1,IF('Prop HWDP Inp Report'!AY17="X",1,IF('Prop HWDP Inp Report'!AZ17="X",1,0))))))))))</f>
        <v>0</v>
      </c>
    </row>
    <row r="11" spans="1:10" x14ac:dyDescent="0.25">
      <c r="A11" s="403" t="str">
        <f>LEFT(TRIM('Prop HWDP Inp Report'!AE8),FIND("~",SUBSTITUTE('Prop HWDP Inp Report'!AE8," ","~",LEN(TRIM('Prop HWDP Inp Report'!AE8))-LEN(SUBSTITUTE(TRIM('Prop HWDP Inp Report'!AE8)," ",""))))-1)</f>
        <v>Pitted</v>
      </c>
      <c r="B11" s="405">
        <f>SUM(C12:D12)</f>
        <v>0</v>
      </c>
      <c r="C11" s="1" t="s">
        <v>29</v>
      </c>
      <c r="D11" s="15" t="s">
        <v>30</v>
      </c>
      <c r="I11">
        <f>IF('Prop HWDP Inp Report'!V18="X",1,IF('Prop HWDP Inp Report'!W18="X",1,IF('Prop HWDP Inp Report'!X18="X",1,IF('Prop HWDP Inp Report'!Y18="X",1,IF('Prop HWDP Inp Report'!Z18="X",1,IF('Prop HWDP Inp Report'!AA18="X",1,IF('Prop HWDP Inp Report'!AB18="X",1,IF('Prop HWDP Inp Report'!AC18="X",1,IF('Prop HWDP Inp Report'!AD18="X",1,IF('Prop HWDP Inp Report'!AE18="X",1,IF('Prop HWDP Inp Report'!AF18="X",1,IF('Prop HWDP Inp Report'!AG18="X",1,IF('Prop HWDP Inp Report'!AH18="X",1,0)))))))))))))</f>
        <v>0</v>
      </c>
      <c r="J11">
        <f>IF('Prop HWDP Inp Report'!AQ18="X",1,IF('Prop HWDP Inp Report'!AR18="X",1,IF('Prop HWDP Inp Report'!AS18="X",1,IF('Prop HWDP Inp Report'!AT18="X",1,IF('Prop HWDP Inp Report'!AU18="X",1,IF('Prop HWDP Inp Report'!AV18="X",1,IF('Prop HWDP Inp Report'!AW18="X",1,IF('Prop HWDP Inp Report'!AX18="X",1,IF('Prop HWDP Inp Report'!AY18="X",1,IF('Prop HWDP Inp Report'!AZ18="X",1,0))))))))))</f>
        <v>0</v>
      </c>
    </row>
    <row r="12" spans="1:10" x14ac:dyDescent="0.25">
      <c r="A12" s="404"/>
      <c r="B12" s="406"/>
      <c r="C12" s="17">
        <f>'Prop HWDP Inp Report'!AE7</f>
        <v>0</v>
      </c>
      <c r="D12" s="17">
        <f>'Prop HWDP Inp Report'!AF7</f>
        <v>0</v>
      </c>
      <c r="I12">
        <f>IF('Prop HWDP Inp Report'!V19="X",1,IF('Prop HWDP Inp Report'!W19="X",1,IF('Prop HWDP Inp Report'!X19="X",1,IF('Prop HWDP Inp Report'!Y19="X",1,IF('Prop HWDP Inp Report'!Z19="X",1,IF('Prop HWDP Inp Report'!AA19="X",1,IF('Prop HWDP Inp Report'!AB19="X",1,IF('Prop HWDP Inp Report'!AC19="X",1,IF('Prop HWDP Inp Report'!AD19="X",1,IF('Prop HWDP Inp Report'!AE19="X",1,IF('Prop HWDP Inp Report'!AF19="X",1,IF('Prop HWDP Inp Report'!AG19="X",1,IF('Prop HWDP Inp Report'!AH19="X",1,0)))))))))))))</f>
        <v>0</v>
      </c>
      <c r="J12">
        <f>IF('Prop HWDP Inp Report'!AQ19="X",1,IF('Prop HWDP Inp Report'!AR19="X",1,IF('Prop HWDP Inp Report'!AS19="X",1,IF('Prop HWDP Inp Report'!AT19="X",1,IF('Prop HWDP Inp Report'!AU19="X",1,IF('Prop HWDP Inp Report'!AV19="X",1,IF('Prop HWDP Inp Report'!AW19="X",1,IF('Prop HWDP Inp Report'!AX19="X",1,IF('Prop HWDP Inp Report'!AY19="X",1,IF('Prop HWDP Inp Report'!AZ19="X",1,0))))))))))</f>
        <v>0</v>
      </c>
    </row>
    <row r="13" spans="1:10" x14ac:dyDescent="0.25">
      <c r="A13" s="3" t="str">
        <f>'Prop HWDP Inp Report'!Z8</f>
        <v>Swelled Box:</v>
      </c>
      <c r="B13" s="102">
        <f>'Prop HWDP Inp Report'!Z7</f>
        <v>0</v>
      </c>
      <c r="C13" s="407"/>
      <c r="D13" s="408"/>
      <c r="I13">
        <f>IF('Prop HWDP Inp Report'!V20="X",1,IF('Prop HWDP Inp Report'!W20="X",1,IF('Prop HWDP Inp Report'!X20="X",1,IF('Prop HWDP Inp Report'!Y20="X",1,IF('Prop HWDP Inp Report'!Z20="X",1,IF('Prop HWDP Inp Report'!AA20="X",1,IF('Prop HWDP Inp Report'!AB20="X",1,IF('Prop HWDP Inp Report'!AC20="X",1,IF('Prop HWDP Inp Report'!AD20="X",1,IF('Prop HWDP Inp Report'!AE20="X",1,IF('Prop HWDP Inp Report'!AF20="X",1,IF('Prop HWDP Inp Report'!AG20="X",1,IF('Prop HWDP Inp Report'!AH20="X",1,0)))))))))))))</f>
        <v>0</v>
      </c>
      <c r="J13">
        <f>IF('Prop HWDP Inp Report'!AQ20="X",1,IF('Prop HWDP Inp Report'!AR20="X",1,IF('Prop HWDP Inp Report'!AS20="X",1,IF('Prop HWDP Inp Report'!AT20="X",1,IF('Prop HWDP Inp Report'!AU20="X",1,IF('Prop HWDP Inp Report'!AV20="X",1,IF('Prop HWDP Inp Report'!AW20="X",1,IF('Prop HWDP Inp Report'!AX20="X",1,IF('Prop HWDP Inp Report'!AY20="X",1,IF('Prop HWDP Inp Report'!AZ20="X",1,0))))))))))</f>
        <v>0</v>
      </c>
    </row>
    <row r="14" spans="1:10" x14ac:dyDescent="0.25">
      <c r="A14" s="3" t="str">
        <f>'Prop HWDP Inp Report'!AA8</f>
        <v>Short Pin:</v>
      </c>
      <c r="B14" s="102">
        <f>'Prop HWDP Inp Report'!AA7</f>
        <v>0</v>
      </c>
      <c r="C14" s="407"/>
      <c r="D14" s="408"/>
      <c r="I14">
        <f>IF('Prop HWDP Inp Report'!V21="X",1,IF('Prop HWDP Inp Report'!W21="X",1,IF('Prop HWDP Inp Report'!X21="X",1,IF('Prop HWDP Inp Report'!Y21="X",1,IF('Prop HWDP Inp Report'!Z21="X",1,IF('Prop HWDP Inp Report'!AA21="X",1,IF('Prop HWDP Inp Report'!AB21="X",1,IF('Prop HWDP Inp Report'!AC21="X",1,IF('Prop HWDP Inp Report'!AD21="X",1,IF('Prop HWDP Inp Report'!AE21="X",1,IF('Prop HWDP Inp Report'!AF21="X",1,IF('Prop HWDP Inp Report'!AG21="X",1,IF('Prop HWDP Inp Report'!AH21="X",1,0)))))))))))))</f>
        <v>0</v>
      </c>
      <c r="J14">
        <f>IF('Prop HWDP Inp Report'!AQ21="X",1,IF('Prop HWDP Inp Report'!AR21="X",1,IF('Prop HWDP Inp Report'!AS21="X",1,IF('Prop HWDP Inp Report'!AT21="X",1,IF('Prop HWDP Inp Report'!AU21="X",1,IF('Prop HWDP Inp Report'!AV21="X",1,IF('Prop HWDP Inp Report'!AW21="X",1,IF('Prop HWDP Inp Report'!AX21="X",1,IF('Prop HWDP Inp Report'!AY21="X",1,IF('Prop HWDP Inp Report'!AZ21="X",1,0))))))))))</f>
        <v>0</v>
      </c>
    </row>
    <row r="15" spans="1:10" x14ac:dyDescent="0.25">
      <c r="A15" s="3" t="str">
        <f>'Prop HWDP Inp Report'!AG8</f>
        <v>Other Damage:</v>
      </c>
      <c r="B15" s="102">
        <f>'Prop HWDP Inp Report'!AG7</f>
        <v>0</v>
      </c>
      <c r="C15" s="159"/>
      <c r="D15" s="160"/>
      <c r="I15">
        <f>IF('Prop HWDP Inp Report'!V22="X",1,IF('Prop HWDP Inp Report'!W22="X",1,IF('Prop HWDP Inp Report'!X22="X",1,IF('Prop HWDP Inp Report'!Y22="X",1,IF('Prop HWDP Inp Report'!Z22="X",1,IF('Prop HWDP Inp Report'!AA22="X",1,IF('Prop HWDP Inp Report'!AB22="X",1,IF('Prop HWDP Inp Report'!AC22="X",1,IF('Prop HWDP Inp Report'!AD22="X",1,IF('Prop HWDP Inp Report'!AE22="X",1,IF('Prop HWDP Inp Report'!AF22="X",1,IF('Prop HWDP Inp Report'!AG22="X",1,IF('Prop HWDP Inp Report'!AH22="X",1,0)))))))))))))</f>
        <v>0</v>
      </c>
      <c r="J15">
        <f>IF('Prop HWDP Inp Report'!AQ22="X",1,IF('Prop HWDP Inp Report'!AR22="X",1,IF('Prop HWDP Inp Report'!AS22="X",1,IF('Prop HWDP Inp Report'!AT22="X",1,IF('Prop HWDP Inp Report'!AU22="X",1,IF('Prop HWDP Inp Report'!AV22="X",1,IF('Prop HWDP Inp Report'!AW22="X",1,IF('Prop HWDP Inp Report'!AX22="X",1,IF('Prop HWDP Inp Report'!AY22="X",1,IF('Prop HWDP Inp Report'!AZ22="X",1,0))))))))))</f>
        <v>0</v>
      </c>
    </row>
    <row r="16" spans="1:10" x14ac:dyDescent="0.25">
      <c r="A16" s="8" t="str">
        <f>'Prop HWDP Inp Report'!AQ8</f>
        <v>Minimum Wall Tube:</v>
      </c>
      <c r="B16" s="16">
        <f>'Prop HWDP Inp Report'!AQ7</f>
        <v>0</v>
      </c>
      <c r="C16" s="409"/>
      <c r="D16" s="410"/>
      <c r="I16">
        <f>IF('Prop HWDP Inp Report'!V23="X",1,IF('Prop HWDP Inp Report'!W23="X",1,IF('Prop HWDP Inp Report'!X23="X",1,IF('Prop HWDP Inp Report'!Y23="X",1,IF('Prop HWDP Inp Report'!Z23="X",1,IF('Prop HWDP Inp Report'!AA23="X",1,IF('Prop HWDP Inp Report'!AB23="X",1,IF('Prop HWDP Inp Report'!AC23="X",1,IF('Prop HWDP Inp Report'!AD23="X",1,IF('Prop HWDP Inp Report'!AE23="X",1,IF('Prop HWDP Inp Report'!AF23="X",1,IF('Prop HWDP Inp Report'!AG23="X",1,IF('Prop HWDP Inp Report'!AH23="X",1,0)))))))))))))</f>
        <v>0</v>
      </c>
      <c r="J16">
        <f>IF('Prop HWDP Inp Report'!AQ23="X",1,IF('Prop HWDP Inp Report'!AR23="X",1,IF('Prop HWDP Inp Report'!AS23="X",1,IF('Prop HWDP Inp Report'!AT23="X",1,IF('Prop HWDP Inp Report'!AU23="X",1,IF('Prop HWDP Inp Report'!AV23="X",1,IF('Prop HWDP Inp Report'!AW23="X",1,IF('Prop HWDP Inp Report'!AX23="X",1,IF('Prop HWDP Inp Report'!AY23="X",1,IF('Prop HWDP Inp Report'!AZ23="X",1,0))))))))))</f>
        <v>0</v>
      </c>
    </row>
    <row r="17" spans="1:10" x14ac:dyDescent="0.25">
      <c r="A17" s="411" t="str">
        <f>LEFT(TRIM('Prop HWDP Inp Report'!AR8),FIND("~",SUBSTITUTE('Prop HWDP Inp Report'!AR8," ","~",LEN(TRIM('Prop HWDP Inp Report'!AR8))-LEN(SUBSTITUTE(TRIM('Prop HWDP Inp Report'!AR8)," ", ""))))-1)</f>
        <v>Min Tong</v>
      </c>
      <c r="B17" s="413">
        <f>SUM(C18:D18)</f>
        <v>0</v>
      </c>
      <c r="C17" s="1" t="s">
        <v>29</v>
      </c>
      <c r="D17" s="1" t="s">
        <v>30</v>
      </c>
      <c r="I17">
        <f>IF('Prop HWDP Inp Report'!V24="X",1,IF('Prop HWDP Inp Report'!W24="X",1,IF('Prop HWDP Inp Report'!X24="X",1,IF('Prop HWDP Inp Report'!Y24="X",1,IF('Prop HWDP Inp Report'!Z24="X",1,IF('Prop HWDP Inp Report'!AA24="X",1,IF('Prop HWDP Inp Report'!AB24="X",1,IF('Prop HWDP Inp Report'!AC24="X",1,IF('Prop HWDP Inp Report'!AD24="X",1,IF('Prop HWDP Inp Report'!AE24="X",1,IF('Prop HWDP Inp Report'!AF24="X",1,IF('Prop HWDP Inp Report'!AG24="X",1,IF('Prop HWDP Inp Report'!AH24="X",1,0)))))))))))))</f>
        <v>0</v>
      </c>
      <c r="J17">
        <f>IF('Prop HWDP Inp Report'!AQ24="X",1,IF('Prop HWDP Inp Report'!AR24="X",1,IF('Prop HWDP Inp Report'!AS24="X",1,IF('Prop HWDP Inp Report'!AT24="X",1,IF('Prop HWDP Inp Report'!AU24="X",1,IF('Prop HWDP Inp Report'!AV24="X",1,IF('Prop HWDP Inp Report'!AW24="X",1,IF('Prop HWDP Inp Report'!AX24="X",1,IF('Prop HWDP Inp Report'!AY24="X",1,IF('Prop HWDP Inp Report'!AZ24="X",1,0))))))))))</f>
        <v>0</v>
      </c>
    </row>
    <row r="18" spans="1:10" x14ac:dyDescent="0.25">
      <c r="A18" s="412"/>
      <c r="B18" s="414"/>
      <c r="C18" s="5">
        <f>'Prop HWDP Inp Report'!AR7</f>
        <v>0</v>
      </c>
      <c r="D18" s="5">
        <f>'Prop HWDP Inp Report'!AS7</f>
        <v>0</v>
      </c>
      <c r="I18">
        <f>IF('Prop HWDP Inp Report'!V25="X",1,IF('Prop HWDP Inp Report'!W25="X",1,IF('Prop HWDP Inp Report'!X25="X",1,IF('Prop HWDP Inp Report'!Y25="X",1,IF('Prop HWDP Inp Report'!Z25="X",1,IF('Prop HWDP Inp Report'!AA25="X",1,IF('Prop HWDP Inp Report'!AB25="X",1,IF('Prop HWDP Inp Report'!AC25="X",1,IF('Prop HWDP Inp Report'!AD25="X",1,IF('Prop HWDP Inp Report'!AE25="X",1,IF('Prop HWDP Inp Report'!AF25="X",1,IF('Prop HWDP Inp Report'!AG25="X",1,IF('Prop HWDP Inp Report'!AH25="X",1,0)))))))))))))</f>
        <v>0</v>
      </c>
      <c r="J18">
        <f>IF('Prop HWDP Inp Report'!AQ25="X",1,IF('Prop HWDP Inp Report'!AR25="X",1,IF('Prop HWDP Inp Report'!AS25="X",1,IF('Prop HWDP Inp Report'!AT25="X",1,IF('Prop HWDP Inp Report'!AU25="X",1,IF('Prop HWDP Inp Report'!AV25="X",1,IF('Prop HWDP Inp Report'!AW25="X",1,IF('Prop HWDP Inp Report'!AX25="X",1,IF('Prop HWDP Inp Report'!AY25="X",1,IF('Prop HWDP Inp Report'!AZ25="X",1,0))))))))))</f>
        <v>0</v>
      </c>
    </row>
    <row r="19" spans="1:10" x14ac:dyDescent="0.25">
      <c r="A19" s="411" t="str">
        <f>LEFT(TRIM('Prop HWDP Inp Report'!AT8),FIND("~",SUBSTITUTE('Prop HWDP Inp Report'!AT8," ","~",LEN(TRIM('Prop HWDP Inp Report'!AT8))-LEN(SUBSTITUTE(TRIM('Prop HWDP Inp Report'!AT8)," ", ""))))-1)</f>
        <v>Min Bevel Diameter</v>
      </c>
      <c r="B19" s="413">
        <f>SUM(C20:D20)</f>
        <v>0</v>
      </c>
      <c r="C19" s="1" t="s">
        <v>29</v>
      </c>
      <c r="D19" s="1" t="s">
        <v>30</v>
      </c>
      <c r="I19">
        <f>IF('Prop HWDP Inp Report'!V26="X",1,IF('Prop HWDP Inp Report'!W26="X",1,IF('Prop HWDP Inp Report'!X26="X",1,IF('Prop HWDP Inp Report'!Y26="X",1,IF('Prop HWDP Inp Report'!Z26="X",1,IF('Prop HWDP Inp Report'!AA26="X",1,IF('Prop HWDP Inp Report'!AB26="X",1,IF('Prop HWDP Inp Report'!AC26="X",1,IF('Prop HWDP Inp Report'!AD26="X",1,IF('Prop HWDP Inp Report'!AE26="X",1,IF('Prop HWDP Inp Report'!AF26="X",1,IF('Prop HWDP Inp Report'!AG26="X",1,IF('Prop HWDP Inp Report'!AH26="X",1,0)))))))))))))</f>
        <v>0</v>
      </c>
      <c r="J19">
        <f>IF('Prop HWDP Inp Report'!AQ26="X",1,IF('Prop HWDP Inp Report'!AR26="X",1,IF('Prop HWDP Inp Report'!AS26="X",1,IF('Prop HWDP Inp Report'!AT26="X",1,IF('Prop HWDP Inp Report'!AU26="X",1,IF('Prop HWDP Inp Report'!AV26="X",1,IF('Prop HWDP Inp Report'!AW26="X",1,IF('Prop HWDP Inp Report'!AX26="X",1,IF('Prop HWDP Inp Report'!AY26="X",1,IF('Prop HWDP Inp Report'!AZ26="X",1,0))))))))))</f>
        <v>0</v>
      </c>
    </row>
    <row r="20" spans="1:10" x14ac:dyDescent="0.25">
      <c r="A20" s="412"/>
      <c r="B20" s="414"/>
      <c r="C20" s="5">
        <f>'Prop HWDP Inp Report'!AT7</f>
        <v>0</v>
      </c>
      <c r="D20" s="5">
        <f>'Prop HWDP Inp Report'!AU7</f>
        <v>0</v>
      </c>
      <c r="I20">
        <f>IF('Prop HWDP Inp Report'!V27="X",1,IF('Prop HWDP Inp Report'!W27="X",1,IF('Prop HWDP Inp Report'!X27="X",1,IF('Prop HWDP Inp Report'!Y27="X",1,IF('Prop HWDP Inp Report'!Z27="X",1,IF('Prop HWDP Inp Report'!AA27="X",1,IF('Prop HWDP Inp Report'!AB27="X",1,IF('Prop HWDP Inp Report'!AC27="X",1,IF('Prop HWDP Inp Report'!AD27="X",1,IF('Prop HWDP Inp Report'!AE27="X",1,IF('Prop HWDP Inp Report'!AF27="X",1,IF('Prop HWDP Inp Report'!AG27="X",1,IF('Prop HWDP Inp Report'!AH27="X",1,0)))))))))))))</f>
        <v>0</v>
      </c>
      <c r="J20">
        <f>IF('Prop HWDP Inp Report'!AQ27="X",1,IF('Prop HWDP Inp Report'!AR27="X",1,IF('Prop HWDP Inp Report'!AS27="X",1,IF('Prop HWDP Inp Report'!AT27="X",1,IF('Prop HWDP Inp Report'!AU27="X",1,IF('Prop HWDP Inp Report'!AV27="X",1,IF('Prop HWDP Inp Report'!AW27="X",1,IF('Prop HWDP Inp Report'!AX27="X",1,IF('Prop HWDP Inp Report'!AY27="X",1,IF('Prop HWDP Inp Report'!AZ27="X",1,0))))))))))</f>
        <v>0</v>
      </c>
    </row>
    <row r="21" spans="1:10" x14ac:dyDescent="0.25">
      <c r="A21" s="103" t="str">
        <f>'Prop HWDP Inp Report'!AV8</f>
        <v>Under Gauge:</v>
      </c>
      <c r="B21" s="5">
        <f>'Prop HWDP Inp Report'!AV7</f>
        <v>0</v>
      </c>
      <c r="C21" s="399"/>
      <c r="D21" s="399"/>
      <c r="I21">
        <f>IF('Prop HWDP Inp Report'!V28="X",1,IF('Prop HWDP Inp Report'!W28="X",1,IF('Prop HWDP Inp Report'!X28="X",1,IF('Prop HWDP Inp Report'!Y28="X",1,IF('Prop HWDP Inp Report'!Z28="X",1,IF('Prop HWDP Inp Report'!AA28="X",1,IF('Prop HWDP Inp Report'!AB28="X",1,IF('Prop HWDP Inp Report'!AC28="X",1,IF('Prop HWDP Inp Report'!AD28="X",1,IF('Prop HWDP Inp Report'!AE28="X",1,IF('Prop HWDP Inp Report'!AF28="X",1,IF('Prop HWDP Inp Report'!AG28="X",1,IF('Prop HWDP Inp Report'!AH28="X",1,0)))))))))))))</f>
        <v>0</v>
      </c>
      <c r="J21">
        <f>IF('Prop HWDP Inp Report'!AQ28="X",1,IF('Prop HWDP Inp Report'!AR28="X",1,IF('Prop HWDP Inp Report'!AS28="X",1,IF('Prop HWDP Inp Report'!AT28="X",1,IF('Prop HWDP Inp Report'!AU28="X",1,IF('Prop HWDP Inp Report'!AV28="X",1,IF('Prop HWDP Inp Report'!AW28="X",1,IF('Prop HWDP Inp Report'!AX28="X",1,IF('Prop HWDP Inp Report'!AY28="X",1,IF('Prop HWDP Inp Report'!AZ28="X",1,0))))))))))</f>
        <v>0</v>
      </c>
    </row>
    <row r="22" spans="1:10" x14ac:dyDescent="0.25">
      <c r="A22" s="103" t="str">
        <f>'Prop HWDP Inp Report'!AW8</f>
        <v>Damaged Tube:</v>
      </c>
      <c r="B22" s="5">
        <f>'Prop HWDP Inp Report'!AW7</f>
        <v>0</v>
      </c>
      <c r="C22" s="400"/>
      <c r="D22" s="401"/>
      <c r="I22">
        <f>IF('Prop HWDP Inp Report'!V29="X",1,IF('Prop HWDP Inp Report'!W29="X",1,IF('Prop HWDP Inp Report'!X29="X",1,IF('Prop HWDP Inp Report'!Y29="X",1,IF('Prop HWDP Inp Report'!Z29="X",1,IF('Prop HWDP Inp Report'!AA29="X",1,IF('Prop HWDP Inp Report'!AB29="X",1,IF('Prop HWDP Inp Report'!AC29="X",1,IF('Prop HWDP Inp Report'!AD29="X",1,IF('Prop HWDP Inp Report'!AE29="X",1,IF('Prop HWDP Inp Report'!AF29="X",1,IF('Prop HWDP Inp Report'!AG29="X",1,IF('Prop HWDP Inp Report'!AH29="X",1,0)))))))))))))</f>
        <v>0</v>
      </c>
      <c r="J22">
        <f>IF('Prop HWDP Inp Report'!AQ29="X",1,IF('Prop HWDP Inp Report'!AR29="X",1,IF('Prop HWDP Inp Report'!AS29="X",1,IF('Prop HWDP Inp Report'!AT29="X",1,IF('Prop HWDP Inp Report'!AU29="X",1,IF('Prop HWDP Inp Report'!AV29="X",1,IF('Prop HWDP Inp Report'!AW29="X",1,IF('Prop HWDP Inp Report'!AX29="X",1,IF('Prop HWDP Inp Report'!AY29="X",1,IF('Prop HWDP Inp Report'!AZ29="X",1,0))))))))))</f>
        <v>0</v>
      </c>
    </row>
    <row r="23" spans="1:10" x14ac:dyDescent="0.25">
      <c r="A23" s="10" t="str">
        <f>'Prop HWDP Inp Report'!AX8</f>
        <v>EMI Reject:</v>
      </c>
      <c r="B23" s="9">
        <f>'Prop HWDP Inp Report'!AX7</f>
        <v>0</v>
      </c>
      <c r="C23" s="402"/>
      <c r="D23" s="402"/>
      <c r="I23">
        <f>IF('Prop HWDP Inp Report'!V30="X",1,IF('Prop HWDP Inp Report'!W30="X",1,IF('Prop HWDP Inp Report'!X30="X",1,IF('Prop HWDP Inp Report'!Y30="X",1,IF('Prop HWDP Inp Report'!Z30="X",1,IF('Prop HWDP Inp Report'!AA30="X",1,IF('Prop HWDP Inp Report'!AB30="X",1,IF('Prop HWDP Inp Report'!AC30="X",1,IF('Prop HWDP Inp Report'!AD30="X",1,IF('Prop HWDP Inp Report'!AE30="X",1,IF('Prop HWDP Inp Report'!AF30="X",1,IF('Prop HWDP Inp Report'!AG30="X",1,IF('Prop HWDP Inp Report'!AH30="X",1,0)))))))))))))</f>
        <v>0</v>
      </c>
      <c r="J23">
        <f>IF('Prop HWDP Inp Report'!AQ30="X",1,IF('Prop HWDP Inp Report'!AR30="X",1,IF('Prop HWDP Inp Report'!AS30="X",1,IF('Prop HWDP Inp Report'!AT30="X",1,IF('Prop HWDP Inp Report'!AU30="X",1,IF('Prop HWDP Inp Report'!AV30="X",1,IF('Prop HWDP Inp Report'!AW30="X",1,IF('Prop HWDP Inp Report'!AX30="X",1,IF('Prop HWDP Inp Report'!AY30="X",1,IF('Prop HWDP Inp Report'!AZ30="X",1,0))))))))))</f>
        <v>0</v>
      </c>
    </row>
    <row r="24" spans="1:10" x14ac:dyDescent="0.25">
      <c r="A24" s="10" t="str">
        <f>'Prop HWDP Inp Report'!AY8</f>
        <v>Other DBR:</v>
      </c>
      <c r="B24" s="9">
        <f>'Prop HWDP Inp Report'!AY7</f>
        <v>0</v>
      </c>
      <c r="C24" s="402"/>
      <c r="D24" s="402"/>
      <c r="I24">
        <f>IF('Prop HWDP Inp Report'!V31="X",1,IF('Prop HWDP Inp Report'!W31="X",1,IF('Prop HWDP Inp Report'!X31="X",1,IF('Prop HWDP Inp Report'!Y31="X",1,IF('Prop HWDP Inp Report'!Z31="X",1,IF('Prop HWDP Inp Report'!AA31="X",1,IF('Prop HWDP Inp Report'!AB31="X",1,IF('Prop HWDP Inp Report'!AC31="X",1,IF('Prop HWDP Inp Report'!AD31="X",1,IF('Prop HWDP Inp Report'!AE31="X",1,IF('Prop HWDP Inp Report'!AF31="X",1,IF('Prop HWDP Inp Report'!AG31="X",1,IF('Prop HWDP Inp Report'!AH31="X",1,0)))))))))))))</f>
        <v>0</v>
      </c>
      <c r="J24">
        <f>IF('Prop HWDP Inp Report'!AQ31="X",1,IF('Prop HWDP Inp Report'!AR31="X",1,IF('Prop HWDP Inp Report'!AS31="X",1,IF('Prop HWDP Inp Report'!AT31="X",1,IF('Prop HWDP Inp Report'!AU31="X",1,IF('Prop HWDP Inp Report'!AV31="X",1,IF('Prop HWDP Inp Report'!AW31="X",1,IF('Prop HWDP Inp Report'!AX31="X",1,IF('Prop HWDP Inp Report'!AY31="X",1,IF('Prop HWDP Inp Report'!AZ31="X",1,0))))))))))</f>
        <v>0</v>
      </c>
    </row>
    <row r="25" spans="1:10" x14ac:dyDescent="0.25">
      <c r="I25">
        <f>IF('Prop HWDP Inp Report'!V32="X",1,IF('Prop HWDP Inp Report'!W32="X",1,IF('Prop HWDP Inp Report'!X32="X",1,IF('Prop HWDP Inp Report'!Y32="X",1,IF('Prop HWDP Inp Report'!Z32="X",1,IF('Prop HWDP Inp Report'!AA32="X",1,IF('Prop HWDP Inp Report'!AB32="X",1,IF('Prop HWDP Inp Report'!AC32="X",1,IF('Prop HWDP Inp Report'!AD32="X",1,IF('Prop HWDP Inp Report'!AE32="X",1,IF('Prop HWDP Inp Report'!AF32="X",1,IF('Prop HWDP Inp Report'!AG32="X",1,IF('Prop HWDP Inp Report'!AH32="X",1,0)))))))))))))</f>
        <v>0</v>
      </c>
      <c r="J25">
        <f>IF('Prop HWDP Inp Report'!AQ32="X",1,IF('Prop HWDP Inp Report'!AR32="X",1,IF('Prop HWDP Inp Report'!AS32="X",1,IF('Prop HWDP Inp Report'!AT32="X",1,IF('Prop HWDP Inp Report'!AU32="X",1,IF('Prop HWDP Inp Report'!AV32="X",1,IF('Prop HWDP Inp Report'!AW32="X",1,IF('Prop HWDP Inp Report'!AX32="X",1,IF('Prop HWDP Inp Report'!AY32="X",1,IF('Prop HWDP Inp Report'!AZ32="X",1,0))))))))))</f>
        <v>0</v>
      </c>
    </row>
    <row r="26" spans="1:10" x14ac:dyDescent="0.25">
      <c r="I26">
        <f>IF('Prop HWDP Inp Report'!V33="X",1,IF('Prop HWDP Inp Report'!W33="X",1,IF('Prop HWDP Inp Report'!X33="X",1,IF('Prop HWDP Inp Report'!Y33="X",1,IF('Prop HWDP Inp Report'!Z33="X",1,IF('Prop HWDP Inp Report'!AA33="X",1,IF('Prop HWDP Inp Report'!AB33="X",1,IF('Prop HWDP Inp Report'!AC33="X",1,IF('Prop HWDP Inp Report'!AD33="X",1,IF('Prop HWDP Inp Report'!AE33="X",1,IF('Prop HWDP Inp Report'!AF33="X",1,IF('Prop HWDP Inp Report'!AG33="X",1,IF('Prop HWDP Inp Report'!AH33="X",1,0)))))))))))))</f>
        <v>0</v>
      </c>
      <c r="J26">
        <f>IF('Prop HWDP Inp Report'!AQ33="X",1,IF('Prop HWDP Inp Report'!AR33="X",1,IF('Prop HWDP Inp Report'!AS33="X",1,IF('Prop HWDP Inp Report'!AT33="X",1,IF('Prop HWDP Inp Report'!AU33="X",1,IF('Prop HWDP Inp Report'!AV33="X",1,IF('Prop HWDP Inp Report'!AW33="X",1,IF('Prop HWDP Inp Report'!AX33="X",1,IF('Prop HWDP Inp Report'!AY33="X",1,IF('Prop HWDP Inp Report'!AZ33="X",1,0))))))))))</f>
        <v>0</v>
      </c>
    </row>
    <row r="27" spans="1:10" x14ac:dyDescent="0.25">
      <c r="I27">
        <f>IF('Prop HWDP Inp Report'!V34="X",1,IF('Prop HWDP Inp Report'!W34="X",1,IF('Prop HWDP Inp Report'!X34="X",1,IF('Prop HWDP Inp Report'!Y34="X",1,IF('Prop HWDP Inp Report'!Z34="X",1,IF('Prop HWDP Inp Report'!AA34="X",1,IF('Prop HWDP Inp Report'!AB34="X",1,IF('Prop HWDP Inp Report'!AC34="X",1,IF('Prop HWDP Inp Report'!AD34="X",1,IF('Prop HWDP Inp Report'!AE34="X",1,IF('Prop HWDP Inp Report'!AF34="X",1,IF('Prop HWDP Inp Report'!AG34="X",1,IF('Prop HWDP Inp Report'!AH34="X",1,0)))))))))))))</f>
        <v>0</v>
      </c>
      <c r="J27">
        <f>IF('Prop HWDP Inp Report'!AQ34="X",1,IF('Prop HWDP Inp Report'!AR34="X",1,IF('Prop HWDP Inp Report'!AS34="X",1,IF('Prop HWDP Inp Report'!AT34="X",1,IF('Prop HWDP Inp Report'!AU34="X",1,IF('Prop HWDP Inp Report'!AV34="X",1,IF('Prop HWDP Inp Report'!AW34="X",1,IF('Prop HWDP Inp Report'!AX34="X",1,IF('Prop HWDP Inp Report'!AY34="X",1,IF('Prop HWDP Inp Report'!AZ34="X",1,0))))))))))</f>
        <v>0</v>
      </c>
    </row>
    <row r="28" spans="1:10" x14ac:dyDescent="0.25">
      <c r="I28">
        <f>IF('Prop HWDP Inp Report'!V35="X",1,IF('Prop HWDP Inp Report'!W35="X",1,IF('Prop HWDP Inp Report'!X35="X",1,IF('Prop HWDP Inp Report'!Y35="X",1,IF('Prop HWDP Inp Report'!Z35="X",1,IF('Prop HWDP Inp Report'!AA35="X",1,IF('Prop HWDP Inp Report'!AB35="X",1,IF('Prop HWDP Inp Report'!AC35="X",1,IF('Prop HWDP Inp Report'!AD35="X",1,IF('Prop HWDP Inp Report'!AE35="X",1,IF('Prop HWDP Inp Report'!AF35="X",1,IF('Prop HWDP Inp Report'!AG35="X",1,IF('Prop HWDP Inp Report'!AH35="X",1,0)))))))))))))</f>
        <v>0</v>
      </c>
      <c r="J28">
        <f>IF('Prop HWDP Inp Report'!AQ35="X",1,IF('Prop HWDP Inp Report'!AR35="X",1,IF('Prop HWDP Inp Report'!AS35="X",1,IF('Prop HWDP Inp Report'!AT35="X",1,IF('Prop HWDP Inp Report'!AU35="X",1,IF('Prop HWDP Inp Report'!AV35="X",1,IF('Prop HWDP Inp Report'!AW35="X",1,IF('Prop HWDP Inp Report'!AX35="X",1,IF('Prop HWDP Inp Report'!AY35="X",1,IF('Prop HWDP Inp Report'!AZ35="X",1,0))))))))))</f>
        <v>0</v>
      </c>
    </row>
    <row r="29" spans="1:10" x14ac:dyDescent="0.25">
      <c r="I29">
        <f>IF('Prop HWDP Inp Report'!V36="X",1,IF('Prop HWDP Inp Report'!W36="X",1,IF('Prop HWDP Inp Report'!X36="X",1,IF('Prop HWDP Inp Report'!Y36="X",1,IF('Prop HWDP Inp Report'!Z36="X",1,IF('Prop HWDP Inp Report'!AA36="X",1,IF('Prop HWDP Inp Report'!AB36="X",1,IF('Prop HWDP Inp Report'!AC36="X",1,IF('Prop HWDP Inp Report'!AD36="X",1,IF('Prop HWDP Inp Report'!AE36="X",1,IF('Prop HWDP Inp Report'!AF36="X",1,IF('Prop HWDP Inp Report'!AG36="X",1,IF('Prop HWDP Inp Report'!AH36="X",1,0)))))))))))))</f>
        <v>0</v>
      </c>
      <c r="J29">
        <f>IF('Prop HWDP Inp Report'!AQ36="X",1,IF('Prop HWDP Inp Report'!AR36="X",1,IF('Prop HWDP Inp Report'!AS36="X",1,IF('Prop HWDP Inp Report'!AT36="X",1,IF('Prop HWDP Inp Report'!AU36="X",1,IF('Prop HWDP Inp Report'!AV36="X",1,IF('Prop HWDP Inp Report'!AW36="X",1,IF('Prop HWDP Inp Report'!AX36="X",1,IF('Prop HWDP Inp Report'!AY36="X",1,IF('Prop HWDP Inp Report'!AZ36="X",1,0))))))))))</f>
        <v>0</v>
      </c>
    </row>
    <row r="30" spans="1:10" x14ac:dyDescent="0.25">
      <c r="I30">
        <f>IF('Prop HWDP Inp Report'!V37="X",1,IF('Prop HWDP Inp Report'!W37="X",1,IF('Prop HWDP Inp Report'!X37="X",1,IF('Prop HWDP Inp Report'!Y37="X",1,IF('Prop HWDP Inp Report'!Z37="X",1,IF('Prop HWDP Inp Report'!AA37="X",1,IF('Prop HWDP Inp Report'!AB37="X",1,IF('Prop HWDP Inp Report'!AC37="X",1,IF('Prop HWDP Inp Report'!AD37="X",1,IF('Prop HWDP Inp Report'!AE37="X",1,IF('Prop HWDP Inp Report'!AF37="X",1,IF('Prop HWDP Inp Report'!AG37="X",1,IF('Prop HWDP Inp Report'!AH37="X",1,0)))))))))))))</f>
        <v>0</v>
      </c>
      <c r="J30">
        <f>IF('Prop HWDP Inp Report'!AQ37="X",1,IF('Prop HWDP Inp Report'!AR37="X",1,IF('Prop HWDP Inp Report'!AS37="X",1,IF('Prop HWDP Inp Report'!AT37="X",1,IF('Prop HWDP Inp Report'!AU37="X",1,IF('Prop HWDP Inp Report'!AV37="X",1,IF('Prop HWDP Inp Report'!AW37="X",1,IF('Prop HWDP Inp Report'!AX37="X",1,IF('Prop HWDP Inp Report'!AY37="X",1,IF('Prop HWDP Inp Report'!AZ37="X",1,0))))))))))</f>
        <v>0</v>
      </c>
    </row>
    <row r="31" spans="1:10" x14ac:dyDescent="0.25">
      <c r="I31">
        <f>IF('Prop HWDP Inp Report'!V38="X",1,IF('Prop HWDP Inp Report'!W38="X",1,IF('Prop HWDP Inp Report'!X38="X",1,IF('Prop HWDP Inp Report'!Y38="X",1,IF('Prop HWDP Inp Report'!Z38="X",1,IF('Prop HWDP Inp Report'!AA38="X",1,IF('Prop HWDP Inp Report'!AB38="X",1,IF('Prop HWDP Inp Report'!AC38="X",1,IF('Prop HWDP Inp Report'!AD38="X",1,IF('Prop HWDP Inp Report'!AE38="X",1,IF('Prop HWDP Inp Report'!AF38="X",1,IF('Prop HWDP Inp Report'!AG38="X",1,IF('Prop HWDP Inp Report'!AH38="X",1,0)))))))))))))</f>
        <v>0</v>
      </c>
      <c r="J31">
        <f>IF('Prop HWDP Inp Report'!AQ38="X",1,IF('Prop HWDP Inp Report'!AR38="X",1,IF('Prop HWDP Inp Report'!AS38="X",1,IF('Prop HWDP Inp Report'!AT38="X",1,IF('Prop HWDP Inp Report'!AU38="X",1,IF('Prop HWDP Inp Report'!AV38="X",1,IF('Prop HWDP Inp Report'!AW38="X",1,IF('Prop HWDP Inp Report'!AX38="X",1,IF('Prop HWDP Inp Report'!AY38="X",1,IF('Prop HWDP Inp Report'!AZ38="X",1,0))))))))))</f>
        <v>0</v>
      </c>
    </row>
    <row r="32" spans="1:10" x14ac:dyDescent="0.25">
      <c r="I32">
        <f>IF('Prop HWDP Inp Report'!V39="X",1,IF('Prop HWDP Inp Report'!W39="X",1,IF('Prop HWDP Inp Report'!X39="X",1,IF('Prop HWDP Inp Report'!Y39="X",1,IF('Prop HWDP Inp Report'!Z39="X",1,IF('Prop HWDP Inp Report'!AA39="X",1,IF('Prop HWDP Inp Report'!AB39="X",1,IF('Prop HWDP Inp Report'!AC39="X",1,IF('Prop HWDP Inp Report'!AD39="X",1,IF('Prop HWDP Inp Report'!AE39="X",1,IF('Prop HWDP Inp Report'!AF39="X",1,IF('Prop HWDP Inp Report'!AG39="X",1,IF('Prop HWDP Inp Report'!AH39="X",1,0)))))))))))))</f>
        <v>0</v>
      </c>
      <c r="J32">
        <f>IF('Prop HWDP Inp Report'!AQ39="X",1,IF('Prop HWDP Inp Report'!AR39="X",1,IF('Prop HWDP Inp Report'!AS39="X",1,IF('Prop HWDP Inp Report'!AT39="X",1,IF('Prop HWDP Inp Report'!AU39="X",1,IF('Prop HWDP Inp Report'!AV39="X",1,IF('Prop HWDP Inp Report'!AW39="X",1,IF('Prop HWDP Inp Report'!AX39="X",1,IF('Prop HWDP Inp Report'!AY39="X",1,IF('Prop HWDP Inp Report'!AZ39="X",1,0))))))))))</f>
        <v>0</v>
      </c>
    </row>
    <row r="33" spans="9:10" x14ac:dyDescent="0.25">
      <c r="I33">
        <f>IF('Prop HWDP Inp Report'!V40="X",1,IF('Prop HWDP Inp Report'!W40="X",1,IF('Prop HWDP Inp Report'!X40="X",1,IF('Prop HWDP Inp Report'!Y40="X",1,IF('Prop HWDP Inp Report'!Z40="X",1,IF('Prop HWDP Inp Report'!AA40="X",1,IF('Prop HWDP Inp Report'!AB40="X",1,IF('Prop HWDP Inp Report'!AC40="X",1,IF('Prop HWDP Inp Report'!AD40="X",1,IF('Prop HWDP Inp Report'!AE40="X",1,IF('Prop HWDP Inp Report'!AF40="X",1,IF('Prop HWDP Inp Report'!AG40="X",1,IF('Prop HWDP Inp Report'!AH40="X",1,0)))))))))))))</f>
        <v>0</v>
      </c>
      <c r="J33">
        <f>IF('Prop HWDP Inp Report'!AQ40="X",1,IF('Prop HWDP Inp Report'!AR40="X",1,IF('Prop HWDP Inp Report'!AS40="X",1,IF('Prop HWDP Inp Report'!AT40="X",1,IF('Prop HWDP Inp Report'!AU40="X",1,IF('Prop HWDP Inp Report'!AV40="X",1,IF('Prop HWDP Inp Report'!AW40="X",1,IF('Prop HWDP Inp Report'!AX40="X",1,IF('Prop HWDP Inp Report'!AY40="X",1,IF('Prop HWDP Inp Report'!AZ40="X",1,0))))))))))</f>
        <v>0</v>
      </c>
    </row>
    <row r="34" spans="9:10" x14ac:dyDescent="0.25">
      <c r="I34">
        <f>IF('Prop HWDP Inp Report'!V41="X",1,IF('Prop HWDP Inp Report'!W41="X",1,IF('Prop HWDP Inp Report'!X41="X",1,IF('Prop HWDP Inp Report'!Y41="X",1,IF('Prop HWDP Inp Report'!Z41="X",1,IF('Prop HWDP Inp Report'!AA41="X",1,IF('Prop HWDP Inp Report'!AB41="X",1,IF('Prop HWDP Inp Report'!AC41="X",1,IF('Prop HWDP Inp Report'!AD41="X",1,IF('Prop HWDP Inp Report'!AE41="X",1,IF('Prop HWDP Inp Report'!AF41="X",1,IF('Prop HWDP Inp Report'!AG41="X",1,IF('Prop HWDP Inp Report'!AH41="X",1,0)))))))))))))</f>
        <v>0</v>
      </c>
      <c r="J34">
        <f>IF('Prop HWDP Inp Report'!AQ41="X",1,IF('Prop HWDP Inp Report'!AR41="X",1,IF('Prop HWDP Inp Report'!AS41="X",1,IF('Prop HWDP Inp Report'!AT41="X",1,IF('Prop HWDP Inp Report'!AU41="X",1,IF('Prop HWDP Inp Report'!AV41="X",1,IF('Prop HWDP Inp Report'!AW41="X",1,IF('Prop HWDP Inp Report'!AX41="X",1,IF('Prop HWDP Inp Report'!AY41="X",1,IF('Prop HWDP Inp Report'!AZ41="X",1,0))))))))))</f>
        <v>0</v>
      </c>
    </row>
    <row r="35" spans="9:10" x14ac:dyDescent="0.25">
      <c r="I35">
        <f>IF('Prop HWDP Inp Report'!V42="X",1,IF('Prop HWDP Inp Report'!W42="X",1,IF('Prop HWDP Inp Report'!X42="X",1,IF('Prop HWDP Inp Report'!Y42="X",1,IF('Prop HWDP Inp Report'!Z42="X",1,IF('Prop HWDP Inp Report'!AA42="X",1,IF('Prop HWDP Inp Report'!AB42="X",1,IF('Prop HWDP Inp Report'!AC42="X",1,IF('Prop HWDP Inp Report'!AD42="X",1,IF('Prop HWDP Inp Report'!AE42="X",1,IF('Prop HWDP Inp Report'!AF42="X",1,IF('Prop HWDP Inp Report'!AG42="X",1,IF('Prop HWDP Inp Report'!AH42="X",1,0)))))))))))))</f>
        <v>0</v>
      </c>
      <c r="J35">
        <f>IF('Prop HWDP Inp Report'!AQ42="X",1,IF('Prop HWDP Inp Report'!AR42="X",1,IF('Prop HWDP Inp Report'!AS42="X",1,IF('Prop HWDP Inp Report'!AT42="X",1,IF('Prop HWDP Inp Report'!AU42="X",1,IF('Prop HWDP Inp Report'!AV42="X",1,IF('Prop HWDP Inp Report'!AW42="X",1,IF('Prop HWDP Inp Report'!AX42="X",1,IF('Prop HWDP Inp Report'!AY42="X",1,IF('Prop HWDP Inp Report'!AZ42="X",1,0))))))))))</f>
        <v>0</v>
      </c>
    </row>
    <row r="36" spans="9:10" x14ac:dyDescent="0.25">
      <c r="I36">
        <f>IF('Prop HWDP Inp Report'!V43="X",1,IF('Prop HWDP Inp Report'!W43="X",1,IF('Prop HWDP Inp Report'!X43="X",1,IF('Prop HWDP Inp Report'!Y43="X",1,IF('Prop HWDP Inp Report'!Z43="X",1,IF('Prop HWDP Inp Report'!AA43="X",1,IF('Prop HWDP Inp Report'!AB43="X",1,IF('Prop HWDP Inp Report'!AC43="X",1,IF('Prop HWDP Inp Report'!AD43="X",1,IF('Prop HWDP Inp Report'!AE43="X",1,IF('Prop HWDP Inp Report'!AF43="X",1,IF('Prop HWDP Inp Report'!AG43="X",1,IF('Prop HWDP Inp Report'!AH43="X",1,0)))))))))))))</f>
        <v>0</v>
      </c>
      <c r="J36">
        <f>IF('Prop HWDP Inp Report'!AQ43="X",1,IF('Prop HWDP Inp Report'!AR43="X",1,IF('Prop HWDP Inp Report'!AS43="X",1,IF('Prop HWDP Inp Report'!AT43="X",1,IF('Prop HWDP Inp Report'!AU43="X",1,IF('Prop HWDP Inp Report'!AV43="X",1,IF('Prop HWDP Inp Report'!AW43="X",1,IF('Prop HWDP Inp Report'!AX43="X",1,IF('Prop HWDP Inp Report'!AY43="X",1,IF('Prop HWDP Inp Report'!AZ43="X",1,0))))))))))</f>
        <v>0</v>
      </c>
    </row>
    <row r="37" spans="9:10" x14ac:dyDescent="0.25">
      <c r="I37">
        <f>IF('Prop HWDP Inp Report'!V44="X",1,IF('Prop HWDP Inp Report'!W44="X",1,IF('Prop HWDP Inp Report'!X44="X",1,IF('Prop HWDP Inp Report'!Y44="X",1,IF('Prop HWDP Inp Report'!Z44="X",1,IF('Prop HWDP Inp Report'!AA44="X",1,IF('Prop HWDP Inp Report'!AB44="X",1,IF('Prop HWDP Inp Report'!AC44="X",1,IF('Prop HWDP Inp Report'!AD44="X",1,IF('Prop HWDP Inp Report'!AE44="X",1,IF('Prop HWDP Inp Report'!AF44="X",1,IF('Prop HWDP Inp Report'!AG44="X",1,IF('Prop HWDP Inp Report'!AH44="X",1,0)))))))))))))</f>
        <v>0</v>
      </c>
      <c r="J37">
        <f>IF('Prop HWDP Inp Report'!AQ44="X",1,IF('Prop HWDP Inp Report'!AR44="X",1,IF('Prop HWDP Inp Report'!AS44="X",1,IF('Prop HWDP Inp Report'!AT44="X",1,IF('Prop HWDP Inp Report'!AU44="X",1,IF('Prop HWDP Inp Report'!AV44="X",1,IF('Prop HWDP Inp Report'!AW44="X",1,IF('Prop HWDP Inp Report'!AX44="X",1,IF('Prop HWDP Inp Report'!AY44="X",1,IF('Prop HWDP Inp Report'!AZ44="X",1,0))))))))))</f>
        <v>0</v>
      </c>
    </row>
    <row r="38" spans="9:10" x14ac:dyDescent="0.25">
      <c r="I38">
        <f>IF('Prop HWDP Inp Report'!V45="X",1,IF('Prop HWDP Inp Report'!W45="X",1,IF('Prop HWDP Inp Report'!X45="X",1,IF('Prop HWDP Inp Report'!Y45="X",1,IF('Prop HWDP Inp Report'!Z45="X",1,IF('Prop HWDP Inp Report'!AA45="X",1,IF('Prop HWDP Inp Report'!AB45="X",1,IF('Prop HWDP Inp Report'!AC45="X",1,IF('Prop HWDP Inp Report'!AD45="X",1,IF('Prop HWDP Inp Report'!AE45="X",1,IF('Prop HWDP Inp Report'!AF45="X",1,IF('Prop HWDP Inp Report'!AG45="X",1,IF('Prop HWDP Inp Report'!AH45="X",1,0)))))))))))))</f>
        <v>0</v>
      </c>
      <c r="J38">
        <f>IF('Prop HWDP Inp Report'!AQ45="X",1,IF('Prop HWDP Inp Report'!AR45="X",1,IF('Prop HWDP Inp Report'!AS45="X",1,IF('Prop HWDP Inp Report'!AT45="X",1,IF('Prop HWDP Inp Report'!AU45="X",1,IF('Prop HWDP Inp Report'!AV45="X",1,IF('Prop HWDP Inp Report'!AW45="X",1,IF('Prop HWDP Inp Report'!AX45="X",1,IF('Prop HWDP Inp Report'!AY45="X",1,IF('Prop HWDP Inp Report'!AZ45="X",1,0))))))))))</f>
        <v>0</v>
      </c>
    </row>
    <row r="39" spans="9:10" x14ac:dyDescent="0.25">
      <c r="I39">
        <f>IF('Prop HWDP Inp Report'!V46="X",1,IF('Prop HWDP Inp Report'!W46="X",1,IF('Prop HWDP Inp Report'!X46="X",1,IF('Prop HWDP Inp Report'!Y46="X",1,IF('Prop HWDP Inp Report'!Z46="X",1,IF('Prop HWDP Inp Report'!AA46="X",1,IF('Prop HWDP Inp Report'!AB46="X",1,IF('Prop HWDP Inp Report'!AC46="X",1,IF('Prop HWDP Inp Report'!AD46="X",1,IF('Prop HWDP Inp Report'!AE46="X",1,IF('Prop HWDP Inp Report'!AF46="X",1,IF('Prop HWDP Inp Report'!AG46="X",1,IF('Prop HWDP Inp Report'!AH46="X",1,0)))))))))))))</f>
        <v>0</v>
      </c>
      <c r="J39">
        <f>IF('Prop HWDP Inp Report'!AQ46="X",1,IF('Prop HWDP Inp Report'!AR46="X",1,IF('Prop HWDP Inp Report'!AS46="X",1,IF('Prop HWDP Inp Report'!AT46="X",1,IF('Prop HWDP Inp Report'!AU46="X",1,IF('Prop HWDP Inp Report'!AV46="X",1,IF('Prop HWDP Inp Report'!AW46="X",1,IF('Prop HWDP Inp Report'!AX46="X",1,IF('Prop HWDP Inp Report'!AY46="X",1,IF('Prop HWDP Inp Report'!AZ46="X",1,0))))))))))</f>
        <v>0</v>
      </c>
    </row>
    <row r="40" spans="9:10" x14ac:dyDescent="0.25">
      <c r="I40">
        <f>IF('Prop HWDP Inp Report'!V47="X",1,IF('Prop HWDP Inp Report'!W47="X",1,IF('Prop HWDP Inp Report'!X47="X",1,IF('Prop HWDP Inp Report'!Y47="X",1,IF('Prop HWDP Inp Report'!Z47="X",1,IF('Prop HWDP Inp Report'!AA47="X",1,IF('Prop HWDP Inp Report'!AB47="X",1,IF('Prop HWDP Inp Report'!AC47="X",1,IF('Prop HWDP Inp Report'!AD47="X",1,IF('Prop HWDP Inp Report'!AE47="X",1,IF('Prop HWDP Inp Report'!AF47="X",1,IF('Prop HWDP Inp Report'!AG47="X",1,IF('Prop HWDP Inp Report'!AH47="X",1,0)))))))))))))</f>
        <v>0</v>
      </c>
      <c r="J40">
        <f>IF('Prop HWDP Inp Report'!AQ47="X",1,IF('Prop HWDP Inp Report'!AR47="X",1,IF('Prop HWDP Inp Report'!AS47="X",1,IF('Prop HWDP Inp Report'!AT47="X",1,IF('Prop HWDP Inp Report'!AU47="X",1,IF('Prop HWDP Inp Report'!AV47="X",1,IF('Prop HWDP Inp Report'!AW47="X",1,IF('Prop HWDP Inp Report'!AX47="X",1,IF('Prop HWDP Inp Report'!AY47="X",1,IF('Prop HWDP Inp Report'!AZ47="X",1,0))))))))))</f>
        <v>0</v>
      </c>
    </row>
    <row r="41" spans="9:10" x14ac:dyDescent="0.25">
      <c r="I41">
        <f>IF('Prop HWDP Inp Report'!V48="X",1,IF('Prop HWDP Inp Report'!W48="X",1,IF('Prop HWDP Inp Report'!X48="X",1,IF('Prop HWDP Inp Report'!Y48="X",1,IF('Prop HWDP Inp Report'!Z48="X",1,IF('Prop HWDP Inp Report'!AA48="X",1,IF('Prop HWDP Inp Report'!AB48="X",1,IF('Prop HWDP Inp Report'!AC48="X",1,IF('Prop HWDP Inp Report'!AD48="X",1,IF('Prop HWDP Inp Report'!AE48="X",1,IF('Prop HWDP Inp Report'!AF48="X",1,IF('Prop HWDP Inp Report'!AG48="X",1,IF('Prop HWDP Inp Report'!AH48="X",1,0)))))))))))))</f>
        <v>0</v>
      </c>
      <c r="J41">
        <f>IF('Prop HWDP Inp Report'!AQ48="X",1,IF('Prop HWDP Inp Report'!AR48="X",1,IF('Prop HWDP Inp Report'!AS48="X",1,IF('Prop HWDP Inp Report'!AT48="X",1,IF('Prop HWDP Inp Report'!AU48="X",1,IF('Prop HWDP Inp Report'!AV48="X",1,IF('Prop HWDP Inp Report'!AW48="X",1,IF('Prop HWDP Inp Report'!AX48="X",1,IF('Prop HWDP Inp Report'!AY48="X",1,IF('Prop HWDP Inp Report'!AZ48="X",1,0))))))))))</f>
        <v>0</v>
      </c>
    </row>
    <row r="42" spans="9:10" x14ac:dyDescent="0.25">
      <c r="I42">
        <f>IF('Prop HWDP Inp Report'!V49="X",1,IF('Prop HWDP Inp Report'!W49="X",1,IF('Prop HWDP Inp Report'!X49="X",1,IF('Prop HWDP Inp Report'!Y49="X",1,IF('Prop HWDP Inp Report'!Z49="X",1,IF('Prop HWDP Inp Report'!AA49="X",1,IF('Prop HWDP Inp Report'!AB49="X",1,IF('Prop HWDP Inp Report'!AC49="X",1,IF('Prop HWDP Inp Report'!AD49="X",1,IF('Prop HWDP Inp Report'!AE49="X",1,IF('Prop HWDP Inp Report'!AF49="X",1,IF('Prop HWDP Inp Report'!AG49="X",1,IF('Prop HWDP Inp Report'!AH49="X",1,0)))))))))))))</f>
        <v>0</v>
      </c>
      <c r="J42">
        <f>IF('Prop HWDP Inp Report'!AQ49="X",1,IF('Prop HWDP Inp Report'!AR49="X",1,IF('Prop HWDP Inp Report'!AS49="X",1,IF('Prop HWDP Inp Report'!AT49="X",1,IF('Prop HWDP Inp Report'!AU49="X",1,IF('Prop HWDP Inp Report'!AV49="X",1,IF('Prop HWDP Inp Report'!AW49="X",1,IF('Prop HWDP Inp Report'!AX49="X",1,IF('Prop HWDP Inp Report'!AY49="X",1,IF('Prop HWDP Inp Report'!AZ49="X",1,0))))))))))</f>
        <v>0</v>
      </c>
    </row>
    <row r="43" spans="9:10" x14ac:dyDescent="0.25">
      <c r="I43">
        <f>IF('Prop HWDP Inp Report'!V50="X",1,IF('Prop HWDP Inp Report'!W50="X",1,IF('Prop HWDP Inp Report'!X50="X",1,IF('Prop HWDP Inp Report'!Y50="X",1,IF('Prop HWDP Inp Report'!Z50="X",1,IF('Prop HWDP Inp Report'!AA50="X",1,IF('Prop HWDP Inp Report'!AB50="X",1,IF('Prop HWDP Inp Report'!AC50="X",1,IF('Prop HWDP Inp Report'!AD50="X",1,IF('Prop HWDP Inp Report'!AE50="X",1,IF('Prop HWDP Inp Report'!AF50="X",1,IF('Prop HWDP Inp Report'!AG50="X",1,IF('Prop HWDP Inp Report'!AH50="X",1,0)))))))))))))</f>
        <v>0</v>
      </c>
      <c r="J43">
        <f>IF('Prop HWDP Inp Report'!AQ50="X",1,IF('Prop HWDP Inp Report'!AR50="X",1,IF('Prop HWDP Inp Report'!AS50="X",1,IF('Prop HWDP Inp Report'!AT50="X",1,IF('Prop HWDP Inp Report'!AU50="X",1,IF('Prop HWDP Inp Report'!AV50="X",1,IF('Prop HWDP Inp Report'!AW50="X",1,IF('Prop HWDP Inp Report'!AX50="X",1,IF('Prop HWDP Inp Report'!AY50="X",1,IF('Prop HWDP Inp Report'!AZ50="X",1,0))))))))))</f>
        <v>0</v>
      </c>
    </row>
    <row r="44" spans="9:10" x14ac:dyDescent="0.25">
      <c r="I44">
        <f>IF('Prop HWDP Inp Report'!V51="X",1,IF('Prop HWDP Inp Report'!W51="X",1,IF('Prop HWDP Inp Report'!X51="X",1,IF('Prop HWDP Inp Report'!Y51="X",1,IF('Prop HWDP Inp Report'!Z51="X",1,IF('Prop HWDP Inp Report'!AA51="X",1,IF('Prop HWDP Inp Report'!AB51="X",1,IF('Prop HWDP Inp Report'!AC51="X",1,IF('Prop HWDP Inp Report'!AD51="X",1,IF('Prop HWDP Inp Report'!AE51="X",1,IF('Prop HWDP Inp Report'!AF51="X",1,IF('Prop HWDP Inp Report'!AG51="X",1,IF('Prop HWDP Inp Report'!AH51="X",1,0)))))))))))))</f>
        <v>0</v>
      </c>
      <c r="J44">
        <f>IF('Prop HWDP Inp Report'!AQ51="X",1,IF('Prop HWDP Inp Report'!AR51="X",1,IF('Prop HWDP Inp Report'!AS51="X",1,IF('Prop HWDP Inp Report'!AT51="X",1,IF('Prop HWDP Inp Report'!AU51="X",1,IF('Prop HWDP Inp Report'!AV51="X",1,IF('Prop HWDP Inp Report'!AW51="X",1,IF('Prop HWDP Inp Report'!AX51="X",1,IF('Prop HWDP Inp Report'!AY51="X",1,IF('Prop HWDP Inp Report'!AZ51="X",1,0))))))))))</f>
        <v>0</v>
      </c>
    </row>
    <row r="45" spans="9:10" x14ac:dyDescent="0.25">
      <c r="I45">
        <f>IF('Prop HWDP Inp Report'!V52="X",1,IF('Prop HWDP Inp Report'!W52="X",1,IF('Prop HWDP Inp Report'!X52="X",1,IF('Prop HWDP Inp Report'!Y52="X",1,IF('Prop HWDP Inp Report'!Z52="X",1,IF('Prop HWDP Inp Report'!AA52="X",1,IF('Prop HWDP Inp Report'!AB52="X",1,IF('Prop HWDP Inp Report'!AC52="X",1,IF('Prop HWDP Inp Report'!AD52="X",1,IF('Prop HWDP Inp Report'!AE52="X",1,IF('Prop HWDP Inp Report'!AF52="X",1,IF('Prop HWDP Inp Report'!AG52="X",1,IF('Prop HWDP Inp Report'!AH52="X",1,0)))))))))))))</f>
        <v>0</v>
      </c>
      <c r="J45">
        <f>IF('Prop HWDP Inp Report'!AQ52="X",1,IF('Prop HWDP Inp Report'!AR52="X",1,IF('Prop HWDP Inp Report'!AS52="X",1,IF('Prop HWDP Inp Report'!AT52="X",1,IF('Prop HWDP Inp Report'!AU52="X",1,IF('Prop HWDP Inp Report'!AV52="X",1,IF('Prop HWDP Inp Report'!AW52="X",1,IF('Prop HWDP Inp Report'!AX52="X",1,IF('Prop HWDP Inp Report'!AY52="X",1,IF('Prop HWDP Inp Report'!AZ52="X",1,0))))))))))</f>
        <v>0</v>
      </c>
    </row>
    <row r="46" spans="9:10" x14ac:dyDescent="0.25">
      <c r="I46">
        <f>IF('Prop HWDP Inp Report'!V53="X",1,IF('Prop HWDP Inp Report'!W53="X",1,IF('Prop HWDP Inp Report'!X53="X",1,IF('Prop HWDP Inp Report'!Y53="X",1,IF('Prop HWDP Inp Report'!Z53="X",1,IF('Prop HWDP Inp Report'!AA53="X",1,IF('Prop HWDP Inp Report'!AB53="X",1,IF('Prop HWDP Inp Report'!AC53="X",1,IF('Prop HWDP Inp Report'!AD53="X",1,IF('Prop HWDP Inp Report'!AE53="X",1,IF('Prop HWDP Inp Report'!AF53="X",1,IF('Prop HWDP Inp Report'!AG53="X",1,IF('Prop HWDP Inp Report'!AH53="X",1,0)))))))))))))</f>
        <v>0</v>
      </c>
      <c r="J46">
        <f>IF('Prop HWDP Inp Report'!AQ53="X",1,IF('Prop HWDP Inp Report'!AR53="X",1,IF('Prop HWDP Inp Report'!AS53="X",1,IF('Prop HWDP Inp Report'!AT53="X",1,IF('Prop HWDP Inp Report'!AU53="X",1,IF('Prop HWDP Inp Report'!AV53="X",1,IF('Prop HWDP Inp Report'!AW53="X",1,IF('Prop HWDP Inp Report'!AX53="X",1,IF('Prop HWDP Inp Report'!AY53="X",1,IF('Prop HWDP Inp Report'!AZ53="X",1,0))))))))))</f>
        <v>0</v>
      </c>
    </row>
    <row r="47" spans="9:10" x14ac:dyDescent="0.25">
      <c r="I47">
        <f>IF('Prop HWDP Inp Report'!V54="X",1,IF('Prop HWDP Inp Report'!W54="X",1,IF('Prop HWDP Inp Report'!X54="X",1,IF('Prop HWDP Inp Report'!Y54="X",1,IF('Prop HWDP Inp Report'!Z54="X",1,IF('Prop HWDP Inp Report'!AA54="X",1,IF('Prop HWDP Inp Report'!AB54="X",1,IF('Prop HWDP Inp Report'!AC54="X",1,IF('Prop HWDP Inp Report'!AD54="X",1,IF('Prop HWDP Inp Report'!AE54="X",1,IF('Prop HWDP Inp Report'!AF54="X",1,IF('Prop HWDP Inp Report'!AG54="X",1,IF('Prop HWDP Inp Report'!AH54="X",1,0)))))))))))))</f>
        <v>0</v>
      </c>
      <c r="J47">
        <f>IF('Prop HWDP Inp Report'!AQ54="X",1,IF('Prop HWDP Inp Report'!AR54="X",1,IF('Prop HWDP Inp Report'!AS54="X",1,IF('Prop HWDP Inp Report'!AT54="X",1,IF('Prop HWDP Inp Report'!AU54="X",1,IF('Prop HWDP Inp Report'!AV54="X",1,IF('Prop HWDP Inp Report'!AW54="X",1,IF('Prop HWDP Inp Report'!AX54="X",1,IF('Prop HWDP Inp Report'!AY54="X",1,IF('Prop HWDP Inp Report'!AZ54="X",1,0))))))))))</f>
        <v>0</v>
      </c>
    </row>
    <row r="48" spans="9:10" x14ac:dyDescent="0.25">
      <c r="I48">
        <f>IF('Prop HWDP Inp Report'!V55="X",1,IF('Prop HWDP Inp Report'!W55="X",1,IF('Prop HWDP Inp Report'!X55="X",1,IF('Prop HWDP Inp Report'!Y55="X",1,IF('Prop HWDP Inp Report'!Z55="X",1,IF('Prop HWDP Inp Report'!AA55="X",1,IF('Prop HWDP Inp Report'!AB55="X",1,IF('Prop HWDP Inp Report'!AC55="X",1,IF('Prop HWDP Inp Report'!AD55="X",1,IF('Prop HWDP Inp Report'!AE55="X",1,IF('Prop HWDP Inp Report'!AF55="X",1,IF('Prop HWDP Inp Report'!AG55="X",1,IF('Prop HWDP Inp Report'!AH55="X",1,0)))))))))))))</f>
        <v>0</v>
      </c>
      <c r="J48">
        <f>IF('Prop HWDP Inp Report'!AQ55="X",1,IF('Prop HWDP Inp Report'!AR55="X",1,IF('Prop HWDP Inp Report'!AS55="X",1,IF('Prop HWDP Inp Report'!AT55="X",1,IF('Prop HWDP Inp Report'!AU55="X",1,IF('Prop HWDP Inp Report'!AV55="X",1,IF('Prop HWDP Inp Report'!AW55="X",1,IF('Prop HWDP Inp Report'!AX55="X",1,IF('Prop HWDP Inp Report'!AY55="X",1,IF('Prop HWDP Inp Report'!AZ55="X",1,0))))))))))</f>
        <v>0</v>
      </c>
    </row>
    <row r="49" spans="9:10" x14ac:dyDescent="0.25">
      <c r="I49">
        <f>IF('Prop HWDP Inp Report'!V56="X",1,IF('Prop HWDP Inp Report'!W56="X",1,IF('Prop HWDP Inp Report'!X56="X",1,IF('Prop HWDP Inp Report'!Y56="X",1,IF('Prop HWDP Inp Report'!Z56="X",1,IF('Prop HWDP Inp Report'!AA56="X",1,IF('Prop HWDP Inp Report'!AB56="X",1,IF('Prop HWDP Inp Report'!AC56="X",1,IF('Prop HWDP Inp Report'!AD56="X",1,IF('Prop HWDP Inp Report'!AE56="X",1,IF('Prop HWDP Inp Report'!AF56="X",1,IF('Prop HWDP Inp Report'!AG56="X",1,IF('Prop HWDP Inp Report'!AH56="X",1,0)))))))))))))</f>
        <v>0</v>
      </c>
      <c r="J49">
        <f>IF('Prop HWDP Inp Report'!AQ56="X",1,IF('Prop HWDP Inp Report'!AR56="X",1,IF('Prop HWDP Inp Report'!AS56="X",1,IF('Prop HWDP Inp Report'!AT56="X",1,IF('Prop HWDP Inp Report'!AU56="X",1,IF('Prop HWDP Inp Report'!AV56="X",1,IF('Prop HWDP Inp Report'!AW56="X",1,IF('Prop HWDP Inp Report'!AX56="X",1,IF('Prop HWDP Inp Report'!AY56="X",1,IF('Prop HWDP Inp Report'!AZ56="X",1,0))))))))))</f>
        <v>0</v>
      </c>
    </row>
    <row r="50" spans="9:10" x14ac:dyDescent="0.25">
      <c r="I50">
        <f>IF('Prop HWDP Inp Report'!V57="X",1,IF('Prop HWDP Inp Report'!W57="X",1,IF('Prop HWDP Inp Report'!X57="X",1,IF('Prop HWDP Inp Report'!Y57="X",1,IF('Prop HWDP Inp Report'!Z57="X",1,IF('Prop HWDP Inp Report'!AA57="X",1,IF('Prop HWDP Inp Report'!AB57="X",1,IF('Prop HWDP Inp Report'!AC57="X",1,IF('Prop HWDP Inp Report'!AD57="X",1,IF('Prop HWDP Inp Report'!AE57="X",1,IF('Prop HWDP Inp Report'!AF57="X",1,IF('Prop HWDP Inp Report'!AG57="X",1,IF('Prop HWDP Inp Report'!AH57="X",1,0)))))))))))))</f>
        <v>0</v>
      </c>
      <c r="J50">
        <f>IF('Prop HWDP Inp Report'!AQ57="X",1,IF('Prop HWDP Inp Report'!AR57="X",1,IF('Prop HWDP Inp Report'!AS57="X",1,IF('Prop HWDP Inp Report'!AT57="X",1,IF('Prop HWDP Inp Report'!AU57="X",1,IF('Prop HWDP Inp Report'!AV57="X",1,IF('Prop HWDP Inp Report'!AW57="X",1,IF('Prop HWDP Inp Report'!AX57="X",1,IF('Prop HWDP Inp Report'!AY57="X",1,IF('Prop HWDP Inp Report'!AZ57="X",1,0))))))))))</f>
        <v>0</v>
      </c>
    </row>
    <row r="51" spans="9:10" x14ac:dyDescent="0.25">
      <c r="I51">
        <f>IF('Prop HWDP Inp Report'!V58="X",1,IF('Prop HWDP Inp Report'!W58="X",1,IF('Prop HWDP Inp Report'!X58="X",1,IF('Prop HWDP Inp Report'!Y58="X",1,IF('Prop HWDP Inp Report'!Z58="X",1,IF('Prop HWDP Inp Report'!AA58="X",1,IF('Prop HWDP Inp Report'!AB58="X",1,IF('Prop HWDP Inp Report'!AC58="X",1,IF('Prop HWDP Inp Report'!AD58="X",1,IF('Prop HWDP Inp Report'!AE58="X",1,IF('Prop HWDP Inp Report'!AF58="X",1,IF('Prop HWDP Inp Report'!AG58="X",1,IF('Prop HWDP Inp Report'!AH58="X",1,0)))))))))))))</f>
        <v>0</v>
      </c>
      <c r="J51">
        <f>IF('Prop HWDP Inp Report'!AQ58="X",1,IF('Prop HWDP Inp Report'!AR58="X",1,IF('Prop HWDP Inp Report'!AS58="X",1,IF('Prop HWDP Inp Report'!AT58="X",1,IF('Prop HWDP Inp Report'!AU58="X",1,IF('Prop HWDP Inp Report'!AV58="X",1,IF('Prop HWDP Inp Report'!AW58="X",1,IF('Prop HWDP Inp Report'!AX58="X",1,IF('Prop HWDP Inp Report'!AY58="X",1,IF('Prop HWDP Inp Report'!AZ58="X",1,0))))))))))</f>
        <v>0</v>
      </c>
    </row>
    <row r="52" spans="9:10" x14ac:dyDescent="0.25">
      <c r="I52">
        <f>IF('Prop HWDP Inp Report'!V59="X",1,IF('Prop HWDP Inp Report'!W59="X",1,IF('Prop HWDP Inp Report'!X59="X",1,IF('Prop HWDP Inp Report'!Y59="X",1,IF('Prop HWDP Inp Report'!Z59="X",1,IF('Prop HWDP Inp Report'!AA59="X",1,IF('Prop HWDP Inp Report'!AB59="X",1,IF('Prop HWDP Inp Report'!AC59="X",1,IF('Prop HWDP Inp Report'!AD59="X",1,IF('Prop HWDP Inp Report'!AE59="X",1,IF('Prop HWDP Inp Report'!AF59="X",1,IF('Prop HWDP Inp Report'!AG59="X",1,IF('Prop HWDP Inp Report'!AH59="X",1,0)))))))))))))</f>
        <v>0</v>
      </c>
      <c r="J52">
        <f>IF('Prop HWDP Inp Report'!AQ59="X",1,IF('Prop HWDP Inp Report'!AR59="X",1,IF('Prop HWDP Inp Report'!AS59="X",1,IF('Prop HWDP Inp Report'!AT59="X",1,IF('Prop HWDP Inp Report'!AU59="X",1,IF('Prop HWDP Inp Report'!AV59="X",1,IF('Prop HWDP Inp Report'!AW59="X",1,IF('Prop HWDP Inp Report'!AX59="X",1,IF('Prop HWDP Inp Report'!AY59="X",1,IF('Prop HWDP Inp Report'!AZ59="X",1,0))))))))))</f>
        <v>0</v>
      </c>
    </row>
    <row r="53" spans="9:10" x14ac:dyDescent="0.25">
      <c r="I53">
        <f>IF('Prop HWDP Inp Report'!V60="X",1,IF('Prop HWDP Inp Report'!W60="X",1,IF('Prop HWDP Inp Report'!X60="X",1,IF('Prop HWDP Inp Report'!Y60="X",1,IF('Prop HWDP Inp Report'!Z60="X",1,IF('Prop HWDP Inp Report'!AA60="X",1,IF('Prop HWDP Inp Report'!AB60="X",1,IF('Prop HWDP Inp Report'!AC60="X",1,IF('Prop HWDP Inp Report'!AD60="X",1,IF('Prop HWDP Inp Report'!AE60="X",1,IF('Prop HWDP Inp Report'!AF60="X",1,IF('Prop HWDP Inp Report'!AG60="X",1,IF('Prop HWDP Inp Report'!AH60="X",1,0)))))))))))))</f>
        <v>0</v>
      </c>
      <c r="J53">
        <f>IF('Prop HWDP Inp Report'!AQ60="X",1,IF('Prop HWDP Inp Report'!AR60="X",1,IF('Prop HWDP Inp Report'!AS60="X",1,IF('Prop HWDP Inp Report'!AT60="X",1,IF('Prop HWDP Inp Report'!AU60="X",1,IF('Prop HWDP Inp Report'!AV60="X",1,IF('Prop HWDP Inp Report'!AW60="X",1,IF('Prop HWDP Inp Report'!AX60="X",1,IF('Prop HWDP Inp Report'!AY60="X",1,IF('Prop HWDP Inp Report'!AZ60="X",1,0))))))))))</f>
        <v>0</v>
      </c>
    </row>
    <row r="54" spans="9:10" x14ac:dyDescent="0.25">
      <c r="I54">
        <f>IF('Prop HWDP Inp Report'!V61="X",1,IF('Prop HWDP Inp Report'!W61="X",1,IF('Prop HWDP Inp Report'!X61="X",1,IF('Prop HWDP Inp Report'!Y61="X",1,IF('Prop HWDP Inp Report'!Z61="X",1,IF('Prop HWDP Inp Report'!AA61="X",1,IF('Prop HWDP Inp Report'!AB61="X",1,IF('Prop HWDP Inp Report'!AC61="X",1,IF('Prop HWDP Inp Report'!AD61="X",1,IF('Prop HWDP Inp Report'!AE61="X",1,IF('Prop HWDP Inp Report'!AF61="X",1,IF('Prop HWDP Inp Report'!AG61="X",1,IF('Prop HWDP Inp Report'!AH61="X",1,0)))))))))))))</f>
        <v>0</v>
      </c>
      <c r="J54">
        <f>IF('Prop HWDP Inp Report'!AQ61="X",1,IF('Prop HWDP Inp Report'!AR61="X",1,IF('Prop HWDP Inp Report'!AS61="X",1,IF('Prop HWDP Inp Report'!AT61="X",1,IF('Prop HWDP Inp Report'!AU61="X",1,IF('Prop HWDP Inp Report'!AV61="X",1,IF('Prop HWDP Inp Report'!AW61="X",1,IF('Prop HWDP Inp Report'!AX61="X",1,IF('Prop HWDP Inp Report'!AY61="X",1,IF('Prop HWDP Inp Report'!AZ61="X",1,0))))))))))</f>
        <v>0</v>
      </c>
    </row>
    <row r="55" spans="9:10" x14ac:dyDescent="0.25">
      <c r="I55">
        <f>IF('Prop HWDP Inp Report'!V62="X",1,IF('Prop HWDP Inp Report'!W62="X",1,IF('Prop HWDP Inp Report'!X62="X",1,IF('Prop HWDP Inp Report'!Y62="X",1,IF('Prop HWDP Inp Report'!Z62="X",1,IF('Prop HWDP Inp Report'!AA62="X",1,IF('Prop HWDP Inp Report'!AB62="X",1,IF('Prop HWDP Inp Report'!AC62="X",1,IF('Prop HWDP Inp Report'!AD62="X",1,IF('Prop HWDP Inp Report'!AE62="X",1,IF('Prop HWDP Inp Report'!AF62="X",1,IF('Prop HWDP Inp Report'!AG62="X",1,IF('Prop HWDP Inp Report'!AH62="X",1,0)))))))))))))</f>
        <v>0</v>
      </c>
      <c r="J55">
        <f>IF('Prop HWDP Inp Report'!AQ62="X",1,IF('Prop HWDP Inp Report'!AR62="X",1,IF('Prop HWDP Inp Report'!AS62="X",1,IF('Prop HWDP Inp Report'!AT62="X",1,IF('Prop HWDP Inp Report'!AU62="X",1,IF('Prop HWDP Inp Report'!AV62="X",1,IF('Prop HWDP Inp Report'!AW62="X",1,IF('Prop HWDP Inp Report'!AX62="X",1,IF('Prop HWDP Inp Report'!AY62="X",1,IF('Prop HWDP Inp Report'!AZ62="X",1,0))))))))))</f>
        <v>0</v>
      </c>
    </row>
    <row r="56" spans="9:10" x14ac:dyDescent="0.25">
      <c r="I56">
        <f>IF('Prop HWDP Inp Report'!V63="X",1,IF('Prop HWDP Inp Report'!W63="X",1,IF('Prop HWDP Inp Report'!X63="X",1,IF('Prop HWDP Inp Report'!Y63="X",1,IF('Prop HWDP Inp Report'!Z63="X",1,IF('Prop HWDP Inp Report'!AA63="X",1,IF('Prop HWDP Inp Report'!AB63="X",1,IF('Prop HWDP Inp Report'!AC63="X",1,IF('Prop HWDP Inp Report'!AD63="X",1,IF('Prop HWDP Inp Report'!AE63="X",1,IF('Prop HWDP Inp Report'!AF63="X",1,IF('Prop HWDP Inp Report'!AG63="X",1,IF('Prop HWDP Inp Report'!AH63="X",1,0)))))))))))))</f>
        <v>0</v>
      </c>
      <c r="J56">
        <f>IF('Prop HWDP Inp Report'!AQ63="X",1,IF('Prop HWDP Inp Report'!AR63="X",1,IF('Prop HWDP Inp Report'!AS63="X",1,IF('Prop HWDP Inp Report'!AT63="X",1,IF('Prop HWDP Inp Report'!AU63="X",1,IF('Prop HWDP Inp Report'!AV63="X",1,IF('Prop HWDP Inp Report'!AW63="X",1,IF('Prop HWDP Inp Report'!AX63="X",1,IF('Prop HWDP Inp Report'!AY63="X",1,IF('Prop HWDP Inp Report'!AZ63="X",1,0))))))))))</f>
        <v>0</v>
      </c>
    </row>
    <row r="57" spans="9:10" x14ac:dyDescent="0.25">
      <c r="I57">
        <f>IF('Prop HWDP Inp Report'!V64="X",1,IF('Prop HWDP Inp Report'!W64="X",1,IF('Prop HWDP Inp Report'!X64="X",1,IF('Prop HWDP Inp Report'!Y64="X",1,IF('Prop HWDP Inp Report'!Z64="X",1,IF('Prop HWDP Inp Report'!AA64="X",1,IF('Prop HWDP Inp Report'!AB64="X",1,IF('Prop HWDP Inp Report'!AC64="X",1,IF('Prop HWDP Inp Report'!AD64="X",1,IF('Prop HWDP Inp Report'!AE64="X",1,IF('Prop HWDP Inp Report'!AF64="X",1,IF('Prop HWDP Inp Report'!AG64="X",1,IF('Prop HWDP Inp Report'!AH64="X",1,0)))))))))))))</f>
        <v>0</v>
      </c>
      <c r="J57">
        <f>IF('Prop HWDP Inp Report'!AQ64="X",1,IF('Prop HWDP Inp Report'!AR64="X",1,IF('Prop HWDP Inp Report'!AS64="X",1,IF('Prop HWDP Inp Report'!AT64="X",1,IF('Prop HWDP Inp Report'!AU64="X",1,IF('Prop HWDP Inp Report'!AV64="X",1,IF('Prop HWDP Inp Report'!AW64="X",1,IF('Prop HWDP Inp Report'!AX64="X",1,IF('Prop HWDP Inp Report'!AY64="X",1,IF('Prop HWDP Inp Report'!AZ64="X",1,0))))))))))</f>
        <v>0</v>
      </c>
    </row>
    <row r="58" spans="9:10" x14ac:dyDescent="0.25">
      <c r="I58">
        <f>IF('Prop HWDP Inp Report'!V65="X",1,IF('Prop HWDP Inp Report'!W65="X",1,IF('Prop HWDP Inp Report'!X65="X",1,IF('Prop HWDP Inp Report'!Y65="X",1,IF('Prop HWDP Inp Report'!Z65="X",1,IF('Prop HWDP Inp Report'!AA65="X",1,IF('Prop HWDP Inp Report'!AB65="X",1,IF('Prop HWDP Inp Report'!AC65="X",1,IF('Prop HWDP Inp Report'!AD65="X",1,IF('Prop HWDP Inp Report'!AE65="X",1,IF('Prop HWDP Inp Report'!AF65="X",1,IF('Prop HWDP Inp Report'!AG65="X",1,IF('Prop HWDP Inp Report'!AH65="X",1,0)))))))))))))</f>
        <v>0</v>
      </c>
      <c r="J58">
        <f>IF('Prop HWDP Inp Report'!AQ65="X",1,IF('Prop HWDP Inp Report'!AR65="X",1,IF('Prop HWDP Inp Report'!AS65="X",1,IF('Prop HWDP Inp Report'!AT65="X",1,IF('Prop HWDP Inp Report'!AU65="X",1,IF('Prop HWDP Inp Report'!AV65="X",1,IF('Prop HWDP Inp Report'!AW65="X",1,IF('Prop HWDP Inp Report'!AX65="X",1,IF('Prop HWDP Inp Report'!AY65="X",1,IF('Prop HWDP Inp Report'!AZ65="X",1,0))))))))))</f>
        <v>0</v>
      </c>
    </row>
    <row r="59" spans="9:10" x14ac:dyDescent="0.25">
      <c r="I59">
        <f>IF('Prop HWDP Inp Report'!V66="X",1,IF('Prop HWDP Inp Report'!W66="X",1,IF('Prop HWDP Inp Report'!X66="X",1,IF('Prop HWDP Inp Report'!Y66="X",1,IF('Prop HWDP Inp Report'!Z66="X",1,IF('Prop HWDP Inp Report'!AA66="X",1,IF('Prop HWDP Inp Report'!AB66="X",1,IF('Prop HWDP Inp Report'!AC66="X",1,IF('Prop HWDP Inp Report'!AD66="X",1,IF('Prop HWDP Inp Report'!AE66="X",1,IF('Prop HWDP Inp Report'!AF66="X",1,IF('Prop HWDP Inp Report'!AG66="X",1,IF('Prop HWDP Inp Report'!AH66="X",1,0)))))))))))))</f>
        <v>0</v>
      </c>
      <c r="J59">
        <f>IF('Prop HWDP Inp Report'!AQ66="X",1,IF('Prop HWDP Inp Report'!AR66="X",1,IF('Prop HWDP Inp Report'!AS66="X",1,IF('Prop HWDP Inp Report'!AT66="X",1,IF('Prop HWDP Inp Report'!AU66="X",1,IF('Prop HWDP Inp Report'!AV66="X",1,IF('Prop HWDP Inp Report'!AW66="X",1,IF('Prop HWDP Inp Report'!AX66="X",1,IF('Prop HWDP Inp Report'!AY66="X",1,IF('Prop HWDP Inp Report'!AZ66="X",1,0))))))))))</f>
        <v>0</v>
      </c>
    </row>
    <row r="60" spans="9:10" x14ac:dyDescent="0.25">
      <c r="I60">
        <f>IF('Prop HWDP Inp Report'!V67="X",1,IF('Prop HWDP Inp Report'!W67="X",1,IF('Prop HWDP Inp Report'!X67="X",1,IF('Prop HWDP Inp Report'!Y67="X",1,IF('Prop HWDP Inp Report'!Z67="X",1,IF('Prop HWDP Inp Report'!AA67="X",1,IF('Prop HWDP Inp Report'!AB67="X",1,IF('Prop HWDP Inp Report'!AC67="X",1,IF('Prop HWDP Inp Report'!AD67="X",1,IF('Prop HWDP Inp Report'!AE67="X",1,IF('Prop HWDP Inp Report'!AF67="X",1,IF('Prop HWDP Inp Report'!AG67="X",1,IF('Prop HWDP Inp Report'!AH67="X",1,0)))))))))))))</f>
        <v>0</v>
      </c>
      <c r="J60">
        <f>IF('Prop HWDP Inp Report'!AQ67="X",1,IF('Prop HWDP Inp Report'!AR67="X",1,IF('Prop HWDP Inp Report'!AS67="X",1,IF('Prop HWDP Inp Report'!AT67="X",1,IF('Prop HWDP Inp Report'!AU67="X",1,IF('Prop HWDP Inp Report'!AV67="X",1,IF('Prop HWDP Inp Report'!AW67="X",1,IF('Prop HWDP Inp Report'!AX67="X",1,IF('Prop HWDP Inp Report'!AY67="X",1,IF('Prop HWDP Inp Report'!AZ67="X",1,0))))))))))</f>
        <v>0</v>
      </c>
    </row>
    <row r="61" spans="9:10" x14ac:dyDescent="0.25">
      <c r="I61">
        <f>IF('Prop HWDP Inp Report'!V68="X",1,IF('Prop HWDP Inp Report'!W68="X",1,IF('Prop HWDP Inp Report'!X68="X",1,IF('Prop HWDP Inp Report'!Y68="X",1,IF('Prop HWDP Inp Report'!Z68="X",1,IF('Prop HWDP Inp Report'!AA68="X",1,IF('Prop HWDP Inp Report'!AB68="X",1,IF('Prop HWDP Inp Report'!AC68="X",1,IF('Prop HWDP Inp Report'!AD68="X",1,IF('Prop HWDP Inp Report'!AE68="X",1,IF('Prop HWDP Inp Report'!AF68="X",1,IF('Prop HWDP Inp Report'!AG68="X",1,IF('Prop HWDP Inp Report'!AH68="X",1,0)))))))))))))</f>
        <v>0</v>
      </c>
      <c r="J61">
        <f>IF('Prop HWDP Inp Report'!AQ68="X",1,IF('Prop HWDP Inp Report'!AR68="X",1,IF('Prop HWDP Inp Report'!AS68="X",1,IF('Prop HWDP Inp Report'!AT68="X",1,IF('Prop HWDP Inp Report'!AU68="X",1,IF('Prop HWDP Inp Report'!AV68="X",1,IF('Prop HWDP Inp Report'!AW68="X",1,IF('Prop HWDP Inp Report'!AX68="X",1,IF('Prop HWDP Inp Report'!AY68="X",1,IF('Prop HWDP Inp Report'!AZ68="X",1,0))))))))))</f>
        <v>0</v>
      </c>
    </row>
    <row r="62" spans="9:10" x14ac:dyDescent="0.25">
      <c r="I62">
        <f>IF('Prop HWDP Inp Report'!V69="X",1,IF('Prop HWDP Inp Report'!W69="X",1,IF('Prop HWDP Inp Report'!X69="X",1,IF('Prop HWDP Inp Report'!Y69="X",1,IF('Prop HWDP Inp Report'!Z69="X",1,IF('Prop HWDP Inp Report'!AA69="X",1,IF('Prop HWDP Inp Report'!AB69="X",1,IF('Prop HWDP Inp Report'!AC69="X",1,IF('Prop HWDP Inp Report'!AD69="X",1,IF('Prop HWDP Inp Report'!AE69="X",1,IF('Prop HWDP Inp Report'!AF69="X",1,IF('Prop HWDP Inp Report'!AG69="X",1,IF('Prop HWDP Inp Report'!AH69="X",1,0)))))))))))))</f>
        <v>0</v>
      </c>
      <c r="J62">
        <f>IF('Prop HWDP Inp Report'!AQ69="X",1,IF('Prop HWDP Inp Report'!AR69="X",1,IF('Prop HWDP Inp Report'!AS69="X",1,IF('Prop HWDP Inp Report'!AT69="X",1,IF('Prop HWDP Inp Report'!AU69="X",1,IF('Prop HWDP Inp Report'!AV69="X",1,IF('Prop HWDP Inp Report'!AW69="X",1,IF('Prop HWDP Inp Report'!AX69="X",1,IF('Prop HWDP Inp Report'!AY69="X",1,IF('Prop HWDP Inp Report'!AZ69="X",1,0))))))))))</f>
        <v>0</v>
      </c>
    </row>
    <row r="63" spans="9:10" x14ac:dyDescent="0.25">
      <c r="I63">
        <f>IF('Prop HWDP Inp Report'!V70="X",1,IF('Prop HWDP Inp Report'!W70="X",1,IF('Prop HWDP Inp Report'!X70="X",1,IF('Prop HWDP Inp Report'!Y70="X",1,IF('Prop HWDP Inp Report'!Z70="X",1,IF('Prop HWDP Inp Report'!AA70="X",1,IF('Prop HWDP Inp Report'!AB70="X",1,IF('Prop HWDP Inp Report'!AC70="X",1,IF('Prop HWDP Inp Report'!AD70="X",1,IF('Prop HWDP Inp Report'!AE70="X",1,IF('Prop HWDP Inp Report'!AF70="X",1,IF('Prop HWDP Inp Report'!AG70="X",1,IF('Prop HWDP Inp Report'!AH70="X",1,0)))))))))))))</f>
        <v>0</v>
      </c>
      <c r="J63">
        <f>IF('Prop HWDP Inp Report'!AQ70="X",1,IF('Prop HWDP Inp Report'!AR70="X",1,IF('Prop HWDP Inp Report'!AS70="X",1,IF('Prop HWDP Inp Report'!AT70="X",1,IF('Prop HWDP Inp Report'!AU70="X",1,IF('Prop HWDP Inp Report'!AV70="X",1,IF('Prop HWDP Inp Report'!AW70="X",1,IF('Prop HWDP Inp Report'!AX70="X",1,IF('Prop HWDP Inp Report'!AY70="X",1,IF('Prop HWDP Inp Report'!AZ70="X",1,0))))))))))</f>
        <v>0</v>
      </c>
    </row>
    <row r="64" spans="9:10" x14ac:dyDescent="0.25">
      <c r="I64">
        <f>IF('Prop HWDP Inp Report'!V71="X",1,IF('Prop HWDP Inp Report'!W71="X",1,IF('Prop HWDP Inp Report'!X71="X",1,IF('Prop HWDP Inp Report'!Y71="X",1,IF('Prop HWDP Inp Report'!Z71="X",1,IF('Prop HWDP Inp Report'!AA71="X",1,IF('Prop HWDP Inp Report'!AB71="X",1,IF('Prop HWDP Inp Report'!AC71="X",1,IF('Prop HWDP Inp Report'!AD71="X",1,IF('Prop HWDP Inp Report'!AE71="X",1,IF('Prop HWDP Inp Report'!AF71="X",1,IF('Prop HWDP Inp Report'!AG71="X",1,IF('Prop HWDP Inp Report'!AH71="X",1,0)))))))))))))</f>
        <v>0</v>
      </c>
      <c r="J64">
        <f>IF('Prop HWDP Inp Report'!AQ71="X",1,IF('Prop HWDP Inp Report'!AR71="X",1,IF('Prop HWDP Inp Report'!AS71="X",1,IF('Prop HWDP Inp Report'!AT71="X",1,IF('Prop HWDP Inp Report'!AU71="X",1,IF('Prop HWDP Inp Report'!AV71="X",1,IF('Prop HWDP Inp Report'!AW71="X",1,IF('Prop HWDP Inp Report'!AX71="X",1,IF('Prop HWDP Inp Report'!AY71="X",1,IF('Prop HWDP Inp Report'!AZ71="X",1,0))))))))))</f>
        <v>0</v>
      </c>
    </row>
    <row r="65" spans="9:10" x14ac:dyDescent="0.25">
      <c r="I65">
        <f>IF('Prop HWDP Inp Report'!V72="X",1,IF('Prop HWDP Inp Report'!W72="X",1,IF('Prop HWDP Inp Report'!X72="X",1,IF('Prop HWDP Inp Report'!Y72="X",1,IF('Prop HWDP Inp Report'!Z72="X",1,IF('Prop HWDP Inp Report'!AA72="X",1,IF('Prop HWDP Inp Report'!AB72="X",1,IF('Prop HWDP Inp Report'!AC72="X",1,IF('Prop HWDP Inp Report'!AD72="X",1,IF('Prop HWDP Inp Report'!AE72="X",1,IF('Prop HWDP Inp Report'!AF72="X",1,IF('Prop HWDP Inp Report'!AG72="X",1,IF('Prop HWDP Inp Report'!AH72="X",1,0)))))))))))))</f>
        <v>0</v>
      </c>
      <c r="J65">
        <f>IF('Prop HWDP Inp Report'!AQ72="X",1,IF('Prop HWDP Inp Report'!AR72="X",1,IF('Prop HWDP Inp Report'!AS72="X",1,IF('Prop HWDP Inp Report'!AT72="X",1,IF('Prop HWDP Inp Report'!AU72="X",1,IF('Prop HWDP Inp Report'!AV72="X",1,IF('Prop HWDP Inp Report'!AW72="X",1,IF('Prop HWDP Inp Report'!AX72="X",1,IF('Prop HWDP Inp Report'!AY72="X",1,IF('Prop HWDP Inp Report'!AZ72="X",1,0))))))))))</f>
        <v>0</v>
      </c>
    </row>
    <row r="66" spans="9:10" x14ac:dyDescent="0.25">
      <c r="I66">
        <f>IF('Prop HWDP Inp Report'!V73="X",1,IF('Prop HWDP Inp Report'!W73="X",1,IF('Prop HWDP Inp Report'!X73="X",1,IF('Prop HWDP Inp Report'!Y73="X",1,IF('Prop HWDP Inp Report'!Z73="X",1,IF('Prop HWDP Inp Report'!AA73="X",1,IF('Prop HWDP Inp Report'!AB73="X",1,IF('Prop HWDP Inp Report'!AC73="X",1,IF('Prop HWDP Inp Report'!AD73="X",1,IF('Prop HWDP Inp Report'!AE73="X",1,IF('Prop HWDP Inp Report'!AF73="X",1,IF('Prop HWDP Inp Report'!AG73="X",1,IF('Prop HWDP Inp Report'!AH73="X",1,0)))))))))))))</f>
        <v>0</v>
      </c>
      <c r="J66">
        <f>IF('Prop HWDP Inp Report'!AQ73="X",1,IF('Prop HWDP Inp Report'!AR73="X",1,IF('Prop HWDP Inp Report'!AS73="X",1,IF('Prop HWDP Inp Report'!AT73="X",1,IF('Prop HWDP Inp Report'!AU73="X",1,IF('Prop HWDP Inp Report'!AV73="X",1,IF('Prop HWDP Inp Report'!AW73="X",1,IF('Prop HWDP Inp Report'!AX73="X",1,IF('Prop HWDP Inp Report'!AY73="X",1,IF('Prop HWDP Inp Report'!AZ73="X",1,0))))))))))</f>
        <v>0</v>
      </c>
    </row>
    <row r="67" spans="9:10" x14ac:dyDescent="0.25">
      <c r="I67">
        <f>IF('Prop HWDP Inp Report'!V74="X",1,IF('Prop HWDP Inp Report'!W74="X",1,IF('Prop HWDP Inp Report'!X74="X",1,IF('Prop HWDP Inp Report'!Y74="X",1,IF('Prop HWDP Inp Report'!Z74="X",1,IF('Prop HWDP Inp Report'!AA74="X",1,IF('Prop HWDP Inp Report'!AB74="X",1,IF('Prop HWDP Inp Report'!AC74="X",1,IF('Prop HWDP Inp Report'!AD74="X",1,IF('Prop HWDP Inp Report'!AE74="X",1,IF('Prop HWDP Inp Report'!AF74="X",1,IF('Prop HWDP Inp Report'!AG74="X",1,IF('Prop HWDP Inp Report'!AH74="X",1,0)))))))))))))</f>
        <v>0</v>
      </c>
      <c r="J67">
        <f>IF('Prop HWDP Inp Report'!AQ74="X",1,IF('Prop HWDP Inp Report'!AR74="X",1,IF('Prop HWDP Inp Report'!AS74="X",1,IF('Prop HWDP Inp Report'!AT74="X",1,IF('Prop HWDP Inp Report'!AU74="X",1,IF('Prop HWDP Inp Report'!AV74="X",1,IF('Prop HWDP Inp Report'!AW74="X",1,IF('Prop HWDP Inp Report'!AX74="X",1,IF('Prop HWDP Inp Report'!AY74="X",1,IF('Prop HWDP Inp Report'!AZ74="X",1,0))))))))))</f>
        <v>0</v>
      </c>
    </row>
    <row r="68" spans="9:10" x14ac:dyDescent="0.25">
      <c r="I68">
        <f>IF('Prop HWDP Inp Report'!V75="X",1,IF('Prop HWDP Inp Report'!W75="X",1,IF('Prop HWDP Inp Report'!X75="X",1,IF('Prop HWDP Inp Report'!Y75="X",1,IF('Prop HWDP Inp Report'!Z75="X",1,IF('Prop HWDP Inp Report'!AA75="X",1,IF('Prop HWDP Inp Report'!AB75="X",1,IF('Prop HWDP Inp Report'!AC75="X",1,IF('Prop HWDP Inp Report'!AD75="X",1,IF('Prop HWDP Inp Report'!AE75="X",1,IF('Prop HWDP Inp Report'!AF75="X",1,IF('Prop HWDP Inp Report'!AG75="X",1,IF('Prop HWDP Inp Report'!AH75="X",1,0)))))))))))))</f>
        <v>0</v>
      </c>
      <c r="J68">
        <f>IF('Prop HWDP Inp Report'!AQ75="X",1,IF('Prop HWDP Inp Report'!AR75="X",1,IF('Prop HWDP Inp Report'!AS75="X",1,IF('Prop HWDP Inp Report'!AT75="X",1,IF('Prop HWDP Inp Report'!AU75="X",1,IF('Prop HWDP Inp Report'!AV75="X",1,IF('Prop HWDP Inp Report'!AW75="X",1,IF('Prop HWDP Inp Report'!AX75="X",1,IF('Prop HWDP Inp Report'!AY75="X",1,IF('Prop HWDP Inp Report'!AZ75="X",1,0))))))))))</f>
        <v>0</v>
      </c>
    </row>
    <row r="69" spans="9:10" x14ac:dyDescent="0.25">
      <c r="I69">
        <f>IF('Prop HWDP Inp Report'!V76="X",1,IF('Prop HWDP Inp Report'!W76="X",1,IF('Prop HWDP Inp Report'!X76="X",1,IF('Prop HWDP Inp Report'!Y76="X",1,IF('Prop HWDP Inp Report'!Z76="X",1,IF('Prop HWDP Inp Report'!AA76="X",1,IF('Prop HWDP Inp Report'!AB76="X",1,IF('Prop HWDP Inp Report'!AC76="X",1,IF('Prop HWDP Inp Report'!AD76="X",1,IF('Prop HWDP Inp Report'!AE76="X",1,IF('Prop HWDP Inp Report'!AF76="X",1,IF('Prop HWDP Inp Report'!AG76="X",1,IF('Prop HWDP Inp Report'!AH76="X",1,0)))))))))))))</f>
        <v>0</v>
      </c>
      <c r="J69">
        <f>IF('Prop HWDP Inp Report'!AQ76="X",1,IF('Prop HWDP Inp Report'!AR76="X",1,IF('Prop HWDP Inp Report'!AS76="X",1,IF('Prop HWDP Inp Report'!AT76="X",1,IF('Prop HWDP Inp Report'!AU76="X",1,IF('Prop HWDP Inp Report'!AV76="X",1,IF('Prop HWDP Inp Report'!AW76="X",1,IF('Prop HWDP Inp Report'!AX76="X",1,IF('Prop HWDP Inp Report'!AY76="X",1,IF('Prop HWDP Inp Report'!AZ76="X",1,0))))))))))</f>
        <v>0</v>
      </c>
    </row>
    <row r="70" spans="9:10" x14ac:dyDescent="0.25">
      <c r="I70">
        <f>IF('Prop HWDP Inp Report'!V77="X",1,IF('Prop HWDP Inp Report'!W77="X",1,IF('Prop HWDP Inp Report'!X77="X",1,IF('Prop HWDP Inp Report'!Y77="X",1,IF('Prop HWDP Inp Report'!Z77="X",1,IF('Prop HWDP Inp Report'!AA77="X",1,IF('Prop HWDP Inp Report'!AB77="X",1,IF('Prop HWDP Inp Report'!AC77="X",1,IF('Prop HWDP Inp Report'!AD77="X",1,IF('Prop HWDP Inp Report'!AE77="X",1,IF('Prop HWDP Inp Report'!AF77="X",1,IF('Prop HWDP Inp Report'!AG77="X",1,IF('Prop HWDP Inp Report'!AH77="X",1,0)))))))))))))</f>
        <v>0</v>
      </c>
      <c r="J70">
        <f>IF('Prop HWDP Inp Report'!AQ77="X",1,IF('Prop HWDP Inp Report'!AR77="X",1,IF('Prop HWDP Inp Report'!AS77="X",1,IF('Prop HWDP Inp Report'!AT77="X",1,IF('Prop HWDP Inp Report'!AU77="X",1,IF('Prop HWDP Inp Report'!AV77="X",1,IF('Prop HWDP Inp Report'!AW77="X",1,IF('Prop HWDP Inp Report'!AX77="X",1,IF('Prop HWDP Inp Report'!AY77="X",1,IF('Prop HWDP Inp Report'!AZ77="X",1,0))))))))))</f>
        <v>0</v>
      </c>
    </row>
    <row r="71" spans="9:10" x14ac:dyDescent="0.25">
      <c r="I71">
        <f>IF('Prop HWDP Inp Report'!V78="X",1,IF('Prop HWDP Inp Report'!W78="X",1,IF('Prop HWDP Inp Report'!X78="X",1,IF('Prop HWDP Inp Report'!Y78="X",1,IF('Prop HWDP Inp Report'!Z78="X",1,IF('Prop HWDP Inp Report'!AA78="X",1,IF('Prop HWDP Inp Report'!AB78="X",1,IF('Prop HWDP Inp Report'!AC78="X",1,IF('Prop HWDP Inp Report'!AD78="X",1,IF('Prop HWDP Inp Report'!AE78="X",1,IF('Prop HWDP Inp Report'!AF78="X",1,IF('Prop HWDP Inp Report'!AG78="X",1,IF('Prop HWDP Inp Report'!AH78="X",1,0)))))))))))))</f>
        <v>0</v>
      </c>
      <c r="J71">
        <f>IF('Prop HWDP Inp Report'!AQ78="X",1,IF('Prop HWDP Inp Report'!AR78="X",1,IF('Prop HWDP Inp Report'!AS78="X",1,IF('Prop HWDP Inp Report'!AT78="X",1,IF('Prop HWDP Inp Report'!AU78="X",1,IF('Prop HWDP Inp Report'!AV78="X",1,IF('Prop HWDP Inp Report'!AW78="X",1,IF('Prop HWDP Inp Report'!AX78="X",1,IF('Prop HWDP Inp Report'!AY78="X",1,IF('Prop HWDP Inp Report'!AZ78="X",1,0))))))))))</f>
        <v>0</v>
      </c>
    </row>
    <row r="72" spans="9:10" x14ac:dyDescent="0.25">
      <c r="I72">
        <f>IF('Prop HWDP Inp Report'!V79="X",1,IF('Prop HWDP Inp Report'!W79="X",1,IF('Prop HWDP Inp Report'!X79="X",1,IF('Prop HWDP Inp Report'!Y79="X",1,IF('Prop HWDP Inp Report'!Z79="X",1,IF('Prop HWDP Inp Report'!AA79="X",1,IF('Prop HWDP Inp Report'!AB79="X",1,IF('Prop HWDP Inp Report'!AC79="X",1,IF('Prop HWDP Inp Report'!AD79="X",1,IF('Prop HWDP Inp Report'!AE79="X",1,IF('Prop HWDP Inp Report'!AF79="X",1,IF('Prop HWDP Inp Report'!AG79="X",1,IF('Prop HWDP Inp Report'!AH79="X",1,0)))))))))))))</f>
        <v>0</v>
      </c>
      <c r="J72">
        <f>IF('Prop HWDP Inp Report'!AQ79="X",1,IF('Prop HWDP Inp Report'!AR79="X",1,IF('Prop HWDP Inp Report'!AS79="X",1,IF('Prop HWDP Inp Report'!AT79="X",1,IF('Prop HWDP Inp Report'!AU79="X",1,IF('Prop HWDP Inp Report'!AV79="X",1,IF('Prop HWDP Inp Report'!AW79="X",1,IF('Prop HWDP Inp Report'!AX79="X",1,IF('Prop HWDP Inp Report'!AY79="X",1,IF('Prop HWDP Inp Report'!AZ79="X",1,0))))))))))</f>
        <v>0</v>
      </c>
    </row>
    <row r="73" spans="9:10" x14ac:dyDescent="0.25">
      <c r="I73">
        <f>IF('Prop HWDP Inp Report'!V80="X",1,IF('Prop HWDP Inp Report'!W80="X",1,IF('Prop HWDP Inp Report'!X80="X",1,IF('Prop HWDP Inp Report'!Y80="X",1,IF('Prop HWDP Inp Report'!Z80="X",1,IF('Prop HWDP Inp Report'!AA80="X",1,IF('Prop HWDP Inp Report'!AB80="X",1,IF('Prop HWDP Inp Report'!AC80="X",1,IF('Prop HWDP Inp Report'!AD80="X",1,IF('Prop HWDP Inp Report'!AE80="X",1,IF('Prop HWDP Inp Report'!AF80="X",1,IF('Prop HWDP Inp Report'!AG80="X",1,IF('Prop HWDP Inp Report'!AH80="X",1,0)))))))))))))</f>
        <v>0</v>
      </c>
      <c r="J73">
        <f>IF('Prop HWDP Inp Report'!AQ80="X",1,IF('Prop HWDP Inp Report'!AR80="X",1,IF('Prop HWDP Inp Report'!AS80="X",1,IF('Prop HWDP Inp Report'!AT80="X",1,IF('Prop HWDP Inp Report'!AU80="X",1,IF('Prop HWDP Inp Report'!AV80="X",1,IF('Prop HWDP Inp Report'!AW80="X",1,IF('Prop HWDP Inp Report'!AX80="X",1,IF('Prop HWDP Inp Report'!AY80="X",1,IF('Prop HWDP Inp Report'!AZ80="X",1,0))))))))))</f>
        <v>0</v>
      </c>
    </row>
    <row r="74" spans="9:10" x14ac:dyDescent="0.25">
      <c r="I74">
        <f>IF('Prop HWDP Inp Report'!V81="X",1,IF('Prop HWDP Inp Report'!W81="X",1,IF('Prop HWDP Inp Report'!X81="X",1,IF('Prop HWDP Inp Report'!Y81="X",1,IF('Prop HWDP Inp Report'!Z81="X",1,IF('Prop HWDP Inp Report'!AA81="X",1,IF('Prop HWDP Inp Report'!AB81="X",1,IF('Prop HWDP Inp Report'!AC81="X",1,IF('Prop HWDP Inp Report'!AD81="X",1,IF('Prop HWDP Inp Report'!AE81="X",1,IF('Prop HWDP Inp Report'!AF81="X",1,IF('Prop HWDP Inp Report'!AG81="X",1,IF('Prop HWDP Inp Report'!AH81="X",1,0)))))))))))))</f>
        <v>0</v>
      </c>
      <c r="J74">
        <f>IF('Prop HWDP Inp Report'!AQ81="X",1,IF('Prop HWDP Inp Report'!AR81="X",1,IF('Prop HWDP Inp Report'!AS81="X",1,IF('Prop HWDP Inp Report'!AT81="X",1,IF('Prop HWDP Inp Report'!AU81="X",1,IF('Prop HWDP Inp Report'!AV81="X",1,IF('Prop HWDP Inp Report'!AW81="X",1,IF('Prop HWDP Inp Report'!AX81="X",1,IF('Prop HWDP Inp Report'!AY81="X",1,IF('Prop HWDP Inp Report'!AZ81="X",1,0))))))))))</f>
        <v>0</v>
      </c>
    </row>
    <row r="75" spans="9:10" x14ac:dyDescent="0.25">
      <c r="I75">
        <f>IF('Prop HWDP Inp Report'!V82="X",1,IF('Prop HWDP Inp Report'!W82="X",1,IF('Prop HWDP Inp Report'!X82="X",1,IF('Prop HWDP Inp Report'!Y82="X",1,IF('Prop HWDP Inp Report'!Z82="X",1,IF('Prop HWDP Inp Report'!AA82="X",1,IF('Prop HWDP Inp Report'!AB82="X",1,IF('Prop HWDP Inp Report'!AC82="X",1,IF('Prop HWDP Inp Report'!AD82="X",1,IF('Prop HWDP Inp Report'!AE82="X",1,IF('Prop HWDP Inp Report'!AF82="X",1,IF('Prop HWDP Inp Report'!AG82="X",1,IF('Prop HWDP Inp Report'!AH82="X",1,0)))))))))))))</f>
        <v>0</v>
      </c>
      <c r="J75">
        <f>IF('Prop HWDP Inp Report'!AQ82="X",1,IF('Prop HWDP Inp Report'!AR82="X",1,IF('Prop HWDP Inp Report'!AS82="X",1,IF('Prop HWDP Inp Report'!AT82="X",1,IF('Prop HWDP Inp Report'!AU82="X",1,IF('Prop HWDP Inp Report'!AV82="X",1,IF('Prop HWDP Inp Report'!AW82="X",1,IF('Prop HWDP Inp Report'!AX82="X",1,IF('Prop HWDP Inp Report'!AY82="X",1,IF('Prop HWDP Inp Report'!AZ82="X",1,0))))))))))</f>
        <v>0</v>
      </c>
    </row>
    <row r="76" spans="9:10" x14ac:dyDescent="0.25">
      <c r="I76">
        <f>IF('Prop HWDP Inp Report'!V83="X",1,IF('Prop HWDP Inp Report'!W83="X",1,IF('Prop HWDP Inp Report'!X83="X",1,IF('Prop HWDP Inp Report'!Y83="X",1,IF('Prop HWDP Inp Report'!Z83="X",1,IF('Prop HWDP Inp Report'!AA83="X",1,IF('Prop HWDP Inp Report'!AB83="X",1,IF('Prop HWDP Inp Report'!AC83="X",1,IF('Prop HWDP Inp Report'!AD83="X",1,IF('Prop HWDP Inp Report'!AE83="X",1,IF('Prop HWDP Inp Report'!AF83="X",1,IF('Prop HWDP Inp Report'!AG83="X",1,IF('Prop HWDP Inp Report'!AH83="X",1,0)))))))))))))</f>
        <v>0</v>
      </c>
      <c r="J76">
        <f>IF('Prop HWDP Inp Report'!AQ83="X",1,IF('Prop HWDP Inp Report'!AR83="X",1,IF('Prop HWDP Inp Report'!AS83="X",1,IF('Prop HWDP Inp Report'!AT83="X",1,IF('Prop HWDP Inp Report'!AU83="X",1,IF('Prop HWDP Inp Report'!AV83="X",1,IF('Prop HWDP Inp Report'!AW83="X",1,IF('Prop HWDP Inp Report'!AX83="X",1,IF('Prop HWDP Inp Report'!AY83="X",1,IF('Prop HWDP Inp Report'!AZ83="X",1,0))))))))))</f>
        <v>0</v>
      </c>
    </row>
    <row r="77" spans="9:10" x14ac:dyDescent="0.25">
      <c r="I77">
        <f>IF('Prop HWDP Inp Report'!V84="X",1,IF('Prop HWDP Inp Report'!W84="X",1,IF('Prop HWDP Inp Report'!X84="X",1,IF('Prop HWDP Inp Report'!Y84="X",1,IF('Prop HWDP Inp Report'!Z84="X",1,IF('Prop HWDP Inp Report'!AA84="X",1,IF('Prop HWDP Inp Report'!AB84="X",1,IF('Prop HWDP Inp Report'!AC84="X",1,IF('Prop HWDP Inp Report'!AD84="X",1,IF('Prop HWDP Inp Report'!AE84="X",1,IF('Prop HWDP Inp Report'!AF84="X",1,IF('Prop HWDP Inp Report'!AG84="X",1,IF('Prop HWDP Inp Report'!AH84="X",1,0)))))))))))))</f>
        <v>0</v>
      </c>
      <c r="J77">
        <f>IF('Prop HWDP Inp Report'!AQ84="X",1,IF('Prop HWDP Inp Report'!AR84="X",1,IF('Prop HWDP Inp Report'!AS84="X",1,IF('Prop HWDP Inp Report'!AT84="X",1,IF('Prop HWDP Inp Report'!AU84="X",1,IF('Prop HWDP Inp Report'!AV84="X",1,IF('Prop HWDP Inp Report'!AW84="X",1,IF('Prop HWDP Inp Report'!AX84="X",1,IF('Prop HWDP Inp Report'!AY84="X",1,IF('Prop HWDP Inp Report'!AZ84="X",1,0))))))))))</f>
        <v>0</v>
      </c>
    </row>
    <row r="78" spans="9:10" x14ac:dyDescent="0.25">
      <c r="I78">
        <f>IF('Prop HWDP Inp Report'!V85="X",1,IF('Prop HWDP Inp Report'!W85="X",1,IF('Prop HWDP Inp Report'!X85="X",1,IF('Prop HWDP Inp Report'!Y85="X",1,IF('Prop HWDP Inp Report'!Z85="X",1,IF('Prop HWDP Inp Report'!AA85="X",1,IF('Prop HWDP Inp Report'!AB85="X",1,IF('Prop HWDP Inp Report'!AC85="X",1,IF('Prop HWDP Inp Report'!AD85="X",1,IF('Prop HWDP Inp Report'!AE85="X",1,IF('Prop HWDP Inp Report'!AF85="X",1,IF('Prop HWDP Inp Report'!AG85="X",1,IF('Prop HWDP Inp Report'!AH85="X",1,0)))))))))))))</f>
        <v>0</v>
      </c>
      <c r="J78">
        <f>IF('Prop HWDP Inp Report'!AQ85="X",1,IF('Prop HWDP Inp Report'!AR85="X",1,IF('Prop HWDP Inp Report'!AS85="X",1,IF('Prop HWDP Inp Report'!AT85="X",1,IF('Prop HWDP Inp Report'!AU85="X",1,IF('Prop HWDP Inp Report'!AV85="X",1,IF('Prop HWDP Inp Report'!AW85="X",1,IF('Prop HWDP Inp Report'!AX85="X",1,IF('Prop HWDP Inp Report'!AY85="X",1,IF('Prop HWDP Inp Report'!AZ85="X",1,0))))))))))</f>
        <v>0</v>
      </c>
    </row>
    <row r="79" spans="9:10" x14ac:dyDescent="0.25">
      <c r="I79">
        <f>IF('Prop HWDP Inp Report'!V86="X",1,IF('Prop HWDP Inp Report'!W86="X",1,IF('Prop HWDP Inp Report'!X86="X",1,IF('Prop HWDP Inp Report'!Y86="X",1,IF('Prop HWDP Inp Report'!Z86="X",1,IF('Prop HWDP Inp Report'!AA86="X",1,IF('Prop HWDP Inp Report'!AB86="X",1,IF('Prop HWDP Inp Report'!AC86="X",1,IF('Prop HWDP Inp Report'!AD86="X",1,IF('Prop HWDP Inp Report'!AE86="X",1,IF('Prop HWDP Inp Report'!AF86="X",1,IF('Prop HWDP Inp Report'!AG86="X",1,IF('Prop HWDP Inp Report'!AH86="X",1,0)))))))))))))</f>
        <v>0</v>
      </c>
      <c r="J79">
        <f>IF('Prop HWDP Inp Report'!AQ86="X",1,IF('Prop HWDP Inp Report'!AR86="X",1,IF('Prop HWDP Inp Report'!AS86="X",1,IF('Prop HWDP Inp Report'!AT86="X",1,IF('Prop HWDP Inp Report'!AU86="X",1,IF('Prop HWDP Inp Report'!AV86="X",1,IF('Prop HWDP Inp Report'!AW86="X",1,IF('Prop HWDP Inp Report'!AX86="X",1,IF('Prop HWDP Inp Report'!AY86="X",1,IF('Prop HWDP Inp Report'!AZ86="X",1,0))))))))))</f>
        <v>0</v>
      </c>
    </row>
    <row r="80" spans="9:10" x14ac:dyDescent="0.25">
      <c r="I80">
        <f>IF('Prop HWDP Inp Report'!V87="X",1,IF('Prop HWDP Inp Report'!W87="X",1,IF('Prop HWDP Inp Report'!X87="X",1,IF('Prop HWDP Inp Report'!Y87="X",1,IF('Prop HWDP Inp Report'!Z87="X",1,IF('Prop HWDP Inp Report'!AA87="X",1,IF('Prop HWDP Inp Report'!AB87="X",1,IF('Prop HWDP Inp Report'!AC87="X",1,IF('Prop HWDP Inp Report'!AD87="X",1,IF('Prop HWDP Inp Report'!AE87="X",1,IF('Prop HWDP Inp Report'!AF87="X",1,IF('Prop HWDP Inp Report'!AG87="X",1,IF('Prop HWDP Inp Report'!AH87="X",1,0)))))))))))))</f>
        <v>0</v>
      </c>
      <c r="J80">
        <f>IF('Prop HWDP Inp Report'!AQ87="X",1,IF('Prop HWDP Inp Report'!AR87="X",1,IF('Prop HWDP Inp Report'!AS87="X",1,IF('Prop HWDP Inp Report'!AT87="X",1,IF('Prop HWDP Inp Report'!AU87="X",1,IF('Prop HWDP Inp Report'!AV87="X",1,IF('Prop HWDP Inp Report'!AW87="X",1,IF('Prop HWDP Inp Report'!AX87="X",1,IF('Prop HWDP Inp Report'!AY87="X",1,IF('Prop HWDP Inp Report'!AZ87="X",1,0))))))))))</f>
        <v>0</v>
      </c>
    </row>
    <row r="81" spans="9:10" x14ac:dyDescent="0.25">
      <c r="I81">
        <f>IF('Prop HWDP Inp Report'!V88="X",1,IF('Prop HWDP Inp Report'!W88="X",1,IF('Prop HWDP Inp Report'!X88="X",1,IF('Prop HWDP Inp Report'!Y88="X",1,IF('Prop HWDP Inp Report'!Z88="X",1,IF('Prop HWDP Inp Report'!AA88="X",1,IF('Prop HWDP Inp Report'!AB88="X",1,IF('Prop HWDP Inp Report'!AC88="X",1,IF('Prop HWDP Inp Report'!AD88="X",1,IF('Prop HWDP Inp Report'!AE88="X",1,IF('Prop HWDP Inp Report'!AF88="X",1,IF('Prop HWDP Inp Report'!AG88="X",1,IF('Prop HWDP Inp Report'!AH88="X",1,0)))))))))))))</f>
        <v>0</v>
      </c>
      <c r="J81">
        <f>IF('Prop HWDP Inp Report'!AQ88="X",1,IF('Prop HWDP Inp Report'!AR88="X",1,IF('Prop HWDP Inp Report'!AS88="X",1,IF('Prop HWDP Inp Report'!AT88="X",1,IF('Prop HWDP Inp Report'!AU88="X",1,IF('Prop HWDP Inp Report'!AV88="X",1,IF('Prop HWDP Inp Report'!AW88="X",1,IF('Prop HWDP Inp Report'!AX88="X",1,IF('Prop HWDP Inp Report'!AY88="X",1,IF('Prop HWDP Inp Report'!AZ88="X",1,0))))))))))</f>
        <v>0</v>
      </c>
    </row>
    <row r="82" spans="9:10" x14ac:dyDescent="0.25">
      <c r="I82">
        <f>IF('Prop HWDP Inp Report'!V89="X",1,IF('Prop HWDP Inp Report'!W89="X",1,IF('Prop HWDP Inp Report'!X89="X",1,IF('Prop HWDP Inp Report'!Y89="X",1,IF('Prop HWDP Inp Report'!Z89="X",1,IF('Prop HWDP Inp Report'!AA89="X",1,IF('Prop HWDP Inp Report'!AB89="X",1,IF('Prop HWDP Inp Report'!AC89="X",1,IF('Prop HWDP Inp Report'!AD89="X",1,IF('Prop HWDP Inp Report'!AE89="X",1,IF('Prop HWDP Inp Report'!AF89="X",1,IF('Prop HWDP Inp Report'!AG89="X",1,IF('Prop HWDP Inp Report'!AH89="X",1,0)))))))))))))</f>
        <v>0</v>
      </c>
      <c r="J82">
        <f>IF('Prop HWDP Inp Report'!AQ89="X",1,IF('Prop HWDP Inp Report'!AR89="X",1,IF('Prop HWDP Inp Report'!AS89="X",1,IF('Prop HWDP Inp Report'!AT89="X",1,IF('Prop HWDP Inp Report'!AU89="X",1,IF('Prop HWDP Inp Report'!AV89="X",1,IF('Prop HWDP Inp Report'!AW89="X",1,IF('Prop HWDP Inp Report'!AX89="X",1,IF('Prop HWDP Inp Report'!AY89="X",1,IF('Prop HWDP Inp Report'!AZ89="X",1,0))))))))))</f>
        <v>0</v>
      </c>
    </row>
    <row r="83" spans="9:10" x14ac:dyDescent="0.25">
      <c r="I83">
        <f>IF('Prop HWDP Inp Report'!V90="X",1,IF('Prop HWDP Inp Report'!W90="X",1,IF('Prop HWDP Inp Report'!X90="X",1,IF('Prop HWDP Inp Report'!Y90="X",1,IF('Prop HWDP Inp Report'!Z90="X",1,IF('Prop HWDP Inp Report'!AA90="X",1,IF('Prop HWDP Inp Report'!AB90="X",1,IF('Prop HWDP Inp Report'!AC90="X",1,IF('Prop HWDP Inp Report'!AD90="X",1,IF('Prop HWDP Inp Report'!AE90="X",1,IF('Prop HWDP Inp Report'!AF90="X",1,IF('Prop HWDP Inp Report'!AG90="X",1,IF('Prop HWDP Inp Report'!AH90="X",1,0)))))))))))))</f>
        <v>0</v>
      </c>
      <c r="J83">
        <f>IF('Prop HWDP Inp Report'!AQ90="X",1,IF('Prop HWDP Inp Report'!AR90="X",1,IF('Prop HWDP Inp Report'!AS90="X",1,IF('Prop HWDP Inp Report'!AT90="X",1,IF('Prop HWDP Inp Report'!AU90="X",1,IF('Prop HWDP Inp Report'!AV90="X",1,IF('Prop HWDP Inp Report'!AW90="X",1,IF('Prop HWDP Inp Report'!AX90="X",1,IF('Prop HWDP Inp Report'!AY90="X",1,IF('Prop HWDP Inp Report'!AZ90="X",1,0))))))))))</f>
        <v>0</v>
      </c>
    </row>
    <row r="84" spans="9:10" x14ac:dyDescent="0.25">
      <c r="I84">
        <f>IF('Prop HWDP Inp Report'!V91="X",1,IF('Prop HWDP Inp Report'!W91="X",1,IF('Prop HWDP Inp Report'!X91="X",1,IF('Prop HWDP Inp Report'!Y91="X",1,IF('Prop HWDP Inp Report'!Z91="X",1,IF('Prop HWDP Inp Report'!AA91="X",1,IF('Prop HWDP Inp Report'!AB91="X",1,IF('Prop HWDP Inp Report'!AC91="X",1,IF('Prop HWDP Inp Report'!AD91="X",1,IF('Prop HWDP Inp Report'!AE91="X",1,IF('Prop HWDP Inp Report'!AF91="X",1,IF('Prop HWDP Inp Report'!AG91="X",1,IF('Prop HWDP Inp Report'!AH91="X",1,0)))))))))))))</f>
        <v>0</v>
      </c>
      <c r="J84">
        <f>IF('Prop HWDP Inp Report'!AQ91="X",1,IF('Prop HWDP Inp Report'!AR91="X",1,IF('Prop HWDP Inp Report'!AS91="X",1,IF('Prop HWDP Inp Report'!AT91="X",1,IF('Prop HWDP Inp Report'!AU91="X",1,IF('Prop HWDP Inp Report'!AV91="X",1,IF('Prop HWDP Inp Report'!AW91="X",1,IF('Prop HWDP Inp Report'!AX91="X",1,IF('Prop HWDP Inp Report'!AY91="X",1,IF('Prop HWDP Inp Report'!AZ91="X",1,0))))))))))</f>
        <v>0</v>
      </c>
    </row>
    <row r="85" spans="9:10" x14ac:dyDescent="0.25">
      <c r="I85">
        <f>IF('Prop HWDP Inp Report'!V92="X",1,IF('Prop HWDP Inp Report'!W92="X",1,IF('Prop HWDP Inp Report'!X92="X",1,IF('Prop HWDP Inp Report'!Y92="X",1,IF('Prop HWDP Inp Report'!Z92="X",1,IF('Prop HWDP Inp Report'!AA92="X",1,IF('Prop HWDP Inp Report'!AB92="X",1,IF('Prop HWDP Inp Report'!AC92="X",1,IF('Prop HWDP Inp Report'!AD92="X",1,IF('Prop HWDP Inp Report'!AE92="X",1,IF('Prop HWDP Inp Report'!AF92="X",1,IF('Prop HWDP Inp Report'!AG92="X",1,IF('Prop HWDP Inp Report'!AH92="X",1,0)))))))))))))</f>
        <v>0</v>
      </c>
      <c r="J85">
        <f>IF('Prop HWDP Inp Report'!AQ92="X",1,IF('Prop HWDP Inp Report'!AR92="X",1,IF('Prop HWDP Inp Report'!AS92="X",1,IF('Prop HWDP Inp Report'!AT92="X",1,IF('Prop HWDP Inp Report'!AU92="X",1,IF('Prop HWDP Inp Report'!AV92="X",1,IF('Prop HWDP Inp Report'!AW92="X",1,IF('Prop HWDP Inp Report'!AX92="X",1,IF('Prop HWDP Inp Report'!AY92="X",1,IF('Prop HWDP Inp Report'!AZ92="X",1,0))))))))))</f>
        <v>0</v>
      </c>
    </row>
    <row r="86" spans="9:10" x14ac:dyDescent="0.25">
      <c r="I86">
        <f>IF('Prop HWDP Inp Report'!V93="X",1,IF('Prop HWDP Inp Report'!W93="X",1,IF('Prop HWDP Inp Report'!X93="X",1,IF('Prop HWDP Inp Report'!Y93="X",1,IF('Prop HWDP Inp Report'!Z93="X",1,IF('Prop HWDP Inp Report'!AA93="X",1,IF('Prop HWDP Inp Report'!AB93="X",1,IF('Prop HWDP Inp Report'!AC93="X",1,IF('Prop HWDP Inp Report'!AD93="X",1,IF('Prop HWDP Inp Report'!AE93="X",1,IF('Prop HWDP Inp Report'!AF93="X",1,IF('Prop HWDP Inp Report'!AG93="X",1,IF('Prop HWDP Inp Report'!AH93="X",1,0)))))))))))))</f>
        <v>0</v>
      </c>
      <c r="J86">
        <f>IF('Prop HWDP Inp Report'!AQ93="X",1,IF('Prop HWDP Inp Report'!AR93="X",1,IF('Prop HWDP Inp Report'!AS93="X",1,IF('Prop HWDP Inp Report'!AT93="X",1,IF('Prop HWDP Inp Report'!AU93="X",1,IF('Prop HWDP Inp Report'!AV93="X",1,IF('Prop HWDP Inp Report'!AW93="X",1,IF('Prop HWDP Inp Report'!AX93="X",1,IF('Prop HWDP Inp Report'!AY93="X",1,IF('Prop HWDP Inp Report'!AZ93="X",1,0))))))))))</f>
        <v>0</v>
      </c>
    </row>
    <row r="87" spans="9:10" x14ac:dyDescent="0.25">
      <c r="I87">
        <f>IF('Prop HWDP Inp Report'!V94="X",1,IF('Prop HWDP Inp Report'!W94="X",1,IF('Prop HWDP Inp Report'!X94="X",1,IF('Prop HWDP Inp Report'!Y94="X",1,IF('Prop HWDP Inp Report'!Z94="X",1,IF('Prop HWDP Inp Report'!AA94="X",1,IF('Prop HWDP Inp Report'!AB94="X",1,IF('Prop HWDP Inp Report'!AC94="X",1,IF('Prop HWDP Inp Report'!AD94="X",1,IF('Prop HWDP Inp Report'!AE94="X",1,IF('Prop HWDP Inp Report'!AF94="X",1,IF('Prop HWDP Inp Report'!AG94="X",1,IF('Prop HWDP Inp Report'!AH94="X",1,0)))))))))))))</f>
        <v>0</v>
      </c>
      <c r="J87">
        <f>IF('Prop HWDP Inp Report'!AQ94="X",1,IF('Prop HWDP Inp Report'!AR94="X",1,IF('Prop HWDP Inp Report'!AS94="X",1,IF('Prop HWDP Inp Report'!AT94="X",1,IF('Prop HWDP Inp Report'!AU94="X",1,IF('Prop HWDP Inp Report'!AV94="X",1,IF('Prop HWDP Inp Report'!AW94="X",1,IF('Prop HWDP Inp Report'!AX94="X",1,IF('Prop HWDP Inp Report'!AY94="X",1,IF('Prop HWDP Inp Report'!AZ94="X",1,0))))))))))</f>
        <v>0</v>
      </c>
    </row>
    <row r="88" spans="9:10" x14ac:dyDescent="0.25">
      <c r="I88">
        <f>IF('Prop HWDP Inp Report'!V95="X",1,IF('Prop HWDP Inp Report'!W95="X",1,IF('Prop HWDP Inp Report'!X95="X",1,IF('Prop HWDP Inp Report'!Y95="X",1,IF('Prop HWDP Inp Report'!Z95="X",1,IF('Prop HWDP Inp Report'!AA95="X",1,IF('Prop HWDP Inp Report'!AB95="X",1,IF('Prop HWDP Inp Report'!AC95="X",1,IF('Prop HWDP Inp Report'!AD95="X",1,IF('Prop HWDP Inp Report'!AE95="X",1,IF('Prop HWDP Inp Report'!AF95="X",1,IF('Prop HWDP Inp Report'!AG95="X",1,IF('Prop HWDP Inp Report'!AH95="X",1,0)))))))))))))</f>
        <v>0</v>
      </c>
      <c r="J88">
        <f>IF('Prop HWDP Inp Report'!AQ95="X",1,IF('Prop HWDP Inp Report'!AR95="X",1,IF('Prop HWDP Inp Report'!AS95="X",1,IF('Prop HWDP Inp Report'!AT95="X",1,IF('Prop HWDP Inp Report'!AU95="X",1,IF('Prop HWDP Inp Report'!AV95="X",1,IF('Prop HWDP Inp Report'!AW95="X",1,IF('Prop HWDP Inp Report'!AX95="X",1,IF('Prop HWDP Inp Report'!AY95="X",1,IF('Prop HWDP Inp Report'!AZ95="X",1,0))))))))))</f>
        <v>0</v>
      </c>
    </row>
    <row r="89" spans="9:10" x14ac:dyDescent="0.25">
      <c r="I89">
        <f>IF('Prop HWDP Inp Report'!V96="X",1,IF('Prop HWDP Inp Report'!W96="X",1,IF('Prop HWDP Inp Report'!X96="X",1,IF('Prop HWDP Inp Report'!Y96="X",1,IF('Prop HWDP Inp Report'!Z96="X",1,IF('Prop HWDP Inp Report'!AA96="X",1,IF('Prop HWDP Inp Report'!AB96="X",1,IF('Prop HWDP Inp Report'!AC96="X",1,IF('Prop HWDP Inp Report'!AD96="X",1,IF('Prop HWDP Inp Report'!AE96="X",1,IF('Prop HWDP Inp Report'!AF96="X",1,IF('Prop HWDP Inp Report'!AG96="X",1,IF('Prop HWDP Inp Report'!AH96="X",1,0)))))))))))))</f>
        <v>0</v>
      </c>
      <c r="J89">
        <f>IF('Prop HWDP Inp Report'!AQ96="X",1,IF('Prop HWDP Inp Report'!AR96="X",1,IF('Prop HWDP Inp Report'!AS96="X",1,IF('Prop HWDP Inp Report'!AT96="X",1,IF('Prop HWDP Inp Report'!AU96="X",1,IF('Prop HWDP Inp Report'!AV96="X",1,IF('Prop HWDP Inp Report'!AW96="X",1,IF('Prop HWDP Inp Report'!AX96="X",1,IF('Prop HWDP Inp Report'!AY96="X",1,IF('Prop HWDP Inp Report'!AZ96="X",1,0))))))))))</f>
        <v>0</v>
      </c>
    </row>
    <row r="90" spans="9:10" x14ac:dyDescent="0.25">
      <c r="I90">
        <f>IF('Prop HWDP Inp Report'!V97="X",1,IF('Prop HWDP Inp Report'!W97="X",1,IF('Prop HWDP Inp Report'!X97="X",1,IF('Prop HWDP Inp Report'!Y97="X",1,IF('Prop HWDP Inp Report'!Z97="X",1,IF('Prop HWDP Inp Report'!AA97="X",1,IF('Prop HWDP Inp Report'!AB97="X",1,IF('Prop HWDP Inp Report'!AC97="X",1,IF('Prop HWDP Inp Report'!AD97="X",1,IF('Prop HWDP Inp Report'!AE97="X",1,IF('Prop HWDP Inp Report'!AF97="X",1,IF('Prop HWDP Inp Report'!AG97="X",1,IF('Prop HWDP Inp Report'!AH97="X",1,0)))))))))))))</f>
        <v>0</v>
      </c>
      <c r="J90">
        <f>IF('Prop HWDP Inp Report'!AQ97="X",1,IF('Prop HWDP Inp Report'!AR97="X",1,IF('Prop HWDP Inp Report'!AS97="X",1,IF('Prop HWDP Inp Report'!AT97="X",1,IF('Prop HWDP Inp Report'!AU97="X",1,IF('Prop HWDP Inp Report'!AV97="X",1,IF('Prop HWDP Inp Report'!AW97="X",1,IF('Prop HWDP Inp Report'!AX97="X",1,IF('Prop HWDP Inp Report'!AY97="X",1,IF('Prop HWDP Inp Report'!AZ97="X",1,0))))))))))</f>
        <v>0</v>
      </c>
    </row>
    <row r="91" spans="9:10" x14ac:dyDescent="0.25">
      <c r="I91">
        <f>IF('Prop HWDP Inp Report'!V98="X",1,IF('Prop HWDP Inp Report'!W98="X",1,IF('Prop HWDP Inp Report'!X98="X",1,IF('Prop HWDP Inp Report'!Y98="X",1,IF('Prop HWDP Inp Report'!Z98="X",1,IF('Prop HWDP Inp Report'!AA98="X",1,IF('Prop HWDP Inp Report'!AB98="X",1,IF('Prop HWDP Inp Report'!AC98="X",1,IF('Prop HWDP Inp Report'!AD98="X",1,IF('Prop HWDP Inp Report'!AE98="X",1,IF('Prop HWDP Inp Report'!AF98="X",1,IF('Prop HWDP Inp Report'!AG98="X",1,IF('Prop HWDP Inp Report'!AH98="X",1,0)))))))))))))</f>
        <v>0</v>
      </c>
      <c r="J91">
        <f>IF('Prop HWDP Inp Report'!AQ98="X",1,IF('Prop HWDP Inp Report'!AR98="X",1,IF('Prop HWDP Inp Report'!AS98="X",1,IF('Prop HWDP Inp Report'!AT98="X",1,IF('Prop HWDP Inp Report'!AU98="X",1,IF('Prop HWDP Inp Report'!AV98="X",1,IF('Prop HWDP Inp Report'!AW98="X",1,IF('Prop HWDP Inp Report'!AX98="X",1,IF('Prop HWDP Inp Report'!AY98="X",1,IF('Prop HWDP Inp Report'!AZ98="X",1,0))))))))))</f>
        <v>0</v>
      </c>
    </row>
    <row r="92" spans="9:10" x14ac:dyDescent="0.25">
      <c r="I92">
        <f>IF('Prop HWDP Inp Report'!V99="X",1,IF('Prop HWDP Inp Report'!W99="X",1,IF('Prop HWDP Inp Report'!X99="X",1,IF('Prop HWDP Inp Report'!Y99="X",1,IF('Prop HWDP Inp Report'!Z99="X",1,IF('Prop HWDP Inp Report'!AA99="X",1,IF('Prop HWDP Inp Report'!AB99="X",1,IF('Prop HWDP Inp Report'!AC99="X",1,IF('Prop HWDP Inp Report'!AD99="X",1,IF('Prop HWDP Inp Report'!AE99="X",1,IF('Prop HWDP Inp Report'!AF99="X",1,IF('Prop HWDP Inp Report'!AG99="X",1,IF('Prop HWDP Inp Report'!AH99="X",1,0)))))))))))))</f>
        <v>0</v>
      </c>
      <c r="J92">
        <f>IF('Prop HWDP Inp Report'!AQ99="X",1,IF('Prop HWDP Inp Report'!AR99="X",1,IF('Prop HWDP Inp Report'!AS99="X",1,IF('Prop HWDP Inp Report'!AT99="X",1,IF('Prop HWDP Inp Report'!AU99="X",1,IF('Prop HWDP Inp Report'!AV99="X",1,IF('Prop HWDP Inp Report'!AW99="X",1,IF('Prop HWDP Inp Report'!AX99="X",1,IF('Prop HWDP Inp Report'!AY99="X",1,IF('Prop HWDP Inp Report'!AZ99="X",1,0))))))))))</f>
        <v>0</v>
      </c>
    </row>
    <row r="93" spans="9:10" x14ac:dyDescent="0.25">
      <c r="I93">
        <f>IF('Prop HWDP Inp Report'!V100="X",1,IF('Prop HWDP Inp Report'!W100="X",1,IF('Prop HWDP Inp Report'!X100="X",1,IF('Prop HWDP Inp Report'!Y100="X",1,IF('Prop HWDP Inp Report'!Z100="X",1,IF('Prop HWDP Inp Report'!AA100="X",1,IF('Prop HWDP Inp Report'!AB100="X",1,IF('Prop HWDP Inp Report'!AC100="X",1,IF('Prop HWDP Inp Report'!AD100="X",1,IF('Prop HWDP Inp Report'!AE100="X",1,IF('Prop HWDP Inp Report'!AF100="X",1,IF('Prop HWDP Inp Report'!AG100="X",1,IF('Prop HWDP Inp Report'!AH100="X",1,0)))))))))))))</f>
        <v>0</v>
      </c>
      <c r="J93">
        <f>IF('Prop HWDP Inp Report'!AQ100="X",1,IF('Prop HWDP Inp Report'!AR100="X",1,IF('Prop HWDP Inp Report'!AS100="X",1,IF('Prop HWDP Inp Report'!AT100="X",1,IF('Prop HWDP Inp Report'!AU100="X",1,IF('Prop HWDP Inp Report'!AV100="X",1,IF('Prop HWDP Inp Report'!AW100="X",1,IF('Prop HWDP Inp Report'!AX100="X",1,IF('Prop HWDP Inp Report'!AY100="X",1,IF('Prop HWDP Inp Report'!AZ100="X",1,0))))))))))</f>
        <v>0</v>
      </c>
    </row>
    <row r="94" spans="9:10" x14ac:dyDescent="0.25">
      <c r="I94">
        <f>IF('Prop HWDP Inp Report'!V101="X",1,IF('Prop HWDP Inp Report'!W101="X",1,IF('Prop HWDP Inp Report'!X101="X",1,IF('Prop HWDP Inp Report'!Y101="X",1,IF('Prop HWDP Inp Report'!Z101="X",1,IF('Prop HWDP Inp Report'!AA101="X",1,IF('Prop HWDP Inp Report'!AB101="X",1,IF('Prop HWDP Inp Report'!AC101="X",1,IF('Prop HWDP Inp Report'!AD101="X",1,IF('Prop HWDP Inp Report'!AE101="X",1,IF('Prop HWDP Inp Report'!AF101="X",1,IF('Prop HWDP Inp Report'!AG101="X",1,IF('Prop HWDP Inp Report'!AH101="X",1,0)))))))))))))</f>
        <v>0</v>
      </c>
      <c r="J94">
        <f>IF('Prop HWDP Inp Report'!AQ101="X",1,IF('Prop HWDP Inp Report'!AR101="X",1,IF('Prop HWDP Inp Report'!AS101="X",1,IF('Prop HWDP Inp Report'!AT101="X",1,IF('Prop HWDP Inp Report'!AU101="X",1,IF('Prop HWDP Inp Report'!AV101="X",1,IF('Prop HWDP Inp Report'!AW101="X",1,IF('Prop HWDP Inp Report'!AX101="X",1,IF('Prop HWDP Inp Report'!AY101="X",1,IF('Prop HWDP Inp Report'!AZ101="X",1,0))))))))))</f>
        <v>0</v>
      </c>
    </row>
    <row r="95" spans="9:10" x14ac:dyDescent="0.25">
      <c r="I95">
        <f>IF('Prop HWDP Inp Report'!V102="X",1,IF('Prop HWDP Inp Report'!W102="X",1,IF('Prop HWDP Inp Report'!X102="X",1,IF('Prop HWDP Inp Report'!Y102="X",1,IF('Prop HWDP Inp Report'!Z102="X",1,IF('Prop HWDP Inp Report'!AA102="X",1,IF('Prop HWDP Inp Report'!AB102="X",1,IF('Prop HWDP Inp Report'!AC102="X",1,IF('Prop HWDP Inp Report'!AD102="X",1,IF('Prop HWDP Inp Report'!AE102="X",1,IF('Prop HWDP Inp Report'!AF102="X",1,IF('Prop HWDP Inp Report'!AG102="X",1,IF('Prop HWDP Inp Report'!AH102="X",1,0)))))))))))))</f>
        <v>0</v>
      </c>
      <c r="J95">
        <f>IF('Prop HWDP Inp Report'!AQ102="X",1,IF('Prop HWDP Inp Report'!AR102="X",1,IF('Prop HWDP Inp Report'!AS102="X",1,IF('Prop HWDP Inp Report'!AT102="X",1,IF('Prop HWDP Inp Report'!AU102="X",1,IF('Prop HWDP Inp Report'!AV102="X",1,IF('Prop HWDP Inp Report'!AW102="X",1,IF('Prop HWDP Inp Report'!AX102="X",1,IF('Prop HWDP Inp Report'!AY102="X",1,IF('Prop HWDP Inp Report'!AZ102="X",1,0))))))))))</f>
        <v>0</v>
      </c>
    </row>
    <row r="96" spans="9:10" x14ac:dyDescent="0.25">
      <c r="I96">
        <f>IF('Prop HWDP Inp Report'!V103="X",1,IF('Prop HWDP Inp Report'!W103="X",1,IF('Prop HWDP Inp Report'!X103="X",1,IF('Prop HWDP Inp Report'!Y103="X",1,IF('Prop HWDP Inp Report'!Z103="X",1,IF('Prop HWDP Inp Report'!AA103="X",1,IF('Prop HWDP Inp Report'!AB103="X",1,IF('Prop HWDP Inp Report'!AC103="X",1,IF('Prop HWDP Inp Report'!AD103="X",1,IF('Prop HWDP Inp Report'!AE103="X",1,IF('Prop HWDP Inp Report'!AF103="X",1,IF('Prop HWDP Inp Report'!AG103="X",1,IF('Prop HWDP Inp Report'!AH103="X",1,0)))))))))))))</f>
        <v>0</v>
      </c>
      <c r="J96">
        <f>IF('Prop HWDP Inp Report'!AQ103="X",1,IF('Prop HWDP Inp Report'!AR103="X",1,IF('Prop HWDP Inp Report'!AS103="X",1,IF('Prop HWDP Inp Report'!AT103="X",1,IF('Prop HWDP Inp Report'!AU103="X",1,IF('Prop HWDP Inp Report'!AV103="X",1,IF('Prop HWDP Inp Report'!AW103="X",1,IF('Prop HWDP Inp Report'!AX103="X",1,IF('Prop HWDP Inp Report'!AY103="X",1,IF('Prop HWDP Inp Report'!AZ103="X",1,0))))))))))</f>
        <v>0</v>
      </c>
    </row>
    <row r="97" spans="9:10" x14ac:dyDescent="0.25">
      <c r="I97">
        <f>IF('Prop HWDP Inp Report'!V104="X",1,IF('Prop HWDP Inp Report'!W104="X",1,IF('Prop HWDP Inp Report'!X104="X",1,IF('Prop HWDP Inp Report'!Y104="X",1,IF('Prop HWDP Inp Report'!Z104="X",1,IF('Prop HWDP Inp Report'!AA104="X",1,IF('Prop HWDP Inp Report'!AB104="X",1,IF('Prop HWDP Inp Report'!AC104="X",1,IF('Prop HWDP Inp Report'!AD104="X",1,IF('Prop HWDP Inp Report'!AE104="X",1,IF('Prop HWDP Inp Report'!AF104="X",1,IF('Prop HWDP Inp Report'!AG104="X",1,IF('Prop HWDP Inp Report'!AH104="X",1,0)))))))))))))</f>
        <v>0</v>
      </c>
      <c r="J97">
        <f>IF('Prop HWDP Inp Report'!AQ104="X",1,IF('Prop HWDP Inp Report'!AR104="X",1,IF('Prop HWDP Inp Report'!AS104="X",1,IF('Prop HWDP Inp Report'!AT104="X",1,IF('Prop HWDP Inp Report'!AU104="X",1,IF('Prop HWDP Inp Report'!AV104="X",1,IF('Prop HWDP Inp Report'!AW104="X",1,IF('Prop HWDP Inp Report'!AX104="X",1,IF('Prop HWDP Inp Report'!AY104="X",1,IF('Prop HWDP Inp Report'!AZ104="X",1,0))))))))))</f>
        <v>0</v>
      </c>
    </row>
    <row r="98" spans="9:10" x14ac:dyDescent="0.25">
      <c r="I98">
        <f>IF('Prop HWDP Inp Report'!V105="X",1,IF('Prop HWDP Inp Report'!W105="X",1,IF('Prop HWDP Inp Report'!X105="X",1,IF('Prop HWDP Inp Report'!Y105="X",1,IF('Prop HWDP Inp Report'!Z105="X",1,IF('Prop HWDP Inp Report'!AA105="X",1,IF('Prop HWDP Inp Report'!AB105="X",1,IF('Prop HWDP Inp Report'!AC105="X",1,IF('Prop HWDP Inp Report'!AD105="X",1,IF('Prop HWDP Inp Report'!AE105="X",1,IF('Prop HWDP Inp Report'!AF105="X",1,IF('Prop HWDP Inp Report'!AG105="X",1,IF('Prop HWDP Inp Report'!AH105="X",1,0)))))))))))))</f>
        <v>0</v>
      </c>
      <c r="J98">
        <f>IF('Prop HWDP Inp Report'!AQ105="X",1,IF('Prop HWDP Inp Report'!AR105="X",1,IF('Prop HWDP Inp Report'!AS105="X",1,IF('Prop HWDP Inp Report'!AT105="X",1,IF('Prop HWDP Inp Report'!AU105="X",1,IF('Prop HWDP Inp Report'!AV105="X",1,IF('Prop HWDP Inp Report'!AW105="X",1,IF('Prop HWDP Inp Report'!AX105="X",1,IF('Prop HWDP Inp Report'!AY105="X",1,IF('Prop HWDP Inp Report'!AZ105="X",1,0))))))))))</f>
        <v>0</v>
      </c>
    </row>
    <row r="99" spans="9:10" x14ac:dyDescent="0.25">
      <c r="I99">
        <f>IF('Prop HWDP Inp Report'!V106="X",1,IF('Prop HWDP Inp Report'!W106="X",1,IF('Prop HWDP Inp Report'!X106="X",1,IF('Prop HWDP Inp Report'!Y106="X",1,IF('Prop HWDP Inp Report'!Z106="X",1,IF('Prop HWDP Inp Report'!AA106="X",1,IF('Prop HWDP Inp Report'!AB106="X",1,IF('Prop HWDP Inp Report'!AC106="X",1,IF('Prop HWDP Inp Report'!AD106="X",1,IF('Prop HWDP Inp Report'!AE106="X",1,IF('Prop HWDP Inp Report'!AF106="X",1,IF('Prop HWDP Inp Report'!AG106="X",1,IF('Prop HWDP Inp Report'!AH106="X",1,0)))))))))))))</f>
        <v>0</v>
      </c>
      <c r="J99">
        <f>IF('Prop HWDP Inp Report'!AQ106="X",1,IF('Prop HWDP Inp Report'!AR106="X",1,IF('Prop HWDP Inp Report'!AS106="X",1,IF('Prop HWDP Inp Report'!AT106="X",1,IF('Prop HWDP Inp Report'!AU106="X",1,IF('Prop HWDP Inp Report'!AV106="X",1,IF('Prop HWDP Inp Report'!AW106="X",1,IF('Prop HWDP Inp Report'!AX106="X",1,IF('Prop HWDP Inp Report'!AY106="X",1,IF('Prop HWDP Inp Report'!AZ106="X",1,0))))))))))</f>
        <v>0</v>
      </c>
    </row>
    <row r="100" spans="9:10" x14ac:dyDescent="0.25">
      <c r="I100">
        <f>IF('Prop HWDP Inp Report'!V107="X",1,IF('Prop HWDP Inp Report'!W107="X",1,IF('Prop HWDP Inp Report'!X107="X",1,IF('Prop HWDP Inp Report'!Y107="X",1,IF('Prop HWDP Inp Report'!Z107="X",1,IF('Prop HWDP Inp Report'!AA107="X",1,IF('Prop HWDP Inp Report'!AB107="X",1,IF('Prop HWDP Inp Report'!AC107="X",1,IF('Prop HWDP Inp Report'!AD107="X",1,IF('Prop HWDP Inp Report'!AE107="X",1,IF('Prop HWDP Inp Report'!AF107="X",1,IF('Prop HWDP Inp Report'!AG107="X",1,IF('Prop HWDP Inp Report'!AH107="X",1,0)))))))))))))</f>
        <v>0</v>
      </c>
      <c r="J100">
        <f>IF('Prop HWDP Inp Report'!AQ107="X",1,IF('Prop HWDP Inp Report'!AR107="X",1,IF('Prop HWDP Inp Report'!AS107="X",1,IF('Prop HWDP Inp Report'!AT107="X",1,IF('Prop HWDP Inp Report'!AU107="X",1,IF('Prop HWDP Inp Report'!AV107="X",1,IF('Prop HWDP Inp Report'!AW107="X",1,IF('Prop HWDP Inp Report'!AX107="X",1,IF('Prop HWDP Inp Report'!AY107="X",1,IF('Prop HWDP Inp Report'!AZ107="X",1,0))))))))))</f>
        <v>0</v>
      </c>
    </row>
    <row r="101" spans="9:10" x14ac:dyDescent="0.25">
      <c r="I101">
        <f>IF('Prop HWDP Inp Report'!V108="X",1,IF('Prop HWDP Inp Report'!W108="X",1,IF('Prop HWDP Inp Report'!X108="X",1,IF('Prop HWDP Inp Report'!Y108="X",1,IF('Prop HWDP Inp Report'!Z108="X",1,IF('Prop HWDP Inp Report'!AA108="X",1,IF('Prop HWDP Inp Report'!AB108="X",1,IF('Prop HWDP Inp Report'!AC108="X",1,IF('Prop HWDP Inp Report'!AD108="X",1,IF('Prop HWDP Inp Report'!AE108="X",1,IF('Prop HWDP Inp Report'!AF108="X",1,IF('Prop HWDP Inp Report'!AG108="X",1,IF('Prop HWDP Inp Report'!AH108="X",1,0)))))))))))))</f>
        <v>0</v>
      </c>
      <c r="J101">
        <f>IF('Prop HWDP Inp Report'!AQ108="X",1,IF('Prop HWDP Inp Report'!AR108="X",1,IF('Prop HWDP Inp Report'!AS108="X",1,IF('Prop HWDP Inp Report'!AT108="X",1,IF('Prop HWDP Inp Report'!AU108="X",1,IF('Prop HWDP Inp Report'!AV108="X",1,IF('Prop HWDP Inp Report'!AW108="X",1,IF('Prop HWDP Inp Report'!AX108="X",1,IF('Prop HWDP Inp Report'!AY108="X",1,IF('Prop HWDP Inp Report'!AZ108="X",1,0))))))))))</f>
        <v>0</v>
      </c>
    </row>
    <row r="102" spans="9:10" x14ac:dyDescent="0.25">
      <c r="I102">
        <f>IF('Prop HWDP Inp Report'!V109="X",1,IF('Prop HWDP Inp Report'!W109="X",1,IF('Prop HWDP Inp Report'!X109="X",1,IF('Prop HWDP Inp Report'!Y109="X",1,IF('Prop HWDP Inp Report'!Z109="X",1,IF('Prop HWDP Inp Report'!AA109="X",1,IF('Prop HWDP Inp Report'!AB109="X",1,IF('Prop HWDP Inp Report'!AC109="X",1,IF('Prop HWDP Inp Report'!AD109="X",1,IF('Prop HWDP Inp Report'!AE109="X",1,IF('Prop HWDP Inp Report'!AF109="X",1,IF('Prop HWDP Inp Report'!AG109="X",1,IF('Prop HWDP Inp Report'!AH109="X",1,0)))))))))))))</f>
        <v>0</v>
      </c>
      <c r="J102">
        <f>IF('Prop HWDP Inp Report'!AQ109="X",1,IF('Prop HWDP Inp Report'!AR109="X",1,IF('Prop HWDP Inp Report'!AS109="X",1,IF('Prop HWDP Inp Report'!AT109="X",1,IF('Prop HWDP Inp Report'!AU109="X",1,IF('Prop HWDP Inp Report'!AV109="X",1,IF('Prop HWDP Inp Report'!AW109="X",1,IF('Prop HWDP Inp Report'!AX109="X",1,IF('Prop HWDP Inp Report'!AY109="X",1,IF('Prop HWDP Inp Report'!AZ109="X",1,0))))))))))</f>
        <v>0</v>
      </c>
    </row>
  </sheetData>
  <mergeCells count="23">
    <mergeCell ref="C21:D21"/>
    <mergeCell ref="C22:D22"/>
    <mergeCell ref="C23:D23"/>
    <mergeCell ref="C24:D24"/>
    <mergeCell ref="C14:D14"/>
    <mergeCell ref="C16:D16"/>
    <mergeCell ref="A17:A18"/>
    <mergeCell ref="B17:B18"/>
    <mergeCell ref="A19:A20"/>
    <mergeCell ref="B19:B20"/>
    <mergeCell ref="C10:D10"/>
    <mergeCell ref="A11:A12"/>
    <mergeCell ref="B11:B12"/>
    <mergeCell ref="C13:D13"/>
    <mergeCell ref="A6:A7"/>
    <mergeCell ref="B6:B7"/>
    <mergeCell ref="B8:B9"/>
    <mergeCell ref="A8:A9"/>
    <mergeCell ref="C1:D1"/>
    <mergeCell ref="A2:A3"/>
    <mergeCell ref="B2:B3"/>
    <mergeCell ref="A4:A5"/>
    <mergeCell ref="B4:B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8874D-2ABA-4AB2-8A9E-C83AEADAA186}">
  <sheetPr codeName="Sheet7">
    <pageSetUpPr fitToPage="1"/>
  </sheetPr>
  <dimension ref="A1:L64"/>
  <sheetViews>
    <sheetView zoomScale="110" zoomScaleNormal="110" workbookViewId="0">
      <selection activeCell="C7" sqref="C7:D7"/>
    </sheetView>
  </sheetViews>
  <sheetFormatPr defaultRowHeight="15" x14ac:dyDescent="0.25"/>
  <cols>
    <col min="1" max="4" width="11.28515625" style="12" customWidth="1"/>
    <col min="5" max="5" width="11.5703125" style="12" customWidth="1"/>
    <col min="6" max="6" width="12.28515625" style="12" customWidth="1"/>
    <col min="7" max="8" width="8.42578125" style="12" customWidth="1"/>
    <col min="9" max="9" width="10.85546875" style="12" customWidth="1"/>
    <col min="10" max="10" width="3.42578125" style="12" customWidth="1"/>
    <col min="11" max="11" width="6.7109375" style="12" customWidth="1"/>
    <col min="12" max="12" width="6.5703125" style="12" customWidth="1"/>
    <col min="13" max="18" width="9.140625" style="12"/>
    <col min="19" max="19" width="22.7109375" style="12" bestFit="1" customWidth="1"/>
    <col min="20" max="16384" width="9.140625" style="12"/>
  </cols>
  <sheetData>
    <row r="1" spans="1:12" ht="15" customHeight="1" x14ac:dyDescent="0.25">
      <c r="A1" s="304" t="s">
        <v>0</v>
      </c>
      <c r="B1" s="305"/>
      <c r="C1" s="545">
        <f>'DATA SHEET'!B2</f>
        <v>0</v>
      </c>
      <c r="D1" s="545"/>
      <c r="E1" s="546"/>
      <c r="F1" s="182">
        <f>'DATA SHEET'!$B$13</f>
        <v>0</v>
      </c>
      <c r="H1" s="65"/>
      <c r="I1" s="65"/>
      <c r="J1" s="65"/>
      <c r="K1" s="65"/>
      <c r="L1" s="65"/>
    </row>
    <row r="2" spans="1:12" ht="15" customHeight="1" x14ac:dyDescent="0.25">
      <c r="A2" s="258" t="s">
        <v>1</v>
      </c>
      <c r="B2" s="306"/>
      <c r="C2" s="547" t="str">
        <f>CONCATENATE('DATA SHEET'!B3," ",'DATA SHEET'!B4)</f>
        <v xml:space="preserve"> </v>
      </c>
      <c r="D2" s="547"/>
      <c r="E2" s="548"/>
      <c r="F2" s="65"/>
      <c r="G2" s="65"/>
      <c r="H2" s="65"/>
      <c r="I2" s="65"/>
      <c r="J2" s="65"/>
      <c r="K2" s="65"/>
      <c r="L2" s="65"/>
    </row>
    <row r="3" spans="1:12" ht="15" customHeight="1" x14ac:dyDescent="0.25">
      <c r="A3" s="258" t="s">
        <v>2</v>
      </c>
      <c r="B3" s="306"/>
      <c r="C3" s="549">
        <f>'DATA SHEET'!B5</f>
        <v>0</v>
      </c>
      <c r="D3" s="549"/>
      <c r="E3" s="550"/>
    </row>
    <row r="4" spans="1:12" ht="15" customHeight="1" x14ac:dyDescent="0.25">
      <c r="A4" s="258" t="s">
        <v>3</v>
      </c>
      <c r="B4" s="306"/>
      <c r="C4" s="547">
        <f>'DATA SHEET'!B6</f>
        <v>0</v>
      </c>
      <c r="D4" s="547"/>
      <c r="E4" s="548"/>
    </row>
    <row r="5" spans="1:12" ht="15" customHeight="1" x14ac:dyDescent="0.25">
      <c r="A5" s="258" t="s">
        <v>4</v>
      </c>
      <c r="B5" s="259"/>
      <c r="C5" s="551">
        <f>'DATA SHEET'!B7</f>
        <v>0</v>
      </c>
      <c r="D5" s="551"/>
      <c r="E5" s="552"/>
    </row>
    <row r="6" spans="1:12" ht="42" customHeight="1" x14ac:dyDescent="0.25">
      <c r="A6" s="264" t="s">
        <v>5</v>
      </c>
      <c r="B6" s="265"/>
      <c r="C6" s="553" t="str">
        <f>IFERROR(CONCATENATE(VLOOKUP('DATA SHEET'!$E$17,'DATA SHEET'!$G$3:$I$10,3,FALSE),'DATA SHEET'!$E$19, 'DATA SHEET'!$E$21),"")</f>
        <v/>
      </c>
      <c r="D6" s="553"/>
      <c r="E6" s="554"/>
      <c r="F6" s="74"/>
      <c r="G6" s="74"/>
      <c r="H6" s="74"/>
      <c r="I6" s="74"/>
      <c r="J6" s="74"/>
      <c r="K6" s="74"/>
    </row>
    <row r="7" spans="1:12" x14ac:dyDescent="0.25">
      <c r="A7" s="555" t="s">
        <v>6</v>
      </c>
      <c r="B7" s="556"/>
      <c r="C7" s="260" t="s">
        <v>8</v>
      </c>
      <c r="D7" s="260"/>
      <c r="E7" s="64" t="s">
        <v>9</v>
      </c>
      <c r="F7" s="74"/>
      <c r="G7" s="74"/>
      <c r="H7" s="74"/>
      <c r="I7" s="74"/>
      <c r="J7" s="74"/>
      <c r="K7" s="74"/>
    </row>
    <row r="8" spans="1:12" ht="15.75" thickBot="1" x14ac:dyDescent="0.3">
      <c r="A8" s="473" t="s">
        <v>336</v>
      </c>
      <c r="B8" s="474"/>
      <c r="C8" s="200" t="s">
        <v>336</v>
      </c>
      <c r="D8" s="200"/>
      <c r="E8" s="191" t="s">
        <v>151</v>
      </c>
      <c r="F8" s="74"/>
      <c r="G8" s="74"/>
      <c r="H8" s="74"/>
      <c r="I8" s="74"/>
      <c r="J8" s="74"/>
      <c r="K8" s="74"/>
    </row>
    <row r="9" spans="1:12" ht="3.75" customHeight="1" thickBot="1" x14ac:dyDescent="0.3">
      <c r="A9" s="96"/>
      <c r="B9" s="97"/>
      <c r="C9" s="98"/>
      <c r="D9" s="98"/>
      <c r="E9" s="98"/>
    </row>
    <row r="10" spans="1:12" ht="15" customHeight="1" x14ac:dyDescent="0.25">
      <c r="A10" s="308" t="s">
        <v>12</v>
      </c>
      <c r="B10" s="309"/>
      <c r="C10" s="92" t="s">
        <v>13</v>
      </c>
      <c r="D10" s="309" t="s">
        <v>14</v>
      </c>
      <c r="E10" s="313"/>
    </row>
    <row r="11" spans="1:12" ht="15" customHeight="1" x14ac:dyDescent="0.25">
      <c r="A11" s="242">
        <f>'Summary Drill Pipe'!A11</f>
        <v>0</v>
      </c>
      <c r="B11" s="310"/>
      <c r="C11" s="316" t="e">
        <f>'Summary Drill Pipe'!C11</f>
        <v>#N/A</v>
      </c>
      <c r="D11" s="310" t="e">
        <f>'Summary Drill Pipe'!D11</f>
        <v>#N/A</v>
      </c>
      <c r="E11" s="314"/>
      <c r="L11" s="104" t="s">
        <v>107</v>
      </c>
    </row>
    <row r="12" spans="1:12" ht="15" customHeight="1" thickBot="1" x14ac:dyDescent="0.3">
      <c r="A12" s="311"/>
      <c r="B12" s="312"/>
      <c r="C12" s="317"/>
      <c r="D12" s="312"/>
      <c r="E12" s="315"/>
    </row>
    <row r="13" spans="1:12" ht="3.75" customHeight="1" thickBot="1" x14ac:dyDescent="0.3">
      <c r="A13" s="99"/>
      <c r="B13" s="97"/>
      <c r="C13" s="98"/>
      <c r="D13" s="98"/>
      <c r="E13" s="98"/>
    </row>
    <row r="14" spans="1:12" ht="16.5" thickBot="1" x14ac:dyDescent="0.3">
      <c r="A14" s="318" t="s">
        <v>16</v>
      </c>
      <c r="B14" s="319"/>
      <c r="C14" s="319"/>
      <c r="D14" s="319"/>
      <c r="E14" s="319"/>
      <c r="F14" s="319"/>
      <c r="G14" s="319"/>
      <c r="H14" s="319"/>
      <c r="I14" s="319"/>
      <c r="J14" s="319"/>
      <c r="K14" s="319"/>
      <c r="L14" s="320"/>
    </row>
    <row r="15" spans="1:12" ht="15" customHeight="1" x14ac:dyDescent="0.25">
      <c r="A15" s="262" t="s">
        <v>17</v>
      </c>
      <c r="B15" s="263"/>
      <c r="C15" s="89">
        <f>J15-C17</f>
        <v>0</v>
      </c>
      <c r="H15" s="283" t="s">
        <v>332</v>
      </c>
      <c r="I15" s="283"/>
      <c r="J15" s="272">
        <f>COUNTA('Prop Subs Inp Report'!G9:G1048576)</f>
        <v>0</v>
      </c>
      <c r="K15" s="256"/>
      <c r="L15" s="257"/>
    </row>
    <row r="16" spans="1:12" ht="15" customHeight="1" x14ac:dyDescent="0.25">
      <c r="A16" s="264"/>
      <c r="B16" s="265"/>
      <c r="C16" s="164"/>
      <c r="D16" s="438"/>
      <c r="E16" s="438"/>
      <c r="F16" s="438"/>
      <c r="G16" s="106"/>
      <c r="H16" s="265" t="s">
        <v>333</v>
      </c>
      <c r="I16" s="265"/>
      <c r="J16" s="279">
        <f>J15-J17-G27-G29-C17</f>
        <v>0</v>
      </c>
      <c r="K16" s="280"/>
      <c r="L16" s="281"/>
    </row>
    <row r="17" spans="1:12" ht="15" customHeight="1" thickBot="1" x14ac:dyDescent="0.3">
      <c r="A17" s="295" t="s">
        <v>22</v>
      </c>
      <c r="B17" s="296"/>
      <c r="C17" s="87">
        <f>SUMIF('Data Sheet Subs'!J2:J2500,"&lt;&gt;#REF!")</f>
        <v>0</v>
      </c>
      <c r="D17" s="88"/>
      <c r="E17" s="88"/>
      <c r="F17" s="88"/>
      <c r="G17" s="88"/>
      <c r="H17" s="282" t="s">
        <v>334</v>
      </c>
      <c r="I17" s="282"/>
      <c r="J17" s="276">
        <f>SUMIF('Data Sheet Subs'!I2:I2500,"&lt;&gt;#REF!")</f>
        <v>0</v>
      </c>
      <c r="K17" s="277"/>
      <c r="L17" s="278"/>
    </row>
    <row r="18" spans="1:12" ht="3.75" customHeight="1" thickBot="1" x14ac:dyDescent="0.3">
      <c r="A18" s="82"/>
      <c r="B18" s="77"/>
      <c r="C18" s="68"/>
      <c r="I18" s="76"/>
      <c r="J18" s="76"/>
      <c r="K18" s="76"/>
      <c r="L18" s="76"/>
    </row>
    <row r="19" spans="1:12" ht="15" customHeight="1" x14ac:dyDescent="0.25">
      <c r="A19" s="83"/>
      <c r="B19" s="78"/>
      <c r="C19" s="78"/>
      <c r="D19" s="78"/>
      <c r="E19" s="78"/>
      <c r="F19" s="308" t="s">
        <v>24</v>
      </c>
      <c r="G19" s="439"/>
      <c r="H19" s="309"/>
      <c r="I19" s="309"/>
      <c r="J19" s="272"/>
      <c r="K19" s="272"/>
      <c r="L19" s="313"/>
    </row>
    <row r="20" spans="1:12" ht="15" customHeight="1" x14ac:dyDescent="0.25">
      <c r="A20" s="18"/>
      <c r="F20" s="93" t="s">
        <v>28</v>
      </c>
      <c r="G20" s="100"/>
      <c r="H20" s="90"/>
      <c r="I20" s="91"/>
      <c r="J20" s="101"/>
      <c r="K20" s="101"/>
      <c r="L20" s="94"/>
    </row>
    <row r="21" spans="1:12" ht="15" customHeight="1" x14ac:dyDescent="0.25">
      <c r="A21" s="18"/>
      <c r="D21" s="62"/>
      <c r="E21" s="62"/>
      <c r="F21" s="440" t="s">
        <v>29</v>
      </c>
      <c r="G21" s="299"/>
      <c r="H21" s="441"/>
      <c r="I21" s="441" t="s">
        <v>30</v>
      </c>
      <c r="J21" s="300"/>
      <c r="K21" s="300"/>
      <c r="L21" s="442"/>
    </row>
    <row r="22" spans="1:12" ht="15" customHeight="1" x14ac:dyDescent="0.25">
      <c r="A22" s="18"/>
      <c r="B22" s="80"/>
      <c r="C22" s="80"/>
      <c r="D22" s="79"/>
      <c r="E22" s="79"/>
      <c r="F22" s="443">
        <f>'Prop Subs Inp Report'!R7</f>
        <v>0</v>
      </c>
      <c r="G22" s="245"/>
      <c r="H22" s="444"/>
      <c r="I22" s="444">
        <f>'Prop Subs Inp Report'!T7</f>
        <v>0</v>
      </c>
      <c r="J22" s="302"/>
      <c r="K22" s="302"/>
      <c r="L22" s="445"/>
    </row>
    <row r="23" spans="1:12" ht="15" customHeight="1" thickBot="1" x14ac:dyDescent="0.3">
      <c r="A23" s="18"/>
      <c r="F23" s="446" t="s">
        <v>108</v>
      </c>
      <c r="G23" s="447"/>
      <c r="H23" s="448"/>
      <c r="I23" s="448"/>
      <c r="J23" s="449"/>
      <c r="K23" s="449"/>
      <c r="L23" s="450"/>
    </row>
    <row r="24" spans="1:12" ht="3.75" customHeight="1" thickBot="1" x14ac:dyDescent="0.3">
      <c r="F24" s="95"/>
      <c r="G24" s="95"/>
      <c r="H24" s="95"/>
      <c r="I24" s="69"/>
      <c r="J24" s="69"/>
      <c r="K24" s="69"/>
      <c r="L24" s="69"/>
    </row>
    <row r="25" spans="1:12" ht="15" customHeight="1" x14ac:dyDescent="0.25">
      <c r="A25" s="18"/>
      <c r="F25" s="451" t="s">
        <v>25</v>
      </c>
      <c r="G25" s="286">
        <f>SUM(I26:K26)</f>
        <v>0</v>
      </c>
      <c r="H25" s="287"/>
      <c r="I25" s="453" t="s">
        <v>26</v>
      </c>
      <c r="J25" s="454"/>
      <c r="K25" s="453" t="s">
        <v>27</v>
      </c>
      <c r="L25" s="455"/>
    </row>
    <row r="26" spans="1:12" ht="15" customHeight="1" x14ac:dyDescent="0.25">
      <c r="A26" s="18"/>
      <c r="F26" s="452"/>
      <c r="G26" s="288"/>
      <c r="H26" s="289"/>
      <c r="I26" s="268">
        <f>'Prop Subs Inp Report'!AK7</f>
        <v>0</v>
      </c>
      <c r="J26" s="273"/>
      <c r="K26" s="268">
        <f>'Prop Subs Inp Report'!AN7</f>
        <v>0</v>
      </c>
      <c r="L26" s="269"/>
    </row>
    <row r="27" spans="1:12" ht="15" customHeight="1" x14ac:dyDescent="0.25">
      <c r="A27" s="84"/>
      <c r="B27" s="11"/>
      <c r="C27" s="11"/>
      <c r="D27" s="11"/>
      <c r="E27" s="70"/>
      <c r="F27" s="482" t="s">
        <v>31</v>
      </c>
      <c r="G27" s="290">
        <f>SUM(I28:K28)</f>
        <v>0</v>
      </c>
      <c r="H27" s="291"/>
      <c r="I27" s="483" t="s">
        <v>29</v>
      </c>
      <c r="J27" s="484"/>
      <c r="K27" s="483" t="s">
        <v>30</v>
      </c>
      <c r="L27" s="485"/>
    </row>
    <row r="28" spans="1:12" ht="15" customHeight="1" x14ac:dyDescent="0.25">
      <c r="A28" s="85"/>
      <c r="B28" s="72"/>
      <c r="C28" s="67"/>
      <c r="D28" s="67"/>
      <c r="E28" s="71"/>
      <c r="F28" s="482"/>
      <c r="G28" s="292"/>
      <c r="H28" s="293"/>
      <c r="I28" s="266">
        <f>'Prop Subs Inp Report'!AI7</f>
        <v>0</v>
      </c>
      <c r="J28" s="284"/>
      <c r="K28" s="266">
        <f>'Prop Subs Inp Report'!AJ7</f>
        <v>0</v>
      </c>
      <c r="L28" s="267"/>
    </row>
    <row r="29" spans="1:12" ht="15" customHeight="1" x14ac:dyDescent="0.25">
      <c r="A29" s="85"/>
      <c r="B29" s="72"/>
      <c r="C29" s="67"/>
      <c r="D29" s="67"/>
      <c r="E29" s="71"/>
      <c r="F29" s="476" t="s">
        <v>32</v>
      </c>
      <c r="G29" s="327">
        <f>SUM(I30:K30)</f>
        <v>0</v>
      </c>
      <c r="H29" s="328"/>
      <c r="I29" s="479" t="s">
        <v>29</v>
      </c>
      <c r="J29" s="480"/>
      <c r="K29" s="479" t="s">
        <v>30</v>
      </c>
      <c r="L29" s="481"/>
    </row>
    <row r="30" spans="1:12" ht="15" customHeight="1" x14ac:dyDescent="0.25">
      <c r="A30" s="18"/>
      <c r="F30" s="476"/>
      <c r="G30" s="477"/>
      <c r="H30" s="478"/>
      <c r="I30" s="321">
        <f>'Prop Subs Inp Report'!AO7</f>
        <v>0</v>
      </c>
      <c r="J30" s="322"/>
      <c r="K30" s="321">
        <f>'Prop Subs Inp Report'!AP7</f>
        <v>0</v>
      </c>
      <c r="L30" s="326"/>
    </row>
    <row r="31" spans="1:12" ht="15" customHeight="1" x14ac:dyDescent="0.25">
      <c r="A31" s="18"/>
      <c r="F31" s="456" t="str">
        <f>'Prop HWDP Inp Report'!AL8</f>
        <v>Hardband Centerpad #1:</v>
      </c>
      <c r="G31" s="458">
        <f>'Prop Subs Inp Report'!AL7</f>
        <v>0</v>
      </c>
      <c r="H31" s="459"/>
      <c r="I31" s="462" t="str">
        <f>'Prop HWDP Inp Report'!AM8</f>
        <v>Hardband Centerpad #2</v>
      </c>
      <c r="J31" s="463"/>
      <c r="K31" s="458">
        <f>'Prop Subs Inp Report'!AM7</f>
        <v>0</v>
      </c>
      <c r="L31" s="466"/>
    </row>
    <row r="32" spans="1:12" ht="15" customHeight="1" thickBot="1" x14ac:dyDescent="0.3">
      <c r="A32" s="18"/>
      <c r="F32" s="457"/>
      <c r="G32" s="460"/>
      <c r="H32" s="461"/>
      <c r="I32" s="464"/>
      <c r="J32" s="465"/>
      <c r="K32" s="460"/>
      <c r="L32" s="467"/>
    </row>
    <row r="33" spans="1:12" ht="15" customHeight="1" x14ac:dyDescent="0.25">
      <c r="A33" s="18"/>
    </row>
    <row r="34" spans="1:12" ht="15" customHeight="1" x14ac:dyDescent="0.25">
      <c r="A34" s="18"/>
    </row>
    <row r="35" spans="1:12" ht="15" customHeight="1" x14ac:dyDescent="0.25">
      <c r="A35" s="18"/>
    </row>
    <row r="36" spans="1:12" ht="15" customHeight="1" x14ac:dyDescent="0.25">
      <c r="A36" s="18"/>
    </row>
    <row r="37" spans="1:12" ht="15" customHeight="1" x14ac:dyDescent="0.25">
      <c r="A37" s="18"/>
    </row>
    <row r="38" spans="1:12" ht="15" customHeight="1" x14ac:dyDescent="0.25">
      <c r="A38" s="18"/>
    </row>
    <row r="39" spans="1:12" ht="15" customHeight="1" x14ac:dyDescent="0.25">
      <c r="A39" s="18"/>
    </row>
    <row r="40" spans="1:12" ht="15" customHeight="1" x14ac:dyDescent="0.25">
      <c r="A40" s="18"/>
    </row>
    <row r="41" spans="1:12" ht="15" customHeight="1" x14ac:dyDescent="0.25">
      <c r="A41" s="18"/>
    </row>
    <row r="42" spans="1:12" ht="15" customHeight="1" x14ac:dyDescent="0.25">
      <c r="A42" s="18"/>
    </row>
    <row r="43" spans="1:12" ht="15" customHeight="1" x14ac:dyDescent="0.25">
      <c r="A43" s="18"/>
    </row>
    <row r="44" spans="1:12" ht="15" customHeight="1" x14ac:dyDescent="0.25">
      <c r="A44" s="18"/>
    </row>
    <row r="45" spans="1:12" ht="18.75" customHeight="1" x14ac:dyDescent="0.25">
      <c r="A45" s="18"/>
    </row>
    <row r="46" spans="1:12" ht="3.75" customHeight="1" thickBot="1" x14ac:dyDescent="0.3">
      <c r="A46" s="86"/>
      <c r="B46" s="68"/>
      <c r="C46" s="73"/>
      <c r="D46" s="73"/>
      <c r="F46" s="62"/>
      <c r="G46" s="62"/>
      <c r="H46" s="62"/>
      <c r="I46" s="62"/>
      <c r="J46" s="62"/>
      <c r="K46" s="62"/>
      <c r="L46" s="62"/>
    </row>
    <row r="47" spans="1:12" ht="15" customHeight="1" x14ac:dyDescent="0.25">
      <c r="A47" s="6" t="s">
        <v>33</v>
      </c>
      <c r="B47" s="7"/>
      <c r="C47" s="7"/>
      <c r="D47" s="7"/>
      <c r="E47" s="7"/>
      <c r="F47" s="13"/>
      <c r="G47" s="13"/>
      <c r="H47" s="13"/>
      <c r="I47" s="13"/>
      <c r="J47" s="13"/>
      <c r="K47" s="13"/>
      <c r="L47" s="14"/>
    </row>
    <row r="48" spans="1:12" ht="15" customHeight="1" x14ac:dyDescent="0.25">
      <c r="A48" s="323"/>
      <c r="B48" s="324"/>
      <c r="C48" s="324"/>
      <c r="D48" s="324"/>
      <c r="E48" s="324"/>
      <c r="F48" s="324"/>
      <c r="G48" s="324"/>
      <c r="H48" s="324"/>
      <c r="I48" s="324"/>
      <c r="J48" s="324"/>
      <c r="K48" s="324"/>
      <c r="L48" s="325"/>
    </row>
    <row r="49" spans="1:12" ht="15" customHeight="1" x14ac:dyDescent="0.25">
      <c r="A49" s="341"/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3"/>
    </row>
    <row r="50" spans="1:12" ht="15" customHeight="1" x14ac:dyDescent="0.25">
      <c r="A50" s="323"/>
      <c r="B50" s="324"/>
      <c r="C50" s="324"/>
      <c r="D50" s="324"/>
      <c r="E50" s="324"/>
      <c r="F50" s="324"/>
      <c r="G50" s="324"/>
      <c r="H50" s="324"/>
      <c r="I50" s="324"/>
      <c r="J50" s="324"/>
      <c r="K50" s="324"/>
      <c r="L50" s="325"/>
    </row>
    <row r="51" spans="1:12" ht="15" customHeight="1" x14ac:dyDescent="0.25">
      <c r="A51" s="323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5"/>
    </row>
    <row r="52" spans="1:12" ht="15" customHeight="1" x14ac:dyDescent="0.25">
      <c r="A52" s="323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5"/>
    </row>
    <row r="53" spans="1:12" ht="15" customHeight="1" x14ac:dyDescent="0.25">
      <c r="A53" s="323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5"/>
    </row>
    <row r="54" spans="1:12" ht="15" customHeight="1" x14ac:dyDescent="0.25">
      <c r="A54" s="323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5"/>
    </row>
    <row r="55" spans="1:12" ht="15" customHeight="1" x14ac:dyDescent="0.25">
      <c r="A55" s="323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5"/>
    </row>
    <row r="56" spans="1:12" ht="15" customHeight="1" x14ac:dyDescent="0.25">
      <c r="A56" s="323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5"/>
    </row>
    <row r="57" spans="1:12" ht="15" customHeight="1" x14ac:dyDescent="0.25">
      <c r="A57" s="323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5"/>
    </row>
    <row r="58" spans="1:12" ht="15" customHeight="1" x14ac:dyDescent="0.25">
      <c r="A58" s="323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5"/>
    </row>
    <row r="59" spans="1:12" ht="15" customHeight="1" x14ac:dyDescent="0.25">
      <c r="A59" s="323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5"/>
    </row>
    <row r="60" spans="1:12" ht="15" customHeight="1" x14ac:dyDescent="0.25">
      <c r="A60" s="323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5"/>
    </row>
    <row r="61" spans="1:12" ht="15" customHeight="1" x14ac:dyDescent="0.25">
      <c r="A61" s="468"/>
      <c r="B61" s="469"/>
      <c r="C61" s="469"/>
      <c r="D61" s="469"/>
      <c r="E61" s="469"/>
      <c r="F61" s="469"/>
      <c r="G61" s="469"/>
      <c r="H61" s="469"/>
      <c r="I61" s="469"/>
      <c r="J61" s="469"/>
      <c r="K61" s="469"/>
      <c r="L61" s="470"/>
    </row>
    <row r="62" spans="1:12" ht="15" customHeight="1" thickBot="1" x14ac:dyDescent="0.3">
      <c r="A62" s="344"/>
      <c r="B62" s="345"/>
      <c r="C62" s="345"/>
      <c r="D62" s="345"/>
      <c r="E62" s="345"/>
      <c r="F62" s="345"/>
      <c r="G62" s="345"/>
      <c r="H62" s="345"/>
      <c r="I62" s="345"/>
      <c r="J62" s="345"/>
      <c r="K62" s="345"/>
      <c r="L62" s="346"/>
    </row>
    <row r="64" spans="1:12" ht="15" customHeight="1" x14ac:dyDescent="0.25"/>
  </sheetData>
  <mergeCells count="75">
    <mergeCell ref="A62:L62"/>
    <mergeCell ref="C7:D7"/>
    <mergeCell ref="A56:L56"/>
    <mergeCell ref="A57:L57"/>
    <mergeCell ref="A58:L58"/>
    <mergeCell ref="A59:L59"/>
    <mergeCell ref="A60:L60"/>
    <mergeCell ref="A61:L61"/>
    <mergeCell ref="A50:L50"/>
    <mergeCell ref="A51:L51"/>
    <mergeCell ref="A52:L52"/>
    <mergeCell ref="A53:L53"/>
    <mergeCell ref="A54:L54"/>
    <mergeCell ref="A55:L55"/>
    <mergeCell ref="F31:F32"/>
    <mergeCell ref="G31:H32"/>
    <mergeCell ref="I31:J32"/>
    <mergeCell ref="K31:L32"/>
    <mergeCell ref="A48:L48"/>
    <mergeCell ref="A49:L49"/>
    <mergeCell ref="F29:F30"/>
    <mergeCell ref="G29:H30"/>
    <mergeCell ref="I29:J29"/>
    <mergeCell ref="K29:L29"/>
    <mergeCell ref="I30:J30"/>
    <mergeCell ref="K30:L30"/>
    <mergeCell ref="F27:F28"/>
    <mergeCell ref="G27:H28"/>
    <mergeCell ref="I27:J27"/>
    <mergeCell ref="K27:L27"/>
    <mergeCell ref="I28:J28"/>
    <mergeCell ref="K28:L28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A17:B17"/>
    <mergeCell ref="H17:I17"/>
    <mergeCell ref="J17:L17"/>
    <mergeCell ref="F19:L19"/>
    <mergeCell ref="F21:H21"/>
    <mergeCell ref="I21:L21"/>
    <mergeCell ref="A15:B15"/>
    <mergeCell ref="H15:I15"/>
    <mergeCell ref="J15:L15"/>
    <mergeCell ref="A16:B16"/>
    <mergeCell ref="D16:F16"/>
    <mergeCell ref="H16:I16"/>
    <mergeCell ref="J16:L16"/>
    <mergeCell ref="A14:L14"/>
    <mergeCell ref="A4:B4"/>
    <mergeCell ref="C4:E4"/>
    <mergeCell ref="A5:B5"/>
    <mergeCell ref="C5:E5"/>
    <mergeCell ref="A6:B6"/>
    <mergeCell ref="C6:E6"/>
    <mergeCell ref="A10:B10"/>
    <mergeCell ref="D10:E10"/>
    <mergeCell ref="A11:B12"/>
    <mergeCell ref="C11:C12"/>
    <mergeCell ref="D11:E12"/>
    <mergeCell ref="A8:B8"/>
    <mergeCell ref="A7:B7"/>
    <mergeCell ref="A1:B1"/>
    <mergeCell ref="C1:E1"/>
    <mergeCell ref="A2:B2"/>
    <mergeCell ref="C2:E2"/>
    <mergeCell ref="A3:B3"/>
    <mergeCell ref="C3:E3"/>
  </mergeCells>
  <conditionalFormatting sqref="F31:G31 I31 K31">
    <cfRule type="expression" dxfId="5" priority="1">
      <formula>$L$11="Drill Pipe"</formula>
    </cfRule>
  </conditionalFormatting>
  <dataValidations count="6">
    <dataValidation type="list" allowBlank="1" showInputMessage="1" showErrorMessage="1" sqref="B9:B10 B13" xr:uid="{50EC05C2-151D-459B-9A3E-DF43CB7DBF4E}">
      <formula1>DP_Weight</formula1>
    </dataValidation>
    <dataValidation type="list" allowBlank="1" showInputMessage="1" showErrorMessage="1" sqref="E9:E13" xr:uid="{5D21360F-5D1D-4672-8C79-F6C379055A9A}">
      <formula1>Grade</formula1>
    </dataValidation>
    <dataValidation type="list" allowBlank="1" showInputMessage="1" showErrorMessage="1" sqref="A9:A10 A13" xr:uid="{EB383E51-56E0-4769-9B96-372C4CD4CA9E}">
      <formula1>Pipe_Size</formula1>
    </dataValidation>
    <dataValidation type="list" allowBlank="1" showInputMessage="1" showErrorMessage="1" sqref="C9:C10 C13" xr:uid="{C82B7180-5E4B-4B62-B5FD-1F363DCB97AD}">
      <formula1>Connection_Type</formula1>
    </dataValidation>
    <dataValidation type="list" allowBlank="1" showInputMessage="1" showErrorMessage="1" sqref="L11" xr:uid="{944D66B4-5672-476F-9380-816573EAC684}">
      <formula1>Inspection</formula1>
    </dataValidation>
    <dataValidation type="list" allowBlank="1" showInputMessage="1" showErrorMessage="1" sqref="B22:C22" xr:uid="{C82AD6E9-DD77-47B0-9B98-8320DB72ABC7}">
      <formula1>Inspection_Type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1CA6-8678-485B-B4F2-9B2FBBCAF357}">
  <sheetPr codeName="Sheet8">
    <pageSetUpPr fitToPage="1"/>
  </sheetPr>
  <dimension ref="B1:DD178"/>
  <sheetViews>
    <sheetView zoomScale="110" zoomScaleNormal="11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A5" sqref="AA5:AY5"/>
    </sheetView>
  </sheetViews>
  <sheetFormatPr defaultColWidth="9.140625" defaultRowHeight="14.25" x14ac:dyDescent="0.2"/>
  <cols>
    <col min="1" max="1" width="3" style="165" customWidth="1"/>
    <col min="2" max="2" width="4.5703125" style="165" customWidth="1"/>
    <col min="3" max="3" width="9.5703125" style="165" customWidth="1"/>
    <col min="4" max="4" width="7.140625" style="165" customWidth="1"/>
    <col min="5" max="6" width="4.85546875" style="165" customWidth="1"/>
    <col min="7" max="8" width="7" style="165" customWidth="1"/>
    <col min="9" max="9" width="5.28515625" style="165" customWidth="1"/>
    <col min="10" max="13" width="5.85546875" style="165" customWidth="1"/>
    <col min="14" max="14" width="5.85546875" style="166" customWidth="1"/>
    <col min="15" max="17" width="5.85546875" style="165" customWidth="1"/>
    <col min="18" max="51" width="3.5703125" style="165" customWidth="1"/>
    <col min="52" max="52" width="9.140625" style="165"/>
    <col min="53" max="53" width="9.140625" style="165" customWidth="1"/>
    <col min="54" max="85" width="3.42578125" style="165" hidden="1" customWidth="1"/>
    <col min="86" max="92" width="9.140625" style="165"/>
    <col min="93" max="93" width="13.140625" style="165" customWidth="1"/>
    <col min="94" max="94" width="13.85546875" style="165" customWidth="1"/>
    <col min="95" max="104" width="9.140625" style="165"/>
    <col min="105" max="105" width="10.140625" style="165" customWidth="1"/>
    <col min="106" max="106" width="10.42578125" style="165" customWidth="1"/>
    <col min="107" max="107" width="10.140625" style="165" customWidth="1"/>
    <col min="108" max="16384" width="9.140625" style="165"/>
  </cols>
  <sheetData>
    <row r="1" spans="2:108" ht="15.75" thickBot="1" x14ac:dyDescent="0.3">
      <c r="AU1" s="19"/>
      <c r="AV1" s="19"/>
      <c r="AW1" s="19"/>
      <c r="AX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2"/>
    </row>
    <row r="2" spans="2:108" ht="15.75" customHeight="1" thickBot="1" x14ac:dyDescent="0.3">
      <c r="B2" s="541" t="s">
        <v>109</v>
      </c>
      <c r="C2" s="542"/>
      <c r="D2" s="543"/>
      <c r="E2" s="526">
        <f>'Summary HWDP'!C1</f>
        <v>0</v>
      </c>
      <c r="F2" s="534"/>
      <c r="G2" s="534"/>
      <c r="H2" s="527"/>
      <c r="I2" s="531"/>
      <c r="J2" s="532"/>
      <c r="K2" s="533"/>
      <c r="L2" s="512"/>
      <c r="M2" s="513"/>
      <c r="N2" s="503"/>
      <c r="O2" s="504"/>
      <c r="P2" s="504"/>
      <c r="Q2" s="504"/>
      <c r="R2" s="504"/>
      <c r="S2" s="504"/>
      <c r="T2" s="504"/>
      <c r="U2" s="505"/>
      <c r="V2" s="500" t="s">
        <v>405</v>
      </c>
      <c r="W2" s="501"/>
      <c r="X2" s="501"/>
      <c r="Y2" s="501"/>
      <c r="Z2" s="501"/>
      <c r="AA2" s="501"/>
      <c r="AB2" s="501"/>
      <c r="AC2" s="501"/>
      <c r="AD2" s="501"/>
      <c r="AE2" s="501"/>
      <c r="AF2" s="501"/>
      <c r="AG2" s="501"/>
      <c r="AH2" s="501"/>
      <c r="AI2" s="501"/>
      <c r="AJ2" s="501"/>
      <c r="AK2" s="501"/>
      <c r="AL2" s="501"/>
      <c r="AM2" s="501"/>
      <c r="AN2" s="501"/>
      <c r="AO2" s="501"/>
      <c r="AP2" s="501"/>
      <c r="AQ2" s="501"/>
      <c r="AR2" s="501"/>
      <c r="AS2" s="501"/>
      <c r="AT2" s="501"/>
      <c r="AU2" s="501"/>
      <c r="AV2" s="501"/>
      <c r="AW2" s="501"/>
      <c r="AX2" s="501"/>
      <c r="AY2" s="502"/>
      <c r="BB2" s="19"/>
      <c r="BC2" s="19"/>
      <c r="BD2" s="19"/>
      <c r="BE2" s="22"/>
      <c r="BF2" s="22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2"/>
    </row>
    <row r="3" spans="2:108" ht="15.75" thickBot="1" x14ac:dyDescent="0.3">
      <c r="B3" s="535" t="s">
        <v>110</v>
      </c>
      <c r="C3" s="536"/>
      <c r="D3" s="544"/>
      <c r="E3" s="526" t="str">
        <f>'Summary HWDP'!C2</f>
        <v xml:space="preserve"> </v>
      </c>
      <c r="F3" s="534"/>
      <c r="G3" s="534"/>
      <c r="H3" s="527"/>
      <c r="I3" s="531" t="s">
        <v>111</v>
      </c>
      <c r="J3" s="532"/>
      <c r="K3" s="533"/>
      <c r="L3" s="512">
        <f>'Summary HWDP'!C4</f>
        <v>0</v>
      </c>
      <c r="M3" s="513"/>
      <c r="N3" s="506"/>
      <c r="O3" s="507"/>
      <c r="P3" s="507"/>
      <c r="Q3" s="507"/>
      <c r="R3" s="507"/>
      <c r="S3" s="507"/>
      <c r="T3" s="507"/>
      <c r="U3" s="508"/>
      <c r="V3" s="514" t="s">
        <v>36</v>
      </c>
      <c r="W3" s="515"/>
      <c r="X3" s="515"/>
      <c r="Y3" s="515"/>
      <c r="Z3" s="516"/>
      <c r="AA3" s="517" t="e" cm="1">
        <f t="array" ref="AA3">_xlfn.IFS('DATA SHEET'!$B$13="ND",'PATHFINDER LOCATIONS'!$B$1,'DATA SHEET'!$B$13="TX",'PATHFINDER LOCATIONS'!$B$3,'DATA SHEET'!$B$13="WY",'PATHFINDER LOCATIONS'!$B$2)</f>
        <v>#N/A</v>
      </c>
      <c r="AB3" s="518"/>
      <c r="AC3" s="518"/>
      <c r="AD3" s="518"/>
      <c r="AE3" s="518"/>
      <c r="AF3" s="518"/>
      <c r="AG3" s="518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8"/>
      <c r="AW3" s="518"/>
      <c r="AX3" s="518"/>
      <c r="AY3" s="519"/>
      <c r="BB3" s="19" t="s">
        <v>37</v>
      </c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2"/>
    </row>
    <row r="4" spans="2:108" ht="13.5" customHeight="1" thickBot="1" x14ac:dyDescent="0.3">
      <c r="B4" s="535" t="s">
        <v>2</v>
      </c>
      <c r="C4" s="536"/>
      <c r="D4" s="536"/>
      <c r="E4" s="537">
        <f>'Summary HWDP'!C3</f>
        <v>0</v>
      </c>
      <c r="F4" s="534"/>
      <c r="G4" s="534"/>
      <c r="H4" s="527"/>
      <c r="I4" s="538" t="s">
        <v>39</v>
      </c>
      <c r="J4" s="539"/>
      <c r="K4" s="540"/>
      <c r="L4" s="512">
        <f>'Summary HWDP'!C5</f>
        <v>0</v>
      </c>
      <c r="M4" s="513"/>
      <c r="N4" s="506"/>
      <c r="O4" s="507"/>
      <c r="P4" s="507"/>
      <c r="Q4" s="507"/>
      <c r="R4" s="507"/>
      <c r="S4" s="507"/>
      <c r="T4" s="507"/>
      <c r="U4" s="508"/>
      <c r="V4" s="520" t="s">
        <v>40</v>
      </c>
      <c r="W4" s="521"/>
      <c r="X4" s="521"/>
      <c r="Y4" s="521"/>
      <c r="Z4" s="522"/>
      <c r="AA4" s="523" t="s">
        <v>406</v>
      </c>
      <c r="AB4" s="524"/>
      <c r="AC4" s="524"/>
      <c r="AD4" s="524"/>
      <c r="AE4" s="524"/>
      <c r="AF4" s="524"/>
      <c r="AG4" s="524"/>
      <c r="AH4" s="524"/>
      <c r="AI4" s="524"/>
      <c r="AJ4" s="524"/>
      <c r="AK4" s="524"/>
      <c r="AL4" s="524"/>
      <c r="AM4" s="524"/>
      <c r="AN4" s="524"/>
      <c r="AO4" s="524"/>
      <c r="AP4" s="524"/>
      <c r="AQ4" s="524"/>
      <c r="AR4" s="524"/>
      <c r="AS4" s="524"/>
      <c r="AT4" s="524"/>
      <c r="AU4" s="524"/>
      <c r="AV4" s="524"/>
      <c r="AW4" s="524"/>
      <c r="AX4" s="524"/>
      <c r="AY4" s="525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2"/>
    </row>
    <row r="5" spans="2:108" ht="12.75" customHeight="1" thickBot="1" x14ac:dyDescent="0.3">
      <c r="B5" s="151"/>
      <c r="C5" s="152" t="s">
        <v>112</v>
      </c>
      <c r="D5" s="152"/>
      <c r="E5" s="495" t="s">
        <v>113</v>
      </c>
      <c r="F5" s="496"/>
      <c r="G5" s="497" t="s">
        <v>6</v>
      </c>
      <c r="H5" s="498"/>
      <c r="I5" s="495" t="s">
        <v>113</v>
      </c>
      <c r="J5" s="496"/>
      <c r="K5" s="127" t="s">
        <v>9</v>
      </c>
      <c r="L5" s="526" t="s">
        <v>114</v>
      </c>
      <c r="M5" s="527"/>
      <c r="N5" s="509"/>
      <c r="O5" s="510"/>
      <c r="P5" s="510"/>
      <c r="Q5" s="510"/>
      <c r="R5" s="510"/>
      <c r="S5" s="510"/>
      <c r="T5" s="510"/>
      <c r="U5" s="511"/>
      <c r="V5" s="528" t="s">
        <v>115</v>
      </c>
      <c r="W5" s="529"/>
      <c r="X5" s="529"/>
      <c r="Y5" s="529"/>
      <c r="Z5" s="530"/>
      <c r="AA5" s="492" t="e" cm="1">
        <f t="array" ref="AA5">_xlfn.IFS('DATA SHEET'!$B$13="ND",'PATHFINDER LOCATIONS'!$B$5,'DATA SHEET'!$B$13="TX",'PATHFINDER LOCATIONS'!$B$6,'DATA SHEET'!$B$13="WY",'PATHFINDER LOCATIONS'!$B$7)</f>
        <v>#N/A</v>
      </c>
      <c r="AB5" s="493"/>
      <c r="AC5" s="493"/>
      <c r="AD5" s="493"/>
      <c r="AE5" s="493"/>
      <c r="AF5" s="493"/>
      <c r="AG5" s="493"/>
      <c r="AH5" s="493"/>
      <c r="AI5" s="493"/>
      <c r="AJ5" s="493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4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2"/>
    </row>
    <row r="6" spans="2:108" ht="14.25" customHeight="1" thickBot="1" x14ac:dyDescent="0.25">
      <c r="B6" s="144"/>
      <c r="C6" s="147">
        <v>0</v>
      </c>
      <c r="D6" s="145"/>
      <c r="E6" s="145"/>
      <c r="F6" s="146"/>
      <c r="G6" s="489" t="s">
        <v>45</v>
      </c>
      <c r="H6" s="490"/>
      <c r="I6" s="490"/>
      <c r="J6" s="490"/>
      <c r="K6" s="490"/>
      <c r="L6" s="490"/>
      <c r="M6" s="490"/>
      <c r="N6" s="490"/>
      <c r="O6" s="490"/>
      <c r="P6" s="490"/>
      <c r="Q6" s="491"/>
      <c r="R6" s="486" t="s">
        <v>46</v>
      </c>
      <c r="S6" s="488"/>
      <c r="T6" s="488"/>
      <c r="U6" s="487"/>
      <c r="V6" s="486" t="s">
        <v>47</v>
      </c>
      <c r="W6" s="488"/>
      <c r="X6" s="488"/>
      <c r="Y6" s="488"/>
      <c r="Z6" s="488"/>
      <c r="AA6" s="488"/>
      <c r="AB6" s="488"/>
      <c r="AC6" s="488"/>
      <c r="AD6" s="488"/>
      <c r="AE6" s="488"/>
      <c r="AF6" s="488"/>
      <c r="AG6" s="488"/>
      <c r="AH6" s="488"/>
      <c r="AI6" s="488"/>
      <c r="AJ6" s="488"/>
      <c r="AK6" s="488"/>
      <c r="AL6" s="488"/>
      <c r="AM6" s="488"/>
      <c r="AN6" s="488"/>
      <c r="AO6" s="488"/>
      <c r="AP6" s="488"/>
      <c r="AQ6" s="488"/>
      <c r="AR6" s="488"/>
      <c r="AS6" s="488"/>
      <c r="AT6" s="488"/>
      <c r="AU6" s="488"/>
      <c r="AV6" s="488"/>
      <c r="AW6" s="488"/>
      <c r="AX6" s="488"/>
      <c r="AY6" s="487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</row>
    <row r="7" spans="2:108" ht="16.5" customHeight="1" thickBot="1" x14ac:dyDescent="0.25">
      <c r="B7" s="148"/>
      <c r="C7" s="149" t="s">
        <v>48</v>
      </c>
      <c r="D7" s="150"/>
      <c r="E7" s="486" t="s">
        <v>116</v>
      </c>
      <c r="F7" s="487"/>
      <c r="G7" s="486" t="s">
        <v>50</v>
      </c>
      <c r="H7" s="488"/>
      <c r="I7" s="487"/>
      <c r="J7" s="486" t="s">
        <v>117</v>
      </c>
      <c r="K7" s="487"/>
      <c r="L7" s="486" t="s">
        <v>51</v>
      </c>
      <c r="M7" s="487"/>
      <c r="N7" s="486" t="s">
        <v>53</v>
      </c>
      <c r="O7" s="488"/>
      <c r="P7" s="488"/>
      <c r="Q7" s="487"/>
      <c r="R7" s="185">
        <f>BB7</f>
        <v>0</v>
      </c>
      <c r="S7" s="186"/>
      <c r="T7" s="185">
        <f>BC7</f>
        <v>0</v>
      </c>
      <c r="U7" s="186"/>
      <c r="V7" s="126">
        <f>BD7</f>
        <v>0</v>
      </c>
      <c r="W7" s="126">
        <f t="shared" ref="W7:AY7" si="0">BE7</f>
        <v>0</v>
      </c>
      <c r="X7" s="126">
        <f t="shared" si="0"/>
        <v>0</v>
      </c>
      <c r="Y7" s="126">
        <f t="shared" si="0"/>
        <v>0</v>
      </c>
      <c r="Z7" s="126">
        <f t="shared" si="0"/>
        <v>0</v>
      </c>
      <c r="AA7" s="126">
        <f t="shared" si="0"/>
        <v>0</v>
      </c>
      <c r="AB7" s="126">
        <f t="shared" si="0"/>
        <v>0</v>
      </c>
      <c r="AC7" s="126">
        <f t="shared" si="0"/>
        <v>0</v>
      </c>
      <c r="AD7" s="126">
        <f t="shared" si="0"/>
        <v>0</v>
      </c>
      <c r="AE7" s="126">
        <f t="shared" si="0"/>
        <v>0</v>
      </c>
      <c r="AF7" s="126">
        <f t="shared" si="0"/>
        <v>0</v>
      </c>
      <c r="AG7" s="126">
        <f t="shared" si="0"/>
        <v>0</v>
      </c>
      <c r="AH7" s="126">
        <f t="shared" si="0"/>
        <v>0</v>
      </c>
      <c r="AI7" s="126">
        <f t="shared" si="0"/>
        <v>0</v>
      </c>
      <c r="AJ7" s="126">
        <f t="shared" si="0"/>
        <v>0</v>
      </c>
      <c r="AK7" s="126">
        <f t="shared" si="0"/>
        <v>0</v>
      </c>
      <c r="AL7" s="126">
        <f t="shared" si="0"/>
        <v>0</v>
      </c>
      <c r="AM7" s="126">
        <f t="shared" si="0"/>
        <v>0</v>
      </c>
      <c r="AN7" s="126">
        <f t="shared" si="0"/>
        <v>0</v>
      </c>
      <c r="AO7" s="126">
        <f t="shared" si="0"/>
        <v>0</v>
      </c>
      <c r="AP7" s="126">
        <f t="shared" si="0"/>
        <v>0</v>
      </c>
      <c r="AQ7" s="126">
        <f t="shared" si="0"/>
        <v>0</v>
      </c>
      <c r="AR7" s="126">
        <f t="shared" si="0"/>
        <v>0</v>
      </c>
      <c r="AS7" s="126">
        <f t="shared" si="0"/>
        <v>0</v>
      </c>
      <c r="AT7" s="126">
        <f t="shared" si="0"/>
        <v>0</v>
      </c>
      <c r="AU7" s="126">
        <f t="shared" si="0"/>
        <v>0</v>
      </c>
      <c r="AV7" s="126">
        <f t="shared" si="0"/>
        <v>0</v>
      </c>
      <c r="AW7" s="126">
        <f t="shared" si="0"/>
        <v>0</v>
      </c>
      <c r="AX7" s="126">
        <f t="shared" si="0"/>
        <v>0</v>
      </c>
      <c r="AY7" s="126">
        <f t="shared" si="0"/>
        <v>0</v>
      </c>
      <c r="BB7" s="26">
        <f>SUM(BB9:BB1000)</f>
        <v>0</v>
      </c>
      <c r="BC7" s="26">
        <f t="shared" ref="BC7:CG7" si="1">SUM(BC9:BC1000)</f>
        <v>0</v>
      </c>
      <c r="BD7" s="26">
        <f t="shared" si="1"/>
        <v>0</v>
      </c>
      <c r="BE7" s="26">
        <f t="shared" si="1"/>
        <v>0</v>
      </c>
      <c r="BF7" s="26">
        <f t="shared" si="1"/>
        <v>0</v>
      </c>
      <c r="BG7" s="26">
        <f t="shared" si="1"/>
        <v>0</v>
      </c>
      <c r="BH7" s="26">
        <f t="shared" si="1"/>
        <v>0</v>
      </c>
      <c r="BI7" s="26">
        <f t="shared" si="1"/>
        <v>0</v>
      </c>
      <c r="BJ7" s="26">
        <f t="shared" si="1"/>
        <v>0</v>
      </c>
      <c r="BK7" s="26">
        <f t="shared" si="1"/>
        <v>0</v>
      </c>
      <c r="BL7" s="26">
        <f t="shared" si="1"/>
        <v>0</v>
      </c>
      <c r="BM7" s="26">
        <f t="shared" si="1"/>
        <v>0</v>
      </c>
      <c r="BN7" s="26">
        <f t="shared" si="1"/>
        <v>0</v>
      </c>
      <c r="BO7" s="26">
        <f t="shared" si="1"/>
        <v>0</v>
      </c>
      <c r="BP7" s="26">
        <f t="shared" si="1"/>
        <v>0</v>
      </c>
      <c r="BQ7" s="26">
        <f t="shared" si="1"/>
        <v>0</v>
      </c>
      <c r="BR7" s="26">
        <f t="shared" si="1"/>
        <v>0</v>
      </c>
      <c r="BS7" s="26">
        <f t="shared" si="1"/>
        <v>0</v>
      </c>
      <c r="BT7" s="26">
        <f t="shared" si="1"/>
        <v>0</v>
      </c>
      <c r="BU7" s="26">
        <f t="shared" si="1"/>
        <v>0</v>
      </c>
      <c r="BV7" s="26">
        <f t="shared" si="1"/>
        <v>0</v>
      </c>
      <c r="BW7" s="26">
        <f t="shared" si="1"/>
        <v>0</v>
      </c>
      <c r="BX7" s="26">
        <f t="shared" si="1"/>
        <v>0</v>
      </c>
      <c r="BY7" s="26">
        <f t="shared" si="1"/>
        <v>0</v>
      </c>
      <c r="BZ7" s="26">
        <f t="shared" si="1"/>
        <v>0</v>
      </c>
      <c r="CA7" s="26">
        <f t="shared" si="1"/>
        <v>0</v>
      </c>
      <c r="CB7" s="26">
        <f t="shared" si="1"/>
        <v>0</v>
      </c>
      <c r="CC7" s="26">
        <f t="shared" si="1"/>
        <v>0</v>
      </c>
      <c r="CD7" s="26">
        <f t="shared" si="1"/>
        <v>0</v>
      </c>
      <c r="CE7" s="26">
        <f t="shared" si="1"/>
        <v>0</v>
      </c>
      <c r="CF7" s="26">
        <f t="shared" si="1"/>
        <v>0</v>
      </c>
      <c r="CG7" s="26">
        <f t="shared" si="1"/>
        <v>0</v>
      </c>
      <c r="CH7" s="19"/>
      <c r="CI7" s="19"/>
      <c r="CJ7" s="19"/>
      <c r="CK7" s="19"/>
      <c r="CL7" s="19"/>
      <c r="CM7" s="19"/>
      <c r="CN7" s="19"/>
      <c r="CO7" s="19"/>
    </row>
    <row r="8" spans="2:108" ht="114.75" customHeight="1" thickBot="1" x14ac:dyDescent="0.25">
      <c r="B8" s="119" t="s">
        <v>54</v>
      </c>
      <c r="C8" s="120" t="s">
        <v>118</v>
      </c>
      <c r="D8" s="121" t="s">
        <v>119</v>
      </c>
      <c r="E8" s="122" t="s">
        <v>29</v>
      </c>
      <c r="F8" s="123" t="s">
        <v>30</v>
      </c>
      <c r="G8" s="120" t="s">
        <v>60</v>
      </c>
      <c r="H8" s="124" t="s">
        <v>61</v>
      </c>
      <c r="I8" s="120" t="s">
        <v>120</v>
      </c>
      <c r="J8" s="120" t="s">
        <v>29</v>
      </c>
      <c r="K8" s="120" t="s">
        <v>30</v>
      </c>
      <c r="L8" s="120" t="s">
        <v>29</v>
      </c>
      <c r="M8" s="120" t="s">
        <v>30</v>
      </c>
      <c r="N8" s="560" t="s">
        <v>352</v>
      </c>
      <c r="O8" s="561"/>
      <c r="P8" s="561"/>
      <c r="Q8" s="562"/>
      <c r="R8" s="33" t="s">
        <v>121</v>
      </c>
      <c r="S8" s="33" t="s">
        <v>122</v>
      </c>
      <c r="T8" s="33" t="s">
        <v>67</v>
      </c>
      <c r="U8" s="33" t="s">
        <v>68</v>
      </c>
      <c r="V8" s="36" t="s">
        <v>69</v>
      </c>
      <c r="W8" s="36" t="s">
        <v>70</v>
      </c>
      <c r="X8" s="123" t="s">
        <v>71</v>
      </c>
      <c r="Y8" s="123" t="s">
        <v>72</v>
      </c>
      <c r="Z8" s="120" t="s">
        <v>78</v>
      </c>
      <c r="AA8" s="120" t="s">
        <v>79</v>
      </c>
      <c r="AB8" s="120" t="s">
        <v>75</v>
      </c>
      <c r="AC8" s="36" t="s">
        <v>123</v>
      </c>
      <c r="AD8" s="36" t="s">
        <v>124</v>
      </c>
      <c r="AE8" s="120" t="s">
        <v>125</v>
      </c>
      <c r="AF8" s="36" t="s">
        <v>126</v>
      </c>
      <c r="AG8" s="36" t="s">
        <v>127</v>
      </c>
      <c r="AH8" s="37" t="s">
        <v>128</v>
      </c>
      <c r="AI8" s="37" t="s">
        <v>80</v>
      </c>
      <c r="AJ8" s="37" t="s">
        <v>81</v>
      </c>
      <c r="AK8" s="125" t="s">
        <v>82</v>
      </c>
      <c r="AL8" s="125" t="s">
        <v>83</v>
      </c>
      <c r="AM8" s="125" t="s">
        <v>129</v>
      </c>
      <c r="AN8" s="38" t="s">
        <v>85</v>
      </c>
      <c r="AO8" s="38" t="s">
        <v>86</v>
      </c>
      <c r="AP8" s="38" t="s">
        <v>87</v>
      </c>
      <c r="AQ8" s="39" t="s">
        <v>88</v>
      </c>
      <c r="AR8" s="39" t="s">
        <v>89</v>
      </c>
      <c r="AS8" s="40" t="s">
        <v>130</v>
      </c>
      <c r="AT8" s="40" t="s">
        <v>91</v>
      </c>
      <c r="AU8" s="40" t="s">
        <v>92</v>
      </c>
      <c r="AV8" s="39" t="s">
        <v>93</v>
      </c>
      <c r="AW8" s="40" t="s">
        <v>94</v>
      </c>
      <c r="AX8" s="40" t="s">
        <v>335</v>
      </c>
      <c r="AY8" s="40" t="s">
        <v>132</v>
      </c>
      <c r="BB8" s="30" t="str">
        <f>R8</f>
        <v>Box Reface</v>
      </c>
      <c r="BC8" s="30" t="str">
        <f>T8</f>
        <v>Pin Reface:</v>
      </c>
      <c r="BD8" s="30" t="str">
        <f>V8</f>
        <v>Damaged Seal Box:</v>
      </c>
      <c r="BE8" s="30" t="str">
        <f t="shared" ref="BE8:CG8" si="2">W8</f>
        <v>Damaged Seal Pin:</v>
      </c>
      <c r="BF8" s="30" t="str">
        <f t="shared" si="2"/>
        <v>Damaged Threads Box:</v>
      </c>
      <c r="BG8" s="30" t="str">
        <f t="shared" si="2"/>
        <v>Damaged Threads Pin:</v>
      </c>
      <c r="BH8" s="30" t="str">
        <f t="shared" si="2"/>
        <v>Swelled Box:</v>
      </c>
      <c r="BI8" s="30" t="str">
        <f t="shared" si="2"/>
        <v>Short Pin:</v>
      </c>
      <c r="BJ8" s="30" t="str">
        <f t="shared" si="2"/>
        <v>Bent Tube:</v>
      </c>
      <c r="BK8" s="30" t="str">
        <f t="shared" si="2"/>
        <v>Overfaced Box:</v>
      </c>
      <c r="BL8" s="30" t="str">
        <f t="shared" si="2"/>
        <v>Overfaced Pin:</v>
      </c>
      <c r="BM8" s="30" t="str">
        <f t="shared" si="2"/>
        <v>Pitted Box:</v>
      </c>
      <c r="BN8" s="30" t="str">
        <f t="shared" si="2"/>
        <v>Pitted Pin:</v>
      </c>
      <c r="BO8" s="30" t="str">
        <f t="shared" si="2"/>
        <v>Other Damage:</v>
      </c>
      <c r="BP8" s="30" t="str">
        <f t="shared" si="2"/>
        <v>Damaged Hardband CWP:</v>
      </c>
      <c r="BQ8" s="30" t="str">
        <f t="shared" si="2"/>
        <v>Damaged Hardband Box:</v>
      </c>
      <c r="BR8" s="30" t="str">
        <f t="shared" si="2"/>
        <v>Damaged Hardband Pin:</v>
      </c>
      <c r="BS8" s="30" t="str">
        <f t="shared" si="2"/>
        <v>Hardband Box:</v>
      </c>
      <c r="BT8" s="30" t="str">
        <f t="shared" si="2"/>
        <v>Hardband Centerpad #1:</v>
      </c>
      <c r="BU8" s="30" t="str">
        <f t="shared" si="2"/>
        <v>Hardband Centerpad #2</v>
      </c>
      <c r="BV8" s="30" t="str">
        <f t="shared" si="2"/>
        <v>Hardband Pin:</v>
      </c>
      <c r="BW8" s="30" t="str">
        <f t="shared" si="2"/>
        <v>DBR Hardband Box:</v>
      </c>
      <c r="BX8" s="30" t="str">
        <f t="shared" si="2"/>
        <v>DBR Hardband Pin:</v>
      </c>
      <c r="BY8" s="30" t="str">
        <f t="shared" si="2"/>
        <v>Minimum Wall Tube:</v>
      </c>
      <c r="BZ8" s="30" t="str">
        <f t="shared" si="2"/>
        <v>Min Tong Box:</v>
      </c>
      <c r="CA8" s="30" t="str">
        <f t="shared" si="2"/>
        <v>Min Tong Pin</v>
      </c>
      <c r="CB8" s="30" t="str">
        <f t="shared" si="2"/>
        <v>Min Bevel Diameter Box:</v>
      </c>
      <c r="CC8" s="30" t="str">
        <f t="shared" si="2"/>
        <v>Min Bevel Diameter Pin:</v>
      </c>
      <c r="CD8" s="30" t="str">
        <f t="shared" si="2"/>
        <v>Under Gauge:</v>
      </c>
      <c r="CE8" s="30" t="str">
        <f t="shared" si="2"/>
        <v>Damaged Tube:</v>
      </c>
      <c r="CF8" s="30" t="str">
        <f t="shared" si="2"/>
        <v>Cracked:</v>
      </c>
      <c r="CG8" s="30" t="str">
        <f t="shared" si="2"/>
        <v>Other DBR:</v>
      </c>
      <c r="CT8" s="204" t="s">
        <v>353</v>
      </c>
      <c r="CU8" s="204" t="s">
        <v>354</v>
      </c>
      <c r="CV8" s="204" t="s">
        <v>355</v>
      </c>
      <c r="CW8" s="204" t="s">
        <v>356</v>
      </c>
      <c r="CX8" s="204" t="s">
        <v>357</v>
      </c>
      <c r="CY8" s="204" t="s">
        <v>358</v>
      </c>
      <c r="CZ8" s="204"/>
      <c r="DA8" s="204" t="s">
        <v>379</v>
      </c>
      <c r="DB8" s="204" t="s">
        <v>380</v>
      </c>
      <c r="DC8" s="204" t="s">
        <v>381</v>
      </c>
      <c r="DD8" s="204" t="s">
        <v>359</v>
      </c>
    </row>
    <row r="9" spans="2:108" ht="15" customHeight="1" x14ac:dyDescent="0.25">
      <c r="B9" s="128">
        <v>1</v>
      </c>
      <c r="C9" s="129"/>
      <c r="D9" s="130"/>
      <c r="E9" s="129" t="s">
        <v>154</v>
      </c>
      <c r="F9" s="129" t="s">
        <v>154</v>
      </c>
      <c r="G9" s="155"/>
      <c r="H9" s="155"/>
      <c r="I9" s="129" t="s">
        <v>154</v>
      </c>
      <c r="J9" s="155" t="s">
        <v>154</v>
      </c>
      <c r="K9" s="155" t="s">
        <v>154</v>
      </c>
      <c r="L9" s="131" t="s">
        <v>154</v>
      </c>
      <c r="M9" s="131" t="s">
        <v>154</v>
      </c>
      <c r="N9" s="563"/>
      <c r="O9" s="564"/>
      <c r="P9" s="564"/>
      <c r="Q9" s="565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3"/>
      <c r="AD9" s="133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4"/>
      <c r="AT9" s="134"/>
      <c r="AU9" s="134"/>
      <c r="AV9" s="134"/>
      <c r="AW9" s="134"/>
      <c r="AX9" s="134"/>
      <c r="AY9" s="135"/>
      <c r="BB9" s="153">
        <f>IF(R9="x",1,0)</f>
        <v>0</v>
      </c>
      <c r="BC9" s="153">
        <f>IF(T9="x",1,0)</f>
        <v>0</v>
      </c>
      <c r="BD9" s="153">
        <f>IF(V9="x",1,0)</f>
        <v>0</v>
      </c>
      <c r="BE9" s="153">
        <f t="shared" ref="BE9:CG9" si="3">IF(W9="x",1,0)</f>
        <v>0</v>
      </c>
      <c r="BF9" s="153">
        <f t="shared" si="3"/>
        <v>0</v>
      </c>
      <c r="BG9" s="153">
        <f t="shared" si="3"/>
        <v>0</v>
      </c>
      <c r="BH9" s="153">
        <f t="shared" si="3"/>
        <v>0</v>
      </c>
      <c r="BI9" s="153">
        <f t="shared" si="3"/>
        <v>0</v>
      </c>
      <c r="BJ9" s="153">
        <f t="shared" si="3"/>
        <v>0</v>
      </c>
      <c r="BK9" s="153">
        <f t="shared" si="3"/>
        <v>0</v>
      </c>
      <c r="BL9" s="153">
        <f t="shared" si="3"/>
        <v>0</v>
      </c>
      <c r="BM9" s="153">
        <f t="shared" si="3"/>
        <v>0</v>
      </c>
      <c r="BN9" s="153">
        <f t="shared" si="3"/>
        <v>0</v>
      </c>
      <c r="BO9" s="153">
        <f t="shared" si="3"/>
        <v>0</v>
      </c>
      <c r="BP9" s="153">
        <f t="shared" si="3"/>
        <v>0</v>
      </c>
      <c r="BQ9" s="153">
        <f t="shared" si="3"/>
        <v>0</v>
      </c>
      <c r="BR9" s="153">
        <f t="shared" si="3"/>
        <v>0</v>
      </c>
      <c r="BS9" s="153">
        <f t="shared" si="3"/>
        <v>0</v>
      </c>
      <c r="BT9" s="153">
        <f t="shared" si="3"/>
        <v>0</v>
      </c>
      <c r="BU9" s="153">
        <f t="shared" si="3"/>
        <v>0</v>
      </c>
      <c r="BV9" s="153">
        <f t="shared" si="3"/>
        <v>0</v>
      </c>
      <c r="BW9" s="153">
        <f t="shared" si="3"/>
        <v>0</v>
      </c>
      <c r="BX9" s="153">
        <f t="shared" si="3"/>
        <v>0</v>
      </c>
      <c r="BY9" s="153">
        <f t="shared" si="3"/>
        <v>0</v>
      </c>
      <c r="BZ9" s="153">
        <f t="shared" si="3"/>
        <v>0</v>
      </c>
      <c r="CA9" s="153">
        <f t="shared" si="3"/>
        <v>0</v>
      </c>
      <c r="CB9" s="153">
        <f t="shared" si="3"/>
        <v>0</v>
      </c>
      <c r="CC9" s="153">
        <f t="shared" si="3"/>
        <v>0</v>
      </c>
      <c r="CD9" s="153">
        <f t="shared" si="3"/>
        <v>0</v>
      </c>
      <c r="CE9" s="153">
        <f t="shared" si="3"/>
        <v>0</v>
      </c>
      <c r="CF9" s="153">
        <f t="shared" si="3"/>
        <v>0</v>
      </c>
      <c r="CG9" s="153">
        <f t="shared" si="3"/>
        <v>0</v>
      </c>
      <c r="CH9" s="19"/>
      <c r="CI9" s="19"/>
      <c r="CJ9" s="19"/>
      <c r="CK9" s="19"/>
      <c r="CL9" s="19"/>
      <c r="CM9" s="19"/>
      <c r="CN9" s="19"/>
      <c r="CO9" s="19"/>
    </row>
    <row r="10" spans="2:108" ht="15" x14ac:dyDescent="0.25">
      <c r="B10" s="136">
        <v>2</v>
      </c>
      <c r="C10" s="137"/>
      <c r="D10" s="138"/>
      <c r="E10" s="137" t="s">
        <v>154</v>
      </c>
      <c r="F10" s="137" t="s">
        <v>154</v>
      </c>
      <c r="G10" s="154"/>
      <c r="H10" s="154"/>
      <c r="I10" s="137" t="s">
        <v>154</v>
      </c>
      <c r="J10" s="154" t="s">
        <v>154</v>
      </c>
      <c r="K10" s="154" t="s">
        <v>154</v>
      </c>
      <c r="L10" s="137" t="s">
        <v>154</v>
      </c>
      <c r="M10" s="137" t="s">
        <v>154</v>
      </c>
      <c r="N10" s="557"/>
      <c r="O10" s="558"/>
      <c r="P10" s="558"/>
      <c r="Q10" s="55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40"/>
      <c r="AD10" s="140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41"/>
      <c r="AT10" s="141"/>
      <c r="AU10" s="141"/>
      <c r="AV10" s="141"/>
      <c r="AW10" s="141"/>
      <c r="AX10" s="141"/>
      <c r="AY10" s="142"/>
      <c r="BB10" s="153">
        <f t="shared" ref="BB10:BB73" si="4">IF(R10="x",1,0)</f>
        <v>0</v>
      </c>
      <c r="BC10" s="153">
        <f t="shared" ref="BC10:BC73" si="5">IF(T10="x",1,0)</f>
        <v>0</v>
      </c>
      <c r="BD10" s="153">
        <f t="shared" ref="BD10:BD73" si="6">IF(V10="x",1,0)</f>
        <v>0</v>
      </c>
      <c r="BE10" s="153">
        <f t="shared" ref="BE10:BE73" si="7">IF(W10="x",1,0)</f>
        <v>0</v>
      </c>
      <c r="BF10" s="153">
        <f t="shared" ref="BF10:BF73" si="8">IF(X10="x",1,0)</f>
        <v>0</v>
      </c>
      <c r="BG10" s="153">
        <f t="shared" ref="BG10:BG73" si="9">IF(Y10="x",1,0)</f>
        <v>0</v>
      </c>
      <c r="BH10" s="153">
        <f t="shared" ref="BH10:BH73" si="10">IF(Z10="x",1,0)</f>
        <v>0</v>
      </c>
      <c r="BI10" s="153">
        <f t="shared" ref="BI10:BI73" si="11">IF(AA10="x",1,0)</f>
        <v>0</v>
      </c>
      <c r="BJ10" s="153">
        <f t="shared" ref="BJ10:BJ73" si="12">IF(AB10="x",1,0)</f>
        <v>0</v>
      </c>
      <c r="BK10" s="153">
        <f t="shared" ref="BK10:BK73" si="13">IF(AC10="x",1,0)</f>
        <v>0</v>
      </c>
      <c r="BL10" s="153">
        <f t="shared" ref="BL10:BL73" si="14">IF(AD10="x",1,0)</f>
        <v>0</v>
      </c>
      <c r="BM10" s="153">
        <f t="shared" ref="BM10:BM73" si="15">IF(AE10="x",1,0)</f>
        <v>0</v>
      </c>
      <c r="BN10" s="153">
        <f t="shared" ref="BN10:BN73" si="16">IF(AF10="x",1,0)</f>
        <v>0</v>
      </c>
      <c r="BO10" s="153">
        <f t="shared" ref="BO10:BO73" si="17">IF(AG10="x",1,0)</f>
        <v>0</v>
      </c>
      <c r="BP10" s="153">
        <f t="shared" ref="BP10:BP73" si="18">IF(AH10="x",1,0)</f>
        <v>0</v>
      </c>
      <c r="BQ10" s="153">
        <f t="shared" ref="BQ10:BQ73" si="19">IF(AI10="x",1,0)</f>
        <v>0</v>
      </c>
      <c r="BR10" s="153">
        <f t="shared" ref="BR10:BR73" si="20">IF(AJ10="x",1,0)</f>
        <v>0</v>
      </c>
      <c r="BS10" s="153">
        <f t="shared" ref="BS10:BS73" si="21">IF(AK10="x",1,0)</f>
        <v>0</v>
      </c>
      <c r="BT10" s="153">
        <f t="shared" ref="BT10:BT73" si="22">IF(AL10="x",1,0)</f>
        <v>0</v>
      </c>
      <c r="BU10" s="153">
        <f t="shared" ref="BU10:BU73" si="23">IF(AM10="x",1,0)</f>
        <v>0</v>
      </c>
      <c r="BV10" s="153">
        <f t="shared" ref="BV10:BV73" si="24">IF(AN10="x",1,0)</f>
        <v>0</v>
      </c>
      <c r="BW10" s="153">
        <f t="shared" ref="BW10:BW73" si="25">IF(AO10="x",1,0)</f>
        <v>0</v>
      </c>
      <c r="BX10" s="153">
        <f t="shared" ref="BX10:BX73" si="26">IF(AP10="x",1,0)</f>
        <v>0</v>
      </c>
      <c r="BY10" s="153">
        <f t="shared" ref="BY10:BY73" si="27">IF(AQ10="x",1,0)</f>
        <v>0</v>
      </c>
      <c r="BZ10" s="153">
        <f t="shared" ref="BZ10:BZ73" si="28">IF(AR10="x",1,0)</f>
        <v>0</v>
      </c>
      <c r="CA10" s="153">
        <f t="shared" ref="CA10:CA73" si="29">IF(AS10="x",1,0)</f>
        <v>0</v>
      </c>
      <c r="CB10" s="153">
        <f t="shared" ref="CB10:CB73" si="30">IF(AT10="x",1,0)</f>
        <v>0</v>
      </c>
      <c r="CC10" s="153">
        <f t="shared" ref="CC10:CC73" si="31">IF(AU10="x",1,0)</f>
        <v>0</v>
      </c>
      <c r="CD10" s="153">
        <f t="shared" ref="CD10:CD73" si="32">IF(AV10="x",1,0)</f>
        <v>0</v>
      </c>
      <c r="CE10" s="153">
        <f t="shared" ref="CE10:CE73" si="33">IF(AW10="x",1,0)</f>
        <v>0</v>
      </c>
      <c r="CF10" s="153">
        <f t="shared" ref="CF10:CF73" si="34">IF(AX10="x",1,0)</f>
        <v>0</v>
      </c>
      <c r="CG10" s="153">
        <f t="shared" ref="CG10:CG73" si="35">IF(AY10="x",1,0)</f>
        <v>0</v>
      </c>
      <c r="CH10" s="19"/>
      <c r="CI10" s="19"/>
      <c r="CJ10" s="19"/>
      <c r="CK10" s="19"/>
      <c r="CL10" s="19"/>
      <c r="CM10" s="19"/>
      <c r="CN10" s="19"/>
      <c r="CO10" s="19"/>
    </row>
    <row r="11" spans="2:108" ht="15" x14ac:dyDescent="0.25">
      <c r="B11" s="136">
        <v>3</v>
      </c>
      <c r="C11" s="137"/>
      <c r="D11" s="138"/>
      <c r="E11" s="137" t="s">
        <v>154</v>
      </c>
      <c r="F11" s="137" t="s">
        <v>154</v>
      </c>
      <c r="G11" s="154"/>
      <c r="H11" s="154"/>
      <c r="I11" s="137" t="s">
        <v>154</v>
      </c>
      <c r="J11" s="154" t="s">
        <v>154</v>
      </c>
      <c r="K11" s="154" t="s">
        <v>154</v>
      </c>
      <c r="L11" s="137" t="s">
        <v>154</v>
      </c>
      <c r="M11" s="137" t="s">
        <v>154</v>
      </c>
      <c r="N11" s="557"/>
      <c r="O11" s="558"/>
      <c r="P11" s="558"/>
      <c r="Q11" s="55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40"/>
      <c r="AD11" s="140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41"/>
      <c r="AT11" s="141"/>
      <c r="AU11" s="141"/>
      <c r="AV11" s="141"/>
      <c r="AW11" s="141"/>
      <c r="AX11" s="141"/>
      <c r="AY11" s="142"/>
      <c r="BB11" s="153">
        <f t="shared" si="4"/>
        <v>0</v>
      </c>
      <c r="BC11" s="153">
        <f t="shared" si="5"/>
        <v>0</v>
      </c>
      <c r="BD11" s="153">
        <f t="shared" si="6"/>
        <v>0</v>
      </c>
      <c r="BE11" s="153">
        <f t="shared" si="7"/>
        <v>0</v>
      </c>
      <c r="BF11" s="153">
        <f t="shared" si="8"/>
        <v>0</v>
      </c>
      <c r="BG11" s="153">
        <f t="shared" si="9"/>
        <v>0</v>
      </c>
      <c r="BH11" s="153">
        <f t="shared" si="10"/>
        <v>0</v>
      </c>
      <c r="BI11" s="153">
        <f t="shared" si="11"/>
        <v>0</v>
      </c>
      <c r="BJ11" s="153">
        <f t="shared" si="12"/>
        <v>0</v>
      </c>
      <c r="BK11" s="153">
        <f t="shared" si="13"/>
        <v>0</v>
      </c>
      <c r="BL11" s="153">
        <f t="shared" si="14"/>
        <v>0</v>
      </c>
      <c r="BM11" s="153">
        <f t="shared" si="15"/>
        <v>0</v>
      </c>
      <c r="BN11" s="153">
        <f t="shared" si="16"/>
        <v>0</v>
      </c>
      <c r="BO11" s="153">
        <f t="shared" si="17"/>
        <v>0</v>
      </c>
      <c r="BP11" s="153">
        <f t="shared" si="18"/>
        <v>0</v>
      </c>
      <c r="BQ11" s="153">
        <f t="shared" si="19"/>
        <v>0</v>
      </c>
      <c r="BR11" s="153">
        <f t="shared" si="20"/>
        <v>0</v>
      </c>
      <c r="BS11" s="153">
        <f t="shared" si="21"/>
        <v>0</v>
      </c>
      <c r="BT11" s="153">
        <f t="shared" si="22"/>
        <v>0</v>
      </c>
      <c r="BU11" s="153">
        <f t="shared" si="23"/>
        <v>0</v>
      </c>
      <c r="BV11" s="153">
        <f t="shared" si="24"/>
        <v>0</v>
      </c>
      <c r="BW11" s="153">
        <f t="shared" si="25"/>
        <v>0</v>
      </c>
      <c r="BX11" s="153">
        <f t="shared" si="26"/>
        <v>0</v>
      </c>
      <c r="BY11" s="153">
        <f t="shared" si="27"/>
        <v>0</v>
      </c>
      <c r="BZ11" s="153">
        <f t="shared" si="28"/>
        <v>0</v>
      </c>
      <c r="CA11" s="153">
        <f t="shared" si="29"/>
        <v>0</v>
      </c>
      <c r="CB11" s="153">
        <f t="shared" si="30"/>
        <v>0</v>
      </c>
      <c r="CC11" s="153">
        <f t="shared" si="31"/>
        <v>0</v>
      </c>
      <c r="CD11" s="153">
        <f t="shared" si="32"/>
        <v>0</v>
      </c>
      <c r="CE11" s="153">
        <f t="shared" si="33"/>
        <v>0</v>
      </c>
      <c r="CF11" s="153">
        <f t="shared" si="34"/>
        <v>0</v>
      </c>
      <c r="CG11" s="153">
        <f t="shared" si="35"/>
        <v>0</v>
      </c>
      <c r="CH11" s="19"/>
      <c r="CI11" s="19"/>
      <c r="CJ11" s="19"/>
      <c r="CK11" s="19"/>
      <c r="CL11" s="19"/>
      <c r="CM11" s="19"/>
      <c r="CN11" s="19"/>
      <c r="CO11" s="19"/>
    </row>
    <row r="12" spans="2:108" ht="15" x14ac:dyDescent="0.25">
      <c r="B12" s="136">
        <v>4</v>
      </c>
      <c r="C12" s="137"/>
      <c r="D12" s="138"/>
      <c r="E12" s="137" t="s">
        <v>154</v>
      </c>
      <c r="F12" s="137" t="s">
        <v>154</v>
      </c>
      <c r="G12" s="154"/>
      <c r="H12" s="154"/>
      <c r="I12" s="137" t="s">
        <v>154</v>
      </c>
      <c r="J12" s="154" t="s">
        <v>154</v>
      </c>
      <c r="K12" s="154" t="s">
        <v>154</v>
      </c>
      <c r="L12" s="137" t="s">
        <v>154</v>
      </c>
      <c r="M12" s="137" t="s">
        <v>154</v>
      </c>
      <c r="N12" s="557"/>
      <c r="O12" s="558"/>
      <c r="P12" s="558"/>
      <c r="Q12" s="55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40"/>
      <c r="AD12" s="140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41"/>
      <c r="AT12" s="141"/>
      <c r="AU12" s="141"/>
      <c r="AV12" s="141"/>
      <c r="AW12" s="141"/>
      <c r="AX12" s="141"/>
      <c r="AY12" s="142"/>
      <c r="BB12" s="153">
        <f t="shared" si="4"/>
        <v>0</v>
      </c>
      <c r="BC12" s="153">
        <f t="shared" si="5"/>
        <v>0</v>
      </c>
      <c r="BD12" s="153">
        <f t="shared" si="6"/>
        <v>0</v>
      </c>
      <c r="BE12" s="153">
        <f t="shared" si="7"/>
        <v>0</v>
      </c>
      <c r="BF12" s="153">
        <f t="shared" si="8"/>
        <v>0</v>
      </c>
      <c r="BG12" s="153">
        <f t="shared" si="9"/>
        <v>0</v>
      </c>
      <c r="BH12" s="153">
        <f t="shared" si="10"/>
        <v>0</v>
      </c>
      <c r="BI12" s="153">
        <f t="shared" si="11"/>
        <v>0</v>
      </c>
      <c r="BJ12" s="153">
        <f t="shared" si="12"/>
        <v>0</v>
      </c>
      <c r="BK12" s="153">
        <f t="shared" si="13"/>
        <v>0</v>
      </c>
      <c r="BL12" s="153">
        <f t="shared" si="14"/>
        <v>0</v>
      </c>
      <c r="BM12" s="153">
        <f t="shared" si="15"/>
        <v>0</v>
      </c>
      <c r="BN12" s="153">
        <f t="shared" si="16"/>
        <v>0</v>
      </c>
      <c r="BO12" s="153">
        <f t="shared" si="17"/>
        <v>0</v>
      </c>
      <c r="BP12" s="153">
        <f t="shared" si="18"/>
        <v>0</v>
      </c>
      <c r="BQ12" s="153">
        <f t="shared" si="19"/>
        <v>0</v>
      </c>
      <c r="BR12" s="153">
        <f t="shared" si="20"/>
        <v>0</v>
      </c>
      <c r="BS12" s="153">
        <f t="shared" si="21"/>
        <v>0</v>
      </c>
      <c r="BT12" s="153">
        <f t="shared" si="22"/>
        <v>0</v>
      </c>
      <c r="BU12" s="153">
        <f t="shared" si="23"/>
        <v>0</v>
      </c>
      <c r="BV12" s="153">
        <f t="shared" si="24"/>
        <v>0</v>
      </c>
      <c r="BW12" s="153">
        <f t="shared" si="25"/>
        <v>0</v>
      </c>
      <c r="BX12" s="153">
        <f t="shared" si="26"/>
        <v>0</v>
      </c>
      <c r="BY12" s="153">
        <f t="shared" si="27"/>
        <v>0</v>
      </c>
      <c r="BZ12" s="153">
        <f t="shared" si="28"/>
        <v>0</v>
      </c>
      <c r="CA12" s="153">
        <f t="shared" si="29"/>
        <v>0</v>
      </c>
      <c r="CB12" s="153">
        <f t="shared" si="30"/>
        <v>0</v>
      </c>
      <c r="CC12" s="153">
        <f t="shared" si="31"/>
        <v>0</v>
      </c>
      <c r="CD12" s="153">
        <f t="shared" si="32"/>
        <v>0</v>
      </c>
      <c r="CE12" s="153">
        <f t="shared" si="33"/>
        <v>0</v>
      </c>
      <c r="CF12" s="153">
        <f t="shared" si="34"/>
        <v>0</v>
      </c>
      <c r="CG12" s="153">
        <f t="shared" si="35"/>
        <v>0</v>
      </c>
      <c r="CH12" s="19"/>
      <c r="CI12" s="19"/>
      <c r="CJ12" s="19"/>
      <c r="CK12" s="19"/>
      <c r="CL12" s="19"/>
      <c r="CM12" s="19"/>
      <c r="CN12" s="19"/>
      <c r="CO12" s="19"/>
    </row>
    <row r="13" spans="2:108" ht="15" x14ac:dyDescent="0.25">
      <c r="B13" s="136">
        <v>5</v>
      </c>
      <c r="C13" s="137"/>
      <c r="D13" s="138"/>
      <c r="E13" s="137" t="s">
        <v>154</v>
      </c>
      <c r="F13" s="137" t="s">
        <v>154</v>
      </c>
      <c r="G13" s="154"/>
      <c r="H13" s="154"/>
      <c r="I13" s="137" t="s">
        <v>154</v>
      </c>
      <c r="J13" s="154" t="s">
        <v>154</v>
      </c>
      <c r="K13" s="154" t="s">
        <v>154</v>
      </c>
      <c r="L13" s="137" t="s">
        <v>154</v>
      </c>
      <c r="M13" s="137" t="s">
        <v>154</v>
      </c>
      <c r="N13" s="557"/>
      <c r="O13" s="558"/>
      <c r="P13" s="558"/>
      <c r="Q13" s="55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40"/>
      <c r="AD13" s="140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41"/>
      <c r="AT13" s="141"/>
      <c r="AU13" s="141"/>
      <c r="AV13" s="141"/>
      <c r="AW13" s="141"/>
      <c r="AX13" s="141"/>
      <c r="AY13" s="142"/>
      <c r="BB13" s="153">
        <f t="shared" si="4"/>
        <v>0</v>
      </c>
      <c r="BC13" s="153">
        <f t="shared" si="5"/>
        <v>0</v>
      </c>
      <c r="BD13" s="153">
        <f t="shared" si="6"/>
        <v>0</v>
      </c>
      <c r="BE13" s="153">
        <f t="shared" si="7"/>
        <v>0</v>
      </c>
      <c r="BF13" s="153">
        <f t="shared" si="8"/>
        <v>0</v>
      </c>
      <c r="BG13" s="153">
        <f t="shared" si="9"/>
        <v>0</v>
      </c>
      <c r="BH13" s="153">
        <f t="shared" si="10"/>
        <v>0</v>
      </c>
      <c r="BI13" s="153">
        <f t="shared" si="11"/>
        <v>0</v>
      </c>
      <c r="BJ13" s="153">
        <f t="shared" si="12"/>
        <v>0</v>
      </c>
      <c r="BK13" s="153">
        <f t="shared" si="13"/>
        <v>0</v>
      </c>
      <c r="BL13" s="153">
        <f t="shared" si="14"/>
        <v>0</v>
      </c>
      <c r="BM13" s="153">
        <f t="shared" si="15"/>
        <v>0</v>
      </c>
      <c r="BN13" s="153">
        <f t="shared" si="16"/>
        <v>0</v>
      </c>
      <c r="BO13" s="153">
        <f t="shared" si="17"/>
        <v>0</v>
      </c>
      <c r="BP13" s="153">
        <f t="shared" si="18"/>
        <v>0</v>
      </c>
      <c r="BQ13" s="153">
        <f t="shared" si="19"/>
        <v>0</v>
      </c>
      <c r="BR13" s="153">
        <f t="shared" si="20"/>
        <v>0</v>
      </c>
      <c r="BS13" s="153">
        <f t="shared" si="21"/>
        <v>0</v>
      </c>
      <c r="BT13" s="153">
        <f t="shared" si="22"/>
        <v>0</v>
      </c>
      <c r="BU13" s="153">
        <f t="shared" si="23"/>
        <v>0</v>
      </c>
      <c r="BV13" s="153">
        <f t="shared" si="24"/>
        <v>0</v>
      </c>
      <c r="BW13" s="153">
        <f t="shared" si="25"/>
        <v>0</v>
      </c>
      <c r="BX13" s="153">
        <f t="shared" si="26"/>
        <v>0</v>
      </c>
      <c r="BY13" s="153">
        <f t="shared" si="27"/>
        <v>0</v>
      </c>
      <c r="BZ13" s="153">
        <f t="shared" si="28"/>
        <v>0</v>
      </c>
      <c r="CA13" s="153">
        <f t="shared" si="29"/>
        <v>0</v>
      </c>
      <c r="CB13" s="153">
        <f t="shared" si="30"/>
        <v>0</v>
      </c>
      <c r="CC13" s="153">
        <f t="shared" si="31"/>
        <v>0</v>
      </c>
      <c r="CD13" s="153">
        <f t="shared" si="32"/>
        <v>0</v>
      </c>
      <c r="CE13" s="153">
        <f t="shared" si="33"/>
        <v>0</v>
      </c>
      <c r="CF13" s="153">
        <f t="shared" si="34"/>
        <v>0</v>
      </c>
      <c r="CG13" s="153">
        <f t="shared" si="35"/>
        <v>0</v>
      </c>
      <c r="CH13" s="19"/>
      <c r="CI13" s="19"/>
      <c r="CJ13" s="19"/>
      <c r="CK13" s="19"/>
      <c r="CL13" s="19"/>
      <c r="CM13" s="19"/>
      <c r="CN13" s="19"/>
      <c r="CO13" s="19"/>
    </row>
    <row r="14" spans="2:108" ht="15" x14ac:dyDescent="0.25">
      <c r="B14" s="136">
        <v>6</v>
      </c>
      <c r="C14" s="137"/>
      <c r="D14" s="138"/>
      <c r="E14" s="137" t="s">
        <v>154</v>
      </c>
      <c r="F14" s="137" t="s">
        <v>154</v>
      </c>
      <c r="G14" s="154"/>
      <c r="H14" s="154"/>
      <c r="I14" s="137" t="s">
        <v>154</v>
      </c>
      <c r="J14" s="154" t="s">
        <v>154</v>
      </c>
      <c r="K14" s="154" t="s">
        <v>154</v>
      </c>
      <c r="L14" s="137" t="s">
        <v>154</v>
      </c>
      <c r="M14" s="137" t="s">
        <v>154</v>
      </c>
      <c r="N14" s="557"/>
      <c r="O14" s="558"/>
      <c r="P14" s="558"/>
      <c r="Q14" s="55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40"/>
      <c r="AD14" s="140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41"/>
      <c r="AT14" s="141"/>
      <c r="AU14" s="141"/>
      <c r="AV14" s="141"/>
      <c r="AW14" s="141"/>
      <c r="AX14" s="141"/>
      <c r="AY14" s="142"/>
      <c r="BB14" s="153">
        <f t="shared" si="4"/>
        <v>0</v>
      </c>
      <c r="BC14" s="153">
        <f t="shared" si="5"/>
        <v>0</v>
      </c>
      <c r="BD14" s="153">
        <f t="shared" si="6"/>
        <v>0</v>
      </c>
      <c r="BE14" s="153">
        <f t="shared" si="7"/>
        <v>0</v>
      </c>
      <c r="BF14" s="153">
        <f t="shared" si="8"/>
        <v>0</v>
      </c>
      <c r="BG14" s="153">
        <f t="shared" si="9"/>
        <v>0</v>
      </c>
      <c r="BH14" s="153">
        <f t="shared" si="10"/>
        <v>0</v>
      </c>
      <c r="BI14" s="153">
        <f t="shared" si="11"/>
        <v>0</v>
      </c>
      <c r="BJ14" s="153">
        <f t="shared" si="12"/>
        <v>0</v>
      </c>
      <c r="BK14" s="153">
        <f t="shared" si="13"/>
        <v>0</v>
      </c>
      <c r="BL14" s="153">
        <f t="shared" si="14"/>
        <v>0</v>
      </c>
      <c r="BM14" s="153">
        <f t="shared" si="15"/>
        <v>0</v>
      </c>
      <c r="BN14" s="153">
        <f t="shared" si="16"/>
        <v>0</v>
      </c>
      <c r="BO14" s="153">
        <f t="shared" si="17"/>
        <v>0</v>
      </c>
      <c r="BP14" s="153">
        <f t="shared" si="18"/>
        <v>0</v>
      </c>
      <c r="BQ14" s="153">
        <f t="shared" si="19"/>
        <v>0</v>
      </c>
      <c r="BR14" s="153">
        <f t="shared" si="20"/>
        <v>0</v>
      </c>
      <c r="BS14" s="153">
        <f t="shared" si="21"/>
        <v>0</v>
      </c>
      <c r="BT14" s="153">
        <f t="shared" si="22"/>
        <v>0</v>
      </c>
      <c r="BU14" s="153">
        <f t="shared" si="23"/>
        <v>0</v>
      </c>
      <c r="BV14" s="153">
        <f t="shared" si="24"/>
        <v>0</v>
      </c>
      <c r="BW14" s="153">
        <f t="shared" si="25"/>
        <v>0</v>
      </c>
      <c r="BX14" s="153">
        <f t="shared" si="26"/>
        <v>0</v>
      </c>
      <c r="BY14" s="153">
        <f t="shared" si="27"/>
        <v>0</v>
      </c>
      <c r="BZ14" s="153">
        <f t="shared" si="28"/>
        <v>0</v>
      </c>
      <c r="CA14" s="153">
        <f t="shared" si="29"/>
        <v>0</v>
      </c>
      <c r="CB14" s="153">
        <f t="shared" si="30"/>
        <v>0</v>
      </c>
      <c r="CC14" s="153">
        <f t="shared" si="31"/>
        <v>0</v>
      </c>
      <c r="CD14" s="153">
        <f t="shared" si="32"/>
        <v>0</v>
      </c>
      <c r="CE14" s="153">
        <f t="shared" si="33"/>
        <v>0</v>
      </c>
      <c r="CF14" s="153">
        <f t="shared" si="34"/>
        <v>0</v>
      </c>
      <c r="CG14" s="153">
        <f t="shared" si="35"/>
        <v>0</v>
      </c>
      <c r="CH14" s="19"/>
      <c r="CI14" s="19"/>
      <c r="CJ14" s="19"/>
      <c r="CK14" s="19"/>
      <c r="CL14" s="19"/>
      <c r="CM14" s="19"/>
      <c r="CN14" s="19"/>
      <c r="CO14" s="19"/>
    </row>
    <row r="15" spans="2:108" ht="15" x14ac:dyDescent="0.25">
      <c r="B15" s="136">
        <v>7</v>
      </c>
      <c r="C15" s="137"/>
      <c r="D15" s="138"/>
      <c r="E15" s="137" t="s">
        <v>154</v>
      </c>
      <c r="F15" s="137" t="s">
        <v>154</v>
      </c>
      <c r="G15" s="154"/>
      <c r="H15" s="154"/>
      <c r="I15" s="137" t="s">
        <v>154</v>
      </c>
      <c r="J15" s="154" t="s">
        <v>154</v>
      </c>
      <c r="K15" s="154" t="s">
        <v>154</v>
      </c>
      <c r="L15" s="137" t="s">
        <v>154</v>
      </c>
      <c r="M15" s="137" t="s">
        <v>154</v>
      </c>
      <c r="N15" s="557"/>
      <c r="O15" s="558"/>
      <c r="P15" s="558"/>
      <c r="Q15" s="55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40"/>
      <c r="AD15" s="140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41"/>
      <c r="AT15" s="141"/>
      <c r="AU15" s="141"/>
      <c r="AV15" s="141"/>
      <c r="AW15" s="141"/>
      <c r="AX15" s="141"/>
      <c r="AY15" s="142"/>
      <c r="BB15" s="153">
        <f t="shared" si="4"/>
        <v>0</v>
      </c>
      <c r="BC15" s="153">
        <f t="shared" si="5"/>
        <v>0</v>
      </c>
      <c r="BD15" s="153">
        <f t="shared" si="6"/>
        <v>0</v>
      </c>
      <c r="BE15" s="153">
        <f t="shared" si="7"/>
        <v>0</v>
      </c>
      <c r="BF15" s="153">
        <f t="shared" si="8"/>
        <v>0</v>
      </c>
      <c r="BG15" s="153">
        <f t="shared" si="9"/>
        <v>0</v>
      </c>
      <c r="BH15" s="153">
        <f t="shared" si="10"/>
        <v>0</v>
      </c>
      <c r="BI15" s="153">
        <f t="shared" si="11"/>
        <v>0</v>
      </c>
      <c r="BJ15" s="153">
        <f t="shared" si="12"/>
        <v>0</v>
      </c>
      <c r="BK15" s="153">
        <f t="shared" si="13"/>
        <v>0</v>
      </c>
      <c r="BL15" s="153">
        <f t="shared" si="14"/>
        <v>0</v>
      </c>
      <c r="BM15" s="153">
        <f t="shared" si="15"/>
        <v>0</v>
      </c>
      <c r="BN15" s="153">
        <f t="shared" si="16"/>
        <v>0</v>
      </c>
      <c r="BO15" s="153">
        <f t="shared" si="17"/>
        <v>0</v>
      </c>
      <c r="BP15" s="153">
        <f t="shared" si="18"/>
        <v>0</v>
      </c>
      <c r="BQ15" s="153">
        <f t="shared" si="19"/>
        <v>0</v>
      </c>
      <c r="BR15" s="153">
        <f t="shared" si="20"/>
        <v>0</v>
      </c>
      <c r="BS15" s="153">
        <f t="shared" si="21"/>
        <v>0</v>
      </c>
      <c r="BT15" s="153">
        <f t="shared" si="22"/>
        <v>0</v>
      </c>
      <c r="BU15" s="153">
        <f t="shared" si="23"/>
        <v>0</v>
      </c>
      <c r="BV15" s="153">
        <f t="shared" si="24"/>
        <v>0</v>
      </c>
      <c r="BW15" s="153">
        <f t="shared" si="25"/>
        <v>0</v>
      </c>
      <c r="BX15" s="153">
        <f t="shared" si="26"/>
        <v>0</v>
      </c>
      <c r="BY15" s="153">
        <f t="shared" si="27"/>
        <v>0</v>
      </c>
      <c r="BZ15" s="153">
        <f t="shared" si="28"/>
        <v>0</v>
      </c>
      <c r="CA15" s="153">
        <f t="shared" si="29"/>
        <v>0</v>
      </c>
      <c r="CB15" s="153">
        <f t="shared" si="30"/>
        <v>0</v>
      </c>
      <c r="CC15" s="153">
        <f t="shared" si="31"/>
        <v>0</v>
      </c>
      <c r="CD15" s="153">
        <f t="shared" si="32"/>
        <v>0</v>
      </c>
      <c r="CE15" s="153">
        <f t="shared" si="33"/>
        <v>0</v>
      </c>
      <c r="CF15" s="153">
        <f t="shared" si="34"/>
        <v>0</v>
      </c>
      <c r="CG15" s="153">
        <f t="shared" si="35"/>
        <v>0</v>
      </c>
      <c r="CH15" s="19"/>
      <c r="CI15" s="19"/>
      <c r="CJ15" s="19"/>
      <c r="CK15" s="19"/>
      <c r="CL15" s="19"/>
      <c r="CM15" s="19"/>
      <c r="CN15" s="19"/>
      <c r="CO15" s="19"/>
    </row>
    <row r="16" spans="2:108" ht="15" x14ac:dyDescent="0.25">
      <c r="B16" s="136">
        <v>8</v>
      </c>
      <c r="C16" s="137"/>
      <c r="D16" s="138"/>
      <c r="E16" s="137" t="s">
        <v>154</v>
      </c>
      <c r="F16" s="137" t="s">
        <v>154</v>
      </c>
      <c r="G16" s="154"/>
      <c r="H16" s="154"/>
      <c r="I16" s="137" t="s">
        <v>154</v>
      </c>
      <c r="J16" s="154" t="s">
        <v>154</v>
      </c>
      <c r="K16" s="154" t="s">
        <v>154</v>
      </c>
      <c r="L16" s="137" t="s">
        <v>154</v>
      </c>
      <c r="M16" s="137" t="s">
        <v>154</v>
      </c>
      <c r="N16" s="557"/>
      <c r="O16" s="558"/>
      <c r="P16" s="558"/>
      <c r="Q16" s="55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40"/>
      <c r="AD16" s="140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41"/>
      <c r="AT16" s="141"/>
      <c r="AU16" s="141"/>
      <c r="AV16" s="141"/>
      <c r="AW16" s="141"/>
      <c r="AX16" s="141"/>
      <c r="AY16" s="142"/>
      <c r="BB16" s="153">
        <f t="shared" si="4"/>
        <v>0</v>
      </c>
      <c r="BC16" s="153">
        <f t="shared" si="5"/>
        <v>0</v>
      </c>
      <c r="BD16" s="153">
        <f t="shared" si="6"/>
        <v>0</v>
      </c>
      <c r="BE16" s="153">
        <f t="shared" si="7"/>
        <v>0</v>
      </c>
      <c r="BF16" s="153">
        <f t="shared" si="8"/>
        <v>0</v>
      </c>
      <c r="BG16" s="153">
        <f t="shared" si="9"/>
        <v>0</v>
      </c>
      <c r="BH16" s="153">
        <f t="shared" si="10"/>
        <v>0</v>
      </c>
      <c r="BI16" s="153">
        <f t="shared" si="11"/>
        <v>0</v>
      </c>
      <c r="BJ16" s="153">
        <f t="shared" si="12"/>
        <v>0</v>
      </c>
      <c r="BK16" s="153">
        <f t="shared" si="13"/>
        <v>0</v>
      </c>
      <c r="BL16" s="153">
        <f t="shared" si="14"/>
        <v>0</v>
      </c>
      <c r="BM16" s="153">
        <f t="shared" si="15"/>
        <v>0</v>
      </c>
      <c r="BN16" s="153">
        <f t="shared" si="16"/>
        <v>0</v>
      </c>
      <c r="BO16" s="153">
        <f t="shared" si="17"/>
        <v>0</v>
      </c>
      <c r="BP16" s="153">
        <f t="shared" si="18"/>
        <v>0</v>
      </c>
      <c r="BQ16" s="153">
        <f t="shared" si="19"/>
        <v>0</v>
      </c>
      <c r="BR16" s="153">
        <f t="shared" si="20"/>
        <v>0</v>
      </c>
      <c r="BS16" s="153">
        <f t="shared" si="21"/>
        <v>0</v>
      </c>
      <c r="BT16" s="153">
        <f t="shared" si="22"/>
        <v>0</v>
      </c>
      <c r="BU16" s="153">
        <f t="shared" si="23"/>
        <v>0</v>
      </c>
      <c r="BV16" s="153">
        <f t="shared" si="24"/>
        <v>0</v>
      </c>
      <c r="BW16" s="153">
        <f t="shared" si="25"/>
        <v>0</v>
      </c>
      <c r="BX16" s="153">
        <f t="shared" si="26"/>
        <v>0</v>
      </c>
      <c r="BY16" s="153">
        <f t="shared" si="27"/>
        <v>0</v>
      </c>
      <c r="BZ16" s="153">
        <f t="shared" si="28"/>
        <v>0</v>
      </c>
      <c r="CA16" s="153">
        <f t="shared" si="29"/>
        <v>0</v>
      </c>
      <c r="CB16" s="153">
        <f t="shared" si="30"/>
        <v>0</v>
      </c>
      <c r="CC16" s="153">
        <f t="shared" si="31"/>
        <v>0</v>
      </c>
      <c r="CD16" s="153">
        <f t="shared" si="32"/>
        <v>0</v>
      </c>
      <c r="CE16" s="153">
        <f t="shared" si="33"/>
        <v>0</v>
      </c>
      <c r="CF16" s="153">
        <f t="shared" si="34"/>
        <v>0</v>
      </c>
      <c r="CG16" s="153">
        <f t="shared" si="35"/>
        <v>0</v>
      </c>
      <c r="CH16" s="19"/>
      <c r="CI16" s="19"/>
      <c r="CJ16" s="19"/>
      <c r="CK16" s="19"/>
      <c r="CL16" s="19"/>
      <c r="CM16" s="19"/>
      <c r="CN16" s="19"/>
      <c r="CO16" s="19"/>
    </row>
    <row r="17" spans="2:93" ht="15" x14ac:dyDescent="0.25">
      <c r="B17" s="136">
        <v>9</v>
      </c>
      <c r="C17" s="137"/>
      <c r="D17" s="138"/>
      <c r="E17" s="137" t="s">
        <v>154</v>
      </c>
      <c r="F17" s="137" t="s">
        <v>154</v>
      </c>
      <c r="G17" s="154"/>
      <c r="H17" s="154"/>
      <c r="I17" s="137" t="s">
        <v>154</v>
      </c>
      <c r="J17" s="154" t="s">
        <v>154</v>
      </c>
      <c r="K17" s="154" t="s">
        <v>154</v>
      </c>
      <c r="L17" s="137" t="s">
        <v>154</v>
      </c>
      <c r="M17" s="137" t="s">
        <v>154</v>
      </c>
      <c r="N17" s="557"/>
      <c r="O17" s="558"/>
      <c r="P17" s="558"/>
      <c r="Q17" s="55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40"/>
      <c r="AD17" s="140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41"/>
      <c r="AT17" s="141"/>
      <c r="AU17" s="141"/>
      <c r="AV17" s="141"/>
      <c r="AW17" s="141"/>
      <c r="AX17" s="141"/>
      <c r="AY17" s="142"/>
      <c r="BB17" s="153">
        <f t="shared" si="4"/>
        <v>0</v>
      </c>
      <c r="BC17" s="153">
        <f t="shared" si="5"/>
        <v>0</v>
      </c>
      <c r="BD17" s="153">
        <f t="shared" si="6"/>
        <v>0</v>
      </c>
      <c r="BE17" s="153">
        <f t="shared" si="7"/>
        <v>0</v>
      </c>
      <c r="BF17" s="153">
        <f t="shared" si="8"/>
        <v>0</v>
      </c>
      <c r="BG17" s="153">
        <f t="shared" si="9"/>
        <v>0</v>
      </c>
      <c r="BH17" s="153">
        <f t="shared" si="10"/>
        <v>0</v>
      </c>
      <c r="BI17" s="153">
        <f t="shared" si="11"/>
        <v>0</v>
      </c>
      <c r="BJ17" s="153">
        <f t="shared" si="12"/>
        <v>0</v>
      </c>
      <c r="BK17" s="153">
        <f t="shared" si="13"/>
        <v>0</v>
      </c>
      <c r="BL17" s="153">
        <f t="shared" si="14"/>
        <v>0</v>
      </c>
      <c r="BM17" s="153">
        <f t="shared" si="15"/>
        <v>0</v>
      </c>
      <c r="BN17" s="153">
        <f t="shared" si="16"/>
        <v>0</v>
      </c>
      <c r="BO17" s="153">
        <f t="shared" si="17"/>
        <v>0</v>
      </c>
      <c r="BP17" s="153">
        <f t="shared" si="18"/>
        <v>0</v>
      </c>
      <c r="BQ17" s="153">
        <f t="shared" si="19"/>
        <v>0</v>
      </c>
      <c r="BR17" s="153">
        <f t="shared" si="20"/>
        <v>0</v>
      </c>
      <c r="BS17" s="153">
        <f t="shared" si="21"/>
        <v>0</v>
      </c>
      <c r="BT17" s="153">
        <f t="shared" si="22"/>
        <v>0</v>
      </c>
      <c r="BU17" s="153">
        <f t="shared" si="23"/>
        <v>0</v>
      </c>
      <c r="BV17" s="153">
        <f t="shared" si="24"/>
        <v>0</v>
      </c>
      <c r="BW17" s="153">
        <f t="shared" si="25"/>
        <v>0</v>
      </c>
      <c r="BX17" s="153">
        <f t="shared" si="26"/>
        <v>0</v>
      </c>
      <c r="BY17" s="153">
        <f t="shared" si="27"/>
        <v>0</v>
      </c>
      <c r="BZ17" s="153">
        <f t="shared" si="28"/>
        <v>0</v>
      </c>
      <c r="CA17" s="153">
        <f t="shared" si="29"/>
        <v>0</v>
      </c>
      <c r="CB17" s="153">
        <f t="shared" si="30"/>
        <v>0</v>
      </c>
      <c r="CC17" s="153">
        <f t="shared" si="31"/>
        <v>0</v>
      </c>
      <c r="CD17" s="153">
        <f t="shared" si="32"/>
        <v>0</v>
      </c>
      <c r="CE17" s="153">
        <f t="shared" si="33"/>
        <v>0</v>
      </c>
      <c r="CF17" s="153">
        <f t="shared" si="34"/>
        <v>0</v>
      </c>
      <c r="CG17" s="153">
        <f t="shared" si="35"/>
        <v>0</v>
      </c>
      <c r="CH17" s="19"/>
      <c r="CI17" s="19"/>
      <c r="CJ17" s="19"/>
      <c r="CK17" s="19"/>
      <c r="CL17" s="19"/>
      <c r="CM17" s="19"/>
      <c r="CN17" s="19"/>
      <c r="CO17" s="19"/>
    </row>
    <row r="18" spans="2:93" ht="15" x14ac:dyDescent="0.25">
      <c r="B18" s="136">
        <f xml:space="preserve"> B17+1</f>
        <v>10</v>
      </c>
      <c r="C18" s="137"/>
      <c r="D18" s="138"/>
      <c r="E18" s="137" t="s">
        <v>154</v>
      </c>
      <c r="F18" s="137" t="s">
        <v>154</v>
      </c>
      <c r="G18" s="154"/>
      <c r="H18" s="154"/>
      <c r="I18" s="137" t="s">
        <v>154</v>
      </c>
      <c r="J18" s="154" t="s">
        <v>154</v>
      </c>
      <c r="K18" s="154" t="s">
        <v>154</v>
      </c>
      <c r="L18" s="137" t="s">
        <v>154</v>
      </c>
      <c r="M18" s="137" t="s">
        <v>154</v>
      </c>
      <c r="N18" s="557"/>
      <c r="O18" s="558"/>
      <c r="P18" s="558"/>
      <c r="Q18" s="55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40"/>
      <c r="AD18" s="140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41"/>
      <c r="AT18" s="141"/>
      <c r="AU18" s="141"/>
      <c r="AV18" s="141"/>
      <c r="AW18" s="141"/>
      <c r="AX18" s="141"/>
      <c r="AY18" s="142"/>
      <c r="BB18" s="153">
        <f t="shared" si="4"/>
        <v>0</v>
      </c>
      <c r="BC18" s="153">
        <f t="shared" si="5"/>
        <v>0</v>
      </c>
      <c r="BD18" s="153">
        <f t="shared" si="6"/>
        <v>0</v>
      </c>
      <c r="BE18" s="153">
        <f t="shared" si="7"/>
        <v>0</v>
      </c>
      <c r="BF18" s="153">
        <f t="shared" si="8"/>
        <v>0</v>
      </c>
      <c r="BG18" s="153">
        <f t="shared" si="9"/>
        <v>0</v>
      </c>
      <c r="BH18" s="153">
        <f t="shared" si="10"/>
        <v>0</v>
      </c>
      <c r="BI18" s="153">
        <f t="shared" si="11"/>
        <v>0</v>
      </c>
      <c r="BJ18" s="153">
        <f t="shared" si="12"/>
        <v>0</v>
      </c>
      <c r="BK18" s="153">
        <f t="shared" si="13"/>
        <v>0</v>
      </c>
      <c r="BL18" s="153">
        <f t="shared" si="14"/>
        <v>0</v>
      </c>
      <c r="BM18" s="153">
        <f t="shared" si="15"/>
        <v>0</v>
      </c>
      <c r="BN18" s="153">
        <f t="shared" si="16"/>
        <v>0</v>
      </c>
      <c r="BO18" s="153">
        <f t="shared" si="17"/>
        <v>0</v>
      </c>
      <c r="BP18" s="153">
        <f t="shared" si="18"/>
        <v>0</v>
      </c>
      <c r="BQ18" s="153">
        <f t="shared" si="19"/>
        <v>0</v>
      </c>
      <c r="BR18" s="153">
        <f t="shared" si="20"/>
        <v>0</v>
      </c>
      <c r="BS18" s="153">
        <f t="shared" si="21"/>
        <v>0</v>
      </c>
      <c r="BT18" s="153">
        <f t="shared" si="22"/>
        <v>0</v>
      </c>
      <c r="BU18" s="153">
        <f t="shared" si="23"/>
        <v>0</v>
      </c>
      <c r="BV18" s="153">
        <f t="shared" si="24"/>
        <v>0</v>
      </c>
      <c r="BW18" s="153">
        <f t="shared" si="25"/>
        <v>0</v>
      </c>
      <c r="BX18" s="153">
        <f t="shared" si="26"/>
        <v>0</v>
      </c>
      <c r="BY18" s="153">
        <f t="shared" si="27"/>
        <v>0</v>
      </c>
      <c r="BZ18" s="153">
        <f t="shared" si="28"/>
        <v>0</v>
      </c>
      <c r="CA18" s="153">
        <f t="shared" si="29"/>
        <v>0</v>
      </c>
      <c r="CB18" s="153">
        <f t="shared" si="30"/>
        <v>0</v>
      </c>
      <c r="CC18" s="153">
        <f t="shared" si="31"/>
        <v>0</v>
      </c>
      <c r="CD18" s="153">
        <f t="shared" si="32"/>
        <v>0</v>
      </c>
      <c r="CE18" s="153">
        <f t="shared" si="33"/>
        <v>0</v>
      </c>
      <c r="CF18" s="153">
        <f t="shared" si="34"/>
        <v>0</v>
      </c>
      <c r="CG18" s="153">
        <f t="shared" si="35"/>
        <v>0</v>
      </c>
      <c r="CH18" s="19"/>
      <c r="CI18" s="19"/>
      <c r="CJ18" s="19"/>
      <c r="CK18" s="19"/>
      <c r="CL18" s="19"/>
      <c r="CM18" s="19"/>
      <c r="CN18" s="19"/>
      <c r="CO18" s="19"/>
    </row>
    <row r="19" spans="2:93" ht="15" x14ac:dyDescent="0.25">
      <c r="B19" s="136">
        <f t="shared" ref="B19:B82" si="36" xml:space="preserve"> B18+1</f>
        <v>11</v>
      </c>
      <c r="C19" s="137"/>
      <c r="D19" s="138"/>
      <c r="E19" s="137" t="s">
        <v>154</v>
      </c>
      <c r="F19" s="137" t="s">
        <v>154</v>
      </c>
      <c r="G19" s="154"/>
      <c r="H19" s="154"/>
      <c r="I19" s="137" t="s">
        <v>154</v>
      </c>
      <c r="J19" s="154" t="s">
        <v>154</v>
      </c>
      <c r="K19" s="154" t="s">
        <v>154</v>
      </c>
      <c r="L19" s="137" t="s">
        <v>154</v>
      </c>
      <c r="M19" s="137" t="s">
        <v>154</v>
      </c>
      <c r="N19" s="557"/>
      <c r="O19" s="558"/>
      <c r="P19" s="558"/>
      <c r="Q19" s="55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40"/>
      <c r="AD19" s="140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41"/>
      <c r="AT19" s="141"/>
      <c r="AU19" s="141"/>
      <c r="AV19" s="141"/>
      <c r="AW19" s="141"/>
      <c r="AX19" s="141"/>
      <c r="AY19" s="142"/>
      <c r="BB19" s="153">
        <f t="shared" si="4"/>
        <v>0</v>
      </c>
      <c r="BC19" s="153">
        <f t="shared" si="5"/>
        <v>0</v>
      </c>
      <c r="BD19" s="153">
        <f t="shared" si="6"/>
        <v>0</v>
      </c>
      <c r="BE19" s="153">
        <f t="shared" si="7"/>
        <v>0</v>
      </c>
      <c r="BF19" s="153">
        <f t="shared" si="8"/>
        <v>0</v>
      </c>
      <c r="BG19" s="153">
        <f t="shared" si="9"/>
        <v>0</v>
      </c>
      <c r="BH19" s="153">
        <f t="shared" si="10"/>
        <v>0</v>
      </c>
      <c r="BI19" s="153">
        <f t="shared" si="11"/>
        <v>0</v>
      </c>
      <c r="BJ19" s="153">
        <f t="shared" si="12"/>
        <v>0</v>
      </c>
      <c r="BK19" s="153">
        <f t="shared" si="13"/>
        <v>0</v>
      </c>
      <c r="BL19" s="153">
        <f t="shared" si="14"/>
        <v>0</v>
      </c>
      <c r="BM19" s="153">
        <f t="shared" si="15"/>
        <v>0</v>
      </c>
      <c r="BN19" s="153">
        <f t="shared" si="16"/>
        <v>0</v>
      </c>
      <c r="BO19" s="153">
        <f t="shared" si="17"/>
        <v>0</v>
      </c>
      <c r="BP19" s="153">
        <f t="shared" si="18"/>
        <v>0</v>
      </c>
      <c r="BQ19" s="153">
        <f t="shared" si="19"/>
        <v>0</v>
      </c>
      <c r="BR19" s="153">
        <f t="shared" si="20"/>
        <v>0</v>
      </c>
      <c r="BS19" s="153">
        <f t="shared" si="21"/>
        <v>0</v>
      </c>
      <c r="BT19" s="153">
        <f t="shared" si="22"/>
        <v>0</v>
      </c>
      <c r="BU19" s="153">
        <f t="shared" si="23"/>
        <v>0</v>
      </c>
      <c r="BV19" s="153">
        <f t="shared" si="24"/>
        <v>0</v>
      </c>
      <c r="BW19" s="153">
        <f t="shared" si="25"/>
        <v>0</v>
      </c>
      <c r="BX19" s="153">
        <f t="shared" si="26"/>
        <v>0</v>
      </c>
      <c r="BY19" s="153">
        <f t="shared" si="27"/>
        <v>0</v>
      </c>
      <c r="BZ19" s="153">
        <f t="shared" si="28"/>
        <v>0</v>
      </c>
      <c r="CA19" s="153">
        <f t="shared" si="29"/>
        <v>0</v>
      </c>
      <c r="CB19" s="153">
        <f t="shared" si="30"/>
        <v>0</v>
      </c>
      <c r="CC19" s="153">
        <f t="shared" si="31"/>
        <v>0</v>
      </c>
      <c r="CD19" s="153">
        <f t="shared" si="32"/>
        <v>0</v>
      </c>
      <c r="CE19" s="153">
        <f t="shared" si="33"/>
        <v>0</v>
      </c>
      <c r="CF19" s="153">
        <f t="shared" si="34"/>
        <v>0</v>
      </c>
      <c r="CG19" s="153">
        <f t="shared" si="35"/>
        <v>0</v>
      </c>
      <c r="CH19" s="19"/>
      <c r="CI19" s="19"/>
      <c r="CJ19" s="19"/>
      <c r="CK19" s="19"/>
      <c r="CL19" s="19"/>
      <c r="CM19" s="19"/>
      <c r="CN19" s="19"/>
      <c r="CO19" s="19"/>
    </row>
    <row r="20" spans="2:93" ht="15" x14ac:dyDescent="0.25">
      <c r="B20" s="136">
        <f t="shared" si="36"/>
        <v>12</v>
      </c>
      <c r="C20" s="137"/>
      <c r="D20" s="138"/>
      <c r="E20" s="137" t="s">
        <v>154</v>
      </c>
      <c r="F20" s="137" t="s">
        <v>154</v>
      </c>
      <c r="G20" s="154"/>
      <c r="H20" s="154"/>
      <c r="I20" s="137" t="s">
        <v>154</v>
      </c>
      <c r="J20" s="154" t="s">
        <v>154</v>
      </c>
      <c r="K20" s="154" t="s">
        <v>154</v>
      </c>
      <c r="L20" s="137" t="s">
        <v>154</v>
      </c>
      <c r="M20" s="137" t="s">
        <v>154</v>
      </c>
      <c r="N20" s="557"/>
      <c r="O20" s="558"/>
      <c r="P20" s="558"/>
      <c r="Q20" s="55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40"/>
      <c r="AD20" s="140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41"/>
      <c r="AT20" s="141"/>
      <c r="AU20" s="141"/>
      <c r="AV20" s="141"/>
      <c r="AW20" s="141"/>
      <c r="AX20" s="141"/>
      <c r="AY20" s="142"/>
      <c r="BB20" s="153">
        <f t="shared" si="4"/>
        <v>0</v>
      </c>
      <c r="BC20" s="153">
        <f t="shared" si="5"/>
        <v>0</v>
      </c>
      <c r="BD20" s="153">
        <f t="shared" si="6"/>
        <v>0</v>
      </c>
      <c r="BE20" s="153">
        <f t="shared" si="7"/>
        <v>0</v>
      </c>
      <c r="BF20" s="153">
        <f t="shared" si="8"/>
        <v>0</v>
      </c>
      <c r="BG20" s="153">
        <f t="shared" si="9"/>
        <v>0</v>
      </c>
      <c r="BH20" s="153">
        <f t="shared" si="10"/>
        <v>0</v>
      </c>
      <c r="BI20" s="153">
        <f t="shared" si="11"/>
        <v>0</v>
      </c>
      <c r="BJ20" s="153">
        <f t="shared" si="12"/>
        <v>0</v>
      </c>
      <c r="BK20" s="153">
        <f t="shared" si="13"/>
        <v>0</v>
      </c>
      <c r="BL20" s="153">
        <f t="shared" si="14"/>
        <v>0</v>
      </c>
      <c r="BM20" s="153">
        <f t="shared" si="15"/>
        <v>0</v>
      </c>
      <c r="BN20" s="153">
        <f t="shared" si="16"/>
        <v>0</v>
      </c>
      <c r="BO20" s="153">
        <f t="shared" si="17"/>
        <v>0</v>
      </c>
      <c r="BP20" s="153">
        <f t="shared" si="18"/>
        <v>0</v>
      </c>
      <c r="BQ20" s="153">
        <f t="shared" si="19"/>
        <v>0</v>
      </c>
      <c r="BR20" s="153">
        <f t="shared" si="20"/>
        <v>0</v>
      </c>
      <c r="BS20" s="153">
        <f t="shared" si="21"/>
        <v>0</v>
      </c>
      <c r="BT20" s="153">
        <f t="shared" si="22"/>
        <v>0</v>
      </c>
      <c r="BU20" s="153">
        <f t="shared" si="23"/>
        <v>0</v>
      </c>
      <c r="BV20" s="153">
        <f t="shared" si="24"/>
        <v>0</v>
      </c>
      <c r="BW20" s="153">
        <f t="shared" si="25"/>
        <v>0</v>
      </c>
      <c r="BX20" s="153">
        <f t="shared" si="26"/>
        <v>0</v>
      </c>
      <c r="BY20" s="153">
        <f t="shared" si="27"/>
        <v>0</v>
      </c>
      <c r="BZ20" s="153">
        <f t="shared" si="28"/>
        <v>0</v>
      </c>
      <c r="CA20" s="153">
        <f t="shared" si="29"/>
        <v>0</v>
      </c>
      <c r="CB20" s="153">
        <f t="shared" si="30"/>
        <v>0</v>
      </c>
      <c r="CC20" s="153">
        <f t="shared" si="31"/>
        <v>0</v>
      </c>
      <c r="CD20" s="153">
        <f t="shared" si="32"/>
        <v>0</v>
      </c>
      <c r="CE20" s="153">
        <f t="shared" si="33"/>
        <v>0</v>
      </c>
      <c r="CF20" s="153">
        <f t="shared" si="34"/>
        <v>0</v>
      </c>
      <c r="CG20" s="153">
        <f t="shared" si="35"/>
        <v>0</v>
      </c>
      <c r="CH20" s="19"/>
      <c r="CI20" s="19"/>
      <c r="CJ20" s="19"/>
      <c r="CK20" s="19"/>
      <c r="CL20" s="19"/>
      <c r="CM20" s="19"/>
      <c r="CN20" s="19"/>
      <c r="CO20" s="19"/>
    </row>
    <row r="21" spans="2:93" ht="15" x14ac:dyDescent="0.25">
      <c r="B21" s="136">
        <f t="shared" si="36"/>
        <v>13</v>
      </c>
      <c r="C21" s="137"/>
      <c r="D21" s="138"/>
      <c r="E21" s="137" t="s">
        <v>154</v>
      </c>
      <c r="F21" s="137" t="s">
        <v>154</v>
      </c>
      <c r="G21" s="154"/>
      <c r="H21" s="154"/>
      <c r="I21" s="137" t="s">
        <v>154</v>
      </c>
      <c r="J21" s="154" t="s">
        <v>154</v>
      </c>
      <c r="K21" s="154" t="s">
        <v>154</v>
      </c>
      <c r="L21" s="137" t="s">
        <v>154</v>
      </c>
      <c r="M21" s="137" t="s">
        <v>154</v>
      </c>
      <c r="N21" s="557"/>
      <c r="O21" s="558"/>
      <c r="P21" s="558"/>
      <c r="Q21" s="55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40"/>
      <c r="AD21" s="140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41"/>
      <c r="AT21" s="141"/>
      <c r="AU21" s="141"/>
      <c r="AV21" s="141"/>
      <c r="AW21" s="141"/>
      <c r="AX21" s="141"/>
      <c r="AY21" s="142"/>
      <c r="BB21" s="153">
        <f t="shared" si="4"/>
        <v>0</v>
      </c>
      <c r="BC21" s="153">
        <f t="shared" si="5"/>
        <v>0</v>
      </c>
      <c r="BD21" s="153">
        <f t="shared" si="6"/>
        <v>0</v>
      </c>
      <c r="BE21" s="153">
        <f t="shared" si="7"/>
        <v>0</v>
      </c>
      <c r="BF21" s="153">
        <f t="shared" si="8"/>
        <v>0</v>
      </c>
      <c r="BG21" s="153">
        <f t="shared" si="9"/>
        <v>0</v>
      </c>
      <c r="BH21" s="153">
        <f t="shared" si="10"/>
        <v>0</v>
      </c>
      <c r="BI21" s="153">
        <f t="shared" si="11"/>
        <v>0</v>
      </c>
      <c r="BJ21" s="153">
        <f t="shared" si="12"/>
        <v>0</v>
      </c>
      <c r="BK21" s="153">
        <f t="shared" si="13"/>
        <v>0</v>
      </c>
      <c r="BL21" s="153">
        <f t="shared" si="14"/>
        <v>0</v>
      </c>
      <c r="BM21" s="153">
        <f t="shared" si="15"/>
        <v>0</v>
      </c>
      <c r="BN21" s="153">
        <f t="shared" si="16"/>
        <v>0</v>
      </c>
      <c r="BO21" s="153">
        <f t="shared" si="17"/>
        <v>0</v>
      </c>
      <c r="BP21" s="153">
        <f t="shared" si="18"/>
        <v>0</v>
      </c>
      <c r="BQ21" s="153">
        <f t="shared" si="19"/>
        <v>0</v>
      </c>
      <c r="BR21" s="153">
        <f t="shared" si="20"/>
        <v>0</v>
      </c>
      <c r="BS21" s="153">
        <f t="shared" si="21"/>
        <v>0</v>
      </c>
      <c r="BT21" s="153">
        <f t="shared" si="22"/>
        <v>0</v>
      </c>
      <c r="BU21" s="153">
        <f t="shared" si="23"/>
        <v>0</v>
      </c>
      <c r="BV21" s="153">
        <f t="shared" si="24"/>
        <v>0</v>
      </c>
      <c r="BW21" s="153">
        <f t="shared" si="25"/>
        <v>0</v>
      </c>
      <c r="BX21" s="153">
        <f t="shared" si="26"/>
        <v>0</v>
      </c>
      <c r="BY21" s="153">
        <f t="shared" si="27"/>
        <v>0</v>
      </c>
      <c r="BZ21" s="153">
        <f t="shared" si="28"/>
        <v>0</v>
      </c>
      <c r="CA21" s="153">
        <f t="shared" si="29"/>
        <v>0</v>
      </c>
      <c r="CB21" s="153">
        <f t="shared" si="30"/>
        <v>0</v>
      </c>
      <c r="CC21" s="153">
        <f t="shared" si="31"/>
        <v>0</v>
      </c>
      <c r="CD21" s="153">
        <f t="shared" si="32"/>
        <v>0</v>
      </c>
      <c r="CE21" s="153">
        <f t="shared" si="33"/>
        <v>0</v>
      </c>
      <c r="CF21" s="153">
        <f t="shared" si="34"/>
        <v>0</v>
      </c>
      <c r="CG21" s="153">
        <f t="shared" si="35"/>
        <v>0</v>
      </c>
      <c r="CH21" s="19"/>
      <c r="CI21" s="19"/>
      <c r="CJ21" s="19"/>
      <c r="CK21" s="19"/>
      <c r="CL21" s="19"/>
      <c r="CM21" s="19"/>
      <c r="CN21" s="19"/>
      <c r="CO21" s="19"/>
    </row>
    <row r="22" spans="2:93" ht="15" x14ac:dyDescent="0.25">
      <c r="B22" s="136">
        <f t="shared" si="36"/>
        <v>14</v>
      </c>
      <c r="C22" s="137"/>
      <c r="D22" s="138"/>
      <c r="E22" s="137" t="s">
        <v>154</v>
      </c>
      <c r="F22" s="137" t="s">
        <v>154</v>
      </c>
      <c r="G22" s="154"/>
      <c r="H22" s="154"/>
      <c r="I22" s="137" t="s">
        <v>154</v>
      </c>
      <c r="J22" s="154" t="s">
        <v>154</v>
      </c>
      <c r="K22" s="154" t="s">
        <v>154</v>
      </c>
      <c r="L22" s="137" t="s">
        <v>154</v>
      </c>
      <c r="M22" s="137" t="s">
        <v>154</v>
      </c>
      <c r="N22" s="557"/>
      <c r="O22" s="558"/>
      <c r="P22" s="558"/>
      <c r="Q22" s="55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40"/>
      <c r="AD22" s="140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41"/>
      <c r="AT22" s="141"/>
      <c r="AU22" s="141"/>
      <c r="AV22" s="141"/>
      <c r="AW22" s="141"/>
      <c r="AX22" s="141"/>
      <c r="AY22" s="142"/>
      <c r="BB22" s="153">
        <f t="shared" si="4"/>
        <v>0</v>
      </c>
      <c r="BC22" s="153">
        <f t="shared" si="5"/>
        <v>0</v>
      </c>
      <c r="BD22" s="153">
        <f t="shared" si="6"/>
        <v>0</v>
      </c>
      <c r="BE22" s="153">
        <f t="shared" si="7"/>
        <v>0</v>
      </c>
      <c r="BF22" s="153">
        <f t="shared" si="8"/>
        <v>0</v>
      </c>
      <c r="BG22" s="153">
        <f t="shared" si="9"/>
        <v>0</v>
      </c>
      <c r="BH22" s="153">
        <f t="shared" si="10"/>
        <v>0</v>
      </c>
      <c r="BI22" s="153">
        <f t="shared" si="11"/>
        <v>0</v>
      </c>
      <c r="BJ22" s="153">
        <f t="shared" si="12"/>
        <v>0</v>
      </c>
      <c r="BK22" s="153">
        <f t="shared" si="13"/>
        <v>0</v>
      </c>
      <c r="BL22" s="153">
        <f t="shared" si="14"/>
        <v>0</v>
      </c>
      <c r="BM22" s="153">
        <f t="shared" si="15"/>
        <v>0</v>
      </c>
      <c r="BN22" s="153">
        <f t="shared" si="16"/>
        <v>0</v>
      </c>
      <c r="BO22" s="153">
        <f t="shared" si="17"/>
        <v>0</v>
      </c>
      <c r="BP22" s="153">
        <f t="shared" si="18"/>
        <v>0</v>
      </c>
      <c r="BQ22" s="153">
        <f t="shared" si="19"/>
        <v>0</v>
      </c>
      <c r="BR22" s="153">
        <f t="shared" si="20"/>
        <v>0</v>
      </c>
      <c r="BS22" s="153">
        <f t="shared" si="21"/>
        <v>0</v>
      </c>
      <c r="BT22" s="153">
        <f t="shared" si="22"/>
        <v>0</v>
      </c>
      <c r="BU22" s="153">
        <f t="shared" si="23"/>
        <v>0</v>
      </c>
      <c r="BV22" s="153">
        <f t="shared" si="24"/>
        <v>0</v>
      </c>
      <c r="BW22" s="153">
        <f t="shared" si="25"/>
        <v>0</v>
      </c>
      <c r="BX22" s="153">
        <f t="shared" si="26"/>
        <v>0</v>
      </c>
      <c r="BY22" s="153">
        <f t="shared" si="27"/>
        <v>0</v>
      </c>
      <c r="BZ22" s="153">
        <f t="shared" si="28"/>
        <v>0</v>
      </c>
      <c r="CA22" s="153">
        <f t="shared" si="29"/>
        <v>0</v>
      </c>
      <c r="CB22" s="153">
        <f t="shared" si="30"/>
        <v>0</v>
      </c>
      <c r="CC22" s="153">
        <f t="shared" si="31"/>
        <v>0</v>
      </c>
      <c r="CD22" s="153">
        <f t="shared" si="32"/>
        <v>0</v>
      </c>
      <c r="CE22" s="153">
        <f t="shared" si="33"/>
        <v>0</v>
      </c>
      <c r="CF22" s="153">
        <f t="shared" si="34"/>
        <v>0</v>
      </c>
      <c r="CG22" s="153">
        <f t="shared" si="35"/>
        <v>0</v>
      </c>
      <c r="CH22" s="19"/>
      <c r="CI22" s="19"/>
      <c r="CJ22" s="19"/>
      <c r="CK22" s="19"/>
      <c r="CL22" s="19"/>
      <c r="CM22" s="19"/>
      <c r="CN22" s="19"/>
      <c r="CO22" s="19"/>
    </row>
    <row r="23" spans="2:93" ht="15" x14ac:dyDescent="0.25">
      <c r="B23" s="136">
        <f t="shared" si="36"/>
        <v>15</v>
      </c>
      <c r="C23" s="137"/>
      <c r="D23" s="138"/>
      <c r="E23" s="137" t="s">
        <v>154</v>
      </c>
      <c r="F23" s="137" t="s">
        <v>154</v>
      </c>
      <c r="G23" s="154"/>
      <c r="H23" s="154"/>
      <c r="I23" s="137" t="s">
        <v>154</v>
      </c>
      <c r="J23" s="154" t="s">
        <v>154</v>
      </c>
      <c r="K23" s="154" t="s">
        <v>154</v>
      </c>
      <c r="L23" s="137" t="s">
        <v>154</v>
      </c>
      <c r="M23" s="137" t="s">
        <v>154</v>
      </c>
      <c r="N23" s="557"/>
      <c r="O23" s="558"/>
      <c r="P23" s="558"/>
      <c r="Q23" s="55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40"/>
      <c r="AD23" s="140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41"/>
      <c r="AT23" s="141"/>
      <c r="AU23" s="141"/>
      <c r="AV23" s="141"/>
      <c r="AW23" s="141"/>
      <c r="AX23" s="141"/>
      <c r="AY23" s="142"/>
      <c r="BB23" s="153">
        <f t="shared" si="4"/>
        <v>0</v>
      </c>
      <c r="BC23" s="153">
        <f t="shared" si="5"/>
        <v>0</v>
      </c>
      <c r="BD23" s="153">
        <f t="shared" si="6"/>
        <v>0</v>
      </c>
      <c r="BE23" s="153">
        <f t="shared" si="7"/>
        <v>0</v>
      </c>
      <c r="BF23" s="153">
        <f t="shared" si="8"/>
        <v>0</v>
      </c>
      <c r="BG23" s="153">
        <f t="shared" si="9"/>
        <v>0</v>
      </c>
      <c r="BH23" s="153">
        <f t="shared" si="10"/>
        <v>0</v>
      </c>
      <c r="BI23" s="153">
        <f t="shared" si="11"/>
        <v>0</v>
      </c>
      <c r="BJ23" s="153">
        <f t="shared" si="12"/>
        <v>0</v>
      </c>
      <c r="BK23" s="153">
        <f t="shared" si="13"/>
        <v>0</v>
      </c>
      <c r="BL23" s="153">
        <f t="shared" si="14"/>
        <v>0</v>
      </c>
      <c r="BM23" s="153">
        <f t="shared" si="15"/>
        <v>0</v>
      </c>
      <c r="BN23" s="153">
        <f t="shared" si="16"/>
        <v>0</v>
      </c>
      <c r="BO23" s="153">
        <f t="shared" si="17"/>
        <v>0</v>
      </c>
      <c r="BP23" s="153">
        <f t="shared" si="18"/>
        <v>0</v>
      </c>
      <c r="BQ23" s="153">
        <f t="shared" si="19"/>
        <v>0</v>
      </c>
      <c r="BR23" s="153">
        <f t="shared" si="20"/>
        <v>0</v>
      </c>
      <c r="BS23" s="153">
        <f t="shared" si="21"/>
        <v>0</v>
      </c>
      <c r="BT23" s="153">
        <f t="shared" si="22"/>
        <v>0</v>
      </c>
      <c r="BU23" s="153">
        <f t="shared" si="23"/>
        <v>0</v>
      </c>
      <c r="BV23" s="153">
        <f t="shared" si="24"/>
        <v>0</v>
      </c>
      <c r="BW23" s="153">
        <f t="shared" si="25"/>
        <v>0</v>
      </c>
      <c r="BX23" s="153">
        <f t="shared" si="26"/>
        <v>0</v>
      </c>
      <c r="BY23" s="153">
        <f t="shared" si="27"/>
        <v>0</v>
      </c>
      <c r="BZ23" s="153">
        <f t="shared" si="28"/>
        <v>0</v>
      </c>
      <c r="CA23" s="153">
        <f t="shared" si="29"/>
        <v>0</v>
      </c>
      <c r="CB23" s="153">
        <f t="shared" si="30"/>
        <v>0</v>
      </c>
      <c r="CC23" s="153">
        <f t="shared" si="31"/>
        <v>0</v>
      </c>
      <c r="CD23" s="153">
        <f t="shared" si="32"/>
        <v>0</v>
      </c>
      <c r="CE23" s="153">
        <f t="shared" si="33"/>
        <v>0</v>
      </c>
      <c r="CF23" s="153">
        <f t="shared" si="34"/>
        <v>0</v>
      </c>
      <c r="CG23" s="153">
        <f t="shared" si="35"/>
        <v>0</v>
      </c>
      <c r="CH23" s="19"/>
      <c r="CI23" s="19"/>
      <c r="CJ23" s="19"/>
      <c r="CK23" s="19"/>
      <c r="CL23" s="19"/>
      <c r="CM23" s="19"/>
      <c r="CN23" s="19"/>
      <c r="CO23" s="19"/>
    </row>
    <row r="24" spans="2:93" ht="15" x14ac:dyDescent="0.25">
      <c r="B24" s="136">
        <f t="shared" si="36"/>
        <v>16</v>
      </c>
      <c r="C24" s="137"/>
      <c r="D24" s="138"/>
      <c r="E24" s="137" t="s">
        <v>154</v>
      </c>
      <c r="F24" s="137" t="s">
        <v>154</v>
      </c>
      <c r="G24" s="154"/>
      <c r="H24" s="154"/>
      <c r="I24" s="137" t="s">
        <v>154</v>
      </c>
      <c r="J24" s="154" t="s">
        <v>154</v>
      </c>
      <c r="K24" s="154" t="s">
        <v>154</v>
      </c>
      <c r="L24" s="137" t="s">
        <v>154</v>
      </c>
      <c r="M24" s="137" t="s">
        <v>154</v>
      </c>
      <c r="N24" s="557"/>
      <c r="O24" s="558"/>
      <c r="P24" s="558"/>
      <c r="Q24" s="55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40"/>
      <c r="AD24" s="140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41"/>
      <c r="AT24" s="141"/>
      <c r="AU24" s="141"/>
      <c r="AV24" s="141"/>
      <c r="AW24" s="141"/>
      <c r="AX24" s="141"/>
      <c r="AY24" s="142"/>
      <c r="BB24" s="153">
        <f t="shared" si="4"/>
        <v>0</v>
      </c>
      <c r="BC24" s="153">
        <f t="shared" si="5"/>
        <v>0</v>
      </c>
      <c r="BD24" s="153">
        <f t="shared" si="6"/>
        <v>0</v>
      </c>
      <c r="BE24" s="153">
        <f t="shared" si="7"/>
        <v>0</v>
      </c>
      <c r="BF24" s="153">
        <f t="shared" si="8"/>
        <v>0</v>
      </c>
      <c r="BG24" s="153">
        <f t="shared" si="9"/>
        <v>0</v>
      </c>
      <c r="BH24" s="153">
        <f t="shared" si="10"/>
        <v>0</v>
      </c>
      <c r="BI24" s="153">
        <f t="shared" si="11"/>
        <v>0</v>
      </c>
      <c r="BJ24" s="153">
        <f t="shared" si="12"/>
        <v>0</v>
      </c>
      <c r="BK24" s="153">
        <f t="shared" si="13"/>
        <v>0</v>
      </c>
      <c r="BL24" s="153">
        <f t="shared" si="14"/>
        <v>0</v>
      </c>
      <c r="BM24" s="153">
        <f t="shared" si="15"/>
        <v>0</v>
      </c>
      <c r="BN24" s="153">
        <f t="shared" si="16"/>
        <v>0</v>
      </c>
      <c r="BO24" s="153">
        <f t="shared" si="17"/>
        <v>0</v>
      </c>
      <c r="BP24" s="153">
        <f t="shared" si="18"/>
        <v>0</v>
      </c>
      <c r="BQ24" s="153">
        <f t="shared" si="19"/>
        <v>0</v>
      </c>
      <c r="BR24" s="153">
        <f t="shared" si="20"/>
        <v>0</v>
      </c>
      <c r="BS24" s="153">
        <f t="shared" si="21"/>
        <v>0</v>
      </c>
      <c r="BT24" s="153">
        <f t="shared" si="22"/>
        <v>0</v>
      </c>
      <c r="BU24" s="153">
        <f t="shared" si="23"/>
        <v>0</v>
      </c>
      <c r="BV24" s="153">
        <f t="shared" si="24"/>
        <v>0</v>
      </c>
      <c r="BW24" s="153">
        <f t="shared" si="25"/>
        <v>0</v>
      </c>
      <c r="BX24" s="153">
        <f t="shared" si="26"/>
        <v>0</v>
      </c>
      <c r="BY24" s="153">
        <f t="shared" si="27"/>
        <v>0</v>
      </c>
      <c r="BZ24" s="153">
        <f t="shared" si="28"/>
        <v>0</v>
      </c>
      <c r="CA24" s="153">
        <f t="shared" si="29"/>
        <v>0</v>
      </c>
      <c r="CB24" s="153">
        <f t="shared" si="30"/>
        <v>0</v>
      </c>
      <c r="CC24" s="153">
        <f t="shared" si="31"/>
        <v>0</v>
      </c>
      <c r="CD24" s="153">
        <f t="shared" si="32"/>
        <v>0</v>
      </c>
      <c r="CE24" s="153">
        <f t="shared" si="33"/>
        <v>0</v>
      </c>
      <c r="CF24" s="153">
        <f t="shared" si="34"/>
        <v>0</v>
      </c>
      <c r="CG24" s="153">
        <f t="shared" si="35"/>
        <v>0</v>
      </c>
      <c r="CH24" s="19"/>
      <c r="CI24" s="19"/>
      <c r="CJ24" s="19"/>
      <c r="CK24" s="19"/>
      <c r="CL24" s="19"/>
      <c r="CM24" s="19"/>
      <c r="CN24" s="19"/>
      <c r="CO24" s="19"/>
    </row>
    <row r="25" spans="2:93" ht="15" x14ac:dyDescent="0.25">
      <c r="B25" s="136">
        <f t="shared" si="36"/>
        <v>17</v>
      </c>
      <c r="C25" s="137"/>
      <c r="D25" s="138"/>
      <c r="E25" s="137" t="s">
        <v>154</v>
      </c>
      <c r="F25" s="137" t="s">
        <v>154</v>
      </c>
      <c r="G25" s="154"/>
      <c r="H25" s="154"/>
      <c r="I25" s="137" t="s">
        <v>154</v>
      </c>
      <c r="J25" s="154" t="s">
        <v>154</v>
      </c>
      <c r="K25" s="154" t="s">
        <v>154</v>
      </c>
      <c r="L25" s="137" t="s">
        <v>154</v>
      </c>
      <c r="M25" s="137" t="s">
        <v>154</v>
      </c>
      <c r="N25" s="557"/>
      <c r="O25" s="558"/>
      <c r="P25" s="558"/>
      <c r="Q25" s="55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40"/>
      <c r="AD25" s="140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41"/>
      <c r="AT25" s="141"/>
      <c r="AU25" s="141"/>
      <c r="AV25" s="141"/>
      <c r="AW25" s="141"/>
      <c r="AX25" s="141"/>
      <c r="AY25" s="142"/>
      <c r="BB25" s="153">
        <f t="shared" si="4"/>
        <v>0</v>
      </c>
      <c r="BC25" s="153">
        <f t="shared" si="5"/>
        <v>0</v>
      </c>
      <c r="BD25" s="153">
        <f t="shared" si="6"/>
        <v>0</v>
      </c>
      <c r="BE25" s="153">
        <f t="shared" si="7"/>
        <v>0</v>
      </c>
      <c r="BF25" s="153">
        <f t="shared" si="8"/>
        <v>0</v>
      </c>
      <c r="BG25" s="153">
        <f t="shared" si="9"/>
        <v>0</v>
      </c>
      <c r="BH25" s="153">
        <f t="shared" si="10"/>
        <v>0</v>
      </c>
      <c r="BI25" s="153">
        <f t="shared" si="11"/>
        <v>0</v>
      </c>
      <c r="BJ25" s="153">
        <f t="shared" si="12"/>
        <v>0</v>
      </c>
      <c r="BK25" s="153">
        <f t="shared" si="13"/>
        <v>0</v>
      </c>
      <c r="BL25" s="153">
        <f t="shared" si="14"/>
        <v>0</v>
      </c>
      <c r="BM25" s="153">
        <f t="shared" si="15"/>
        <v>0</v>
      </c>
      <c r="BN25" s="153">
        <f t="shared" si="16"/>
        <v>0</v>
      </c>
      <c r="BO25" s="153">
        <f t="shared" si="17"/>
        <v>0</v>
      </c>
      <c r="BP25" s="153">
        <f t="shared" si="18"/>
        <v>0</v>
      </c>
      <c r="BQ25" s="153">
        <f t="shared" si="19"/>
        <v>0</v>
      </c>
      <c r="BR25" s="153">
        <f t="shared" si="20"/>
        <v>0</v>
      </c>
      <c r="BS25" s="153">
        <f t="shared" si="21"/>
        <v>0</v>
      </c>
      <c r="BT25" s="153">
        <f t="shared" si="22"/>
        <v>0</v>
      </c>
      <c r="BU25" s="153">
        <f t="shared" si="23"/>
        <v>0</v>
      </c>
      <c r="BV25" s="153">
        <f t="shared" si="24"/>
        <v>0</v>
      </c>
      <c r="BW25" s="153">
        <f t="shared" si="25"/>
        <v>0</v>
      </c>
      <c r="BX25" s="153">
        <f t="shared" si="26"/>
        <v>0</v>
      </c>
      <c r="BY25" s="153">
        <f t="shared" si="27"/>
        <v>0</v>
      </c>
      <c r="BZ25" s="153">
        <f t="shared" si="28"/>
        <v>0</v>
      </c>
      <c r="CA25" s="153">
        <f t="shared" si="29"/>
        <v>0</v>
      </c>
      <c r="CB25" s="153">
        <f t="shared" si="30"/>
        <v>0</v>
      </c>
      <c r="CC25" s="153">
        <f t="shared" si="31"/>
        <v>0</v>
      </c>
      <c r="CD25" s="153">
        <f t="shared" si="32"/>
        <v>0</v>
      </c>
      <c r="CE25" s="153">
        <f t="shared" si="33"/>
        <v>0</v>
      </c>
      <c r="CF25" s="153">
        <f t="shared" si="34"/>
        <v>0</v>
      </c>
      <c r="CG25" s="153">
        <f t="shared" si="35"/>
        <v>0</v>
      </c>
      <c r="CH25" s="19"/>
      <c r="CI25" s="19"/>
      <c r="CJ25" s="19"/>
      <c r="CK25" s="19"/>
      <c r="CL25" s="19"/>
      <c r="CM25" s="19"/>
      <c r="CN25" s="19"/>
      <c r="CO25" s="19"/>
    </row>
    <row r="26" spans="2:93" ht="15" x14ac:dyDescent="0.25">
      <c r="B26" s="136">
        <f t="shared" si="36"/>
        <v>18</v>
      </c>
      <c r="C26" s="137"/>
      <c r="D26" s="138"/>
      <c r="E26" s="137" t="s">
        <v>154</v>
      </c>
      <c r="F26" s="137" t="s">
        <v>154</v>
      </c>
      <c r="G26" s="154"/>
      <c r="H26" s="154"/>
      <c r="I26" s="137" t="s">
        <v>154</v>
      </c>
      <c r="J26" s="154" t="s">
        <v>154</v>
      </c>
      <c r="K26" s="154" t="s">
        <v>154</v>
      </c>
      <c r="L26" s="137" t="s">
        <v>154</v>
      </c>
      <c r="M26" s="137" t="s">
        <v>154</v>
      </c>
      <c r="N26" s="557"/>
      <c r="O26" s="558"/>
      <c r="P26" s="558"/>
      <c r="Q26" s="55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40"/>
      <c r="AD26" s="140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41"/>
      <c r="AT26" s="141"/>
      <c r="AU26" s="141"/>
      <c r="AV26" s="141"/>
      <c r="AW26" s="141"/>
      <c r="AX26" s="141"/>
      <c r="AY26" s="142"/>
      <c r="BB26" s="153">
        <f t="shared" si="4"/>
        <v>0</v>
      </c>
      <c r="BC26" s="153">
        <f t="shared" si="5"/>
        <v>0</v>
      </c>
      <c r="BD26" s="153">
        <f t="shared" si="6"/>
        <v>0</v>
      </c>
      <c r="BE26" s="153">
        <f t="shared" si="7"/>
        <v>0</v>
      </c>
      <c r="BF26" s="153">
        <f t="shared" si="8"/>
        <v>0</v>
      </c>
      <c r="BG26" s="153">
        <f t="shared" si="9"/>
        <v>0</v>
      </c>
      <c r="BH26" s="153">
        <f t="shared" si="10"/>
        <v>0</v>
      </c>
      <c r="BI26" s="153">
        <f t="shared" si="11"/>
        <v>0</v>
      </c>
      <c r="BJ26" s="153">
        <f t="shared" si="12"/>
        <v>0</v>
      </c>
      <c r="BK26" s="153">
        <f t="shared" si="13"/>
        <v>0</v>
      </c>
      <c r="BL26" s="153">
        <f t="shared" si="14"/>
        <v>0</v>
      </c>
      <c r="BM26" s="153">
        <f t="shared" si="15"/>
        <v>0</v>
      </c>
      <c r="BN26" s="153">
        <f t="shared" si="16"/>
        <v>0</v>
      </c>
      <c r="BO26" s="153">
        <f t="shared" si="17"/>
        <v>0</v>
      </c>
      <c r="BP26" s="153">
        <f t="shared" si="18"/>
        <v>0</v>
      </c>
      <c r="BQ26" s="153">
        <f t="shared" si="19"/>
        <v>0</v>
      </c>
      <c r="BR26" s="153">
        <f t="shared" si="20"/>
        <v>0</v>
      </c>
      <c r="BS26" s="153">
        <f t="shared" si="21"/>
        <v>0</v>
      </c>
      <c r="BT26" s="153">
        <f t="shared" si="22"/>
        <v>0</v>
      </c>
      <c r="BU26" s="153">
        <f t="shared" si="23"/>
        <v>0</v>
      </c>
      <c r="BV26" s="153">
        <f t="shared" si="24"/>
        <v>0</v>
      </c>
      <c r="BW26" s="153">
        <f t="shared" si="25"/>
        <v>0</v>
      </c>
      <c r="BX26" s="153">
        <f t="shared" si="26"/>
        <v>0</v>
      </c>
      <c r="BY26" s="153">
        <f t="shared" si="27"/>
        <v>0</v>
      </c>
      <c r="BZ26" s="153">
        <f t="shared" si="28"/>
        <v>0</v>
      </c>
      <c r="CA26" s="153">
        <f t="shared" si="29"/>
        <v>0</v>
      </c>
      <c r="CB26" s="153">
        <f t="shared" si="30"/>
        <v>0</v>
      </c>
      <c r="CC26" s="153">
        <f t="shared" si="31"/>
        <v>0</v>
      </c>
      <c r="CD26" s="153">
        <f t="shared" si="32"/>
        <v>0</v>
      </c>
      <c r="CE26" s="153">
        <f t="shared" si="33"/>
        <v>0</v>
      </c>
      <c r="CF26" s="153">
        <f t="shared" si="34"/>
        <v>0</v>
      </c>
      <c r="CG26" s="153">
        <f t="shared" si="35"/>
        <v>0</v>
      </c>
      <c r="CH26" s="19"/>
      <c r="CI26" s="19"/>
      <c r="CJ26" s="19"/>
      <c r="CK26" s="19"/>
      <c r="CL26" s="19"/>
      <c r="CM26" s="19"/>
      <c r="CN26" s="19"/>
      <c r="CO26" s="19"/>
    </row>
    <row r="27" spans="2:93" ht="15" x14ac:dyDescent="0.25">
      <c r="B27" s="136">
        <f t="shared" si="36"/>
        <v>19</v>
      </c>
      <c r="C27" s="137"/>
      <c r="D27" s="138"/>
      <c r="E27" s="137" t="s">
        <v>154</v>
      </c>
      <c r="F27" s="137" t="s">
        <v>154</v>
      </c>
      <c r="G27" s="154"/>
      <c r="H27" s="154"/>
      <c r="I27" s="137" t="s">
        <v>154</v>
      </c>
      <c r="J27" s="154" t="s">
        <v>154</v>
      </c>
      <c r="K27" s="154" t="s">
        <v>154</v>
      </c>
      <c r="L27" s="137" t="s">
        <v>154</v>
      </c>
      <c r="M27" s="137" t="s">
        <v>154</v>
      </c>
      <c r="N27" s="557"/>
      <c r="O27" s="558"/>
      <c r="P27" s="558"/>
      <c r="Q27" s="55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40"/>
      <c r="AD27" s="140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41"/>
      <c r="AT27" s="141"/>
      <c r="AU27" s="141"/>
      <c r="AV27" s="141"/>
      <c r="AW27" s="141"/>
      <c r="AX27" s="141"/>
      <c r="AY27" s="142"/>
      <c r="BB27" s="153">
        <f t="shared" si="4"/>
        <v>0</v>
      </c>
      <c r="BC27" s="153">
        <f t="shared" si="5"/>
        <v>0</v>
      </c>
      <c r="BD27" s="153">
        <f t="shared" si="6"/>
        <v>0</v>
      </c>
      <c r="BE27" s="153">
        <f t="shared" si="7"/>
        <v>0</v>
      </c>
      <c r="BF27" s="153">
        <f t="shared" si="8"/>
        <v>0</v>
      </c>
      <c r="BG27" s="153">
        <f t="shared" si="9"/>
        <v>0</v>
      </c>
      <c r="BH27" s="153">
        <f t="shared" si="10"/>
        <v>0</v>
      </c>
      <c r="BI27" s="153">
        <f t="shared" si="11"/>
        <v>0</v>
      </c>
      <c r="BJ27" s="153">
        <f t="shared" si="12"/>
        <v>0</v>
      </c>
      <c r="BK27" s="153">
        <f t="shared" si="13"/>
        <v>0</v>
      </c>
      <c r="BL27" s="153">
        <f t="shared" si="14"/>
        <v>0</v>
      </c>
      <c r="BM27" s="153">
        <f t="shared" si="15"/>
        <v>0</v>
      </c>
      <c r="BN27" s="153">
        <f t="shared" si="16"/>
        <v>0</v>
      </c>
      <c r="BO27" s="153">
        <f t="shared" si="17"/>
        <v>0</v>
      </c>
      <c r="BP27" s="153">
        <f t="shared" si="18"/>
        <v>0</v>
      </c>
      <c r="BQ27" s="153">
        <f t="shared" si="19"/>
        <v>0</v>
      </c>
      <c r="BR27" s="153">
        <f t="shared" si="20"/>
        <v>0</v>
      </c>
      <c r="BS27" s="153">
        <f t="shared" si="21"/>
        <v>0</v>
      </c>
      <c r="BT27" s="153">
        <f t="shared" si="22"/>
        <v>0</v>
      </c>
      <c r="BU27" s="153">
        <f t="shared" si="23"/>
        <v>0</v>
      </c>
      <c r="BV27" s="153">
        <f t="shared" si="24"/>
        <v>0</v>
      </c>
      <c r="BW27" s="153">
        <f t="shared" si="25"/>
        <v>0</v>
      </c>
      <c r="BX27" s="153">
        <f t="shared" si="26"/>
        <v>0</v>
      </c>
      <c r="BY27" s="153">
        <f t="shared" si="27"/>
        <v>0</v>
      </c>
      <c r="BZ27" s="153">
        <f t="shared" si="28"/>
        <v>0</v>
      </c>
      <c r="CA27" s="153">
        <f t="shared" si="29"/>
        <v>0</v>
      </c>
      <c r="CB27" s="153">
        <f t="shared" si="30"/>
        <v>0</v>
      </c>
      <c r="CC27" s="153">
        <f t="shared" si="31"/>
        <v>0</v>
      </c>
      <c r="CD27" s="153">
        <f t="shared" si="32"/>
        <v>0</v>
      </c>
      <c r="CE27" s="153">
        <f t="shared" si="33"/>
        <v>0</v>
      </c>
      <c r="CF27" s="153">
        <f t="shared" si="34"/>
        <v>0</v>
      </c>
      <c r="CG27" s="153">
        <f t="shared" si="35"/>
        <v>0</v>
      </c>
      <c r="CH27" s="19"/>
      <c r="CI27" s="19"/>
      <c r="CJ27" s="19"/>
      <c r="CK27" s="19"/>
      <c r="CL27" s="19"/>
      <c r="CM27" s="19"/>
      <c r="CN27" s="19"/>
      <c r="CO27" s="19"/>
    </row>
    <row r="28" spans="2:93" ht="15" x14ac:dyDescent="0.25">
      <c r="B28" s="136">
        <f t="shared" si="36"/>
        <v>20</v>
      </c>
      <c r="C28" s="137"/>
      <c r="D28" s="138"/>
      <c r="E28" s="137" t="s">
        <v>154</v>
      </c>
      <c r="F28" s="137" t="s">
        <v>154</v>
      </c>
      <c r="G28" s="154"/>
      <c r="H28" s="154"/>
      <c r="I28" s="137" t="s">
        <v>154</v>
      </c>
      <c r="J28" s="154" t="s">
        <v>154</v>
      </c>
      <c r="K28" s="154" t="s">
        <v>154</v>
      </c>
      <c r="L28" s="137" t="s">
        <v>154</v>
      </c>
      <c r="M28" s="137" t="s">
        <v>154</v>
      </c>
      <c r="N28" s="557"/>
      <c r="O28" s="558"/>
      <c r="P28" s="558"/>
      <c r="Q28" s="55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40"/>
      <c r="AD28" s="140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41"/>
      <c r="AT28" s="141"/>
      <c r="AU28" s="141"/>
      <c r="AV28" s="141"/>
      <c r="AW28" s="141"/>
      <c r="AX28" s="141"/>
      <c r="AY28" s="142"/>
      <c r="BB28" s="153">
        <f t="shared" si="4"/>
        <v>0</v>
      </c>
      <c r="BC28" s="153">
        <f t="shared" si="5"/>
        <v>0</v>
      </c>
      <c r="BD28" s="153">
        <f t="shared" si="6"/>
        <v>0</v>
      </c>
      <c r="BE28" s="153">
        <f t="shared" si="7"/>
        <v>0</v>
      </c>
      <c r="BF28" s="153">
        <f t="shared" si="8"/>
        <v>0</v>
      </c>
      <c r="BG28" s="153">
        <f t="shared" si="9"/>
        <v>0</v>
      </c>
      <c r="BH28" s="153">
        <f t="shared" si="10"/>
        <v>0</v>
      </c>
      <c r="BI28" s="153">
        <f t="shared" si="11"/>
        <v>0</v>
      </c>
      <c r="BJ28" s="153">
        <f t="shared" si="12"/>
        <v>0</v>
      </c>
      <c r="BK28" s="153">
        <f t="shared" si="13"/>
        <v>0</v>
      </c>
      <c r="BL28" s="153">
        <f t="shared" si="14"/>
        <v>0</v>
      </c>
      <c r="BM28" s="153">
        <f t="shared" si="15"/>
        <v>0</v>
      </c>
      <c r="BN28" s="153">
        <f t="shared" si="16"/>
        <v>0</v>
      </c>
      <c r="BO28" s="153">
        <f t="shared" si="17"/>
        <v>0</v>
      </c>
      <c r="BP28" s="153">
        <f t="shared" si="18"/>
        <v>0</v>
      </c>
      <c r="BQ28" s="153">
        <f t="shared" si="19"/>
        <v>0</v>
      </c>
      <c r="BR28" s="153">
        <f t="shared" si="20"/>
        <v>0</v>
      </c>
      <c r="BS28" s="153">
        <f t="shared" si="21"/>
        <v>0</v>
      </c>
      <c r="BT28" s="153">
        <f t="shared" si="22"/>
        <v>0</v>
      </c>
      <c r="BU28" s="153">
        <f t="shared" si="23"/>
        <v>0</v>
      </c>
      <c r="BV28" s="153">
        <f t="shared" si="24"/>
        <v>0</v>
      </c>
      <c r="BW28" s="153">
        <f t="shared" si="25"/>
        <v>0</v>
      </c>
      <c r="BX28" s="153">
        <f t="shared" si="26"/>
        <v>0</v>
      </c>
      <c r="BY28" s="153">
        <f t="shared" si="27"/>
        <v>0</v>
      </c>
      <c r="BZ28" s="153">
        <f t="shared" si="28"/>
        <v>0</v>
      </c>
      <c r="CA28" s="153">
        <f t="shared" si="29"/>
        <v>0</v>
      </c>
      <c r="CB28" s="153">
        <f t="shared" si="30"/>
        <v>0</v>
      </c>
      <c r="CC28" s="153">
        <f t="shared" si="31"/>
        <v>0</v>
      </c>
      <c r="CD28" s="153">
        <f t="shared" si="32"/>
        <v>0</v>
      </c>
      <c r="CE28" s="153">
        <f t="shared" si="33"/>
        <v>0</v>
      </c>
      <c r="CF28" s="153">
        <f t="shared" si="34"/>
        <v>0</v>
      </c>
      <c r="CG28" s="153">
        <f t="shared" si="35"/>
        <v>0</v>
      </c>
      <c r="CH28" s="19"/>
      <c r="CI28" s="19"/>
      <c r="CJ28" s="19"/>
      <c r="CK28" s="19"/>
      <c r="CL28" s="19"/>
      <c r="CM28" s="19"/>
      <c r="CN28" s="19"/>
      <c r="CO28" s="19"/>
    </row>
    <row r="29" spans="2:93" ht="15" x14ac:dyDescent="0.25">
      <c r="B29" s="136">
        <f t="shared" si="36"/>
        <v>21</v>
      </c>
      <c r="C29" s="137"/>
      <c r="D29" s="138"/>
      <c r="E29" s="137" t="s">
        <v>154</v>
      </c>
      <c r="F29" s="137" t="s">
        <v>154</v>
      </c>
      <c r="G29" s="154"/>
      <c r="H29" s="154"/>
      <c r="I29" s="137" t="s">
        <v>154</v>
      </c>
      <c r="J29" s="154" t="s">
        <v>154</v>
      </c>
      <c r="K29" s="154" t="s">
        <v>154</v>
      </c>
      <c r="L29" s="137" t="s">
        <v>154</v>
      </c>
      <c r="M29" s="137" t="s">
        <v>154</v>
      </c>
      <c r="N29" s="557"/>
      <c r="O29" s="558"/>
      <c r="P29" s="558"/>
      <c r="Q29" s="55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40"/>
      <c r="AD29" s="140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41"/>
      <c r="AT29" s="141"/>
      <c r="AU29" s="141"/>
      <c r="AV29" s="141"/>
      <c r="AW29" s="141"/>
      <c r="AX29" s="141"/>
      <c r="AY29" s="142"/>
      <c r="BB29" s="153">
        <f t="shared" si="4"/>
        <v>0</v>
      </c>
      <c r="BC29" s="153">
        <f t="shared" si="5"/>
        <v>0</v>
      </c>
      <c r="BD29" s="153">
        <f t="shared" si="6"/>
        <v>0</v>
      </c>
      <c r="BE29" s="153">
        <f t="shared" si="7"/>
        <v>0</v>
      </c>
      <c r="BF29" s="153">
        <f t="shared" si="8"/>
        <v>0</v>
      </c>
      <c r="BG29" s="153">
        <f t="shared" si="9"/>
        <v>0</v>
      </c>
      <c r="BH29" s="153">
        <f t="shared" si="10"/>
        <v>0</v>
      </c>
      <c r="BI29" s="153">
        <f t="shared" si="11"/>
        <v>0</v>
      </c>
      <c r="BJ29" s="153">
        <f t="shared" si="12"/>
        <v>0</v>
      </c>
      <c r="BK29" s="153">
        <f t="shared" si="13"/>
        <v>0</v>
      </c>
      <c r="BL29" s="153">
        <f t="shared" si="14"/>
        <v>0</v>
      </c>
      <c r="BM29" s="153">
        <f t="shared" si="15"/>
        <v>0</v>
      </c>
      <c r="BN29" s="153">
        <f t="shared" si="16"/>
        <v>0</v>
      </c>
      <c r="BO29" s="153">
        <f t="shared" si="17"/>
        <v>0</v>
      </c>
      <c r="BP29" s="153">
        <f t="shared" si="18"/>
        <v>0</v>
      </c>
      <c r="BQ29" s="153">
        <f t="shared" si="19"/>
        <v>0</v>
      </c>
      <c r="BR29" s="153">
        <f t="shared" si="20"/>
        <v>0</v>
      </c>
      <c r="BS29" s="153">
        <f t="shared" si="21"/>
        <v>0</v>
      </c>
      <c r="BT29" s="153">
        <f t="shared" si="22"/>
        <v>0</v>
      </c>
      <c r="BU29" s="153">
        <f t="shared" si="23"/>
        <v>0</v>
      </c>
      <c r="BV29" s="153">
        <f t="shared" si="24"/>
        <v>0</v>
      </c>
      <c r="BW29" s="153">
        <f t="shared" si="25"/>
        <v>0</v>
      </c>
      <c r="BX29" s="153">
        <f t="shared" si="26"/>
        <v>0</v>
      </c>
      <c r="BY29" s="153">
        <f t="shared" si="27"/>
        <v>0</v>
      </c>
      <c r="BZ29" s="153">
        <f t="shared" si="28"/>
        <v>0</v>
      </c>
      <c r="CA29" s="153">
        <f t="shared" si="29"/>
        <v>0</v>
      </c>
      <c r="CB29" s="153">
        <f t="shared" si="30"/>
        <v>0</v>
      </c>
      <c r="CC29" s="153">
        <f t="shared" si="31"/>
        <v>0</v>
      </c>
      <c r="CD29" s="153">
        <f t="shared" si="32"/>
        <v>0</v>
      </c>
      <c r="CE29" s="153">
        <f t="shared" si="33"/>
        <v>0</v>
      </c>
      <c r="CF29" s="153">
        <f t="shared" si="34"/>
        <v>0</v>
      </c>
      <c r="CG29" s="153">
        <f t="shared" si="35"/>
        <v>0</v>
      </c>
      <c r="CH29" s="19"/>
      <c r="CI29" s="19"/>
      <c r="CJ29" s="19"/>
      <c r="CK29" s="19"/>
      <c r="CL29" s="19"/>
      <c r="CM29" s="19"/>
      <c r="CN29" s="19"/>
      <c r="CO29" s="19"/>
    </row>
    <row r="30" spans="2:93" ht="15" x14ac:dyDescent="0.25">
      <c r="B30" s="136">
        <f t="shared" si="36"/>
        <v>22</v>
      </c>
      <c r="C30" s="137"/>
      <c r="D30" s="138"/>
      <c r="E30" s="137" t="s">
        <v>154</v>
      </c>
      <c r="F30" s="137" t="s">
        <v>154</v>
      </c>
      <c r="G30" s="154"/>
      <c r="H30" s="154"/>
      <c r="I30" s="137" t="s">
        <v>154</v>
      </c>
      <c r="J30" s="154" t="s">
        <v>154</v>
      </c>
      <c r="K30" s="154" t="s">
        <v>154</v>
      </c>
      <c r="L30" s="137" t="s">
        <v>154</v>
      </c>
      <c r="M30" s="137" t="s">
        <v>154</v>
      </c>
      <c r="N30" s="557"/>
      <c r="O30" s="558"/>
      <c r="P30" s="558"/>
      <c r="Q30" s="55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40"/>
      <c r="AD30" s="140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41"/>
      <c r="AT30" s="141"/>
      <c r="AU30" s="141"/>
      <c r="AV30" s="141"/>
      <c r="AW30" s="141"/>
      <c r="AX30" s="141"/>
      <c r="AY30" s="142"/>
      <c r="BB30" s="153">
        <f t="shared" si="4"/>
        <v>0</v>
      </c>
      <c r="BC30" s="153">
        <f t="shared" si="5"/>
        <v>0</v>
      </c>
      <c r="BD30" s="153">
        <f t="shared" si="6"/>
        <v>0</v>
      </c>
      <c r="BE30" s="153">
        <f t="shared" si="7"/>
        <v>0</v>
      </c>
      <c r="BF30" s="153">
        <f t="shared" si="8"/>
        <v>0</v>
      </c>
      <c r="BG30" s="153">
        <f t="shared" si="9"/>
        <v>0</v>
      </c>
      <c r="BH30" s="153">
        <f t="shared" si="10"/>
        <v>0</v>
      </c>
      <c r="BI30" s="153">
        <f t="shared" si="11"/>
        <v>0</v>
      </c>
      <c r="BJ30" s="153">
        <f t="shared" si="12"/>
        <v>0</v>
      </c>
      <c r="BK30" s="153">
        <f t="shared" si="13"/>
        <v>0</v>
      </c>
      <c r="BL30" s="153">
        <f t="shared" si="14"/>
        <v>0</v>
      </c>
      <c r="BM30" s="153">
        <f t="shared" si="15"/>
        <v>0</v>
      </c>
      <c r="BN30" s="153">
        <f t="shared" si="16"/>
        <v>0</v>
      </c>
      <c r="BO30" s="153">
        <f t="shared" si="17"/>
        <v>0</v>
      </c>
      <c r="BP30" s="153">
        <f t="shared" si="18"/>
        <v>0</v>
      </c>
      <c r="BQ30" s="153">
        <f t="shared" si="19"/>
        <v>0</v>
      </c>
      <c r="BR30" s="153">
        <f t="shared" si="20"/>
        <v>0</v>
      </c>
      <c r="BS30" s="153">
        <f t="shared" si="21"/>
        <v>0</v>
      </c>
      <c r="BT30" s="153">
        <f t="shared" si="22"/>
        <v>0</v>
      </c>
      <c r="BU30" s="153">
        <f t="shared" si="23"/>
        <v>0</v>
      </c>
      <c r="BV30" s="153">
        <f t="shared" si="24"/>
        <v>0</v>
      </c>
      <c r="BW30" s="153">
        <f t="shared" si="25"/>
        <v>0</v>
      </c>
      <c r="BX30" s="153">
        <f t="shared" si="26"/>
        <v>0</v>
      </c>
      <c r="BY30" s="153">
        <f t="shared" si="27"/>
        <v>0</v>
      </c>
      <c r="BZ30" s="153">
        <f t="shared" si="28"/>
        <v>0</v>
      </c>
      <c r="CA30" s="153">
        <f t="shared" si="29"/>
        <v>0</v>
      </c>
      <c r="CB30" s="153">
        <f t="shared" si="30"/>
        <v>0</v>
      </c>
      <c r="CC30" s="153">
        <f t="shared" si="31"/>
        <v>0</v>
      </c>
      <c r="CD30" s="153">
        <f t="shared" si="32"/>
        <v>0</v>
      </c>
      <c r="CE30" s="153">
        <f t="shared" si="33"/>
        <v>0</v>
      </c>
      <c r="CF30" s="153">
        <f t="shared" si="34"/>
        <v>0</v>
      </c>
      <c r="CG30" s="153">
        <f t="shared" si="35"/>
        <v>0</v>
      </c>
      <c r="CH30" s="19"/>
      <c r="CI30" s="19"/>
      <c r="CJ30" s="19"/>
      <c r="CK30" s="19"/>
      <c r="CL30" s="19"/>
      <c r="CM30" s="19"/>
      <c r="CN30" s="19"/>
      <c r="CO30" s="19"/>
    </row>
    <row r="31" spans="2:93" ht="15" x14ac:dyDescent="0.25">
      <c r="B31" s="136">
        <f t="shared" si="36"/>
        <v>23</v>
      </c>
      <c r="C31" s="137"/>
      <c r="D31" s="138"/>
      <c r="E31" s="137" t="s">
        <v>154</v>
      </c>
      <c r="F31" s="137" t="s">
        <v>154</v>
      </c>
      <c r="G31" s="154"/>
      <c r="H31" s="154"/>
      <c r="I31" s="137" t="s">
        <v>154</v>
      </c>
      <c r="J31" s="154" t="s">
        <v>154</v>
      </c>
      <c r="K31" s="154" t="s">
        <v>154</v>
      </c>
      <c r="L31" s="137" t="s">
        <v>154</v>
      </c>
      <c r="M31" s="137" t="s">
        <v>154</v>
      </c>
      <c r="N31" s="557"/>
      <c r="O31" s="558"/>
      <c r="P31" s="558"/>
      <c r="Q31" s="55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40"/>
      <c r="AD31" s="140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41"/>
      <c r="AT31" s="141"/>
      <c r="AU31" s="141"/>
      <c r="AV31" s="141"/>
      <c r="AW31" s="141"/>
      <c r="AX31" s="141"/>
      <c r="AY31" s="142"/>
      <c r="BB31" s="153">
        <f t="shared" si="4"/>
        <v>0</v>
      </c>
      <c r="BC31" s="153">
        <f t="shared" si="5"/>
        <v>0</v>
      </c>
      <c r="BD31" s="153">
        <f t="shared" si="6"/>
        <v>0</v>
      </c>
      <c r="BE31" s="153">
        <f t="shared" si="7"/>
        <v>0</v>
      </c>
      <c r="BF31" s="153">
        <f t="shared" si="8"/>
        <v>0</v>
      </c>
      <c r="BG31" s="153">
        <f t="shared" si="9"/>
        <v>0</v>
      </c>
      <c r="BH31" s="153">
        <f t="shared" si="10"/>
        <v>0</v>
      </c>
      <c r="BI31" s="153">
        <f t="shared" si="11"/>
        <v>0</v>
      </c>
      <c r="BJ31" s="153">
        <f t="shared" si="12"/>
        <v>0</v>
      </c>
      <c r="BK31" s="153">
        <f t="shared" si="13"/>
        <v>0</v>
      </c>
      <c r="BL31" s="153">
        <f t="shared" si="14"/>
        <v>0</v>
      </c>
      <c r="BM31" s="153">
        <f t="shared" si="15"/>
        <v>0</v>
      </c>
      <c r="BN31" s="153">
        <f t="shared" si="16"/>
        <v>0</v>
      </c>
      <c r="BO31" s="153">
        <f t="shared" si="17"/>
        <v>0</v>
      </c>
      <c r="BP31" s="153">
        <f t="shared" si="18"/>
        <v>0</v>
      </c>
      <c r="BQ31" s="153">
        <f t="shared" si="19"/>
        <v>0</v>
      </c>
      <c r="BR31" s="153">
        <f t="shared" si="20"/>
        <v>0</v>
      </c>
      <c r="BS31" s="153">
        <f t="shared" si="21"/>
        <v>0</v>
      </c>
      <c r="BT31" s="153">
        <f t="shared" si="22"/>
        <v>0</v>
      </c>
      <c r="BU31" s="153">
        <f t="shared" si="23"/>
        <v>0</v>
      </c>
      <c r="BV31" s="153">
        <f t="shared" si="24"/>
        <v>0</v>
      </c>
      <c r="BW31" s="153">
        <f t="shared" si="25"/>
        <v>0</v>
      </c>
      <c r="BX31" s="153">
        <f t="shared" si="26"/>
        <v>0</v>
      </c>
      <c r="BY31" s="153">
        <f t="shared" si="27"/>
        <v>0</v>
      </c>
      <c r="BZ31" s="153">
        <f t="shared" si="28"/>
        <v>0</v>
      </c>
      <c r="CA31" s="153">
        <f t="shared" si="29"/>
        <v>0</v>
      </c>
      <c r="CB31" s="153">
        <f t="shared" si="30"/>
        <v>0</v>
      </c>
      <c r="CC31" s="153">
        <f t="shared" si="31"/>
        <v>0</v>
      </c>
      <c r="CD31" s="153">
        <f t="shared" si="32"/>
        <v>0</v>
      </c>
      <c r="CE31" s="153">
        <f t="shared" si="33"/>
        <v>0</v>
      </c>
      <c r="CF31" s="153">
        <f t="shared" si="34"/>
        <v>0</v>
      </c>
      <c r="CG31" s="153">
        <f t="shared" si="35"/>
        <v>0</v>
      </c>
      <c r="CH31" s="19"/>
      <c r="CI31" s="19"/>
      <c r="CJ31" s="19"/>
      <c r="CK31" s="19"/>
      <c r="CL31" s="19"/>
      <c r="CM31" s="19"/>
      <c r="CN31" s="19"/>
      <c r="CO31" s="19"/>
    </row>
    <row r="32" spans="2:93" ht="15" x14ac:dyDescent="0.25">
      <c r="B32" s="136">
        <f t="shared" si="36"/>
        <v>24</v>
      </c>
      <c r="C32" s="137"/>
      <c r="D32" s="138"/>
      <c r="E32" s="137" t="s">
        <v>154</v>
      </c>
      <c r="F32" s="137" t="s">
        <v>154</v>
      </c>
      <c r="G32" s="154"/>
      <c r="H32" s="154"/>
      <c r="I32" s="137" t="s">
        <v>154</v>
      </c>
      <c r="J32" s="154" t="s">
        <v>154</v>
      </c>
      <c r="K32" s="154" t="s">
        <v>154</v>
      </c>
      <c r="L32" s="137" t="s">
        <v>154</v>
      </c>
      <c r="M32" s="137" t="s">
        <v>154</v>
      </c>
      <c r="N32" s="557"/>
      <c r="O32" s="558"/>
      <c r="P32" s="558"/>
      <c r="Q32" s="55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40"/>
      <c r="AD32" s="140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41"/>
      <c r="AT32" s="141"/>
      <c r="AU32" s="141"/>
      <c r="AV32" s="141"/>
      <c r="AW32" s="141"/>
      <c r="AX32" s="141"/>
      <c r="AY32" s="142"/>
      <c r="BB32" s="153">
        <f t="shared" si="4"/>
        <v>0</v>
      </c>
      <c r="BC32" s="153">
        <f t="shared" si="5"/>
        <v>0</v>
      </c>
      <c r="BD32" s="153">
        <f t="shared" si="6"/>
        <v>0</v>
      </c>
      <c r="BE32" s="153">
        <f t="shared" si="7"/>
        <v>0</v>
      </c>
      <c r="BF32" s="153">
        <f t="shared" si="8"/>
        <v>0</v>
      </c>
      <c r="BG32" s="153">
        <f t="shared" si="9"/>
        <v>0</v>
      </c>
      <c r="BH32" s="153">
        <f t="shared" si="10"/>
        <v>0</v>
      </c>
      <c r="BI32" s="153">
        <f t="shared" si="11"/>
        <v>0</v>
      </c>
      <c r="BJ32" s="153">
        <f t="shared" si="12"/>
        <v>0</v>
      </c>
      <c r="BK32" s="153">
        <f t="shared" si="13"/>
        <v>0</v>
      </c>
      <c r="BL32" s="153">
        <f t="shared" si="14"/>
        <v>0</v>
      </c>
      <c r="BM32" s="153">
        <f t="shared" si="15"/>
        <v>0</v>
      </c>
      <c r="BN32" s="153">
        <f t="shared" si="16"/>
        <v>0</v>
      </c>
      <c r="BO32" s="153">
        <f t="shared" si="17"/>
        <v>0</v>
      </c>
      <c r="BP32" s="153">
        <f t="shared" si="18"/>
        <v>0</v>
      </c>
      <c r="BQ32" s="153">
        <f t="shared" si="19"/>
        <v>0</v>
      </c>
      <c r="BR32" s="153">
        <f t="shared" si="20"/>
        <v>0</v>
      </c>
      <c r="BS32" s="153">
        <f t="shared" si="21"/>
        <v>0</v>
      </c>
      <c r="BT32" s="153">
        <f t="shared" si="22"/>
        <v>0</v>
      </c>
      <c r="BU32" s="153">
        <f t="shared" si="23"/>
        <v>0</v>
      </c>
      <c r="BV32" s="153">
        <f t="shared" si="24"/>
        <v>0</v>
      </c>
      <c r="BW32" s="153">
        <f t="shared" si="25"/>
        <v>0</v>
      </c>
      <c r="BX32" s="153">
        <f t="shared" si="26"/>
        <v>0</v>
      </c>
      <c r="BY32" s="153">
        <f t="shared" si="27"/>
        <v>0</v>
      </c>
      <c r="BZ32" s="153">
        <f t="shared" si="28"/>
        <v>0</v>
      </c>
      <c r="CA32" s="153">
        <f t="shared" si="29"/>
        <v>0</v>
      </c>
      <c r="CB32" s="153">
        <f t="shared" si="30"/>
        <v>0</v>
      </c>
      <c r="CC32" s="153">
        <f t="shared" si="31"/>
        <v>0</v>
      </c>
      <c r="CD32" s="153">
        <f t="shared" si="32"/>
        <v>0</v>
      </c>
      <c r="CE32" s="153">
        <f t="shared" si="33"/>
        <v>0</v>
      </c>
      <c r="CF32" s="153">
        <f t="shared" si="34"/>
        <v>0</v>
      </c>
      <c r="CG32" s="153">
        <f t="shared" si="35"/>
        <v>0</v>
      </c>
      <c r="CH32" s="19"/>
      <c r="CI32" s="19"/>
      <c r="CJ32" s="19"/>
      <c r="CK32" s="19"/>
      <c r="CL32" s="19"/>
      <c r="CM32" s="19"/>
      <c r="CN32" s="19"/>
      <c r="CO32" s="19"/>
    </row>
    <row r="33" spans="2:93" ht="15" x14ac:dyDescent="0.25">
      <c r="B33" s="136">
        <f t="shared" si="36"/>
        <v>25</v>
      </c>
      <c r="C33" s="137"/>
      <c r="D33" s="138"/>
      <c r="E33" s="137" t="s">
        <v>154</v>
      </c>
      <c r="F33" s="137" t="s">
        <v>154</v>
      </c>
      <c r="G33" s="154"/>
      <c r="H33" s="154"/>
      <c r="I33" s="137" t="s">
        <v>154</v>
      </c>
      <c r="J33" s="154" t="s">
        <v>154</v>
      </c>
      <c r="K33" s="154" t="s">
        <v>154</v>
      </c>
      <c r="L33" s="137" t="s">
        <v>154</v>
      </c>
      <c r="M33" s="137" t="s">
        <v>154</v>
      </c>
      <c r="N33" s="557"/>
      <c r="O33" s="558"/>
      <c r="P33" s="558"/>
      <c r="Q33" s="55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40"/>
      <c r="AD33" s="140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41"/>
      <c r="AT33" s="141"/>
      <c r="AU33" s="141"/>
      <c r="AV33" s="141"/>
      <c r="AW33" s="141"/>
      <c r="AX33" s="141"/>
      <c r="AY33" s="142"/>
      <c r="BB33" s="153">
        <f t="shared" si="4"/>
        <v>0</v>
      </c>
      <c r="BC33" s="153">
        <f t="shared" si="5"/>
        <v>0</v>
      </c>
      <c r="BD33" s="153">
        <f t="shared" si="6"/>
        <v>0</v>
      </c>
      <c r="BE33" s="153">
        <f t="shared" si="7"/>
        <v>0</v>
      </c>
      <c r="BF33" s="153">
        <f t="shared" si="8"/>
        <v>0</v>
      </c>
      <c r="BG33" s="153">
        <f t="shared" si="9"/>
        <v>0</v>
      </c>
      <c r="BH33" s="153">
        <f t="shared" si="10"/>
        <v>0</v>
      </c>
      <c r="BI33" s="153">
        <f t="shared" si="11"/>
        <v>0</v>
      </c>
      <c r="BJ33" s="153">
        <f t="shared" si="12"/>
        <v>0</v>
      </c>
      <c r="BK33" s="153">
        <f t="shared" si="13"/>
        <v>0</v>
      </c>
      <c r="BL33" s="153">
        <f t="shared" si="14"/>
        <v>0</v>
      </c>
      <c r="BM33" s="153">
        <f t="shared" si="15"/>
        <v>0</v>
      </c>
      <c r="BN33" s="153">
        <f t="shared" si="16"/>
        <v>0</v>
      </c>
      <c r="BO33" s="153">
        <f t="shared" si="17"/>
        <v>0</v>
      </c>
      <c r="BP33" s="153">
        <f t="shared" si="18"/>
        <v>0</v>
      </c>
      <c r="BQ33" s="153">
        <f t="shared" si="19"/>
        <v>0</v>
      </c>
      <c r="BR33" s="153">
        <f t="shared" si="20"/>
        <v>0</v>
      </c>
      <c r="BS33" s="153">
        <f t="shared" si="21"/>
        <v>0</v>
      </c>
      <c r="BT33" s="153">
        <f t="shared" si="22"/>
        <v>0</v>
      </c>
      <c r="BU33" s="153">
        <f t="shared" si="23"/>
        <v>0</v>
      </c>
      <c r="BV33" s="153">
        <f t="shared" si="24"/>
        <v>0</v>
      </c>
      <c r="BW33" s="153">
        <f t="shared" si="25"/>
        <v>0</v>
      </c>
      <c r="BX33" s="153">
        <f t="shared" si="26"/>
        <v>0</v>
      </c>
      <c r="BY33" s="153">
        <f t="shared" si="27"/>
        <v>0</v>
      </c>
      <c r="BZ33" s="153">
        <f t="shared" si="28"/>
        <v>0</v>
      </c>
      <c r="CA33" s="153">
        <f t="shared" si="29"/>
        <v>0</v>
      </c>
      <c r="CB33" s="153">
        <f t="shared" si="30"/>
        <v>0</v>
      </c>
      <c r="CC33" s="153">
        <f t="shared" si="31"/>
        <v>0</v>
      </c>
      <c r="CD33" s="153">
        <f t="shared" si="32"/>
        <v>0</v>
      </c>
      <c r="CE33" s="153">
        <f t="shared" si="33"/>
        <v>0</v>
      </c>
      <c r="CF33" s="153">
        <f t="shared" si="34"/>
        <v>0</v>
      </c>
      <c r="CG33" s="153">
        <f t="shared" si="35"/>
        <v>0</v>
      </c>
      <c r="CH33" s="19"/>
      <c r="CI33" s="19"/>
      <c r="CJ33" s="19"/>
      <c r="CK33" s="19"/>
      <c r="CL33" s="19"/>
      <c r="CM33" s="19"/>
      <c r="CN33" s="19"/>
      <c r="CO33" s="19"/>
    </row>
    <row r="34" spans="2:93" ht="15" x14ac:dyDescent="0.25">
      <c r="B34" s="136">
        <f t="shared" si="36"/>
        <v>26</v>
      </c>
      <c r="C34" s="137"/>
      <c r="D34" s="138"/>
      <c r="E34" s="137" t="s">
        <v>154</v>
      </c>
      <c r="F34" s="137" t="s">
        <v>154</v>
      </c>
      <c r="G34" s="154"/>
      <c r="H34" s="154"/>
      <c r="I34" s="137" t="s">
        <v>154</v>
      </c>
      <c r="J34" s="154" t="s">
        <v>154</v>
      </c>
      <c r="K34" s="154" t="s">
        <v>154</v>
      </c>
      <c r="L34" s="137" t="s">
        <v>154</v>
      </c>
      <c r="M34" s="137" t="s">
        <v>154</v>
      </c>
      <c r="N34" s="557"/>
      <c r="O34" s="558"/>
      <c r="P34" s="558"/>
      <c r="Q34" s="55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40"/>
      <c r="AD34" s="140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41"/>
      <c r="AT34" s="141"/>
      <c r="AU34" s="141"/>
      <c r="AV34" s="141"/>
      <c r="AW34" s="141"/>
      <c r="AX34" s="141"/>
      <c r="AY34" s="142"/>
      <c r="BB34" s="153">
        <f t="shared" si="4"/>
        <v>0</v>
      </c>
      <c r="BC34" s="153">
        <f t="shared" si="5"/>
        <v>0</v>
      </c>
      <c r="BD34" s="153">
        <f t="shared" si="6"/>
        <v>0</v>
      </c>
      <c r="BE34" s="153">
        <f t="shared" si="7"/>
        <v>0</v>
      </c>
      <c r="BF34" s="153">
        <f t="shared" si="8"/>
        <v>0</v>
      </c>
      <c r="BG34" s="153">
        <f t="shared" si="9"/>
        <v>0</v>
      </c>
      <c r="BH34" s="153">
        <f t="shared" si="10"/>
        <v>0</v>
      </c>
      <c r="BI34" s="153">
        <f t="shared" si="11"/>
        <v>0</v>
      </c>
      <c r="BJ34" s="153">
        <f t="shared" si="12"/>
        <v>0</v>
      </c>
      <c r="BK34" s="153">
        <f t="shared" si="13"/>
        <v>0</v>
      </c>
      <c r="BL34" s="153">
        <f t="shared" si="14"/>
        <v>0</v>
      </c>
      <c r="BM34" s="153">
        <f t="shared" si="15"/>
        <v>0</v>
      </c>
      <c r="BN34" s="153">
        <f t="shared" si="16"/>
        <v>0</v>
      </c>
      <c r="BO34" s="153">
        <f t="shared" si="17"/>
        <v>0</v>
      </c>
      <c r="BP34" s="153">
        <f t="shared" si="18"/>
        <v>0</v>
      </c>
      <c r="BQ34" s="153">
        <f t="shared" si="19"/>
        <v>0</v>
      </c>
      <c r="BR34" s="153">
        <f t="shared" si="20"/>
        <v>0</v>
      </c>
      <c r="BS34" s="153">
        <f t="shared" si="21"/>
        <v>0</v>
      </c>
      <c r="BT34" s="153">
        <f t="shared" si="22"/>
        <v>0</v>
      </c>
      <c r="BU34" s="153">
        <f t="shared" si="23"/>
        <v>0</v>
      </c>
      <c r="BV34" s="153">
        <f t="shared" si="24"/>
        <v>0</v>
      </c>
      <c r="BW34" s="153">
        <f t="shared" si="25"/>
        <v>0</v>
      </c>
      <c r="BX34" s="153">
        <f t="shared" si="26"/>
        <v>0</v>
      </c>
      <c r="BY34" s="153">
        <f t="shared" si="27"/>
        <v>0</v>
      </c>
      <c r="BZ34" s="153">
        <f t="shared" si="28"/>
        <v>0</v>
      </c>
      <c r="CA34" s="153">
        <f t="shared" si="29"/>
        <v>0</v>
      </c>
      <c r="CB34" s="153">
        <f t="shared" si="30"/>
        <v>0</v>
      </c>
      <c r="CC34" s="153">
        <f t="shared" si="31"/>
        <v>0</v>
      </c>
      <c r="CD34" s="153">
        <f t="shared" si="32"/>
        <v>0</v>
      </c>
      <c r="CE34" s="153">
        <f t="shared" si="33"/>
        <v>0</v>
      </c>
      <c r="CF34" s="153">
        <f t="shared" si="34"/>
        <v>0</v>
      </c>
      <c r="CG34" s="153">
        <f t="shared" si="35"/>
        <v>0</v>
      </c>
      <c r="CH34" s="19"/>
      <c r="CI34" s="19"/>
      <c r="CJ34" s="19"/>
      <c r="CK34" s="19"/>
      <c r="CL34" s="19"/>
      <c r="CM34" s="19"/>
      <c r="CN34" s="19"/>
      <c r="CO34" s="19"/>
    </row>
    <row r="35" spans="2:93" ht="15" x14ac:dyDescent="0.25">
      <c r="B35" s="136">
        <f t="shared" si="36"/>
        <v>27</v>
      </c>
      <c r="C35" s="137"/>
      <c r="D35" s="138"/>
      <c r="E35" s="137" t="s">
        <v>154</v>
      </c>
      <c r="F35" s="137" t="s">
        <v>154</v>
      </c>
      <c r="G35" s="154"/>
      <c r="H35" s="154"/>
      <c r="I35" s="137" t="s">
        <v>154</v>
      </c>
      <c r="J35" s="154" t="s">
        <v>154</v>
      </c>
      <c r="K35" s="154" t="s">
        <v>154</v>
      </c>
      <c r="L35" s="137" t="s">
        <v>154</v>
      </c>
      <c r="M35" s="137" t="s">
        <v>154</v>
      </c>
      <c r="N35" s="557"/>
      <c r="O35" s="558"/>
      <c r="P35" s="558"/>
      <c r="Q35" s="55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40"/>
      <c r="AD35" s="140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41"/>
      <c r="AT35" s="141"/>
      <c r="AU35" s="141"/>
      <c r="AV35" s="141"/>
      <c r="AW35" s="141"/>
      <c r="AX35" s="141"/>
      <c r="AY35" s="142"/>
      <c r="BB35" s="153">
        <f t="shared" si="4"/>
        <v>0</v>
      </c>
      <c r="BC35" s="153">
        <f t="shared" si="5"/>
        <v>0</v>
      </c>
      <c r="BD35" s="153">
        <f t="shared" si="6"/>
        <v>0</v>
      </c>
      <c r="BE35" s="153">
        <f t="shared" si="7"/>
        <v>0</v>
      </c>
      <c r="BF35" s="153">
        <f t="shared" si="8"/>
        <v>0</v>
      </c>
      <c r="BG35" s="153">
        <f t="shared" si="9"/>
        <v>0</v>
      </c>
      <c r="BH35" s="153">
        <f t="shared" si="10"/>
        <v>0</v>
      </c>
      <c r="BI35" s="153">
        <f t="shared" si="11"/>
        <v>0</v>
      </c>
      <c r="BJ35" s="153">
        <f t="shared" si="12"/>
        <v>0</v>
      </c>
      <c r="BK35" s="153">
        <f t="shared" si="13"/>
        <v>0</v>
      </c>
      <c r="BL35" s="153">
        <f t="shared" si="14"/>
        <v>0</v>
      </c>
      <c r="BM35" s="153">
        <f t="shared" si="15"/>
        <v>0</v>
      </c>
      <c r="BN35" s="153">
        <f t="shared" si="16"/>
        <v>0</v>
      </c>
      <c r="BO35" s="153">
        <f t="shared" si="17"/>
        <v>0</v>
      </c>
      <c r="BP35" s="153">
        <f t="shared" si="18"/>
        <v>0</v>
      </c>
      <c r="BQ35" s="153">
        <f t="shared" si="19"/>
        <v>0</v>
      </c>
      <c r="BR35" s="153">
        <f t="shared" si="20"/>
        <v>0</v>
      </c>
      <c r="BS35" s="153">
        <f t="shared" si="21"/>
        <v>0</v>
      </c>
      <c r="BT35" s="153">
        <f t="shared" si="22"/>
        <v>0</v>
      </c>
      <c r="BU35" s="153">
        <f t="shared" si="23"/>
        <v>0</v>
      </c>
      <c r="BV35" s="153">
        <f t="shared" si="24"/>
        <v>0</v>
      </c>
      <c r="BW35" s="153">
        <f t="shared" si="25"/>
        <v>0</v>
      </c>
      <c r="BX35" s="153">
        <f t="shared" si="26"/>
        <v>0</v>
      </c>
      <c r="BY35" s="153">
        <f t="shared" si="27"/>
        <v>0</v>
      </c>
      <c r="BZ35" s="153">
        <f t="shared" si="28"/>
        <v>0</v>
      </c>
      <c r="CA35" s="153">
        <f t="shared" si="29"/>
        <v>0</v>
      </c>
      <c r="CB35" s="153">
        <f t="shared" si="30"/>
        <v>0</v>
      </c>
      <c r="CC35" s="153">
        <f t="shared" si="31"/>
        <v>0</v>
      </c>
      <c r="CD35" s="153">
        <f t="shared" si="32"/>
        <v>0</v>
      </c>
      <c r="CE35" s="153">
        <f t="shared" si="33"/>
        <v>0</v>
      </c>
      <c r="CF35" s="153">
        <f t="shared" si="34"/>
        <v>0</v>
      </c>
      <c r="CG35" s="153">
        <f t="shared" si="35"/>
        <v>0</v>
      </c>
      <c r="CH35" s="19"/>
      <c r="CI35" s="19"/>
      <c r="CJ35" s="19"/>
      <c r="CK35" s="19"/>
      <c r="CL35" s="19"/>
      <c r="CM35" s="19"/>
      <c r="CN35" s="19"/>
      <c r="CO35" s="19"/>
    </row>
    <row r="36" spans="2:93" ht="15" x14ac:dyDescent="0.25">
      <c r="B36" s="136">
        <f t="shared" si="36"/>
        <v>28</v>
      </c>
      <c r="C36" s="137"/>
      <c r="D36" s="138"/>
      <c r="E36" s="137" t="s">
        <v>154</v>
      </c>
      <c r="F36" s="137" t="s">
        <v>154</v>
      </c>
      <c r="G36" s="154"/>
      <c r="H36" s="154"/>
      <c r="I36" s="137" t="s">
        <v>154</v>
      </c>
      <c r="J36" s="154" t="s">
        <v>154</v>
      </c>
      <c r="K36" s="154" t="s">
        <v>154</v>
      </c>
      <c r="L36" s="137" t="s">
        <v>154</v>
      </c>
      <c r="M36" s="137" t="s">
        <v>154</v>
      </c>
      <c r="N36" s="557"/>
      <c r="O36" s="558"/>
      <c r="P36" s="558"/>
      <c r="Q36" s="55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40"/>
      <c r="AD36" s="140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41"/>
      <c r="AT36" s="141"/>
      <c r="AU36" s="141"/>
      <c r="AV36" s="141"/>
      <c r="AW36" s="141"/>
      <c r="AX36" s="141"/>
      <c r="AY36" s="142"/>
      <c r="BB36" s="153">
        <f t="shared" si="4"/>
        <v>0</v>
      </c>
      <c r="BC36" s="153">
        <f t="shared" si="5"/>
        <v>0</v>
      </c>
      <c r="BD36" s="153">
        <f t="shared" si="6"/>
        <v>0</v>
      </c>
      <c r="BE36" s="153">
        <f t="shared" si="7"/>
        <v>0</v>
      </c>
      <c r="BF36" s="153">
        <f t="shared" si="8"/>
        <v>0</v>
      </c>
      <c r="BG36" s="153">
        <f t="shared" si="9"/>
        <v>0</v>
      </c>
      <c r="BH36" s="153">
        <f t="shared" si="10"/>
        <v>0</v>
      </c>
      <c r="BI36" s="153">
        <f t="shared" si="11"/>
        <v>0</v>
      </c>
      <c r="BJ36" s="153">
        <f t="shared" si="12"/>
        <v>0</v>
      </c>
      <c r="BK36" s="153">
        <f t="shared" si="13"/>
        <v>0</v>
      </c>
      <c r="BL36" s="153">
        <f t="shared" si="14"/>
        <v>0</v>
      </c>
      <c r="BM36" s="153">
        <f t="shared" si="15"/>
        <v>0</v>
      </c>
      <c r="BN36" s="153">
        <f t="shared" si="16"/>
        <v>0</v>
      </c>
      <c r="BO36" s="153">
        <f t="shared" si="17"/>
        <v>0</v>
      </c>
      <c r="BP36" s="153">
        <f t="shared" si="18"/>
        <v>0</v>
      </c>
      <c r="BQ36" s="153">
        <f t="shared" si="19"/>
        <v>0</v>
      </c>
      <c r="BR36" s="153">
        <f t="shared" si="20"/>
        <v>0</v>
      </c>
      <c r="BS36" s="153">
        <f t="shared" si="21"/>
        <v>0</v>
      </c>
      <c r="BT36" s="153">
        <f t="shared" si="22"/>
        <v>0</v>
      </c>
      <c r="BU36" s="153">
        <f t="shared" si="23"/>
        <v>0</v>
      </c>
      <c r="BV36" s="153">
        <f t="shared" si="24"/>
        <v>0</v>
      </c>
      <c r="BW36" s="153">
        <f t="shared" si="25"/>
        <v>0</v>
      </c>
      <c r="BX36" s="153">
        <f t="shared" si="26"/>
        <v>0</v>
      </c>
      <c r="BY36" s="153">
        <f t="shared" si="27"/>
        <v>0</v>
      </c>
      <c r="BZ36" s="153">
        <f t="shared" si="28"/>
        <v>0</v>
      </c>
      <c r="CA36" s="153">
        <f t="shared" si="29"/>
        <v>0</v>
      </c>
      <c r="CB36" s="153">
        <f t="shared" si="30"/>
        <v>0</v>
      </c>
      <c r="CC36" s="153">
        <f t="shared" si="31"/>
        <v>0</v>
      </c>
      <c r="CD36" s="153">
        <f t="shared" si="32"/>
        <v>0</v>
      </c>
      <c r="CE36" s="153">
        <f t="shared" si="33"/>
        <v>0</v>
      </c>
      <c r="CF36" s="153">
        <f t="shared" si="34"/>
        <v>0</v>
      </c>
      <c r="CG36" s="153">
        <f t="shared" si="35"/>
        <v>0</v>
      </c>
      <c r="CH36" s="19"/>
      <c r="CI36" s="19"/>
      <c r="CJ36" s="19"/>
      <c r="CK36" s="19"/>
      <c r="CL36" s="19"/>
      <c r="CM36" s="19"/>
      <c r="CN36" s="19"/>
      <c r="CO36" s="19"/>
    </row>
    <row r="37" spans="2:93" ht="15" x14ac:dyDescent="0.25">
      <c r="B37" s="136">
        <f t="shared" si="36"/>
        <v>29</v>
      </c>
      <c r="C37" s="137"/>
      <c r="D37" s="138"/>
      <c r="E37" s="137" t="s">
        <v>154</v>
      </c>
      <c r="F37" s="137" t="s">
        <v>154</v>
      </c>
      <c r="G37" s="154"/>
      <c r="H37" s="154"/>
      <c r="I37" s="137" t="s">
        <v>154</v>
      </c>
      <c r="J37" s="154" t="s">
        <v>154</v>
      </c>
      <c r="K37" s="154" t="s">
        <v>154</v>
      </c>
      <c r="L37" s="137" t="s">
        <v>154</v>
      </c>
      <c r="M37" s="137" t="s">
        <v>154</v>
      </c>
      <c r="N37" s="557"/>
      <c r="O37" s="558"/>
      <c r="P37" s="558"/>
      <c r="Q37" s="55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40"/>
      <c r="AD37" s="140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41"/>
      <c r="AT37" s="141"/>
      <c r="AU37" s="141"/>
      <c r="AV37" s="141"/>
      <c r="AW37" s="141"/>
      <c r="AX37" s="141"/>
      <c r="AY37" s="142"/>
      <c r="BB37" s="153">
        <f t="shared" si="4"/>
        <v>0</v>
      </c>
      <c r="BC37" s="153">
        <f t="shared" si="5"/>
        <v>0</v>
      </c>
      <c r="BD37" s="153">
        <f t="shared" si="6"/>
        <v>0</v>
      </c>
      <c r="BE37" s="153">
        <f t="shared" si="7"/>
        <v>0</v>
      </c>
      <c r="BF37" s="153">
        <f t="shared" si="8"/>
        <v>0</v>
      </c>
      <c r="BG37" s="153">
        <f t="shared" si="9"/>
        <v>0</v>
      </c>
      <c r="BH37" s="153">
        <f t="shared" si="10"/>
        <v>0</v>
      </c>
      <c r="BI37" s="153">
        <f t="shared" si="11"/>
        <v>0</v>
      </c>
      <c r="BJ37" s="153">
        <f t="shared" si="12"/>
        <v>0</v>
      </c>
      <c r="BK37" s="153">
        <f t="shared" si="13"/>
        <v>0</v>
      </c>
      <c r="BL37" s="153">
        <f t="shared" si="14"/>
        <v>0</v>
      </c>
      <c r="BM37" s="153">
        <f t="shared" si="15"/>
        <v>0</v>
      </c>
      <c r="BN37" s="153">
        <f t="shared" si="16"/>
        <v>0</v>
      </c>
      <c r="BO37" s="153">
        <f t="shared" si="17"/>
        <v>0</v>
      </c>
      <c r="BP37" s="153">
        <f t="shared" si="18"/>
        <v>0</v>
      </c>
      <c r="BQ37" s="153">
        <f t="shared" si="19"/>
        <v>0</v>
      </c>
      <c r="BR37" s="153">
        <f t="shared" si="20"/>
        <v>0</v>
      </c>
      <c r="BS37" s="153">
        <f t="shared" si="21"/>
        <v>0</v>
      </c>
      <c r="BT37" s="153">
        <f t="shared" si="22"/>
        <v>0</v>
      </c>
      <c r="BU37" s="153">
        <f t="shared" si="23"/>
        <v>0</v>
      </c>
      <c r="BV37" s="153">
        <f t="shared" si="24"/>
        <v>0</v>
      </c>
      <c r="BW37" s="153">
        <f t="shared" si="25"/>
        <v>0</v>
      </c>
      <c r="BX37" s="153">
        <f t="shared" si="26"/>
        <v>0</v>
      </c>
      <c r="BY37" s="153">
        <f t="shared" si="27"/>
        <v>0</v>
      </c>
      <c r="BZ37" s="153">
        <f t="shared" si="28"/>
        <v>0</v>
      </c>
      <c r="CA37" s="153">
        <f t="shared" si="29"/>
        <v>0</v>
      </c>
      <c r="CB37" s="153">
        <f t="shared" si="30"/>
        <v>0</v>
      </c>
      <c r="CC37" s="153">
        <f t="shared" si="31"/>
        <v>0</v>
      </c>
      <c r="CD37" s="153">
        <f t="shared" si="32"/>
        <v>0</v>
      </c>
      <c r="CE37" s="153">
        <f t="shared" si="33"/>
        <v>0</v>
      </c>
      <c r="CF37" s="153">
        <f t="shared" si="34"/>
        <v>0</v>
      </c>
      <c r="CG37" s="153">
        <f t="shared" si="35"/>
        <v>0</v>
      </c>
      <c r="CH37" s="19"/>
      <c r="CI37" s="19"/>
      <c r="CJ37" s="19"/>
      <c r="CK37" s="19"/>
      <c r="CL37" s="19"/>
      <c r="CM37" s="19"/>
      <c r="CN37" s="19"/>
      <c r="CO37" s="19"/>
    </row>
    <row r="38" spans="2:93" ht="15" x14ac:dyDescent="0.25">
      <c r="B38" s="136">
        <f t="shared" si="36"/>
        <v>30</v>
      </c>
      <c r="C38" s="137"/>
      <c r="D38" s="138"/>
      <c r="E38" s="137" t="s">
        <v>154</v>
      </c>
      <c r="F38" s="137" t="s">
        <v>154</v>
      </c>
      <c r="G38" s="154"/>
      <c r="H38" s="154"/>
      <c r="I38" s="137" t="s">
        <v>154</v>
      </c>
      <c r="J38" s="154" t="s">
        <v>154</v>
      </c>
      <c r="K38" s="154" t="s">
        <v>154</v>
      </c>
      <c r="L38" s="137" t="s">
        <v>154</v>
      </c>
      <c r="M38" s="137" t="s">
        <v>154</v>
      </c>
      <c r="N38" s="557"/>
      <c r="O38" s="558"/>
      <c r="P38" s="558"/>
      <c r="Q38" s="55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40"/>
      <c r="AD38" s="140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41"/>
      <c r="AT38" s="141"/>
      <c r="AU38" s="141"/>
      <c r="AV38" s="141"/>
      <c r="AW38" s="141"/>
      <c r="AX38" s="141"/>
      <c r="AY38" s="142"/>
      <c r="BB38" s="153">
        <f t="shared" si="4"/>
        <v>0</v>
      </c>
      <c r="BC38" s="153">
        <f t="shared" si="5"/>
        <v>0</v>
      </c>
      <c r="BD38" s="153">
        <f t="shared" si="6"/>
        <v>0</v>
      </c>
      <c r="BE38" s="153">
        <f t="shared" si="7"/>
        <v>0</v>
      </c>
      <c r="BF38" s="153">
        <f t="shared" si="8"/>
        <v>0</v>
      </c>
      <c r="BG38" s="153">
        <f t="shared" si="9"/>
        <v>0</v>
      </c>
      <c r="BH38" s="153">
        <f t="shared" si="10"/>
        <v>0</v>
      </c>
      <c r="BI38" s="153">
        <f t="shared" si="11"/>
        <v>0</v>
      </c>
      <c r="BJ38" s="153">
        <f t="shared" si="12"/>
        <v>0</v>
      </c>
      <c r="BK38" s="153">
        <f t="shared" si="13"/>
        <v>0</v>
      </c>
      <c r="BL38" s="153">
        <f t="shared" si="14"/>
        <v>0</v>
      </c>
      <c r="BM38" s="153">
        <f t="shared" si="15"/>
        <v>0</v>
      </c>
      <c r="BN38" s="153">
        <f t="shared" si="16"/>
        <v>0</v>
      </c>
      <c r="BO38" s="153">
        <f t="shared" si="17"/>
        <v>0</v>
      </c>
      <c r="BP38" s="153">
        <f t="shared" si="18"/>
        <v>0</v>
      </c>
      <c r="BQ38" s="153">
        <f t="shared" si="19"/>
        <v>0</v>
      </c>
      <c r="BR38" s="153">
        <f t="shared" si="20"/>
        <v>0</v>
      </c>
      <c r="BS38" s="153">
        <f t="shared" si="21"/>
        <v>0</v>
      </c>
      <c r="BT38" s="153">
        <f t="shared" si="22"/>
        <v>0</v>
      </c>
      <c r="BU38" s="153">
        <f t="shared" si="23"/>
        <v>0</v>
      </c>
      <c r="BV38" s="153">
        <f t="shared" si="24"/>
        <v>0</v>
      </c>
      <c r="BW38" s="153">
        <f t="shared" si="25"/>
        <v>0</v>
      </c>
      <c r="BX38" s="153">
        <f t="shared" si="26"/>
        <v>0</v>
      </c>
      <c r="BY38" s="153">
        <f t="shared" si="27"/>
        <v>0</v>
      </c>
      <c r="BZ38" s="153">
        <f t="shared" si="28"/>
        <v>0</v>
      </c>
      <c r="CA38" s="153">
        <f t="shared" si="29"/>
        <v>0</v>
      </c>
      <c r="CB38" s="153">
        <f t="shared" si="30"/>
        <v>0</v>
      </c>
      <c r="CC38" s="153">
        <f t="shared" si="31"/>
        <v>0</v>
      </c>
      <c r="CD38" s="153">
        <f t="shared" si="32"/>
        <v>0</v>
      </c>
      <c r="CE38" s="153">
        <f t="shared" si="33"/>
        <v>0</v>
      </c>
      <c r="CF38" s="153">
        <f t="shared" si="34"/>
        <v>0</v>
      </c>
      <c r="CG38" s="153">
        <f t="shared" si="35"/>
        <v>0</v>
      </c>
      <c r="CH38" s="19"/>
      <c r="CI38" s="19"/>
      <c r="CJ38" s="19"/>
      <c r="CK38" s="19"/>
      <c r="CL38" s="19"/>
      <c r="CM38" s="19"/>
      <c r="CN38" s="19"/>
      <c r="CO38" s="19"/>
    </row>
    <row r="39" spans="2:93" ht="15" x14ac:dyDescent="0.25">
      <c r="B39" s="136">
        <f t="shared" si="36"/>
        <v>31</v>
      </c>
      <c r="C39" s="137"/>
      <c r="D39" s="138"/>
      <c r="E39" s="137" t="s">
        <v>154</v>
      </c>
      <c r="F39" s="137" t="s">
        <v>154</v>
      </c>
      <c r="G39" s="154"/>
      <c r="H39" s="154"/>
      <c r="I39" s="137" t="s">
        <v>154</v>
      </c>
      <c r="J39" s="154" t="s">
        <v>154</v>
      </c>
      <c r="K39" s="154" t="s">
        <v>154</v>
      </c>
      <c r="L39" s="137" t="s">
        <v>154</v>
      </c>
      <c r="M39" s="137" t="s">
        <v>154</v>
      </c>
      <c r="N39" s="557"/>
      <c r="O39" s="558"/>
      <c r="P39" s="558"/>
      <c r="Q39" s="55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40"/>
      <c r="AD39" s="140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41"/>
      <c r="AT39" s="141"/>
      <c r="AU39" s="141"/>
      <c r="AV39" s="141"/>
      <c r="AW39" s="141"/>
      <c r="AX39" s="141"/>
      <c r="AY39" s="142"/>
      <c r="BB39" s="153">
        <f t="shared" si="4"/>
        <v>0</v>
      </c>
      <c r="BC39" s="153">
        <f t="shared" si="5"/>
        <v>0</v>
      </c>
      <c r="BD39" s="153">
        <f t="shared" si="6"/>
        <v>0</v>
      </c>
      <c r="BE39" s="153">
        <f t="shared" si="7"/>
        <v>0</v>
      </c>
      <c r="BF39" s="153">
        <f t="shared" si="8"/>
        <v>0</v>
      </c>
      <c r="BG39" s="153">
        <f t="shared" si="9"/>
        <v>0</v>
      </c>
      <c r="BH39" s="153">
        <f t="shared" si="10"/>
        <v>0</v>
      </c>
      <c r="BI39" s="153">
        <f t="shared" si="11"/>
        <v>0</v>
      </c>
      <c r="BJ39" s="153">
        <f t="shared" si="12"/>
        <v>0</v>
      </c>
      <c r="BK39" s="153">
        <f t="shared" si="13"/>
        <v>0</v>
      </c>
      <c r="BL39" s="153">
        <f t="shared" si="14"/>
        <v>0</v>
      </c>
      <c r="BM39" s="153">
        <f t="shared" si="15"/>
        <v>0</v>
      </c>
      <c r="BN39" s="153">
        <f t="shared" si="16"/>
        <v>0</v>
      </c>
      <c r="BO39" s="153">
        <f t="shared" si="17"/>
        <v>0</v>
      </c>
      <c r="BP39" s="153">
        <f t="shared" si="18"/>
        <v>0</v>
      </c>
      <c r="BQ39" s="153">
        <f t="shared" si="19"/>
        <v>0</v>
      </c>
      <c r="BR39" s="153">
        <f t="shared" si="20"/>
        <v>0</v>
      </c>
      <c r="BS39" s="153">
        <f t="shared" si="21"/>
        <v>0</v>
      </c>
      <c r="BT39" s="153">
        <f t="shared" si="22"/>
        <v>0</v>
      </c>
      <c r="BU39" s="153">
        <f t="shared" si="23"/>
        <v>0</v>
      </c>
      <c r="BV39" s="153">
        <f t="shared" si="24"/>
        <v>0</v>
      </c>
      <c r="BW39" s="153">
        <f t="shared" si="25"/>
        <v>0</v>
      </c>
      <c r="BX39" s="153">
        <f t="shared" si="26"/>
        <v>0</v>
      </c>
      <c r="BY39" s="153">
        <f t="shared" si="27"/>
        <v>0</v>
      </c>
      <c r="BZ39" s="153">
        <f t="shared" si="28"/>
        <v>0</v>
      </c>
      <c r="CA39" s="153">
        <f t="shared" si="29"/>
        <v>0</v>
      </c>
      <c r="CB39" s="153">
        <f t="shared" si="30"/>
        <v>0</v>
      </c>
      <c r="CC39" s="153">
        <f t="shared" si="31"/>
        <v>0</v>
      </c>
      <c r="CD39" s="153">
        <f t="shared" si="32"/>
        <v>0</v>
      </c>
      <c r="CE39" s="153">
        <f t="shared" si="33"/>
        <v>0</v>
      </c>
      <c r="CF39" s="153">
        <f t="shared" si="34"/>
        <v>0</v>
      </c>
      <c r="CG39" s="153">
        <f t="shared" si="35"/>
        <v>0</v>
      </c>
      <c r="CH39" s="19"/>
      <c r="CI39" s="19"/>
      <c r="CJ39" s="19"/>
      <c r="CK39" s="19"/>
      <c r="CL39" s="19"/>
      <c r="CM39" s="19"/>
      <c r="CN39" s="19"/>
      <c r="CO39" s="19"/>
    </row>
    <row r="40" spans="2:93" ht="15" x14ac:dyDescent="0.25">
      <c r="B40" s="136">
        <f t="shared" si="36"/>
        <v>32</v>
      </c>
      <c r="C40" s="137"/>
      <c r="D40" s="138"/>
      <c r="E40" s="137" t="s">
        <v>154</v>
      </c>
      <c r="F40" s="137" t="s">
        <v>154</v>
      </c>
      <c r="G40" s="154"/>
      <c r="H40" s="154"/>
      <c r="I40" s="137" t="s">
        <v>154</v>
      </c>
      <c r="J40" s="154" t="s">
        <v>154</v>
      </c>
      <c r="K40" s="154" t="s">
        <v>154</v>
      </c>
      <c r="L40" s="137" t="s">
        <v>154</v>
      </c>
      <c r="M40" s="137" t="s">
        <v>154</v>
      </c>
      <c r="N40" s="557"/>
      <c r="O40" s="558"/>
      <c r="P40" s="558"/>
      <c r="Q40" s="55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40"/>
      <c r="AD40" s="140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41"/>
      <c r="AT40" s="141"/>
      <c r="AU40" s="141"/>
      <c r="AV40" s="141"/>
      <c r="AW40" s="141"/>
      <c r="AX40" s="141"/>
      <c r="AY40" s="142"/>
      <c r="BB40" s="153">
        <f t="shared" si="4"/>
        <v>0</v>
      </c>
      <c r="BC40" s="153">
        <f t="shared" si="5"/>
        <v>0</v>
      </c>
      <c r="BD40" s="153">
        <f t="shared" si="6"/>
        <v>0</v>
      </c>
      <c r="BE40" s="153">
        <f t="shared" si="7"/>
        <v>0</v>
      </c>
      <c r="BF40" s="153">
        <f t="shared" si="8"/>
        <v>0</v>
      </c>
      <c r="BG40" s="153">
        <f t="shared" si="9"/>
        <v>0</v>
      </c>
      <c r="BH40" s="153">
        <f t="shared" si="10"/>
        <v>0</v>
      </c>
      <c r="BI40" s="153">
        <f t="shared" si="11"/>
        <v>0</v>
      </c>
      <c r="BJ40" s="153">
        <f t="shared" si="12"/>
        <v>0</v>
      </c>
      <c r="BK40" s="153">
        <f t="shared" si="13"/>
        <v>0</v>
      </c>
      <c r="BL40" s="153">
        <f t="shared" si="14"/>
        <v>0</v>
      </c>
      <c r="BM40" s="153">
        <f t="shared" si="15"/>
        <v>0</v>
      </c>
      <c r="BN40" s="153">
        <f t="shared" si="16"/>
        <v>0</v>
      </c>
      <c r="BO40" s="153">
        <f t="shared" si="17"/>
        <v>0</v>
      </c>
      <c r="BP40" s="153">
        <f t="shared" si="18"/>
        <v>0</v>
      </c>
      <c r="BQ40" s="153">
        <f t="shared" si="19"/>
        <v>0</v>
      </c>
      <c r="BR40" s="153">
        <f t="shared" si="20"/>
        <v>0</v>
      </c>
      <c r="BS40" s="153">
        <f t="shared" si="21"/>
        <v>0</v>
      </c>
      <c r="BT40" s="153">
        <f t="shared" si="22"/>
        <v>0</v>
      </c>
      <c r="BU40" s="153">
        <f t="shared" si="23"/>
        <v>0</v>
      </c>
      <c r="BV40" s="153">
        <f t="shared" si="24"/>
        <v>0</v>
      </c>
      <c r="BW40" s="153">
        <f t="shared" si="25"/>
        <v>0</v>
      </c>
      <c r="BX40" s="153">
        <f t="shared" si="26"/>
        <v>0</v>
      </c>
      <c r="BY40" s="153">
        <f t="shared" si="27"/>
        <v>0</v>
      </c>
      <c r="BZ40" s="153">
        <f t="shared" si="28"/>
        <v>0</v>
      </c>
      <c r="CA40" s="153">
        <f t="shared" si="29"/>
        <v>0</v>
      </c>
      <c r="CB40" s="153">
        <f t="shared" si="30"/>
        <v>0</v>
      </c>
      <c r="CC40" s="153">
        <f t="shared" si="31"/>
        <v>0</v>
      </c>
      <c r="CD40" s="153">
        <f t="shared" si="32"/>
        <v>0</v>
      </c>
      <c r="CE40" s="153">
        <f t="shared" si="33"/>
        <v>0</v>
      </c>
      <c r="CF40" s="153">
        <f t="shared" si="34"/>
        <v>0</v>
      </c>
      <c r="CG40" s="153">
        <f t="shared" si="35"/>
        <v>0</v>
      </c>
      <c r="CH40" s="19"/>
      <c r="CI40" s="19"/>
      <c r="CJ40" s="19"/>
      <c r="CK40" s="19"/>
      <c r="CL40" s="19"/>
      <c r="CM40" s="19"/>
      <c r="CN40" s="19"/>
      <c r="CO40" s="19"/>
    </row>
    <row r="41" spans="2:93" ht="15" x14ac:dyDescent="0.25">
      <c r="B41" s="136">
        <f t="shared" si="36"/>
        <v>33</v>
      </c>
      <c r="C41" s="137"/>
      <c r="D41" s="138"/>
      <c r="E41" s="137" t="s">
        <v>154</v>
      </c>
      <c r="F41" s="137" t="s">
        <v>154</v>
      </c>
      <c r="G41" s="154"/>
      <c r="H41" s="154"/>
      <c r="I41" s="137" t="s">
        <v>154</v>
      </c>
      <c r="J41" s="154" t="s">
        <v>154</v>
      </c>
      <c r="K41" s="154" t="s">
        <v>154</v>
      </c>
      <c r="L41" s="137" t="s">
        <v>154</v>
      </c>
      <c r="M41" s="137" t="s">
        <v>154</v>
      </c>
      <c r="N41" s="557"/>
      <c r="O41" s="558"/>
      <c r="P41" s="558"/>
      <c r="Q41" s="55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40"/>
      <c r="AD41" s="140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41"/>
      <c r="AT41" s="141"/>
      <c r="AU41" s="141"/>
      <c r="AV41" s="141"/>
      <c r="AW41" s="141"/>
      <c r="AX41" s="141"/>
      <c r="AY41" s="142"/>
      <c r="BB41" s="153">
        <f t="shared" si="4"/>
        <v>0</v>
      </c>
      <c r="BC41" s="153">
        <f t="shared" si="5"/>
        <v>0</v>
      </c>
      <c r="BD41" s="153">
        <f t="shared" si="6"/>
        <v>0</v>
      </c>
      <c r="BE41" s="153">
        <f t="shared" si="7"/>
        <v>0</v>
      </c>
      <c r="BF41" s="153">
        <f t="shared" si="8"/>
        <v>0</v>
      </c>
      <c r="BG41" s="153">
        <f t="shared" si="9"/>
        <v>0</v>
      </c>
      <c r="BH41" s="153">
        <f t="shared" si="10"/>
        <v>0</v>
      </c>
      <c r="BI41" s="153">
        <f t="shared" si="11"/>
        <v>0</v>
      </c>
      <c r="BJ41" s="153">
        <f t="shared" si="12"/>
        <v>0</v>
      </c>
      <c r="BK41" s="153">
        <f t="shared" si="13"/>
        <v>0</v>
      </c>
      <c r="BL41" s="153">
        <f t="shared" si="14"/>
        <v>0</v>
      </c>
      <c r="BM41" s="153">
        <f t="shared" si="15"/>
        <v>0</v>
      </c>
      <c r="BN41" s="153">
        <f t="shared" si="16"/>
        <v>0</v>
      </c>
      <c r="BO41" s="153">
        <f t="shared" si="17"/>
        <v>0</v>
      </c>
      <c r="BP41" s="153">
        <f t="shared" si="18"/>
        <v>0</v>
      </c>
      <c r="BQ41" s="153">
        <f t="shared" si="19"/>
        <v>0</v>
      </c>
      <c r="BR41" s="153">
        <f t="shared" si="20"/>
        <v>0</v>
      </c>
      <c r="BS41" s="153">
        <f t="shared" si="21"/>
        <v>0</v>
      </c>
      <c r="BT41" s="153">
        <f t="shared" si="22"/>
        <v>0</v>
      </c>
      <c r="BU41" s="153">
        <f t="shared" si="23"/>
        <v>0</v>
      </c>
      <c r="BV41" s="153">
        <f t="shared" si="24"/>
        <v>0</v>
      </c>
      <c r="BW41" s="153">
        <f t="shared" si="25"/>
        <v>0</v>
      </c>
      <c r="BX41" s="153">
        <f t="shared" si="26"/>
        <v>0</v>
      </c>
      <c r="BY41" s="153">
        <f t="shared" si="27"/>
        <v>0</v>
      </c>
      <c r="BZ41" s="153">
        <f t="shared" si="28"/>
        <v>0</v>
      </c>
      <c r="CA41" s="153">
        <f t="shared" si="29"/>
        <v>0</v>
      </c>
      <c r="CB41" s="153">
        <f t="shared" si="30"/>
        <v>0</v>
      </c>
      <c r="CC41" s="153">
        <f t="shared" si="31"/>
        <v>0</v>
      </c>
      <c r="CD41" s="153">
        <f t="shared" si="32"/>
        <v>0</v>
      </c>
      <c r="CE41" s="153">
        <f t="shared" si="33"/>
        <v>0</v>
      </c>
      <c r="CF41" s="153">
        <f t="shared" si="34"/>
        <v>0</v>
      </c>
      <c r="CG41" s="153">
        <f t="shared" si="35"/>
        <v>0</v>
      </c>
      <c r="CH41" s="19"/>
      <c r="CI41" s="19"/>
      <c r="CJ41" s="19"/>
      <c r="CK41" s="19"/>
      <c r="CL41" s="19"/>
      <c r="CM41" s="19"/>
      <c r="CN41" s="19"/>
      <c r="CO41" s="19"/>
    </row>
    <row r="42" spans="2:93" ht="15" x14ac:dyDescent="0.25">
      <c r="B42" s="136">
        <f t="shared" si="36"/>
        <v>34</v>
      </c>
      <c r="C42" s="137"/>
      <c r="D42" s="138"/>
      <c r="E42" s="137" t="s">
        <v>154</v>
      </c>
      <c r="F42" s="137" t="s">
        <v>154</v>
      </c>
      <c r="G42" s="154"/>
      <c r="H42" s="154"/>
      <c r="I42" s="137" t="s">
        <v>154</v>
      </c>
      <c r="J42" s="154" t="s">
        <v>154</v>
      </c>
      <c r="K42" s="154" t="s">
        <v>154</v>
      </c>
      <c r="L42" s="137" t="s">
        <v>154</v>
      </c>
      <c r="M42" s="137" t="s">
        <v>154</v>
      </c>
      <c r="N42" s="557"/>
      <c r="O42" s="558"/>
      <c r="P42" s="558"/>
      <c r="Q42" s="55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40"/>
      <c r="AD42" s="140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41"/>
      <c r="AT42" s="141"/>
      <c r="AU42" s="141"/>
      <c r="AV42" s="141"/>
      <c r="AW42" s="141"/>
      <c r="AX42" s="141"/>
      <c r="AY42" s="142"/>
      <c r="BB42" s="153">
        <f t="shared" si="4"/>
        <v>0</v>
      </c>
      <c r="BC42" s="153">
        <f t="shared" si="5"/>
        <v>0</v>
      </c>
      <c r="BD42" s="153">
        <f t="shared" si="6"/>
        <v>0</v>
      </c>
      <c r="BE42" s="153">
        <f t="shared" si="7"/>
        <v>0</v>
      </c>
      <c r="BF42" s="153">
        <f t="shared" si="8"/>
        <v>0</v>
      </c>
      <c r="BG42" s="153">
        <f t="shared" si="9"/>
        <v>0</v>
      </c>
      <c r="BH42" s="153">
        <f t="shared" si="10"/>
        <v>0</v>
      </c>
      <c r="BI42" s="153">
        <f t="shared" si="11"/>
        <v>0</v>
      </c>
      <c r="BJ42" s="153">
        <f t="shared" si="12"/>
        <v>0</v>
      </c>
      <c r="BK42" s="153">
        <f t="shared" si="13"/>
        <v>0</v>
      </c>
      <c r="BL42" s="153">
        <f t="shared" si="14"/>
        <v>0</v>
      </c>
      <c r="BM42" s="153">
        <f t="shared" si="15"/>
        <v>0</v>
      </c>
      <c r="BN42" s="153">
        <f t="shared" si="16"/>
        <v>0</v>
      </c>
      <c r="BO42" s="153">
        <f t="shared" si="17"/>
        <v>0</v>
      </c>
      <c r="BP42" s="153">
        <f t="shared" si="18"/>
        <v>0</v>
      </c>
      <c r="BQ42" s="153">
        <f t="shared" si="19"/>
        <v>0</v>
      </c>
      <c r="BR42" s="153">
        <f t="shared" si="20"/>
        <v>0</v>
      </c>
      <c r="BS42" s="153">
        <f t="shared" si="21"/>
        <v>0</v>
      </c>
      <c r="BT42" s="153">
        <f t="shared" si="22"/>
        <v>0</v>
      </c>
      <c r="BU42" s="153">
        <f t="shared" si="23"/>
        <v>0</v>
      </c>
      <c r="BV42" s="153">
        <f t="shared" si="24"/>
        <v>0</v>
      </c>
      <c r="BW42" s="153">
        <f t="shared" si="25"/>
        <v>0</v>
      </c>
      <c r="BX42" s="153">
        <f t="shared" si="26"/>
        <v>0</v>
      </c>
      <c r="BY42" s="153">
        <f t="shared" si="27"/>
        <v>0</v>
      </c>
      <c r="BZ42" s="153">
        <f t="shared" si="28"/>
        <v>0</v>
      </c>
      <c r="CA42" s="153">
        <f t="shared" si="29"/>
        <v>0</v>
      </c>
      <c r="CB42" s="153">
        <f t="shared" si="30"/>
        <v>0</v>
      </c>
      <c r="CC42" s="153">
        <f t="shared" si="31"/>
        <v>0</v>
      </c>
      <c r="CD42" s="153">
        <f t="shared" si="32"/>
        <v>0</v>
      </c>
      <c r="CE42" s="153">
        <f t="shared" si="33"/>
        <v>0</v>
      </c>
      <c r="CF42" s="153">
        <f t="shared" si="34"/>
        <v>0</v>
      </c>
      <c r="CG42" s="153">
        <f t="shared" si="35"/>
        <v>0</v>
      </c>
      <c r="CH42" s="19"/>
      <c r="CI42" s="19"/>
      <c r="CJ42" s="19"/>
      <c r="CK42" s="19"/>
      <c r="CL42" s="19"/>
      <c r="CM42" s="19"/>
      <c r="CN42" s="19"/>
      <c r="CO42" s="19"/>
    </row>
    <row r="43" spans="2:93" ht="15" x14ac:dyDescent="0.25">
      <c r="B43" s="136">
        <f t="shared" si="36"/>
        <v>35</v>
      </c>
      <c r="C43" s="137"/>
      <c r="D43" s="138"/>
      <c r="E43" s="137" t="s">
        <v>154</v>
      </c>
      <c r="F43" s="137" t="s">
        <v>154</v>
      </c>
      <c r="G43" s="154"/>
      <c r="H43" s="154"/>
      <c r="I43" s="137" t="s">
        <v>154</v>
      </c>
      <c r="J43" s="154" t="s">
        <v>154</v>
      </c>
      <c r="K43" s="154" t="s">
        <v>154</v>
      </c>
      <c r="L43" s="137" t="s">
        <v>154</v>
      </c>
      <c r="M43" s="137" t="s">
        <v>154</v>
      </c>
      <c r="N43" s="557"/>
      <c r="O43" s="558"/>
      <c r="P43" s="558"/>
      <c r="Q43" s="55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40"/>
      <c r="AD43" s="140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41"/>
      <c r="AT43" s="141"/>
      <c r="AU43" s="141"/>
      <c r="AV43" s="141"/>
      <c r="AW43" s="141"/>
      <c r="AX43" s="141"/>
      <c r="AY43" s="142"/>
      <c r="BB43" s="153">
        <f t="shared" si="4"/>
        <v>0</v>
      </c>
      <c r="BC43" s="153">
        <f t="shared" si="5"/>
        <v>0</v>
      </c>
      <c r="BD43" s="153">
        <f t="shared" si="6"/>
        <v>0</v>
      </c>
      <c r="BE43" s="153">
        <f t="shared" si="7"/>
        <v>0</v>
      </c>
      <c r="BF43" s="153">
        <f t="shared" si="8"/>
        <v>0</v>
      </c>
      <c r="BG43" s="153">
        <f t="shared" si="9"/>
        <v>0</v>
      </c>
      <c r="BH43" s="153">
        <f t="shared" si="10"/>
        <v>0</v>
      </c>
      <c r="BI43" s="153">
        <f t="shared" si="11"/>
        <v>0</v>
      </c>
      <c r="BJ43" s="153">
        <f t="shared" si="12"/>
        <v>0</v>
      </c>
      <c r="BK43" s="153">
        <f t="shared" si="13"/>
        <v>0</v>
      </c>
      <c r="BL43" s="153">
        <f t="shared" si="14"/>
        <v>0</v>
      </c>
      <c r="BM43" s="153">
        <f t="shared" si="15"/>
        <v>0</v>
      </c>
      <c r="BN43" s="153">
        <f t="shared" si="16"/>
        <v>0</v>
      </c>
      <c r="BO43" s="153">
        <f t="shared" si="17"/>
        <v>0</v>
      </c>
      <c r="BP43" s="153">
        <f t="shared" si="18"/>
        <v>0</v>
      </c>
      <c r="BQ43" s="153">
        <f t="shared" si="19"/>
        <v>0</v>
      </c>
      <c r="BR43" s="153">
        <f t="shared" si="20"/>
        <v>0</v>
      </c>
      <c r="BS43" s="153">
        <f t="shared" si="21"/>
        <v>0</v>
      </c>
      <c r="BT43" s="153">
        <f t="shared" si="22"/>
        <v>0</v>
      </c>
      <c r="BU43" s="153">
        <f t="shared" si="23"/>
        <v>0</v>
      </c>
      <c r="BV43" s="153">
        <f t="shared" si="24"/>
        <v>0</v>
      </c>
      <c r="BW43" s="153">
        <f t="shared" si="25"/>
        <v>0</v>
      </c>
      <c r="BX43" s="153">
        <f t="shared" si="26"/>
        <v>0</v>
      </c>
      <c r="BY43" s="153">
        <f t="shared" si="27"/>
        <v>0</v>
      </c>
      <c r="BZ43" s="153">
        <f t="shared" si="28"/>
        <v>0</v>
      </c>
      <c r="CA43" s="153">
        <f t="shared" si="29"/>
        <v>0</v>
      </c>
      <c r="CB43" s="153">
        <f t="shared" si="30"/>
        <v>0</v>
      </c>
      <c r="CC43" s="153">
        <f t="shared" si="31"/>
        <v>0</v>
      </c>
      <c r="CD43" s="153">
        <f t="shared" si="32"/>
        <v>0</v>
      </c>
      <c r="CE43" s="153">
        <f t="shared" si="33"/>
        <v>0</v>
      </c>
      <c r="CF43" s="153">
        <f t="shared" si="34"/>
        <v>0</v>
      </c>
      <c r="CG43" s="153">
        <f t="shared" si="35"/>
        <v>0</v>
      </c>
      <c r="CH43" s="19"/>
      <c r="CI43" s="19"/>
      <c r="CJ43" s="19"/>
      <c r="CK43" s="19"/>
      <c r="CL43" s="19"/>
      <c r="CM43" s="19"/>
      <c r="CN43" s="19"/>
      <c r="CO43" s="19"/>
    </row>
    <row r="44" spans="2:93" ht="15" x14ac:dyDescent="0.25">
      <c r="B44" s="136">
        <f t="shared" si="36"/>
        <v>36</v>
      </c>
      <c r="C44" s="137"/>
      <c r="D44" s="138"/>
      <c r="E44" s="137" t="s">
        <v>154</v>
      </c>
      <c r="F44" s="137" t="s">
        <v>154</v>
      </c>
      <c r="G44" s="154"/>
      <c r="H44" s="154"/>
      <c r="I44" s="137" t="s">
        <v>154</v>
      </c>
      <c r="J44" s="154" t="s">
        <v>154</v>
      </c>
      <c r="K44" s="154" t="s">
        <v>154</v>
      </c>
      <c r="L44" s="137" t="s">
        <v>154</v>
      </c>
      <c r="M44" s="137" t="s">
        <v>154</v>
      </c>
      <c r="N44" s="557"/>
      <c r="O44" s="558"/>
      <c r="P44" s="558"/>
      <c r="Q44" s="55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40"/>
      <c r="AD44" s="140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41"/>
      <c r="AT44" s="141"/>
      <c r="AU44" s="141"/>
      <c r="AV44" s="141"/>
      <c r="AW44" s="141"/>
      <c r="AX44" s="141"/>
      <c r="AY44" s="142"/>
      <c r="BB44" s="153">
        <f t="shared" si="4"/>
        <v>0</v>
      </c>
      <c r="BC44" s="153">
        <f t="shared" si="5"/>
        <v>0</v>
      </c>
      <c r="BD44" s="153">
        <f t="shared" si="6"/>
        <v>0</v>
      </c>
      <c r="BE44" s="153">
        <f t="shared" si="7"/>
        <v>0</v>
      </c>
      <c r="BF44" s="153">
        <f t="shared" si="8"/>
        <v>0</v>
      </c>
      <c r="BG44" s="153">
        <f t="shared" si="9"/>
        <v>0</v>
      </c>
      <c r="BH44" s="153">
        <f t="shared" si="10"/>
        <v>0</v>
      </c>
      <c r="BI44" s="153">
        <f t="shared" si="11"/>
        <v>0</v>
      </c>
      <c r="BJ44" s="153">
        <f t="shared" si="12"/>
        <v>0</v>
      </c>
      <c r="BK44" s="153">
        <f t="shared" si="13"/>
        <v>0</v>
      </c>
      <c r="BL44" s="153">
        <f t="shared" si="14"/>
        <v>0</v>
      </c>
      <c r="BM44" s="153">
        <f t="shared" si="15"/>
        <v>0</v>
      </c>
      <c r="BN44" s="153">
        <f t="shared" si="16"/>
        <v>0</v>
      </c>
      <c r="BO44" s="153">
        <f t="shared" si="17"/>
        <v>0</v>
      </c>
      <c r="BP44" s="153">
        <f t="shared" si="18"/>
        <v>0</v>
      </c>
      <c r="BQ44" s="153">
        <f t="shared" si="19"/>
        <v>0</v>
      </c>
      <c r="BR44" s="153">
        <f t="shared" si="20"/>
        <v>0</v>
      </c>
      <c r="BS44" s="153">
        <f t="shared" si="21"/>
        <v>0</v>
      </c>
      <c r="BT44" s="153">
        <f t="shared" si="22"/>
        <v>0</v>
      </c>
      <c r="BU44" s="153">
        <f t="shared" si="23"/>
        <v>0</v>
      </c>
      <c r="BV44" s="153">
        <f t="shared" si="24"/>
        <v>0</v>
      </c>
      <c r="BW44" s="153">
        <f t="shared" si="25"/>
        <v>0</v>
      </c>
      <c r="BX44" s="153">
        <f t="shared" si="26"/>
        <v>0</v>
      </c>
      <c r="BY44" s="153">
        <f t="shared" si="27"/>
        <v>0</v>
      </c>
      <c r="BZ44" s="153">
        <f t="shared" si="28"/>
        <v>0</v>
      </c>
      <c r="CA44" s="153">
        <f t="shared" si="29"/>
        <v>0</v>
      </c>
      <c r="CB44" s="153">
        <f t="shared" si="30"/>
        <v>0</v>
      </c>
      <c r="CC44" s="153">
        <f t="shared" si="31"/>
        <v>0</v>
      </c>
      <c r="CD44" s="153">
        <f t="shared" si="32"/>
        <v>0</v>
      </c>
      <c r="CE44" s="153">
        <f t="shared" si="33"/>
        <v>0</v>
      </c>
      <c r="CF44" s="153">
        <f t="shared" si="34"/>
        <v>0</v>
      </c>
      <c r="CG44" s="153">
        <f t="shared" si="35"/>
        <v>0</v>
      </c>
      <c r="CH44" s="19"/>
      <c r="CI44" s="19"/>
      <c r="CJ44" s="19"/>
      <c r="CK44" s="19"/>
      <c r="CL44" s="19"/>
      <c r="CM44" s="19"/>
      <c r="CN44" s="19"/>
      <c r="CO44" s="19"/>
    </row>
    <row r="45" spans="2:93" ht="15" x14ac:dyDescent="0.25">
      <c r="B45" s="136">
        <f t="shared" si="36"/>
        <v>37</v>
      </c>
      <c r="C45" s="137"/>
      <c r="D45" s="138"/>
      <c r="E45" s="137" t="s">
        <v>154</v>
      </c>
      <c r="F45" s="137" t="s">
        <v>154</v>
      </c>
      <c r="G45" s="154"/>
      <c r="H45" s="154"/>
      <c r="I45" s="137" t="s">
        <v>154</v>
      </c>
      <c r="J45" s="154" t="s">
        <v>154</v>
      </c>
      <c r="K45" s="154" t="s">
        <v>154</v>
      </c>
      <c r="L45" s="137" t="s">
        <v>154</v>
      </c>
      <c r="M45" s="137" t="s">
        <v>154</v>
      </c>
      <c r="N45" s="557"/>
      <c r="O45" s="558"/>
      <c r="P45" s="558"/>
      <c r="Q45" s="55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40"/>
      <c r="AD45" s="140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41"/>
      <c r="AT45" s="141"/>
      <c r="AU45" s="141"/>
      <c r="AV45" s="141"/>
      <c r="AW45" s="141"/>
      <c r="AX45" s="141"/>
      <c r="AY45" s="142"/>
      <c r="BB45" s="153">
        <f t="shared" si="4"/>
        <v>0</v>
      </c>
      <c r="BC45" s="153">
        <f t="shared" si="5"/>
        <v>0</v>
      </c>
      <c r="BD45" s="153">
        <f t="shared" si="6"/>
        <v>0</v>
      </c>
      <c r="BE45" s="153">
        <f t="shared" si="7"/>
        <v>0</v>
      </c>
      <c r="BF45" s="153">
        <f t="shared" si="8"/>
        <v>0</v>
      </c>
      <c r="BG45" s="153">
        <f t="shared" si="9"/>
        <v>0</v>
      </c>
      <c r="BH45" s="153">
        <f t="shared" si="10"/>
        <v>0</v>
      </c>
      <c r="BI45" s="153">
        <f t="shared" si="11"/>
        <v>0</v>
      </c>
      <c r="BJ45" s="153">
        <f t="shared" si="12"/>
        <v>0</v>
      </c>
      <c r="BK45" s="153">
        <f t="shared" si="13"/>
        <v>0</v>
      </c>
      <c r="BL45" s="153">
        <f t="shared" si="14"/>
        <v>0</v>
      </c>
      <c r="BM45" s="153">
        <f t="shared" si="15"/>
        <v>0</v>
      </c>
      <c r="BN45" s="153">
        <f t="shared" si="16"/>
        <v>0</v>
      </c>
      <c r="BO45" s="153">
        <f t="shared" si="17"/>
        <v>0</v>
      </c>
      <c r="BP45" s="153">
        <f t="shared" si="18"/>
        <v>0</v>
      </c>
      <c r="BQ45" s="153">
        <f t="shared" si="19"/>
        <v>0</v>
      </c>
      <c r="BR45" s="153">
        <f t="shared" si="20"/>
        <v>0</v>
      </c>
      <c r="BS45" s="153">
        <f t="shared" si="21"/>
        <v>0</v>
      </c>
      <c r="BT45" s="153">
        <f t="shared" si="22"/>
        <v>0</v>
      </c>
      <c r="BU45" s="153">
        <f t="shared" si="23"/>
        <v>0</v>
      </c>
      <c r="BV45" s="153">
        <f t="shared" si="24"/>
        <v>0</v>
      </c>
      <c r="BW45" s="153">
        <f t="shared" si="25"/>
        <v>0</v>
      </c>
      <c r="BX45" s="153">
        <f t="shared" si="26"/>
        <v>0</v>
      </c>
      <c r="BY45" s="153">
        <f t="shared" si="27"/>
        <v>0</v>
      </c>
      <c r="BZ45" s="153">
        <f t="shared" si="28"/>
        <v>0</v>
      </c>
      <c r="CA45" s="153">
        <f t="shared" si="29"/>
        <v>0</v>
      </c>
      <c r="CB45" s="153">
        <f t="shared" si="30"/>
        <v>0</v>
      </c>
      <c r="CC45" s="153">
        <f t="shared" si="31"/>
        <v>0</v>
      </c>
      <c r="CD45" s="153">
        <f t="shared" si="32"/>
        <v>0</v>
      </c>
      <c r="CE45" s="153">
        <f t="shared" si="33"/>
        <v>0</v>
      </c>
      <c r="CF45" s="153">
        <f t="shared" si="34"/>
        <v>0</v>
      </c>
      <c r="CG45" s="153">
        <f t="shared" si="35"/>
        <v>0</v>
      </c>
      <c r="CH45" s="19"/>
      <c r="CI45" s="19"/>
      <c r="CJ45" s="19"/>
      <c r="CK45" s="19"/>
      <c r="CL45" s="19"/>
      <c r="CM45" s="19"/>
      <c r="CN45" s="19"/>
      <c r="CO45" s="19"/>
    </row>
    <row r="46" spans="2:93" ht="15" x14ac:dyDescent="0.25">
      <c r="B46" s="136">
        <f t="shared" si="36"/>
        <v>38</v>
      </c>
      <c r="C46" s="137"/>
      <c r="D46" s="138"/>
      <c r="E46" s="137" t="s">
        <v>154</v>
      </c>
      <c r="F46" s="137" t="s">
        <v>154</v>
      </c>
      <c r="G46" s="154"/>
      <c r="H46" s="154"/>
      <c r="I46" s="137" t="s">
        <v>154</v>
      </c>
      <c r="J46" s="154" t="s">
        <v>154</v>
      </c>
      <c r="K46" s="154" t="s">
        <v>154</v>
      </c>
      <c r="L46" s="137" t="s">
        <v>154</v>
      </c>
      <c r="M46" s="137" t="s">
        <v>154</v>
      </c>
      <c r="N46" s="557"/>
      <c r="O46" s="558"/>
      <c r="P46" s="558"/>
      <c r="Q46" s="55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40"/>
      <c r="AD46" s="140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41"/>
      <c r="AT46" s="141"/>
      <c r="AU46" s="141"/>
      <c r="AV46" s="141"/>
      <c r="AW46" s="141"/>
      <c r="AX46" s="141"/>
      <c r="AY46" s="142"/>
      <c r="BB46" s="153">
        <f t="shared" si="4"/>
        <v>0</v>
      </c>
      <c r="BC46" s="153">
        <f t="shared" si="5"/>
        <v>0</v>
      </c>
      <c r="BD46" s="153">
        <f t="shared" si="6"/>
        <v>0</v>
      </c>
      <c r="BE46" s="153">
        <f t="shared" si="7"/>
        <v>0</v>
      </c>
      <c r="BF46" s="153">
        <f t="shared" si="8"/>
        <v>0</v>
      </c>
      <c r="BG46" s="153">
        <f t="shared" si="9"/>
        <v>0</v>
      </c>
      <c r="BH46" s="153">
        <f t="shared" si="10"/>
        <v>0</v>
      </c>
      <c r="BI46" s="153">
        <f t="shared" si="11"/>
        <v>0</v>
      </c>
      <c r="BJ46" s="153">
        <f t="shared" si="12"/>
        <v>0</v>
      </c>
      <c r="BK46" s="153">
        <f t="shared" si="13"/>
        <v>0</v>
      </c>
      <c r="BL46" s="153">
        <f t="shared" si="14"/>
        <v>0</v>
      </c>
      <c r="BM46" s="153">
        <f t="shared" si="15"/>
        <v>0</v>
      </c>
      <c r="BN46" s="153">
        <f t="shared" si="16"/>
        <v>0</v>
      </c>
      <c r="BO46" s="153">
        <f t="shared" si="17"/>
        <v>0</v>
      </c>
      <c r="BP46" s="153">
        <f t="shared" si="18"/>
        <v>0</v>
      </c>
      <c r="BQ46" s="153">
        <f t="shared" si="19"/>
        <v>0</v>
      </c>
      <c r="BR46" s="153">
        <f t="shared" si="20"/>
        <v>0</v>
      </c>
      <c r="BS46" s="153">
        <f t="shared" si="21"/>
        <v>0</v>
      </c>
      <c r="BT46" s="153">
        <f t="shared" si="22"/>
        <v>0</v>
      </c>
      <c r="BU46" s="153">
        <f t="shared" si="23"/>
        <v>0</v>
      </c>
      <c r="BV46" s="153">
        <f t="shared" si="24"/>
        <v>0</v>
      </c>
      <c r="BW46" s="153">
        <f t="shared" si="25"/>
        <v>0</v>
      </c>
      <c r="BX46" s="153">
        <f t="shared" si="26"/>
        <v>0</v>
      </c>
      <c r="BY46" s="153">
        <f t="shared" si="27"/>
        <v>0</v>
      </c>
      <c r="BZ46" s="153">
        <f t="shared" si="28"/>
        <v>0</v>
      </c>
      <c r="CA46" s="153">
        <f t="shared" si="29"/>
        <v>0</v>
      </c>
      <c r="CB46" s="153">
        <f t="shared" si="30"/>
        <v>0</v>
      </c>
      <c r="CC46" s="153">
        <f t="shared" si="31"/>
        <v>0</v>
      </c>
      <c r="CD46" s="153">
        <f t="shared" si="32"/>
        <v>0</v>
      </c>
      <c r="CE46" s="153">
        <f t="shared" si="33"/>
        <v>0</v>
      </c>
      <c r="CF46" s="153">
        <f t="shared" si="34"/>
        <v>0</v>
      </c>
      <c r="CG46" s="153">
        <f t="shared" si="35"/>
        <v>0</v>
      </c>
      <c r="CH46" s="19"/>
      <c r="CI46" s="19"/>
      <c r="CJ46" s="19"/>
      <c r="CK46" s="19"/>
      <c r="CL46" s="19"/>
      <c r="CM46" s="19"/>
      <c r="CN46" s="19"/>
      <c r="CO46" s="19"/>
    </row>
    <row r="47" spans="2:93" ht="15" x14ac:dyDescent="0.25">
      <c r="B47" s="136">
        <f t="shared" si="36"/>
        <v>39</v>
      </c>
      <c r="C47" s="137"/>
      <c r="D47" s="138"/>
      <c r="E47" s="137" t="s">
        <v>154</v>
      </c>
      <c r="F47" s="137" t="s">
        <v>154</v>
      </c>
      <c r="G47" s="154"/>
      <c r="H47" s="154"/>
      <c r="I47" s="137" t="s">
        <v>154</v>
      </c>
      <c r="J47" s="154" t="s">
        <v>154</v>
      </c>
      <c r="K47" s="154" t="s">
        <v>154</v>
      </c>
      <c r="L47" s="137" t="s">
        <v>154</v>
      </c>
      <c r="M47" s="137" t="s">
        <v>154</v>
      </c>
      <c r="N47" s="557"/>
      <c r="O47" s="558"/>
      <c r="P47" s="558"/>
      <c r="Q47" s="55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40"/>
      <c r="AD47" s="140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41"/>
      <c r="AT47" s="141"/>
      <c r="AU47" s="141"/>
      <c r="AV47" s="141"/>
      <c r="AW47" s="141"/>
      <c r="AX47" s="141"/>
      <c r="AY47" s="142"/>
      <c r="BB47" s="153">
        <f t="shared" si="4"/>
        <v>0</v>
      </c>
      <c r="BC47" s="153">
        <f t="shared" si="5"/>
        <v>0</v>
      </c>
      <c r="BD47" s="153">
        <f t="shared" si="6"/>
        <v>0</v>
      </c>
      <c r="BE47" s="153">
        <f t="shared" si="7"/>
        <v>0</v>
      </c>
      <c r="BF47" s="153">
        <f t="shared" si="8"/>
        <v>0</v>
      </c>
      <c r="BG47" s="153">
        <f t="shared" si="9"/>
        <v>0</v>
      </c>
      <c r="BH47" s="153">
        <f t="shared" si="10"/>
        <v>0</v>
      </c>
      <c r="BI47" s="153">
        <f t="shared" si="11"/>
        <v>0</v>
      </c>
      <c r="BJ47" s="153">
        <f t="shared" si="12"/>
        <v>0</v>
      </c>
      <c r="BK47" s="153">
        <f t="shared" si="13"/>
        <v>0</v>
      </c>
      <c r="BL47" s="153">
        <f t="shared" si="14"/>
        <v>0</v>
      </c>
      <c r="BM47" s="153">
        <f t="shared" si="15"/>
        <v>0</v>
      </c>
      <c r="BN47" s="153">
        <f t="shared" si="16"/>
        <v>0</v>
      </c>
      <c r="BO47" s="153">
        <f t="shared" si="17"/>
        <v>0</v>
      </c>
      <c r="BP47" s="153">
        <f t="shared" si="18"/>
        <v>0</v>
      </c>
      <c r="BQ47" s="153">
        <f t="shared" si="19"/>
        <v>0</v>
      </c>
      <c r="BR47" s="153">
        <f t="shared" si="20"/>
        <v>0</v>
      </c>
      <c r="BS47" s="153">
        <f t="shared" si="21"/>
        <v>0</v>
      </c>
      <c r="BT47" s="153">
        <f t="shared" si="22"/>
        <v>0</v>
      </c>
      <c r="BU47" s="153">
        <f t="shared" si="23"/>
        <v>0</v>
      </c>
      <c r="BV47" s="153">
        <f t="shared" si="24"/>
        <v>0</v>
      </c>
      <c r="BW47" s="153">
        <f t="shared" si="25"/>
        <v>0</v>
      </c>
      <c r="BX47" s="153">
        <f t="shared" si="26"/>
        <v>0</v>
      </c>
      <c r="BY47" s="153">
        <f t="shared" si="27"/>
        <v>0</v>
      </c>
      <c r="BZ47" s="153">
        <f t="shared" si="28"/>
        <v>0</v>
      </c>
      <c r="CA47" s="153">
        <f t="shared" si="29"/>
        <v>0</v>
      </c>
      <c r="CB47" s="153">
        <f t="shared" si="30"/>
        <v>0</v>
      </c>
      <c r="CC47" s="153">
        <f t="shared" si="31"/>
        <v>0</v>
      </c>
      <c r="CD47" s="153">
        <f t="shared" si="32"/>
        <v>0</v>
      </c>
      <c r="CE47" s="153">
        <f t="shared" si="33"/>
        <v>0</v>
      </c>
      <c r="CF47" s="153">
        <f t="shared" si="34"/>
        <v>0</v>
      </c>
      <c r="CG47" s="153">
        <f t="shared" si="35"/>
        <v>0</v>
      </c>
      <c r="CH47" s="19"/>
      <c r="CI47" s="19"/>
      <c r="CJ47" s="19"/>
      <c r="CK47" s="19"/>
      <c r="CL47" s="19"/>
      <c r="CM47" s="19"/>
      <c r="CN47" s="19"/>
      <c r="CO47" s="19"/>
    </row>
    <row r="48" spans="2:93" ht="15" x14ac:dyDescent="0.25">
      <c r="B48" s="136">
        <f t="shared" si="36"/>
        <v>40</v>
      </c>
      <c r="C48" s="137"/>
      <c r="D48" s="138"/>
      <c r="E48" s="137" t="s">
        <v>154</v>
      </c>
      <c r="F48" s="137" t="s">
        <v>154</v>
      </c>
      <c r="G48" s="154"/>
      <c r="H48" s="154"/>
      <c r="I48" s="137" t="s">
        <v>154</v>
      </c>
      <c r="J48" s="154" t="s">
        <v>154</v>
      </c>
      <c r="K48" s="154" t="s">
        <v>154</v>
      </c>
      <c r="L48" s="137" t="s">
        <v>154</v>
      </c>
      <c r="M48" s="137" t="s">
        <v>154</v>
      </c>
      <c r="N48" s="557"/>
      <c r="O48" s="558"/>
      <c r="P48" s="558"/>
      <c r="Q48" s="55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40"/>
      <c r="AD48" s="140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41"/>
      <c r="AT48" s="141"/>
      <c r="AU48" s="141"/>
      <c r="AV48" s="141"/>
      <c r="AW48" s="141"/>
      <c r="AX48" s="141"/>
      <c r="AY48" s="142"/>
      <c r="BB48" s="153">
        <f t="shared" si="4"/>
        <v>0</v>
      </c>
      <c r="BC48" s="153">
        <f t="shared" si="5"/>
        <v>0</v>
      </c>
      <c r="BD48" s="153">
        <f t="shared" si="6"/>
        <v>0</v>
      </c>
      <c r="BE48" s="153">
        <f t="shared" si="7"/>
        <v>0</v>
      </c>
      <c r="BF48" s="153">
        <f t="shared" si="8"/>
        <v>0</v>
      </c>
      <c r="BG48" s="153">
        <f t="shared" si="9"/>
        <v>0</v>
      </c>
      <c r="BH48" s="153">
        <f t="shared" si="10"/>
        <v>0</v>
      </c>
      <c r="BI48" s="153">
        <f t="shared" si="11"/>
        <v>0</v>
      </c>
      <c r="BJ48" s="153">
        <f t="shared" si="12"/>
        <v>0</v>
      </c>
      <c r="BK48" s="153">
        <f t="shared" si="13"/>
        <v>0</v>
      </c>
      <c r="BL48" s="153">
        <f t="shared" si="14"/>
        <v>0</v>
      </c>
      <c r="BM48" s="153">
        <f t="shared" si="15"/>
        <v>0</v>
      </c>
      <c r="BN48" s="153">
        <f t="shared" si="16"/>
        <v>0</v>
      </c>
      <c r="BO48" s="153">
        <f t="shared" si="17"/>
        <v>0</v>
      </c>
      <c r="BP48" s="153">
        <f t="shared" si="18"/>
        <v>0</v>
      </c>
      <c r="BQ48" s="153">
        <f t="shared" si="19"/>
        <v>0</v>
      </c>
      <c r="BR48" s="153">
        <f t="shared" si="20"/>
        <v>0</v>
      </c>
      <c r="BS48" s="153">
        <f t="shared" si="21"/>
        <v>0</v>
      </c>
      <c r="BT48" s="153">
        <f t="shared" si="22"/>
        <v>0</v>
      </c>
      <c r="BU48" s="153">
        <f t="shared" si="23"/>
        <v>0</v>
      </c>
      <c r="BV48" s="153">
        <f t="shared" si="24"/>
        <v>0</v>
      </c>
      <c r="BW48" s="153">
        <f t="shared" si="25"/>
        <v>0</v>
      </c>
      <c r="BX48" s="153">
        <f t="shared" si="26"/>
        <v>0</v>
      </c>
      <c r="BY48" s="153">
        <f t="shared" si="27"/>
        <v>0</v>
      </c>
      <c r="BZ48" s="153">
        <f t="shared" si="28"/>
        <v>0</v>
      </c>
      <c r="CA48" s="153">
        <f t="shared" si="29"/>
        <v>0</v>
      </c>
      <c r="CB48" s="153">
        <f t="shared" si="30"/>
        <v>0</v>
      </c>
      <c r="CC48" s="153">
        <f t="shared" si="31"/>
        <v>0</v>
      </c>
      <c r="CD48" s="153">
        <f t="shared" si="32"/>
        <v>0</v>
      </c>
      <c r="CE48" s="153">
        <f t="shared" si="33"/>
        <v>0</v>
      </c>
      <c r="CF48" s="153">
        <f t="shared" si="34"/>
        <v>0</v>
      </c>
      <c r="CG48" s="153">
        <f t="shared" si="35"/>
        <v>0</v>
      </c>
      <c r="CH48" s="19"/>
      <c r="CI48" s="19"/>
      <c r="CJ48" s="19"/>
      <c r="CK48" s="19"/>
      <c r="CL48" s="19"/>
      <c r="CM48" s="19"/>
      <c r="CN48" s="19"/>
      <c r="CO48" s="19"/>
    </row>
    <row r="49" spans="2:93" ht="15" x14ac:dyDescent="0.25">
      <c r="B49" s="136">
        <f t="shared" si="36"/>
        <v>41</v>
      </c>
      <c r="C49" s="137"/>
      <c r="D49" s="138"/>
      <c r="E49" s="137" t="s">
        <v>154</v>
      </c>
      <c r="F49" s="137" t="s">
        <v>154</v>
      </c>
      <c r="G49" s="154"/>
      <c r="H49" s="154"/>
      <c r="I49" s="137" t="s">
        <v>154</v>
      </c>
      <c r="J49" s="154" t="s">
        <v>154</v>
      </c>
      <c r="K49" s="154" t="s">
        <v>154</v>
      </c>
      <c r="L49" s="137" t="s">
        <v>154</v>
      </c>
      <c r="M49" s="137" t="s">
        <v>154</v>
      </c>
      <c r="N49" s="557"/>
      <c r="O49" s="558"/>
      <c r="P49" s="558"/>
      <c r="Q49" s="55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40"/>
      <c r="AD49" s="140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41"/>
      <c r="AT49" s="141"/>
      <c r="AU49" s="141"/>
      <c r="AV49" s="141"/>
      <c r="AW49" s="141"/>
      <c r="AX49" s="141"/>
      <c r="AY49" s="142"/>
      <c r="BB49" s="153">
        <f t="shared" si="4"/>
        <v>0</v>
      </c>
      <c r="BC49" s="153">
        <f t="shared" si="5"/>
        <v>0</v>
      </c>
      <c r="BD49" s="153">
        <f t="shared" si="6"/>
        <v>0</v>
      </c>
      <c r="BE49" s="153">
        <f t="shared" si="7"/>
        <v>0</v>
      </c>
      <c r="BF49" s="153">
        <f t="shared" si="8"/>
        <v>0</v>
      </c>
      <c r="BG49" s="153">
        <f t="shared" si="9"/>
        <v>0</v>
      </c>
      <c r="BH49" s="153">
        <f t="shared" si="10"/>
        <v>0</v>
      </c>
      <c r="BI49" s="153">
        <f t="shared" si="11"/>
        <v>0</v>
      </c>
      <c r="BJ49" s="153">
        <f t="shared" si="12"/>
        <v>0</v>
      </c>
      <c r="BK49" s="153">
        <f t="shared" si="13"/>
        <v>0</v>
      </c>
      <c r="BL49" s="153">
        <f t="shared" si="14"/>
        <v>0</v>
      </c>
      <c r="BM49" s="153">
        <f t="shared" si="15"/>
        <v>0</v>
      </c>
      <c r="BN49" s="153">
        <f t="shared" si="16"/>
        <v>0</v>
      </c>
      <c r="BO49" s="153">
        <f t="shared" si="17"/>
        <v>0</v>
      </c>
      <c r="BP49" s="153">
        <f t="shared" si="18"/>
        <v>0</v>
      </c>
      <c r="BQ49" s="153">
        <f t="shared" si="19"/>
        <v>0</v>
      </c>
      <c r="BR49" s="153">
        <f t="shared" si="20"/>
        <v>0</v>
      </c>
      <c r="BS49" s="153">
        <f t="shared" si="21"/>
        <v>0</v>
      </c>
      <c r="BT49" s="153">
        <f t="shared" si="22"/>
        <v>0</v>
      </c>
      <c r="BU49" s="153">
        <f t="shared" si="23"/>
        <v>0</v>
      </c>
      <c r="BV49" s="153">
        <f t="shared" si="24"/>
        <v>0</v>
      </c>
      <c r="BW49" s="153">
        <f t="shared" si="25"/>
        <v>0</v>
      </c>
      <c r="BX49" s="153">
        <f t="shared" si="26"/>
        <v>0</v>
      </c>
      <c r="BY49" s="153">
        <f t="shared" si="27"/>
        <v>0</v>
      </c>
      <c r="BZ49" s="153">
        <f t="shared" si="28"/>
        <v>0</v>
      </c>
      <c r="CA49" s="153">
        <f t="shared" si="29"/>
        <v>0</v>
      </c>
      <c r="CB49" s="153">
        <f t="shared" si="30"/>
        <v>0</v>
      </c>
      <c r="CC49" s="153">
        <f t="shared" si="31"/>
        <v>0</v>
      </c>
      <c r="CD49" s="153">
        <f t="shared" si="32"/>
        <v>0</v>
      </c>
      <c r="CE49" s="153">
        <f t="shared" si="33"/>
        <v>0</v>
      </c>
      <c r="CF49" s="153">
        <f t="shared" si="34"/>
        <v>0</v>
      </c>
      <c r="CG49" s="153">
        <f t="shared" si="35"/>
        <v>0</v>
      </c>
      <c r="CH49" s="19"/>
      <c r="CI49" s="19"/>
      <c r="CJ49" s="19"/>
      <c r="CK49" s="19"/>
      <c r="CL49" s="19"/>
      <c r="CM49" s="19"/>
      <c r="CN49" s="19"/>
      <c r="CO49" s="19"/>
    </row>
    <row r="50" spans="2:93" ht="15" x14ac:dyDescent="0.25">
      <c r="B50" s="136">
        <f t="shared" si="36"/>
        <v>42</v>
      </c>
      <c r="C50" s="137"/>
      <c r="D50" s="138"/>
      <c r="E50" s="137" t="s">
        <v>154</v>
      </c>
      <c r="F50" s="137" t="s">
        <v>154</v>
      </c>
      <c r="G50" s="154"/>
      <c r="H50" s="154"/>
      <c r="I50" s="137" t="s">
        <v>154</v>
      </c>
      <c r="J50" s="154" t="s">
        <v>154</v>
      </c>
      <c r="K50" s="154" t="s">
        <v>154</v>
      </c>
      <c r="L50" s="137" t="s">
        <v>154</v>
      </c>
      <c r="M50" s="137" t="s">
        <v>154</v>
      </c>
      <c r="N50" s="557"/>
      <c r="O50" s="558"/>
      <c r="P50" s="558"/>
      <c r="Q50" s="55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40"/>
      <c r="AD50" s="140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41"/>
      <c r="AT50" s="141"/>
      <c r="AU50" s="141"/>
      <c r="AV50" s="141"/>
      <c r="AW50" s="141"/>
      <c r="AX50" s="141"/>
      <c r="AY50" s="142"/>
      <c r="BB50" s="153">
        <f t="shared" si="4"/>
        <v>0</v>
      </c>
      <c r="BC50" s="153">
        <f t="shared" si="5"/>
        <v>0</v>
      </c>
      <c r="BD50" s="153">
        <f t="shared" si="6"/>
        <v>0</v>
      </c>
      <c r="BE50" s="153">
        <f t="shared" si="7"/>
        <v>0</v>
      </c>
      <c r="BF50" s="153">
        <f t="shared" si="8"/>
        <v>0</v>
      </c>
      <c r="BG50" s="153">
        <f t="shared" si="9"/>
        <v>0</v>
      </c>
      <c r="BH50" s="153">
        <f t="shared" si="10"/>
        <v>0</v>
      </c>
      <c r="BI50" s="153">
        <f t="shared" si="11"/>
        <v>0</v>
      </c>
      <c r="BJ50" s="153">
        <f t="shared" si="12"/>
        <v>0</v>
      </c>
      <c r="BK50" s="153">
        <f t="shared" si="13"/>
        <v>0</v>
      </c>
      <c r="BL50" s="153">
        <f t="shared" si="14"/>
        <v>0</v>
      </c>
      <c r="BM50" s="153">
        <f t="shared" si="15"/>
        <v>0</v>
      </c>
      <c r="BN50" s="153">
        <f t="shared" si="16"/>
        <v>0</v>
      </c>
      <c r="BO50" s="153">
        <f t="shared" si="17"/>
        <v>0</v>
      </c>
      <c r="BP50" s="153">
        <f t="shared" si="18"/>
        <v>0</v>
      </c>
      <c r="BQ50" s="153">
        <f t="shared" si="19"/>
        <v>0</v>
      </c>
      <c r="BR50" s="153">
        <f t="shared" si="20"/>
        <v>0</v>
      </c>
      <c r="BS50" s="153">
        <f t="shared" si="21"/>
        <v>0</v>
      </c>
      <c r="BT50" s="153">
        <f t="shared" si="22"/>
        <v>0</v>
      </c>
      <c r="BU50" s="153">
        <f t="shared" si="23"/>
        <v>0</v>
      </c>
      <c r="BV50" s="153">
        <f t="shared" si="24"/>
        <v>0</v>
      </c>
      <c r="BW50" s="153">
        <f t="shared" si="25"/>
        <v>0</v>
      </c>
      <c r="BX50" s="153">
        <f t="shared" si="26"/>
        <v>0</v>
      </c>
      <c r="BY50" s="153">
        <f t="shared" si="27"/>
        <v>0</v>
      </c>
      <c r="BZ50" s="153">
        <f t="shared" si="28"/>
        <v>0</v>
      </c>
      <c r="CA50" s="153">
        <f t="shared" si="29"/>
        <v>0</v>
      </c>
      <c r="CB50" s="153">
        <f t="shared" si="30"/>
        <v>0</v>
      </c>
      <c r="CC50" s="153">
        <f t="shared" si="31"/>
        <v>0</v>
      </c>
      <c r="CD50" s="153">
        <f t="shared" si="32"/>
        <v>0</v>
      </c>
      <c r="CE50" s="153">
        <f t="shared" si="33"/>
        <v>0</v>
      </c>
      <c r="CF50" s="153">
        <f t="shared" si="34"/>
        <v>0</v>
      </c>
      <c r="CG50" s="153">
        <f t="shared" si="35"/>
        <v>0</v>
      </c>
      <c r="CH50" s="19"/>
      <c r="CI50" s="19"/>
      <c r="CJ50" s="19"/>
      <c r="CK50" s="19"/>
      <c r="CL50" s="19"/>
      <c r="CM50" s="19"/>
      <c r="CN50" s="19"/>
      <c r="CO50" s="19"/>
    </row>
    <row r="51" spans="2:93" ht="15" x14ac:dyDescent="0.25">
      <c r="B51" s="136">
        <f t="shared" si="36"/>
        <v>43</v>
      </c>
      <c r="C51" s="137"/>
      <c r="D51" s="138"/>
      <c r="E51" s="137" t="s">
        <v>154</v>
      </c>
      <c r="F51" s="137" t="s">
        <v>154</v>
      </c>
      <c r="G51" s="154"/>
      <c r="H51" s="154"/>
      <c r="I51" s="137" t="s">
        <v>154</v>
      </c>
      <c r="J51" s="154" t="s">
        <v>154</v>
      </c>
      <c r="K51" s="154" t="s">
        <v>154</v>
      </c>
      <c r="L51" s="137" t="s">
        <v>154</v>
      </c>
      <c r="M51" s="137" t="s">
        <v>154</v>
      </c>
      <c r="N51" s="557"/>
      <c r="O51" s="558"/>
      <c r="P51" s="558"/>
      <c r="Q51" s="55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40"/>
      <c r="AD51" s="140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41"/>
      <c r="AT51" s="141"/>
      <c r="AU51" s="141"/>
      <c r="AV51" s="141"/>
      <c r="AW51" s="141"/>
      <c r="AX51" s="141"/>
      <c r="AY51" s="142"/>
      <c r="BB51" s="153">
        <f t="shared" si="4"/>
        <v>0</v>
      </c>
      <c r="BC51" s="153">
        <f t="shared" si="5"/>
        <v>0</v>
      </c>
      <c r="BD51" s="153">
        <f t="shared" si="6"/>
        <v>0</v>
      </c>
      <c r="BE51" s="153">
        <f t="shared" si="7"/>
        <v>0</v>
      </c>
      <c r="BF51" s="153">
        <f t="shared" si="8"/>
        <v>0</v>
      </c>
      <c r="BG51" s="153">
        <f t="shared" si="9"/>
        <v>0</v>
      </c>
      <c r="BH51" s="153">
        <f t="shared" si="10"/>
        <v>0</v>
      </c>
      <c r="BI51" s="153">
        <f t="shared" si="11"/>
        <v>0</v>
      </c>
      <c r="BJ51" s="153">
        <f t="shared" si="12"/>
        <v>0</v>
      </c>
      <c r="BK51" s="153">
        <f t="shared" si="13"/>
        <v>0</v>
      </c>
      <c r="BL51" s="153">
        <f t="shared" si="14"/>
        <v>0</v>
      </c>
      <c r="BM51" s="153">
        <f t="shared" si="15"/>
        <v>0</v>
      </c>
      <c r="BN51" s="153">
        <f t="shared" si="16"/>
        <v>0</v>
      </c>
      <c r="BO51" s="153">
        <f t="shared" si="17"/>
        <v>0</v>
      </c>
      <c r="BP51" s="153">
        <f t="shared" si="18"/>
        <v>0</v>
      </c>
      <c r="BQ51" s="153">
        <f t="shared" si="19"/>
        <v>0</v>
      </c>
      <c r="BR51" s="153">
        <f t="shared" si="20"/>
        <v>0</v>
      </c>
      <c r="BS51" s="153">
        <f t="shared" si="21"/>
        <v>0</v>
      </c>
      <c r="BT51" s="153">
        <f t="shared" si="22"/>
        <v>0</v>
      </c>
      <c r="BU51" s="153">
        <f t="shared" si="23"/>
        <v>0</v>
      </c>
      <c r="BV51" s="153">
        <f t="shared" si="24"/>
        <v>0</v>
      </c>
      <c r="BW51" s="153">
        <f t="shared" si="25"/>
        <v>0</v>
      </c>
      <c r="BX51" s="153">
        <f t="shared" si="26"/>
        <v>0</v>
      </c>
      <c r="BY51" s="153">
        <f t="shared" si="27"/>
        <v>0</v>
      </c>
      <c r="BZ51" s="153">
        <f t="shared" si="28"/>
        <v>0</v>
      </c>
      <c r="CA51" s="153">
        <f t="shared" si="29"/>
        <v>0</v>
      </c>
      <c r="CB51" s="153">
        <f t="shared" si="30"/>
        <v>0</v>
      </c>
      <c r="CC51" s="153">
        <f t="shared" si="31"/>
        <v>0</v>
      </c>
      <c r="CD51" s="153">
        <f t="shared" si="32"/>
        <v>0</v>
      </c>
      <c r="CE51" s="153">
        <f t="shared" si="33"/>
        <v>0</v>
      </c>
      <c r="CF51" s="153">
        <f t="shared" si="34"/>
        <v>0</v>
      </c>
      <c r="CG51" s="153">
        <f t="shared" si="35"/>
        <v>0</v>
      </c>
      <c r="CH51" s="19"/>
      <c r="CI51" s="19"/>
      <c r="CJ51" s="19"/>
      <c r="CK51" s="19"/>
      <c r="CL51" s="19"/>
      <c r="CM51" s="19"/>
      <c r="CN51" s="19"/>
      <c r="CO51" s="19"/>
    </row>
    <row r="52" spans="2:93" ht="15" x14ac:dyDescent="0.25">
      <c r="B52" s="136">
        <f t="shared" si="36"/>
        <v>44</v>
      </c>
      <c r="C52" s="137"/>
      <c r="D52" s="138"/>
      <c r="E52" s="137" t="s">
        <v>154</v>
      </c>
      <c r="F52" s="137" t="s">
        <v>154</v>
      </c>
      <c r="G52" s="154"/>
      <c r="H52" s="154"/>
      <c r="I52" s="137" t="s">
        <v>154</v>
      </c>
      <c r="J52" s="154" t="s">
        <v>154</v>
      </c>
      <c r="K52" s="154" t="s">
        <v>154</v>
      </c>
      <c r="L52" s="137" t="s">
        <v>154</v>
      </c>
      <c r="M52" s="137" t="s">
        <v>154</v>
      </c>
      <c r="N52" s="557"/>
      <c r="O52" s="558"/>
      <c r="P52" s="558"/>
      <c r="Q52" s="55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40"/>
      <c r="AD52" s="140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41"/>
      <c r="AT52" s="141"/>
      <c r="AU52" s="141"/>
      <c r="AV52" s="141"/>
      <c r="AW52" s="141"/>
      <c r="AX52" s="141"/>
      <c r="AY52" s="142"/>
      <c r="BB52" s="153">
        <f t="shared" si="4"/>
        <v>0</v>
      </c>
      <c r="BC52" s="153">
        <f t="shared" si="5"/>
        <v>0</v>
      </c>
      <c r="BD52" s="153">
        <f t="shared" si="6"/>
        <v>0</v>
      </c>
      <c r="BE52" s="153">
        <f t="shared" si="7"/>
        <v>0</v>
      </c>
      <c r="BF52" s="153">
        <f t="shared" si="8"/>
        <v>0</v>
      </c>
      <c r="BG52" s="153">
        <f t="shared" si="9"/>
        <v>0</v>
      </c>
      <c r="BH52" s="153">
        <f t="shared" si="10"/>
        <v>0</v>
      </c>
      <c r="BI52" s="153">
        <f t="shared" si="11"/>
        <v>0</v>
      </c>
      <c r="BJ52" s="153">
        <f t="shared" si="12"/>
        <v>0</v>
      </c>
      <c r="BK52" s="153">
        <f t="shared" si="13"/>
        <v>0</v>
      </c>
      <c r="BL52" s="153">
        <f t="shared" si="14"/>
        <v>0</v>
      </c>
      <c r="BM52" s="153">
        <f t="shared" si="15"/>
        <v>0</v>
      </c>
      <c r="BN52" s="153">
        <f t="shared" si="16"/>
        <v>0</v>
      </c>
      <c r="BO52" s="153">
        <f t="shared" si="17"/>
        <v>0</v>
      </c>
      <c r="BP52" s="153">
        <f t="shared" si="18"/>
        <v>0</v>
      </c>
      <c r="BQ52" s="153">
        <f t="shared" si="19"/>
        <v>0</v>
      </c>
      <c r="BR52" s="153">
        <f t="shared" si="20"/>
        <v>0</v>
      </c>
      <c r="BS52" s="153">
        <f t="shared" si="21"/>
        <v>0</v>
      </c>
      <c r="BT52" s="153">
        <f t="shared" si="22"/>
        <v>0</v>
      </c>
      <c r="BU52" s="153">
        <f t="shared" si="23"/>
        <v>0</v>
      </c>
      <c r="BV52" s="153">
        <f t="shared" si="24"/>
        <v>0</v>
      </c>
      <c r="BW52" s="153">
        <f t="shared" si="25"/>
        <v>0</v>
      </c>
      <c r="BX52" s="153">
        <f t="shared" si="26"/>
        <v>0</v>
      </c>
      <c r="BY52" s="153">
        <f t="shared" si="27"/>
        <v>0</v>
      </c>
      <c r="BZ52" s="153">
        <f t="shared" si="28"/>
        <v>0</v>
      </c>
      <c r="CA52" s="153">
        <f t="shared" si="29"/>
        <v>0</v>
      </c>
      <c r="CB52" s="153">
        <f t="shared" si="30"/>
        <v>0</v>
      </c>
      <c r="CC52" s="153">
        <f t="shared" si="31"/>
        <v>0</v>
      </c>
      <c r="CD52" s="153">
        <f t="shared" si="32"/>
        <v>0</v>
      </c>
      <c r="CE52" s="153">
        <f t="shared" si="33"/>
        <v>0</v>
      </c>
      <c r="CF52" s="153">
        <f t="shared" si="34"/>
        <v>0</v>
      </c>
      <c r="CG52" s="153">
        <f t="shared" si="35"/>
        <v>0</v>
      </c>
      <c r="CH52" s="19"/>
      <c r="CI52" s="19"/>
      <c r="CJ52" s="19"/>
      <c r="CK52" s="19"/>
      <c r="CL52" s="19"/>
      <c r="CM52" s="19"/>
      <c r="CN52" s="19"/>
      <c r="CO52" s="19"/>
    </row>
    <row r="53" spans="2:93" ht="15" x14ac:dyDescent="0.25">
      <c r="B53" s="136">
        <f t="shared" si="36"/>
        <v>45</v>
      </c>
      <c r="C53" s="137"/>
      <c r="D53" s="138"/>
      <c r="E53" s="137" t="s">
        <v>154</v>
      </c>
      <c r="F53" s="137" t="s">
        <v>154</v>
      </c>
      <c r="G53" s="154"/>
      <c r="H53" s="154"/>
      <c r="I53" s="137" t="s">
        <v>154</v>
      </c>
      <c r="J53" s="154" t="s">
        <v>154</v>
      </c>
      <c r="K53" s="154" t="s">
        <v>154</v>
      </c>
      <c r="L53" s="137" t="s">
        <v>154</v>
      </c>
      <c r="M53" s="137" t="s">
        <v>154</v>
      </c>
      <c r="N53" s="557"/>
      <c r="O53" s="558"/>
      <c r="P53" s="558"/>
      <c r="Q53" s="55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40"/>
      <c r="AD53" s="140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41"/>
      <c r="AT53" s="141"/>
      <c r="AU53" s="141"/>
      <c r="AV53" s="141"/>
      <c r="AW53" s="141"/>
      <c r="AX53" s="141"/>
      <c r="AY53" s="142"/>
      <c r="BB53" s="153">
        <f t="shared" si="4"/>
        <v>0</v>
      </c>
      <c r="BC53" s="153">
        <f t="shared" si="5"/>
        <v>0</v>
      </c>
      <c r="BD53" s="153">
        <f t="shared" si="6"/>
        <v>0</v>
      </c>
      <c r="BE53" s="153">
        <f t="shared" si="7"/>
        <v>0</v>
      </c>
      <c r="BF53" s="153">
        <f t="shared" si="8"/>
        <v>0</v>
      </c>
      <c r="BG53" s="153">
        <f t="shared" si="9"/>
        <v>0</v>
      </c>
      <c r="BH53" s="153">
        <f t="shared" si="10"/>
        <v>0</v>
      </c>
      <c r="BI53" s="153">
        <f t="shared" si="11"/>
        <v>0</v>
      </c>
      <c r="BJ53" s="153">
        <f t="shared" si="12"/>
        <v>0</v>
      </c>
      <c r="BK53" s="153">
        <f t="shared" si="13"/>
        <v>0</v>
      </c>
      <c r="BL53" s="153">
        <f t="shared" si="14"/>
        <v>0</v>
      </c>
      <c r="BM53" s="153">
        <f t="shared" si="15"/>
        <v>0</v>
      </c>
      <c r="BN53" s="153">
        <f t="shared" si="16"/>
        <v>0</v>
      </c>
      <c r="BO53" s="153">
        <f t="shared" si="17"/>
        <v>0</v>
      </c>
      <c r="BP53" s="153">
        <f t="shared" si="18"/>
        <v>0</v>
      </c>
      <c r="BQ53" s="153">
        <f t="shared" si="19"/>
        <v>0</v>
      </c>
      <c r="BR53" s="153">
        <f t="shared" si="20"/>
        <v>0</v>
      </c>
      <c r="BS53" s="153">
        <f t="shared" si="21"/>
        <v>0</v>
      </c>
      <c r="BT53" s="153">
        <f t="shared" si="22"/>
        <v>0</v>
      </c>
      <c r="BU53" s="153">
        <f t="shared" si="23"/>
        <v>0</v>
      </c>
      <c r="BV53" s="153">
        <f t="shared" si="24"/>
        <v>0</v>
      </c>
      <c r="BW53" s="153">
        <f t="shared" si="25"/>
        <v>0</v>
      </c>
      <c r="BX53" s="153">
        <f t="shared" si="26"/>
        <v>0</v>
      </c>
      <c r="BY53" s="153">
        <f t="shared" si="27"/>
        <v>0</v>
      </c>
      <c r="BZ53" s="153">
        <f t="shared" si="28"/>
        <v>0</v>
      </c>
      <c r="CA53" s="153">
        <f t="shared" si="29"/>
        <v>0</v>
      </c>
      <c r="CB53" s="153">
        <f t="shared" si="30"/>
        <v>0</v>
      </c>
      <c r="CC53" s="153">
        <f t="shared" si="31"/>
        <v>0</v>
      </c>
      <c r="CD53" s="153">
        <f t="shared" si="32"/>
        <v>0</v>
      </c>
      <c r="CE53" s="153">
        <f t="shared" si="33"/>
        <v>0</v>
      </c>
      <c r="CF53" s="153">
        <f t="shared" si="34"/>
        <v>0</v>
      </c>
      <c r="CG53" s="153">
        <f t="shared" si="35"/>
        <v>0</v>
      </c>
      <c r="CH53" s="19"/>
      <c r="CI53" s="19"/>
      <c r="CJ53" s="19"/>
      <c r="CK53" s="19"/>
      <c r="CL53" s="19"/>
      <c r="CM53" s="19"/>
      <c r="CN53" s="19"/>
      <c r="CO53" s="19"/>
    </row>
    <row r="54" spans="2:93" ht="15" x14ac:dyDescent="0.25">
      <c r="B54" s="136">
        <f t="shared" si="36"/>
        <v>46</v>
      </c>
      <c r="C54" s="137"/>
      <c r="D54" s="138"/>
      <c r="E54" s="137" t="s">
        <v>154</v>
      </c>
      <c r="F54" s="137" t="s">
        <v>154</v>
      </c>
      <c r="G54" s="154"/>
      <c r="H54" s="154"/>
      <c r="I54" s="137" t="s">
        <v>154</v>
      </c>
      <c r="J54" s="154" t="s">
        <v>154</v>
      </c>
      <c r="K54" s="154" t="s">
        <v>154</v>
      </c>
      <c r="L54" s="137" t="s">
        <v>154</v>
      </c>
      <c r="M54" s="137" t="s">
        <v>154</v>
      </c>
      <c r="N54" s="557"/>
      <c r="O54" s="558"/>
      <c r="P54" s="558"/>
      <c r="Q54" s="55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40"/>
      <c r="AD54" s="140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41"/>
      <c r="AT54" s="141"/>
      <c r="AU54" s="141"/>
      <c r="AV54" s="141"/>
      <c r="AW54" s="141"/>
      <c r="AX54" s="141"/>
      <c r="AY54" s="142"/>
      <c r="BB54" s="153">
        <f t="shared" si="4"/>
        <v>0</v>
      </c>
      <c r="BC54" s="153">
        <f t="shared" si="5"/>
        <v>0</v>
      </c>
      <c r="BD54" s="153">
        <f t="shared" si="6"/>
        <v>0</v>
      </c>
      <c r="BE54" s="153">
        <f t="shared" si="7"/>
        <v>0</v>
      </c>
      <c r="BF54" s="153">
        <f t="shared" si="8"/>
        <v>0</v>
      </c>
      <c r="BG54" s="153">
        <f t="shared" si="9"/>
        <v>0</v>
      </c>
      <c r="BH54" s="153">
        <f t="shared" si="10"/>
        <v>0</v>
      </c>
      <c r="BI54" s="153">
        <f t="shared" si="11"/>
        <v>0</v>
      </c>
      <c r="BJ54" s="153">
        <f t="shared" si="12"/>
        <v>0</v>
      </c>
      <c r="BK54" s="153">
        <f t="shared" si="13"/>
        <v>0</v>
      </c>
      <c r="BL54" s="153">
        <f t="shared" si="14"/>
        <v>0</v>
      </c>
      <c r="BM54" s="153">
        <f t="shared" si="15"/>
        <v>0</v>
      </c>
      <c r="BN54" s="153">
        <f t="shared" si="16"/>
        <v>0</v>
      </c>
      <c r="BO54" s="153">
        <f t="shared" si="17"/>
        <v>0</v>
      </c>
      <c r="BP54" s="153">
        <f t="shared" si="18"/>
        <v>0</v>
      </c>
      <c r="BQ54" s="153">
        <f t="shared" si="19"/>
        <v>0</v>
      </c>
      <c r="BR54" s="153">
        <f t="shared" si="20"/>
        <v>0</v>
      </c>
      <c r="BS54" s="153">
        <f t="shared" si="21"/>
        <v>0</v>
      </c>
      <c r="BT54" s="153">
        <f t="shared" si="22"/>
        <v>0</v>
      </c>
      <c r="BU54" s="153">
        <f t="shared" si="23"/>
        <v>0</v>
      </c>
      <c r="BV54" s="153">
        <f t="shared" si="24"/>
        <v>0</v>
      </c>
      <c r="BW54" s="153">
        <f t="shared" si="25"/>
        <v>0</v>
      </c>
      <c r="BX54" s="153">
        <f t="shared" si="26"/>
        <v>0</v>
      </c>
      <c r="BY54" s="153">
        <f t="shared" si="27"/>
        <v>0</v>
      </c>
      <c r="BZ54" s="153">
        <f t="shared" si="28"/>
        <v>0</v>
      </c>
      <c r="CA54" s="153">
        <f t="shared" si="29"/>
        <v>0</v>
      </c>
      <c r="CB54" s="153">
        <f t="shared" si="30"/>
        <v>0</v>
      </c>
      <c r="CC54" s="153">
        <f t="shared" si="31"/>
        <v>0</v>
      </c>
      <c r="CD54" s="153">
        <f t="shared" si="32"/>
        <v>0</v>
      </c>
      <c r="CE54" s="153">
        <f t="shared" si="33"/>
        <v>0</v>
      </c>
      <c r="CF54" s="153">
        <f t="shared" si="34"/>
        <v>0</v>
      </c>
      <c r="CG54" s="153">
        <f t="shared" si="35"/>
        <v>0</v>
      </c>
      <c r="CH54" s="19"/>
      <c r="CI54" s="19"/>
      <c r="CJ54" s="19"/>
      <c r="CK54" s="19"/>
      <c r="CL54" s="19"/>
      <c r="CM54" s="19"/>
      <c r="CN54" s="19"/>
      <c r="CO54" s="19"/>
    </row>
    <row r="55" spans="2:93" ht="15" x14ac:dyDescent="0.25">
      <c r="B55" s="136">
        <f t="shared" si="36"/>
        <v>47</v>
      </c>
      <c r="C55" s="137"/>
      <c r="D55" s="138"/>
      <c r="E55" s="137" t="s">
        <v>154</v>
      </c>
      <c r="F55" s="137" t="s">
        <v>154</v>
      </c>
      <c r="G55" s="154"/>
      <c r="H55" s="154"/>
      <c r="I55" s="137" t="s">
        <v>154</v>
      </c>
      <c r="J55" s="154" t="s">
        <v>154</v>
      </c>
      <c r="K55" s="154" t="s">
        <v>154</v>
      </c>
      <c r="L55" s="137" t="s">
        <v>154</v>
      </c>
      <c r="M55" s="137" t="s">
        <v>154</v>
      </c>
      <c r="N55" s="557"/>
      <c r="O55" s="558"/>
      <c r="P55" s="558"/>
      <c r="Q55" s="55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40"/>
      <c r="AD55" s="140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41"/>
      <c r="AT55" s="141"/>
      <c r="AU55" s="141"/>
      <c r="AV55" s="141"/>
      <c r="AW55" s="141"/>
      <c r="AX55" s="141"/>
      <c r="AY55" s="142"/>
      <c r="BB55" s="153">
        <f t="shared" si="4"/>
        <v>0</v>
      </c>
      <c r="BC55" s="153">
        <f t="shared" si="5"/>
        <v>0</v>
      </c>
      <c r="BD55" s="153">
        <f t="shared" si="6"/>
        <v>0</v>
      </c>
      <c r="BE55" s="153">
        <f t="shared" si="7"/>
        <v>0</v>
      </c>
      <c r="BF55" s="153">
        <f t="shared" si="8"/>
        <v>0</v>
      </c>
      <c r="BG55" s="153">
        <f t="shared" si="9"/>
        <v>0</v>
      </c>
      <c r="BH55" s="153">
        <f t="shared" si="10"/>
        <v>0</v>
      </c>
      <c r="BI55" s="153">
        <f t="shared" si="11"/>
        <v>0</v>
      </c>
      <c r="BJ55" s="153">
        <f t="shared" si="12"/>
        <v>0</v>
      </c>
      <c r="BK55" s="153">
        <f t="shared" si="13"/>
        <v>0</v>
      </c>
      <c r="BL55" s="153">
        <f t="shared" si="14"/>
        <v>0</v>
      </c>
      <c r="BM55" s="153">
        <f t="shared" si="15"/>
        <v>0</v>
      </c>
      <c r="BN55" s="153">
        <f t="shared" si="16"/>
        <v>0</v>
      </c>
      <c r="BO55" s="153">
        <f t="shared" si="17"/>
        <v>0</v>
      </c>
      <c r="BP55" s="153">
        <f t="shared" si="18"/>
        <v>0</v>
      </c>
      <c r="BQ55" s="153">
        <f t="shared" si="19"/>
        <v>0</v>
      </c>
      <c r="BR55" s="153">
        <f t="shared" si="20"/>
        <v>0</v>
      </c>
      <c r="BS55" s="153">
        <f t="shared" si="21"/>
        <v>0</v>
      </c>
      <c r="BT55" s="153">
        <f t="shared" si="22"/>
        <v>0</v>
      </c>
      <c r="BU55" s="153">
        <f t="shared" si="23"/>
        <v>0</v>
      </c>
      <c r="BV55" s="153">
        <f t="shared" si="24"/>
        <v>0</v>
      </c>
      <c r="BW55" s="153">
        <f t="shared" si="25"/>
        <v>0</v>
      </c>
      <c r="BX55" s="153">
        <f t="shared" si="26"/>
        <v>0</v>
      </c>
      <c r="BY55" s="153">
        <f t="shared" si="27"/>
        <v>0</v>
      </c>
      <c r="BZ55" s="153">
        <f t="shared" si="28"/>
        <v>0</v>
      </c>
      <c r="CA55" s="153">
        <f t="shared" si="29"/>
        <v>0</v>
      </c>
      <c r="CB55" s="153">
        <f t="shared" si="30"/>
        <v>0</v>
      </c>
      <c r="CC55" s="153">
        <f t="shared" si="31"/>
        <v>0</v>
      </c>
      <c r="CD55" s="153">
        <f t="shared" si="32"/>
        <v>0</v>
      </c>
      <c r="CE55" s="153">
        <f t="shared" si="33"/>
        <v>0</v>
      </c>
      <c r="CF55" s="153">
        <f t="shared" si="34"/>
        <v>0</v>
      </c>
      <c r="CG55" s="153">
        <f t="shared" si="35"/>
        <v>0</v>
      </c>
      <c r="CH55" s="19"/>
      <c r="CI55" s="19"/>
      <c r="CJ55" s="19"/>
      <c r="CK55" s="19"/>
      <c r="CL55" s="19"/>
      <c r="CM55" s="19"/>
      <c r="CN55" s="19"/>
      <c r="CO55" s="19"/>
    </row>
    <row r="56" spans="2:93" ht="15" x14ac:dyDescent="0.25">
      <c r="B56" s="136">
        <f t="shared" si="36"/>
        <v>48</v>
      </c>
      <c r="C56" s="137"/>
      <c r="D56" s="138"/>
      <c r="E56" s="137" t="s">
        <v>154</v>
      </c>
      <c r="F56" s="137" t="s">
        <v>154</v>
      </c>
      <c r="G56" s="154"/>
      <c r="H56" s="154"/>
      <c r="I56" s="137" t="s">
        <v>154</v>
      </c>
      <c r="J56" s="154" t="s">
        <v>154</v>
      </c>
      <c r="K56" s="154" t="s">
        <v>154</v>
      </c>
      <c r="L56" s="137" t="s">
        <v>154</v>
      </c>
      <c r="M56" s="137" t="s">
        <v>154</v>
      </c>
      <c r="N56" s="557"/>
      <c r="O56" s="558"/>
      <c r="P56" s="558"/>
      <c r="Q56" s="55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40"/>
      <c r="AD56" s="140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41"/>
      <c r="AT56" s="141"/>
      <c r="AU56" s="141"/>
      <c r="AV56" s="141"/>
      <c r="AW56" s="141"/>
      <c r="AX56" s="141"/>
      <c r="AY56" s="142"/>
      <c r="BB56" s="153">
        <f t="shared" si="4"/>
        <v>0</v>
      </c>
      <c r="BC56" s="153">
        <f t="shared" si="5"/>
        <v>0</v>
      </c>
      <c r="BD56" s="153">
        <f t="shared" si="6"/>
        <v>0</v>
      </c>
      <c r="BE56" s="153">
        <f t="shared" si="7"/>
        <v>0</v>
      </c>
      <c r="BF56" s="153">
        <f t="shared" si="8"/>
        <v>0</v>
      </c>
      <c r="BG56" s="153">
        <f t="shared" si="9"/>
        <v>0</v>
      </c>
      <c r="BH56" s="153">
        <f t="shared" si="10"/>
        <v>0</v>
      </c>
      <c r="BI56" s="153">
        <f t="shared" si="11"/>
        <v>0</v>
      </c>
      <c r="BJ56" s="153">
        <f t="shared" si="12"/>
        <v>0</v>
      </c>
      <c r="BK56" s="153">
        <f t="shared" si="13"/>
        <v>0</v>
      </c>
      <c r="BL56" s="153">
        <f t="shared" si="14"/>
        <v>0</v>
      </c>
      <c r="BM56" s="153">
        <f t="shared" si="15"/>
        <v>0</v>
      </c>
      <c r="BN56" s="153">
        <f t="shared" si="16"/>
        <v>0</v>
      </c>
      <c r="BO56" s="153">
        <f t="shared" si="17"/>
        <v>0</v>
      </c>
      <c r="BP56" s="153">
        <f t="shared" si="18"/>
        <v>0</v>
      </c>
      <c r="BQ56" s="153">
        <f t="shared" si="19"/>
        <v>0</v>
      </c>
      <c r="BR56" s="153">
        <f t="shared" si="20"/>
        <v>0</v>
      </c>
      <c r="BS56" s="153">
        <f t="shared" si="21"/>
        <v>0</v>
      </c>
      <c r="BT56" s="153">
        <f t="shared" si="22"/>
        <v>0</v>
      </c>
      <c r="BU56" s="153">
        <f t="shared" si="23"/>
        <v>0</v>
      </c>
      <c r="BV56" s="153">
        <f t="shared" si="24"/>
        <v>0</v>
      </c>
      <c r="BW56" s="153">
        <f t="shared" si="25"/>
        <v>0</v>
      </c>
      <c r="BX56" s="153">
        <f t="shared" si="26"/>
        <v>0</v>
      </c>
      <c r="BY56" s="153">
        <f t="shared" si="27"/>
        <v>0</v>
      </c>
      <c r="BZ56" s="153">
        <f t="shared" si="28"/>
        <v>0</v>
      </c>
      <c r="CA56" s="153">
        <f t="shared" si="29"/>
        <v>0</v>
      </c>
      <c r="CB56" s="153">
        <f t="shared" si="30"/>
        <v>0</v>
      </c>
      <c r="CC56" s="153">
        <f t="shared" si="31"/>
        <v>0</v>
      </c>
      <c r="CD56" s="153">
        <f t="shared" si="32"/>
        <v>0</v>
      </c>
      <c r="CE56" s="153">
        <f t="shared" si="33"/>
        <v>0</v>
      </c>
      <c r="CF56" s="153">
        <f t="shared" si="34"/>
        <v>0</v>
      </c>
      <c r="CG56" s="153">
        <f t="shared" si="35"/>
        <v>0</v>
      </c>
      <c r="CH56" s="19"/>
      <c r="CI56" s="19"/>
      <c r="CJ56" s="19"/>
      <c r="CK56" s="19"/>
      <c r="CL56" s="19"/>
      <c r="CM56" s="19"/>
      <c r="CN56" s="19"/>
      <c r="CO56" s="19"/>
    </row>
    <row r="57" spans="2:93" ht="15" x14ac:dyDescent="0.25">
      <c r="B57" s="136">
        <f t="shared" si="36"/>
        <v>49</v>
      </c>
      <c r="C57" s="137"/>
      <c r="D57" s="138"/>
      <c r="E57" s="137" t="s">
        <v>154</v>
      </c>
      <c r="F57" s="137" t="s">
        <v>154</v>
      </c>
      <c r="G57" s="154"/>
      <c r="H57" s="154"/>
      <c r="I57" s="137" t="s">
        <v>154</v>
      </c>
      <c r="J57" s="154" t="s">
        <v>154</v>
      </c>
      <c r="K57" s="154" t="s">
        <v>154</v>
      </c>
      <c r="L57" s="137" t="s">
        <v>154</v>
      </c>
      <c r="M57" s="137" t="s">
        <v>154</v>
      </c>
      <c r="N57" s="557"/>
      <c r="O57" s="558"/>
      <c r="P57" s="558"/>
      <c r="Q57" s="55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40"/>
      <c r="AD57" s="140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41"/>
      <c r="AT57" s="141"/>
      <c r="AU57" s="141"/>
      <c r="AV57" s="141"/>
      <c r="AW57" s="141"/>
      <c r="AX57" s="141"/>
      <c r="AY57" s="142"/>
      <c r="BB57" s="153">
        <f t="shared" si="4"/>
        <v>0</v>
      </c>
      <c r="BC57" s="153">
        <f t="shared" si="5"/>
        <v>0</v>
      </c>
      <c r="BD57" s="153">
        <f t="shared" si="6"/>
        <v>0</v>
      </c>
      <c r="BE57" s="153">
        <f t="shared" si="7"/>
        <v>0</v>
      </c>
      <c r="BF57" s="153">
        <f t="shared" si="8"/>
        <v>0</v>
      </c>
      <c r="BG57" s="153">
        <f t="shared" si="9"/>
        <v>0</v>
      </c>
      <c r="BH57" s="153">
        <f t="shared" si="10"/>
        <v>0</v>
      </c>
      <c r="BI57" s="153">
        <f t="shared" si="11"/>
        <v>0</v>
      </c>
      <c r="BJ57" s="153">
        <f t="shared" si="12"/>
        <v>0</v>
      </c>
      <c r="BK57" s="153">
        <f t="shared" si="13"/>
        <v>0</v>
      </c>
      <c r="BL57" s="153">
        <f t="shared" si="14"/>
        <v>0</v>
      </c>
      <c r="BM57" s="153">
        <f t="shared" si="15"/>
        <v>0</v>
      </c>
      <c r="BN57" s="153">
        <f t="shared" si="16"/>
        <v>0</v>
      </c>
      <c r="BO57" s="153">
        <f t="shared" si="17"/>
        <v>0</v>
      </c>
      <c r="BP57" s="153">
        <f t="shared" si="18"/>
        <v>0</v>
      </c>
      <c r="BQ57" s="153">
        <f t="shared" si="19"/>
        <v>0</v>
      </c>
      <c r="BR57" s="153">
        <f t="shared" si="20"/>
        <v>0</v>
      </c>
      <c r="BS57" s="153">
        <f t="shared" si="21"/>
        <v>0</v>
      </c>
      <c r="BT57" s="153">
        <f t="shared" si="22"/>
        <v>0</v>
      </c>
      <c r="BU57" s="153">
        <f t="shared" si="23"/>
        <v>0</v>
      </c>
      <c r="BV57" s="153">
        <f t="shared" si="24"/>
        <v>0</v>
      </c>
      <c r="BW57" s="153">
        <f t="shared" si="25"/>
        <v>0</v>
      </c>
      <c r="BX57" s="153">
        <f t="shared" si="26"/>
        <v>0</v>
      </c>
      <c r="BY57" s="153">
        <f t="shared" si="27"/>
        <v>0</v>
      </c>
      <c r="BZ57" s="153">
        <f t="shared" si="28"/>
        <v>0</v>
      </c>
      <c r="CA57" s="153">
        <f t="shared" si="29"/>
        <v>0</v>
      </c>
      <c r="CB57" s="153">
        <f t="shared" si="30"/>
        <v>0</v>
      </c>
      <c r="CC57" s="153">
        <f t="shared" si="31"/>
        <v>0</v>
      </c>
      <c r="CD57" s="153">
        <f t="shared" si="32"/>
        <v>0</v>
      </c>
      <c r="CE57" s="153">
        <f t="shared" si="33"/>
        <v>0</v>
      </c>
      <c r="CF57" s="153">
        <f t="shared" si="34"/>
        <v>0</v>
      </c>
      <c r="CG57" s="153">
        <f t="shared" si="35"/>
        <v>0</v>
      </c>
      <c r="CH57" s="19"/>
      <c r="CI57" s="19"/>
      <c r="CJ57" s="19"/>
      <c r="CK57" s="19"/>
      <c r="CL57" s="19"/>
      <c r="CM57" s="19"/>
      <c r="CN57" s="19"/>
      <c r="CO57" s="19"/>
    </row>
    <row r="58" spans="2:93" ht="15" x14ac:dyDescent="0.25">
      <c r="B58" s="136">
        <f t="shared" si="36"/>
        <v>50</v>
      </c>
      <c r="C58" s="137"/>
      <c r="D58" s="138"/>
      <c r="E58" s="137" t="s">
        <v>154</v>
      </c>
      <c r="F58" s="137" t="s">
        <v>154</v>
      </c>
      <c r="G58" s="154"/>
      <c r="H58" s="154"/>
      <c r="I58" s="137" t="s">
        <v>154</v>
      </c>
      <c r="J58" s="154" t="s">
        <v>154</v>
      </c>
      <c r="K58" s="154" t="s">
        <v>154</v>
      </c>
      <c r="L58" s="137" t="s">
        <v>154</v>
      </c>
      <c r="M58" s="137" t="s">
        <v>154</v>
      </c>
      <c r="N58" s="557"/>
      <c r="O58" s="558"/>
      <c r="P58" s="558"/>
      <c r="Q58" s="55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40"/>
      <c r="AD58" s="140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41"/>
      <c r="AT58" s="141"/>
      <c r="AU58" s="141"/>
      <c r="AV58" s="141"/>
      <c r="AW58" s="141"/>
      <c r="AX58" s="141"/>
      <c r="AY58" s="142"/>
      <c r="BB58" s="153">
        <f t="shared" si="4"/>
        <v>0</v>
      </c>
      <c r="BC58" s="153">
        <f t="shared" si="5"/>
        <v>0</v>
      </c>
      <c r="BD58" s="153">
        <f t="shared" si="6"/>
        <v>0</v>
      </c>
      <c r="BE58" s="153">
        <f t="shared" si="7"/>
        <v>0</v>
      </c>
      <c r="BF58" s="153">
        <f t="shared" si="8"/>
        <v>0</v>
      </c>
      <c r="BG58" s="153">
        <f t="shared" si="9"/>
        <v>0</v>
      </c>
      <c r="BH58" s="153">
        <f t="shared" si="10"/>
        <v>0</v>
      </c>
      <c r="BI58" s="153">
        <f t="shared" si="11"/>
        <v>0</v>
      </c>
      <c r="BJ58" s="153">
        <f t="shared" si="12"/>
        <v>0</v>
      </c>
      <c r="BK58" s="153">
        <f t="shared" si="13"/>
        <v>0</v>
      </c>
      <c r="BL58" s="153">
        <f t="shared" si="14"/>
        <v>0</v>
      </c>
      <c r="BM58" s="153">
        <f t="shared" si="15"/>
        <v>0</v>
      </c>
      <c r="BN58" s="153">
        <f t="shared" si="16"/>
        <v>0</v>
      </c>
      <c r="BO58" s="153">
        <f t="shared" si="17"/>
        <v>0</v>
      </c>
      <c r="BP58" s="153">
        <f t="shared" si="18"/>
        <v>0</v>
      </c>
      <c r="BQ58" s="153">
        <f t="shared" si="19"/>
        <v>0</v>
      </c>
      <c r="BR58" s="153">
        <f t="shared" si="20"/>
        <v>0</v>
      </c>
      <c r="BS58" s="153">
        <f t="shared" si="21"/>
        <v>0</v>
      </c>
      <c r="BT58" s="153">
        <f t="shared" si="22"/>
        <v>0</v>
      </c>
      <c r="BU58" s="153">
        <f t="shared" si="23"/>
        <v>0</v>
      </c>
      <c r="BV58" s="153">
        <f t="shared" si="24"/>
        <v>0</v>
      </c>
      <c r="BW58" s="153">
        <f t="shared" si="25"/>
        <v>0</v>
      </c>
      <c r="BX58" s="153">
        <f t="shared" si="26"/>
        <v>0</v>
      </c>
      <c r="BY58" s="153">
        <f t="shared" si="27"/>
        <v>0</v>
      </c>
      <c r="BZ58" s="153">
        <f t="shared" si="28"/>
        <v>0</v>
      </c>
      <c r="CA58" s="153">
        <f t="shared" si="29"/>
        <v>0</v>
      </c>
      <c r="CB58" s="153">
        <f t="shared" si="30"/>
        <v>0</v>
      </c>
      <c r="CC58" s="153">
        <f t="shared" si="31"/>
        <v>0</v>
      </c>
      <c r="CD58" s="153">
        <f t="shared" si="32"/>
        <v>0</v>
      </c>
      <c r="CE58" s="153">
        <f t="shared" si="33"/>
        <v>0</v>
      </c>
      <c r="CF58" s="153">
        <f t="shared" si="34"/>
        <v>0</v>
      </c>
      <c r="CG58" s="153">
        <f t="shared" si="35"/>
        <v>0</v>
      </c>
      <c r="CH58" s="19"/>
      <c r="CI58" s="19"/>
      <c r="CJ58" s="19"/>
      <c r="CK58" s="19"/>
      <c r="CL58" s="19"/>
      <c r="CM58" s="19"/>
      <c r="CN58" s="19"/>
      <c r="CO58" s="19"/>
    </row>
    <row r="59" spans="2:93" ht="15" x14ac:dyDescent="0.25">
      <c r="B59" s="136">
        <f t="shared" si="36"/>
        <v>51</v>
      </c>
      <c r="C59" s="137"/>
      <c r="D59" s="138"/>
      <c r="E59" s="137" t="s">
        <v>154</v>
      </c>
      <c r="F59" s="137" t="s">
        <v>154</v>
      </c>
      <c r="G59" s="154"/>
      <c r="H59" s="154"/>
      <c r="I59" s="137" t="s">
        <v>154</v>
      </c>
      <c r="J59" s="154" t="s">
        <v>154</v>
      </c>
      <c r="K59" s="154" t="s">
        <v>154</v>
      </c>
      <c r="L59" s="137" t="s">
        <v>154</v>
      </c>
      <c r="M59" s="137" t="s">
        <v>154</v>
      </c>
      <c r="N59" s="557"/>
      <c r="O59" s="558"/>
      <c r="P59" s="558"/>
      <c r="Q59" s="55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40"/>
      <c r="AD59" s="140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41"/>
      <c r="AT59" s="141"/>
      <c r="AU59" s="141"/>
      <c r="AV59" s="141"/>
      <c r="AW59" s="141"/>
      <c r="AX59" s="141"/>
      <c r="AY59" s="142"/>
      <c r="BB59" s="153">
        <f t="shared" si="4"/>
        <v>0</v>
      </c>
      <c r="BC59" s="153">
        <f t="shared" si="5"/>
        <v>0</v>
      </c>
      <c r="BD59" s="153">
        <f t="shared" si="6"/>
        <v>0</v>
      </c>
      <c r="BE59" s="153">
        <f t="shared" si="7"/>
        <v>0</v>
      </c>
      <c r="BF59" s="153">
        <f t="shared" si="8"/>
        <v>0</v>
      </c>
      <c r="BG59" s="153">
        <f t="shared" si="9"/>
        <v>0</v>
      </c>
      <c r="BH59" s="153">
        <f t="shared" si="10"/>
        <v>0</v>
      </c>
      <c r="BI59" s="153">
        <f t="shared" si="11"/>
        <v>0</v>
      </c>
      <c r="BJ59" s="153">
        <f t="shared" si="12"/>
        <v>0</v>
      </c>
      <c r="BK59" s="153">
        <f t="shared" si="13"/>
        <v>0</v>
      </c>
      <c r="BL59" s="153">
        <f t="shared" si="14"/>
        <v>0</v>
      </c>
      <c r="BM59" s="153">
        <f t="shared" si="15"/>
        <v>0</v>
      </c>
      <c r="BN59" s="153">
        <f t="shared" si="16"/>
        <v>0</v>
      </c>
      <c r="BO59" s="153">
        <f t="shared" si="17"/>
        <v>0</v>
      </c>
      <c r="BP59" s="153">
        <f t="shared" si="18"/>
        <v>0</v>
      </c>
      <c r="BQ59" s="153">
        <f t="shared" si="19"/>
        <v>0</v>
      </c>
      <c r="BR59" s="153">
        <f t="shared" si="20"/>
        <v>0</v>
      </c>
      <c r="BS59" s="153">
        <f t="shared" si="21"/>
        <v>0</v>
      </c>
      <c r="BT59" s="153">
        <f t="shared" si="22"/>
        <v>0</v>
      </c>
      <c r="BU59" s="153">
        <f t="shared" si="23"/>
        <v>0</v>
      </c>
      <c r="BV59" s="153">
        <f t="shared" si="24"/>
        <v>0</v>
      </c>
      <c r="BW59" s="153">
        <f t="shared" si="25"/>
        <v>0</v>
      </c>
      <c r="BX59" s="153">
        <f t="shared" si="26"/>
        <v>0</v>
      </c>
      <c r="BY59" s="153">
        <f t="shared" si="27"/>
        <v>0</v>
      </c>
      <c r="BZ59" s="153">
        <f t="shared" si="28"/>
        <v>0</v>
      </c>
      <c r="CA59" s="153">
        <f t="shared" si="29"/>
        <v>0</v>
      </c>
      <c r="CB59" s="153">
        <f t="shared" si="30"/>
        <v>0</v>
      </c>
      <c r="CC59" s="153">
        <f t="shared" si="31"/>
        <v>0</v>
      </c>
      <c r="CD59" s="153">
        <f t="shared" si="32"/>
        <v>0</v>
      </c>
      <c r="CE59" s="153">
        <f t="shared" si="33"/>
        <v>0</v>
      </c>
      <c r="CF59" s="153">
        <f t="shared" si="34"/>
        <v>0</v>
      </c>
      <c r="CG59" s="153">
        <f t="shared" si="35"/>
        <v>0</v>
      </c>
      <c r="CH59" s="19"/>
      <c r="CI59" s="19"/>
      <c r="CJ59" s="19"/>
      <c r="CK59" s="19"/>
      <c r="CL59" s="19"/>
      <c r="CM59" s="19"/>
      <c r="CN59" s="19"/>
      <c r="CO59" s="19"/>
    </row>
    <row r="60" spans="2:93" ht="15" x14ac:dyDescent="0.25">
      <c r="B60" s="136">
        <f t="shared" si="36"/>
        <v>52</v>
      </c>
      <c r="C60" s="137"/>
      <c r="D60" s="138"/>
      <c r="E60" s="137" t="s">
        <v>154</v>
      </c>
      <c r="F60" s="137" t="s">
        <v>154</v>
      </c>
      <c r="G60" s="154"/>
      <c r="H60" s="154"/>
      <c r="I60" s="137" t="s">
        <v>154</v>
      </c>
      <c r="J60" s="154" t="s">
        <v>154</v>
      </c>
      <c r="K60" s="154" t="s">
        <v>154</v>
      </c>
      <c r="L60" s="137" t="s">
        <v>154</v>
      </c>
      <c r="M60" s="137" t="s">
        <v>154</v>
      </c>
      <c r="N60" s="557"/>
      <c r="O60" s="558"/>
      <c r="P60" s="558"/>
      <c r="Q60" s="55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40"/>
      <c r="AD60" s="140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41"/>
      <c r="AT60" s="141"/>
      <c r="AU60" s="141"/>
      <c r="AV60" s="141"/>
      <c r="AW60" s="141"/>
      <c r="AX60" s="141"/>
      <c r="AY60" s="142"/>
      <c r="BB60" s="153">
        <f t="shared" si="4"/>
        <v>0</v>
      </c>
      <c r="BC60" s="153">
        <f t="shared" si="5"/>
        <v>0</v>
      </c>
      <c r="BD60" s="153">
        <f t="shared" si="6"/>
        <v>0</v>
      </c>
      <c r="BE60" s="153">
        <f t="shared" si="7"/>
        <v>0</v>
      </c>
      <c r="BF60" s="153">
        <f t="shared" si="8"/>
        <v>0</v>
      </c>
      <c r="BG60" s="153">
        <f t="shared" si="9"/>
        <v>0</v>
      </c>
      <c r="BH60" s="153">
        <f t="shared" si="10"/>
        <v>0</v>
      </c>
      <c r="BI60" s="153">
        <f t="shared" si="11"/>
        <v>0</v>
      </c>
      <c r="BJ60" s="153">
        <f t="shared" si="12"/>
        <v>0</v>
      </c>
      <c r="BK60" s="153">
        <f t="shared" si="13"/>
        <v>0</v>
      </c>
      <c r="BL60" s="153">
        <f t="shared" si="14"/>
        <v>0</v>
      </c>
      <c r="BM60" s="153">
        <f t="shared" si="15"/>
        <v>0</v>
      </c>
      <c r="BN60" s="153">
        <f t="shared" si="16"/>
        <v>0</v>
      </c>
      <c r="BO60" s="153">
        <f t="shared" si="17"/>
        <v>0</v>
      </c>
      <c r="BP60" s="153">
        <f t="shared" si="18"/>
        <v>0</v>
      </c>
      <c r="BQ60" s="153">
        <f t="shared" si="19"/>
        <v>0</v>
      </c>
      <c r="BR60" s="153">
        <f t="shared" si="20"/>
        <v>0</v>
      </c>
      <c r="BS60" s="153">
        <f t="shared" si="21"/>
        <v>0</v>
      </c>
      <c r="BT60" s="153">
        <f t="shared" si="22"/>
        <v>0</v>
      </c>
      <c r="BU60" s="153">
        <f t="shared" si="23"/>
        <v>0</v>
      </c>
      <c r="BV60" s="153">
        <f t="shared" si="24"/>
        <v>0</v>
      </c>
      <c r="BW60" s="153">
        <f t="shared" si="25"/>
        <v>0</v>
      </c>
      <c r="BX60" s="153">
        <f t="shared" si="26"/>
        <v>0</v>
      </c>
      <c r="BY60" s="153">
        <f t="shared" si="27"/>
        <v>0</v>
      </c>
      <c r="BZ60" s="153">
        <f t="shared" si="28"/>
        <v>0</v>
      </c>
      <c r="CA60" s="153">
        <f t="shared" si="29"/>
        <v>0</v>
      </c>
      <c r="CB60" s="153">
        <f t="shared" si="30"/>
        <v>0</v>
      </c>
      <c r="CC60" s="153">
        <f t="shared" si="31"/>
        <v>0</v>
      </c>
      <c r="CD60" s="153">
        <f t="shared" si="32"/>
        <v>0</v>
      </c>
      <c r="CE60" s="153">
        <f t="shared" si="33"/>
        <v>0</v>
      </c>
      <c r="CF60" s="153">
        <f t="shared" si="34"/>
        <v>0</v>
      </c>
      <c r="CG60" s="153">
        <f t="shared" si="35"/>
        <v>0</v>
      </c>
      <c r="CH60" s="19"/>
      <c r="CI60" s="19"/>
      <c r="CJ60" s="19"/>
      <c r="CK60" s="19"/>
      <c r="CL60" s="19"/>
      <c r="CM60" s="19"/>
      <c r="CN60" s="19"/>
      <c r="CO60" s="19"/>
    </row>
    <row r="61" spans="2:93" ht="15" x14ac:dyDescent="0.25">
      <c r="B61" s="136">
        <f t="shared" si="36"/>
        <v>53</v>
      </c>
      <c r="C61" s="137"/>
      <c r="D61" s="138"/>
      <c r="E61" s="137" t="s">
        <v>154</v>
      </c>
      <c r="F61" s="137" t="s">
        <v>154</v>
      </c>
      <c r="G61" s="154"/>
      <c r="H61" s="154"/>
      <c r="I61" s="137" t="s">
        <v>154</v>
      </c>
      <c r="J61" s="154" t="s">
        <v>154</v>
      </c>
      <c r="K61" s="154" t="s">
        <v>154</v>
      </c>
      <c r="L61" s="137" t="s">
        <v>154</v>
      </c>
      <c r="M61" s="137" t="s">
        <v>154</v>
      </c>
      <c r="N61" s="557"/>
      <c r="O61" s="558"/>
      <c r="P61" s="558"/>
      <c r="Q61" s="55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40"/>
      <c r="AD61" s="140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41"/>
      <c r="AT61" s="141"/>
      <c r="AU61" s="141"/>
      <c r="AV61" s="141"/>
      <c r="AW61" s="141"/>
      <c r="AX61" s="141"/>
      <c r="AY61" s="142"/>
      <c r="BB61" s="153">
        <f t="shared" si="4"/>
        <v>0</v>
      </c>
      <c r="BC61" s="153">
        <f t="shared" si="5"/>
        <v>0</v>
      </c>
      <c r="BD61" s="153">
        <f t="shared" si="6"/>
        <v>0</v>
      </c>
      <c r="BE61" s="153">
        <f t="shared" si="7"/>
        <v>0</v>
      </c>
      <c r="BF61" s="153">
        <f t="shared" si="8"/>
        <v>0</v>
      </c>
      <c r="BG61" s="153">
        <f t="shared" si="9"/>
        <v>0</v>
      </c>
      <c r="BH61" s="153">
        <f t="shared" si="10"/>
        <v>0</v>
      </c>
      <c r="BI61" s="153">
        <f t="shared" si="11"/>
        <v>0</v>
      </c>
      <c r="BJ61" s="153">
        <f t="shared" si="12"/>
        <v>0</v>
      </c>
      <c r="BK61" s="153">
        <f t="shared" si="13"/>
        <v>0</v>
      </c>
      <c r="BL61" s="153">
        <f t="shared" si="14"/>
        <v>0</v>
      </c>
      <c r="BM61" s="153">
        <f t="shared" si="15"/>
        <v>0</v>
      </c>
      <c r="BN61" s="153">
        <f t="shared" si="16"/>
        <v>0</v>
      </c>
      <c r="BO61" s="153">
        <f t="shared" si="17"/>
        <v>0</v>
      </c>
      <c r="BP61" s="153">
        <f t="shared" si="18"/>
        <v>0</v>
      </c>
      <c r="BQ61" s="153">
        <f t="shared" si="19"/>
        <v>0</v>
      </c>
      <c r="BR61" s="153">
        <f t="shared" si="20"/>
        <v>0</v>
      </c>
      <c r="BS61" s="153">
        <f t="shared" si="21"/>
        <v>0</v>
      </c>
      <c r="BT61" s="153">
        <f t="shared" si="22"/>
        <v>0</v>
      </c>
      <c r="BU61" s="153">
        <f t="shared" si="23"/>
        <v>0</v>
      </c>
      <c r="BV61" s="153">
        <f t="shared" si="24"/>
        <v>0</v>
      </c>
      <c r="BW61" s="153">
        <f t="shared" si="25"/>
        <v>0</v>
      </c>
      <c r="BX61" s="153">
        <f t="shared" si="26"/>
        <v>0</v>
      </c>
      <c r="BY61" s="153">
        <f t="shared" si="27"/>
        <v>0</v>
      </c>
      <c r="BZ61" s="153">
        <f t="shared" si="28"/>
        <v>0</v>
      </c>
      <c r="CA61" s="153">
        <f t="shared" si="29"/>
        <v>0</v>
      </c>
      <c r="CB61" s="153">
        <f t="shared" si="30"/>
        <v>0</v>
      </c>
      <c r="CC61" s="153">
        <f t="shared" si="31"/>
        <v>0</v>
      </c>
      <c r="CD61" s="153">
        <f t="shared" si="32"/>
        <v>0</v>
      </c>
      <c r="CE61" s="153">
        <f t="shared" si="33"/>
        <v>0</v>
      </c>
      <c r="CF61" s="153">
        <f t="shared" si="34"/>
        <v>0</v>
      </c>
      <c r="CG61" s="153">
        <f t="shared" si="35"/>
        <v>0</v>
      </c>
      <c r="CH61" s="19"/>
      <c r="CI61" s="19"/>
      <c r="CJ61" s="19"/>
      <c r="CK61" s="19"/>
      <c r="CL61" s="19"/>
      <c r="CM61" s="19"/>
      <c r="CN61" s="19"/>
      <c r="CO61" s="19"/>
    </row>
    <row r="62" spans="2:93" ht="15" x14ac:dyDescent="0.25">
      <c r="B62" s="136">
        <f t="shared" si="36"/>
        <v>54</v>
      </c>
      <c r="C62" s="137"/>
      <c r="D62" s="138"/>
      <c r="E62" s="137" t="s">
        <v>154</v>
      </c>
      <c r="F62" s="137" t="s">
        <v>154</v>
      </c>
      <c r="G62" s="154"/>
      <c r="H62" s="154"/>
      <c r="I62" s="137" t="s">
        <v>154</v>
      </c>
      <c r="J62" s="154" t="s">
        <v>154</v>
      </c>
      <c r="K62" s="154" t="s">
        <v>154</v>
      </c>
      <c r="L62" s="137" t="s">
        <v>154</v>
      </c>
      <c r="M62" s="137" t="s">
        <v>154</v>
      </c>
      <c r="N62" s="557"/>
      <c r="O62" s="558"/>
      <c r="P62" s="558"/>
      <c r="Q62" s="55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40"/>
      <c r="AD62" s="140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41"/>
      <c r="AT62" s="141"/>
      <c r="AU62" s="141"/>
      <c r="AV62" s="141"/>
      <c r="AW62" s="141"/>
      <c r="AX62" s="141"/>
      <c r="AY62" s="142"/>
      <c r="BB62" s="153">
        <f t="shared" si="4"/>
        <v>0</v>
      </c>
      <c r="BC62" s="153">
        <f t="shared" si="5"/>
        <v>0</v>
      </c>
      <c r="BD62" s="153">
        <f t="shared" si="6"/>
        <v>0</v>
      </c>
      <c r="BE62" s="153">
        <f t="shared" si="7"/>
        <v>0</v>
      </c>
      <c r="BF62" s="153">
        <f t="shared" si="8"/>
        <v>0</v>
      </c>
      <c r="BG62" s="153">
        <f t="shared" si="9"/>
        <v>0</v>
      </c>
      <c r="BH62" s="153">
        <f t="shared" si="10"/>
        <v>0</v>
      </c>
      <c r="BI62" s="153">
        <f t="shared" si="11"/>
        <v>0</v>
      </c>
      <c r="BJ62" s="153">
        <f t="shared" si="12"/>
        <v>0</v>
      </c>
      <c r="BK62" s="153">
        <f t="shared" si="13"/>
        <v>0</v>
      </c>
      <c r="BL62" s="153">
        <f t="shared" si="14"/>
        <v>0</v>
      </c>
      <c r="BM62" s="153">
        <f t="shared" si="15"/>
        <v>0</v>
      </c>
      <c r="BN62" s="153">
        <f t="shared" si="16"/>
        <v>0</v>
      </c>
      <c r="BO62" s="153">
        <f t="shared" si="17"/>
        <v>0</v>
      </c>
      <c r="BP62" s="153">
        <f t="shared" si="18"/>
        <v>0</v>
      </c>
      <c r="BQ62" s="153">
        <f t="shared" si="19"/>
        <v>0</v>
      </c>
      <c r="BR62" s="153">
        <f t="shared" si="20"/>
        <v>0</v>
      </c>
      <c r="BS62" s="153">
        <f t="shared" si="21"/>
        <v>0</v>
      </c>
      <c r="BT62" s="153">
        <f t="shared" si="22"/>
        <v>0</v>
      </c>
      <c r="BU62" s="153">
        <f t="shared" si="23"/>
        <v>0</v>
      </c>
      <c r="BV62" s="153">
        <f t="shared" si="24"/>
        <v>0</v>
      </c>
      <c r="BW62" s="153">
        <f t="shared" si="25"/>
        <v>0</v>
      </c>
      <c r="BX62" s="153">
        <f t="shared" si="26"/>
        <v>0</v>
      </c>
      <c r="BY62" s="153">
        <f t="shared" si="27"/>
        <v>0</v>
      </c>
      <c r="BZ62" s="153">
        <f t="shared" si="28"/>
        <v>0</v>
      </c>
      <c r="CA62" s="153">
        <f t="shared" si="29"/>
        <v>0</v>
      </c>
      <c r="CB62" s="153">
        <f t="shared" si="30"/>
        <v>0</v>
      </c>
      <c r="CC62" s="153">
        <f t="shared" si="31"/>
        <v>0</v>
      </c>
      <c r="CD62" s="153">
        <f t="shared" si="32"/>
        <v>0</v>
      </c>
      <c r="CE62" s="153">
        <f t="shared" si="33"/>
        <v>0</v>
      </c>
      <c r="CF62" s="153">
        <f t="shared" si="34"/>
        <v>0</v>
      </c>
      <c r="CG62" s="153">
        <f t="shared" si="35"/>
        <v>0</v>
      </c>
      <c r="CH62" s="19"/>
      <c r="CI62" s="19"/>
      <c r="CJ62" s="19"/>
      <c r="CK62" s="19"/>
      <c r="CL62" s="19"/>
      <c r="CM62" s="19"/>
      <c r="CN62" s="19"/>
      <c r="CO62" s="19"/>
    </row>
    <row r="63" spans="2:93" ht="15" x14ac:dyDescent="0.25">
      <c r="B63" s="136">
        <f t="shared" si="36"/>
        <v>55</v>
      </c>
      <c r="C63" s="137"/>
      <c r="D63" s="138"/>
      <c r="E63" s="137" t="s">
        <v>154</v>
      </c>
      <c r="F63" s="137" t="s">
        <v>154</v>
      </c>
      <c r="G63" s="154"/>
      <c r="H63" s="154"/>
      <c r="I63" s="137" t="s">
        <v>154</v>
      </c>
      <c r="J63" s="154" t="s">
        <v>154</v>
      </c>
      <c r="K63" s="154" t="s">
        <v>154</v>
      </c>
      <c r="L63" s="137" t="s">
        <v>154</v>
      </c>
      <c r="M63" s="137" t="s">
        <v>154</v>
      </c>
      <c r="N63" s="557"/>
      <c r="O63" s="558"/>
      <c r="P63" s="558"/>
      <c r="Q63" s="55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40"/>
      <c r="AD63" s="140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41"/>
      <c r="AT63" s="141"/>
      <c r="AU63" s="141"/>
      <c r="AV63" s="141"/>
      <c r="AW63" s="141"/>
      <c r="AX63" s="141"/>
      <c r="AY63" s="142"/>
      <c r="BB63" s="153">
        <f t="shared" si="4"/>
        <v>0</v>
      </c>
      <c r="BC63" s="153">
        <f t="shared" si="5"/>
        <v>0</v>
      </c>
      <c r="BD63" s="153">
        <f t="shared" si="6"/>
        <v>0</v>
      </c>
      <c r="BE63" s="153">
        <f t="shared" si="7"/>
        <v>0</v>
      </c>
      <c r="BF63" s="153">
        <f t="shared" si="8"/>
        <v>0</v>
      </c>
      <c r="BG63" s="153">
        <f t="shared" si="9"/>
        <v>0</v>
      </c>
      <c r="BH63" s="153">
        <f t="shared" si="10"/>
        <v>0</v>
      </c>
      <c r="BI63" s="153">
        <f t="shared" si="11"/>
        <v>0</v>
      </c>
      <c r="BJ63" s="153">
        <f t="shared" si="12"/>
        <v>0</v>
      </c>
      <c r="BK63" s="153">
        <f t="shared" si="13"/>
        <v>0</v>
      </c>
      <c r="BL63" s="153">
        <f t="shared" si="14"/>
        <v>0</v>
      </c>
      <c r="BM63" s="153">
        <f t="shared" si="15"/>
        <v>0</v>
      </c>
      <c r="BN63" s="153">
        <f t="shared" si="16"/>
        <v>0</v>
      </c>
      <c r="BO63" s="153">
        <f t="shared" si="17"/>
        <v>0</v>
      </c>
      <c r="BP63" s="153">
        <f t="shared" si="18"/>
        <v>0</v>
      </c>
      <c r="BQ63" s="153">
        <f t="shared" si="19"/>
        <v>0</v>
      </c>
      <c r="BR63" s="153">
        <f t="shared" si="20"/>
        <v>0</v>
      </c>
      <c r="BS63" s="153">
        <f t="shared" si="21"/>
        <v>0</v>
      </c>
      <c r="BT63" s="153">
        <f t="shared" si="22"/>
        <v>0</v>
      </c>
      <c r="BU63" s="153">
        <f t="shared" si="23"/>
        <v>0</v>
      </c>
      <c r="BV63" s="153">
        <f t="shared" si="24"/>
        <v>0</v>
      </c>
      <c r="BW63" s="153">
        <f t="shared" si="25"/>
        <v>0</v>
      </c>
      <c r="BX63" s="153">
        <f t="shared" si="26"/>
        <v>0</v>
      </c>
      <c r="BY63" s="153">
        <f t="shared" si="27"/>
        <v>0</v>
      </c>
      <c r="BZ63" s="153">
        <f t="shared" si="28"/>
        <v>0</v>
      </c>
      <c r="CA63" s="153">
        <f t="shared" si="29"/>
        <v>0</v>
      </c>
      <c r="CB63" s="153">
        <f t="shared" si="30"/>
        <v>0</v>
      </c>
      <c r="CC63" s="153">
        <f t="shared" si="31"/>
        <v>0</v>
      </c>
      <c r="CD63" s="153">
        <f t="shared" si="32"/>
        <v>0</v>
      </c>
      <c r="CE63" s="153">
        <f t="shared" si="33"/>
        <v>0</v>
      </c>
      <c r="CF63" s="153">
        <f t="shared" si="34"/>
        <v>0</v>
      </c>
      <c r="CG63" s="153">
        <f t="shared" si="35"/>
        <v>0</v>
      </c>
      <c r="CH63" s="19"/>
      <c r="CI63" s="19"/>
      <c r="CJ63" s="19"/>
      <c r="CK63" s="19"/>
      <c r="CL63" s="19"/>
      <c r="CM63" s="19"/>
      <c r="CN63" s="19"/>
      <c r="CO63" s="19"/>
    </row>
    <row r="64" spans="2:93" ht="15" x14ac:dyDescent="0.25">
      <c r="B64" s="136">
        <f t="shared" si="36"/>
        <v>56</v>
      </c>
      <c r="C64" s="137"/>
      <c r="D64" s="138"/>
      <c r="E64" s="137" t="s">
        <v>154</v>
      </c>
      <c r="F64" s="137" t="s">
        <v>154</v>
      </c>
      <c r="G64" s="154"/>
      <c r="H64" s="154"/>
      <c r="I64" s="137" t="s">
        <v>154</v>
      </c>
      <c r="J64" s="154" t="s">
        <v>154</v>
      </c>
      <c r="K64" s="154" t="s">
        <v>154</v>
      </c>
      <c r="L64" s="137" t="s">
        <v>154</v>
      </c>
      <c r="M64" s="137" t="s">
        <v>154</v>
      </c>
      <c r="N64" s="557"/>
      <c r="O64" s="558"/>
      <c r="P64" s="558"/>
      <c r="Q64" s="55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40"/>
      <c r="AD64" s="140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41"/>
      <c r="AT64" s="141"/>
      <c r="AU64" s="141"/>
      <c r="AV64" s="141"/>
      <c r="AW64" s="141"/>
      <c r="AX64" s="141"/>
      <c r="AY64" s="142"/>
      <c r="BB64" s="153">
        <f t="shared" si="4"/>
        <v>0</v>
      </c>
      <c r="BC64" s="153">
        <f t="shared" si="5"/>
        <v>0</v>
      </c>
      <c r="BD64" s="153">
        <f t="shared" si="6"/>
        <v>0</v>
      </c>
      <c r="BE64" s="153">
        <f t="shared" si="7"/>
        <v>0</v>
      </c>
      <c r="BF64" s="153">
        <f t="shared" si="8"/>
        <v>0</v>
      </c>
      <c r="BG64" s="153">
        <f t="shared" si="9"/>
        <v>0</v>
      </c>
      <c r="BH64" s="153">
        <f t="shared" si="10"/>
        <v>0</v>
      </c>
      <c r="BI64" s="153">
        <f t="shared" si="11"/>
        <v>0</v>
      </c>
      <c r="BJ64" s="153">
        <f t="shared" si="12"/>
        <v>0</v>
      </c>
      <c r="BK64" s="153">
        <f t="shared" si="13"/>
        <v>0</v>
      </c>
      <c r="BL64" s="153">
        <f t="shared" si="14"/>
        <v>0</v>
      </c>
      <c r="BM64" s="153">
        <f t="shared" si="15"/>
        <v>0</v>
      </c>
      <c r="BN64" s="153">
        <f t="shared" si="16"/>
        <v>0</v>
      </c>
      <c r="BO64" s="153">
        <f t="shared" si="17"/>
        <v>0</v>
      </c>
      <c r="BP64" s="153">
        <f t="shared" si="18"/>
        <v>0</v>
      </c>
      <c r="BQ64" s="153">
        <f t="shared" si="19"/>
        <v>0</v>
      </c>
      <c r="BR64" s="153">
        <f t="shared" si="20"/>
        <v>0</v>
      </c>
      <c r="BS64" s="153">
        <f t="shared" si="21"/>
        <v>0</v>
      </c>
      <c r="BT64" s="153">
        <f t="shared" si="22"/>
        <v>0</v>
      </c>
      <c r="BU64" s="153">
        <f t="shared" si="23"/>
        <v>0</v>
      </c>
      <c r="BV64" s="153">
        <f t="shared" si="24"/>
        <v>0</v>
      </c>
      <c r="BW64" s="153">
        <f t="shared" si="25"/>
        <v>0</v>
      </c>
      <c r="BX64" s="153">
        <f t="shared" si="26"/>
        <v>0</v>
      </c>
      <c r="BY64" s="153">
        <f t="shared" si="27"/>
        <v>0</v>
      </c>
      <c r="BZ64" s="153">
        <f t="shared" si="28"/>
        <v>0</v>
      </c>
      <c r="CA64" s="153">
        <f t="shared" si="29"/>
        <v>0</v>
      </c>
      <c r="CB64" s="153">
        <f t="shared" si="30"/>
        <v>0</v>
      </c>
      <c r="CC64" s="153">
        <f t="shared" si="31"/>
        <v>0</v>
      </c>
      <c r="CD64" s="153">
        <f t="shared" si="32"/>
        <v>0</v>
      </c>
      <c r="CE64" s="153">
        <f t="shared" si="33"/>
        <v>0</v>
      </c>
      <c r="CF64" s="153">
        <f t="shared" si="34"/>
        <v>0</v>
      </c>
      <c r="CG64" s="153">
        <f t="shared" si="35"/>
        <v>0</v>
      </c>
      <c r="CH64" s="19"/>
      <c r="CI64" s="19"/>
      <c r="CJ64" s="19"/>
      <c r="CK64" s="19"/>
      <c r="CL64" s="19"/>
      <c r="CM64" s="19"/>
      <c r="CN64" s="19"/>
      <c r="CO64" s="19"/>
    </row>
    <row r="65" spans="2:93" ht="15" x14ac:dyDescent="0.25">
      <c r="B65" s="136">
        <f t="shared" si="36"/>
        <v>57</v>
      </c>
      <c r="C65" s="137"/>
      <c r="D65" s="138"/>
      <c r="E65" s="137" t="s">
        <v>154</v>
      </c>
      <c r="F65" s="137" t="s">
        <v>154</v>
      </c>
      <c r="G65" s="154"/>
      <c r="H65" s="154"/>
      <c r="I65" s="137" t="s">
        <v>154</v>
      </c>
      <c r="J65" s="154" t="s">
        <v>154</v>
      </c>
      <c r="K65" s="154" t="s">
        <v>154</v>
      </c>
      <c r="L65" s="137" t="s">
        <v>154</v>
      </c>
      <c r="M65" s="137" t="s">
        <v>154</v>
      </c>
      <c r="N65" s="557"/>
      <c r="O65" s="558"/>
      <c r="P65" s="558"/>
      <c r="Q65" s="55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40"/>
      <c r="AD65" s="140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41"/>
      <c r="AT65" s="141"/>
      <c r="AU65" s="141"/>
      <c r="AV65" s="141"/>
      <c r="AW65" s="141"/>
      <c r="AX65" s="141"/>
      <c r="AY65" s="142"/>
      <c r="BB65" s="153">
        <f t="shared" si="4"/>
        <v>0</v>
      </c>
      <c r="BC65" s="153">
        <f t="shared" si="5"/>
        <v>0</v>
      </c>
      <c r="BD65" s="153">
        <f t="shared" si="6"/>
        <v>0</v>
      </c>
      <c r="BE65" s="153">
        <f t="shared" si="7"/>
        <v>0</v>
      </c>
      <c r="BF65" s="153">
        <f t="shared" si="8"/>
        <v>0</v>
      </c>
      <c r="BG65" s="153">
        <f t="shared" si="9"/>
        <v>0</v>
      </c>
      <c r="BH65" s="153">
        <f t="shared" si="10"/>
        <v>0</v>
      </c>
      <c r="BI65" s="153">
        <f t="shared" si="11"/>
        <v>0</v>
      </c>
      <c r="BJ65" s="153">
        <f t="shared" si="12"/>
        <v>0</v>
      </c>
      <c r="BK65" s="153">
        <f t="shared" si="13"/>
        <v>0</v>
      </c>
      <c r="BL65" s="153">
        <f t="shared" si="14"/>
        <v>0</v>
      </c>
      <c r="BM65" s="153">
        <f t="shared" si="15"/>
        <v>0</v>
      </c>
      <c r="BN65" s="153">
        <f t="shared" si="16"/>
        <v>0</v>
      </c>
      <c r="BO65" s="153">
        <f t="shared" si="17"/>
        <v>0</v>
      </c>
      <c r="BP65" s="153">
        <f t="shared" si="18"/>
        <v>0</v>
      </c>
      <c r="BQ65" s="153">
        <f t="shared" si="19"/>
        <v>0</v>
      </c>
      <c r="BR65" s="153">
        <f t="shared" si="20"/>
        <v>0</v>
      </c>
      <c r="BS65" s="153">
        <f t="shared" si="21"/>
        <v>0</v>
      </c>
      <c r="BT65" s="153">
        <f t="shared" si="22"/>
        <v>0</v>
      </c>
      <c r="BU65" s="153">
        <f t="shared" si="23"/>
        <v>0</v>
      </c>
      <c r="BV65" s="153">
        <f t="shared" si="24"/>
        <v>0</v>
      </c>
      <c r="BW65" s="153">
        <f t="shared" si="25"/>
        <v>0</v>
      </c>
      <c r="BX65" s="153">
        <f t="shared" si="26"/>
        <v>0</v>
      </c>
      <c r="BY65" s="153">
        <f t="shared" si="27"/>
        <v>0</v>
      </c>
      <c r="BZ65" s="153">
        <f t="shared" si="28"/>
        <v>0</v>
      </c>
      <c r="CA65" s="153">
        <f t="shared" si="29"/>
        <v>0</v>
      </c>
      <c r="CB65" s="153">
        <f t="shared" si="30"/>
        <v>0</v>
      </c>
      <c r="CC65" s="153">
        <f t="shared" si="31"/>
        <v>0</v>
      </c>
      <c r="CD65" s="153">
        <f t="shared" si="32"/>
        <v>0</v>
      </c>
      <c r="CE65" s="153">
        <f t="shared" si="33"/>
        <v>0</v>
      </c>
      <c r="CF65" s="153">
        <f t="shared" si="34"/>
        <v>0</v>
      </c>
      <c r="CG65" s="153">
        <f t="shared" si="35"/>
        <v>0</v>
      </c>
      <c r="CH65" s="19"/>
      <c r="CI65" s="19"/>
      <c r="CJ65" s="19"/>
      <c r="CK65" s="19"/>
      <c r="CL65" s="19"/>
      <c r="CM65" s="19"/>
      <c r="CN65" s="19"/>
      <c r="CO65" s="19"/>
    </row>
    <row r="66" spans="2:93" ht="15" x14ac:dyDescent="0.25">
      <c r="B66" s="136">
        <f t="shared" si="36"/>
        <v>58</v>
      </c>
      <c r="C66" s="137"/>
      <c r="D66" s="138"/>
      <c r="E66" s="137" t="s">
        <v>154</v>
      </c>
      <c r="F66" s="137" t="s">
        <v>154</v>
      </c>
      <c r="G66" s="154"/>
      <c r="H66" s="154"/>
      <c r="I66" s="137" t="s">
        <v>154</v>
      </c>
      <c r="J66" s="154" t="s">
        <v>154</v>
      </c>
      <c r="K66" s="154" t="s">
        <v>154</v>
      </c>
      <c r="L66" s="137" t="s">
        <v>154</v>
      </c>
      <c r="M66" s="137" t="s">
        <v>154</v>
      </c>
      <c r="N66" s="557"/>
      <c r="O66" s="558"/>
      <c r="P66" s="558"/>
      <c r="Q66" s="55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40"/>
      <c r="AD66" s="140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41"/>
      <c r="AT66" s="141"/>
      <c r="AU66" s="141"/>
      <c r="AV66" s="141"/>
      <c r="AW66" s="141"/>
      <c r="AX66" s="141"/>
      <c r="AY66" s="142"/>
      <c r="BB66" s="153">
        <f t="shared" si="4"/>
        <v>0</v>
      </c>
      <c r="BC66" s="153">
        <f t="shared" si="5"/>
        <v>0</v>
      </c>
      <c r="BD66" s="153">
        <f t="shared" si="6"/>
        <v>0</v>
      </c>
      <c r="BE66" s="153">
        <f t="shared" si="7"/>
        <v>0</v>
      </c>
      <c r="BF66" s="153">
        <f t="shared" si="8"/>
        <v>0</v>
      </c>
      <c r="BG66" s="153">
        <f t="shared" si="9"/>
        <v>0</v>
      </c>
      <c r="BH66" s="153">
        <f t="shared" si="10"/>
        <v>0</v>
      </c>
      <c r="BI66" s="153">
        <f t="shared" si="11"/>
        <v>0</v>
      </c>
      <c r="BJ66" s="153">
        <f t="shared" si="12"/>
        <v>0</v>
      </c>
      <c r="BK66" s="153">
        <f t="shared" si="13"/>
        <v>0</v>
      </c>
      <c r="BL66" s="153">
        <f t="shared" si="14"/>
        <v>0</v>
      </c>
      <c r="BM66" s="153">
        <f t="shared" si="15"/>
        <v>0</v>
      </c>
      <c r="BN66" s="153">
        <f t="shared" si="16"/>
        <v>0</v>
      </c>
      <c r="BO66" s="153">
        <f t="shared" si="17"/>
        <v>0</v>
      </c>
      <c r="BP66" s="153">
        <f t="shared" si="18"/>
        <v>0</v>
      </c>
      <c r="BQ66" s="153">
        <f t="shared" si="19"/>
        <v>0</v>
      </c>
      <c r="BR66" s="153">
        <f t="shared" si="20"/>
        <v>0</v>
      </c>
      <c r="BS66" s="153">
        <f t="shared" si="21"/>
        <v>0</v>
      </c>
      <c r="BT66" s="153">
        <f t="shared" si="22"/>
        <v>0</v>
      </c>
      <c r="BU66" s="153">
        <f t="shared" si="23"/>
        <v>0</v>
      </c>
      <c r="BV66" s="153">
        <f t="shared" si="24"/>
        <v>0</v>
      </c>
      <c r="BW66" s="153">
        <f t="shared" si="25"/>
        <v>0</v>
      </c>
      <c r="BX66" s="153">
        <f t="shared" si="26"/>
        <v>0</v>
      </c>
      <c r="BY66" s="153">
        <f t="shared" si="27"/>
        <v>0</v>
      </c>
      <c r="BZ66" s="153">
        <f t="shared" si="28"/>
        <v>0</v>
      </c>
      <c r="CA66" s="153">
        <f t="shared" si="29"/>
        <v>0</v>
      </c>
      <c r="CB66" s="153">
        <f t="shared" si="30"/>
        <v>0</v>
      </c>
      <c r="CC66" s="153">
        <f t="shared" si="31"/>
        <v>0</v>
      </c>
      <c r="CD66" s="153">
        <f t="shared" si="32"/>
        <v>0</v>
      </c>
      <c r="CE66" s="153">
        <f t="shared" si="33"/>
        <v>0</v>
      </c>
      <c r="CF66" s="153">
        <f t="shared" si="34"/>
        <v>0</v>
      </c>
      <c r="CG66" s="153">
        <f t="shared" si="35"/>
        <v>0</v>
      </c>
      <c r="CH66" s="19"/>
      <c r="CI66" s="19"/>
      <c r="CJ66" s="19"/>
      <c r="CK66" s="19"/>
      <c r="CL66" s="19"/>
      <c r="CM66" s="19"/>
      <c r="CN66" s="19"/>
      <c r="CO66" s="19"/>
    </row>
    <row r="67" spans="2:93" ht="15" x14ac:dyDescent="0.25">
      <c r="B67" s="136">
        <f t="shared" si="36"/>
        <v>59</v>
      </c>
      <c r="C67" s="137"/>
      <c r="D67" s="138"/>
      <c r="E67" s="137" t="s">
        <v>154</v>
      </c>
      <c r="F67" s="137" t="s">
        <v>154</v>
      </c>
      <c r="G67" s="154"/>
      <c r="H67" s="154"/>
      <c r="I67" s="137" t="s">
        <v>154</v>
      </c>
      <c r="J67" s="154" t="s">
        <v>154</v>
      </c>
      <c r="K67" s="154" t="s">
        <v>154</v>
      </c>
      <c r="L67" s="137" t="s">
        <v>154</v>
      </c>
      <c r="M67" s="137" t="s">
        <v>154</v>
      </c>
      <c r="N67" s="557"/>
      <c r="O67" s="558"/>
      <c r="P67" s="558"/>
      <c r="Q67" s="55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40"/>
      <c r="AD67" s="140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41"/>
      <c r="AT67" s="141"/>
      <c r="AU67" s="141"/>
      <c r="AV67" s="141"/>
      <c r="AW67" s="141"/>
      <c r="AX67" s="141"/>
      <c r="AY67" s="142"/>
      <c r="BB67" s="153">
        <f t="shared" si="4"/>
        <v>0</v>
      </c>
      <c r="BC67" s="153">
        <f t="shared" si="5"/>
        <v>0</v>
      </c>
      <c r="BD67" s="153">
        <f t="shared" si="6"/>
        <v>0</v>
      </c>
      <c r="BE67" s="153">
        <f t="shared" si="7"/>
        <v>0</v>
      </c>
      <c r="BF67" s="153">
        <f t="shared" si="8"/>
        <v>0</v>
      </c>
      <c r="BG67" s="153">
        <f t="shared" si="9"/>
        <v>0</v>
      </c>
      <c r="BH67" s="153">
        <f t="shared" si="10"/>
        <v>0</v>
      </c>
      <c r="BI67" s="153">
        <f t="shared" si="11"/>
        <v>0</v>
      </c>
      <c r="BJ67" s="153">
        <f t="shared" si="12"/>
        <v>0</v>
      </c>
      <c r="BK67" s="153">
        <f t="shared" si="13"/>
        <v>0</v>
      </c>
      <c r="BL67" s="153">
        <f t="shared" si="14"/>
        <v>0</v>
      </c>
      <c r="BM67" s="153">
        <f t="shared" si="15"/>
        <v>0</v>
      </c>
      <c r="BN67" s="153">
        <f t="shared" si="16"/>
        <v>0</v>
      </c>
      <c r="BO67" s="153">
        <f t="shared" si="17"/>
        <v>0</v>
      </c>
      <c r="BP67" s="153">
        <f t="shared" si="18"/>
        <v>0</v>
      </c>
      <c r="BQ67" s="153">
        <f t="shared" si="19"/>
        <v>0</v>
      </c>
      <c r="BR67" s="153">
        <f t="shared" si="20"/>
        <v>0</v>
      </c>
      <c r="BS67" s="153">
        <f t="shared" si="21"/>
        <v>0</v>
      </c>
      <c r="BT67" s="153">
        <f t="shared" si="22"/>
        <v>0</v>
      </c>
      <c r="BU67" s="153">
        <f t="shared" si="23"/>
        <v>0</v>
      </c>
      <c r="BV67" s="153">
        <f t="shared" si="24"/>
        <v>0</v>
      </c>
      <c r="BW67" s="153">
        <f t="shared" si="25"/>
        <v>0</v>
      </c>
      <c r="BX67" s="153">
        <f t="shared" si="26"/>
        <v>0</v>
      </c>
      <c r="BY67" s="153">
        <f t="shared" si="27"/>
        <v>0</v>
      </c>
      <c r="BZ67" s="153">
        <f t="shared" si="28"/>
        <v>0</v>
      </c>
      <c r="CA67" s="153">
        <f t="shared" si="29"/>
        <v>0</v>
      </c>
      <c r="CB67" s="153">
        <f t="shared" si="30"/>
        <v>0</v>
      </c>
      <c r="CC67" s="153">
        <f t="shared" si="31"/>
        <v>0</v>
      </c>
      <c r="CD67" s="153">
        <f t="shared" si="32"/>
        <v>0</v>
      </c>
      <c r="CE67" s="153">
        <f t="shared" si="33"/>
        <v>0</v>
      </c>
      <c r="CF67" s="153">
        <f t="shared" si="34"/>
        <v>0</v>
      </c>
      <c r="CG67" s="153">
        <f t="shared" si="35"/>
        <v>0</v>
      </c>
      <c r="CH67" s="19"/>
      <c r="CI67" s="19"/>
      <c r="CJ67" s="19"/>
      <c r="CK67" s="19"/>
      <c r="CL67" s="19"/>
      <c r="CM67" s="19"/>
      <c r="CN67" s="19"/>
      <c r="CO67" s="19"/>
    </row>
    <row r="68" spans="2:93" ht="15" x14ac:dyDescent="0.25">
      <c r="B68" s="136">
        <f t="shared" si="36"/>
        <v>60</v>
      </c>
      <c r="C68" s="137"/>
      <c r="D68" s="138"/>
      <c r="E68" s="137" t="s">
        <v>154</v>
      </c>
      <c r="F68" s="137" t="s">
        <v>154</v>
      </c>
      <c r="G68" s="154"/>
      <c r="H68" s="154"/>
      <c r="I68" s="137" t="s">
        <v>154</v>
      </c>
      <c r="J68" s="154" t="s">
        <v>154</v>
      </c>
      <c r="K68" s="154" t="s">
        <v>154</v>
      </c>
      <c r="L68" s="137" t="s">
        <v>154</v>
      </c>
      <c r="M68" s="137" t="s">
        <v>154</v>
      </c>
      <c r="N68" s="557"/>
      <c r="O68" s="558"/>
      <c r="P68" s="558"/>
      <c r="Q68" s="55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40"/>
      <c r="AD68" s="140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41"/>
      <c r="AT68" s="141"/>
      <c r="AU68" s="141"/>
      <c r="AV68" s="141"/>
      <c r="AW68" s="141"/>
      <c r="AX68" s="141"/>
      <c r="AY68" s="142"/>
      <c r="BB68" s="153">
        <f t="shared" si="4"/>
        <v>0</v>
      </c>
      <c r="BC68" s="153">
        <f t="shared" si="5"/>
        <v>0</v>
      </c>
      <c r="BD68" s="153">
        <f t="shared" si="6"/>
        <v>0</v>
      </c>
      <c r="BE68" s="153">
        <f t="shared" si="7"/>
        <v>0</v>
      </c>
      <c r="BF68" s="153">
        <f t="shared" si="8"/>
        <v>0</v>
      </c>
      <c r="BG68" s="153">
        <f t="shared" si="9"/>
        <v>0</v>
      </c>
      <c r="BH68" s="153">
        <f t="shared" si="10"/>
        <v>0</v>
      </c>
      <c r="BI68" s="153">
        <f t="shared" si="11"/>
        <v>0</v>
      </c>
      <c r="BJ68" s="153">
        <f t="shared" si="12"/>
        <v>0</v>
      </c>
      <c r="BK68" s="153">
        <f t="shared" si="13"/>
        <v>0</v>
      </c>
      <c r="BL68" s="153">
        <f t="shared" si="14"/>
        <v>0</v>
      </c>
      <c r="BM68" s="153">
        <f t="shared" si="15"/>
        <v>0</v>
      </c>
      <c r="BN68" s="153">
        <f t="shared" si="16"/>
        <v>0</v>
      </c>
      <c r="BO68" s="153">
        <f t="shared" si="17"/>
        <v>0</v>
      </c>
      <c r="BP68" s="153">
        <f t="shared" si="18"/>
        <v>0</v>
      </c>
      <c r="BQ68" s="153">
        <f t="shared" si="19"/>
        <v>0</v>
      </c>
      <c r="BR68" s="153">
        <f t="shared" si="20"/>
        <v>0</v>
      </c>
      <c r="BS68" s="153">
        <f t="shared" si="21"/>
        <v>0</v>
      </c>
      <c r="BT68" s="153">
        <f t="shared" si="22"/>
        <v>0</v>
      </c>
      <c r="BU68" s="153">
        <f t="shared" si="23"/>
        <v>0</v>
      </c>
      <c r="BV68" s="153">
        <f t="shared" si="24"/>
        <v>0</v>
      </c>
      <c r="BW68" s="153">
        <f t="shared" si="25"/>
        <v>0</v>
      </c>
      <c r="BX68" s="153">
        <f t="shared" si="26"/>
        <v>0</v>
      </c>
      <c r="BY68" s="153">
        <f t="shared" si="27"/>
        <v>0</v>
      </c>
      <c r="BZ68" s="153">
        <f t="shared" si="28"/>
        <v>0</v>
      </c>
      <c r="CA68" s="153">
        <f t="shared" si="29"/>
        <v>0</v>
      </c>
      <c r="CB68" s="153">
        <f t="shared" si="30"/>
        <v>0</v>
      </c>
      <c r="CC68" s="153">
        <f t="shared" si="31"/>
        <v>0</v>
      </c>
      <c r="CD68" s="153">
        <f t="shared" si="32"/>
        <v>0</v>
      </c>
      <c r="CE68" s="153">
        <f t="shared" si="33"/>
        <v>0</v>
      </c>
      <c r="CF68" s="153">
        <f t="shared" si="34"/>
        <v>0</v>
      </c>
      <c r="CG68" s="153">
        <f t="shared" si="35"/>
        <v>0</v>
      </c>
      <c r="CH68" s="19"/>
      <c r="CI68" s="19"/>
      <c r="CJ68" s="19"/>
      <c r="CK68" s="19"/>
      <c r="CL68" s="19"/>
      <c r="CM68" s="19"/>
      <c r="CN68" s="19"/>
      <c r="CO68" s="19"/>
    </row>
    <row r="69" spans="2:93" ht="15" x14ac:dyDescent="0.25">
      <c r="B69" s="136">
        <f t="shared" si="36"/>
        <v>61</v>
      </c>
      <c r="C69" s="137"/>
      <c r="D69" s="138"/>
      <c r="E69" s="137" t="s">
        <v>154</v>
      </c>
      <c r="F69" s="137" t="s">
        <v>154</v>
      </c>
      <c r="G69" s="154"/>
      <c r="H69" s="154"/>
      <c r="I69" s="137" t="s">
        <v>154</v>
      </c>
      <c r="J69" s="154" t="s">
        <v>154</v>
      </c>
      <c r="K69" s="154" t="s">
        <v>154</v>
      </c>
      <c r="L69" s="137" t="s">
        <v>154</v>
      </c>
      <c r="M69" s="137" t="s">
        <v>154</v>
      </c>
      <c r="N69" s="557"/>
      <c r="O69" s="558"/>
      <c r="P69" s="558"/>
      <c r="Q69" s="55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40"/>
      <c r="AD69" s="140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41"/>
      <c r="AT69" s="141"/>
      <c r="AU69" s="141"/>
      <c r="AV69" s="141"/>
      <c r="AW69" s="141"/>
      <c r="AX69" s="141"/>
      <c r="AY69" s="142"/>
      <c r="BB69" s="153">
        <f t="shared" si="4"/>
        <v>0</v>
      </c>
      <c r="BC69" s="153">
        <f t="shared" si="5"/>
        <v>0</v>
      </c>
      <c r="BD69" s="153">
        <f t="shared" si="6"/>
        <v>0</v>
      </c>
      <c r="BE69" s="153">
        <f t="shared" si="7"/>
        <v>0</v>
      </c>
      <c r="BF69" s="153">
        <f t="shared" si="8"/>
        <v>0</v>
      </c>
      <c r="BG69" s="153">
        <f t="shared" si="9"/>
        <v>0</v>
      </c>
      <c r="BH69" s="153">
        <f t="shared" si="10"/>
        <v>0</v>
      </c>
      <c r="BI69" s="153">
        <f t="shared" si="11"/>
        <v>0</v>
      </c>
      <c r="BJ69" s="153">
        <f t="shared" si="12"/>
        <v>0</v>
      </c>
      <c r="BK69" s="153">
        <f t="shared" si="13"/>
        <v>0</v>
      </c>
      <c r="BL69" s="153">
        <f t="shared" si="14"/>
        <v>0</v>
      </c>
      <c r="BM69" s="153">
        <f t="shared" si="15"/>
        <v>0</v>
      </c>
      <c r="BN69" s="153">
        <f t="shared" si="16"/>
        <v>0</v>
      </c>
      <c r="BO69" s="153">
        <f t="shared" si="17"/>
        <v>0</v>
      </c>
      <c r="BP69" s="153">
        <f t="shared" si="18"/>
        <v>0</v>
      </c>
      <c r="BQ69" s="153">
        <f t="shared" si="19"/>
        <v>0</v>
      </c>
      <c r="BR69" s="153">
        <f t="shared" si="20"/>
        <v>0</v>
      </c>
      <c r="BS69" s="153">
        <f t="shared" si="21"/>
        <v>0</v>
      </c>
      <c r="BT69" s="153">
        <f t="shared" si="22"/>
        <v>0</v>
      </c>
      <c r="BU69" s="153">
        <f t="shared" si="23"/>
        <v>0</v>
      </c>
      <c r="BV69" s="153">
        <f t="shared" si="24"/>
        <v>0</v>
      </c>
      <c r="BW69" s="153">
        <f t="shared" si="25"/>
        <v>0</v>
      </c>
      <c r="BX69" s="153">
        <f t="shared" si="26"/>
        <v>0</v>
      </c>
      <c r="BY69" s="153">
        <f t="shared" si="27"/>
        <v>0</v>
      </c>
      <c r="BZ69" s="153">
        <f t="shared" si="28"/>
        <v>0</v>
      </c>
      <c r="CA69" s="153">
        <f t="shared" si="29"/>
        <v>0</v>
      </c>
      <c r="CB69" s="153">
        <f t="shared" si="30"/>
        <v>0</v>
      </c>
      <c r="CC69" s="153">
        <f t="shared" si="31"/>
        <v>0</v>
      </c>
      <c r="CD69" s="153">
        <f t="shared" si="32"/>
        <v>0</v>
      </c>
      <c r="CE69" s="153">
        <f t="shared" si="33"/>
        <v>0</v>
      </c>
      <c r="CF69" s="153">
        <f t="shared" si="34"/>
        <v>0</v>
      </c>
      <c r="CG69" s="153">
        <f t="shared" si="35"/>
        <v>0</v>
      </c>
      <c r="CH69" s="19"/>
      <c r="CI69" s="19"/>
      <c r="CJ69" s="19"/>
      <c r="CK69" s="19"/>
      <c r="CL69" s="19"/>
      <c r="CM69" s="19"/>
      <c r="CN69" s="19"/>
      <c r="CO69" s="19"/>
    </row>
    <row r="70" spans="2:93" ht="15" x14ac:dyDescent="0.25">
      <c r="B70" s="136">
        <f t="shared" si="36"/>
        <v>62</v>
      </c>
      <c r="C70" s="137"/>
      <c r="D70" s="138"/>
      <c r="E70" s="137" t="s">
        <v>154</v>
      </c>
      <c r="F70" s="137" t="s">
        <v>154</v>
      </c>
      <c r="G70" s="154"/>
      <c r="H70" s="154"/>
      <c r="I70" s="137" t="s">
        <v>154</v>
      </c>
      <c r="J70" s="154" t="s">
        <v>154</v>
      </c>
      <c r="K70" s="154" t="s">
        <v>154</v>
      </c>
      <c r="L70" s="137" t="s">
        <v>154</v>
      </c>
      <c r="M70" s="137" t="s">
        <v>154</v>
      </c>
      <c r="N70" s="557"/>
      <c r="O70" s="558"/>
      <c r="P70" s="558"/>
      <c r="Q70" s="55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40"/>
      <c r="AD70" s="140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41"/>
      <c r="AT70" s="141"/>
      <c r="AU70" s="141"/>
      <c r="AV70" s="141"/>
      <c r="AW70" s="141"/>
      <c r="AX70" s="141"/>
      <c r="AY70" s="142"/>
      <c r="BB70" s="153">
        <f t="shared" si="4"/>
        <v>0</v>
      </c>
      <c r="BC70" s="153">
        <f t="shared" si="5"/>
        <v>0</v>
      </c>
      <c r="BD70" s="153">
        <f t="shared" si="6"/>
        <v>0</v>
      </c>
      <c r="BE70" s="153">
        <f t="shared" si="7"/>
        <v>0</v>
      </c>
      <c r="BF70" s="153">
        <f t="shared" si="8"/>
        <v>0</v>
      </c>
      <c r="BG70" s="153">
        <f t="shared" si="9"/>
        <v>0</v>
      </c>
      <c r="BH70" s="153">
        <f t="shared" si="10"/>
        <v>0</v>
      </c>
      <c r="BI70" s="153">
        <f t="shared" si="11"/>
        <v>0</v>
      </c>
      <c r="BJ70" s="153">
        <f t="shared" si="12"/>
        <v>0</v>
      </c>
      <c r="BK70" s="153">
        <f t="shared" si="13"/>
        <v>0</v>
      </c>
      <c r="BL70" s="153">
        <f t="shared" si="14"/>
        <v>0</v>
      </c>
      <c r="BM70" s="153">
        <f t="shared" si="15"/>
        <v>0</v>
      </c>
      <c r="BN70" s="153">
        <f t="shared" si="16"/>
        <v>0</v>
      </c>
      <c r="BO70" s="153">
        <f t="shared" si="17"/>
        <v>0</v>
      </c>
      <c r="BP70" s="153">
        <f t="shared" si="18"/>
        <v>0</v>
      </c>
      <c r="BQ70" s="153">
        <f t="shared" si="19"/>
        <v>0</v>
      </c>
      <c r="BR70" s="153">
        <f t="shared" si="20"/>
        <v>0</v>
      </c>
      <c r="BS70" s="153">
        <f t="shared" si="21"/>
        <v>0</v>
      </c>
      <c r="BT70" s="153">
        <f t="shared" si="22"/>
        <v>0</v>
      </c>
      <c r="BU70" s="153">
        <f t="shared" si="23"/>
        <v>0</v>
      </c>
      <c r="BV70" s="153">
        <f t="shared" si="24"/>
        <v>0</v>
      </c>
      <c r="BW70" s="153">
        <f t="shared" si="25"/>
        <v>0</v>
      </c>
      <c r="BX70" s="153">
        <f t="shared" si="26"/>
        <v>0</v>
      </c>
      <c r="BY70" s="153">
        <f t="shared" si="27"/>
        <v>0</v>
      </c>
      <c r="BZ70" s="153">
        <f t="shared" si="28"/>
        <v>0</v>
      </c>
      <c r="CA70" s="153">
        <f t="shared" si="29"/>
        <v>0</v>
      </c>
      <c r="CB70" s="153">
        <f t="shared" si="30"/>
        <v>0</v>
      </c>
      <c r="CC70" s="153">
        <f t="shared" si="31"/>
        <v>0</v>
      </c>
      <c r="CD70" s="153">
        <f t="shared" si="32"/>
        <v>0</v>
      </c>
      <c r="CE70" s="153">
        <f t="shared" si="33"/>
        <v>0</v>
      </c>
      <c r="CF70" s="153">
        <f t="shared" si="34"/>
        <v>0</v>
      </c>
      <c r="CG70" s="153">
        <f t="shared" si="35"/>
        <v>0</v>
      </c>
      <c r="CH70" s="19"/>
      <c r="CI70" s="19"/>
      <c r="CJ70" s="19"/>
      <c r="CK70" s="19"/>
      <c r="CL70" s="19"/>
      <c r="CM70" s="19"/>
      <c r="CN70" s="19"/>
      <c r="CO70" s="19"/>
    </row>
    <row r="71" spans="2:93" ht="15" x14ac:dyDescent="0.25">
      <c r="B71" s="136">
        <f t="shared" si="36"/>
        <v>63</v>
      </c>
      <c r="C71" s="137"/>
      <c r="D71" s="138"/>
      <c r="E71" s="137" t="s">
        <v>154</v>
      </c>
      <c r="F71" s="137" t="s">
        <v>154</v>
      </c>
      <c r="G71" s="154"/>
      <c r="H71" s="154"/>
      <c r="I71" s="137" t="s">
        <v>154</v>
      </c>
      <c r="J71" s="154" t="s">
        <v>154</v>
      </c>
      <c r="K71" s="154" t="s">
        <v>154</v>
      </c>
      <c r="L71" s="137" t="s">
        <v>154</v>
      </c>
      <c r="M71" s="137" t="s">
        <v>154</v>
      </c>
      <c r="N71" s="557"/>
      <c r="O71" s="558"/>
      <c r="P71" s="558"/>
      <c r="Q71" s="55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40"/>
      <c r="AD71" s="140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41"/>
      <c r="AT71" s="141"/>
      <c r="AU71" s="141"/>
      <c r="AV71" s="141"/>
      <c r="AW71" s="141"/>
      <c r="AX71" s="141"/>
      <c r="AY71" s="142"/>
      <c r="BB71" s="153">
        <f t="shared" si="4"/>
        <v>0</v>
      </c>
      <c r="BC71" s="153">
        <f t="shared" si="5"/>
        <v>0</v>
      </c>
      <c r="BD71" s="153">
        <f t="shared" si="6"/>
        <v>0</v>
      </c>
      <c r="BE71" s="153">
        <f t="shared" si="7"/>
        <v>0</v>
      </c>
      <c r="BF71" s="153">
        <f t="shared" si="8"/>
        <v>0</v>
      </c>
      <c r="BG71" s="153">
        <f t="shared" si="9"/>
        <v>0</v>
      </c>
      <c r="BH71" s="153">
        <f t="shared" si="10"/>
        <v>0</v>
      </c>
      <c r="BI71" s="153">
        <f t="shared" si="11"/>
        <v>0</v>
      </c>
      <c r="BJ71" s="153">
        <f t="shared" si="12"/>
        <v>0</v>
      </c>
      <c r="BK71" s="153">
        <f t="shared" si="13"/>
        <v>0</v>
      </c>
      <c r="BL71" s="153">
        <f t="shared" si="14"/>
        <v>0</v>
      </c>
      <c r="BM71" s="153">
        <f t="shared" si="15"/>
        <v>0</v>
      </c>
      <c r="BN71" s="153">
        <f t="shared" si="16"/>
        <v>0</v>
      </c>
      <c r="BO71" s="153">
        <f t="shared" si="17"/>
        <v>0</v>
      </c>
      <c r="BP71" s="153">
        <f t="shared" si="18"/>
        <v>0</v>
      </c>
      <c r="BQ71" s="153">
        <f t="shared" si="19"/>
        <v>0</v>
      </c>
      <c r="BR71" s="153">
        <f t="shared" si="20"/>
        <v>0</v>
      </c>
      <c r="BS71" s="153">
        <f t="shared" si="21"/>
        <v>0</v>
      </c>
      <c r="BT71" s="153">
        <f t="shared" si="22"/>
        <v>0</v>
      </c>
      <c r="BU71" s="153">
        <f t="shared" si="23"/>
        <v>0</v>
      </c>
      <c r="BV71" s="153">
        <f t="shared" si="24"/>
        <v>0</v>
      </c>
      <c r="BW71" s="153">
        <f t="shared" si="25"/>
        <v>0</v>
      </c>
      <c r="BX71" s="153">
        <f t="shared" si="26"/>
        <v>0</v>
      </c>
      <c r="BY71" s="153">
        <f t="shared" si="27"/>
        <v>0</v>
      </c>
      <c r="BZ71" s="153">
        <f t="shared" si="28"/>
        <v>0</v>
      </c>
      <c r="CA71" s="153">
        <f t="shared" si="29"/>
        <v>0</v>
      </c>
      <c r="CB71" s="153">
        <f t="shared" si="30"/>
        <v>0</v>
      </c>
      <c r="CC71" s="153">
        <f t="shared" si="31"/>
        <v>0</v>
      </c>
      <c r="CD71" s="153">
        <f t="shared" si="32"/>
        <v>0</v>
      </c>
      <c r="CE71" s="153">
        <f t="shared" si="33"/>
        <v>0</v>
      </c>
      <c r="CF71" s="153">
        <f t="shared" si="34"/>
        <v>0</v>
      </c>
      <c r="CG71" s="153">
        <f t="shared" si="35"/>
        <v>0</v>
      </c>
      <c r="CH71" s="19"/>
      <c r="CI71" s="19"/>
      <c r="CJ71" s="19"/>
      <c r="CK71" s="19"/>
      <c r="CL71" s="19"/>
      <c r="CM71" s="19"/>
      <c r="CN71" s="19"/>
      <c r="CO71" s="19"/>
    </row>
    <row r="72" spans="2:93" ht="15" x14ac:dyDescent="0.25">
      <c r="B72" s="136">
        <f t="shared" si="36"/>
        <v>64</v>
      </c>
      <c r="C72" s="137"/>
      <c r="D72" s="138"/>
      <c r="E72" s="137" t="s">
        <v>154</v>
      </c>
      <c r="F72" s="137" t="s">
        <v>154</v>
      </c>
      <c r="G72" s="154"/>
      <c r="H72" s="154"/>
      <c r="I72" s="137" t="s">
        <v>154</v>
      </c>
      <c r="J72" s="154" t="s">
        <v>154</v>
      </c>
      <c r="K72" s="154" t="s">
        <v>154</v>
      </c>
      <c r="L72" s="137" t="s">
        <v>154</v>
      </c>
      <c r="M72" s="137" t="s">
        <v>154</v>
      </c>
      <c r="N72" s="557"/>
      <c r="O72" s="558"/>
      <c r="P72" s="558"/>
      <c r="Q72" s="55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40"/>
      <c r="AD72" s="140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41"/>
      <c r="AT72" s="141"/>
      <c r="AU72" s="141"/>
      <c r="AV72" s="141"/>
      <c r="AW72" s="141"/>
      <c r="AX72" s="141"/>
      <c r="AY72" s="142"/>
      <c r="BB72" s="153">
        <f t="shared" si="4"/>
        <v>0</v>
      </c>
      <c r="BC72" s="153">
        <f t="shared" si="5"/>
        <v>0</v>
      </c>
      <c r="BD72" s="153">
        <f t="shared" si="6"/>
        <v>0</v>
      </c>
      <c r="BE72" s="153">
        <f t="shared" si="7"/>
        <v>0</v>
      </c>
      <c r="BF72" s="153">
        <f t="shared" si="8"/>
        <v>0</v>
      </c>
      <c r="BG72" s="153">
        <f t="shared" si="9"/>
        <v>0</v>
      </c>
      <c r="BH72" s="153">
        <f t="shared" si="10"/>
        <v>0</v>
      </c>
      <c r="BI72" s="153">
        <f t="shared" si="11"/>
        <v>0</v>
      </c>
      <c r="BJ72" s="153">
        <f t="shared" si="12"/>
        <v>0</v>
      </c>
      <c r="BK72" s="153">
        <f t="shared" si="13"/>
        <v>0</v>
      </c>
      <c r="BL72" s="153">
        <f t="shared" si="14"/>
        <v>0</v>
      </c>
      <c r="BM72" s="153">
        <f t="shared" si="15"/>
        <v>0</v>
      </c>
      <c r="BN72" s="153">
        <f t="shared" si="16"/>
        <v>0</v>
      </c>
      <c r="BO72" s="153">
        <f t="shared" si="17"/>
        <v>0</v>
      </c>
      <c r="BP72" s="153">
        <f t="shared" si="18"/>
        <v>0</v>
      </c>
      <c r="BQ72" s="153">
        <f t="shared" si="19"/>
        <v>0</v>
      </c>
      <c r="BR72" s="153">
        <f t="shared" si="20"/>
        <v>0</v>
      </c>
      <c r="BS72" s="153">
        <f t="shared" si="21"/>
        <v>0</v>
      </c>
      <c r="BT72" s="153">
        <f t="shared" si="22"/>
        <v>0</v>
      </c>
      <c r="BU72" s="153">
        <f t="shared" si="23"/>
        <v>0</v>
      </c>
      <c r="BV72" s="153">
        <f t="shared" si="24"/>
        <v>0</v>
      </c>
      <c r="BW72" s="153">
        <f t="shared" si="25"/>
        <v>0</v>
      </c>
      <c r="BX72" s="153">
        <f t="shared" si="26"/>
        <v>0</v>
      </c>
      <c r="BY72" s="153">
        <f t="shared" si="27"/>
        <v>0</v>
      </c>
      <c r="BZ72" s="153">
        <f t="shared" si="28"/>
        <v>0</v>
      </c>
      <c r="CA72" s="153">
        <f t="shared" si="29"/>
        <v>0</v>
      </c>
      <c r="CB72" s="153">
        <f t="shared" si="30"/>
        <v>0</v>
      </c>
      <c r="CC72" s="153">
        <f t="shared" si="31"/>
        <v>0</v>
      </c>
      <c r="CD72" s="153">
        <f t="shared" si="32"/>
        <v>0</v>
      </c>
      <c r="CE72" s="153">
        <f t="shared" si="33"/>
        <v>0</v>
      </c>
      <c r="CF72" s="153">
        <f t="shared" si="34"/>
        <v>0</v>
      </c>
      <c r="CG72" s="153">
        <f t="shared" si="35"/>
        <v>0</v>
      </c>
      <c r="CH72" s="19"/>
      <c r="CI72" s="19"/>
      <c r="CJ72" s="19"/>
      <c r="CK72" s="19"/>
      <c r="CL72" s="19"/>
      <c r="CM72" s="19"/>
      <c r="CN72" s="19"/>
      <c r="CO72" s="19"/>
    </row>
    <row r="73" spans="2:93" ht="15" x14ac:dyDescent="0.25">
      <c r="B73" s="136">
        <f t="shared" si="36"/>
        <v>65</v>
      </c>
      <c r="C73" s="137"/>
      <c r="D73" s="138"/>
      <c r="E73" s="137" t="s">
        <v>154</v>
      </c>
      <c r="F73" s="137" t="s">
        <v>154</v>
      </c>
      <c r="G73" s="154"/>
      <c r="H73" s="154"/>
      <c r="I73" s="137" t="s">
        <v>154</v>
      </c>
      <c r="J73" s="154" t="s">
        <v>154</v>
      </c>
      <c r="K73" s="154" t="s">
        <v>154</v>
      </c>
      <c r="L73" s="137" t="s">
        <v>154</v>
      </c>
      <c r="M73" s="137" t="s">
        <v>154</v>
      </c>
      <c r="N73" s="557"/>
      <c r="O73" s="558"/>
      <c r="P73" s="558"/>
      <c r="Q73" s="55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40"/>
      <c r="AD73" s="140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41"/>
      <c r="AT73" s="141"/>
      <c r="AU73" s="141"/>
      <c r="AV73" s="141"/>
      <c r="AW73" s="141"/>
      <c r="AX73" s="141"/>
      <c r="AY73" s="142"/>
      <c r="BB73" s="153">
        <f t="shared" si="4"/>
        <v>0</v>
      </c>
      <c r="BC73" s="153">
        <f t="shared" si="5"/>
        <v>0</v>
      </c>
      <c r="BD73" s="153">
        <f t="shared" si="6"/>
        <v>0</v>
      </c>
      <c r="BE73" s="153">
        <f t="shared" si="7"/>
        <v>0</v>
      </c>
      <c r="BF73" s="153">
        <f t="shared" si="8"/>
        <v>0</v>
      </c>
      <c r="BG73" s="153">
        <f t="shared" si="9"/>
        <v>0</v>
      </c>
      <c r="BH73" s="153">
        <f t="shared" si="10"/>
        <v>0</v>
      </c>
      <c r="BI73" s="153">
        <f t="shared" si="11"/>
        <v>0</v>
      </c>
      <c r="BJ73" s="153">
        <f t="shared" si="12"/>
        <v>0</v>
      </c>
      <c r="BK73" s="153">
        <f t="shared" si="13"/>
        <v>0</v>
      </c>
      <c r="BL73" s="153">
        <f t="shared" si="14"/>
        <v>0</v>
      </c>
      <c r="BM73" s="153">
        <f t="shared" si="15"/>
        <v>0</v>
      </c>
      <c r="BN73" s="153">
        <f t="shared" si="16"/>
        <v>0</v>
      </c>
      <c r="BO73" s="153">
        <f t="shared" si="17"/>
        <v>0</v>
      </c>
      <c r="BP73" s="153">
        <f t="shared" si="18"/>
        <v>0</v>
      </c>
      <c r="BQ73" s="153">
        <f t="shared" si="19"/>
        <v>0</v>
      </c>
      <c r="BR73" s="153">
        <f t="shared" si="20"/>
        <v>0</v>
      </c>
      <c r="BS73" s="153">
        <f t="shared" si="21"/>
        <v>0</v>
      </c>
      <c r="BT73" s="153">
        <f t="shared" si="22"/>
        <v>0</v>
      </c>
      <c r="BU73" s="153">
        <f t="shared" si="23"/>
        <v>0</v>
      </c>
      <c r="BV73" s="153">
        <f t="shared" si="24"/>
        <v>0</v>
      </c>
      <c r="BW73" s="153">
        <f t="shared" si="25"/>
        <v>0</v>
      </c>
      <c r="BX73" s="153">
        <f t="shared" si="26"/>
        <v>0</v>
      </c>
      <c r="BY73" s="153">
        <f t="shared" si="27"/>
        <v>0</v>
      </c>
      <c r="BZ73" s="153">
        <f t="shared" si="28"/>
        <v>0</v>
      </c>
      <c r="CA73" s="153">
        <f t="shared" si="29"/>
        <v>0</v>
      </c>
      <c r="CB73" s="153">
        <f t="shared" si="30"/>
        <v>0</v>
      </c>
      <c r="CC73" s="153">
        <f t="shared" si="31"/>
        <v>0</v>
      </c>
      <c r="CD73" s="153">
        <f t="shared" si="32"/>
        <v>0</v>
      </c>
      <c r="CE73" s="153">
        <f t="shared" si="33"/>
        <v>0</v>
      </c>
      <c r="CF73" s="153">
        <f t="shared" si="34"/>
        <v>0</v>
      </c>
      <c r="CG73" s="153">
        <f t="shared" si="35"/>
        <v>0</v>
      </c>
      <c r="CH73" s="19"/>
      <c r="CI73" s="19"/>
      <c r="CJ73" s="19"/>
      <c r="CK73" s="19"/>
      <c r="CL73" s="19"/>
      <c r="CM73" s="19"/>
      <c r="CN73" s="19"/>
      <c r="CO73" s="19"/>
    </row>
    <row r="74" spans="2:93" ht="15" x14ac:dyDescent="0.25">
      <c r="B74" s="136">
        <f t="shared" si="36"/>
        <v>66</v>
      </c>
      <c r="C74" s="137"/>
      <c r="D74" s="138"/>
      <c r="E74" s="137" t="s">
        <v>154</v>
      </c>
      <c r="F74" s="137" t="s">
        <v>154</v>
      </c>
      <c r="G74" s="154"/>
      <c r="H74" s="154"/>
      <c r="I74" s="137" t="s">
        <v>154</v>
      </c>
      <c r="J74" s="154" t="s">
        <v>154</v>
      </c>
      <c r="K74" s="154" t="s">
        <v>154</v>
      </c>
      <c r="L74" s="137" t="s">
        <v>154</v>
      </c>
      <c r="M74" s="137" t="s">
        <v>154</v>
      </c>
      <c r="N74" s="557"/>
      <c r="O74" s="558"/>
      <c r="P74" s="558"/>
      <c r="Q74" s="55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40"/>
      <c r="AD74" s="140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41"/>
      <c r="AT74" s="141"/>
      <c r="AU74" s="141"/>
      <c r="AV74" s="141"/>
      <c r="AW74" s="141"/>
      <c r="AX74" s="141"/>
      <c r="AY74" s="142"/>
      <c r="BB74" s="153">
        <f t="shared" ref="BB74:BB137" si="37">IF(R74="x",1,0)</f>
        <v>0</v>
      </c>
      <c r="BC74" s="153">
        <f t="shared" ref="BC74:BC137" si="38">IF(T74="x",1,0)</f>
        <v>0</v>
      </c>
      <c r="BD74" s="153">
        <f t="shared" ref="BD74:BD137" si="39">IF(V74="x",1,0)</f>
        <v>0</v>
      </c>
      <c r="BE74" s="153">
        <f t="shared" ref="BE74:BE137" si="40">IF(W74="x",1,0)</f>
        <v>0</v>
      </c>
      <c r="BF74" s="153">
        <f t="shared" ref="BF74:BF137" si="41">IF(X74="x",1,0)</f>
        <v>0</v>
      </c>
      <c r="BG74" s="153">
        <f t="shared" ref="BG74:BG137" si="42">IF(Y74="x",1,0)</f>
        <v>0</v>
      </c>
      <c r="BH74" s="153">
        <f t="shared" ref="BH74:BH137" si="43">IF(Z74="x",1,0)</f>
        <v>0</v>
      </c>
      <c r="BI74" s="153">
        <f t="shared" ref="BI74:BI137" si="44">IF(AA74="x",1,0)</f>
        <v>0</v>
      </c>
      <c r="BJ74" s="153">
        <f t="shared" ref="BJ74:BJ137" si="45">IF(AB74="x",1,0)</f>
        <v>0</v>
      </c>
      <c r="BK74" s="153">
        <f t="shared" ref="BK74:BK137" si="46">IF(AC74="x",1,0)</f>
        <v>0</v>
      </c>
      <c r="BL74" s="153">
        <f t="shared" ref="BL74:BL137" si="47">IF(AD74="x",1,0)</f>
        <v>0</v>
      </c>
      <c r="BM74" s="153">
        <f t="shared" ref="BM74:BM137" si="48">IF(AE74="x",1,0)</f>
        <v>0</v>
      </c>
      <c r="BN74" s="153">
        <f t="shared" ref="BN74:BN137" si="49">IF(AF74="x",1,0)</f>
        <v>0</v>
      </c>
      <c r="BO74" s="153">
        <f t="shared" ref="BO74:BO137" si="50">IF(AG74="x",1,0)</f>
        <v>0</v>
      </c>
      <c r="BP74" s="153">
        <f t="shared" ref="BP74:BP137" si="51">IF(AH74="x",1,0)</f>
        <v>0</v>
      </c>
      <c r="BQ74" s="153">
        <f t="shared" ref="BQ74:BQ137" si="52">IF(AI74="x",1,0)</f>
        <v>0</v>
      </c>
      <c r="BR74" s="153">
        <f t="shared" ref="BR74:BR137" si="53">IF(AJ74="x",1,0)</f>
        <v>0</v>
      </c>
      <c r="BS74" s="153">
        <f t="shared" ref="BS74:BS137" si="54">IF(AK74="x",1,0)</f>
        <v>0</v>
      </c>
      <c r="BT74" s="153">
        <f t="shared" ref="BT74:BT137" si="55">IF(AL74="x",1,0)</f>
        <v>0</v>
      </c>
      <c r="BU74" s="153">
        <f t="shared" ref="BU74:BU137" si="56">IF(AM74="x",1,0)</f>
        <v>0</v>
      </c>
      <c r="BV74" s="153">
        <f t="shared" ref="BV74:BV137" si="57">IF(AN74="x",1,0)</f>
        <v>0</v>
      </c>
      <c r="BW74" s="153">
        <f t="shared" ref="BW74:BW137" si="58">IF(AO74="x",1,0)</f>
        <v>0</v>
      </c>
      <c r="BX74" s="153">
        <f t="shared" ref="BX74:BX137" si="59">IF(AP74="x",1,0)</f>
        <v>0</v>
      </c>
      <c r="BY74" s="153">
        <f t="shared" ref="BY74:BY137" si="60">IF(AQ74="x",1,0)</f>
        <v>0</v>
      </c>
      <c r="BZ74" s="153">
        <f t="shared" ref="BZ74:BZ137" si="61">IF(AR74="x",1,0)</f>
        <v>0</v>
      </c>
      <c r="CA74" s="153">
        <f t="shared" ref="CA74:CA137" si="62">IF(AS74="x",1,0)</f>
        <v>0</v>
      </c>
      <c r="CB74" s="153">
        <f t="shared" ref="CB74:CB137" si="63">IF(AT74="x",1,0)</f>
        <v>0</v>
      </c>
      <c r="CC74" s="153">
        <f t="shared" ref="CC74:CC137" si="64">IF(AU74="x",1,0)</f>
        <v>0</v>
      </c>
      <c r="CD74" s="153">
        <f t="shared" ref="CD74:CD137" si="65">IF(AV74="x",1,0)</f>
        <v>0</v>
      </c>
      <c r="CE74" s="153">
        <f t="shared" ref="CE74:CE137" si="66">IF(AW74="x",1,0)</f>
        <v>0</v>
      </c>
      <c r="CF74" s="153">
        <f t="shared" ref="CF74:CF137" si="67">IF(AX74="x",1,0)</f>
        <v>0</v>
      </c>
      <c r="CG74" s="153">
        <f t="shared" ref="CG74:CG137" si="68">IF(AY74="x",1,0)</f>
        <v>0</v>
      </c>
      <c r="CH74" s="19"/>
      <c r="CI74" s="19"/>
      <c r="CJ74" s="19"/>
      <c r="CK74" s="19"/>
      <c r="CL74" s="19"/>
      <c r="CM74" s="19"/>
      <c r="CN74" s="19"/>
      <c r="CO74" s="19"/>
    </row>
    <row r="75" spans="2:93" ht="15" x14ac:dyDescent="0.25">
      <c r="B75" s="136">
        <f t="shared" si="36"/>
        <v>67</v>
      </c>
      <c r="C75" s="137"/>
      <c r="D75" s="138"/>
      <c r="E75" s="137" t="s">
        <v>154</v>
      </c>
      <c r="F75" s="137" t="s">
        <v>154</v>
      </c>
      <c r="G75" s="154"/>
      <c r="H75" s="154"/>
      <c r="I75" s="137" t="s">
        <v>154</v>
      </c>
      <c r="J75" s="154" t="s">
        <v>154</v>
      </c>
      <c r="K75" s="154" t="s">
        <v>154</v>
      </c>
      <c r="L75" s="137" t="s">
        <v>154</v>
      </c>
      <c r="M75" s="137" t="s">
        <v>154</v>
      </c>
      <c r="N75" s="557"/>
      <c r="O75" s="558"/>
      <c r="P75" s="558"/>
      <c r="Q75" s="55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40"/>
      <c r="AD75" s="140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41"/>
      <c r="AT75" s="141"/>
      <c r="AU75" s="141"/>
      <c r="AV75" s="141"/>
      <c r="AW75" s="141"/>
      <c r="AX75" s="141"/>
      <c r="AY75" s="142"/>
      <c r="BB75" s="153">
        <f t="shared" si="37"/>
        <v>0</v>
      </c>
      <c r="BC75" s="153">
        <f t="shared" si="38"/>
        <v>0</v>
      </c>
      <c r="BD75" s="153">
        <f t="shared" si="39"/>
        <v>0</v>
      </c>
      <c r="BE75" s="153">
        <f t="shared" si="40"/>
        <v>0</v>
      </c>
      <c r="BF75" s="153">
        <f t="shared" si="41"/>
        <v>0</v>
      </c>
      <c r="BG75" s="153">
        <f t="shared" si="42"/>
        <v>0</v>
      </c>
      <c r="BH75" s="153">
        <f t="shared" si="43"/>
        <v>0</v>
      </c>
      <c r="BI75" s="153">
        <f t="shared" si="44"/>
        <v>0</v>
      </c>
      <c r="BJ75" s="153">
        <f t="shared" si="45"/>
        <v>0</v>
      </c>
      <c r="BK75" s="153">
        <f t="shared" si="46"/>
        <v>0</v>
      </c>
      <c r="BL75" s="153">
        <f t="shared" si="47"/>
        <v>0</v>
      </c>
      <c r="BM75" s="153">
        <f t="shared" si="48"/>
        <v>0</v>
      </c>
      <c r="BN75" s="153">
        <f t="shared" si="49"/>
        <v>0</v>
      </c>
      <c r="BO75" s="153">
        <f t="shared" si="50"/>
        <v>0</v>
      </c>
      <c r="BP75" s="153">
        <f t="shared" si="51"/>
        <v>0</v>
      </c>
      <c r="BQ75" s="153">
        <f t="shared" si="52"/>
        <v>0</v>
      </c>
      <c r="BR75" s="153">
        <f t="shared" si="53"/>
        <v>0</v>
      </c>
      <c r="BS75" s="153">
        <f t="shared" si="54"/>
        <v>0</v>
      </c>
      <c r="BT75" s="153">
        <f t="shared" si="55"/>
        <v>0</v>
      </c>
      <c r="BU75" s="153">
        <f t="shared" si="56"/>
        <v>0</v>
      </c>
      <c r="BV75" s="153">
        <f t="shared" si="57"/>
        <v>0</v>
      </c>
      <c r="BW75" s="153">
        <f t="shared" si="58"/>
        <v>0</v>
      </c>
      <c r="BX75" s="153">
        <f t="shared" si="59"/>
        <v>0</v>
      </c>
      <c r="BY75" s="153">
        <f t="shared" si="60"/>
        <v>0</v>
      </c>
      <c r="BZ75" s="153">
        <f t="shared" si="61"/>
        <v>0</v>
      </c>
      <c r="CA75" s="153">
        <f t="shared" si="62"/>
        <v>0</v>
      </c>
      <c r="CB75" s="153">
        <f t="shared" si="63"/>
        <v>0</v>
      </c>
      <c r="CC75" s="153">
        <f t="shared" si="64"/>
        <v>0</v>
      </c>
      <c r="CD75" s="153">
        <f t="shared" si="65"/>
        <v>0</v>
      </c>
      <c r="CE75" s="153">
        <f t="shared" si="66"/>
        <v>0</v>
      </c>
      <c r="CF75" s="153">
        <f t="shared" si="67"/>
        <v>0</v>
      </c>
      <c r="CG75" s="153">
        <f t="shared" si="68"/>
        <v>0</v>
      </c>
      <c r="CH75" s="19"/>
      <c r="CI75" s="19"/>
      <c r="CJ75" s="19"/>
      <c r="CK75" s="19"/>
      <c r="CL75" s="19"/>
      <c r="CM75" s="19"/>
      <c r="CN75" s="19"/>
      <c r="CO75" s="19"/>
    </row>
    <row r="76" spans="2:93" ht="15" x14ac:dyDescent="0.25">
      <c r="B76" s="136">
        <f t="shared" si="36"/>
        <v>68</v>
      </c>
      <c r="C76" s="137"/>
      <c r="D76" s="138"/>
      <c r="E76" s="137" t="s">
        <v>154</v>
      </c>
      <c r="F76" s="137" t="s">
        <v>154</v>
      </c>
      <c r="G76" s="154"/>
      <c r="H76" s="154"/>
      <c r="I76" s="137" t="s">
        <v>154</v>
      </c>
      <c r="J76" s="154" t="s">
        <v>154</v>
      </c>
      <c r="K76" s="154" t="s">
        <v>154</v>
      </c>
      <c r="L76" s="137" t="s">
        <v>154</v>
      </c>
      <c r="M76" s="137" t="s">
        <v>154</v>
      </c>
      <c r="N76" s="557"/>
      <c r="O76" s="558"/>
      <c r="P76" s="558"/>
      <c r="Q76" s="55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40"/>
      <c r="AD76" s="140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41"/>
      <c r="AT76" s="141"/>
      <c r="AU76" s="141"/>
      <c r="AV76" s="141"/>
      <c r="AW76" s="141"/>
      <c r="AX76" s="141"/>
      <c r="AY76" s="142"/>
      <c r="BB76" s="153">
        <f t="shared" si="37"/>
        <v>0</v>
      </c>
      <c r="BC76" s="153">
        <f t="shared" si="38"/>
        <v>0</v>
      </c>
      <c r="BD76" s="153">
        <f t="shared" si="39"/>
        <v>0</v>
      </c>
      <c r="BE76" s="153">
        <f t="shared" si="40"/>
        <v>0</v>
      </c>
      <c r="BF76" s="153">
        <f t="shared" si="41"/>
        <v>0</v>
      </c>
      <c r="BG76" s="153">
        <f t="shared" si="42"/>
        <v>0</v>
      </c>
      <c r="BH76" s="153">
        <f t="shared" si="43"/>
        <v>0</v>
      </c>
      <c r="BI76" s="153">
        <f t="shared" si="44"/>
        <v>0</v>
      </c>
      <c r="BJ76" s="153">
        <f t="shared" si="45"/>
        <v>0</v>
      </c>
      <c r="BK76" s="153">
        <f t="shared" si="46"/>
        <v>0</v>
      </c>
      <c r="BL76" s="153">
        <f t="shared" si="47"/>
        <v>0</v>
      </c>
      <c r="BM76" s="153">
        <f t="shared" si="48"/>
        <v>0</v>
      </c>
      <c r="BN76" s="153">
        <f t="shared" si="49"/>
        <v>0</v>
      </c>
      <c r="BO76" s="153">
        <f t="shared" si="50"/>
        <v>0</v>
      </c>
      <c r="BP76" s="153">
        <f t="shared" si="51"/>
        <v>0</v>
      </c>
      <c r="BQ76" s="153">
        <f t="shared" si="52"/>
        <v>0</v>
      </c>
      <c r="BR76" s="153">
        <f t="shared" si="53"/>
        <v>0</v>
      </c>
      <c r="BS76" s="153">
        <f t="shared" si="54"/>
        <v>0</v>
      </c>
      <c r="BT76" s="153">
        <f t="shared" si="55"/>
        <v>0</v>
      </c>
      <c r="BU76" s="153">
        <f t="shared" si="56"/>
        <v>0</v>
      </c>
      <c r="BV76" s="153">
        <f t="shared" si="57"/>
        <v>0</v>
      </c>
      <c r="BW76" s="153">
        <f t="shared" si="58"/>
        <v>0</v>
      </c>
      <c r="BX76" s="153">
        <f t="shared" si="59"/>
        <v>0</v>
      </c>
      <c r="BY76" s="153">
        <f t="shared" si="60"/>
        <v>0</v>
      </c>
      <c r="BZ76" s="153">
        <f t="shared" si="61"/>
        <v>0</v>
      </c>
      <c r="CA76" s="153">
        <f t="shared" si="62"/>
        <v>0</v>
      </c>
      <c r="CB76" s="153">
        <f t="shared" si="63"/>
        <v>0</v>
      </c>
      <c r="CC76" s="153">
        <f t="shared" si="64"/>
        <v>0</v>
      </c>
      <c r="CD76" s="153">
        <f t="shared" si="65"/>
        <v>0</v>
      </c>
      <c r="CE76" s="153">
        <f t="shared" si="66"/>
        <v>0</v>
      </c>
      <c r="CF76" s="153">
        <f t="shared" si="67"/>
        <v>0</v>
      </c>
      <c r="CG76" s="153">
        <f t="shared" si="68"/>
        <v>0</v>
      </c>
      <c r="CH76" s="19"/>
      <c r="CI76" s="19"/>
      <c r="CJ76" s="19"/>
      <c r="CK76" s="19"/>
      <c r="CL76" s="19"/>
      <c r="CM76" s="19"/>
      <c r="CN76" s="19"/>
      <c r="CO76" s="19"/>
    </row>
    <row r="77" spans="2:93" ht="15" x14ac:dyDescent="0.25">
      <c r="B77" s="136">
        <f t="shared" si="36"/>
        <v>69</v>
      </c>
      <c r="C77" s="137"/>
      <c r="D77" s="138"/>
      <c r="E77" s="137" t="s">
        <v>154</v>
      </c>
      <c r="F77" s="137" t="s">
        <v>154</v>
      </c>
      <c r="G77" s="154"/>
      <c r="H77" s="154"/>
      <c r="I77" s="137" t="s">
        <v>154</v>
      </c>
      <c r="J77" s="154" t="s">
        <v>154</v>
      </c>
      <c r="K77" s="154" t="s">
        <v>154</v>
      </c>
      <c r="L77" s="137" t="s">
        <v>154</v>
      </c>
      <c r="M77" s="137" t="s">
        <v>154</v>
      </c>
      <c r="N77" s="557"/>
      <c r="O77" s="558"/>
      <c r="P77" s="558"/>
      <c r="Q77" s="55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40"/>
      <c r="AD77" s="140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41"/>
      <c r="AT77" s="141"/>
      <c r="AU77" s="141"/>
      <c r="AV77" s="141"/>
      <c r="AW77" s="141"/>
      <c r="AX77" s="141"/>
      <c r="AY77" s="142"/>
      <c r="BB77" s="153">
        <f t="shared" si="37"/>
        <v>0</v>
      </c>
      <c r="BC77" s="153">
        <f t="shared" si="38"/>
        <v>0</v>
      </c>
      <c r="BD77" s="153">
        <f t="shared" si="39"/>
        <v>0</v>
      </c>
      <c r="BE77" s="153">
        <f t="shared" si="40"/>
        <v>0</v>
      </c>
      <c r="BF77" s="153">
        <f t="shared" si="41"/>
        <v>0</v>
      </c>
      <c r="BG77" s="153">
        <f t="shared" si="42"/>
        <v>0</v>
      </c>
      <c r="BH77" s="153">
        <f t="shared" si="43"/>
        <v>0</v>
      </c>
      <c r="BI77" s="153">
        <f t="shared" si="44"/>
        <v>0</v>
      </c>
      <c r="BJ77" s="153">
        <f t="shared" si="45"/>
        <v>0</v>
      </c>
      <c r="BK77" s="153">
        <f t="shared" si="46"/>
        <v>0</v>
      </c>
      <c r="BL77" s="153">
        <f t="shared" si="47"/>
        <v>0</v>
      </c>
      <c r="BM77" s="153">
        <f t="shared" si="48"/>
        <v>0</v>
      </c>
      <c r="BN77" s="153">
        <f t="shared" si="49"/>
        <v>0</v>
      </c>
      <c r="BO77" s="153">
        <f t="shared" si="50"/>
        <v>0</v>
      </c>
      <c r="BP77" s="153">
        <f t="shared" si="51"/>
        <v>0</v>
      </c>
      <c r="BQ77" s="153">
        <f t="shared" si="52"/>
        <v>0</v>
      </c>
      <c r="BR77" s="153">
        <f t="shared" si="53"/>
        <v>0</v>
      </c>
      <c r="BS77" s="153">
        <f t="shared" si="54"/>
        <v>0</v>
      </c>
      <c r="BT77" s="153">
        <f t="shared" si="55"/>
        <v>0</v>
      </c>
      <c r="BU77" s="153">
        <f t="shared" si="56"/>
        <v>0</v>
      </c>
      <c r="BV77" s="153">
        <f t="shared" si="57"/>
        <v>0</v>
      </c>
      <c r="BW77" s="153">
        <f t="shared" si="58"/>
        <v>0</v>
      </c>
      <c r="BX77" s="153">
        <f t="shared" si="59"/>
        <v>0</v>
      </c>
      <c r="BY77" s="153">
        <f t="shared" si="60"/>
        <v>0</v>
      </c>
      <c r="BZ77" s="153">
        <f t="shared" si="61"/>
        <v>0</v>
      </c>
      <c r="CA77" s="153">
        <f t="shared" si="62"/>
        <v>0</v>
      </c>
      <c r="CB77" s="153">
        <f t="shared" si="63"/>
        <v>0</v>
      </c>
      <c r="CC77" s="153">
        <f t="shared" si="64"/>
        <v>0</v>
      </c>
      <c r="CD77" s="153">
        <f t="shared" si="65"/>
        <v>0</v>
      </c>
      <c r="CE77" s="153">
        <f t="shared" si="66"/>
        <v>0</v>
      </c>
      <c r="CF77" s="153">
        <f t="shared" si="67"/>
        <v>0</v>
      </c>
      <c r="CG77" s="153">
        <f t="shared" si="68"/>
        <v>0</v>
      </c>
      <c r="CH77" s="19"/>
      <c r="CI77" s="19"/>
      <c r="CJ77" s="19"/>
      <c r="CK77" s="19"/>
      <c r="CL77" s="19"/>
      <c r="CM77" s="19"/>
      <c r="CN77" s="19"/>
      <c r="CO77" s="19"/>
    </row>
    <row r="78" spans="2:93" ht="15" x14ac:dyDescent="0.25">
      <c r="B78" s="136">
        <f t="shared" si="36"/>
        <v>70</v>
      </c>
      <c r="C78" s="137"/>
      <c r="D78" s="138"/>
      <c r="E78" s="137" t="s">
        <v>154</v>
      </c>
      <c r="F78" s="137" t="s">
        <v>154</v>
      </c>
      <c r="G78" s="154"/>
      <c r="H78" s="154"/>
      <c r="I78" s="137" t="s">
        <v>154</v>
      </c>
      <c r="J78" s="154" t="s">
        <v>154</v>
      </c>
      <c r="K78" s="154" t="s">
        <v>154</v>
      </c>
      <c r="L78" s="137" t="s">
        <v>154</v>
      </c>
      <c r="M78" s="137" t="s">
        <v>154</v>
      </c>
      <c r="N78" s="557"/>
      <c r="O78" s="558"/>
      <c r="P78" s="558"/>
      <c r="Q78" s="55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40"/>
      <c r="AD78" s="140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41"/>
      <c r="AT78" s="141"/>
      <c r="AU78" s="141"/>
      <c r="AV78" s="141"/>
      <c r="AW78" s="141"/>
      <c r="AX78" s="141"/>
      <c r="AY78" s="142"/>
      <c r="BB78" s="153">
        <f t="shared" si="37"/>
        <v>0</v>
      </c>
      <c r="BC78" s="153">
        <f t="shared" si="38"/>
        <v>0</v>
      </c>
      <c r="BD78" s="153">
        <f t="shared" si="39"/>
        <v>0</v>
      </c>
      <c r="BE78" s="153">
        <f t="shared" si="40"/>
        <v>0</v>
      </c>
      <c r="BF78" s="153">
        <f t="shared" si="41"/>
        <v>0</v>
      </c>
      <c r="BG78" s="153">
        <f t="shared" si="42"/>
        <v>0</v>
      </c>
      <c r="BH78" s="153">
        <f t="shared" si="43"/>
        <v>0</v>
      </c>
      <c r="BI78" s="153">
        <f t="shared" si="44"/>
        <v>0</v>
      </c>
      <c r="BJ78" s="153">
        <f t="shared" si="45"/>
        <v>0</v>
      </c>
      <c r="BK78" s="153">
        <f t="shared" si="46"/>
        <v>0</v>
      </c>
      <c r="BL78" s="153">
        <f t="shared" si="47"/>
        <v>0</v>
      </c>
      <c r="BM78" s="153">
        <f t="shared" si="48"/>
        <v>0</v>
      </c>
      <c r="BN78" s="153">
        <f t="shared" si="49"/>
        <v>0</v>
      </c>
      <c r="BO78" s="153">
        <f t="shared" si="50"/>
        <v>0</v>
      </c>
      <c r="BP78" s="153">
        <f t="shared" si="51"/>
        <v>0</v>
      </c>
      <c r="BQ78" s="153">
        <f t="shared" si="52"/>
        <v>0</v>
      </c>
      <c r="BR78" s="153">
        <f t="shared" si="53"/>
        <v>0</v>
      </c>
      <c r="BS78" s="153">
        <f t="shared" si="54"/>
        <v>0</v>
      </c>
      <c r="BT78" s="153">
        <f t="shared" si="55"/>
        <v>0</v>
      </c>
      <c r="BU78" s="153">
        <f t="shared" si="56"/>
        <v>0</v>
      </c>
      <c r="BV78" s="153">
        <f t="shared" si="57"/>
        <v>0</v>
      </c>
      <c r="BW78" s="153">
        <f t="shared" si="58"/>
        <v>0</v>
      </c>
      <c r="BX78" s="153">
        <f t="shared" si="59"/>
        <v>0</v>
      </c>
      <c r="BY78" s="153">
        <f t="shared" si="60"/>
        <v>0</v>
      </c>
      <c r="BZ78" s="153">
        <f t="shared" si="61"/>
        <v>0</v>
      </c>
      <c r="CA78" s="153">
        <f t="shared" si="62"/>
        <v>0</v>
      </c>
      <c r="CB78" s="153">
        <f t="shared" si="63"/>
        <v>0</v>
      </c>
      <c r="CC78" s="153">
        <f t="shared" si="64"/>
        <v>0</v>
      </c>
      <c r="CD78" s="153">
        <f t="shared" si="65"/>
        <v>0</v>
      </c>
      <c r="CE78" s="153">
        <f t="shared" si="66"/>
        <v>0</v>
      </c>
      <c r="CF78" s="153">
        <f t="shared" si="67"/>
        <v>0</v>
      </c>
      <c r="CG78" s="153">
        <f t="shared" si="68"/>
        <v>0</v>
      </c>
      <c r="CH78" s="19"/>
      <c r="CI78" s="19"/>
      <c r="CJ78" s="19"/>
      <c r="CK78" s="19"/>
      <c r="CL78" s="19"/>
      <c r="CM78" s="19"/>
      <c r="CN78" s="19"/>
      <c r="CO78" s="19"/>
    </row>
    <row r="79" spans="2:93" ht="15" x14ac:dyDescent="0.25">
      <c r="B79" s="136">
        <f t="shared" si="36"/>
        <v>71</v>
      </c>
      <c r="C79" s="137"/>
      <c r="D79" s="138"/>
      <c r="E79" s="137" t="s">
        <v>154</v>
      </c>
      <c r="F79" s="137" t="s">
        <v>154</v>
      </c>
      <c r="G79" s="154"/>
      <c r="H79" s="154"/>
      <c r="I79" s="137" t="s">
        <v>154</v>
      </c>
      <c r="J79" s="154" t="s">
        <v>154</v>
      </c>
      <c r="K79" s="154" t="s">
        <v>154</v>
      </c>
      <c r="L79" s="137" t="s">
        <v>154</v>
      </c>
      <c r="M79" s="137" t="s">
        <v>154</v>
      </c>
      <c r="N79" s="557"/>
      <c r="O79" s="558"/>
      <c r="P79" s="558"/>
      <c r="Q79" s="55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40"/>
      <c r="AD79" s="140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41"/>
      <c r="AT79" s="141"/>
      <c r="AU79" s="141"/>
      <c r="AV79" s="141"/>
      <c r="AW79" s="141"/>
      <c r="AX79" s="141"/>
      <c r="AY79" s="142"/>
      <c r="BB79" s="153">
        <f t="shared" si="37"/>
        <v>0</v>
      </c>
      <c r="BC79" s="153">
        <f t="shared" si="38"/>
        <v>0</v>
      </c>
      <c r="BD79" s="153">
        <f t="shared" si="39"/>
        <v>0</v>
      </c>
      <c r="BE79" s="153">
        <f t="shared" si="40"/>
        <v>0</v>
      </c>
      <c r="BF79" s="153">
        <f t="shared" si="41"/>
        <v>0</v>
      </c>
      <c r="BG79" s="153">
        <f t="shared" si="42"/>
        <v>0</v>
      </c>
      <c r="BH79" s="153">
        <f t="shared" si="43"/>
        <v>0</v>
      </c>
      <c r="BI79" s="153">
        <f t="shared" si="44"/>
        <v>0</v>
      </c>
      <c r="BJ79" s="153">
        <f t="shared" si="45"/>
        <v>0</v>
      </c>
      <c r="BK79" s="153">
        <f t="shared" si="46"/>
        <v>0</v>
      </c>
      <c r="BL79" s="153">
        <f t="shared" si="47"/>
        <v>0</v>
      </c>
      <c r="BM79" s="153">
        <f t="shared" si="48"/>
        <v>0</v>
      </c>
      <c r="BN79" s="153">
        <f t="shared" si="49"/>
        <v>0</v>
      </c>
      <c r="BO79" s="153">
        <f t="shared" si="50"/>
        <v>0</v>
      </c>
      <c r="BP79" s="153">
        <f t="shared" si="51"/>
        <v>0</v>
      </c>
      <c r="BQ79" s="153">
        <f t="shared" si="52"/>
        <v>0</v>
      </c>
      <c r="BR79" s="153">
        <f t="shared" si="53"/>
        <v>0</v>
      </c>
      <c r="BS79" s="153">
        <f t="shared" si="54"/>
        <v>0</v>
      </c>
      <c r="BT79" s="153">
        <f t="shared" si="55"/>
        <v>0</v>
      </c>
      <c r="BU79" s="153">
        <f t="shared" si="56"/>
        <v>0</v>
      </c>
      <c r="BV79" s="153">
        <f t="shared" si="57"/>
        <v>0</v>
      </c>
      <c r="BW79" s="153">
        <f t="shared" si="58"/>
        <v>0</v>
      </c>
      <c r="BX79" s="153">
        <f t="shared" si="59"/>
        <v>0</v>
      </c>
      <c r="BY79" s="153">
        <f t="shared" si="60"/>
        <v>0</v>
      </c>
      <c r="BZ79" s="153">
        <f t="shared" si="61"/>
        <v>0</v>
      </c>
      <c r="CA79" s="153">
        <f t="shared" si="62"/>
        <v>0</v>
      </c>
      <c r="CB79" s="153">
        <f t="shared" si="63"/>
        <v>0</v>
      </c>
      <c r="CC79" s="153">
        <f t="shared" si="64"/>
        <v>0</v>
      </c>
      <c r="CD79" s="153">
        <f t="shared" si="65"/>
        <v>0</v>
      </c>
      <c r="CE79" s="153">
        <f t="shared" si="66"/>
        <v>0</v>
      </c>
      <c r="CF79" s="153">
        <f t="shared" si="67"/>
        <v>0</v>
      </c>
      <c r="CG79" s="153">
        <f t="shared" si="68"/>
        <v>0</v>
      </c>
      <c r="CH79" s="19"/>
      <c r="CI79" s="19"/>
      <c r="CJ79" s="19"/>
      <c r="CK79" s="19"/>
      <c r="CL79" s="19"/>
      <c r="CM79" s="19"/>
      <c r="CN79" s="19"/>
      <c r="CO79" s="19"/>
    </row>
    <row r="80" spans="2:93" ht="15" x14ac:dyDescent="0.25">
      <c r="B80" s="136">
        <f t="shared" si="36"/>
        <v>72</v>
      </c>
      <c r="C80" s="137"/>
      <c r="D80" s="138"/>
      <c r="E80" s="137" t="s">
        <v>154</v>
      </c>
      <c r="F80" s="137" t="s">
        <v>154</v>
      </c>
      <c r="G80" s="154"/>
      <c r="H80" s="154"/>
      <c r="I80" s="137" t="s">
        <v>154</v>
      </c>
      <c r="J80" s="154" t="s">
        <v>154</v>
      </c>
      <c r="K80" s="154" t="s">
        <v>154</v>
      </c>
      <c r="L80" s="137" t="s">
        <v>154</v>
      </c>
      <c r="M80" s="137" t="s">
        <v>154</v>
      </c>
      <c r="N80" s="557"/>
      <c r="O80" s="558"/>
      <c r="P80" s="558"/>
      <c r="Q80" s="55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40"/>
      <c r="AD80" s="140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41"/>
      <c r="AT80" s="141"/>
      <c r="AU80" s="141"/>
      <c r="AV80" s="141"/>
      <c r="AW80" s="141"/>
      <c r="AX80" s="141"/>
      <c r="AY80" s="142"/>
      <c r="BB80" s="153">
        <f t="shared" si="37"/>
        <v>0</v>
      </c>
      <c r="BC80" s="153">
        <f t="shared" si="38"/>
        <v>0</v>
      </c>
      <c r="BD80" s="153">
        <f t="shared" si="39"/>
        <v>0</v>
      </c>
      <c r="BE80" s="153">
        <f t="shared" si="40"/>
        <v>0</v>
      </c>
      <c r="BF80" s="153">
        <f t="shared" si="41"/>
        <v>0</v>
      </c>
      <c r="BG80" s="153">
        <f t="shared" si="42"/>
        <v>0</v>
      </c>
      <c r="BH80" s="153">
        <f t="shared" si="43"/>
        <v>0</v>
      </c>
      <c r="BI80" s="153">
        <f t="shared" si="44"/>
        <v>0</v>
      </c>
      <c r="BJ80" s="153">
        <f t="shared" si="45"/>
        <v>0</v>
      </c>
      <c r="BK80" s="153">
        <f t="shared" si="46"/>
        <v>0</v>
      </c>
      <c r="BL80" s="153">
        <f t="shared" si="47"/>
        <v>0</v>
      </c>
      <c r="BM80" s="153">
        <f t="shared" si="48"/>
        <v>0</v>
      </c>
      <c r="BN80" s="153">
        <f t="shared" si="49"/>
        <v>0</v>
      </c>
      <c r="BO80" s="153">
        <f t="shared" si="50"/>
        <v>0</v>
      </c>
      <c r="BP80" s="153">
        <f t="shared" si="51"/>
        <v>0</v>
      </c>
      <c r="BQ80" s="153">
        <f t="shared" si="52"/>
        <v>0</v>
      </c>
      <c r="BR80" s="153">
        <f t="shared" si="53"/>
        <v>0</v>
      </c>
      <c r="BS80" s="153">
        <f t="shared" si="54"/>
        <v>0</v>
      </c>
      <c r="BT80" s="153">
        <f t="shared" si="55"/>
        <v>0</v>
      </c>
      <c r="BU80" s="153">
        <f t="shared" si="56"/>
        <v>0</v>
      </c>
      <c r="BV80" s="153">
        <f t="shared" si="57"/>
        <v>0</v>
      </c>
      <c r="BW80" s="153">
        <f t="shared" si="58"/>
        <v>0</v>
      </c>
      <c r="BX80" s="153">
        <f t="shared" si="59"/>
        <v>0</v>
      </c>
      <c r="BY80" s="153">
        <f t="shared" si="60"/>
        <v>0</v>
      </c>
      <c r="BZ80" s="153">
        <f t="shared" si="61"/>
        <v>0</v>
      </c>
      <c r="CA80" s="153">
        <f t="shared" si="62"/>
        <v>0</v>
      </c>
      <c r="CB80" s="153">
        <f t="shared" si="63"/>
        <v>0</v>
      </c>
      <c r="CC80" s="153">
        <f t="shared" si="64"/>
        <v>0</v>
      </c>
      <c r="CD80" s="153">
        <f t="shared" si="65"/>
        <v>0</v>
      </c>
      <c r="CE80" s="153">
        <f t="shared" si="66"/>
        <v>0</v>
      </c>
      <c r="CF80" s="153">
        <f t="shared" si="67"/>
        <v>0</v>
      </c>
      <c r="CG80" s="153">
        <f t="shared" si="68"/>
        <v>0</v>
      </c>
      <c r="CH80" s="19"/>
      <c r="CI80" s="19"/>
      <c r="CJ80" s="19"/>
      <c r="CK80" s="19"/>
      <c r="CL80" s="19"/>
      <c r="CM80" s="19"/>
      <c r="CN80" s="19"/>
      <c r="CO80" s="19"/>
    </row>
    <row r="81" spans="2:93" ht="15" x14ac:dyDescent="0.25">
      <c r="B81" s="136">
        <f t="shared" si="36"/>
        <v>73</v>
      </c>
      <c r="C81" s="137"/>
      <c r="D81" s="138"/>
      <c r="E81" s="137" t="s">
        <v>154</v>
      </c>
      <c r="F81" s="137" t="s">
        <v>154</v>
      </c>
      <c r="G81" s="154"/>
      <c r="H81" s="154"/>
      <c r="I81" s="137" t="s">
        <v>154</v>
      </c>
      <c r="J81" s="154" t="s">
        <v>154</v>
      </c>
      <c r="K81" s="154" t="s">
        <v>154</v>
      </c>
      <c r="L81" s="137" t="s">
        <v>154</v>
      </c>
      <c r="M81" s="137" t="s">
        <v>154</v>
      </c>
      <c r="N81" s="557"/>
      <c r="O81" s="558"/>
      <c r="P81" s="558"/>
      <c r="Q81" s="55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40"/>
      <c r="AD81" s="140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41"/>
      <c r="AT81" s="141"/>
      <c r="AU81" s="141"/>
      <c r="AV81" s="141"/>
      <c r="AW81" s="141"/>
      <c r="AX81" s="141"/>
      <c r="AY81" s="142"/>
      <c r="BB81" s="153">
        <f t="shared" si="37"/>
        <v>0</v>
      </c>
      <c r="BC81" s="153">
        <f t="shared" si="38"/>
        <v>0</v>
      </c>
      <c r="BD81" s="153">
        <f t="shared" si="39"/>
        <v>0</v>
      </c>
      <c r="BE81" s="153">
        <f t="shared" si="40"/>
        <v>0</v>
      </c>
      <c r="BF81" s="153">
        <f t="shared" si="41"/>
        <v>0</v>
      </c>
      <c r="BG81" s="153">
        <f t="shared" si="42"/>
        <v>0</v>
      </c>
      <c r="BH81" s="153">
        <f t="shared" si="43"/>
        <v>0</v>
      </c>
      <c r="BI81" s="153">
        <f t="shared" si="44"/>
        <v>0</v>
      </c>
      <c r="BJ81" s="153">
        <f t="shared" si="45"/>
        <v>0</v>
      </c>
      <c r="BK81" s="153">
        <f t="shared" si="46"/>
        <v>0</v>
      </c>
      <c r="BL81" s="153">
        <f t="shared" si="47"/>
        <v>0</v>
      </c>
      <c r="BM81" s="153">
        <f t="shared" si="48"/>
        <v>0</v>
      </c>
      <c r="BN81" s="153">
        <f t="shared" si="49"/>
        <v>0</v>
      </c>
      <c r="BO81" s="153">
        <f t="shared" si="50"/>
        <v>0</v>
      </c>
      <c r="BP81" s="153">
        <f t="shared" si="51"/>
        <v>0</v>
      </c>
      <c r="BQ81" s="153">
        <f t="shared" si="52"/>
        <v>0</v>
      </c>
      <c r="BR81" s="153">
        <f t="shared" si="53"/>
        <v>0</v>
      </c>
      <c r="BS81" s="153">
        <f t="shared" si="54"/>
        <v>0</v>
      </c>
      <c r="BT81" s="153">
        <f t="shared" si="55"/>
        <v>0</v>
      </c>
      <c r="BU81" s="153">
        <f t="shared" si="56"/>
        <v>0</v>
      </c>
      <c r="BV81" s="153">
        <f t="shared" si="57"/>
        <v>0</v>
      </c>
      <c r="BW81" s="153">
        <f t="shared" si="58"/>
        <v>0</v>
      </c>
      <c r="BX81" s="153">
        <f t="shared" si="59"/>
        <v>0</v>
      </c>
      <c r="BY81" s="153">
        <f t="shared" si="60"/>
        <v>0</v>
      </c>
      <c r="BZ81" s="153">
        <f t="shared" si="61"/>
        <v>0</v>
      </c>
      <c r="CA81" s="153">
        <f t="shared" si="62"/>
        <v>0</v>
      </c>
      <c r="CB81" s="153">
        <f t="shared" si="63"/>
        <v>0</v>
      </c>
      <c r="CC81" s="153">
        <f t="shared" si="64"/>
        <v>0</v>
      </c>
      <c r="CD81" s="153">
        <f t="shared" si="65"/>
        <v>0</v>
      </c>
      <c r="CE81" s="153">
        <f t="shared" si="66"/>
        <v>0</v>
      </c>
      <c r="CF81" s="153">
        <f t="shared" si="67"/>
        <v>0</v>
      </c>
      <c r="CG81" s="153">
        <f t="shared" si="68"/>
        <v>0</v>
      </c>
      <c r="CH81" s="19"/>
      <c r="CI81" s="19"/>
      <c r="CJ81" s="19"/>
      <c r="CK81" s="19"/>
      <c r="CL81" s="19"/>
      <c r="CM81" s="19"/>
      <c r="CN81" s="19"/>
      <c r="CO81" s="19"/>
    </row>
    <row r="82" spans="2:93" ht="15" x14ac:dyDescent="0.25">
      <c r="B82" s="136">
        <f t="shared" si="36"/>
        <v>74</v>
      </c>
      <c r="C82" s="137"/>
      <c r="D82" s="138"/>
      <c r="E82" s="137" t="s">
        <v>154</v>
      </c>
      <c r="F82" s="137" t="s">
        <v>154</v>
      </c>
      <c r="G82" s="154"/>
      <c r="H82" s="154"/>
      <c r="I82" s="137" t="s">
        <v>154</v>
      </c>
      <c r="J82" s="154" t="s">
        <v>154</v>
      </c>
      <c r="K82" s="154" t="s">
        <v>154</v>
      </c>
      <c r="L82" s="137" t="s">
        <v>154</v>
      </c>
      <c r="M82" s="137" t="s">
        <v>154</v>
      </c>
      <c r="N82" s="557"/>
      <c r="O82" s="558"/>
      <c r="P82" s="558"/>
      <c r="Q82" s="55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40"/>
      <c r="AD82" s="140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41"/>
      <c r="AT82" s="141"/>
      <c r="AU82" s="141"/>
      <c r="AV82" s="141"/>
      <c r="AW82" s="141"/>
      <c r="AX82" s="141"/>
      <c r="AY82" s="142"/>
      <c r="BB82" s="153">
        <f t="shared" si="37"/>
        <v>0</v>
      </c>
      <c r="BC82" s="153">
        <f t="shared" si="38"/>
        <v>0</v>
      </c>
      <c r="BD82" s="153">
        <f t="shared" si="39"/>
        <v>0</v>
      </c>
      <c r="BE82" s="153">
        <f t="shared" si="40"/>
        <v>0</v>
      </c>
      <c r="BF82" s="153">
        <f t="shared" si="41"/>
        <v>0</v>
      </c>
      <c r="BG82" s="153">
        <f t="shared" si="42"/>
        <v>0</v>
      </c>
      <c r="BH82" s="153">
        <f t="shared" si="43"/>
        <v>0</v>
      </c>
      <c r="BI82" s="153">
        <f t="shared" si="44"/>
        <v>0</v>
      </c>
      <c r="BJ82" s="153">
        <f t="shared" si="45"/>
        <v>0</v>
      </c>
      <c r="BK82" s="153">
        <f t="shared" si="46"/>
        <v>0</v>
      </c>
      <c r="BL82" s="153">
        <f t="shared" si="47"/>
        <v>0</v>
      </c>
      <c r="BM82" s="153">
        <f t="shared" si="48"/>
        <v>0</v>
      </c>
      <c r="BN82" s="153">
        <f t="shared" si="49"/>
        <v>0</v>
      </c>
      <c r="BO82" s="153">
        <f t="shared" si="50"/>
        <v>0</v>
      </c>
      <c r="BP82" s="153">
        <f t="shared" si="51"/>
        <v>0</v>
      </c>
      <c r="BQ82" s="153">
        <f t="shared" si="52"/>
        <v>0</v>
      </c>
      <c r="BR82" s="153">
        <f t="shared" si="53"/>
        <v>0</v>
      </c>
      <c r="BS82" s="153">
        <f t="shared" si="54"/>
        <v>0</v>
      </c>
      <c r="BT82" s="153">
        <f t="shared" si="55"/>
        <v>0</v>
      </c>
      <c r="BU82" s="153">
        <f t="shared" si="56"/>
        <v>0</v>
      </c>
      <c r="BV82" s="153">
        <f t="shared" si="57"/>
        <v>0</v>
      </c>
      <c r="BW82" s="153">
        <f t="shared" si="58"/>
        <v>0</v>
      </c>
      <c r="BX82" s="153">
        <f t="shared" si="59"/>
        <v>0</v>
      </c>
      <c r="BY82" s="153">
        <f t="shared" si="60"/>
        <v>0</v>
      </c>
      <c r="BZ82" s="153">
        <f t="shared" si="61"/>
        <v>0</v>
      </c>
      <c r="CA82" s="153">
        <f t="shared" si="62"/>
        <v>0</v>
      </c>
      <c r="CB82" s="153">
        <f t="shared" si="63"/>
        <v>0</v>
      </c>
      <c r="CC82" s="153">
        <f t="shared" si="64"/>
        <v>0</v>
      </c>
      <c r="CD82" s="153">
        <f t="shared" si="65"/>
        <v>0</v>
      </c>
      <c r="CE82" s="153">
        <f t="shared" si="66"/>
        <v>0</v>
      </c>
      <c r="CF82" s="153">
        <f t="shared" si="67"/>
        <v>0</v>
      </c>
      <c r="CG82" s="153">
        <f t="shared" si="68"/>
        <v>0</v>
      </c>
      <c r="CH82" s="19"/>
      <c r="CI82" s="19"/>
      <c r="CJ82" s="19"/>
      <c r="CK82" s="19"/>
      <c r="CL82" s="19"/>
      <c r="CM82" s="19"/>
      <c r="CN82" s="19"/>
      <c r="CO82" s="19"/>
    </row>
    <row r="83" spans="2:93" ht="15" x14ac:dyDescent="0.25">
      <c r="B83" s="136">
        <f t="shared" ref="B83:B146" si="69" xml:space="preserve"> B82+1</f>
        <v>75</v>
      </c>
      <c r="C83" s="137"/>
      <c r="D83" s="138"/>
      <c r="E83" s="137" t="s">
        <v>154</v>
      </c>
      <c r="F83" s="137" t="s">
        <v>154</v>
      </c>
      <c r="G83" s="154"/>
      <c r="H83" s="154"/>
      <c r="I83" s="137" t="s">
        <v>154</v>
      </c>
      <c r="J83" s="154" t="s">
        <v>154</v>
      </c>
      <c r="K83" s="154" t="s">
        <v>154</v>
      </c>
      <c r="L83" s="137" t="s">
        <v>154</v>
      </c>
      <c r="M83" s="137" t="s">
        <v>154</v>
      </c>
      <c r="N83" s="557"/>
      <c r="O83" s="558"/>
      <c r="P83" s="558"/>
      <c r="Q83" s="55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40"/>
      <c r="AD83" s="140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41"/>
      <c r="AT83" s="141"/>
      <c r="AU83" s="141"/>
      <c r="AV83" s="141"/>
      <c r="AW83" s="141"/>
      <c r="AX83" s="141"/>
      <c r="AY83" s="142"/>
      <c r="BB83" s="153">
        <f t="shared" si="37"/>
        <v>0</v>
      </c>
      <c r="BC83" s="153">
        <f t="shared" si="38"/>
        <v>0</v>
      </c>
      <c r="BD83" s="153">
        <f t="shared" si="39"/>
        <v>0</v>
      </c>
      <c r="BE83" s="153">
        <f t="shared" si="40"/>
        <v>0</v>
      </c>
      <c r="BF83" s="153">
        <f t="shared" si="41"/>
        <v>0</v>
      </c>
      <c r="BG83" s="153">
        <f t="shared" si="42"/>
        <v>0</v>
      </c>
      <c r="BH83" s="153">
        <f t="shared" si="43"/>
        <v>0</v>
      </c>
      <c r="BI83" s="153">
        <f t="shared" si="44"/>
        <v>0</v>
      </c>
      <c r="BJ83" s="153">
        <f t="shared" si="45"/>
        <v>0</v>
      </c>
      <c r="BK83" s="153">
        <f t="shared" si="46"/>
        <v>0</v>
      </c>
      <c r="BL83" s="153">
        <f t="shared" si="47"/>
        <v>0</v>
      </c>
      <c r="BM83" s="153">
        <f t="shared" si="48"/>
        <v>0</v>
      </c>
      <c r="BN83" s="153">
        <f t="shared" si="49"/>
        <v>0</v>
      </c>
      <c r="BO83" s="153">
        <f t="shared" si="50"/>
        <v>0</v>
      </c>
      <c r="BP83" s="153">
        <f t="shared" si="51"/>
        <v>0</v>
      </c>
      <c r="BQ83" s="153">
        <f t="shared" si="52"/>
        <v>0</v>
      </c>
      <c r="BR83" s="153">
        <f t="shared" si="53"/>
        <v>0</v>
      </c>
      <c r="BS83" s="153">
        <f t="shared" si="54"/>
        <v>0</v>
      </c>
      <c r="BT83" s="153">
        <f t="shared" si="55"/>
        <v>0</v>
      </c>
      <c r="BU83" s="153">
        <f t="shared" si="56"/>
        <v>0</v>
      </c>
      <c r="BV83" s="153">
        <f t="shared" si="57"/>
        <v>0</v>
      </c>
      <c r="BW83" s="153">
        <f t="shared" si="58"/>
        <v>0</v>
      </c>
      <c r="BX83" s="153">
        <f t="shared" si="59"/>
        <v>0</v>
      </c>
      <c r="BY83" s="153">
        <f t="shared" si="60"/>
        <v>0</v>
      </c>
      <c r="BZ83" s="153">
        <f t="shared" si="61"/>
        <v>0</v>
      </c>
      <c r="CA83" s="153">
        <f t="shared" si="62"/>
        <v>0</v>
      </c>
      <c r="CB83" s="153">
        <f t="shared" si="63"/>
        <v>0</v>
      </c>
      <c r="CC83" s="153">
        <f t="shared" si="64"/>
        <v>0</v>
      </c>
      <c r="CD83" s="153">
        <f t="shared" si="65"/>
        <v>0</v>
      </c>
      <c r="CE83" s="153">
        <f t="shared" si="66"/>
        <v>0</v>
      </c>
      <c r="CF83" s="153">
        <f t="shared" si="67"/>
        <v>0</v>
      </c>
      <c r="CG83" s="153">
        <f t="shared" si="68"/>
        <v>0</v>
      </c>
      <c r="CH83" s="19"/>
      <c r="CI83" s="19"/>
      <c r="CJ83" s="19"/>
      <c r="CK83" s="19"/>
      <c r="CL83" s="19"/>
      <c r="CM83" s="19"/>
      <c r="CN83" s="19"/>
      <c r="CO83" s="19"/>
    </row>
    <row r="84" spans="2:93" ht="15" x14ac:dyDescent="0.25">
      <c r="B84" s="136">
        <f t="shared" si="69"/>
        <v>76</v>
      </c>
      <c r="C84" s="137"/>
      <c r="D84" s="138"/>
      <c r="E84" s="137" t="s">
        <v>154</v>
      </c>
      <c r="F84" s="137" t="s">
        <v>154</v>
      </c>
      <c r="G84" s="154"/>
      <c r="H84" s="154"/>
      <c r="I84" s="137" t="s">
        <v>154</v>
      </c>
      <c r="J84" s="154" t="s">
        <v>154</v>
      </c>
      <c r="K84" s="154" t="s">
        <v>154</v>
      </c>
      <c r="L84" s="137" t="s">
        <v>154</v>
      </c>
      <c r="M84" s="137" t="s">
        <v>154</v>
      </c>
      <c r="N84" s="557"/>
      <c r="O84" s="558"/>
      <c r="P84" s="558"/>
      <c r="Q84" s="55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40"/>
      <c r="AD84" s="140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41"/>
      <c r="AT84" s="141"/>
      <c r="AU84" s="141"/>
      <c r="AV84" s="141"/>
      <c r="AW84" s="141"/>
      <c r="AX84" s="141"/>
      <c r="AY84" s="142"/>
      <c r="BB84" s="153">
        <f t="shared" si="37"/>
        <v>0</v>
      </c>
      <c r="BC84" s="153">
        <f t="shared" si="38"/>
        <v>0</v>
      </c>
      <c r="BD84" s="153">
        <f t="shared" si="39"/>
        <v>0</v>
      </c>
      <c r="BE84" s="153">
        <f t="shared" si="40"/>
        <v>0</v>
      </c>
      <c r="BF84" s="153">
        <f t="shared" si="41"/>
        <v>0</v>
      </c>
      <c r="BG84" s="153">
        <f t="shared" si="42"/>
        <v>0</v>
      </c>
      <c r="BH84" s="153">
        <f t="shared" si="43"/>
        <v>0</v>
      </c>
      <c r="BI84" s="153">
        <f t="shared" si="44"/>
        <v>0</v>
      </c>
      <c r="BJ84" s="153">
        <f t="shared" si="45"/>
        <v>0</v>
      </c>
      <c r="BK84" s="153">
        <f t="shared" si="46"/>
        <v>0</v>
      </c>
      <c r="BL84" s="153">
        <f t="shared" si="47"/>
        <v>0</v>
      </c>
      <c r="BM84" s="153">
        <f t="shared" si="48"/>
        <v>0</v>
      </c>
      <c r="BN84" s="153">
        <f t="shared" si="49"/>
        <v>0</v>
      </c>
      <c r="BO84" s="153">
        <f t="shared" si="50"/>
        <v>0</v>
      </c>
      <c r="BP84" s="153">
        <f t="shared" si="51"/>
        <v>0</v>
      </c>
      <c r="BQ84" s="153">
        <f t="shared" si="52"/>
        <v>0</v>
      </c>
      <c r="BR84" s="153">
        <f t="shared" si="53"/>
        <v>0</v>
      </c>
      <c r="BS84" s="153">
        <f t="shared" si="54"/>
        <v>0</v>
      </c>
      <c r="BT84" s="153">
        <f t="shared" si="55"/>
        <v>0</v>
      </c>
      <c r="BU84" s="153">
        <f t="shared" si="56"/>
        <v>0</v>
      </c>
      <c r="BV84" s="153">
        <f t="shared" si="57"/>
        <v>0</v>
      </c>
      <c r="BW84" s="153">
        <f t="shared" si="58"/>
        <v>0</v>
      </c>
      <c r="BX84" s="153">
        <f t="shared" si="59"/>
        <v>0</v>
      </c>
      <c r="BY84" s="153">
        <f t="shared" si="60"/>
        <v>0</v>
      </c>
      <c r="BZ84" s="153">
        <f t="shared" si="61"/>
        <v>0</v>
      </c>
      <c r="CA84" s="153">
        <f t="shared" si="62"/>
        <v>0</v>
      </c>
      <c r="CB84" s="153">
        <f t="shared" si="63"/>
        <v>0</v>
      </c>
      <c r="CC84" s="153">
        <f t="shared" si="64"/>
        <v>0</v>
      </c>
      <c r="CD84" s="153">
        <f t="shared" si="65"/>
        <v>0</v>
      </c>
      <c r="CE84" s="153">
        <f t="shared" si="66"/>
        <v>0</v>
      </c>
      <c r="CF84" s="153">
        <f t="shared" si="67"/>
        <v>0</v>
      </c>
      <c r="CG84" s="153">
        <f t="shared" si="68"/>
        <v>0</v>
      </c>
      <c r="CH84" s="19"/>
      <c r="CI84" s="19"/>
      <c r="CJ84" s="19"/>
      <c r="CK84" s="19"/>
      <c r="CL84" s="19"/>
      <c r="CM84" s="19"/>
      <c r="CN84" s="19"/>
      <c r="CO84" s="19"/>
    </row>
    <row r="85" spans="2:93" ht="15" x14ac:dyDescent="0.25">
      <c r="B85" s="136">
        <f t="shared" si="69"/>
        <v>77</v>
      </c>
      <c r="C85" s="137"/>
      <c r="D85" s="138"/>
      <c r="E85" s="137" t="s">
        <v>154</v>
      </c>
      <c r="F85" s="137" t="s">
        <v>154</v>
      </c>
      <c r="G85" s="154"/>
      <c r="H85" s="154"/>
      <c r="I85" s="137" t="s">
        <v>154</v>
      </c>
      <c r="J85" s="154" t="s">
        <v>154</v>
      </c>
      <c r="K85" s="154" t="s">
        <v>154</v>
      </c>
      <c r="L85" s="137" t="s">
        <v>154</v>
      </c>
      <c r="M85" s="137" t="s">
        <v>154</v>
      </c>
      <c r="N85" s="557"/>
      <c r="O85" s="558"/>
      <c r="P85" s="558"/>
      <c r="Q85" s="55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40"/>
      <c r="AD85" s="140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41"/>
      <c r="AT85" s="141"/>
      <c r="AU85" s="141"/>
      <c r="AV85" s="141"/>
      <c r="AW85" s="141"/>
      <c r="AX85" s="141"/>
      <c r="AY85" s="142"/>
      <c r="BB85" s="153">
        <f t="shared" si="37"/>
        <v>0</v>
      </c>
      <c r="BC85" s="153">
        <f t="shared" si="38"/>
        <v>0</v>
      </c>
      <c r="BD85" s="153">
        <f t="shared" si="39"/>
        <v>0</v>
      </c>
      <c r="BE85" s="153">
        <f t="shared" si="40"/>
        <v>0</v>
      </c>
      <c r="BF85" s="153">
        <f t="shared" si="41"/>
        <v>0</v>
      </c>
      <c r="BG85" s="153">
        <f t="shared" si="42"/>
        <v>0</v>
      </c>
      <c r="BH85" s="153">
        <f t="shared" si="43"/>
        <v>0</v>
      </c>
      <c r="BI85" s="153">
        <f t="shared" si="44"/>
        <v>0</v>
      </c>
      <c r="BJ85" s="153">
        <f t="shared" si="45"/>
        <v>0</v>
      </c>
      <c r="BK85" s="153">
        <f t="shared" si="46"/>
        <v>0</v>
      </c>
      <c r="BL85" s="153">
        <f t="shared" si="47"/>
        <v>0</v>
      </c>
      <c r="BM85" s="153">
        <f t="shared" si="48"/>
        <v>0</v>
      </c>
      <c r="BN85" s="153">
        <f t="shared" si="49"/>
        <v>0</v>
      </c>
      <c r="BO85" s="153">
        <f t="shared" si="50"/>
        <v>0</v>
      </c>
      <c r="BP85" s="153">
        <f t="shared" si="51"/>
        <v>0</v>
      </c>
      <c r="BQ85" s="153">
        <f t="shared" si="52"/>
        <v>0</v>
      </c>
      <c r="BR85" s="153">
        <f t="shared" si="53"/>
        <v>0</v>
      </c>
      <c r="BS85" s="153">
        <f t="shared" si="54"/>
        <v>0</v>
      </c>
      <c r="BT85" s="153">
        <f t="shared" si="55"/>
        <v>0</v>
      </c>
      <c r="BU85" s="153">
        <f t="shared" si="56"/>
        <v>0</v>
      </c>
      <c r="BV85" s="153">
        <f t="shared" si="57"/>
        <v>0</v>
      </c>
      <c r="BW85" s="153">
        <f t="shared" si="58"/>
        <v>0</v>
      </c>
      <c r="BX85" s="153">
        <f t="shared" si="59"/>
        <v>0</v>
      </c>
      <c r="BY85" s="153">
        <f t="shared" si="60"/>
        <v>0</v>
      </c>
      <c r="BZ85" s="153">
        <f t="shared" si="61"/>
        <v>0</v>
      </c>
      <c r="CA85" s="153">
        <f t="shared" si="62"/>
        <v>0</v>
      </c>
      <c r="CB85" s="153">
        <f t="shared" si="63"/>
        <v>0</v>
      </c>
      <c r="CC85" s="153">
        <f t="shared" si="64"/>
        <v>0</v>
      </c>
      <c r="CD85" s="153">
        <f t="shared" si="65"/>
        <v>0</v>
      </c>
      <c r="CE85" s="153">
        <f t="shared" si="66"/>
        <v>0</v>
      </c>
      <c r="CF85" s="153">
        <f t="shared" si="67"/>
        <v>0</v>
      </c>
      <c r="CG85" s="153">
        <f t="shared" si="68"/>
        <v>0</v>
      </c>
      <c r="CH85" s="19"/>
      <c r="CI85" s="19"/>
      <c r="CJ85" s="19"/>
      <c r="CK85" s="19"/>
      <c r="CL85" s="19"/>
      <c r="CM85" s="19"/>
      <c r="CN85" s="19"/>
      <c r="CO85" s="19"/>
    </row>
    <row r="86" spans="2:93" ht="15" x14ac:dyDescent="0.25">
      <c r="B86" s="136">
        <f t="shared" si="69"/>
        <v>78</v>
      </c>
      <c r="C86" s="137"/>
      <c r="D86" s="138"/>
      <c r="E86" s="137" t="s">
        <v>154</v>
      </c>
      <c r="F86" s="137" t="s">
        <v>154</v>
      </c>
      <c r="G86" s="154"/>
      <c r="H86" s="154"/>
      <c r="I86" s="137" t="s">
        <v>154</v>
      </c>
      <c r="J86" s="154" t="s">
        <v>154</v>
      </c>
      <c r="K86" s="154" t="s">
        <v>154</v>
      </c>
      <c r="L86" s="137" t="s">
        <v>154</v>
      </c>
      <c r="M86" s="137" t="s">
        <v>154</v>
      </c>
      <c r="N86" s="557"/>
      <c r="O86" s="558"/>
      <c r="P86" s="558"/>
      <c r="Q86" s="55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40"/>
      <c r="AD86" s="140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41"/>
      <c r="AT86" s="141"/>
      <c r="AU86" s="141"/>
      <c r="AV86" s="141"/>
      <c r="AW86" s="141"/>
      <c r="AX86" s="141"/>
      <c r="AY86" s="142"/>
      <c r="BB86" s="153">
        <f t="shared" si="37"/>
        <v>0</v>
      </c>
      <c r="BC86" s="153">
        <f t="shared" si="38"/>
        <v>0</v>
      </c>
      <c r="BD86" s="153">
        <f t="shared" si="39"/>
        <v>0</v>
      </c>
      <c r="BE86" s="153">
        <f t="shared" si="40"/>
        <v>0</v>
      </c>
      <c r="BF86" s="153">
        <f t="shared" si="41"/>
        <v>0</v>
      </c>
      <c r="BG86" s="153">
        <f t="shared" si="42"/>
        <v>0</v>
      </c>
      <c r="BH86" s="153">
        <f t="shared" si="43"/>
        <v>0</v>
      </c>
      <c r="BI86" s="153">
        <f t="shared" si="44"/>
        <v>0</v>
      </c>
      <c r="BJ86" s="153">
        <f t="shared" si="45"/>
        <v>0</v>
      </c>
      <c r="BK86" s="153">
        <f t="shared" si="46"/>
        <v>0</v>
      </c>
      <c r="BL86" s="153">
        <f t="shared" si="47"/>
        <v>0</v>
      </c>
      <c r="BM86" s="153">
        <f t="shared" si="48"/>
        <v>0</v>
      </c>
      <c r="BN86" s="153">
        <f t="shared" si="49"/>
        <v>0</v>
      </c>
      <c r="BO86" s="153">
        <f t="shared" si="50"/>
        <v>0</v>
      </c>
      <c r="BP86" s="153">
        <f t="shared" si="51"/>
        <v>0</v>
      </c>
      <c r="BQ86" s="153">
        <f t="shared" si="52"/>
        <v>0</v>
      </c>
      <c r="BR86" s="153">
        <f t="shared" si="53"/>
        <v>0</v>
      </c>
      <c r="BS86" s="153">
        <f t="shared" si="54"/>
        <v>0</v>
      </c>
      <c r="BT86" s="153">
        <f t="shared" si="55"/>
        <v>0</v>
      </c>
      <c r="BU86" s="153">
        <f t="shared" si="56"/>
        <v>0</v>
      </c>
      <c r="BV86" s="153">
        <f t="shared" si="57"/>
        <v>0</v>
      </c>
      <c r="BW86" s="153">
        <f t="shared" si="58"/>
        <v>0</v>
      </c>
      <c r="BX86" s="153">
        <f t="shared" si="59"/>
        <v>0</v>
      </c>
      <c r="BY86" s="153">
        <f t="shared" si="60"/>
        <v>0</v>
      </c>
      <c r="BZ86" s="153">
        <f t="shared" si="61"/>
        <v>0</v>
      </c>
      <c r="CA86" s="153">
        <f t="shared" si="62"/>
        <v>0</v>
      </c>
      <c r="CB86" s="153">
        <f t="shared" si="63"/>
        <v>0</v>
      </c>
      <c r="CC86" s="153">
        <f t="shared" si="64"/>
        <v>0</v>
      </c>
      <c r="CD86" s="153">
        <f t="shared" si="65"/>
        <v>0</v>
      </c>
      <c r="CE86" s="153">
        <f t="shared" si="66"/>
        <v>0</v>
      </c>
      <c r="CF86" s="153">
        <f t="shared" si="67"/>
        <v>0</v>
      </c>
      <c r="CG86" s="153">
        <f t="shared" si="68"/>
        <v>0</v>
      </c>
      <c r="CH86" s="19"/>
      <c r="CI86" s="19"/>
      <c r="CJ86" s="19"/>
      <c r="CK86" s="19"/>
      <c r="CL86" s="19"/>
      <c r="CM86" s="19"/>
      <c r="CN86" s="19"/>
      <c r="CO86" s="19"/>
    </row>
    <row r="87" spans="2:93" ht="15" x14ac:dyDescent="0.25">
      <c r="B87" s="136">
        <f t="shared" si="69"/>
        <v>79</v>
      </c>
      <c r="C87" s="137"/>
      <c r="D87" s="138"/>
      <c r="E87" s="137" t="s">
        <v>154</v>
      </c>
      <c r="F87" s="137" t="s">
        <v>154</v>
      </c>
      <c r="G87" s="154"/>
      <c r="H87" s="154"/>
      <c r="I87" s="137" t="s">
        <v>154</v>
      </c>
      <c r="J87" s="154" t="s">
        <v>154</v>
      </c>
      <c r="K87" s="154" t="s">
        <v>154</v>
      </c>
      <c r="L87" s="137" t="s">
        <v>154</v>
      </c>
      <c r="M87" s="137" t="s">
        <v>154</v>
      </c>
      <c r="N87" s="557"/>
      <c r="O87" s="558"/>
      <c r="P87" s="558"/>
      <c r="Q87" s="55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40"/>
      <c r="AD87" s="140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41"/>
      <c r="AT87" s="141"/>
      <c r="AU87" s="141"/>
      <c r="AV87" s="141"/>
      <c r="AW87" s="141"/>
      <c r="AX87" s="141"/>
      <c r="AY87" s="142"/>
      <c r="BB87" s="153">
        <f t="shared" si="37"/>
        <v>0</v>
      </c>
      <c r="BC87" s="153">
        <f t="shared" si="38"/>
        <v>0</v>
      </c>
      <c r="BD87" s="153">
        <f t="shared" si="39"/>
        <v>0</v>
      </c>
      <c r="BE87" s="153">
        <f t="shared" si="40"/>
        <v>0</v>
      </c>
      <c r="BF87" s="153">
        <f t="shared" si="41"/>
        <v>0</v>
      </c>
      <c r="BG87" s="153">
        <f t="shared" si="42"/>
        <v>0</v>
      </c>
      <c r="BH87" s="153">
        <f t="shared" si="43"/>
        <v>0</v>
      </c>
      <c r="BI87" s="153">
        <f t="shared" si="44"/>
        <v>0</v>
      </c>
      <c r="BJ87" s="153">
        <f t="shared" si="45"/>
        <v>0</v>
      </c>
      <c r="BK87" s="153">
        <f t="shared" si="46"/>
        <v>0</v>
      </c>
      <c r="BL87" s="153">
        <f t="shared" si="47"/>
        <v>0</v>
      </c>
      <c r="BM87" s="153">
        <f t="shared" si="48"/>
        <v>0</v>
      </c>
      <c r="BN87" s="153">
        <f t="shared" si="49"/>
        <v>0</v>
      </c>
      <c r="BO87" s="153">
        <f t="shared" si="50"/>
        <v>0</v>
      </c>
      <c r="BP87" s="153">
        <f t="shared" si="51"/>
        <v>0</v>
      </c>
      <c r="BQ87" s="153">
        <f t="shared" si="52"/>
        <v>0</v>
      </c>
      <c r="BR87" s="153">
        <f t="shared" si="53"/>
        <v>0</v>
      </c>
      <c r="BS87" s="153">
        <f t="shared" si="54"/>
        <v>0</v>
      </c>
      <c r="BT87" s="153">
        <f t="shared" si="55"/>
        <v>0</v>
      </c>
      <c r="BU87" s="153">
        <f t="shared" si="56"/>
        <v>0</v>
      </c>
      <c r="BV87" s="153">
        <f t="shared" si="57"/>
        <v>0</v>
      </c>
      <c r="BW87" s="153">
        <f t="shared" si="58"/>
        <v>0</v>
      </c>
      <c r="BX87" s="153">
        <f t="shared" si="59"/>
        <v>0</v>
      </c>
      <c r="BY87" s="153">
        <f t="shared" si="60"/>
        <v>0</v>
      </c>
      <c r="BZ87" s="153">
        <f t="shared" si="61"/>
        <v>0</v>
      </c>
      <c r="CA87" s="153">
        <f t="shared" si="62"/>
        <v>0</v>
      </c>
      <c r="CB87" s="153">
        <f t="shared" si="63"/>
        <v>0</v>
      </c>
      <c r="CC87" s="153">
        <f t="shared" si="64"/>
        <v>0</v>
      </c>
      <c r="CD87" s="153">
        <f t="shared" si="65"/>
        <v>0</v>
      </c>
      <c r="CE87" s="153">
        <f t="shared" si="66"/>
        <v>0</v>
      </c>
      <c r="CF87" s="153">
        <f t="shared" si="67"/>
        <v>0</v>
      </c>
      <c r="CG87" s="153">
        <f t="shared" si="68"/>
        <v>0</v>
      </c>
      <c r="CH87" s="19"/>
      <c r="CI87" s="19"/>
      <c r="CJ87" s="19"/>
      <c r="CK87" s="19"/>
      <c r="CL87" s="19"/>
      <c r="CM87" s="19"/>
      <c r="CN87" s="19"/>
      <c r="CO87" s="19"/>
    </row>
    <row r="88" spans="2:93" ht="15" x14ac:dyDescent="0.25">
      <c r="B88" s="136">
        <f t="shared" si="69"/>
        <v>80</v>
      </c>
      <c r="C88" s="137"/>
      <c r="D88" s="138"/>
      <c r="E88" s="137" t="s">
        <v>154</v>
      </c>
      <c r="F88" s="137" t="s">
        <v>154</v>
      </c>
      <c r="G88" s="154"/>
      <c r="H88" s="154"/>
      <c r="I88" s="137" t="s">
        <v>154</v>
      </c>
      <c r="J88" s="154" t="s">
        <v>154</v>
      </c>
      <c r="K88" s="154" t="s">
        <v>154</v>
      </c>
      <c r="L88" s="137" t="s">
        <v>154</v>
      </c>
      <c r="M88" s="137" t="s">
        <v>154</v>
      </c>
      <c r="N88" s="557"/>
      <c r="O88" s="558"/>
      <c r="P88" s="558"/>
      <c r="Q88" s="55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40"/>
      <c r="AD88" s="140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41"/>
      <c r="AT88" s="141"/>
      <c r="AU88" s="141"/>
      <c r="AV88" s="141"/>
      <c r="AW88" s="141"/>
      <c r="AX88" s="141"/>
      <c r="AY88" s="142"/>
      <c r="BB88" s="153">
        <f t="shared" si="37"/>
        <v>0</v>
      </c>
      <c r="BC88" s="153">
        <f t="shared" si="38"/>
        <v>0</v>
      </c>
      <c r="BD88" s="153">
        <f t="shared" si="39"/>
        <v>0</v>
      </c>
      <c r="BE88" s="153">
        <f t="shared" si="40"/>
        <v>0</v>
      </c>
      <c r="BF88" s="153">
        <f t="shared" si="41"/>
        <v>0</v>
      </c>
      <c r="BG88" s="153">
        <f t="shared" si="42"/>
        <v>0</v>
      </c>
      <c r="BH88" s="153">
        <f t="shared" si="43"/>
        <v>0</v>
      </c>
      <c r="BI88" s="153">
        <f t="shared" si="44"/>
        <v>0</v>
      </c>
      <c r="BJ88" s="153">
        <f t="shared" si="45"/>
        <v>0</v>
      </c>
      <c r="BK88" s="153">
        <f t="shared" si="46"/>
        <v>0</v>
      </c>
      <c r="BL88" s="153">
        <f t="shared" si="47"/>
        <v>0</v>
      </c>
      <c r="BM88" s="153">
        <f t="shared" si="48"/>
        <v>0</v>
      </c>
      <c r="BN88" s="153">
        <f t="shared" si="49"/>
        <v>0</v>
      </c>
      <c r="BO88" s="153">
        <f t="shared" si="50"/>
        <v>0</v>
      </c>
      <c r="BP88" s="153">
        <f t="shared" si="51"/>
        <v>0</v>
      </c>
      <c r="BQ88" s="153">
        <f t="shared" si="52"/>
        <v>0</v>
      </c>
      <c r="BR88" s="153">
        <f t="shared" si="53"/>
        <v>0</v>
      </c>
      <c r="BS88" s="153">
        <f t="shared" si="54"/>
        <v>0</v>
      </c>
      <c r="BT88" s="153">
        <f t="shared" si="55"/>
        <v>0</v>
      </c>
      <c r="BU88" s="153">
        <f t="shared" si="56"/>
        <v>0</v>
      </c>
      <c r="BV88" s="153">
        <f t="shared" si="57"/>
        <v>0</v>
      </c>
      <c r="BW88" s="153">
        <f t="shared" si="58"/>
        <v>0</v>
      </c>
      <c r="BX88" s="153">
        <f t="shared" si="59"/>
        <v>0</v>
      </c>
      <c r="BY88" s="153">
        <f t="shared" si="60"/>
        <v>0</v>
      </c>
      <c r="BZ88" s="153">
        <f t="shared" si="61"/>
        <v>0</v>
      </c>
      <c r="CA88" s="153">
        <f t="shared" si="62"/>
        <v>0</v>
      </c>
      <c r="CB88" s="153">
        <f t="shared" si="63"/>
        <v>0</v>
      </c>
      <c r="CC88" s="153">
        <f t="shared" si="64"/>
        <v>0</v>
      </c>
      <c r="CD88" s="153">
        <f t="shared" si="65"/>
        <v>0</v>
      </c>
      <c r="CE88" s="153">
        <f t="shared" si="66"/>
        <v>0</v>
      </c>
      <c r="CF88" s="153">
        <f t="shared" si="67"/>
        <v>0</v>
      </c>
      <c r="CG88" s="153">
        <f t="shared" si="68"/>
        <v>0</v>
      </c>
      <c r="CH88" s="19"/>
      <c r="CI88" s="19"/>
      <c r="CJ88" s="19"/>
      <c r="CK88" s="19"/>
      <c r="CL88" s="19"/>
      <c r="CM88" s="19"/>
      <c r="CN88" s="19"/>
      <c r="CO88" s="19"/>
    </row>
    <row r="89" spans="2:93" ht="15" x14ac:dyDescent="0.25">
      <c r="B89" s="136">
        <f t="shared" si="69"/>
        <v>81</v>
      </c>
      <c r="C89" s="137"/>
      <c r="D89" s="138"/>
      <c r="E89" s="137" t="s">
        <v>154</v>
      </c>
      <c r="F89" s="137" t="s">
        <v>154</v>
      </c>
      <c r="G89" s="154"/>
      <c r="H89" s="154"/>
      <c r="I89" s="137" t="s">
        <v>154</v>
      </c>
      <c r="J89" s="154" t="s">
        <v>154</v>
      </c>
      <c r="K89" s="154" t="s">
        <v>154</v>
      </c>
      <c r="L89" s="137" t="s">
        <v>154</v>
      </c>
      <c r="M89" s="137" t="s">
        <v>154</v>
      </c>
      <c r="N89" s="557"/>
      <c r="O89" s="558"/>
      <c r="P89" s="558"/>
      <c r="Q89" s="55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40"/>
      <c r="AD89" s="140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41"/>
      <c r="AT89" s="141"/>
      <c r="AU89" s="141"/>
      <c r="AV89" s="141"/>
      <c r="AW89" s="141"/>
      <c r="AX89" s="141"/>
      <c r="AY89" s="142"/>
      <c r="BB89" s="153">
        <f t="shared" si="37"/>
        <v>0</v>
      </c>
      <c r="BC89" s="153">
        <f t="shared" si="38"/>
        <v>0</v>
      </c>
      <c r="BD89" s="153">
        <f t="shared" si="39"/>
        <v>0</v>
      </c>
      <c r="BE89" s="153">
        <f t="shared" si="40"/>
        <v>0</v>
      </c>
      <c r="BF89" s="153">
        <f t="shared" si="41"/>
        <v>0</v>
      </c>
      <c r="BG89" s="153">
        <f t="shared" si="42"/>
        <v>0</v>
      </c>
      <c r="BH89" s="153">
        <f t="shared" si="43"/>
        <v>0</v>
      </c>
      <c r="BI89" s="153">
        <f t="shared" si="44"/>
        <v>0</v>
      </c>
      <c r="BJ89" s="153">
        <f t="shared" si="45"/>
        <v>0</v>
      </c>
      <c r="BK89" s="153">
        <f t="shared" si="46"/>
        <v>0</v>
      </c>
      <c r="BL89" s="153">
        <f t="shared" si="47"/>
        <v>0</v>
      </c>
      <c r="BM89" s="153">
        <f t="shared" si="48"/>
        <v>0</v>
      </c>
      <c r="BN89" s="153">
        <f t="shared" si="49"/>
        <v>0</v>
      </c>
      <c r="BO89" s="153">
        <f t="shared" si="50"/>
        <v>0</v>
      </c>
      <c r="BP89" s="153">
        <f t="shared" si="51"/>
        <v>0</v>
      </c>
      <c r="BQ89" s="153">
        <f t="shared" si="52"/>
        <v>0</v>
      </c>
      <c r="BR89" s="153">
        <f t="shared" si="53"/>
        <v>0</v>
      </c>
      <c r="BS89" s="153">
        <f t="shared" si="54"/>
        <v>0</v>
      </c>
      <c r="BT89" s="153">
        <f t="shared" si="55"/>
        <v>0</v>
      </c>
      <c r="BU89" s="153">
        <f t="shared" si="56"/>
        <v>0</v>
      </c>
      <c r="BV89" s="153">
        <f t="shared" si="57"/>
        <v>0</v>
      </c>
      <c r="BW89" s="153">
        <f t="shared" si="58"/>
        <v>0</v>
      </c>
      <c r="BX89" s="153">
        <f t="shared" si="59"/>
        <v>0</v>
      </c>
      <c r="BY89" s="153">
        <f t="shared" si="60"/>
        <v>0</v>
      </c>
      <c r="BZ89" s="153">
        <f t="shared" si="61"/>
        <v>0</v>
      </c>
      <c r="CA89" s="153">
        <f t="shared" si="62"/>
        <v>0</v>
      </c>
      <c r="CB89" s="153">
        <f t="shared" si="63"/>
        <v>0</v>
      </c>
      <c r="CC89" s="153">
        <f t="shared" si="64"/>
        <v>0</v>
      </c>
      <c r="CD89" s="153">
        <f t="shared" si="65"/>
        <v>0</v>
      </c>
      <c r="CE89" s="153">
        <f t="shared" si="66"/>
        <v>0</v>
      </c>
      <c r="CF89" s="153">
        <f t="shared" si="67"/>
        <v>0</v>
      </c>
      <c r="CG89" s="153">
        <f t="shared" si="68"/>
        <v>0</v>
      </c>
      <c r="CH89" s="19"/>
      <c r="CI89" s="19"/>
      <c r="CJ89" s="19"/>
      <c r="CK89" s="19"/>
      <c r="CL89" s="19"/>
      <c r="CM89" s="19"/>
      <c r="CN89" s="19"/>
      <c r="CO89" s="19"/>
    </row>
    <row r="90" spans="2:93" ht="15" x14ac:dyDescent="0.25">
      <c r="B90" s="136">
        <f t="shared" si="69"/>
        <v>82</v>
      </c>
      <c r="C90" s="137"/>
      <c r="D90" s="138"/>
      <c r="E90" s="137" t="s">
        <v>154</v>
      </c>
      <c r="F90" s="137" t="s">
        <v>154</v>
      </c>
      <c r="G90" s="154"/>
      <c r="H90" s="154"/>
      <c r="I90" s="137" t="s">
        <v>154</v>
      </c>
      <c r="J90" s="154" t="s">
        <v>154</v>
      </c>
      <c r="K90" s="154" t="s">
        <v>154</v>
      </c>
      <c r="L90" s="137" t="s">
        <v>154</v>
      </c>
      <c r="M90" s="137" t="s">
        <v>154</v>
      </c>
      <c r="N90" s="557"/>
      <c r="O90" s="558"/>
      <c r="P90" s="558"/>
      <c r="Q90" s="55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40"/>
      <c r="AD90" s="140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41"/>
      <c r="AT90" s="141"/>
      <c r="AU90" s="141"/>
      <c r="AV90" s="141"/>
      <c r="AW90" s="141"/>
      <c r="AX90" s="141"/>
      <c r="AY90" s="142"/>
      <c r="BB90" s="153">
        <f t="shared" si="37"/>
        <v>0</v>
      </c>
      <c r="BC90" s="153">
        <f t="shared" si="38"/>
        <v>0</v>
      </c>
      <c r="BD90" s="153">
        <f t="shared" si="39"/>
        <v>0</v>
      </c>
      <c r="BE90" s="153">
        <f t="shared" si="40"/>
        <v>0</v>
      </c>
      <c r="BF90" s="153">
        <f t="shared" si="41"/>
        <v>0</v>
      </c>
      <c r="BG90" s="153">
        <f t="shared" si="42"/>
        <v>0</v>
      </c>
      <c r="BH90" s="153">
        <f t="shared" si="43"/>
        <v>0</v>
      </c>
      <c r="BI90" s="153">
        <f t="shared" si="44"/>
        <v>0</v>
      </c>
      <c r="BJ90" s="153">
        <f t="shared" si="45"/>
        <v>0</v>
      </c>
      <c r="BK90" s="153">
        <f t="shared" si="46"/>
        <v>0</v>
      </c>
      <c r="BL90" s="153">
        <f t="shared" si="47"/>
        <v>0</v>
      </c>
      <c r="BM90" s="153">
        <f t="shared" si="48"/>
        <v>0</v>
      </c>
      <c r="BN90" s="153">
        <f t="shared" si="49"/>
        <v>0</v>
      </c>
      <c r="BO90" s="153">
        <f t="shared" si="50"/>
        <v>0</v>
      </c>
      <c r="BP90" s="153">
        <f t="shared" si="51"/>
        <v>0</v>
      </c>
      <c r="BQ90" s="153">
        <f t="shared" si="52"/>
        <v>0</v>
      </c>
      <c r="BR90" s="153">
        <f t="shared" si="53"/>
        <v>0</v>
      </c>
      <c r="BS90" s="153">
        <f t="shared" si="54"/>
        <v>0</v>
      </c>
      <c r="BT90" s="153">
        <f t="shared" si="55"/>
        <v>0</v>
      </c>
      <c r="BU90" s="153">
        <f t="shared" si="56"/>
        <v>0</v>
      </c>
      <c r="BV90" s="153">
        <f t="shared" si="57"/>
        <v>0</v>
      </c>
      <c r="BW90" s="153">
        <f t="shared" si="58"/>
        <v>0</v>
      </c>
      <c r="BX90" s="153">
        <f t="shared" si="59"/>
        <v>0</v>
      </c>
      <c r="BY90" s="153">
        <f t="shared" si="60"/>
        <v>0</v>
      </c>
      <c r="BZ90" s="153">
        <f t="shared" si="61"/>
        <v>0</v>
      </c>
      <c r="CA90" s="153">
        <f t="shared" si="62"/>
        <v>0</v>
      </c>
      <c r="CB90" s="153">
        <f t="shared" si="63"/>
        <v>0</v>
      </c>
      <c r="CC90" s="153">
        <f t="shared" si="64"/>
        <v>0</v>
      </c>
      <c r="CD90" s="153">
        <f t="shared" si="65"/>
        <v>0</v>
      </c>
      <c r="CE90" s="153">
        <f t="shared" si="66"/>
        <v>0</v>
      </c>
      <c r="CF90" s="153">
        <f t="shared" si="67"/>
        <v>0</v>
      </c>
      <c r="CG90" s="153">
        <f t="shared" si="68"/>
        <v>0</v>
      </c>
      <c r="CH90" s="19"/>
      <c r="CI90" s="19"/>
      <c r="CJ90" s="19"/>
      <c r="CK90" s="19"/>
      <c r="CL90" s="19"/>
      <c r="CM90" s="19"/>
      <c r="CN90" s="19"/>
      <c r="CO90" s="19"/>
    </row>
    <row r="91" spans="2:93" ht="15" x14ac:dyDescent="0.25">
      <c r="B91" s="136">
        <f t="shared" si="69"/>
        <v>83</v>
      </c>
      <c r="C91" s="137"/>
      <c r="D91" s="138"/>
      <c r="E91" s="137" t="s">
        <v>154</v>
      </c>
      <c r="F91" s="137" t="s">
        <v>154</v>
      </c>
      <c r="G91" s="154"/>
      <c r="H91" s="154"/>
      <c r="I91" s="137" t="s">
        <v>154</v>
      </c>
      <c r="J91" s="154" t="s">
        <v>154</v>
      </c>
      <c r="K91" s="154" t="s">
        <v>154</v>
      </c>
      <c r="L91" s="137" t="s">
        <v>154</v>
      </c>
      <c r="M91" s="137" t="s">
        <v>154</v>
      </c>
      <c r="N91" s="557"/>
      <c r="O91" s="558"/>
      <c r="P91" s="558"/>
      <c r="Q91" s="55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40"/>
      <c r="AD91" s="140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41"/>
      <c r="AT91" s="141"/>
      <c r="AU91" s="141"/>
      <c r="AV91" s="141"/>
      <c r="AW91" s="141"/>
      <c r="AX91" s="141"/>
      <c r="AY91" s="142"/>
      <c r="BB91" s="153">
        <f t="shared" si="37"/>
        <v>0</v>
      </c>
      <c r="BC91" s="153">
        <f t="shared" si="38"/>
        <v>0</v>
      </c>
      <c r="BD91" s="153">
        <f t="shared" si="39"/>
        <v>0</v>
      </c>
      <c r="BE91" s="153">
        <f t="shared" si="40"/>
        <v>0</v>
      </c>
      <c r="BF91" s="153">
        <f t="shared" si="41"/>
        <v>0</v>
      </c>
      <c r="BG91" s="153">
        <f t="shared" si="42"/>
        <v>0</v>
      </c>
      <c r="BH91" s="153">
        <f t="shared" si="43"/>
        <v>0</v>
      </c>
      <c r="BI91" s="153">
        <f t="shared" si="44"/>
        <v>0</v>
      </c>
      <c r="BJ91" s="153">
        <f t="shared" si="45"/>
        <v>0</v>
      </c>
      <c r="BK91" s="153">
        <f t="shared" si="46"/>
        <v>0</v>
      </c>
      <c r="BL91" s="153">
        <f t="shared" si="47"/>
        <v>0</v>
      </c>
      <c r="BM91" s="153">
        <f t="shared" si="48"/>
        <v>0</v>
      </c>
      <c r="BN91" s="153">
        <f t="shared" si="49"/>
        <v>0</v>
      </c>
      <c r="BO91" s="153">
        <f t="shared" si="50"/>
        <v>0</v>
      </c>
      <c r="BP91" s="153">
        <f t="shared" si="51"/>
        <v>0</v>
      </c>
      <c r="BQ91" s="153">
        <f t="shared" si="52"/>
        <v>0</v>
      </c>
      <c r="BR91" s="153">
        <f t="shared" si="53"/>
        <v>0</v>
      </c>
      <c r="BS91" s="153">
        <f t="shared" si="54"/>
        <v>0</v>
      </c>
      <c r="BT91" s="153">
        <f t="shared" si="55"/>
        <v>0</v>
      </c>
      <c r="BU91" s="153">
        <f t="shared" si="56"/>
        <v>0</v>
      </c>
      <c r="BV91" s="153">
        <f t="shared" si="57"/>
        <v>0</v>
      </c>
      <c r="BW91" s="153">
        <f t="shared" si="58"/>
        <v>0</v>
      </c>
      <c r="BX91" s="153">
        <f t="shared" si="59"/>
        <v>0</v>
      </c>
      <c r="BY91" s="153">
        <f t="shared" si="60"/>
        <v>0</v>
      </c>
      <c r="BZ91" s="153">
        <f t="shared" si="61"/>
        <v>0</v>
      </c>
      <c r="CA91" s="153">
        <f t="shared" si="62"/>
        <v>0</v>
      </c>
      <c r="CB91" s="153">
        <f t="shared" si="63"/>
        <v>0</v>
      </c>
      <c r="CC91" s="153">
        <f t="shared" si="64"/>
        <v>0</v>
      </c>
      <c r="CD91" s="153">
        <f t="shared" si="65"/>
        <v>0</v>
      </c>
      <c r="CE91" s="153">
        <f t="shared" si="66"/>
        <v>0</v>
      </c>
      <c r="CF91" s="153">
        <f t="shared" si="67"/>
        <v>0</v>
      </c>
      <c r="CG91" s="153">
        <f t="shared" si="68"/>
        <v>0</v>
      </c>
      <c r="CH91" s="19"/>
      <c r="CI91" s="19"/>
      <c r="CJ91" s="19"/>
      <c r="CK91" s="19"/>
      <c r="CL91" s="19"/>
      <c r="CM91" s="19"/>
      <c r="CN91" s="19"/>
      <c r="CO91" s="19"/>
    </row>
    <row r="92" spans="2:93" ht="15" x14ac:dyDescent="0.25">
      <c r="B92" s="136">
        <f t="shared" si="69"/>
        <v>84</v>
      </c>
      <c r="C92" s="137"/>
      <c r="D92" s="138"/>
      <c r="E92" s="137" t="s">
        <v>154</v>
      </c>
      <c r="F92" s="137" t="s">
        <v>154</v>
      </c>
      <c r="G92" s="154"/>
      <c r="H92" s="154"/>
      <c r="I92" s="137" t="s">
        <v>154</v>
      </c>
      <c r="J92" s="154" t="s">
        <v>154</v>
      </c>
      <c r="K92" s="154" t="s">
        <v>154</v>
      </c>
      <c r="L92" s="137" t="s">
        <v>154</v>
      </c>
      <c r="M92" s="137" t="s">
        <v>154</v>
      </c>
      <c r="N92" s="557"/>
      <c r="O92" s="558"/>
      <c r="P92" s="558"/>
      <c r="Q92" s="55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40"/>
      <c r="AD92" s="140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41"/>
      <c r="AT92" s="141"/>
      <c r="AU92" s="141"/>
      <c r="AV92" s="141"/>
      <c r="AW92" s="141"/>
      <c r="AX92" s="141"/>
      <c r="AY92" s="142"/>
      <c r="BB92" s="153">
        <f t="shared" si="37"/>
        <v>0</v>
      </c>
      <c r="BC92" s="153">
        <f t="shared" si="38"/>
        <v>0</v>
      </c>
      <c r="BD92" s="153">
        <f t="shared" si="39"/>
        <v>0</v>
      </c>
      <c r="BE92" s="153">
        <f t="shared" si="40"/>
        <v>0</v>
      </c>
      <c r="BF92" s="153">
        <f t="shared" si="41"/>
        <v>0</v>
      </c>
      <c r="BG92" s="153">
        <f t="shared" si="42"/>
        <v>0</v>
      </c>
      <c r="BH92" s="153">
        <f t="shared" si="43"/>
        <v>0</v>
      </c>
      <c r="BI92" s="153">
        <f t="shared" si="44"/>
        <v>0</v>
      </c>
      <c r="BJ92" s="153">
        <f t="shared" si="45"/>
        <v>0</v>
      </c>
      <c r="BK92" s="153">
        <f t="shared" si="46"/>
        <v>0</v>
      </c>
      <c r="BL92" s="153">
        <f t="shared" si="47"/>
        <v>0</v>
      </c>
      <c r="BM92" s="153">
        <f t="shared" si="48"/>
        <v>0</v>
      </c>
      <c r="BN92" s="153">
        <f t="shared" si="49"/>
        <v>0</v>
      </c>
      <c r="BO92" s="153">
        <f t="shared" si="50"/>
        <v>0</v>
      </c>
      <c r="BP92" s="153">
        <f t="shared" si="51"/>
        <v>0</v>
      </c>
      <c r="BQ92" s="153">
        <f t="shared" si="52"/>
        <v>0</v>
      </c>
      <c r="BR92" s="153">
        <f t="shared" si="53"/>
        <v>0</v>
      </c>
      <c r="BS92" s="153">
        <f t="shared" si="54"/>
        <v>0</v>
      </c>
      <c r="BT92" s="153">
        <f t="shared" si="55"/>
        <v>0</v>
      </c>
      <c r="BU92" s="153">
        <f t="shared" si="56"/>
        <v>0</v>
      </c>
      <c r="BV92" s="153">
        <f t="shared" si="57"/>
        <v>0</v>
      </c>
      <c r="BW92" s="153">
        <f t="shared" si="58"/>
        <v>0</v>
      </c>
      <c r="BX92" s="153">
        <f t="shared" si="59"/>
        <v>0</v>
      </c>
      <c r="BY92" s="153">
        <f t="shared" si="60"/>
        <v>0</v>
      </c>
      <c r="BZ92" s="153">
        <f t="shared" si="61"/>
        <v>0</v>
      </c>
      <c r="CA92" s="153">
        <f t="shared" si="62"/>
        <v>0</v>
      </c>
      <c r="CB92" s="153">
        <f t="shared" si="63"/>
        <v>0</v>
      </c>
      <c r="CC92" s="153">
        <f t="shared" si="64"/>
        <v>0</v>
      </c>
      <c r="CD92" s="153">
        <f t="shared" si="65"/>
        <v>0</v>
      </c>
      <c r="CE92" s="153">
        <f t="shared" si="66"/>
        <v>0</v>
      </c>
      <c r="CF92" s="153">
        <f t="shared" si="67"/>
        <v>0</v>
      </c>
      <c r="CG92" s="153">
        <f t="shared" si="68"/>
        <v>0</v>
      </c>
      <c r="CH92" s="19"/>
      <c r="CI92" s="19"/>
      <c r="CJ92" s="19"/>
      <c r="CK92" s="19"/>
      <c r="CL92" s="19"/>
      <c r="CM92" s="19"/>
      <c r="CN92" s="19"/>
      <c r="CO92" s="19"/>
    </row>
    <row r="93" spans="2:93" ht="15" x14ac:dyDescent="0.25">
      <c r="B93" s="136">
        <f t="shared" si="69"/>
        <v>85</v>
      </c>
      <c r="C93" s="137"/>
      <c r="D93" s="138"/>
      <c r="E93" s="137" t="s">
        <v>154</v>
      </c>
      <c r="F93" s="137" t="s">
        <v>154</v>
      </c>
      <c r="G93" s="154"/>
      <c r="H93" s="154"/>
      <c r="I93" s="137" t="s">
        <v>154</v>
      </c>
      <c r="J93" s="154" t="s">
        <v>154</v>
      </c>
      <c r="K93" s="154" t="s">
        <v>154</v>
      </c>
      <c r="L93" s="137" t="s">
        <v>154</v>
      </c>
      <c r="M93" s="137" t="s">
        <v>154</v>
      </c>
      <c r="N93" s="557"/>
      <c r="O93" s="558"/>
      <c r="P93" s="558"/>
      <c r="Q93" s="55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40"/>
      <c r="AD93" s="140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41"/>
      <c r="AT93" s="141"/>
      <c r="AU93" s="141"/>
      <c r="AV93" s="141"/>
      <c r="AW93" s="141"/>
      <c r="AX93" s="141"/>
      <c r="AY93" s="142"/>
      <c r="BB93" s="153">
        <f t="shared" si="37"/>
        <v>0</v>
      </c>
      <c r="BC93" s="153">
        <f t="shared" si="38"/>
        <v>0</v>
      </c>
      <c r="BD93" s="153">
        <f t="shared" si="39"/>
        <v>0</v>
      </c>
      <c r="BE93" s="153">
        <f t="shared" si="40"/>
        <v>0</v>
      </c>
      <c r="BF93" s="153">
        <f t="shared" si="41"/>
        <v>0</v>
      </c>
      <c r="BG93" s="153">
        <f t="shared" si="42"/>
        <v>0</v>
      </c>
      <c r="BH93" s="153">
        <f t="shared" si="43"/>
        <v>0</v>
      </c>
      <c r="BI93" s="153">
        <f t="shared" si="44"/>
        <v>0</v>
      </c>
      <c r="BJ93" s="153">
        <f t="shared" si="45"/>
        <v>0</v>
      </c>
      <c r="BK93" s="153">
        <f t="shared" si="46"/>
        <v>0</v>
      </c>
      <c r="BL93" s="153">
        <f t="shared" si="47"/>
        <v>0</v>
      </c>
      <c r="BM93" s="153">
        <f t="shared" si="48"/>
        <v>0</v>
      </c>
      <c r="BN93" s="153">
        <f t="shared" si="49"/>
        <v>0</v>
      </c>
      <c r="BO93" s="153">
        <f t="shared" si="50"/>
        <v>0</v>
      </c>
      <c r="BP93" s="153">
        <f t="shared" si="51"/>
        <v>0</v>
      </c>
      <c r="BQ93" s="153">
        <f t="shared" si="52"/>
        <v>0</v>
      </c>
      <c r="BR93" s="153">
        <f t="shared" si="53"/>
        <v>0</v>
      </c>
      <c r="BS93" s="153">
        <f t="shared" si="54"/>
        <v>0</v>
      </c>
      <c r="BT93" s="153">
        <f t="shared" si="55"/>
        <v>0</v>
      </c>
      <c r="BU93" s="153">
        <f t="shared" si="56"/>
        <v>0</v>
      </c>
      <c r="BV93" s="153">
        <f t="shared" si="57"/>
        <v>0</v>
      </c>
      <c r="BW93" s="153">
        <f t="shared" si="58"/>
        <v>0</v>
      </c>
      <c r="BX93" s="153">
        <f t="shared" si="59"/>
        <v>0</v>
      </c>
      <c r="BY93" s="153">
        <f t="shared" si="60"/>
        <v>0</v>
      </c>
      <c r="BZ93" s="153">
        <f t="shared" si="61"/>
        <v>0</v>
      </c>
      <c r="CA93" s="153">
        <f t="shared" si="62"/>
        <v>0</v>
      </c>
      <c r="CB93" s="153">
        <f t="shared" si="63"/>
        <v>0</v>
      </c>
      <c r="CC93" s="153">
        <f t="shared" si="64"/>
        <v>0</v>
      </c>
      <c r="CD93" s="153">
        <f t="shared" si="65"/>
        <v>0</v>
      </c>
      <c r="CE93" s="153">
        <f t="shared" si="66"/>
        <v>0</v>
      </c>
      <c r="CF93" s="153">
        <f t="shared" si="67"/>
        <v>0</v>
      </c>
      <c r="CG93" s="153">
        <f t="shared" si="68"/>
        <v>0</v>
      </c>
      <c r="CH93" s="19"/>
      <c r="CI93" s="19"/>
      <c r="CJ93" s="19"/>
      <c r="CK93" s="19"/>
      <c r="CL93" s="19"/>
      <c r="CM93" s="19"/>
      <c r="CN93" s="19"/>
      <c r="CO93" s="19"/>
    </row>
    <row r="94" spans="2:93" ht="15" x14ac:dyDescent="0.25">
      <c r="B94" s="136">
        <f t="shared" si="69"/>
        <v>86</v>
      </c>
      <c r="C94" s="137"/>
      <c r="D94" s="138"/>
      <c r="E94" s="137" t="s">
        <v>154</v>
      </c>
      <c r="F94" s="137" t="s">
        <v>154</v>
      </c>
      <c r="G94" s="154"/>
      <c r="H94" s="154"/>
      <c r="I94" s="137" t="s">
        <v>154</v>
      </c>
      <c r="J94" s="154" t="s">
        <v>154</v>
      </c>
      <c r="K94" s="154" t="s">
        <v>154</v>
      </c>
      <c r="L94" s="137" t="s">
        <v>154</v>
      </c>
      <c r="M94" s="137" t="s">
        <v>154</v>
      </c>
      <c r="N94" s="557"/>
      <c r="O94" s="558"/>
      <c r="P94" s="558"/>
      <c r="Q94" s="55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40"/>
      <c r="AD94" s="140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41"/>
      <c r="AT94" s="141"/>
      <c r="AU94" s="141"/>
      <c r="AV94" s="141"/>
      <c r="AW94" s="141"/>
      <c r="AX94" s="141"/>
      <c r="AY94" s="142"/>
      <c r="BB94" s="153">
        <f t="shared" si="37"/>
        <v>0</v>
      </c>
      <c r="BC94" s="153">
        <f t="shared" si="38"/>
        <v>0</v>
      </c>
      <c r="BD94" s="153">
        <f t="shared" si="39"/>
        <v>0</v>
      </c>
      <c r="BE94" s="153">
        <f t="shared" si="40"/>
        <v>0</v>
      </c>
      <c r="BF94" s="153">
        <f t="shared" si="41"/>
        <v>0</v>
      </c>
      <c r="BG94" s="153">
        <f t="shared" si="42"/>
        <v>0</v>
      </c>
      <c r="BH94" s="153">
        <f t="shared" si="43"/>
        <v>0</v>
      </c>
      <c r="BI94" s="153">
        <f t="shared" si="44"/>
        <v>0</v>
      </c>
      <c r="BJ94" s="153">
        <f t="shared" si="45"/>
        <v>0</v>
      </c>
      <c r="BK94" s="153">
        <f t="shared" si="46"/>
        <v>0</v>
      </c>
      <c r="BL94" s="153">
        <f t="shared" si="47"/>
        <v>0</v>
      </c>
      <c r="BM94" s="153">
        <f t="shared" si="48"/>
        <v>0</v>
      </c>
      <c r="BN94" s="153">
        <f t="shared" si="49"/>
        <v>0</v>
      </c>
      <c r="BO94" s="153">
        <f t="shared" si="50"/>
        <v>0</v>
      </c>
      <c r="BP94" s="153">
        <f t="shared" si="51"/>
        <v>0</v>
      </c>
      <c r="BQ94" s="153">
        <f t="shared" si="52"/>
        <v>0</v>
      </c>
      <c r="BR94" s="153">
        <f t="shared" si="53"/>
        <v>0</v>
      </c>
      <c r="BS94" s="153">
        <f t="shared" si="54"/>
        <v>0</v>
      </c>
      <c r="BT94" s="153">
        <f t="shared" si="55"/>
        <v>0</v>
      </c>
      <c r="BU94" s="153">
        <f t="shared" si="56"/>
        <v>0</v>
      </c>
      <c r="BV94" s="153">
        <f t="shared" si="57"/>
        <v>0</v>
      </c>
      <c r="BW94" s="153">
        <f t="shared" si="58"/>
        <v>0</v>
      </c>
      <c r="BX94" s="153">
        <f t="shared" si="59"/>
        <v>0</v>
      </c>
      <c r="BY94" s="153">
        <f t="shared" si="60"/>
        <v>0</v>
      </c>
      <c r="BZ94" s="153">
        <f t="shared" si="61"/>
        <v>0</v>
      </c>
      <c r="CA94" s="153">
        <f t="shared" si="62"/>
        <v>0</v>
      </c>
      <c r="CB94" s="153">
        <f t="shared" si="63"/>
        <v>0</v>
      </c>
      <c r="CC94" s="153">
        <f t="shared" si="64"/>
        <v>0</v>
      </c>
      <c r="CD94" s="153">
        <f t="shared" si="65"/>
        <v>0</v>
      </c>
      <c r="CE94" s="153">
        <f t="shared" si="66"/>
        <v>0</v>
      </c>
      <c r="CF94" s="153">
        <f t="shared" si="67"/>
        <v>0</v>
      </c>
      <c r="CG94" s="153">
        <f t="shared" si="68"/>
        <v>0</v>
      </c>
      <c r="CH94" s="19"/>
      <c r="CI94" s="19"/>
      <c r="CJ94" s="19"/>
      <c r="CK94" s="19"/>
      <c r="CL94" s="19"/>
      <c r="CM94" s="19"/>
      <c r="CN94" s="19"/>
      <c r="CO94" s="19"/>
    </row>
    <row r="95" spans="2:93" ht="15" x14ac:dyDescent="0.25">
      <c r="B95" s="136">
        <f t="shared" si="69"/>
        <v>87</v>
      </c>
      <c r="C95" s="137"/>
      <c r="D95" s="138"/>
      <c r="E95" s="137" t="s">
        <v>154</v>
      </c>
      <c r="F95" s="137" t="s">
        <v>154</v>
      </c>
      <c r="G95" s="154"/>
      <c r="H95" s="154"/>
      <c r="I95" s="137" t="s">
        <v>154</v>
      </c>
      <c r="J95" s="154" t="s">
        <v>154</v>
      </c>
      <c r="K95" s="154" t="s">
        <v>154</v>
      </c>
      <c r="L95" s="137" t="s">
        <v>154</v>
      </c>
      <c r="M95" s="137" t="s">
        <v>154</v>
      </c>
      <c r="N95" s="557"/>
      <c r="O95" s="558"/>
      <c r="P95" s="558"/>
      <c r="Q95" s="55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40"/>
      <c r="AD95" s="140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41"/>
      <c r="AT95" s="141"/>
      <c r="AU95" s="141"/>
      <c r="AV95" s="141"/>
      <c r="AW95" s="141"/>
      <c r="AX95" s="141"/>
      <c r="AY95" s="142"/>
      <c r="BB95" s="153">
        <f t="shared" si="37"/>
        <v>0</v>
      </c>
      <c r="BC95" s="153">
        <f t="shared" si="38"/>
        <v>0</v>
      </c>
      <c r="BD95" s="153">
        <f t="shared" si="39"/>
        <v>0</v>
      </c>
      <c r="BE95" s="153">
        <f t="shared" si="40"/>
        <v>0</v>
      </c>
      <c r="BF95" s="153">
        <f t="shared" si="41"/>
        <v>0</v>
      </c>
      <c r="BG95" s="153">
        <f t="shared" si="42"/>
        <v>0</v>
      </c>
      <c r="BH95" s="153">
        <f t="shared" si="43"/>
        <v>0</v>
      </c>
      <c r="BI95" s="153">
        <f t="shared" si="44"/>
        <v>0</v>
      </c>
      <c r="BJ95" s="153">
        <f t="shared" si="45"/>
        <v>0</v>
      </c>
      <c r="BK95" s="153">
        <f t="shared" si="46"/>
        <v>0</v>
      </c>
      <c r="BL95" s="153">
        <f t="shared" si="47"/>
        <v>0</v>
      </c>
      <c r="BM95" s="153">
        <f t="shared" si="48"/>
        <v>0</v>
      </c>
      <c r="BN95" s="153">
        <f t="shared" si="49"/>
        <v>0</v>
      </c>
      <c r="BO95" s="153">
        <f t="shared" si="50"/>
        <v>0</v>
      </c>
      <c r="BP95" s="153">
        <f t="shared" si="51"/>
        <v>0</v>
      </c>
      <c r="BQ95" s="153">
        <f t="shared" si="52"/>
        <v>0</v>
      </c>
      <c r="BR95" s="153">
        <f t="shared" si="53"/>
        <v>0</v>
      </c>
      <c r="BS95" s="153">
        <f t="shared" si="54"/>
        <v>0</v>
      </c>
      <c r="BT95" s="153">
        <f t="shared" si="55"/>
        <v>0</v>
      </c>
      <c r="BU95" s="153">
        <f t="shared" si="56"/>
        <v>0</v>
      </c>
      <c r="BV95" s="153">
        <f t="shared" si="57"/>
        <v>0</v>
      </c>
      <c r="BW95" s="153">
        <f t="shared" si="58"/>
        <v>0</v>
      </c>
      <c r="BX95" s="153">
        <f t="shared" si="59"/>
        <v>0</v>
      </c>
      <c r="BY95" s="153">
        <f t="shared" si="60"/>
        <v>0</v>
      </c>
      <c r="BZ95" s="153">
        <f t="shared" si="61"/>
        <v>0</v>
      </c>
      <c r="CA95" s="153">
        <f t="shared" si="62"/>
        <v>0</v>
      </c>
      <c r="CB95" s="153">
        <f t="shared" si="63"/>
        <v>0</v>
      </c>
      <c r="CC95" s="153">
        <f t="shared" si="64"/>
        <v>0</v>
      </c>
      <c r="CD95" s="153">
        <f t="shared" si="65"/>
        <v>0</v>
      </c>
      <c r="CE95" s="153">
        <f t="shared" si="66"/>
        <v>0</v>
      </c>
      <c r="CF95" s="153">
        <f t="shared" si="67"/>
        <v>0</v>
      </c>
      <c r="CG95" s="153">
        <f t="shared" si="68"/>
        <v>0</v>
      </c>
      <c r="CH95" s="19"/>
      <c r="CI95" s="19"/>
      <c r="CJ95" s="19"/>
      <c r="CK95" s="19"/>
      <c r="CL95" s="19"/>
      <c r="CM95" s="19"/>
      <c r="CN95" s="19"/>
      <c r="CO95" s="19"/>
    </row>
    <row r="96" spans="2:93" ht="15" x14ac:dyDescent="0.25">
      <c r="B96" s="136">
        <f t="shared" si="69"/>
        <v>88</v>
      </c>
      <c r="C96" s="137"/>
      <c r="D96" s="138"/>
      <c r="E96" s="137" t="s">
        <v>154</v>
      </c>
      <c r="F96" s="137" t="s">
        <v>154</v>
      </c>
      <c r="G96" s="154"/>
      <c r="H96" s="154"/>
      <c r="I96" s="137" t="s">
        <v>154</v>
      </c>
      <c r="J96" s="154" t="s">
        <v>154</v>
      </c>
      <c r="K96" s="154" t="s">
        <v>154</v>
      </c>
      <c r="L96" s="137" t="s">
        <v>154</v>
      </c>
      <c r="M96" s="137" t="s">
        <v>154</v>
      </c>
      <c r="N96" s="557"/>
      <c r="O96" s="558"/>
      <c r="P96" s="558"/>
      <c r="Q96" s="55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40"/>
      <c r="AD96" s="140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41"/>
      <c r="AT96" s="141"/>
      <c r="AU96" s="141"/>
      <c r="AV96" s="141"/>
      <c r="AW96" s="141"/>
      <c r="AX96" s="141"/>
      <c r="AY96" s="142"/>
      <c r="BB96" s="153">
        <f t="shared" si="37"/>
        <v>0</v>
      </c>
      <c r="BC96" s="153">
        <f t="shared" si="38"/>
        <v>0</v>
      </c>
      <c r="BD96" s="153">
        <f t="shared" si="39"/>
        <v>0</v>
      </c>
      <c r="BE96" s="153">
        <f t="shared" si="40"/>
        <v>0</v>
      </c>
      <c r="BF96" s="153">
        <f t="shared" si="41"/>
        <v>0</v>
      </c>
      <c r="BG96" s="153">
        <f t="shared" si="42"/>
        <v>0</v>
      </c>
      <c r="BH96" s="153">
        <f t="shared" si="43"/>
        <v>0</v>
      </c>
      <c r="BI96" s="153">
        <f t="shared" si="44"/>
        <v>0</v>
      </c>
      <c r="BJ96" s="153">
        <f t="shared" si="45"/>
        <v>0</v>
      </c>
      <c r="BK96" s="153">
        <f t="shared" si="46"/>
        <v>0</v>
      </c>
      <c r="BL96" s="153">
        <f t="shared" si="47"/>
        <v>0</v>
      </c>
      <c r="BM96" s="153">
        <f t="shared" si="48"/>
        <v>0</v>
      </c>
      <c r="BN96" s="153">
        <f t="shared" si="49"/>
        <v>0</v>
      </c>
      <c r="BO96" s="153">
        <f t="shared" si="50"/>
        <v>0</v>
      </c>
      <c r="BP96" s="153">
        <f t="shared" si="51"/>
        <v>0</v>
      </c>
      <c r="BQ96" s="153">
        <f t="shared" si="52"/>
        <v>0</v>
      </c>
      <c r="BR96" s="153">
        <f t="shared" si="53"/>
        <v>0</v>
      </c>
      <c r="BS96" s="153">
        <f t="shared" si="54"/>
        <v>0</v>
      </c>
      <c r="BT96" s="153">
        <f t="shared" si="55"/>
        <v>0</v>
      </c>
      <c r="BU96" s="153">
        <f t="shared" si="56"/>
        <v>0</v>
      </c>
      <c r="BV96" s="153">
        <f t="shared" si="57"/>
        <v>0</v>
      </c>
      <c r="BW96" s="153">
        <f t="shared" si="58"/>
        <v>0</v>
      </c>
      <c r="BX96" s="153">
        <f t="shared" si="59"/>
        <v>0</v>
      </c>
      <c r="BY96" s="153">
        <f t="shared" si="60"/>
        <v>0</v>
      </c>
      <c r="BZ96" s="153">
        <f t="shared" si="61"/>
        <v>0</v>
      </c>
      <c r="CA96" s="153">
        <f t="shared" si="62"/>
        <v>0</v>
      </c>
      <c r="CB96" s="153">
        <f t="shared" si="63"/>
        <v>0</v>
      </c>
      <c r="CC96" s="153">
        <f t="shared" si="64"/>
        <v>0</v>
      </c>
      <c r="CD96" s="153">
        <f t="shared" si="65"/>
        <v>0</v>
      </c>
      <c r="CE96" s="153">
        <f t="shared" si="66"/>
        <v>0</v>
      </c>
      <c r="CF96" s="153">
        <f t="shared" si="67"/>
        <v>0</v>
      </c>
      <c r="CG96" s="153">
        <f t="shared" si="68"/>
        <v>0</v>
      </c>
      <c r="CH96" s="19"/>
      <c r="CI96" s="19"/>
      <c r="CJ96" s="19"/>
      <c r="CK96" s="19"/>
      <c r="CL96" s="19"/>
      <c r="CM96" s="19"/>
      <c r="CN96" s="19"/>
      <c r="CO96" s="19"/>
    </row>
    <row r="97" spans="2:93" ht="15" x14ac:dyDescent="0.25">
      <c r="B97" s="136">
        <f t="shared" si="69"/>
        <v>89</v>
      </c>
      <c r="C97" s="137"/>
      <c r="D97" s="138"/>
      <c r="E97" s="137" t="s">
        <v>154</v>
      </c>
      <c r="F97" s="137" t="s">
        <v>154</v>
      </c>
      <c r="G97" s="154"/>
      <c r="H97" s="154"/>
      <c r="I97" s="137" t="s">
        <v>154</v>
      </c>
      <c r="J97" s="154" t="s">
        <v>154</v>
      </c>
      <c r="K97" s="154" t="s">
        <v>154</v>
      </c>
      <c r="L97" s="137" t="s">
        <v>154</v>
      </c>
      <c r="M97" s="137" t="s">
        <v>154</v>
      </c>
      <c r="N97" s="557"/>
      <c r="O97" s="558"/>
      <c r="P97" s="558"/>
      <c r="Q97" s="55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40"/>
      <c r="AD97" s="140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41"/>
      <c r="AT97" s="141"/>
      <c r="AU97" s="141"/>
      <c r="AV97" s="141"/>
      <c r="AW97" s="141"/>
      <c r="AX97" s="141"/>
      <c r="AY97" s="142"/>
      <c r="BB97" s="153">
        <f t="shared" si="37"/>
        <v>0</v>
      </c>
      <c r="BC97" s="153">
        <f t="shared" si="38"/>
        <v>0</v>
      </c>
      <c r="BD97" s="153">
        <f t="shared" si="39"/>
        <v>0</v>
      </c>
      <c r="BE97" s="153">
        <f t="shared" si="40"/>
        <v>0</v>
      </c>
      <c r="BF97" s="153">
        <f t="shared" si="41"/>
        <v>0</v>
      </c>
      <c r="BG97" s="153">
        <f t="shared" si="42"/>
        <v>0</v>
      </c>
      <c r="BH97" s="153">
        <f t="shared" si="43"/>
        <v>0</v>
      </c>
      <c r="BI97" s="153">
        <f t="shared" si="44"/>
        <v>0</v>
      </c>
      <c r="BJ97" s="153">
        <f t="shared" si="45"/>
        <v>0</v>
      </c>
      <c r="BK97" s="153">
        <f t="shared" si="46"/>
        <v>0</v>
      </c>
      <c r="BL97" s="153">
        <f t="shared" si="47"/>
        <v>0</v>
      </c>
      <c r="BM97" s="153">
        <f t="shared" si="48"/>
        <v>0</v>
      </c>
      <c r="BN97" s="153">
        <f t="shared" si="49"/>
        <v>0</v>
      </c>
      <c r="BO97" s="153">
        <f t="shared" si="50"/>
        <v>0</v>
      </c>
      <c r="BP97" s="153">
        <f t="shared" si="51"/>
        <v>0</v>
      </c>
      <c r="BQ97" s="153">
        <f t="shared" si="52"/>
        <v>0</v>
      </c>
      <c r="BR97" s="153">
        <f t="shared" si="53"/>
        <v>0</v>
      </c>
      <c r="BS97" s="153">
        <f t="shared" si="54"/>
        <v>0</v>
      </c>
      <c r="BT97" s="153">
        <f t="shared" si="55"/>
        <v>0</v>
      </c>
      <c r="BU97" s="153">
        <f t="shared" si="56"/>
        <v>0</v>
      </c>
      <c r="BV97" s="153">
        <f t="shared" si="57"/>
        <v>0</v>
      </c>
      <c r="BW97" s="153">
        <f t="shared" si="58"/>
        <v>0</v>
      </c>
      <c r="BX97" s="153">
        <f t="shared" si="59"/>
        <v>0</v>
      </c>
      <c r="BY97" s="153">
        <f t="shared" si="60"/>
        <v>0</v>
      </c>
      <c r="BZ97" s="153">
        <f t="shared" si="61"/>
        <v>0</v>
      </c>
      <c r="CA97" s="153">
        <f t="shared" si="62"/>
        <v>0</v>
      </c>
      <c r="CB97" s="153">
        <f t="shared" si="63"/>
        <v>0</v>
      </c>
      <c r="CC97" s="153">
        <f t="shared" si="64"/>
        <v>0</v>
      </c>
      <c r="CD97" s="153">
        <f t="shared" si="65"/>
        <v>0</v>
      </c>
      <c r="CE97" s="153">
        <f t="shared" si="66"/>
        <v>0</v>
      </c>
      <c r="CF97" s="153">
        <f t="shared" si="67"/>
        <v>0</v>
      </c>
      <c r="CG97" s="153">
        <f t="shared" si="68"/>
        <v>0</v>
      </c>
      <c r="CH97" s="19"/>
      <c r="CI97" s="19"/>
      <c r="CJ97" s="19"/>
      <c r="CK97" s="19"/>
      <c r="CL97" s="19"/>
      <c r="CM97" s="19"/>
      <c r="CN97" s="19"/>
      <c r="CO97" s="19"/>
    </row>
    <row r="98" spans="2:93" ht="15" x14ac:dyDescent="0.25">
      <c r="B98" s="136">
        <f t="shared" si="69"/>
        <v>90</v>
      </c>
      <c r="C98" s="137"/>
      <c r="D98" s="138"/>
      <c r="E98" s="137" t="s">
        <v>154</v>
      </c>
      <c r="F98" s="137" t="s">
        <v>154</v>
      </c>
      <c r="G98" s="154"/>
      <c r="H98" s="154"/>
      <c r="I98" s="137" t="s">
        <v>154</v>
      </c>
      <c r="J98" s="154" t="s">
        <v>154</v>
      </c>
      <c r="K98" s="154" t="s">
        <v>154</v>
      </c>
      <c r="L98" s="137" t="s">
        <v>154</v>
      </c>
      <c r="M98" s="137" t="s">
        <v>154</v>
      </c>
      <c r="N98" s="557"/>
      <c r="O98" s="558"/>
      <c r="P98" s="558"/>
      <c r="Q98" s="55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40"/>
      <c r="AD98" s="140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41"/>
      <c r="AT98" s="141"/>
      <c r="AU98" s="141"/>
      <c r="AV98" s="141"/>
      <c r="AW98" s="141"/>
      <c r="AX98" s="141"/>
      <c r="AY98" s="142"/>
      <c r="BB98" s="153">
        <f t="shared" si="37"/>
        <v>0</v>
      </c>
      <c r="BC98" s="153">
        <f t="shared" si="38"/>
        <v>0</v>
      </c>
      <c r="BD98" s="153">
        <f t="shared" si="39"/>
        <v>0</v>
      </c>
      <c r="BE98" s="153">
        <f t="shared" si="40"/>
        <v>0</v>
      </c>
      <c r="BF98" s="153">
        <f t="shared" si="41"/>
        <v>0</v>
      </c>
      <c r="BG98" s="153">
        <f t="shared" si="42"/>
        <v>0</v>
      </c>
      <c r="BH98" s="153">
        <f t="shared" si="43"/>
        <v>0</v>
      </c>
      <c r="BI98" s="153">
        <f t="shared" si="44"/>
        <v>0</v>
      </c>
      <c r="BJ98" s="153">
        <f t="shared" si="45"/>
        <v>0</v>
      </c>
      <c r="BK98" s="153">
        <f t="shared" si="46"/>
        <v>0</v>
      </c>
      <c r="BL98" s="153">
        <f t="shared" si="47"/>
        <v>0</v>
      </c>
      <c r="BM98" s="153">
        <f t="shared" si="48"/>
        <v>0</v>
      </c>
      <c r="BN98" s="153">
        <f t="shared" si="49"/>
        <v>0</v>
      </c>
      <c r="BO98" s="153">
        <f t="shared" si="50"/>
        <v>0</v>
      </c>
      <c r="BP98" s="153">
        <f t="shared" si="51"/>
        <v>0</v>
      </c>
      <c r="BQ98" s="153">
        <f t="shared" si="52"/>
        <v>0</v>
      </c>
      <c r="BR98" s="153">
        <f t="shared" si="53"/>
        <v>0</v>
      </c>
      <c r="BS98" s="153">
        <f t="shared" si="54"/>
        <v>0</v>
      </c>
      <c r="BT98" s="153">
        <f t="shared" si="55"/>
        <v>0</v>
      </c>
      <c r="BU98" s="153">
        <f t="shared" si="56"/>
        <v>0</v>
      </c>
      <c r="BV98" s="153">
        <f t="shared" si="57"/>
        <v>0</v>
      </c>
      <c r="BW98" s="153">
        <f t="shared" si="58"/>
        <v>0</v>
      </c>
      <c r="BX98" s="153">
        <f t="shared" si="59"/>
        <v>0</v>
      </c>
      <c r="BY98" s="153">
        <f t="shared" si="60"/>
        <v>0</v>
      </c>
      <c r="BZ98" s="153">
        <f t="shared" si="61"/>
        <v>0</v>
      </c>
      <c r="CA98" s="153">
        <f t="shared" si="62"/>
        <v>0</v>
      </c>
      <c r="CB98" s="153">
        <f t="shared" si="63"/>
        <v>0</v>
      </c>
      <c r="CC98" s="153">
        <f t="shared" si="64"/>
        <v>0</v>
      </c>
      <c r="CD98" s="153">
        <f t="shared" si="65"/>
        <v>0</v>
      </c>
      <c r="CE98" s="153">
        <f t="shared" si="66"/>
        <v>0</v>
      </c>
      <c r="CF98" s="153">
        <f t="shared" si="67"/>
        <v>0</v>
      </c>
      <c r="CG98" s="153">
        <f t="shared" si="68"/>
        <v>0</v>
      </c>
      <c r="CH98" s="19"/>
      <c r="CI98" s="19"/>
      <c r="CJ98" s="19"/>
      <c r="CK98" s="19"/>
      <c r="CL98" s="19"/>
      <c r="CM98" s="19"/>
      <c r="CN98" s="19"/>
      <c r="CO98" s="19"/>
    </row>
    <row r="99" spans="2:93" ht="15" x14ac:dyDescent="0.25">
      <c r="B99" s="136">
        <f t="shared" si="69"/>
        <v>91</v>
      </c>
      <c r="C99" s="137"/>
      <c r="D99" s="138"/>
      <c r="E99" s="137" t="s">
        <v>154</v>
      </c>
      <c r="F99" s="137" t="s">
        <v>154</v>
      </c>
      <c r="G99" s="154"/>
      <c r="H99" s="154"/>
      <c r="I99" s="137" t="s">
        <v>154</v>
      </c>
      <c r="J99" s="154" t="s">
        <v>154</v>
      </c>
      <c r="K99" s="154" t="s">
        <v>154</v>
      </c>
      <c r="L99" s="137" t="s">
        <v>154</v>
      </c>
      <c r="M99" s="137" t="s">
        <v>154</v>
      </c>
      <c r="N99" s="557"/>
      <c r="O99" s="558"/>
      <c r="P99" s="558"/>
      <c r="Q99" s="55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40"/>
      <c r="AD99" s="140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41"/>
      <c r="AT99" s="141"/>
      <c r="AU99" s="141"/>
      <c r="AV99" s="141"/>
      <c r="AW99" s="141"/>
      <c r="AX99" s="141"/>
      <c r="AY99" s="142"/>
      <c r="BB99" s="153">
        <f t="shared" si="37"/>
        <v>0</v>
      </c>
      <c r="BC99" s="153">
        <f t="shared" si="38"/>
        <v>0</v>
      </c>
      <c r="BD99" s="153">
        <f t="shared" si="39"/>
        <v>0</v>
      </c>
      <c r="BE99" s="153">
        <f t="shared" si="40"/>
        <v>0</v>
      </c>
      <c r="BF99" s="153">
        <f t="shared" si="41"/>
        <v>0</v>
      </c>
      <c r="BG99" s="153">
        <f t="shared" si="42"/>
        <v>0</v>
      </c>
      <c r="BH99" s="153">
        <f t="shared" si="43"/>
        <v>0</v>
      </c>
      <c r="BI99" s="153">
        <f t="shared" si="44"/>
        <v>0</v>
      </c>
      <c r="BJ99" s="153">
        <f t="shared" si="45"/>
        <v>0</v>
      </c>
      <c r="BK99" s="153">
        <f t="shared" si="46"/>
        <v>0</v>
      </c>
      <c r="BL99" s="153">
        <f t="shared" si="47"/>
        <v>0</v>
      </c>
      <c r="BM99" s="153">
        <f t="shared" si="48"/>
        <v>0</v>
      </c>
      <c r="BN99" s="153">
        <f t="shared" si="49"/>
        <v>0</v>
      </c>
      <c r="BO99" s="153">
        <f t="shared" si="50"/>
        <v>0</v>
      </c>
      <c r="BP99" s="153">
        <f t="shared" si="51"/>
        <v>0</v>
      </c>
      <c r="BQ99" s="153">
        <f t="shared" si="52"/>
        <v>0</v>
      </c>
      <c r="BR99" s="153">
        <f t="shared" si="53"/>
        <v>0</v>
      </c>
      <c r="BS99" s="153">
        <f t="shared" si="54"/>
        <v>0</v>
      </c>
      <c r="BT99" s="153">
        <f t="shared" si="55"/>
        <v>0</v>
      </c>
      <c r="BU99" s="153">
        <f t="shared" si="56"/>
        <v>0</v>
      </c>
      <c r="BV99" s="153">
        <f t="shared" si="57"/>
        <v>0</v>
      </c>
      <c r="BW99" s="153">
        <f t="shared" si="58"/>
        <v>0</v>
      </c>
      <c r="BX99" s="153">
        <f t="shared" si="59"/>
        <v>0</v>
      </c>
      <c r="BY99" s="153">
        <f t="shared" si="60"/>
        <v>0</v>
      </c>
      <c r="BZ99" s="153">
        <f t="shared" si="61"/>
        <v>0</v>
      </c>
      <c r="CA99" s="153">
        <f t="shared" si="62"/>
        <v>0</v>
      </c>
      <c r="CB99" s="153">
        <f t="shared" si="63"/>
        <v>0</v>
      </c>
      <c r="CC99" s="153">
        <f t="shared" si="64"/>
        <v>0</v>
      </c>
      <c r="CD99" s="153">
        <f t="shared" si="65"/>
        <v>0</v>
      </c>
      <c r="CE99" s="153">
        <f t="shared" si="66"/>
        <v>0</v>
      </c>
      <c r="CF99" s="153">
        <f t="shared" si="67"/>
        <v>0</v>
      </c>
      <c r="CG99" s="153">
        <f t="shared" si="68"/>
        <v>0</v>
      </c>
      <c r="CH99" s="19"/>
      <c r="CI99" s="19"/>
      <c r="CJ99" s="19"/>
      <c r="CK99" s="19"/>
      <c r="CL99" s="19"/>
      <c r="CM99" s="19"/>
      <c r="CN99" s="19"/>
      <c r="CO99" s="19"/>
    </row>
    <row r="100" spans="2:93" ht="15" x14ac:dyDescent="0.25">
      <c r="B100" s="136">
        <f t="shared" si="69"/>
        <v>92</v>
      </c>
      <c r="C100" s="137"/>
      <c r="D100" s="138"/>
      <c r="E100" s="137" t="s">
        <v>154</v>
      </c>
      <c r="F100" s="137" t="s">
        <v>154</v>
      </c>
      <c r="G100" s="154"/>
      <c r="H100" s="154"/>
      <c r="I100" s="137" t="s">
        <v>154</v>
      </c>
      <c r="J100" s="154" t="s">
        <v>154</v>
      </c>
      <c r="K100" s="154" t="s">
        <v>154</v>
      </c>
      <c r="L100" s="137" t="s">
        <v>154</v>
      </c>
      <c r="M100" s="137" t="s">
        <v>154</v>
      </c>
      <c r="N100" s="557"/>
      <c r="O100" s="558"/>
      <c r="P100" s="558"/>
      <c r="Q100" s="55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40"/>
      <c r="AD100" s="140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41"/>
      <c r="AT100" s="141"/>
      <c r="AU100" s="141"/>
      <c r="AV100" s="141"/>
      <c r="AW100" s="141"/>
      <c r="AX100" s="141"/>
      <c r="AY100" s="142"/>
      <c r="BB100" s="153">
        <f t="shared" si="37"/>
        <v>0</v>
      </c>
      <c r="BC100" s="153">
        <f t="shared" si="38"/>
        <v>0</v>
      </c>
      <c r="BD100" s="153">
        <f t="shared" si="39"/>
        <v>0</v>
      </c>
      <c r="BE100" s="153">
        <f t="shared" si="40"/>
        <v>0</v>
      </c>
      <c r="BF100" s="153">
        <f t="shared" si="41"/>
        <v>0</v>
      </c>
      <c r="BG100" s="153">
        <f t="shared" si="42"/>
        <v>0</v>
      </c>
      <c r="BH100" s="153">
        <f t="shared" si="43"/>
        <v>0</v>
      </c>
      <c r="BI100" s="153">
        <f t="shared" si="44"/>
        <v>0</v>
      </c>
      <c r="BJ100" s="153">
        <f t="shared" si="45"/>
        <v>0</v>
      </c>
      <c r="BK100" s="153">
        <f t="shared" si="46"/>
        <v>0</v>
      </c>
      <c r="BL100" s="153">
        <f t="shared" si="47"/>
        <v>0</v>
      </c>
      <c r="BM100" s="153">
        <f t="shared" si="48"/>
        <v>0</v>
      </c>
      <c r="BN100" s="153">
        <f t="shared" si="49"/>
        <v>0</v>
      </c>
      <c r="BO100" s="153">
        <f t="shared" si="50"/>
        <v>0</v>
      </c>
      <c r="BP100" s="153">
        <f t="shared" si="51"/>
        <v>0</v>
      </c>
      <c r="BQ100" s="153">
        <f t="shared" si="52"/>
        <v>0</v>
      </c>
      <c r="BR100" s="153">
        <f t="shared" si="53"/>
        <v>0</v>
      </c>
      <c r="BS100" s="153">
        <f t="shared" si="54"/>
        <v>0</v>
      </c>
      <c r="BT100" s="153">
        <f t="shared" si="55"/>
        <v>0</v>
      </c>
      <c r="BU100" s="153">
        <f t="shared" si="56"/>
        <v>0</v>
      </c>
      <c r="BV100" s="153">
        <f t="shared" si="57"/>
        <v>0</v>
      </c>
      <c r="BW100" s="153">
        <f t="shared" si="58"/>
        <v>0</v>
      </c>
      <c r="BX100" s="153">
        <f t="shared" si="59"/>
        <v>0</v>
      </c>
      <c r="BY100" s="153">
        <f t="shared" si="60"/>
        <v>0</v>
      </c>
      <c r="BZ100" s="153">
        <f t="shared" si="61"/>
        <v>0</v>
      </c>
      <c r="CA100" s="153">
        <f t="shared" si="62"/>
        <v>0</v>
      </c>
      <c r="CB100" s="153">
        <f t="shared" si="63"/>
        <v>0</v>
      </c>
      <c r="CC100" s="153">
        <f t="shared" si="64"/>
        <v>0</v>
      </c>
      <c r="CD100" s="153">
        <f t="shared" si="65"/>
        <v>0</v>
      </c>
      <c r="CE100" s="153">
        <f t="shared" si="66"/>
        <v>0</v>
      </c>
      <c r="CF100" s="153">
        <f t="shared" si="67"/>
        <v>0</v>
      </c>
      <c r="CG100" s="153">
        <f t="shared" si="68"/>
        <v>0</v>
      </c>
      <c r="CH100" s="19"/>
      <c r="CI100" s="19"/>
      <c r="CJ100" s="19"/>
      <c r="CK100" s="19"/>
      <c r="CL100" s="19"/>
      <c r="CM100" s="19"/>
      <c r="CN100" s="19"/>
      <c r="CO100" s="19"/>
    </row>
    <row r="101" spans="2:93" ht="15" x14ac:dyDescent="0.25">
      <c r="B101" s="136">
        <f t="shared" si="69"/>
        <v>93</v>
      </c>
      <c r="C101" s="137"/>
      <c r="D101" s="138"/>
      <c r="E101" s="137" t="s">
        <v>154</v>
      </c>
      <c r="F101" s="137" t="s">
        <v>154</v>
      </c>
      <c r="G101" s="154"/>
      <c r="H101" s="154"/>
      <c r="I101" s="137" t="s">
        <v>154</v>
      </c>
      <c r="J101" s="154" t="s">
        <v>154</v>
      </c>
      <c r="K101" s="154" t="s">
        <v>154</v>
      </c>
      <c r="L101" s="137" t="s">
        <v>154</v>
      </c>
      <c r="M101" s="137" t="s">
        <v>154</v>
      </c>
      <c r="N101" s="557"/>
      <c r="O101" s="558"/>
      <c r="P101" s="558"/>
      <c r="Q101" s="55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40"/>
      <c r="AD101" s="140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41"/>
      <c r="AT101" s="141"/>
      <c r="AU101" s="141"/>
      <c r="AV101" s="141"/>
      <c r="AW101" s="141"/>
      <c r="AX101" s="141"/>
      <c r="AY101" s="142"/>
      <c r="BB101" s="153">
        <f t="shared" si="37"/>
        <v>0</v>
      </c>
      <c r="BC101" s="153">
        <f t="shared" si="38"/>
        <v>0</v>
      </c>
      <c r="BD101" s="153">
        <f t="shared" si="39"/>
        <v>0</v>
      </c>
      <c r="BE101" s="153">
        <f t="shared" si="40"/>
        <v>0</v>
      </c>
      <c r="BF101" s="153">
        <f t="shared" si="41"/>
        <v>0</v>
      </c>
      <c r="BG101" s="153">
        <f t="shared" si="42"/>
        <v>0</v>
      </c>
      <c r="BH101" s="153">
        <f t="shared" si="43"/>
        <v>0</v>
      </c>
      <c r="BI101" s="153">
        <f t="shared" si="44"/>
        <v>0</v>
      </c>
      <c r="BJ101" s="153">
        <f t="shared" si="45"/>
        <v>0</v>
      </c>
      <c r="BK101" s="153">
        <f t="shared" si="46"/>
        <v>0</v>
      </c>
      <c r="BL101" s="153">
        <f t="shared" si="47"/>
        <v>0</v>
      </c>
      <c r="BM101" s="153">
        <f t="shared" si="48"/>
        <v>0</v>
      </c>
      <c r="BN101" s="153">
        <f t="shared" si="49"/>
        <v>0</v>
      </c>
      <c r="BO101" s="153">
        <f t="shared" si="50"/>
        <v>0</v>
      </c>
      <c r="BP101" s="153">
        <f t="shared" si="51"/>
        <v>0</v>
      </c>
      <c r="BQ101" s="153">
        <f t="shared" si="52"/>
        <v>0</v>
      </c>
      <c r="BR101" s="153">
        <f t="shared" si="53"/>
        <v>0</v>
      </c>
      <c r="BS101" s="153">
        <f t="shared" si="54"/>
        <v>0</v>
      </c>
      <c r="BT101" s="153">
        <f t="shared" si="55"/>
        <v>0</v>
      </c>
      <c r="BU101" s="153">
        <f t="shared" si="56"/>
        <v>0</v>
      </c>
      <c r="BV101" s="153">
        <f t="shared" si="57"/>
        <v>0</v>
      </c>
      <c r="BW101" s="153">
        <f t="shared" si="58"/>
        <v>0</v>
      </c>
      <c r="BX101" s="153">
        <f t="shared" si="59"/>
        <v>0</v>
      </c>
      <c r="BY101" s="153">
        <f t="shared" si="60"/>
        <v>0</v>
      </c>
      <c r="BZ101" s="153">
        <f t="shared" si="61"/>
        <v>0</v>
      </c>
      <c r="CA101" s="153">
        <f t="shared" si="62"/>
        <v>0</v>
      </c>
      <c r="CB101" s="153">
        <f t="shared" si="63"/>
        <v>0</v>
      </c>
      <c r="CC101" s="153">
        <f t="shared" si="64"/>
        <v>0</v>
      </c>
      <c r="CD101" s="153">
        <f t="shared" si="65"/>
        <v>0</v>
      </c>
      <c r="CE101" s="153">
        <f t="shared" si="66"/>
        <v>0</v>
      </c>
      <c r="CF101" s="153">
        <f t="shared" si="67"/>
        <v>0</v>
      </c>
      <c r="CG101" s="153">
        <f t="shared" si="68"/>
        <v>0</v>
      </c>
      <c r="CH101" s="19"/>
      <c r="CI101" s="19"/>
      <c r="CJ101" s="19"/>
      <c r="CK101" s="19"/>
      <c r="CL101" s="19"/>
      <c r="CM101" s="19"/>
      <c r="CN101" s="19"/>
      <c r="CO101" s="19"/>
    </row>
    <row r="102" spans="2:93" ht="15" x14ac:dyDescent="0.25">
      <c r="B102" s="136">
        <f t="shared" si="69"/>
        <v>94</v>
      </c>
      <c r="C102" s="137"/>
      <c r="D102" s="138"/>
      <c r="E102" s="137" t="s">
        <v>154</v>
      </c>
      <c r="F102" s="137" t="s">
        <v>154</v>
      </c>
      <c r="G102" s="154"/>
      <c r="H102" s="154"/>
      <c r="I102" s="137" t="s">
        <v>154</v>
      </c>
      <c r="J102" s="154" t="s">
        <v>154</v>
      </c>
      <c r="K102" s="154" t="s">
        <v>154</v>
      </c>
      <c r="L102" s="137" t="s">
        <v>154</v>
      </c>
      <c r="M102" s="137" t="s">
        <v>154</v>
      </c>
      <c r="N102" s="557"/>
      <c r="O102" s="558"/>
      <c r="P102" s="558"/>
      <c r="Q102" s="55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40"/>
      <c r="AD102" s="140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41"/>
      <c r="AT102" s="141"/>
      <c r="AU102" s="141"/>
      <c r="AV102" s="141"/>
      <c r="AW102" s="141"/>
      <c r="AX102" s="141"/>
      <c r="AY102" s="142"/>
      <c r="BB102" s="153">
        <f t="shared" si="37"/>
        <v>0</v>
      </c>
      <c r="BC102" s="153">
        <f t="shared" si="38"/>
        <v>0</v>
      </c>
      <c r="BD102" s="153">
        <f t="shared" si="39"/>
        <v>0</v>
      </c>
      <c r="BE102" s="153">
        <f t="shared" si="40"/>
        <v>0</v>
      </c>
      <c r="BF102" s="153">
        <f t="shared" si="41"/>
        <v>0</v>
      </c>
      <c r="BG102" s="153">
        <f t="shared" si="42"/>
        <v>0</v>
      </c>
      <c r="BH102" s="153">
        <f t="shared" si="43"/>
        <v>0</v>
      </c>
      <c r="BI102" s="153">
        <f t="shared" si="44"/>
        <v>0</v>
      </c>
      <c r="BJ102" s="153">
        <f t="shared" si="45"/>
        <v>0</v>
      </c>
      <c r="BK102" s="153">
        <f t="shared" si="46"/>
        <v>0</v>
      </c>
      <c r="BL102" s="153">
        <f t="shared" si="47"/>
        <v>0</v>
      </c>
      <c r="BM102" s="153">
        <f t="shared" si="48"/>
        <v>0</v>
      </c>
      <c r="BN102" s="153">
        <f t="shared" si="49"/>
        <v>0</v>
      </c>
      <c r="BO102" s="153">
        <f t="shared" si="50"/>
        <v>0</v>
      </c>
      <c r="BP102" s="153">
        <f t="shared" si="51"/>
        <v>0</v>
      </c>
      <c r="BQ102" s="153">
        <f t="shared" si="52"/>
        <v>0</v>
      </c>
      <c r="BR102" s="153">
        <f t="shared" si="53"/>
        <v>0</v>
      </c>
      <c r="BS102" s="153">
        <f t="shared" si="54"/>
        <v>0</v>
      </c>
      <c r="BT102" s="153">
        <f t="shared" si="55"/>
        <v>0</v>
      </c>
      <c r="BU102" s="153">
        <f t="shared" si="56"/>
        <v>0</v>
      </c>
      <c r="BV102" s="153">
        <f t="shared" si="57"/>
        <v>0</v>
      </c>
      <c r="BW102" s="153">
        <f t="shared" si="58"/>
        <v>0</v>
      </c>
      <c r="BX102" s="153">
        <f t="shared" si="59"/>
        <v>0</v>
      </c>
      <c r="BY102" s="153">
        <f t="shared" si="60"/>
        <v>0</v>
      </c>
      <c r="BZ102" s="153">
        <f t="shared" si="61"/>
        <v>0</v>
      </c>
      <c r="CA102" s="153">
        <f t="shared" si="62"/>
        <v>0</v>
      </c>
      <c r="CB102" s="153">
        <f t="shared" si="63"/>
        <v>0</v>
      </c>
      <c r="CC102" s="153">
        <f t="shared" si="64"/>
        <v>0</v>
      </c>
      <c r="CD102" s="153">
        <f t="shared" si="65"/>
        <v>0</v>
      </c>
      <c r="CE102" s="153">
        <f t="shared" si="66"/>
        <v>0</v>
      </c>
      <c r="CF102" s="153">
        <f t="shared" si="67"/>
        <v>0</v>
      </c>
      <c r="CG102" s="153">
        <f t="shared" si="68"/>
        <v>0</v>
      </c>
      <c r="CH102" s="19"/>
      <c r="CI102" s="19"/>
      <c r="CJ102" s="19"/>
      <c r="CK102" s="19"/>
      <c r="CL102" s="19"/>
      <c r="CM102" s="19"/>
      <c r="CN102" s="19"/>
      <c r="CO102" s="19"/>
    </row>
    <row r="103" spans="2:93" ht="15" x14ac:dyDescent="0.25">
      <c r="B103" s="136">
        <f t="shared" si="69"/>
        <v>95</v>
      </c>
      <c r="C103" s="137"/>
      <c r="D103" s="138"/>
      <c r="E103" s="137" t="s">
        <v>154</v>
      </c>
      <c r="F103" s="137" t="s">
        <v>154</v>
      </c>
      <c r="G103" s="154"/>
      <c r="H103" s="154"/>
      <c r="I103" s="137" t="s">
        <v>154</v>
      </c>
      <c r="J103" s="154" t="s">
        <v>154</v>
      </c>
      <c r="K103" s="154" t="s">
        <v>154</v>
      </c>
      <c r="L103" s="137" t="s">
        <v>154</v>
      </c>
      <c r="M103" s="137" t="s">
        <v>154</v>
      </c>
      <c r="N103" s="557"/>
      <c r="O103" s="558"/>
      <c r="P103" s="558"/>
      <c r="Q103" s="55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40"/>
      <c r="AD103" s="140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41"/>
      <c r="AT103" s="141"/>
      <c r="AU103" s="141"/>
      <c r="AV103" s="141"/>
      <c r="AW103" s="141"/>
      <c r="AX103" s="141"/>
      <c r="AY103" s="142"/>
      <c r="BB103" s="153">
        <f t="shared" si="37"/>
        <v>0</v>
      </c>
      <c r="BC103" s="153">
        <f t="shared" si="38"/>
        <v>0</v>
      </c>
      <c r="BD103" s="153">
        <f t="shared" si="39"/>
        <v>0</v>
      </c>
      <c r="BE103" s="153">
        <f t="shared" si="40"/>
        <v>0</v>
      </c>
      <c r="BF103" s="153">
        <f t="shared" si="41"/>
        <v>0</v>
      </c>
      <c r="BG103" s="153">
        <f t="shared" si="42"/>
        <v>0</v>
      </c>
      <c r="BH103" s="153">
        <f t="shared" si="43"/>
        <v>0</v>
      </c>
      <c r="BI103" s="153">
        <f t="shared" si="44"/>
        <v>0</v>
      </c>
      <c r="BJ103" s="153">
        <f t="shared" si="45"/>
        <v>0</v>
      </c>
      <c r="BK103" s="153">
        <f t="shared" si="46"/>
        <v>0</v>
      </c>
      <c r="BL103" s="153">
        <f t="shared" si="47"/>
        <v>0</v>
      </c>
      <c r="BM103" s="153">
        <f t="shared" si="48"/>
        <v>0</v>
      </c>
      <c r="BN103" s="153">
        <f t="shared" si="49"/>
        <v>0</v>
      </c>
      <c r="BO103" s="153">
        <f t="shared" si="50"/>
        <v>0</v>
      </c>
      <c r="BP103" s="153">
        <f t="shared" si="51"/>
        <v>0</v>
      </c>
      <c r="BQ103" s="153">
        <f t="shared" si="52"/>
        <v>0</v>
      </c>
      <c r="BR103" s="153">
        <f t="shared" si="53"/>
        <v>0</v>
      </c>
      <c r="BS103" s="153">
        <f t="shared" si="54"/>
        <v>0</v>
      </c>
      <c r="BT103" s="153">
        <f t="shared" si="55"/>
        <v>0</v>
      </c>
      <c r="BU103" s="153">
        <f t="shared" si="56"/>
        <v>0</v>
      </c>
      <c r="BV103" s="153">
        <f t="shared" si="57"/>
        <v>0</v>
      </c>
      <c r="BW103" s="153">
        <f t="shared" si="58"/>
        <v>0</v>
      </c>
      <c r="BX103" s="153">
        <f t="shared" si="59"/>
        <v>0</v>
      </c>
      <c r="BY103" s="153">
        <f t="shared" si="60"/>
        <v>0</v>
      </c>
      <c r="BZ103" s="153">
        <f t="shared" si="61"/>
        <v>0</v>
      </c>
      <c r="CA103" s="153">
        <f t="shared" si="62"/>
        <v>0</v>
      </c>
      <c r="CB103" s="153">
        <f t="shared" si="63"/>
        <v>0</v>
      </c>
      <c r="CC103" s="153">
        <f t="shared" si="64"/>
        <v>0</v>
      </c>
      <c r="CD103" s="153">
        <f t="shared" si="65"/>
        <v>0</v>
      </c>
      <c r="CE103" s="153">
        <f t="shared" si="66"/>
        <v>0</v>
      </c>
      <c r="CF103" s="153">
        <f t="shared" si="67"/>
        <v>0</v>
      </c>
      <c r="CG103" s="153">
        <f t="shared" si="68"/>
        <v>0</v>
      </c>
      <c r="CH103" s="19"/>
      <c r="CI103" s="19"/>
      <c r="CJ103" s="19"/>
      <c r="CK103" s="19"/>
      <c r="CL103" s="19"/>
      <c r="CM103" s="19"/>
      <c r="CN103" s="19"/>
      <c r="CO103" s="19"/>
    </row>
    <row r="104" spans="2:93" ht="15" x14ac:dyDescent="0.25">
      <c r="B104" s="136">
        <f t="shared" si="69"/>
        <v>96</v>
      </c>
      <c r="C104" s="137"/>
      <c r="D104" s="138"/>
      <c r="E104" s="137" t="s">
        <v>154</v>
      </c>
      <c r="F104" s="137" t="s">
        <v>154</v>
      </c>
      <c r="G104" s="154"/>
      <c r="H104" s="154"/>
      <c r="I104" s="137" t="s">
        <v>154</v>
      </c>
      <c r="J104" s="154" t="s">
        <v>154</v>
      </c>
      <c r="K104" s="154" t="s">
        <v>154</v>
      </c>
      <c r="L104" s="137" t="s">
        <v>154</v>
      </c>
      <c r="M104" s="137" t="s">
        <v>154</v>
      </c>
      <c r="N104" s="557"/>
      <c r="O104" s="558"/>
      <c r="P104" s="558"/>
      <c r="Q104" s="55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40"/>
      <c r="AD104" s="140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41"/>
      <c r="AT104" s="141"/>
      <c r="AU104" s="141"/>
      <c r="AV104" s="141"/>
      <c r="AW104" s="141"/>
      <c r="AX104" s="141"/>
      <c r="AY104" s="142"/>
      <c r="BB104" s="153">
        <f t="shared" si="37"/>
        <v>0</v>
      </c>
      <c r="BC104" s="153">
        <f t="shared" si="38"/>
        <v>0</v>
      </c>
      <c r="BD104" s="153">
        <f t="shared" si="39"/>
        <v>0</v>
      </c>
      <c r="BE104" s="153">
        <f t="shared" si="40"/>
        <v>0</v>
      </c>
      <c r="BF104" s="153">
        <f t="shared" si="41"/>
        <v>0</v>
      </c>
      <c r="BG104" s="153">
        <f t="shared" si="42"/>
        <v>0</v>
      </c>
      <c r="BH104" s="153">
        <f t="shared" si="43"/>
        <v>0</v>
      </c>
      <c r="BI104" s="153">
        <f t="shared" si="44"/>
        <v>0</v>
      </c>
      <c r="BJ104" s="153">
        <f t="shared" si="45"/>
        <v>0</v>
      </c>
      <c r="BK104" s="153">
        <f t="shared" si="46"/>
        <v>0</v>
      </c>
      <c r="BL104" s="153">
        <f t="shared" si="47"/>
        <v>0</v>
      </c>
      <c r="BM104" s="153">
        <f t="shared" si="48"/>
        <v>0</v>
      </c>
      <c r="BN104" s="153">
        <f t="shared" si="49"/>
        <v>0</v>
      </c>
      <c r="BO104" s="153">
        <f t="shared" si="50"/>
        <v>0</v>
      </c>
      <c r="BP104" s="153">
        <f t="shared" si="51"/>
        <v>0</v>
      </c>
      <c r="BQ104" s="153">
        <f t="shared" si="52"/>
        <v>0</v>
      </c>
      <c r="BR104" s="153">
        <f t="shared" si="53"/>
        <v>0</v>
      </c>
      <c r="BS104" s="153">
        <f t="shared" si="54"/>
        <v>0</v>
      </c>
      <c r="BT104" s="153">
        <f t="shared" si="55"/>
        <v>0</v>
      </c>
      <c r="BU104" s="153">
        <f t="shared" si="56"/>
        <v>0</v>
      </c>
      <c r="BV104" s="153">
        <f t="shared" si="57"/>
        <v>0</v>
      </c>
      <c r="BW104" s="153">
        <f t="shared" si="58"/>
        <v>0</v>
      </c>
      <c r="BX104" s="153">
        <f t="shared" si="59"/>
        <v>0</v>
      </c>
      <c r="BY104" s="153">
        <f t="shared" si="60"/>
        <v>0</v>
      </c>
      <c r="BZ104" s="153">
        <f t="shared" si="61"/>
        <v>0</v>
      </c>
      <c r="CA104" s="153">
        <f t="shared" si="62"/>
        <v>0</v>
      </c>
      <c r="CB104" s="153">
        <f t="shared" si="63"/>
        <v>0</v>
      </c>
      <c r="CC104" s="153">
        <f t="shared" si="64"/>
        <v>0</v>
      </c>
      <c r="CD104" s="153">
        <f t="shared" si="65"/>
        <v>0</v>
      </c>
      <c r="CE104" s="153">
        <f t="shared" si="66"/>
        <v>0</v>
      </c>
      <c r="CF104" s="153">
        <f t="shared" si="67"/>
        <v>0</v>
      </c>
      <c r="CG104" s="153">
        <f t="shared" si="68"/>
        <v>0</v>
      </c>
      <c r="CH104" s="19"/>
      <c r="CI104" s="19"/>
      <c r="CJ104" s="19"/>
      <c r="CK104" s="19"/>
      <c r="CL104" s="19"/>
      <c r="CM104" s="19"/>
      <c r="CN104" s="19"/>
      <c r="CO104" s="19"/>
    </row>
    <row r="105" spans="2:93" ht="15" x14ac:dyDescent="0.25">
      <c r="B105" s="136">
        <f t="shared" si="69"/>
        <v>97</v>
      </c>
      <c r="C105" s="137"/>
      <c r="D105" s="138"/>
      <c r="E105" s="137" t="s">
        <v>154</v>
      </c>
      <c r="F105" s="137" t="s">
        <v>154</v>
      </c>
      <c r="G105" s="154"/>
      <c r="H105" s="154"/>
      <c r="I105" s="137" t="s">
        <v>154</v>
      </c>
      <c r="J105" s="154" t="s">
        <v>154</v>
      </c>
      <c r="K105" s="154" t="s">
        <v>154</v>
      </c>
      <c r="L105" s="137" t="s">
        <v>154</v>
      </c>
      <c r="M105" s="137" t="s">
        <v>154</v>
      </c>
      <c r="N105" s="557"/>
      <c r="O105" s="558"/>
      <c r="P105" s="558"/>
      <c r="Q105" s="55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40"/>
      <c r="AD105" s="140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41"/>
      <c r="AT105" s="141"/>
      <c r="AU105" s="141"/>
      <c r="AV105" s="141"/>
      <c r="AW105" s="141"/>
      <c r="AX105" s="141"/>
      <c r="AY105" s="142"/>
      <c r="BB105" s="153">
        <f t="shared" si="37"/>
        <v>0</v>
      </c>
      <c r="BC105" s="153">
        <f t="shared" si="38"/>
        <v>0</v>
      </c>
      <c r="BD105" s="153">
        <f t="shared" si="39"/>
        <v>0</v>
      </c>
      <c r="BE105" s="153">
        <f t="shared" si="40"/>
        <v>0</v>
      </c>
      <c r="BF105" s="153">
        <f t="shared" si="41"/>
        <v>0</v>
      </c>
      <c r="BG105" s="153">
        <f t="shared" si="42"/>
        <v>0</v>
      </c>
      <c r="BH105" s="153">
        <f t="shared" si="43"/>
        <v>0</v>
      </c>
      <c r="BI105" s="153">
        <f t="shared" si="44"/>
        <v>0</v>
      </c>
      <c r="BJ105" s="153">
        <f t="shared" si="45"/>
        <v>0</v>
      </c>
      <c r="BK105" s="153">
        <f t="shared" si="46"/>
        <v>0</v>
      </c>
      <c r="BL105" s="153">
        <f t="shared" si="47"/>
        <v>0</v>
      </c>
      <c r="BM105" s="153">
        <f t="shared" si="48"/>
        <v>0</v>
      </c>
      <c r="BN105" s="153">
        <f t="shared" si="49"/>
        <v>0</v>
      </c>
      <c r="BO105" s="153">
        <f t="shared" si="50"/>
        <v>0</v>
      </c>
      <c r="BP105" s="153">
        <f t="shared" si="51"/>
        <v>0</v>
      </c>
      <c r="BQ105" s="153">
        <f t="shared" si="52"/>
        <v>0</v>
      </c>
      <c r="BR105" s="153">
        <f t="shared" si="53"/>
        <v>0</v>
      </c>
      <c r="BS105" s="153">
        <f t="shared" si="54"/>
        <v>0</v>
      </c>
      <c r="BT105" s="153">
        <f t="shared" si="55"/>
        <v>0</v>
      </c>
      <c r="BU105" s="153">
        <f t="shared" si="56"/>
        <v>0</v>
      </c>
      <c r="BV105" s="153">
        <f t="shared" si="57"/>
        <v>0</v>
      </c>
      <c r="BW105" s="153">
        <f t="shared" si="58"/>
        <v>0</v>
      </c>
      <c r="BX105" s="153">
        <f t="shared" si="59"/>
        <v>0</v>
      </c>
      <c r="BY105" s="153">
        <f t="shared" si="60"/>
        <v>0</v>
      </c>
      <c r="BZ105" s="153">
        <f t="shared" si="61"/>
        <v>0</v>
      </c>
      <c r="CA105" s="153">
        <f t="shared" si="62"/>
        <v>0</v>
      </c>
      <c r="CB105" s="153">
        <f t="shared" si="63"/>
        <v>0</v>
      </c>
      <c r="CC105" s="153">
        <f t="shared" si="64"/>
        <v>0</v>
      </c>
      <c r="CD105" s="153">
        <f t="shared" si="65"/>
        <v>0</v>
      </c>
      <c r="CE105" s="153">
        <f t="shared" si="66"/>
        <v>0</v>
      </c>
      <c r="CF105" s="153">
        <f t="shared" si="67"/>
        <v>0</v>
      </c>
      <c r="CG105" s="153">
        <f t="shared" si="68"/>
        <v>0</v>
      </c>
      <c r="CH105" s="19"/>
      <c r="CI105" s="19"/>
      <c r="CJ105" s="19"/>
      <c r="CK105" s="19"/>
      <c r="CL105" s="19"/>
      <c r="CM105" s="19"/>
      <c r="CN105" s="19"/>
      <c r="CO105" s="19"/>
    </row>
    <row r="106" spans="2:93" ht="15" x14ac:dyDescent="0.25">
      <c r="B106" s="136">
        <f t="shared" si="69"/>
        <v>98</v>
      </c>
      <c r="C106" s="137"/>
      <c r="D106" s="138"/>
      <c r="E106" s="137" t="s">
        <v>154</v>
      </c>
      <c r="F106" s="137" t="s">
        <v>154</v>
      </c>
      <c r="G106" s="154"/>
      <c r="H106" s="154"/>
      <c r="I106" s="137" t="s">
        <v>154</v>
      </c>
      <c r="J106" s="154" t="s">
        <v>154</v>
      </c>
      <c r="K106" s="154" t="s">
        <v>154</v>
      </c>
      <c r="L106" s="137" t="s">
        <v>154</v>
      </c>
      <c r="M106" s="137" t="s">
        <v>154</v>
      </c>
      <c r="N106" s="557"/>
      <c r="O106" s="558"/>
      <c r="P106" s="558"/>
      <c r="Q106" s="55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40"/>
      <c r="AD106" s="140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41"/>
      <c r="AT106" s="141"/>
      <c r="AU106" s="141"/>
      <c r="AV106" s="141"/>
      <c r="AW106" s="141"/>
      <c r="AX106" s="141"/>
      <c r="AY106" s="142"/>
      <c r="BB106" s="153">
        <f t="shared" si="37"/>
        <v>0</v>
      </c>
      <c r="BC106" s="153">
        <f t="shared" si="38"/>
        <v>0</v>
      </c>
      <c r="BD106" s="153">
        <f t="shared" si="39"/>
        <v>0</v>
      </c>
      <c r="BE106" s="153">
        <f t="shared" si="40"/>
        <v>0</v>
      </c>
      <c r="BF106" s="153">
        <f t="shared" si="41"/>
        <v>0</v>
      </c>
      <c r="BG106" s="153">
        <f t="shared" si="42"/>
        <v>0</v>
      </c>
      <c r="BH106" s="153">
        <f t="shared" si="43"/>
        <v>0</v>
      </c>
      <c r="BI106" s="153">
        <f t="shared" si="44"/>
        <v>0</v>
      </c>
      <c r="BJ106" s="153">
        <f t="shared" si="45"/>
        <v>0</v>
      </c>
      <c r="BK106" s="153">
        <f t="shared" si="46"/>
        <v>0</v>
      </c>
      <c r="BL106" s="153">
        <f t="shared" si="47"/>
        <v>0</v>
      </c>
      <c r="BM106" s="153">
        <f t="shared" si="48"/>
        <v>0</v>
      </c>
      <c r="BN106" s="153">
        <f t="shared" si="49"/>
        <v>0</v>
      </c>
      <c r="BO106" s="153">
        <f t="shared" si="50"/>
        <v>0</v>
      </c>
      <c r="BP106" s="153">
        <f t="shared" si="51"/>
        <v>0</v>
      </c>
      <c r="BQ106" s="153">
        <f t="shared" si="52"/>
        <v>0</v>
      </c>
      <c r="BR106" s="153">
        <f t="shared" si="53"/>
        <v>0</v>
      </c>
      <c r="BS106" s="153">
        <f t="shared" si="54"/>
        <v>0</v>
      </c>
      <c r="BT106" s="153">
        <f t="shared" si="55"/>
        <v>0</v>
      </c>
      <c r="BU106" s="153">
        <f t="shared" si="56"/>
        <v>0</v>
      </c>
      <c r="BV106" s="153">
        <f t="shared" si="57"/>
        <v>0</v>
      </c>
      <c r="BW106" s="153">
        <f t="shared" si="58"/>
        <v>0</v>
      </c>
      <c r="BX106" s="153">
        <f t="shared" si="59"/>
        <v>0</v>
      </c>
      <c r="BY106" s="153">
        <f t="shared" si="60"/>
        <v>0</v>
      </c>
      <c r="BZ106" s="153">
        <f t="shared" si="61"/>
        <v>0</v>
      </c>
      <c r="CA106" s="153">
        <f t="shared" si="62"/>
        <v>0</v>
      </c>
      <c r="CB106" s="153">
        <f t="shared" si="63"/>
        <v>0</v>
      </c>
      <c r="CC106" s="153">
        <f t="shared" si="64"/>
        <v>0</v>
      </c>
      <c r="CD106" s="153">
        <f t="shared" si="65"/>
        <v>0</v>
      </c>
      <c r="CE106" s="153">
        <f t="shared" si="66"/>
        <v>0</v>
      </c>
      <c r="CF106" s="153">
        <f t="shared" si="67"/>
        <v>0</v>
      </c>
      <c r="CG106" s="153">
        <f t="shared" si="68"/>
        <v>0</v>
      </c>
      <c r="CH106" s="19"/>
      <c r="CI106" s="19"/>
      <c r="CJ106" s="19"/>
      <c r="CK106" s="19"/>
      <c r="CL106" s="19"/>
      <c r="CM106" s="19"/>
      <c r="CN106" s="19"/>
      <c r="CO106" s="19"/>
    </row>
    <row r="107" spans="2:93" ht="15" x14ac:dyDescent="0.25">
      <c r="B107" s="136">
        <f t="shared" si="69"/>
        <v>99</v>
      </c>
      <c r="C107" s="137"/>
      <c r="D107" s="138"/>
      <c r="E107" s="137" t="s">
        <v>154</v>
      </c>
      <c r="F107" s="137" t="s">
        <v>154</v>
      </c>
      <c r="G107" s="154"/>
      <c r="H107" s="154"/>
      <c r="I107" s="137" t="s">
        <v>154</v>
      </c>
      <c r="J107" s="154" t="s">
        <v>154</v>
      </c>
      <c r="K107" s="154" t="s">
        <v>154</v>
      </c>
      <c r="L107" s="137" t="s">
        <v>154</v>
      </c>
      <c r="M107" s="137" t="s">
        <v>154</v>
      </c>
      <c r="N107" s="557"/>
      <c r="O107" s="558"/>
      <c r="P107" s="558"/>
      <c r="Q107" s="55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40"/>
      <c r="AD107" s="140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41"/>
      <c r="AT107" s="141"/>
      <c r="AU107" s="141"/>
      <c r="AV107" s="141"/>
      <c r="AW107" s="141"/>
      <c r="AX107" s="141"/>
      <c r="AY107" s="142"/>
      <c r="BB107" s="153">
        <f t="shared" si="37"/>
        <v>0</v>
      </c>
      <c r="BC107" s="153">
        <f t="shared" si="38"/>
        <v>0</v>
      </c>
      <c r="BD107" s="153">
        <f t="shared" si="39"/>
        <v>0</v>
      </c>
      <c r="BE107" s="153">
        <f t="shared" si="40"/>
        <v>0</v>
      </c>
      <c r="BF107" s="153">
        <f t="shared" si="41"/>
        <v>0</v>
      </c>
      <c r="BG107" s="153">
        <f t="shared" si="42"/>
        <v>0</v>
      </c>
      <c r="BH107" s="153">
        <f t="shared" si="43"/>
        <v>0</v>
      </c>
      <c r="BI107" s="153">
        <f t="shared" si="44"/>
        <v>0</v>
      </c>
      <c r="BJ107" s="153">
        <f t="shared" si="45"/>
        <v>0</v>
      </c>
      <c r="BK107" s="153">
        <f t="shared" si="46"/>
        <v>0</v>
      </c>
      <c r="BL107" s="153">
        <f t="shared" si="47"/>
        <v>0</v>
      </c>
      <c r="BM107" s="153">
        <f t="shared" si="48"/>
        <v>0</v>
      </c>
      <c r="BN107" s="153">
        <f t="shared" si="49"/>
        <v>0</v>
      </c>
      <c r="BO107" s="153">
        <f t="shared" si="50"/>
        <v>0</v>
      </c>
      <c r="BP107" s="153">
        <f t="shared" si="51"/>
        <v>0</v>
      </c>
      <c r="BQ107" s="153">
        <f t="shared" si="52"/>
        <v>0</v>
      </c>
      <c r="BR107" s="153">
        <f t="shared" si="53"/>
        <v>0</v>
      </c>
      <c r="BS107" s="153">
        <f t="shared" si="54"/>
        <v>0</v>
      </c>
      <c r="BT107" s="153">
        <f t="shared" si="55"/>
        <v>0</v>
      </c>
      <c r="BU107" s="153">
        <f t="shared" si="56"/>
        <v>0</v>
      </c>
      <c r="BV107" s="153">
        <f t="shared" si="57"/>
        <v>0</v>
      </c>
      <c r="BW107" s="153">
        <f t="shared" si="58"/>
        <v>0</v>
      </c>
      <c r="BX107" s="153">
        <f t="shared" si="59"/>
        <v>0</v>
      </c>
      <c r="BY107" s="153">
        <f t="shared" si="60"/>
        <v>0</v>
      </c>
      <c r="BZ107" s="153">
        <f t="shared" si="61"/>
        <v>0</v>
      </c>
      <c r="CA107" s="153">
        <f t="shared" si="62"/>
        <v>0</v>
      </c>
      <c r="CB107" s="153">
        <f t="shared" si="63"/>
        <v>0</v>
      </c>
      <c r="CC107" s="153">
        <f t="shared" si="64"/>
        <v>0</v>
      </c>
      <c r="CD107" s="153">
        <f t="shared" si="65"/>
        <v>0</v>
      </c>
      <c r="CE107" s="153">
        <f t="shared" si="66"/>
        <v>0</v>
      </c>
      <c r="CF107" s="153">
        <f t="shared" si="67"/>
        <v>0</v>
      </c>
      <c r="CG107" s="153">
        <f t="shared" si="68"/>
        <v>0</v>
      </c>
      <c r="CH107" s="19"/>
      <c r="CI107" s="19"/>
      <c r="CJ107" s="19"/>
      <c r="CK107" s="19"/>
      <c r="CL107" s="19"/>
      <c r="CM107" s="19"/>
      <c r="CN107" s="19"/>
      <c r="CO107" s="19"/>
    </row>
    <row r="108" spans="2:93" ht="15" x14ac:dyDescent="0.25">
      <c r="B108" s="136">
        <f t="shared" si="69"/>
        <v>100</v>
      </c>
      <c r="C108" s="137"/>
      <c r="D108" s="138"/>
      <c r="E108" s="137" t="s">
        <v>154</v>
      </c>
      <c r="F108" s="137" t="s">
        <v>154</v>
      </c>
      <c r="G108" s="154"/>
      <c r="H108" s="154"/>
      <c r="I108" s="137" t="s">
        <v>154</v>
      </c>
      <c r="J108" s="154" t="s">
        <v>154</v>
      </c>
      <c r="K108" s="154" t="s">
        <v>154</v>
      </c>
      <c r="L108" s="137" t="s">
        <v>154</v>
      </c>
      <c r="M108" s="137" t="s">
        <v>154</v>
      </c>
      <c r="N108" s="557"/>
      <c r="O108" s="558"/>
      <c r="P108" s="558"/>
      <c r="Q108" s="55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40"/>
      <c r="AD108" s="140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41"/>
      <c r="AT108" s="141"/>
      <c r="AU108" s="141"/>
      <c r="AV108" s="141"/>
      <c r="AW108" s="141"/>
      <c r="AX108" s="141"/>
      <c r="AY108" s="142"/>
      <c r="BB108" s="153">
        <f t="shared" si="37"/>
        <v>0</v>
      </c>
      <c r="BC108" s="153">
        <f t="shared" si="38"/>
        <v>0</v>
      </c>
      <c r="BD108" s="153">
        <f t="shared" si="39"/>
        <v>0</v>
      </c>
      <c r="BE108" s="153">
        <f t="shared" si="40"/>
        <v>0</v>
      </c>
      <c r="BF108" s="153">
        <f t="shared" si="41"/>
        <v>0</v>
      </c>
      <c r="BG108" s="153">
        <f t="shared" si="42"/>
        <v>0</v>
      </c>
      <c r="BH108" s="153">
        <f t="shared" si="43"/>
        <v>0</v>
      </c>
      <c r="BI108" s="153">
        <f t="shared" si="44"/>
        <v>0</v>
      </c>
      <c r="BJ108" s="153">
        <f t="shared" si="45"/>
        <v>0</v>
      </c>
      <c r="BK108" s="153">
        <f t="shared" si="46"/>
        <v>0</v>
      </c>
      <c r="BL108" s="153">
        <f t="shared" si="47"/>
        <v>0</v>
      </c>
      <c r="BM108" s="153">
        <f t="shared" si="48"/>
        <v>0</v>
      </c>
      <c r="BN108" s="153">
        <f t="shared" si="49"/>
        <v>0</v>
      </c>
      <c r="BO108" s="153">
        <f t="shared" si="50"/>
        <v>0</v>
      </c>
      <c r="BP108" s="153">
        <f t="shared" si="51"/>
        <v>0</v>
      </c>
      <c r="BQ108" s="153">
        <f t="shared" si="52"/>
        <v>0</v>
      </c>
      <c r="BR108" s="153">
        <f t="shared" si="53"/>
        <v>0</v>
      </c>
      <c r="BS108" s="153">
        <f t="shared" si="54"/>
        <v>0</v>
      </c>
      <c r="BT108" s="153">
        <f t="shared" si="55"/>
        <v>0</v>
      </c>
      <c r="BU108" s="153">
        <f t="shared" si="56"/>
        <v>0</v>
      </c>
      <c r="BV108" s="153">
        <f t="shared" si="57"/>
        <v>0</v>
      </c>
      <c r="BW108" s="153">
        <f t="shared" si="58"/>
        <v>0</v>
      </c>
      <c r="BX108" s="153">
        <f t="shared" si="59"/>
        <v>0</v>
      </c>
      <c r="BY108" s="153">
        <f t="shared" si="60"/>
        <v>0</v>
      </c>
      <c r="BZ108" s="153">
        <f t="shared" si="61"/>
        <v>0</v>
      </c>
      <c r="CA108" s="153">
        <f t="shared" si="62"/>
        <v>0</v>
      </c>
      <c r="CB108" s="153">
        <f t="shared" si="63"/>
        <v>0</v>
      </c>
      <c r="CC108" s="153">
        <f t="shared" si="64"/>
        <v>0</v>
      </c>
      <c r="CD108" s="153">
        <f t="shared" si="65"/>
        <v>0</v>
      </c>
      <c r="CE108" s="153">
        <f t="shared" si="66"/>
        <v>0</v>
      </c>
      <c r="CF108" s="153">
        <f t="shared" si="67"/>
        <v>0</v>
      </c>
      <c r="CG108" s="153">
        <f t="shared" si="68"/>
        <v>0</v>
      </c>
      <c r="CH108" s="19"/>
      <c r="CI108" s="19"/>
      <c r="CJ108" s="19"/>
      <c r="CK108" s="19"/>
      <c r="CL108" s="19"/>
      <c r="CM108" s="19"/>
      <c r="CN108" s="19"/>
      <c r="CO108" s="19"/>
    </row>
    <row r="109" spans="2:93" ht="15" x14ac:dyDescent="0.25">
      <c r="B109" s="136">
        <f t="shared" si="69"/>
        <v>101</v>
      </c>
      <c r="C109" s="137"/>
      <c r="D109" s="138"/>
      <c r="E109" s="137" t="s">
        <v>154</v>
      </c>
      <c r="F109" s="137" t="s">
        <v>154</v>
      </c>
      <c r="G109" s="154"/>
      <c r="H109" s="154"/>
      <c r="I109" s="137" t="s">
        <v>154</v>
      </c>
      <c r="J109" s="154" t="s">
        <v>154</v>
      </c>
      <c r="K109" s="154" t="s">
        <v>154</v>
      </c>
      <c r="L109" s="137" t="s">
        <v>154</v>
      </c>
      <c r="M109" s="137" t="s">
        <v>154</v>
      </c>
      <c r="N109" s="557"/>
      <c r="O109" s="558"/>
      <c r="P109" s="558"/>
      <c r="Q109" s="55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40"/>
      <c r="AD109" s="140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41"/>
      <c r="AT109" s="141"/>
      <c r="AU109" s="141"/>
      <c r="AV109" s="141"/>
      <c r="AW109" s="141"/>
      <c r="AX109" s="141"/>
      <c r="AY109" s="142"/>
      <c r="BB109" s="153">
        <f t="shared" si="37"/>
        <v>0</v>
      </c>
      <c r="BC109" s="153">
        <f t="shared" si="38"/>
        <v>0</v>
      </c>
      <c r="BD109" s="153">
        <f t="shared" si="39"/>
        <v>0</v>
      </c>
      <c r="BE109" s="153">
        <f t="shared" si="40"/>
        <v>0</v>
      </c>
      <c r="BF109" s="153">
        <f t="shared" si="41"/>
        <v>0</v>
      </c>
      <c r="BG109" s="153">
        <f t="shared" si="42"/>
        <v>0</v>
      </c>
      <c r="BH109" s="153">
        <f t="shared" si="43"/>
        <v>0</v>
      </c>
      <c r="BI109" s="153">
        <f t="shared" si="44"/>
        <v>0</v>
      </c>
      <c r="BJ109" s="153">
        <f t="shared" si="45"/>
        <v>0</v>
      </c>
      <c r="BK109" s="153">
        <f t="shared" si="46"/>
        <v>0</v>
      </c>
      <c r="BL109" s="153">
        <f t="shared" si="47"/>
        <v>0</v>
      </c>
      <c r="BM109" s="153">
        <f t="shared" si="48"/>
        <v>0</v>
      </c>
      <c r="BN109" s="153">
        <f t="shared" si="49"/>
        <v>0</v>
      </c>
      <c r="BO109" s="153">
        <f t="shared" si="50"/>
        <v>0</v>
      </c>
      <c r="BP109" s="153">
        <f t="shared" si="51"/>
        <v>0</v>
      </c>
      <c r="BQ109" s="153">
        <f t="shared" si="52"/>
        <v>0</v>
      </c>
      <c r="BR109" s="153">
        <f t="shared" si="53"/>
        <v>0</v>
      </c>
      <c r="BS109" s="153">
        <f t="shared" si="54"/>
        <v>0</v>
      </c>
      <c r="BT109" s="153">
        <f t="shared" si="55"/>
        <v>0</v>
      </c>
      <c r="BU109" s="153">
        <f t="shared" si="56"/>
        <v>0</v>
      </c>
      <c r="BV109" s="153">
        <f t="shared" si="57"/>
        <v>0</v>
      </c>
      <c r="BW109" s="153">
        <f t="shared" si="58"/>
        <v>0</v>
      </c>
      <c r="BX109" s="153">
        <f t="shared" si="59"/>
        <v>0</v>
      </c>
      <c r="BY109" s="153">
        <f t="shared" si="60"/>
        <v>0</v>
      </c>
      <c r="BZ109" s="153">
        <f t="shared" si="61"/>
        <v>0</v>
      </c>
      <c r="CA109" s="153">
        <f t="shared" si="62"/>
        <v>0</v>
      </c>
      <c r="CB109" s="153">
        <f t="shared" si="63"/>
        <v>0</v>
      </c>
      <c r="CC109" s="153">
        <f t="shared" si="64"/>
        <v>0</v>
      </c>
      <c r="CD109" s="153">
        <f t="shared" si="65"/>
        <v>0</v>
      </c>
      <c r="CE109" s="153">
        <f t="shared" si="66"/>
        <v>0</v>
      </c>
      <c r="CF109" s="153">
        <f t="shared" si="67"/>
        <v>0</v>
      </c>
      <c r="CG109" s="153">
        <f t="shared" si="68"/>
        <v>0</v>
      </c>
      <c r="CH109" s="19"/>
      <c r="CI109" s="19"/>
      <c r="CJ109" s="19"/>
      <c r="CK109" s="19"/>
      <c r="CL109" s="19"/>
      <c r="CM109" s="19"/>
      <c r="CN109" s="19"/>
      <c r="CO109" s="19"/>
    </row>
    <row r="110" spans="2:93" ht="15" x14ac:dyDescent="0.25">
      <c r="B110" s="136">
        <f t="shared" si="69"/>
        <v>102</v>
      </c>
      <c r="C110" s="137"/>
      <c r="D110" s="138"/>
      <c r="E110" s="137" t="s">
        <v>154</v>
      </c>
      <c r="F110" s="137" t="s">
        <v>154</v>
      </c>
      <c r="G110" s="154"/>
      <c r="H110" s="154"/>
      <c r="I110" s="137" t="s">
        <v>154</v>
      </c>
      <c r="J110" s="154" t="s">
        <v>154</v>
      </c>
      <c r="K110" s="154" t="s">
        <v>154</v>
      </c>
      <c r="L110" s="137" t="s">
        <v>154</v>
      </c>
      <c r="M110" s="137" t="s">
        <v>154</v>
      </c>
      <c r="N110" s="557"/>
      <c r="O110" s="558"/>
      <c r="P110" s="558"/>
      <c r="Q110" s="55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40"/>
      <c r="AD110" s="140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41"/>
      <c r="AT110" s="141"/>
      <c r="AU110" s="141"/>
      <c r="AV110" s="141"/>
      <c r="AW110" s="141"/>
      <c r="AX110" s="141"/>
      <c r="AY110" s="142"/>
      <c r="BB110" s="153">
        <f t="shared" si="37"/>
        <v>0</v>
      </c>
      <c r="BC110" s="153">
        <f t="shared" si="38"/>
        <v>0</v>
      </c>
      <c r="BD110" s="153">
        <f t="shared" si="39"/>
        <v>0</v>
      </c>
      <c r="BE110" s="153">
        <f t="shared" si="40"/>
        <v>0</v>
      </c>
      <c r="BF110" s="153">
        <f t="shared" si="41"/>
        <v>0</v>
      </c>
      <c r="BG110" s="153">
        <f t="shared" si="42"/>
        <v>0</v>
      </c>
      <c r="BH110" s="153">
        <f t="shared" si="43"/>
        <v>0</v>
      </c>
      <c r="BI110" s="153">
        <f t="shared" si="44"/>
        <v>0</v>
      </c>
      <c r="BJ110" s="153">
        <f t="shared" si="45"/>
        <v>0</v>
      </c>
      <c r="BK110" s="153">
        <f t="shared" si="46"/>
        <v>0</v>
      </c>
      <c r="BL110" s="153">
        <f t="shared" si="47"/>
        <v>0</v>
      </c>
      <c r="BM110" s="153">
        <f t="shared" si="48"/>
        <v>0</v>
      </c>
      <c r="BN110" s="153">
        <f t="shared" si="49"/>
        <v>0</v>
      </c>
      <c r="BO110" s="153">
        <f t="shared" si="50"/>
        <v>0</v>
      </c>
      <c r="BP110" s="153">
        <f t="shared" si="51"/>
        <v>0</v>
      </c>
      <c r="BQ110" s="153">
        <f t="shared" si="52"/>
        <v>0</v>
      </c>
      <c r="BR110" s="153">
        <f t="shared" si="53"/>
        <v>0</v>
      </c>
      <c r="BS110" s="153">
        <f t="shared" si="54"/>
        <v>0</v>
      </c>
      <c r="BT110" s="153">
        <f t="shared" si="55"/>
        <v>0</v>
      </c>
      <c r="BU110" s="153">
        <f t="shared" si="56"/>
        <v>0</v>
      </c>
      <c r="BV110" s="153">
        <f t="shared" si="57"/>
        <v>0</v>
      </c>
      <c r="BW110" s="153">
        <f t="shared" si="58"/>
        <v>0</v>
      </c>
      <c r="BX110" s="153">
        <f t="shared" si="59"/>
        <v>0</v>
      </c>
      <c r="BY110" s="153">
        <f t="shared" si="60"/>
        <v>0</v>
      </c>
      <c r="BZ110" s="153">
        <f t="shared" si="61"/>
        <v>0</v>
      </c>
      <c r="CA110" s="153">
        <f t="shared" si="62"/>
        <v>0</v>
      </c>
      <c r="CB110" s="153">
        <f t="shared" si="63"/>
        <v>0</v>
      </c>
      <c r="CC110" s="153">
        <f t="shared" si="64"/>
        <v>0</v>
      </c>
      <c r="CD110" s="153">
        <f t="shared" si="65"/>
        <v>0</v>
      </c>
      <c r="CE110" s="153">
        <f t="shared" si="66"/>
        <v>0</v>
      </c>
      <c r="CF110" s="153">
        <f t="shared" si="67"/>
        <v>0</v>
      </c>
      <c r="CG110" s="153">
        <f t="shared" si="68"/>
        <v>0</v>
      </c>
      <c r="CH110" s="19"/>
      <c r="CI110" s="19"/>
      <c r="CJ110" s="19"/>
      <c r="CK110" s="19"/>
      <c r="CL110" s="19"/>
      <c r="CM110" s="19"/>
      <c r="CN110" s="19"/>
      <c r="CO110" s="19"/>
    </row>
    <row r="111" spans="2:93" ht="15" x14ac:dyDescent="0.25">
      <c r="B111" s="136">
        <f t="shared" si="69"/>
        <v>103</v>
      </c>
      <c r="C111" s="137"/>
      <c r="D111" s="138"/>
      <c r="E111" s="137" t="s">
        <v>154</v>
      </c>
      <c r="F111" s="137" t="s">
        <v>154</v>
      </c>
      <c r="G111" s="154"/>
      <c r="H111" s="154"/>
      <c r="I111" s="137" t="s">
        <v>154</v>
      </c>
      <c r="J111" s="154" t="s">
        <v>154</v>
      </c>
      <c r="K111" s="154" t="s">
        <v>154</v>
      </c>
      <c r="L111" s="137" t="s">
        <v>154</v>
      </c>
      <c r="M111" s="137" t="s">
        <v>154</v>
      </c>
      <c r="N111" s="557"/>
      <c r="O111" s="558"/>
      <c r="P111" s="558"/>
      <c r="Q111" s="55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40"/>
      <c r="AD111" s="140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41"/>
      <c r="AT111" s="141"/>
      <c r="AU111" s="141"/>
      <c r="AV111" s="141"/>
      <c r="AW111" s="141"/>
      <c r="AX111" s="141"/>
      <c r="AY111" s="142"/>
      <c r="BB111" s="153">
        <f t="shared" si="37"/>
        <v>0</v>
      </c>
      <c r="BC111" s="153">
        <f t="shared" si="38"/>
        <v>0</v>
      </c>
      <c r="BD111" s="153">
        <f t="shared" si="39"/>
        <v>0</v>
      </c>
      <c r="BE111" s="153">
        <f t="shared" si="40"/>
        <v>0</v>
      </c>
      <c r="BF111" s="153">
        <f t="shared" si="41"/>
        <v>0</v>
      </c>
      <c r="BG111" s="153">
        <f t="shared" si="42"/>
        <v>0</v>
      </c>
      <c r="BH111" s="153">
        <f t="shared" si="43"/>
        <v>0</v>
      </c>
      <c r="BI111" s="153">
        <f t="shared" si="44"/>
        <v>0</v>
      </c>
      <c r="BJ111" s="153">
        <f t="shared" si="45"/>
        <v>0</v>
      </c>
      <c r="BK111" s="153">
        <f t="shared" si="46"/>
        <v>0</v>
      </c>
      <c r="BL111" s="153">
        <f t="shared" si="47"/>
        <v>0</v>
      </c>
      <c r="BM111" s="153">
        <f t="shared" si="48"/>
        <v>0</v>
      </c>
      <c r="BN111" s="153">
        <f t="shared" si="49"/>
        <v>0</v>
      </c>
      <c r="BO111" s="153">
        <f t="shared" si="50"/>
        <v>0</v>
      </c>
      <c r="BP111" s="153">
        <f t="shared" si="51"/>
        <v>0</v>
      </c>
      <c r="BQ111" s="153">
        <f t="shared" si="52"/>
        <v>0</v>
      </c>
      <c r="BR111" s="153">
        <f t="shared" si="53"/>
        <v>0</v>
      </c>
      <c r="BS111" s="153">
        <f t="shared" si="54"/>
        <v>0</v>
      </c>
      <c r="BT111" s="153">
        <f t="shared" si="55"/>
        <v>0</v>
      </c>
      <c r="BU111" s="153">
        <f t="shared" si="56"/>
        <v>0</v>
      </c>
      <c r="BV111" s="153">
        <f t="shared" si="57"/>
        <v>0</v>
      </c>
      <c r="BW111" s="153">
        <f t="shared" si="58"/>
        <v>0</v>
      </c>
      <c r="BX111" s="153">
        <f t="shared" si="59"/>
        <v>0</v>
      </c>
      <c r="BY111" s="153">
        <f t="shared" si="60"/>
        <v>0</v>
      </c>
      <c r="BZ111" s="153">
        <f t="shared" si="61"/>
        <v>0</v>
      </c>
      <c r="CA111" s="153">
        <f t="shared" si="62"/>
        <v>0</v>
      </c>
      <c r="CB111" s="153">
        <f t="shared" si="63"/>
        <v>0</v>
      </c>
      <c r="CC111" s="153">
        <f t="shared" si="64"/>
        <v>0</v>
      </c>
      <c r="CD111" s="153">
        <f t="shared" si="65"/>
        <v>0</v>
      </c>
      <c r="CE111" s="153">
        <f t="shared" si="66"/>
        <v>0</v>
      </c>
      <c r="CF111" s="153">
        <f t="shared" si="67"/>
        <v>0</v>
      </c>
      <c r="CG111" s="153">
        <f t="shared" si="68"/>
        <v>0</v>
      </c>
      <c r="CH111" s="19"/>
      <c r="CI111" s="19"/>
      <c r="CJ111" s="19"/>
      <c r="CK111" s="19"/>
      <c r="CL111" s="19"/>
      <c r="CM111" s="19"/>
      <c r="CN111" s="19"/>
      <c r="CO111" s="19"/>
    </row>
    <row r="112" spans="2:93" ht="15" x14ac:dyDescent="0.25">
      <c r="B112" s="136">
        <f t="shared" si="69"/>
        <v>104</v>
      </c>
      <c r="C112" s="137"/>
      <c r="D112" s="138"/>
      <c r="E112" s="137" t="s">
        <v>154</v>
      </c>
      <c r="F112" s="137" t="s">
        <v>154</v>
      </c>
      <c r="G112" s="154"/>
      <c r="H112" s="154"/>
      <c r="I112" s="137" t="s">
        <v>154</v>
      </c>
      <c r="J112" s="154" t="s">
        <v>154</v>
      </c>
      <c r="K112" s="154" t="s">
        <v>154</v>
      </c>
      <c r="L112" s="137" t="s">
        <v>154</v>
      </c>
      <c r="M112" s="137" t="s">
        <v>154</v>
      </c>
      <c r="N112" s="557"/>
      <c r="O112" s="558"/>
      <c r="P112" s="558"/>
      <c r="Q112" s="55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40"/>
      <c r="AD112" s="140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41"/>
      <c r="AT112" s="141"/>
      <c r="AU112" s="141"/>
      <c r="AV112" s="141"/>
      <c r="AW112" s="141"/>
      <c r="AX112" s="141"/>
      <c r="AY112" s="142"/>
      <c r="BB112" s="153">
        <f t="shared" si="37"/>
        <v>0</v>
      </c>
      <c r="BC112" s="153">
        <f t="shared" si="38"/>
        <v>0</v>
      </c>
      <c r="BD112" s="153">
        <f t="shared" si="39"/>
        <v>0</v>
      </c>
      <c r="BE112" s="153">
        <f t="shared" si="40"/>
        <v>0</v>
      </c>
      <c r="BF112" s="153">
        <f t="shared" si="41"/>
        <v>0</v>
      </c>
      <c r="BG112" s="153">
        <f t="shared" si="42"/>
        <v>0</v>
      </c>
      <c r="BH112" s="153">
        <f t="shared" si="43"/>
        <v>0</v>
      </c>
      <c r="BI112" s="153">
        <f t="shared" si="44"/>
        <v>0</v>
      </c>
      <c r="BJ112" s="153">
        <f t="shared" si="45"/>
        <v>0</v>
      </c>
      <c r="BK112" s="153">
        <f t="shared" si="46"/>
        <v>0</v>
      </c>
      <c r="BL112" s="153">
        <f t="shared" si="47"/>
        <v>0</v>
      </c>
      <c r="BM112" s="153">
        <f t="shared" si="48"/>
        <v>0</v>
      </c>
      <c r="BN112" s="153">
        <f t="shared" si="49"/>
        <v>0</v>
      </c>
      <c r="BO112" s="153">
        <f t="shared" si="50"/>
        <v>0</v>
      </c>
      <c r="BP112" s="153">
        <f t="shared" si="51"/>
        <v>0</v>
      </c>
      <c r="BQ112" s="153">
        <f t="shared" si="52"/>
        <v>0</v>
      </c>
      <c r="BR112" s="153">
        <f t="shared" si="53"/>
        <v>0</v>
      </c>
      <c r="BS112" s="153">
        <f t="shared" si="54"/>
        <v>0</v>
      </c>
      <c r="BT112" s="153">
        <f t="shared" si="55"/>
        <v>0</v>
      </c>
      <c r="BU112" s="153">
        <f t="shared" si="56"/>
        <v>0</v>
      </c>
      <c r="BV112" s="153">
        <f t="shared" si="57"/>
        <v>0</v>
      </c>
      <c r="BW112" s="153">
        <f t="shared" si="58"/>
        <v>0</v>
      </c>
      <c r="BX112" s="153">
        <f t="shared" si="59"/>
        <v>0</v>
      </c>
      <c r="BY112" s="153">
        <f t="shared" si="60"/>
        <v>0</v>
      </c>
      <c r="BZ112" s="153">
        <f t="shared" si="61"/>
        <v>0</v>
      </c>
      <c r="CA112" s="153">
        <f t="shared" si="62"/>
        <v>0</v>
      </c>
      <c r="CB112" s="153">
        <f t="shared" si="63"/>
        <v>0</v>
      </c>
      <c r="CC112" s="153">
        <f t="shared" si="64"/>
        <v>0</v>
      </c>
      <c r="CD112" s="153">
        <f t="shared" si="65"/>
        <v>0</v>
      </c>
      <c r="CE112" s="153">
        <f t="shared" si="66"/>
        <v>0</v>
      </c>
      <c r="CF112" s="153">
        <f t="shared" si="67"/>
        <v>0</v>
      </c>
      <c r="CG112" s="153">
        <f t="shared" si="68"/>
        <v>0</v>
      </c>
      <c r="CH112" s="19"/>
      <c r="CI112" s="19"/>
      <c r="CJ112" s="19"/>
      <c r="CK112" s="19"/>
      <c r="CL112" s="19"/>
      <c r="CM112" s="19"/>
      <c r="CN112" s="19"/>
      <c r="CO112" s="19"/>
    </row>
    <row r="113" spans="2:93" ht="15" x14ac:dyDescent="0.25">
      <c r="B113" s="136">
        <f t="shared" si="69"/>
        <v>105</v>
      </c>
      <c r="C113" s="137"/>
      <c r="D113" s="138"/>
      <c r="E113" s="137" t="s">
        <v>154</v>
      </c>
      <c r="F113" s="137" t="s">
        <v>154</v>
      </c>
      <c r="G113" s="154"/>
      <c r="H113" s="154"/>
      <c r="I113" s="137" t="s">
        <v>154</v>
      </c>
      <c r="J113" s="154" t="s">
        <v>154</v>
      </c>
      <c r="K113" s="154" t="s">
        <v>154</v>
      </c>
      <c r="L113" s="137" t="s">
        <v>154</v>
      </c>
      <c r="M113" s="137" t="s">
        <v>154</v>
      </c>
      <c r="N113" s="557"/>
      <c r="O113" s="558"/>
      <c r="P113" s="558"/>
      <c r="Q113" s="55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40"/>
      <c r="AD113" s="140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41"/>
      <c r="AT113" s="141"/>
      <c r="AU113" s="141"/>
      <c r="AV113" s="141"/>
      <c r="AW113" s="141"/>
      <c r="AX113" s="141"/>
      <c r="AY113" s="142"/>
      <c r="BB113" s="153">
        <f t="shared" si="37"/>
        <v>0</v>
      </c>
      <c r="BC113" s="153">
        <f t="shared" si="38"/>
        <v>0</v>
      </c>
      <c r="BD113" s="153">
        <f t="shared" si="39"/>
        <v>0</v>
      </c>
      <c r="BE113" s="153">
        <f t="shared" si="40"/>
        <v>0</v>
      </c>
      <c r="BF113" s="153">
        <f t="shared" si="41"/>
        <v>0</v>
      </c>
      <c r="BG113" s="153">
        <f t="shared" si="42"/>
        <v>0</v>
      </c>
      <c r="BH113" s="153">
        <f t="shared" si="43"/>
        <v>0</v>
      </c>
      <c r="BI113" s="153">
        <f t="shared" si="44"/>
        <v>0</v>
      </c>
      <c r="BJ113" s="153">
        <f t="shared" si="45"/>
        <v>0</v>
      </c>
      <c r="BK113" s="153">
        <f t="shared" si="46"/>
        <v>0</v>
      </c>
      <c r="BL113" s="153">
        <f t="shared" si="47"/>
        <v>0</v>
      </c>
      <c r="BM113" s="153">
        <f t="shared" si="48"/>
        <v>0</v>
      </c>
      <c r="BN113" s="153">
        <f t="shared" si="49"/>
        <v>0</v>
      </c>
      <c r="BO113" s="153">
        <f t="shared" si="50"/>
        <v>0</v>
      </c>
      <c r="BP113" s="153">
        <f t="shared" si="51"/>
        <v>0</v>
      </c>
      <c r="BQ113" s="153">
        <f t="shared" si="52"/>
        <v>0</v>
      </c>
      <c r="BR113" s="153">
        <f t="shared" si="53"/>
        <v>0</v>
      </c>
      <c r="BS113" s="153">
        <f t="shared" si="54"/>
        <v>0</v>
      </c>
      <c r="BT113" s="153">
        <f t="shared" si="55"/>
        <v>0</v>
      </c>
      <c r="BU113" s="153">
        <f t="shared" si="56"/>
        <v>0</v>
      </c>
      <c r="BV113" s="153">
        <f t="shared" si="57"/>
        <v>0</v>
      </c>
      <c r="BW113" s="153">
        <f t="shared" si="58"/>
        <v>0</v>
      </c>
      <c r="BX113" s="153">
        <f t="shared" si="59"/>
        <v>0</v>
      </c>
      <c r="BY113" s="153">
        <f t="shared" si="60"/>
        <v>0</v>
      </c>
      <c r="BZ113" s="153">
        <f t="shared" si="61"/>
        <v>0</v>
      </c>
      <c r="CA113" s="153">
        <f t="shared" si="62"/>
        <v>0</v>
      </c>
      <c r="CB113" s="153">
        <f t="shared" si="63"/>
        <v>0</v>
      </c>
      <c r="CC113" s="153">
        <f t="shared" si="64"/>
        <v>0</v>
      </c>
      <c r="CD113" s="153">
        <f t="shared" si="65"/>
        <v>0</v>
      </c>
      <c r="CE113" s="153">
        <f t="shared" si="66"/>
        <v>0</v>
      </c>
      <c r="CF113" s="153">
        <f t="shared" si="67"/>
        <v>0</v>
      </c>
      <c r="CG113" s="153">
        <f t="shared" si="68"/>
        <v>0</v>
      </c>
      <c r="CH113" s="19"/>
      <c r="CI113" s="19"/>
      <c r="CJ113" s="19"/>
      <c r="CK113" s="19"/>
      <c r="CL113" s="19"/>
      <c r="CM113" s="19"/>
      <c r="CN113" s="19"/>
      <c r="CO113" s="19"/>
    </row>
    <row r="114" spans="2:93" ht="15" x14ac:dyDescent="0.25">
      <c r="B114" s="136">
        <f t="shared" si="69"/>
        <v>106</v>
      </c>
      <c r="C114" s="137"/>
      <c r="D114" s="138"/>
      <c r="E114" s="137" t="s">
        <v>154</v>
      </c>
      <c r="F114" s="137" t="s">
        <v>154</v>
      </c>
      <c r="G114" s="154"/>
      <c r="H114" s="154"/>
      <c r="I114" s="137" t="s">
        <v>154</v>
      </c>
      <c r="J114" s="154" t="s">
        <v>154</v>
      </c>
      <c r="K114" s="154" t="s">
        <v>154</v>
      </c>
      <c r="L114" s="137" t="s">
        <v>154</v>
      </c>
      <c r="M114" s="137" t="s">
        <v>154</v>
      </c>
      <c r="N114" s="557"/>
      <c r="O114" s="558"/>
      <c r="P114" s="558"/>
      <c r="Q114" s="55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40"/>
      <c r="AD114" s="140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41"/>
      <c r="AT114" s="141"/>
      <c r="AU114" s="141"/>
      <c r="AV114" s="141"/>
      <c r="AW114" s="141"/>
      <c r="AX114" s="141"/>
      <c r="AY114" s="142"/>
      <c r="BB114" s="153">
        <f t="shared" si="37"/>
        <v>0</v>
      </c>
      <c r="BC114" s="153">
        <f t="shared" si="38"/>
        <v>0</v>
      </c>
      <c r="BD114" s="153">
        <f t="shared" si="39"/>
        <v>0</v>
      </c>
      <c r="BE114" s="153">
        <f t="shared" si="40"/>
        <v>0</v>
      </c>
      <c r="BF114" s="153">
        <f t="shared" si="41"/>
        <v>0</v>
      </c>
      <c r="BG114" s="153">
        <f t="shared" si="42"/>
        <v>0</v>
      </c>
      <c r="BH114" s="153">
        <f t="shared" si="43"/>
        <v>0</v>
      </c>
      <c r="BI114" s="153">
        <f t="shared" si="44"/>
        <v>0</v>
      </c>
      <c r="BJ114" s="153">
        <f t="shared" si="45"/>
        <v>0</v>
      </c>
      <c r="BK114" s="153">
        <f t="shared" si="46"/>
        <v>0</v>
      </c>
      <c r="BL114" s="153">
        <f t="shared" si="47"/>
        <v>0</v>
      </c>
      <c r="BM114" s="153">
        <f t="shared" si="48"/>
        <v>0</v>
      </c>
      <c r="BN114" s="153">
        <f t="shared" si="49"/>
        <v>0</v>
      </c>
      <c r="BO114" s="153">
        <f t="shared" si="50"/>
        <v>0</v>
      </c>
      <c r="BP114" s="153">
        <f t="shared" si="51"/>
        <v>0</v>
      </c>
      <c r="BQ114" s="153">
        <f t="shared" si="52"/>
        <v>0</v>
      </c>
      <c r="BR114" s="153">
        <f t="shared" si="53"/>
        <v>0</v>
      </c>
      <c r="BS114" s="153">
        <f t="shared" si="54"/>
        <v>0</v>
      </c>
      <c r="BT114" s="153">
        <f t="shared" si="55"/>
        <v>0</v>
      </c>
      <c r="BU114" s="153">
        <f t="shared" si="56"/>
        <v>0</v>
      </c>
      <c r="BV114" s="153">
        <f t="shared" si="57"/>
        <v>0</v>
      </c>
      <c r="BW114" s="153">
        <f t="shared" si="58"/>
        <v>0</v>
      </c>
      <c r="BX114" s="153">
        <f t="shared" si="59"/>
        <v>0</v>
      </c>
      <c r="BY114" s="153">
        <f t="shared" si="60"/>
        <v>0</v>
      </c>
      <c r="BZ114" s="153">
        <f t="shared" si="61"/>
        <v>0</v>
      </c>
      <c r="CA114" s="153">
        <f t="shared" si="62"/>
        <v>0</v>
      </c>
      <c r="CB114" s="153">
        <f t="shared" si="63"/>
        <v>0</v>
      </c>
      <c r="CC114" s="153">
        <f t="shared" si="64"/>
        <v>0</v>
      </c>
      <c r="CD114" s="153">
        <f t="shared" si="65"/>
        <v>0</v>
      </c>
      <c r="CE114" s="153">
        <f t="shared" si="66"/>
        <v>0</v>
      </c>
      <c r="CF114" s="153">
        <f t="shared" si="67"/>
        <v>0</v>
      </c>
      <c r="CG114" s="153">
        <f t="shared" si="68"/>
        <v>0</v>
      </c>
      <c r="CH114" s="19"/>
      <c r="CI114" s="19"/>
      <c r="CJ114" s="19"/>
      <c r="CK114" s="19"/>
      <c r="CL114" s="19"/>
      <c r="CM114" s="19"/>
      <c r="CN114" s="19"/>
      <c r="CO114" s="19"/>
    </row>
    <row r="115" spans="2:93" ht="15" x14ac:dyDescent="0.25">
      <c r="B115" s="136">
        <f t="shared" si="69"/>
        <v>107</v>
      </c>
      <c r="C115" s="137"/>
      <c r="D115" s="138"/>
      <c r="E115" s="137" t="s">
        <v>154</v>
      </c>
      <c r="F115" s="137" t="s">
        <v>154</v>
      </c>
      <c r="G115" s="154"/>
      <c r="H115" s="154"/>
      <c r="I115" s="137" t="s">
        <v>154</v>
      </c>
      <c r="J115" s="154" t="s">
        <v>154</v>
      </c>
      <c r="K115" s="154" t="s">
        <v>154</v>
      </c>
      <c r="L115" s="137" t="s">
        <v>154</v>
      </c>
      <c r="M115" s="137" t="s">
        <v>154</v>
      </c>
      <c r="N115" s="557"/>
      <c r="O115" s="558"/>
      <c r="P115" s="558"/>
      <c r="Q115" s="55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40"/>
      <c r="AD115" s="140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41"/>
      <c r="AT115" s="141"/>
      <c r="AU115" s="141"/>
      <c r="AV115" s="141"/>
      <c r="AW115" s="141"/>
      <c r="AX115" s="141"/>
      <c r="AY115" s="142"/>
      <c r="BB115" s="153">
        <f t="shared" si="37"/>
        <v>0</v>
      </c>
      <c r="BC115" s="153">
        <f t="shared" si="38"/>
        <v>0</v>
      </c>
      <c r="BD115" s="153">
        <f t="shared" si="39"/>
        <v>0</v>
      </c>
      <c r="BE115" s="153">
        <f t="shared" si="40"/>
        <v>0</v>
      </c>
      <c r="BF115" s="153">
        <f t="shared" si="41"/>
        <v>0</v>
      </c>
      <c r="BG115" s="153">
        <f t="shared" si="42"/>
        <v>0</v>
      </c>
      <c r="BH115" s="153">
        <f t="shared" si="43"/>
        <v>0</v>
      </c>
      <c r="BI115" s="153">
        <f t="shared" si="44"/>
        <v>0</v>
      </c>
      <c r="BJ115" s="153">
        <f t="shared" si="45"/>
        <v>0</v>
      </c>
      <c r="BK115" s="153">
        <f t="shared" si="46"/>
        <v>0</v>
      </c>
      <c r="BL115" s="153">
        <f t="shared" si="47"/>
        <v>0</v>
      </c>
      <c r="BM115" s="153">
        <f t="shared" si="48"/>
        <v>0</v>
      </c>
      <c r="BN115" s="153">
        <f t="shared" si="49"/>
        <v>0</v>
      </c>
      <c r="BO115" s="153">
        <f t="shared" si="50"/>
        <v>0</v>
      </c>
      <c r="BP115" s="153">
        <f t="shared" si="51"/>
        <v>0</v>
      </c>
      <c r="BQ115" s="153">
        <f t="shared" si="52"/>
        <v>0</v>
      </c>
      <c r="BR115" s="153">
        <f t="shared" si="53"/>
        <v>0</v>
      </c>
      <c r="BS115" s="153">
        <f t="shared" si="54"/>
        <v>0</v>
      </c>
      <c r="BT115" s="153">
        <f t="shared" si="55"/>
        <v>0</v>
      </c>
      <c r="BU115" s="153">
        <f t="shared" si="56"/>
        <v>0</v>
      </c>
      <c r="BV115" s="153">
        <f t="shared" si="57"/>
        <v>0</v>
      </c>
      <c r="BW115" s="153">
        <f t="shared" si="58"/>
        <v>0</v>
      </c>
      <c r="BX115" s="153">
        <f t="shared" si="59"/>
        <v>0</v>
      </c>
      <c r="BY115" s="153">
        <f t="shared" si="60"/>
        <v>0</v>
      </c>
      <c r="BZ115" s="153">
        <f t="shared" si="61"/>
        <v>0</v>
      </c>
      <c r="CA115" s="153">
        <f t="shared" si="62"/>
        <v>0</v>
      </c>
      <c r="CB115" s="153">
        <f t="shared" si="63"/>
        <v>0</v>
      </c>
      <c r="CC115" s="153">
        <f t="shared" si="64"/>
        <v>0</v>
      </c>
      <c r="CD115" s="153">
        <f t="shared" si="65"/>
        <v>0</v>
      </c>
      <c r="CE115" s="153">
        <f t="shared" si="66"/>
        <v>0</v>
      </c>
      <c r="CF115" s="153">
        <f t="shared" si="67"/>
        <v>0</v>
      </c>
      <c r="CG115" s="153">
        <f t="shared" si="68"/>
        <v>0</v>
      </c>
      <c r="CH115" s="19"/>
      <c r="CI115" s="19"/>
      <c r="CJ115" s="19"/>
      <c r="CK115" s="19"/>
      <c r="CL115" s="19"/>
      <c r="CM115" s="19"/>
      <c r="CN115" s="19"/>
      <c r="CO115" s="19"/>
    </row>
    <row r="116" spans="2:93" ht="15" x14ac:dyDescent="0.25">
      <c r="B116" s="136">
        <f t="shared" si="69"/>
        <v>108</v>
      </c>
      <c r="C116" s="137"/>
      <c r="D116" s="138"/>
      <c r="E116" s="137" t="s">
        <v>154</v>
      </c>
      <c r="F116" s="137" t="s">
        <v>154</v>
      </c>
      <c r="G116" s="154"/>
      <c r="H116" s="154"/>
      <c r="I116" s="137" t="s">
        <v>154</v>
      </c>
      <c r="J116" s="154" t="s">
        <v>154</v>
      </c>
      <c r="K116" s="154" t="s">
        <v>154</v>
      </c>
      <c r="L116" s="137" t="s">
        <v>154</v>
      </c>
      <c r="M116" s="137" t="s">
        <v>154</v>
      </c>
      <c r="N116" s="557"/>
      <c r="O116" s="558"/>
      <c r="P116" s="558"/>
      <c r="Q116" s="55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40"/>
      <c r="AD116" s="140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41"/>
      <c r="AT116" s="141"/>
      <c r="AU116" s="141"/>
      <c r="AV116" s="141"/>
      <c r="AW116" s="141"/>
      <c r="AX116" s="141"/>
      <c r="AY116" s="142"/>
      <c r="BB116" s="153">
        <f t="shared" si="37"/>
        <v>0</v>
      </c>
      <c r="BC116" s="153">
        <f t="shared" si="38"/>
        <v>0</v>
      </c>
      <c r="BD116" s="153">
        <f t="shared" si="39"/>
        <v>0</v>
      </c>
      <c r="BE116" s="153">
        <f t="shared" si="40"/>
        <v>0</v>
      </c>
      <c r="BF116" s="153">
        <f t="shared" si="41"/>
        <v>0</v>
      </c>
      <c r="BG116" s="153">
        <f t="shared" si="42"/>
        <v>0</v>
      </c>
      <c r="BH116" s="153">
        <f t="shared" si="43"/>
        <v>0</v>
      </c>
      <c r="BI116" s="153">
        <f t="shared" si="44"/>
        <v>0</v>
      </c>
      <c r="BJ116" s="153">
        <f t="shared" si="45"/>
        <v>0</v>
      </c>
      <c r="BK116" s="153">
        <f t="shared" si="46"/>
        <v>0</v>
      </c>
      <c r="BL116" s="153">
        <f t="shared" si="47"/>
        <v>0</v>
      </c>
      <c r="BM116" s="153">
        <f t="shared" si="48"/>
        <v>0</v>
      </c>
      <c r="BN116" s="153">
        <f t="shared" si="49"/>
        <v>0</v>
      </c>
      <c r="BO116" s="153">
        <f t="shared" si="50"/>
        <v>0</v>
      </c>
      <c r="BP116" s="153">
        <f t="shared" si="51"/>
        <v>0</v>
      </c>
      <c r="BQ116" s="153">
        <f t="shared" si="52"/>
        <v>0</v>
      </c>
      <c r="BR116" s="153">
        <f t="shared" si="53"/>
        <v>0</v>
      </c>
      <c r="BS116" s="153">
        <f t="shared" si="54"/>
        <v>0</v>
      </c>
      <c r="BT116" s="153">
        <f t="shared" si="55"/>
        <v>0</v>
      </c>
      <c r="BU116" s="153">
        <f t="shared" si="56"/>
        <v>0</v>
      </c>
      <c r="BV116" s="153">
        <f t="shared" si="57"/>
        <v>0</v>
      </c>
      <c r="BW116" s="153">
        <f t="shared" si="58"/>
        <v>0</v>
      </c>
      <c r="BX116" s="153">
        <f t="shared" si="59"/>
        <v>0</v>
      </c>
      <c r="BY116" s="153">
        <f t="shared" si="60"/>
        <v>0</v>
      </c>
      <c r="BZ116" s="153">
        <f t="shared" si="61"/>
        <v>0</v>
      </c>
      <c r="CA116" s="153">
        <f t="shared" si="62"/>
        <v>0</v>
      </c>
      <c r="CB116" s="153">
        <f t="shared" si="63"/>
        <v>0</v>
      </c>
      <c r="CC116" s="153">
        <f t="shared" si="64"/>
        <v>0</v>
      </c>
      <c r="CD116" s="153">
        <f t="shared" si="65"/>
        <v>0</v>
      </c>
      <c r="CE116" s="153">
        <f t="shared" si="66"/>
        <v>0</v>
      </c>
      <c r="CF116" s="153">
        <f t="shared" si="67"/>
        <v>0</v>
      </c>
      <c r="CG116" s="153">
        <f t="shared" si="68"/>
        <v>0</v>
      </c>
      <c r="CH116" s="19"/>
      <c r="CI116" s="19"/>
      <c r="CJ116" s="19"/>
      <c r="CK116" s="19"/>
      <c r="CL116" s="19"/>
      <c r="CM116" s="19"/>
      <c r="CN116" s="19"/>
      <c r="CO116" s="19"/>
    </row>
    <row r="117" spans="2:93" ht="15" x14ac:dyDescent="0.25">
      <c r="B117" s="136">
        <f t="shared" si="69"/>
        <v>109</v>
      </c>
      <c r="C117" s="137"/>
      <c r="D117" s="138"/>
      <c r="E117" s="137" t="s">
        <v>154</v>
      </c>
      <c r="F117" s="137" t="s">
        <v>154</v>
      </c>
      <c r="G117" s="154"/>
      <c r="H117" s="154"/>
      <c r="I117" s="137" t="s">
        <v>154</v>
      </c>
      <c r="J117" s="154" t="s">
        <v>154</v>
      </c>
      <c r="K117" s="154" t="s">
        <v>154</v>
      </c>
      <c r="L117" s="137" t="s">
        <v>154</v>
      </c>
      <c r="M117" s="137" t="s">
        <v>154</v>
      </c>
      <c r="N117" s="557"/>
      <c r="O117" s="558"/>
      <c r="P117" s="558"/>
      <c r="Q117" s="55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40"/>
      <c r="AD117" s="140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41"/>
      <c r="AT117" s="141"/>
      <c r="AU117" s="141"/>
      <c r="AV117" s="141"/>
      <c r="AW117" s="141"/>
      <c r="AX117" s="141"/>
      <c r="AY117" s="142"/>
      <c r="BB117" s="153">
        <f t="shared" si="37"/>
        <v>0</v>
      </c>
      <c r="BC117" s="153">
        <f t="shared" si="38"/>
        <v>0</v>
      </c>
      <c r="BD117" s="153">
        <f t="shared" si="39"/>
        <v>0</v>
      </c>
      <c r="BE117" s="153">
        <f t="shared" si="40"/>
        <v>0</v>
      </c>
      <c r="BF117" s="153">
        <f t="shared" si="41"/>
        <v>0</v>
      </c>
      <c r="BG117" s="153">
        <f t="shared" si="42"/>
        <v>0</v>
      </c>
      <c r="BH117" s="153">
        <f t="shared" si="43"/>
        <v>0</v>
      </c>
      <c r="BI117" s="153">
        <f t="shared" si="44"/>
        <v>0</v>
      </c>
      <c r="BJ117" s="153">
        <f t="shared" si="45"/>
        <v>0</v>
      </c>
      <c r="BK117" s="153">
        <f t="shared" si="46"/>
        <v>0</v>
      </c>
      <c r="BL117" s="153">
        <f t="shared" si="47"/>
        <v>0</v>
      </c>
      <c r="BM117" s="153">
        <f t="shared" si="48"/>
        <v>0</v>
      </c>
      <c r="BN117" s="153">
        <f t="shared" si="49"/>
        <v>0</v>
      </c>
      <c r="BO117" s="153">
        <f t="shared" si="50"/>
        <v>0</v>
      </c>
      <c r="BP117" s="153">
        <f t="shared" si="51"/>
        <v>0</v>
      </c>
      <c r="BQ117" s="153">
        <f t="shared" si="52"/>
        <v>0</v>
      </c>
      <c r="BR117" s="153">
        <f t="shared" si="53"/>
        <v>0</v>
      </c>
      <c r="BS117" s="153">
        <f t="shared" si="54"/>
        <v>0</v>
      </c>
      <c r="BT117" s="153">
        <f t="shared" si="55"/>
        <v>0</v>
      </c>
      <c r="BU117" s="153">
        <f t="shared" si="56"/>
        <v>0</v>
      </c>
      <c r="BV117" s="153">
        <f t="shared" si="57"/>
        <v>0</v>
      </c>
      <c r="BW117" s="153">
        <f t="shared" si="58"/>
        <v>0</v>
      </c>
      <c r="BX117" s="153">
        <f t="shared" si="59"/>
        <v>0</v>
      </c>
      <c r="BY117" s="153">
        <f t="shared" si="60"/>
        <v>0</v>
      </c>
      <c r="BZ117" s="153">
        <f t="shared" si="61"/>
        <v>0</v>
      </c>
      <c r="CA117" s="153">
        <f t="shared" si="62"/>
        <v>0</v>
      </c>
      <c r="CB117" s="153">
        <f t="shared" si="63"/>
        <v>0</v>
      </c>
      <c r="CC117" s="153">
        <f t="shared" si="64"/>
        <v>0</v>
      </c>
      <c r="CD117" s="153">
        <f t="shared" si="65"/>
        <v>0</v>
      </c>
      <c r="CE117" s="153">
        <f t="shared" si="66"/>
        <v>0</v>
      </c>
      <c r="CF117" s="153">
        <f t="shared" si="67"/>
        <v>0</v>
      </c>
      <c r="CG117" s="153">
        <f t="shared" si="68"/>
        <v>0</v>
      </c>
      <c r="CH117" s="19"/>
      <c r="CI117" s="19"/>
      <c r="CJ117" s="19"/>
      <c r="CK117" s="19"/>
      <c r="CL117" s="19"/>
      <c r="CM117" s="19"/>
      <c r="CN117" s="19"/>
      <c r="CO117" s="19"/>
    </row>
    <row r="118" spans="2:93" ht="15" x14ac:dyDescent="0.25">
      <c r="B118" s="136">
        <f t="shared" si="69"/>
        <v>110</v>
      </c>
      <c r="C118" s="137"/>
      <c r="D118" s="138"/>
      <c r="E118" s="137" t="s">
        <v>154</v>
      </c>
      <c r="F118" s="137" t="s">
        <v>154</v>
      </c>
      <c r="G118" s="154"/>
      <c r="H118" s="154"/>
      <c r="I118" s="137" t="s">
        <v>154</v>
      </c>
      <c r="J118" s="154" t="s">
        <v>154</v>
      </c>
      <c r="K118" s="154" t="s">
        <v>154</v>
      </c>
      <c r="L118" s="137" t="s">
        <v>154</v>
      </c>
      <c r="M118" s="137" t="s">
        <v>154</v>
      </c>
      <c r="N118" s="557"/>
      <c r="O118" s="558"/>
      <c r="P118" s="558"/>
      <c r="Q118" s="55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40"/>
      <c r="AD118" s="140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41"/>
      <c r="AT118" s="141"/>
      <c r="AU118" s="141"/>
      <c r="AV118" s="141"/>
      <c r="AW118" s="141"/>
      <c r="AX118" s="141"/>
      <c r="AY118" s="142"/>
      <c r="BB118" s="153">
        <f t="shared" si="37"/>
        <v>0</v>
      </c>
      <c r="BC118" s="153">
        <f t="shared" si="38"/>
        <v>0</v>
      </c>
      <c r="BD118" s="153">
        <f t="shared" si="39"/>
        <v>0</v>
      </c>
      <c r="BE118" s="153">
        <f t="shared" si="40"/>
        <v>0</v>
      </c>
      <c r="BF118" s="153">
        <f t="shared" si="41"/>
        <v>0</v>
      </c>
      <c r="BG118" s="153">
        <f t="shared" si="42"/>
        <v>0</v>
      </c>
      <c r="BH118" s="153">
        <f t="shared" si="43"/>
        <v>0</v>
      </c>
      <c r="BI118" s="153">
        <f t="shared" si="44"/>
        <v>0</v>
      </c>
      <c r="BJ118" s="153">
        <f t="shared" si="45"/>
        <v>0</v>
      </c>
      <c r="BK118" s="153">
        <f t="shared" si="46"/>
        <v>0</v>
      </c>
      <c r="BL118" s="153">
        <f t="shared" si="47"/>
        <v>0</v>
      </c>
      <c r="BM118" s="153">
        <f t="shared" si="48"/>
        <v>0</v>
      </c>
      <c r="BN118" s="153">
        <f t="shared" si="49"/>
        <v>0</v>
      </c>
      <c r="BO118" s="153">
        <f t="shared" si="50"/>
        <v>0</v>
      </c>
      <c r="BP118" s="153">
        <f t="shared" si="51"/>
        <v>0</v>
      </c>
      <c r="BQ118" s="153">
        <f t="shared" si="52"/>
        <v>0</v>
      </c>
      <c r="BR118" s="153">
        <f t="shared" si="53"/>
        <v>0</v>
      </c>
      <c r="BS118" s="153">
        <f t="shared" si="54"/>
        <v>0</v>
      </c>
      <c r="BT118" s="153">
        <f t="shared" si="55"/>
        <v>0</v>
      </c>
      <c r="BU118" s="153">
        <f t="shared" si="56"/>
        <v>0</v>
      </c>
      <c r="BV118" s="153">
        <f t="shared" si="57"/>
        <v>0</v>
      </c>
      <c r="BW118" s="153">
        <f t="shared" si="58"/>
        <v>0</v>
      </c>
      <c r="BX118" s="153">
        <f t="shared" si="59"/>
        <v>0</v>
      </c>
      <c r="BY118" s="153">
        <f t="shared" si="60"/>
        <v>0</v>
      </c>
      <c r="BZ118" s="153">
        <f t="shared" si="61"/>
        <v>0</v>
      </c>
      <c r="CA118" s="153">
        <f t="shared" si="62"/>
        <v>0</v>
      </c>
      <c r="CB118" s="153">
        <f t="shared" si="63"/>
        <v>0</v>
      </c>
      <c r="CC118" s="153">
        <f t="shared" si="64"/>
        <v>0</v>
      </c>
      <c r="CD118" s="153">
        <f t="shared" si="65"/>
        <v>0</v>
      </c>
      <c r="CE118" s="153">
        <f t="shared" si="66"/>
        <v>0</v>
      </c>
      <c r="CF118" s="153">
        <f t="shared" si="67"/>
        <v>0</v>
      </c>
      <c r="CG118" s="153">
        <f t="shared" si="68"/>
        <v>0</v>
      </c>
      <c r="CH118" s="19"/>
      <c r="CI118" s="19"/>
      <c r="CJ118" s="19"/>
      <c r="CK118" s="19"/>
      <c r="CL118" s="19"/>
      <c r="CM118" s="19"/>
      <c r="CN118" s="19"/>
      <c r="CO118" s="19"/>
    </row>
    <row r="119" spans="2:93" ht="15" x14ac:dyDescent="0.25">
      <c r="B119" s="136">
        <f t="shared" si="69"/>
        <v>111</v>
      </c>
      <c r="C119" s="137"/>
      <c r="D119" s="138"/>
      <c r="E119" s="137" t="s">
        <v>154</v>
      </c>
      <c r="F119" s="137" t="s">
        <v>154</v>
      </c>
      <c r="G119" s="154"/>
      <c r="H119" s="154"/>
      <c r="I119" s="137" t="s">
        <v>154</v>
      </c>
      <c r="J119" s="154" t="s">
        <v>154</v>
      </c>
      <c r="K119" s="154" t="s">
        <v>154</v>
      </c>
      <c r="L119" s="137" t="s">
        <v>154</v>
      </c>
      <c r="M119" s="137" t="s">
        <v>154</v>
      </c>
      <c r="N119" s="557"/>
      <c r="O119" s="558"/>
      <c r="P119" s="558"/>
      <c r="Q119" s="55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40"/>
      <c r="AD119" s="140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41"/>
      <c r="AT119" s="141"/>
      <c r="AU119" s="141"/>
      <c r="AV119" s="141"/>
      <c r="AW119" s="141"/>
      <c r="AX119" s="141"/>
      <c r="AY119" s="142"/>
      <c r="BB119" s="153">
        <f t="shared" si="37"/>
        <v>0</v>
      </c>
      <c r="BC119" s="153">
        <f t="shared" si="38"/>
        <v>0</v>
      </c>
      <c r="BD119" s="153">
        <f t="shared" si="39"/>
        <v>0</v>
      </c>
      <c r="BE119" s="153">
        <f t="shared" si="40"/>
        <v>0</v>
      </c>
      <c r="BF119" s="153">
        <f t="shared" si="41"/>
        <v>0</v>
      </c>
      <c r="BG119" s="153">
        <f t="shared" si="42"/>
        <v>0</v>
      </c>
      <c r="BH119" s="153">
        <f t="shared" si="43"/>
        <v>0</v>
      </c>
      <c r="BI119" s="153">
        <f t="shared" si="44"/>
        <v>0</v>
      </c>
      <c r="BJ119" s="153">
        <f t="shared" si="45"/>
        <v>0</v>
      </c>
      <c r="BK119" s="153">
        <f t="shared" si="46"/>
        <v>0</v>
      </c>
      <c r="BL119" s="153">
        <f t="shared" si="47"/>
        <v>0</v>
      </c>
      <c r="BM119" s="153">
        <f t="shared" si="48"/>
        <v>0</v>
      </c>
      <c r="BN119" s="153">
        <f t="shared" si="49"/>
        <v>0</v>
      </c>
      <c r="BO119" s="153">
        <f t="shared" si="50"/>
        <v>0</v>
      </c>
      <c r="BP119" s="153">
        <f t="shared" si="51"/>
        <v>0</v>
      </c>
      <c r="BQ119" s="153">
        <f t="shared" si="52"/>
        <v>0</v>
      </c>
      <c r="BR119" s="153">
        <f t="shared" si="53"/>
        <v>0</v>
      </c>
      <c r="BS119" s="153">
        <f t="shared" si="54"/>
        <v>0</v>
      </c>
      <c r="BT119" s="153">
        <f t="shared" si="55"/>
        <v>0</v>
      </c>
      <c r="BU119" s="153">
        <f t="shared" si="56"/>
        <v>0</v>
      </c>
      <c r="BV119" s="153">
        <f t="shared" si="57"/>
        <v>0</v>
      </c>
      <c r="BW119" s="153">
        <f t="shared" si="58"/>
        <v>0</v>
      </c>
      <c r="BX119" s="153">
        <f t="shared" si="59"/>
        <v>0</v>
      </c>
      <c r="BY119" s="153">
        <f t="shared" si="60"/>
        <v>0</v>
      </c>
      <c r="BZ119" s="153">
        <f t="shared" si="61"/>
        <v>0</v>
      </c>
      <c r="CA119" s="153">
        <f t="shared" si="62"/>
        <v>0</v>
      </c>
      <c r="CB119" s="153">
        <f t="shared" si="63"/>
        <v>0</v>
      </c>
      <c r="CC119" s="153">
        <f t="shared" si="64"/>
        <v>0</v>
      </c>
      <c r="CD119" s="153">
        <f t="shared" si="65"/>
        <v>0</v>
      </c>
      <c r="CE119" s="153">
        <f t="shared" si="66"/>
        <v>0</v>
      </c>
      <c r="CF119" s="153">
        <f t="shared" si="67"/>
        <v>0</v>
      </c>
      <c r="CG119" s="153">
        <f t="shared" si="68"/>
        <v>0</v>
      </c>
      <c r="CH119" s="19"/>
      <c r="CI119" s="19"/>
      <c r="CJ119" s="19"/>
      <c r="CK119" s="19"/>
      <c r="CL119" s="19"/>
      <c r="CM119" s="19"/>
      <c r="CN119" s="19"/>
      <c r="CO119" s="19"/>
    </row>
    <row r="120" spans="2:93" ht="15" x14ac:dyDescent="0.25">
      <c r="B120" s="136">
        <f t="shared" si="69"/>
        <v>112</v>
      </c>
      <c r="C120" s="137"/>
      <c r="D120" s="138"/>
      <c r="E120" s="137" t="s">
        <v>154</v>
      </c>
      <c r="F120" s="137" t="s">
        <v>154</v>
      </c>
      <c r="G120" s="154"/>
      <c r="H120" s="154"/>
      <c r="I120" s="137" t="s">
        <v>154</v>
      </c>
      <c r="J120" s="154" t="s">
        <v>154</v>
      </c>
      <c r="K120" s="154" t="s">
        <v>154</v>
      </c>
      <c r="L120" s="137" t="s">
        <v>154</v>
      </c>
      <c r="M120" s="137" t="s">
        <v>154</v>
      </c>
      <c r="N120" s="557"/>
      <c r="O120" s="558"/>
      <c r="P120" s="558"/>
      <c r="Q120" s="55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40"/>
      <c r="AD120" s="140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41"/>
      <c r="AT120" s="141"/>
      <c r="AU120" s="141"/>
      <c r="AV120" s="141"/>
      <c r="AW120" s="141"/>
      <c r="AX120" s="141"/>
      <c r="AY120" s="142"/>
      <c r="BB120" s="153">
        <f t="shared" si="37"/>
        <v>0</v>
      </c>
      <c r="BC120" s="153">
        <f t="shared" si="38"/>
        <v>0</v>
      </c>
      <c r="BD120" s="153">
        <f t="shared" si="39"/>
        <v>0</v>
      </c>
      <c r="BE120" s="153">
        <f t="shared" si="40"/>
        <v>0</v>
      </c>
      <c r="BF120" s="153">
        <f t="shared" si="41"/>
        <v>0</v>
      </c>
      <c r="BG120" s="153">
        <f t="shared" si="42"/>
        <v>0</v>
      </c>
      <c r="BH120" s="153">
        <f t="shared" si="43"/>
        <v>0</v>
      </c>
      <c r="BI120" s="153">
        <f t="shared" si="44"/>
        <v>0</v>
      </c>
      <c r="BJ120" s="153">
        <f t="shared" si="45"/>
        <v>0</v>
      </c>
      <c r="BK120" s="153">
        <f t="shared" si="46"/>
        <v>0</v>
      </c>
      <c r="BL120" s="153">
        <f t="shared" si="47"/>
        <v>0</v>
      </c>
      <c r="BM120" s="153">
        <f t="shared" si="48"/>
        <v>0</v>
      </c>
      <c r="BN120" s="153">
        <f t="shared" si="49"/>
        <v>0</v>
      </c>
      <c r="BO120" s="153">
        <f t="shared" si="50"/>
        <v>0</v>
      </c>
      <c r="BP120" s="153">
        <f t="shared" si="51"/>
        <v>0</v>
      </c>
      <c r="BQ120" s="153">
        <f t="shared" si="52"/>
        <v>0</v>
      </c>
      <c r="BR120" s="153">
        <f t="shared" si="53"/>
        <v>0</v>
      </c>
      <c r="BS120" s="153">
        <f t="shared" si="54"/>
        <v>0</v>
      </c>
      <c r="BT120" s="153">
        <f t="shared" si="55"/>
        <v>0</v>
      </c>
      <c r="BU120" s="153">
        <f t="shared" si="56"/>
        <v>0</v>
      </c>
      <c r="BV120" s="153">
        <f t="shared" si="57"/>
        <v>0</v>
      </c>
      <c r="BW120" s="153">
        <f t="shared" si="58"/>
        <v>0</v>
      </c>
      <c r="BX120" s="153">
        <f t="shared" si="59"/>
        <v>0</v>
      </c>
      <c r="BY120" s="153">
        <f t="shared" si="60"/>
        <v>0</v>
      </c>
      <c r="BZ120" s="153">
        <f t="shared" si="61"/>
        <v>0</v>
      </c>
      <c r="CA120" s="153">
        <f t="shared" si="62"/>
        <v>0</v>
      </c>
      <c r="CB120" s="153">
        <f t="shared" si="63"/>
        <v>0</v>
      </c>
      <c r="CC120" s="153">
        <f t="shared" si="64"/>
        <v>0</v>
      </c>
      <c r="CD120" s="153">
        <f t="shared" si="65"/>
        <v>0</v>
      </c>
      <c r="CE120" s="153">
        <f t="shared" si="66"/>
        <v>0</v>
      </c>
      <c r="CF120" s="153">
        <f t="shared" si="67"/>
        <v>0</v>
      </c>
      <c r="CG120" s="153">
        <f t="shared" si="68"/>
        <v>0</v>
      </c>
      <c r="CH120" s="19"/>
      <c r="CI120" s="19"/>
      <c r="CJ120" s="19"/>
      <c r="CK120" s="19"/>
      <c r="CL120" s="19"/>
      <c r="CM120" s="19"/>
      <c r="CN120" s="19"/>
      <c r="CO120" s="19"/>
    </row>
    <row r="121" spans="2:93" ht="15" x14ac:dyDescent="0.25">
      <c r="B121" s="136">
        <f t="shared" si="69"/>
        <v>113</v>
      </c>
      <c r="C121" s="137"/>
      <c r="D121" s="138"/>
      <c r="E121" s="137" t="s">
        <v>154</v>
      </c>
      <c r="F121" s="137" t="s">
        <v>154</v>
      </c>
      <c r="G121" s="154"/>
      <c r="H121" s="154"/>
      <c r="I121" s="137" t="s">
        <v>154</v>
      </c>
      <c r="J121" s="154" t="s">
        <v>154</v>
      </c>
      <c r="K121" s="154" t="s">
        <v>154</v>
      </c>
      <c r="L121" s="137" t="s">
        <v>154</v>
      </c>
      <c r="M121" s="137" t="s">
        <v>154</v>
      </c>
      <c r="N121" s="557"/>
      <c r="O121" s="558"/>
      <c r="P121" s="558"/>
      <c r="Q121" s="55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40"/>
      <c r="AD121" s="140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41"/>
      <c r="AT121" s="141"/>
      <c r="AU121" s="141"/>
      <c r="AV121" s="141"/>
      <c r="AW121" s="141"/>
      <c r="AX121" s="141"/>
      <c r="AY121" s="142"/>
      <c r="BB121" s="153">
        <f t="shared" si="37"/>
        <v>0</v>
      </c>
      <c r="BC121" s="153">
        <f t="shared" si="38"/>
        <v>0</v>
      </c>
      <c r="BD121" s="153">
        <f t="shared" si="39"/>
        <v>0</v>
      </c>
      <c r="BE121" s="153">
        <f t="shared" si="40"/>
        <v>0</v>
      </c>
      <c r="BF121" s="153">
        <f t="shared" si="41"/>
        <v>0</v>
      </c>
      <c r="BG121" s="153">
        <f t="shared" si="42"/>
        <v>0</v>
      </c>
      <c r="BH121" s="153">
        <f t="shared" si="43"/>
        <v>0</v>
      </c>
      <c r="BI121" s="153">
        <f t="shared" si="44"/>
        <v>0</v>
      </c>
      <c r="BJ121" s="153">
        <f t="shared" si="45"/>
        <v>0</v>
      </c>
      <c r="BK121" s="153">
        <f t="shared" si="46"/>
        <v>0</v>
      </c>
      <c r="BL121" s="153">
        <f t="shared" si="47"/>
        <v>0</v>
      </c>
      <c r="BM121" s="153">
        <f t="shared" si="48"/>
        <v>0</v>
      </c>
      <c r="BN121" s="153">
        <f t="shared" si="49"/>
        <v>0</v>
      </c>
      <c r="BO121" s="153">
        <f t="shared" si="50"/>
        <v>0</v>
      </c>
      <c r="BP121" s="153">
        <f t="shared" si="51"/>
        <v>0</v>
      </c>
      <c r="BQ121" s="153">
        <f t="shared" si="52"/>
        <v>0</v>
      </c>
      <c r="BR121" s="153">
        <f t="shared" si="53"/>
        <v>0</v>
      </c>
      <c r="BS121" s="153">
        <f t="shared" si="54"/>
        <v>0</v>
      </c>
      <c r="BT121" s="153">
        <f t="shared" si="55"/>
        <v>0</v>
      </c>
      <c r="BU121" s="153">
        <f t="shared" si="56"/>
        <v>0</v>
      </c>
      <c r="BV121" s="153">
        <f t="shared" si="57"/>
        <v>0</v>
      </c>
      <c r="BW121" s="153">
        <f t="shared" si="58"/>
        <v>0</v>
      </c>
      <c r="BX121" s="153">
        <f t="shared" si="59"/>
        <v>0</v>
      </c>
      <c r="BY121" s="153">
        <f t="shared" si="60"/>
        <v>0</v>
      </c>
      <c r="BZ121" s="153">
        <f t="shared" si="61"/>
        <v>0</v>
      </c>
      <c r="CA121" s="153">
        <f t="shared" si="62"/>
        <v>0</v>
      </c>
      <c r="CB121" s="153">
        <f t="shared" si="63"/>
        <v>0</v>
      </c>
      <c r="CC121" s="153">
        <f t="shared" si="64"/>
        <v>0</v>
      </c>
      <c r="CD121" s="153">
        <f t="shared" si="65"/>
        <v>0</v>
      </c>
      <c r="CE121" s="153">
        <f t="shared" si="66"/>
        <v>0</v>
      </c>
      <c r="CF121" s="153">
        <f t="shared" si="67"/>
        <v>0</v>
      </c>
      <c r="CG121" s="153">
        <f t="shared" si="68"/>
        <v>0</v>
      </c>
      <c r="CH121" s="19"/>
      <c r="CI121" s="19"/>
      <c r="CJ121" s="19"/>
      <c r="CK121" s="19"/>
      <c r="CL121" s="19"/>
      <c r="CM121" s="19"/>
      <c r="CN121" s="19"/>
      <c r="CO121" s="19"/>
    </row>
    <row r="122" spans="2:93" ht="15" x14ac:dyDescent="0.25">
      <c r="B122" s="136">
        <f t="shared" si="69"/>
        <v>114</v>
      </c>
      <c r="C122" s="137"/>
      <c r="D122" s="138"/>
      <c r="E122" s="137" t="s">
        <v>154</v>
      </c>
      <c r="F122" s="137" t="s">
        <v>154</v>
      </c>
      <c r="G122" s="154"/>
      <c r="H122" s="154"/>
      <c r="I122" s="137" t="s">
        <v>154</v>
      </c>
      <c r="J122" s="154" t="s">
        <v>154</v>
      </c>
      <c r="K122" s="154" t="s">
        <v>154</v>
      </c>
      <c r="L122" s="137" t="s">
        <v>154</v>
      </c>
      <c r="M122" s="137" t="s">
        <v>154</v>
      </c>
      <c r="N122" s="557"/>
      <c r="O122" s="558"/>
      <c r="P122" s="558"/>
      <c r="Q122" s="55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40"/>
      <c r="AD122" s="140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41"/>
      <c r="AT122" s="141"/>
      <c r="AU122" s="141"/>
      <c r="AV122" s="141"/>
      <c r="AW122" s="141"/>
      <c r="AX122" s="141"/>
      <c r="AY122" s="142"/>
      <c r="BB122" s="153">
        <f t="shared" si="37"/>
        <v>0</v>
      </c>
      <c r="BC122" s="153">
        <f t="shared" si="38"/>
        <v>0</v>
      </c>
      <c r="BD122" s="153">
        <f t="shared" si="39"/>
        <v>0</v>
      </c>
      <c r="BE122" s="153">
        <f t="shared" si="40"/>
        <v>0</v>
      </c>
      <c r="BF122" s="153">
        <f t="shared" si="41"/>
        <v>0</v>
      </c>
      <c r="BG122" s="153">
        <f t="shared" si="42"/>
        <v>0</v>
      </c>
      <c r="BH122" s="153">
        <f t="shared" si="43"/>
        <v>0</v>
      </c>
      <c r="BI122" s="153">
        <f t="shared" si="44"/>
        <v>0</v>
      </c>
      <c r="BJ122" s="153">
        <f t="shared" si="45"/>
        <v>0</v>
      </c>
      <c r="BK122" s="153">
        <f t="shared" si="46"/>
        <v>0</v>
      </c>
      <c r="BL122" s="153">
        <f t="shared" si="47"/>
        <v>0</v>
      </c>
      <c r="BM122" s="153">
        <f t="shared" si="48"/>
        <v>0</v>
      </c>
      <c r="BN122" s="153">
        <f t="shared" si="49"/>
        <v>0</v>
      </c>
      <c r="BO122" s="153">
        <f t="shared" si="50"/>
        <v>0</v>
      </c>
      <c r="BP122" s="153">
        <f t="shared" si="51"/>
        <v>0</v>
      </c>
      <c r="BQ122" s="153">
        <f t="shared" si="52"/>
        <v>0</v>
      </c>
      <c r="BR122" s="153">
        <f t="shared" si="53"/>
        <v>0</v>
      </c>
      <c r="BS122" s="153">
        <f t="shared" si="54"/>
        <v>0</v>
      </c>
      <c r="BT122" s="153">
        <f t="shared" si="55"/>
        <v>0</v>
      </c>
      <c r="BU122" s="153">
        <f t="shared" si="56"/>
        <v>0</v>
      </c>
      <c r="BV122" s="153">
        <f t="shared" si="57"/>
        <v>0</v>
      </c>
      <c r="BW122" s="153">
        <f t="shared" si="58"/>
        <v>0</v>
      </c>
      <c r="BX122" s="153">
        <f t="shared" si="59"/>
        <v>0</v>
      </c>
      <c r="BY122" s="153">
        <f t="shared" si="60"/>
        <v>0</v>
      </c>
      <c r="BZ122" s="153">
        <f t="shared" si="61"/>
        <v>0</v>
      </c>
      <c r="CA122" s="153">
        <f t="shared" si="62"/>
        <v>0</v>
      </c>
      <c r="CB122" s="153">
        <f t="shared" si="63"/>
        <v>0</v>
      </c>
      <c r="CC122" s="153">
        <f t="shared" si="64"/>
        <v>0</v>
      </c>
      <c r="CD122" s="153">
        <f t="shared" si="65"/>
        <v>0</v>
      </c>
      <c r="CE122" s="153">
        <f t="shared" si="66"/>
        <v>0</v>
      </c>
      <c r="CF122" s="153">
        <f t="shared" si="67"/>
        <v>0</v>
      </c>
      <c r="CG122" s="153">
        <f t="shared" si="68"/>
        <v>0</v>
      </c>
      <c r="CH122" s="19"/>
      <c r="CI122" s="19"/>
      <c r="CJ122" s="19"/>
      <c r="CK122" s="19"/>
      <c r="CL122" s="19"/>
      <c r="CM122" s="19"/>
      <c r="CN122" s="19"/>
      <c r="CO122" s="19"/>
    </row>
    <row r="123" spans="2:93" ht="15" x14ac:dyDescent="0.25">
      <c r="B123" s="136">
        <f t="shared" si="69"/>
        <v>115</v>
      </c>
      <c r="C123" s="137"/>
      <c r="D123" s="138"/>
      <c r="E123" s="137" t="s">
        <v>154</v>
      </c>
      <c r="F123" s="137" t="s">
        <v>154</v>
      </c>
      <c r="G123" s="154"/>
      <c r="H123" s="154"/>
      <c r="I123" s="137" t="s">
        <v>154</v>
      </c>
      <c r="J123" s="154" t="s">
        <v>154</v>
      </c>
      <c r="K123" s="154" t="s">
        <v>154</v>
      </c>
      <c r="L123" s="137" t="s">
        <v>154</v>
      </c>
      <c r="M123" s="137" t="s">
        <v>154</v>
      </c>
      <c r="N123" s="557"/>
      <c r="O123" s="558"/>
      <c r="P123" s="558"/>
      <c r="Q123" s="55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40"/>
      <c r="AD123" s="140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41"/>
      <c r="AT123" s="141"/>
      <c r="AU123" s="141"/>
      <c r="AV123" s="141"/>
      <c r="AW123" s="141"/>
      <c r="AX123" s="141"/>
      <c r="AY123" s="142"/>
      <c r="BB123" s="153">
        <f t="shared" si="37"/>
        <v>0</v>
      </c>
      <c r="BC123" s="153">
        <f t="shared" si="38"/>
        <v>0</v>
      </c>
      <c r="BD123" s="153">
        <f t="shared" si="39"/>
        <v>0</v>
      </c>
      <c r="BE123" s="153">
        <f t="shared" si="40"/>
        <v>0</v>
      </c>
      <c r="BF123" s="153">
        <f t="shared" si="41"/>
        <v>0</v>
      </c>
      <c r="BG123" s="153">
        <f t="shared" si="42"/>
        <v>0</v>
      </c>
      <c r="BH123" s="153">
        <f t="shared" si="43"/>
        <v>0</v>
      </c>
      <c r="BI123" s="153">
        <f t="shared" si="44"/>
        <v>0</v>
      </c>
      <c r="BJ123" s="153">
        <f t="shared" si="45"/>
        <v>0</v>
      </c>
      <c r="BK123" s="153">
        <f t="shared" si="46"/>
        <v>0</v>
      </c>
      <c r="BL123" s="153">
        <f t="shared" si="47"/>
        <v>0</v>
      </c>
      <c r="BM123" s="153">
        <f t="shared" si="48"/>
        <v>0</v>
      </c>
      <c r="BN123" s="153">
        <f t="shared" si="49"/>
        <v>0</v>
      </c>
      <c r="BO123" s="153">
        <f t="shared" si="50"/>
        <v>0</v>
      </c>
      <c r="BP123" s="153">
        <f t="shared" si="51"/>
        <v>0</v>
      </c>
      <c r="BQ123" s="153">
        <f t="shared" si="52"/>
        <v>0</v>
      </c>
      <c r="BR123" s="153">
        <f t="shared" si="53"/>
        <v>0</v>
      </c>
      <c r="BS123" s="153">
        <f t="shared" si="54"/>
        <v>0</v>
      </c>
      <c r="BT123" s="153">
        <f t="shared" si="55"/>
        <v>0</v>
      </c>
      <c r="BU123" s="153">
        <f t="shared" si="56"/>
        <v>0</v>
      </c>
      <c r="BV123" s="153">
        <f t="shared" si="57"/>
        <v>0</v>
      </c>
      <c r="BW123" s="153">
        <f t="shared" si="58"/>
        <v>0</v>
      </c>
      <c r="BX123" s="153">
        <f t="shared" si="59"/>
        <v>0</v>
      </c>
      <c r="BY123" s="153">
        <f t="shared" si="60"/>
        <v>0</v>
      </c>
      <c r="BZ123" s="153">
        <f t="shared" si="61"/>
        <v>0</v>
      </c>
      <c r="CA123" s="153">
        <f t="shared" si="62"/>
        <v>0</v>
      </c>
      <c r="CB123" s="153">
        <f t="shared" si="63"/>
        <v>0</v>
      </c>
      <c r="CC123" s="153">
        <f t="shared" si="64"/>
        <v>0</v>
      </c>
      <c r="CD123" s="153">
        <f t="shared" si="65"/>
        <v>0</v>
      </c>
      <c r="CE123" s="153">
        <f t="shared" si="66"/>
        <v>0</v>
      </c>
      <c r="CF123" s="153">
        <f t="shared" si="67"/>
        <v>0</v>
      </c>
      <c r="CG123" s="153">
        <f t="shared" si="68"/>
        <v>0</v>
      </c>
      <c r="CH123" s="19"/>
      <c r="CI123" s="19"/>
      <c r="CJ123" s="19"/>
      <c r="CK123" s="19"/>
      <c r="CL123" s="19"/>
      <c r="CM123" s="19"/>
      <c r="CN123" s="19"/>
      <c r="CO123" s="19"/>
    </row>
    <row r="124" spans="2:93" ht="15" x14ac:dyDescent="0.25">
      <c r="B124" s="136">
        <f t="shared" si="69"/>
        <v>116</v>
      </c>
      <c r="C124" s="137"/>
      <c r="D124" s="138"/>
      <c r="E124" s="137" t="s">
        <v>154</v>
      </c>
      <c r="F124" s="137" t="s">
        <v>154</v>
      </c>
      <c r="G124" s="154"/>
      <c r="H124" s="154"/>
      <c r="I124" s="137" t="s">
        <v>154</v>
      </c>
      <c r="J124" s="154" t="s">
        <v>154</v>
      </c>
      <c r="K124" s="154" t="s">
        <v>154</v>
      </c>
      <c r="L124" s="137" t="s">
        <v>154</v>
      </c>
      <c r="M124" s="137" t="s">
        <v>154</v>
      </c>
      <c r="N124" s="557"/>
      <c r="O124" s="558"/>
      <c r="P124" s="558"/>
      <c r="Q124" s="55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40"/>
      <c r="AD124" s="140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41"/>
      <c r="AT124" s="141"/>
      <c r="AU124" s="141"/>
      <c r="AV124" s="141"/>
      <c r="AW124" s="141"/>
      <c r="AX124" s="141"/>
      <c r="AY124" s="142"/>
      <c r="BB124" s="153">
        <f t="shared" si="37"/>
        <v>0</v>
      </c>
      <c r="BC124" s="153">
        <f t="shared" si="38"/>
        <v>0</v>
      </c>
      <c r="BD124" s="153">
        <f t="shared" si="39"/>
        <v>0</v>
      </c>
      <c r="BE124" s="153">
        <f t="shared" si="40"/>
        <v>0</v>
      </c>
      <c r="BF124" s="153">
        <f t="shared" si="41"/>
        <v>0</v>
      </c>
      <c r="BG124" s="153">
        <f t="shared" si="42"/>
        <v>0</v>
      </c>
      <c r="BH124" s="153">
        <f t="shared" si="43"/>
        <v>0</v>
      </c>
      <c r="BI124" s="153">
        <f t="shared" si="44"/>
        <v>0</v>
      </c>
      <c r="BJ124" s="153">
        <f t="shared" si="45"/>
        <v>0</v>
      </c>
      <c r="BK124" s="153">
        <f t="shared" si="46"/>
        <v>0</v>
      </c>
      <c r="BL124" s="153">
        <f t="shared" si="47"/>
        <v>0</v>
      </c>
      <c r="BM124" s="153">
        <f t="shared" si="48"/>
        <v>0</v>
      </c>
      <c r="BN124" s="153">
        <f t="shared" si="49"/>
        <v>0</v>
      </c>
      <c r="BO124" s="153">
        <f t="shared" si="50"/>
        <v>0</v>
      </c>
      <c r="BP124" s="153">
        <f t="shared" si="51"/>
        <v>0</v>
      </c>
      <c r="BQ124" s="153">
        <f t="shared" si="52"/>
        <v>0</v>
      </c>
      <c r="BR124" s="153">
        <f t="shared" si="53"/>
        <v>0</v>
      </c>
      <c r="BS124" s="153">
        <f t="shared" si="54"/>
        <v>0</v>
      </c>
      <c r="BT124" s="153">
        <f t="shared" si="55"/>
        <v>0</v>
      </c>
      <c r="BU124" s="153">
        <f t="shared" si="56"/>
        <v>0</v>
      </c>
      <c r="BV124" s="153">
        <f t="shared" si="57"/>
        <v>0</v>
      </c>
      <c r="BW124" s="153">
        <f t="shared" si="58"/>
        <v>0</v>
      </c>
      <c r="BX124" s="153">
        <f t="shared" si="59"/>
        <v>0</v>
      </c>
      <c r="BY124" s="153">
        <f t="shared" si="60"/>
        <v>0</v>
      </c>
      <c r="BZ124" s="153">
        <f t="shared" si="61"/>
        <v>0</v>
      </c>
      <c r="CA124" s="153">
        <f t="shared" si="62"/>
        <v>0</v>
      </c>
      <c r="CB124" s="153">
        <f t="shared" si="63"/>
        <v>0</v>
      </c>
      <c r="CC124" s="153">
        <f t="shared" si="64"/>
        <v>0</v>
      </c>
      <c r="CD124" s="153">
        <f t="shared" si="65"/>
        <v>0</v>
      </c>
      <c r="CE124" s="153">
        <f t="shared" si="66"/>
        <v>0</v>
      </c>
      <c r="CF124" s="153">
        <f t="shared" si="67"/>
        <v>0</v>
      </c>
      <c r="CG124" s="153">
        <f t="shared" si="68"/>
        <v>0</v>
      </c>
      <c r="CH124" s="19"/>
      <c r="CI124" s="19"/>
      <c r="CJ124" s="19"/>
      <c r="CK124" s="19"/>
      <c r="CL124" s="19"/>
      <c r="CM124" s="19"/>
      <c r="CN124" s="19"/>
      <c r="CO124" s="19"/>
    </row>
    <row r="125" spans="2:93" ht="15" x14ac:dyDescent="0.25">
      <c r="B125" s="136">
        <f t="shared" si="69"/>
        <v>117</v>
      </c>
      <c r="C125" s="137"/>
      <c r="D125" s="138"/>
      <c r="E125" s="137" t="s">
        <v>154</v>
      </c>
      <c r="F125" s="137" t="s">
        <v>154</v>
      </c>
      <c r="G125" s="154"/>
      <c r="H125" s="154"/>
      <c r="I125" s="137" t="s">
        <v>154</v>
      </c>
      <c r="J125" s="154" t="s">
        <v>154</v>
      </c>
      <c r="K125" s="154" t="s">
        <v>154</v>
      </c>
      <c r="L125" s="137" t="s">
        <v>154</v>
      </c>
      <c r="M125" s="137" t="s">
        <v>154</v>
      </c>
      <c r="N125" s="557"/>
      <c r="O125" s="558"/>
      <c r="P125" s="558"/>
      <c r="Q125" s="55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40"/>
      <c r="AD125" s="140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41"/>
      <c r="AT125" s="141"/>
      <c r="AU125" s="141"/>
      <c r="AV125" s="141"/>
      <c r="AW125" s="141"/>
      <c r="AX125" s="141"/>
      <c r="AY125" s="142"/>
      <c r="BB125" s="153">
        <f t="shared" si="37"/>
        <v>0</v>
      </c>
      <c r="BC125" s="153">
        <f t="shared" si="38"/>
        <v>0</v>
      </c>
      <c r="BD125" s="153">
        <f t="shared" si="39"/>
        <v>0</v>
      </c>
      <c r="BE125" s="153">
        <f t="shared" si="40"/>
        <v>0</v>
      </c>
      <c r="BF125" s="153">
        <f t="shared" si="41"/>
        <v>0</v>
      </c>
      <c r="BG125" s="153">
        <f t="shared" si="42"/>
        <v>0</v>
      </c>
      <c r="BH125" s="153">
        <f t="shared" si="43"/>
        <v>0</v>
      </c>
      <c r="BI125" s="153">
        <f t="shared" si="44"/>
        <v>0</v>
      </c>
      <c r="BJ125" s="153">
        <f t="shared" si="45"/>
        <v>0</v>
      </c>
      <c r="BK125" s="153">
        <f t="shared" si="46"/>
        <v>0</v>
      </c>
      <c r="BL125" s="153">
        <f t="shared" si="47"/>
        <v>0</v>
      </c>
      <c r="BM125" s="153">
        <f t="shared" si="48"/>
        <v>0</v>
      </c>
      <c r="BN125" s="153">
        <f t="shared" si="49"/>
        <v>0</v>
      </c>
      <c r="BO125" s="153">
        <f t="shared" si="50"/>
        <v>0</v>
      </c>
      <c r="BP125" s="153">
        <f t="shared" si="51"/>
        <v>0</v>
      </c>
      <c r="BQ125" s="153">
        <f t="shared" si="52"/>
        <v>0</v>
      </c>
      <c r="BR125" s="153">
        <f t="shared" si="53"/>
        <v>0</v>
      </c>
      <c r="BS125" s="153">
        <f t="shared" si="54"/>
        <v>0</v>
      </c>
      <c r="BT125" s="153">
        <f t="shared" si="55"/>
        <v>0</v>
      </c>
      <c r="BU125" s="153">
        <f t="shared" si="56"/>
        <v>0</v>
      </c>
      <c r="BV125" s="153">
        <f t="shared" si="57"/>
        <v>0</v>
      </c>
      <c r="BW125" s="153">
        <f t="shared" si="58"/>
        <v>0</v>
      </c>
      <c r="BX125" s="153">
        <f t="shared" si="59"/>
        <v>0</v>
      </c>
      <c r="BY125" s="153">
        <f t="shared" si="60"/>
        <v>0</v>
      </c>
      <c r="BZ125" s="153">
        <f t="shared" si="61"/>
        <v>0</v>
      </c>
      <c r="CA125" s="153">
        <f t="shared" si="62"/>
        <v>0</v>
      </c>
      <c r="CB125" s="153">
        <f t="shared" si="63"/>
        <v>0</v>
      </c>
      <c r="CC125" s="153">
        <f t="shared" si="64"/>
        <v>0</v>
      </c>
      <c r="CD125" s="153">
        <f t="shared" si="65"/>
        <v>0</v>
      </c>
      <c r="CE125" s="153">
        <f t="shared" si="66"/>
        <v>0</v>
      </c>
      <c r="CF125" s="153">
        <f t="shared" si="67"/>
        <v>0</v>
      </c>
      <c r="CG125" s="153">
        <f t="shared" si="68"/>
        <v>0</v>
      </c>
      <c r="CH125" s="19"/>
      <c r="CI125" s="19"/>
      <c r="CJ125" s="19"/>
      <c r="CK125" s="19"/>
      <c r="CL125" s="19"/>
      <c r="CM125" s="19"/>
      <c r="CN125" s="19"/>
      <c r="CO125" s="19"/>
    </row>
    <row r="126" spans="2:93" ht="15" x14ac:dyDescent="0.25">
      <c r="B126" s="136">
        <f t="shared" si="69"/>
        <v>118</v>
      </c>
      <c r="C126" s="137"/>
      <c r="D126" s="138"/>
      <c r="E126" s="137" t="s">
        <v>154</v>
      </c>
      <c r="F126" s="137" t="s">
        <v>154</v>
      </c>
      <c r="G126" s="154"/>
      <c r="H126" s="154"/>
      <c r="I126" s="137" t="s">
        <v>154</v>
      </c>
      <c r="J126" s="154" t="s">
        <v>154</v>
      </c>
      <c r="K126" s="154" t="s">
        <v>154</v>
      </c>
      <c r="L126" s="137" t="s">
        <v>154</v>
      </c>
      <c r="M126" s="137" t="s">
        <v>154</v>
      </c>
      <c r="N126" s="557"/>
      <c r="O126" s="558"/>
      <c r="P126" s="558"/>
      <c r="Q126" s="55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40"/>
      <c r="AD126" s="140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41"/>
      <c r="AT126" s="141"/>
      <c r="AU126" s="141"/>
      <c r="AV126" s="141"/>
      <c r="AW126" s="141"/>
      <c r="AX126" s="141"/>
      <c r="AY126" s="142"/>
      <c r="BB126" s="153">
        <f t="shared" si="37"/>
        <v>0</v>
      </c>
      <c r="BC126" s="153">
        <f t="shared" si="38"/>
        <v>0</v>
      </c>
      <c r="BD126" s="153">
        <f t="shared" si="39"/>
        <v>0</v>
      </c>
      <c r="BE126" s="153">
        <f t="shared" si="40"/>
        <v>0</v>
      </c>
      <c r="BF126" s="153">
        <f t="shared" si="41"/>
        <v>0</v>
      </c>
      <c r="BG126" s="153">
        <f t="shared" si="42"/>
        <v>0</v>
      </c>
      <c r="BH126" s="153">
        <f t="shared" si="43"/>
        <v>0</v>
      </c>
      <c r="BI126" s="153">
        <f t="shared" si="44"/>
        <v>0</v>
      </c>
      <c r="BJ126" s="153">
        <f t="shared" si="45"/>
        <v>0</v>
      </c>
      <c r="BK126" s="153">
        <f t="shared" si="46"/>
        <v>0</v>
      </c>
      <c r="BL126" s="153">
        <f t="shared" si="47"/>
        <v>0</v>
      </c>
      <c r="BM126" s="153">
        <f t="shared" si="48"/>
        <v>0</v>
      </c>
      <c r="BN126" s="153">
        <f t="shared" si="49"/>
        <v>0</v>
      </c>
      <c r="BO126" s="153">
        <f t="shared" si="50"/>
        <v>0</v>
      </c>
      <c r="BP126" s="153">
        <f t="shared" si="51"/>
        <v>0</v>
      </c>
      <c r="BQ126" s="153">
        <f t="shared" si="52"/>
        <v>0</v>
      </c>
      <c r="BR126" s="153">
        <f t="shared" si="53"/>
        <v>0</v>
      </c>
      <c r="BS126" s="153">
        <f t="shared" si="54"/>
        <v>0</v>
      </c>
      <c r="BT126" s="153">
        <f t="shared" si="55"/>
        <v>0</v>
      </c>
      <c r="BU126" s="153">
        <f t="shared" si="56"/>
        <v>0</v>
      </c>
      <c r="BV126" s="153">
        <f t="shared" si="57"/>
        <v>0</v>
      </c>
      <c r="BW126" s="153">
        <f t="shared" si="58"/>
        <v>0</v>
      </c>
      <c r="BX126" s="153">
        <f t="shared" si="59"/>
        <v>0</v>
      </c>
      <c r="BY126" s="153">
        <f t="shared" si="60"/>
        <v>0</v>
      </c>
      <c r="BZ126" s="153">
        <f t="shared" si="61"/>
        <v>0</v>
      </c>
      <c r="CA126" s="153">
        <f t="shared" si="62"/>
        <v>0</v>
      </c>
      <c r="CB126" s="153">
        <f t="shared" si="63"/>
        <v>0</v>
      </c>
      <c r="CC126" s="153">
        <f t="shared" si="64"/>
        <v>0</v>
      </c>
      <c r="CD126" s="153">
        <f t="shared" si="65"/>
        <v>0</v>
      </c>
      <c r="CE126" s="153">
        <f t="shared" si="66"/>
        <v>0</v>
      </c>
      <c r="CF126" s="153">
        <f t="shared" si="67"/>
        <v>0</v>
      </c>
      <c r="CG126" s="153">
        <f t="shared" si="68"/>
        <v>0</v>
      </c>
      <c r="CH126" s="19"/>
      <c r="CI126" s="19"/>
      <c r="CJ126" s="19"/>
      <c r="CK126" s="19"/>
      <c r="CL126" s="19"/>
      <c r="CM126" s="19"/>
      <c r="CN126" s="19"/>
      <c r="CO126" s="19"/>
    </row>
    <row r="127" spans="2:93" ht="15" x14ac:dyDescent="0.25">
      <c r="B127" s="136">
        <f t="shared" si="69"/>
        <v>119</v>
      </c>
      <c r="C127" s="137"/>
      <c r="D127" s="138"/>
      <c r="E127" s="137" t="s">
        <v>154</v>
      </c>
      <c r="F127" s="137" t="s">
        <v>154</v>
      </c>
      <c r="G127" s="154"/>
      <c r="H127" s="154"/>
      <c r="I127" s="137" t="s">
        <v>154</v>
      </c>
      <c r="J127" s="154" t="s">
        <v>154</v>
      </c>
      <c r="K127" s="154" t="s">
        <v>154</v>
      </c>
      <c r="L127" s="137" t="s">
        <v>154</v>
      </c>
      <c r="M127" s="137" t="s">
        <v>154</v>
      </c>
      <c r="N127" s="557"/>
      <c r="O127" s="558"/>
      <c r="P127" s="558"/>
      <c r="Q127" s="55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40"/>
      <c r="AD127" s="140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41"/>
      <c r="AT127" s="141"/>
      <c r="AU127" s="141"/>
      <c r="AV127" s="141"/>
      <c r="AW127" s="141"/>
      <c r="AX127" s="141"/>
      <c r="AY127" s="142"/>
      <c r="BB127" s="153">
        <f t="shared" si="37"/>
        <v>0</v>
      </c>
      <c r="BC127" s="153">
        <f t="shared" si="38"/>
        <v>0</v>
      </c>
      <c r="BD127" s="153">
        <f t="shared" si="39"/>
        <v>0</v>
      </c>
      <c r="BE127" s="153">
        <f t="shared" si="40"/>
        <v>0</v>
      </c>
      <c r="BF127" s="153">
        <f t="shared" si="41"/>
        <v>0</v>
      </c>
      <c r="BG127" s="153">
        <f t="shared" si="42"/>
        <v>0</v>
      </c>
      <c r="BH127" s="153">
        <f t="shared" si="43"/>
        <v>0</v>
      </c>
      <c r="BI127" s="153">
        <f t="shared" si="44"/>
        <v>0</v>
      </c>
      <c r="BJ127" s="153">
        <f t="shared" si="45"/>
        <v>0</v>
      </c>
      <c r="BK127" s="153">
        <f t="shared" si="46"/>
        <v>0</v>
      </c>
      <c r="BL127" s="153">
        <f t="shared" si="47"/>
        <v>0</v>
      </c>
      <c r="BM127" s="153">
        <f t="shared" si="48"/>
        <v>0</v>
      </c>
      <c r="BN127" s="153">
        <f t="shared" si="49"/>
        <v>0</v>
      </c>
      <c r="BO127" s="153">
        <f t="shared" si="50"/>
        <v>0</v>
      </c>
      <c r="BP127" s="153">
        <f t="shared" si="51"/>
        <v>0</v>
      </c>
      <c r="BQ127" s="153">
        <f t="shared" si="52"/>
        <v>0</v>
      </c>
      <c r="BR127" s="153">
        <f t="shared" si="53"/>
        <v>0</v>
      </c>
      <c r="BS127" s="153">
        <f t="shared" si="54"/>
        <v>0</v>
      </c>
      <c r="BT127" s="153">
        <f t="shared" si="55"/>
        <v>0</v>
      </c>
      <c r="BU127" s="153">
        <f t="shared" si="56"/>
        <v>0</v>
      </c>
      <c r="BV127" s="153">
        <f t="shared" si="57"/>
        <v>0</v>
      </c>
      <c r="BW127" s="153">
        <f t="shared" si="58"/>
        <v>0</v>
      </c>
      <c r="BX127" s="153">
        <f t="shared" si="59"/>
        <v>0</v>
      </c>
      <c r="BY127" s="153">
        <f t="shared" si="60"/>
        <v>0</v>
      </c>
      <c r="BZ127" s="153">
        <f t="shared" si="61"/>
        <v>0</v>
      </c>
      <c r="CA127" s="153">
        <f t="shared" si="62"/>
        <v>0</v>
      </c>
      <c r="CB127" s="153">
        <f t="shared" si="63"/>
        <v>0</v>
      </c>
      <c r="CC127" s="153">
        <f t="shared" si="64"/>
        <v>0</v>
      </c>
      <c r="CD127" s="153">
        <f t="shared" si="65"/>
        <v>0</v>
      </c>
      <c r="CE127" s="153">
        <f t="shared" si="66"/>
        <v>0</v>
      </c>
      <c r="CF127" s="153">
        <f t="shared" si="67"/>
        <v>0</v>
      </c>
      <c r="CG127" s="153">
        <f t="shared" si="68"/>
        <v>0</v>
      </c>
      <c r="CH127" s="19"/>
      <c r="CI127" s="19"/>
      <c r="CJ127" s="19"/>
      <c r="CK127" s="19"/>
      <c r="CL127" s="19"/>
      <c r="CM127" s="19"/>
      <c r="CN127" s="19"/>
      <c r="CO127" s="19"/>
    </row>
    <row r="128" spans="2:93" ht="15" x14ac:dyDescent="0.25">
      <c r="B128" s="136">
        <f t="shared" si="69"/>
        <v>120</v>
      </c>
      <c r="C128" s="137"/>
      <c r="D128" s="138"/>
      <c r="E128" s="137" t="s">
        <v>154</v>
      </c>
      <c r="F128" s="137" t="s">
        <v>154</v>
      </c>
      <c r="G128" s="154"/>
      <c r="H128" s="154"/>
      <c r="I128" s="137" t="s">
        <v>154</v>
      </c>
      <c r="J128" s="154" t="s">
        <v>154</v>
      </c>
      <c r="K128" s="154" t="s">
        <v>154</v>
      </c>
      <c r="L128" s="137" t="s">
        <v>154</v>
      </c>
      <c r="M128" s="137" t="s">
        <v>154</v>
      </c>
      <c r="N128" s="557"/>
      <c r="O128" s="558"/>
      <c r="P128" s="558"/>
      <c r="Q128" s="55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40"/>
      <c r="AD128" s="140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41"/>
      <c r="AT128" s="141"/>
      <c r="AU128" s="141"/>
      <c r="AV128" s="141"/>
      <c r="AW128" s="141"/>
      <c r="AX128" s="141"/>
      <c r="AY128" s="142"/>
      <c r="BB128" s="153">
        <f t="shared" si="37"/>
        <v>0</v>
      </c>
      <c r="BC128" s="153">
        <f t="shared" si="38"/>
        <v>0</v>
      </c>
      <c r="BD128" s="153">
        <f t="shared" si="39"/>
        <v>0</v>
      </c>
      <c r="BE128" s="153">
        <f t="shared" si="40"/>
        <v>0</v>
      </c>
      <c r="BF128" s="153">
        <f t="shared" si="41"/>
        <v>0</v>
      </c>
      <c r="BG128" s="153">
        <f t="shared" si="42"/>
        <v>0</v>
      </c>
      <c r="BH128" s="153">
        <f t="shared" si="43"/>
        <v>0</v>
      </c>
      <c r="BI128" s="153">
        <f t="shared" si="44"/>
        <v>0</v>
      </c>
      <c r="BJ128" s="153">
        <f t="shared" si="45"/>
        <v>0</v>
      </c>
      <c r="BK128" s="153">
        <f t="shared" si="46"/>
        <v>0</v>
      </c>
      <c r="BL128" s="153">
        <f t="shared" si="47"/>
        <v>0</v>
      </c>
      <c r="BM128" s="153">
        <f t="shared" si="48"/>
        <v>0</v>
      </c>
      <c r="BN128" s="153">
        <f t="shared" si="49"/>
        <v>0</v>
      </c>
      <c r="BO128" s="153">
        <f t="shared" si="50"/>
        <v>0</v>
      </c>
      <c r="BP128" s="153">
        <f t="shared" si="51"/>
        <v>0</v>
      </c>
      <c r="BQ128" s="153">
        <f t="shared" si="52"/>
        <v>0</v>
      </c>
      <c r="BR128" s="153">
        <f t="shared" si="53"/>
        <v>0</v>
      </c>
      <c r="BS128" s="153">
        <f t="shared" si="54"/>
        <v>0</v>
      </c>
      <c r="BT128" s="153">
        <f t="shared" si="55"/>
        <v>0</v>
      </c>
      <c r="BU128" s="153">
        <f t="shared" si="56"/>
        <v>0</v>
      </c>
      <c r="BV128" s="153">
        <f t="shared" si="57"/>
        <v>0</v>
      </c>
      <c r="BW128" s="153">
        <f t="shared" si="58"/>
        <v>0</v>
      </c>
      <c r="BX128" s="153">
        <f t="shared" si="59"/>
        <v>0</v>
      </c>
      <c r="BY128" s="153">
        <f t="shared" si="60"/>
        <v>0</v>
      </c>
      <c r="BZ128" s="153">
        <f t="shared" si="61"/>
        <v>0</v>
      </c>
      <c r="CA128" s="153">
        <f t="shared" si="62"/>
        <v>0</v>
      </c>
      <c r="CB128" s="153">
        <f t="shared" si="63"/>
        <v>0</v>
      </c>
      <c r="CC128" s="153">
        <f t="shared" si="64"/>
        <v>0</v>
      </c>
      <c r="CD128" s="153">
        <f t="shared" si="65"/>
        <v>0</v>
      </c>
      <c r="CE128" s="153">
        <f t="shared" si="66"/>
        <v>0</v>
      </c>
      <c r="CF128" s="153">
        <f t="shared" si="67"/>
        <v>0</v>
      </c>
      <c r="CG128" s="153">
        <f t="shared" si="68"/>
        <v>0</v>
      </c>
      <c r="CH128" s="19"/>
      <c r="CI128" s="19"/>
      <c r="CJ128" s="19"/>
      <c r="CK128" s="19"/>
      <c r="CL128" s="19"/>
      <c r="CM128" s="19"/>
      <c r="CN128" s="19"/>
      <c r="CO128" s="19"/>
    </row>
    <row r="129" spans="2:93" ht="15" x14ac:dyDescent="0.25">
      <c r="B129" s="136">
        <f t="shared" si="69"/>
        <v>121</v>
      </c>
      <c r="C129" s="137"/>
      <c r="D129" s="138"/>
      <c r="E129" s="137" t="s">
        <v>154</v>
      </c>
      <c r="F129" s="137" t="s">
        <v>154</v>
      </c>
      <c r="G129" s="154"/>
      <c r="H129" s="154"/>
      <c r="I129" s="137" t="s">
        <v>154</v>
      </c>
      <c r="J129" s="154" t="s">
        <v>154</v>
      </c>
      <c r="K129" s="154" t="s">
        <v>154</v>
      </c>
      <c r="L129" s="137" t="s">
        <v>154</v>
      </c>
      <c r="M129" s="137" t="s">
        <v>154</v>
      </c>
      <c r="N129" s="557"/>
      <c r="O129" s="558"/>
      <c r="P129" s="558"/>
      <c r="Q129" s="55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40"/>
      <c r="AD129" s="140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41"/>
      <c r="AT129" s="141"/>
      <c r="AU129" s="141"/>
      <c r="AV129" s="141"/>
      <c r="AW129" s="141"/>
      <c r="AX129" s="141"/>
      <c r="AY129" s="142"/>
      <c r="BB129" s="153">
        <f t="shared" si="37"/>
        <v>0</v>
      </c>
      <c r="BC129" s="153">
        <f t="shared" si="38"/>
        <v>0</v>
      </c>
      <c r="BD129" s="153">
        <f t="shared" si="39"/>
        <v>0</v>
      </c>
      <c r="BE129" s="153">
        <f t="shared" si="40"/>
        <v>0</v>
      </c>
      <c r="BF129" s="153">
        <f t="shared" si="41"/>
        <v>0</v>
      </c>
      <c r="BG129" s="153">
        <f t="shared" si="42"/>
        <v>0</v>
      </c>
      <c r="BH129" s="153">
        <f t="shared" si="43"/>
        <v>0</v>
      </c>
      <c r="BI129" s="153">
        <f t="shared" si="44"/>
        <v>0</v>
      </c>
      <c r="BJ129" s="153">
        <f t="shared" si="45"/>
        <v>0</v>
      </c>
      <c r="BK129" s="153">
        <f t="shared" si="46"/>
        <v>0</v>
      </c>
      <c r="BL129" s="153">
        <f t="shared" si="47"/>
        <v>0</v>
      </c>
      <c r="BM129" s="153">
        <f t="shared" si="48"/>
        <v>0</v>
      </c>
      <c r="BN129" s="153">
        <f t="shared" si="49"/>
        <v>0</v>
      </c>
      <c r="BO129" s="153">
        <f t="shared" si="50"/>
        <v>0</v>
      </c>
      <c r="BP129" s="153">
        <f t="shared" si="51"/>
        <v>0</v>
      </c>
      <c r="BQ129" s="153">
        <f t="shared" si="52"/>
        <v>0</v>
      </c>
      <c r="BR129" s="153">
        <f t="shared" si="53"/>
        <v>0</v>
      </c>
      <c r="BS129" s="153">
        <f t="shared" si="54"/>
        <v>0</v>
      </c>
      <c r="BT129" s="153">
        <f t="shared" si="55"/>
        <v>0</v>
      </c>
      <c r="BU129" s="153">
        <f t="shared" si="56"/>
        <v>0</v>
      </c>
      <c r="BV129" s="153">
        <f t="shared" si="57"/>
        <v>0</v>
      </c>
      <c r="BW129" s="153">
        <f t="shared" si="58"/>
        <v>0</v>
      </c>
      <c r="BX129" s="153">
        <f t="shared" si="59"/>
        <v>0</v>
      </c>
      <c r="BY129" s="153">
        <f t="shared" si="60"/>
        <v>0</v>
      </c>
      <c r="BZ129" s="153">
        <f t="shared" si="61"/>
        <v>0</v>
      </c>
      <c r="CA129" s="153">
        <f t="shared" si="62"/>
        <v>0</v>
      </c>
      <c r="CB129" s="153">
        <f t="shared" si="63"/>
        <v>0</v>
      </c>
      <c r="CC129" s="153">
        <f t="shared" si="64"/>
        <v>0</v>
      </c>
      <c r="CD129" s="153">
        <f t="shared" si="65"/>
        <v>0</v>
      </c>
      <c r="CE129" s="153">
        <f t="shared" si="66"/>
        <v>0</v>
      </c>
      <c r="CF129" s="153">
        <f t="shared" si="67"/>
        <v>0</v>
      </c>
      <c r="CG129" s="153">
        <f t="shared" si="68"/>
        <v>0</v>
      </c>
      <c r="CH129" s="19"/>
      <c r="CI129" s="19"/>
      <c r="CJ129" s="19"/>
      <c r="CK129" s="19"/>
      <c r="CL129" s="19"/>
      <c r="CM129" s="19"/>
      <c r="CN129" s="19"/>
      <c r="CO129" s="19"/>
    </row>
    <row r="130" spans="2:93" ht="15" x14ac:dyDescent="0.25">
      <c r="B130" s="136">
        <f t="shared" si="69"/>
        <v>122</v>
      </c>
      <c r="C130" s="137"/>
      <c r="D130" s="138"/>
      <c r="E130" s="137" t="s">
        <v>154</v>
      </c>
      <c r="F130" s="137" t="s">
        <v>154</v>
      </c>
      <c r="G130" s="154"/>
      <c r="H130" s="154"/>
      <c r="I130" s="137" t="s">
        <v>154</v>
      </c>
      <c r="J130" s="154" t="s">
        <v>154</v>
      </c>
      <c r="K130" s="154" t="s">
        <v>154</v>
      </c>
      <c r="L130" s="137" t="s">
        <v>154</v>
      </c>
      <c r="M130" s="137" t="s">
        <v>154</v>
      </c>
      <c r="N130" s="557"/>
      <c r="O130" s="558"/>
      <c r="P130" s="558"/>
      <c r="Q130" s="55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40"/>
      <c r="AD130" s="140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41"/>
      <c r="AT130" s="141"/>
      <c r="AU130" s="141"/>
      <c r="AV130" s="141"/>
      <c r="AW130" s="141"/>
      <c r="AX130" s="141"/>
      <c r="AY130" s="142"/>
      <c r="BB130" s="153">
        <f t="shared" si="37"/>
        <v>0</v>
      </c>
      <c r="BC130" s="153">
        <f t="shared" si="38"/>
        <v>0</v>
      </c>
      <c r="BD130" s="153">
        <f t="shared" si="39"/>
        <v>0</v>
      </c>
      <c r="BE130" s="153">
        <f t="shared" si="40"/>
        <v>0</v>
      </c>
      <c r="BF130" s="153">
        <f t="shared" si="41"/>
        <v>0</v>
      </c>
      <c r="BG130" s="153">
        <f t="shared" si="42"/>
        <v>0</v>
      </c>
      <c r="BH130" s="153">
        <f t="shared" si="43"/>
        <v>0</v>
      </c>
      <c r="BI130" s="153">
        <f t="shared" si="44"/>
        <v>0</v>
      </c>
      <c r="BJ130" s="153">
        <f t="shared" si="45"/>
        <v>0</v>
      </c>
      <c r="BK130" s="153">
        <f t="shared" si="46"/>
        <v>0</v>
      </c>
      <c r="BL130" s="153">
        <f t="shared" si="47"/>
        <v>0</v>
      </c>
      <c r="BM130" s="153">
        <f t="shared" si="48"/>
        <v>0</v>
      </c>
      <c r="BN130" s="153">
        <f t="shared" si="49"/>
        <v>0</v>
      </c>
      <c r="BO130" s="153">
        <f t="shared" si="50"/>
        <v>0</v>
      </c>
      <c r="BP130" s="153">
        <f t="shared" si="51"/>
        <v>0</v>
      </c>
      <c r="BQ130" s="153">
        <f t="shared" si="52"/>
        <v>0</v>
      </c>
      <c r="BR130" s="153">
        <f t="shared" si="53"/>
        <v>0</v>
      </c>
      <c r="BS130" s="153">
        <f t="shared" si="54"/>
        <v>0</v>
      </c>
      <c r="BT130" s="153">
        <f t="shared" si="55"/>
        <v>0</v>
      </c>
      <c r="BU130" s="153">
        <f t="shared" si="56"/>
        <v>0</v>
      </c>
      <c r="BV130" s="153">
        <f t="shared" si="57"/>
        <v>0</v>
      </c>
      <c r="BW130" s="153">
        <f t="shared" si="58"/>
        <v>0</v>
      </c>
      <c r="BX130" s="153">
        <f t="shared" si="59"/>
        <v>0</v>
      </c>
      <c r="BY130" s="153">
        <f t="shared" si="60"/>
        <v>0</v>
      </c>
      <c r="BZ130" s="153">
        <f t="shared" si="61"/>
        <v>0</v>
      </c>
      <c r="CA130" s="153">
        <f t="shared" si="62"/>
        <v>0</v>
      </c>
      <c r="CB130" s="153">
        <f t="shared" si="63"/>
        <v>0</v>
      </c>
      <c r="CC130" s="153">
        <f t="shared" si="64"/>
        <v>0</v>
      </c>
      <c r="CD130" s="153">
        <f t="shared" si="65"/>
        <v>0</v>
      </c>
      <c r="CE130" s="153">
        <f t="shared" si="66"/>
        <v>0</v>
      </c>
      <c r="CF130" s="153">
        <f t="shared" si="67"/>
        <v>0</v>
      </c>
      <c r="CG130" s="153">
        <f t="shared" si="68"/>
        <v>0</v>
      </c>
      <c r="CH130" s="19"/>
      <c r="CI130" s="19"/>
      <c r="CJ130" s="19"/>
      <c r="CK130" s="19"/>
      <c r="CL130" s="19"/>
      <c r="CM130" s="19"/>
      <c r="CN130" s="19"/>
      <c r="CO130" s="19"/>
    </row>
    <row r="131" spans="2:93" ht="15" x14ac:dyDescent="0.25">
      <c r="B131" s="136">
        <f t="shared" si="69"/>
        <v>123</v>
      </c>
      <c r="C131" s="137"/>
      <c r="D131" s="138"/>
      <c r="E131" s="137" t="s">
        <v>154</v>
      </c>
      <c r="F131" s="137" t="s">
        <v>154</v>
      </c>
      <c r="G131" s="154"/>
      <c r="H131" s="154"/>
      <c r="I131" s="137" t="s">
        <v>154</v>
      </c>
      <c r="J131" s="154" t="s">
        <v>154</v>
      </c>
      <c r="K131" s="154" t="s">
        <v>154</v>
      </c>
      <c r="L131" s="137" t="s">
        <v>154</v>
      </c>
      <c r="M131" s="137" t="s">
        <v>154</v>
      </c>
      <c r="N131" s="557"/>
      <c r="O131" s="558"/>
      <c r="P131" s="558"/>
      <c r="Q131" s="55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40"/>
      <c r="AD131" s="140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41"/>
      <c r="AT131" s="141"/>
      <c r="AU131" s="141"/>
      <c r="AV131" s="141"/>
      <c r="AW131" s="141"/>
      <c r="AX131" s="141"/>
      <c r="AY131" s="142"/>
      <c r="BB131" s="153">
        <f t="shared" si="37"/>
        <v>0</v>
      </c>
      <c r="BC131" s="153">
        <f t="shared" si="38"/>
        <v>0</v>
      </c>
      <c r="BD131" s="153">
        <f t="shared" si="39"/>
        <v>0</v>
      </c>
      <c r="BE131" s="153">
        <f t="shared" si="40"/>
        <v>0</v>
      </c>
      <c r="BF131" s="153">
        <f t="shared" si="41"/>
        <v>0</v>
      </c>
      <c r="BG131" s="153">
        <f t="shared" si="42"/>
        <v>0</v>
      </c>
      <c r="BH131" s="153">
        <f t="shared" si="43"/>
        <v>0</v>
      </c>
      <c r="BI131" s="153">
        <f t="shared" si="44"/>
        <v>0</v>
      </c>
      <c r="BJ131" s="153">
        <f t="shared" si="45"/>
        <v>0</v>
      </c>
      <c r="BK131" s="153">
        <f t="shared" si="46"/>
        <v>0</v>
      </c>
      <c r="BL131" s="153">
        <f t="shared" si="47"/>
        <v>0</v>
      </c>
      <c r="BM131" s="153">
        <f t="shared" si="48"/>
        <v>0</v>
      </c>
      <c r="BN131" s="153">
        <f t="shared" si="49"/>
        <v>0</v>
      </c>
      <c r="BO131" s="153">
        <f t="shared" si="50"/>
        <v>0</v>
      </c>
      <c r="BP131" s="153">
        <f t="shared" si="51"/>
        <v>0</v>
      </c>
      <c r="BQ131" s="153">
        <f t="shared" si="52"/>
        <v>0</v>
      </c>
      <c r="BR131" s="153">
        <f t="shared" si="53"/>
        <v>0</v>
      </c>
      <c r="BS131" s="153">
        <f t="shared" si="54"/>
        <v>0</v>
      </c>
      <c r="BT131" s="153">
        <f t="shared" si="55"/>
        <v>0</v>
      </c>
      <c r="BU131" s="153">
        <f t="shared" si="56"/>
        <v>0</v>
      </c>
      <c r="BV131" s="153">
        <f t="shared" si="57"/>
        <v>0</v>
      </c>
      <c r="BW131" s="153">
        <f t="shared" si="58"/>
        <v>0</v>
      </c>
      <c r="BX131" s="153">
        <f t="shared" si="59"/>
        <v>0</v>
      </c>
      <c r="BY131" s="153">
        <f t="shared" si="60"/>
        <v>0</v>
      </c>
      <c r="BZ131" s="153">
        <f t="shared" si="61"/>
        <v>0</v>
      </c>
      <c r="CA131" s="153">
        <f t="shared" si="62"/>
        <v>0</v>
      </c>
      <c r="CB131" s="153">
        <f t="shared" si="63"/>
        <v>0</v>
      </c>
      <c r="CC131" s="153">
        <f t="shared" si="64"/>
        <v>0</v>
      </c>
      <c r="CD131" s="153">
        <f t="shared" si="65"/>
        <v>0</v>
      </c>
      <c r="CE131" s="153">
        <f t="shared" si="66"/>
        <v>0</v>
      </c>
      <c r="CF131" s="153">
        <f t="shared" si="67"/>
        <v>0</v>
      </c>
      <c r="CG131" s="153">
        <f t="shared" si="68"/>
        <v>0</v>
      </c>
      <c r="CH131" s="19"/>
      <c r="CI131" s="19"/>
      <c r="CJ131" s="19"/>
      <c r="CK131" s="19"/>
      <c r="CL131" s="19"/>
      <c r="CM131" s="19"/>
      <c r="CN131" s="19"/>
      <c r="CO131" s="19"/>
    </row>
    <row r="132" spans="2:93" ht="15" x14ac:dyDescent="0.25">
      <c r="B132" s="136">
        <f t="shared" si="69"/>
        <v>124</v>
      </c>
      <c r="C132" s="137"/>
      <c r="D132" s="138"/>
      <c r="E132" s="137" t="s">
        <v>154</v>
      </c>
      <c r="F132" s="137" t="s">
        <v>154</v>
      </c>
      <c r="G132" s="154"/>
      <c r="H132" s="154"/>
      <c r="I132" s="137" t="s">
        <v>154</v>
      </c>
      <c r="J132" s="154" t="s">
        <v>154</v>
      </c>
      <c r="K132" s="154" t="s">
        <v>154</v>
      </c>
      <c r="L132" s="137" t="s">
        <v>154</v>
      </c>
      <c r="M132" s="137" t="s">
        <v>154</v>
      </c>
      <c r="N132" s="557"/>
      <c r="O132" s="558"/>
      <c r="P132" s="558"/>
      <c r="Q132" s="55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40"/>
      <c r="AD132" s="140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41"/>
      <c r="AT132" s="141"/>
      <c r="AU132" s="141"/>
      <c r="AV132" s="141"/>
      <c r="AW132" s="141"/>
      <c r="AX132" s="141"/>
      <c r="AY132" s="142"/>
      <c r="BB132" s="153">
        <f t="shared" si="37"/>
        <v>0</v>
      </c>
      <c r="BC132" s="153">
        <f t="shared" si="38"/>
        <v>0</v>
      </c>
      <c r="BD132" s="153">
        <f t="shared" si="39"/>
        <v>0</v>
      </c>
      <c r="BE132" s="153">
        <f t="shared" si="40"/>
        <v>0</v>
      </c>
      <c r="BF132" s="153">
        <f t="shared" si="41"/>
        <v>0</v>
      </c>
      <c r="BG132" s="153">
        <f t="shared" si="42"/>
        <v>0</v>
      </c>
      <c r="BH132" s="153">
        <f t="shared" si="43"/>
        <v>0</v>
      </c>
      <c r="BI132" s="153">
        <f t="shared" si="44"/>
        <v>0</v>
      </c>
      <c r="BJ132" s="153">
        <f t="shared" si="45"/>
        <v>0</v>
      </c>
      <c r="BK132" s="153">
        <f t="shared" si="46"/>
        <v>0</v>
      </c>
      <c r="BL132" s="153">
        <f t="shared" si="47"/>
        <v>0</v>
      </c>
      <c r="BM132" s="153">
        <f t="shared" si="48"/>
        <v>0</v>
      </c>
      <c r="BN132" s="153">
        <f t="shared" si="49"/>
        <v>0</v>
      </c>
      <c r="BO132" s="153">
        <f t="shared" si="50"/>
        <v>0</v>
      </c>
      <c r="BP132" s="153">
        <f t="shared" si="51"/>
        <v>0</v>
      </c>
      <c r="BQ132" s="153">
        <f t="shared" si="52"/>
        <v>0</v>
      </c>
      <c r="BR132" s="153">
        <f t="shared" si="53"/>
        <v>0</v>
      </c>
      <c r="BS132" s="153">
        <f t="shared" si="54"/>
        <v>0</v>
      </c>
      <c r="BT132" s="153">
        <f t="shared" si="55"/>
        <v>0</v>
      </c>
      <c r="BU132" s="153">
        <f t="shared" si="56"/>
        <v>0</v>
      </c>
      <c r="BV132" s="153">
        <f t="shared" si="57"/>
        <v>0</v>
      </c>
      <c r="BW132" s="153">
        <f t="shared" si="58"/>
        <v>0</v>
      </c>
      <c r="BX132" s="153">
        <f t="shared" si="59"/>
        <v>0</v>
      </c>
      <c r="BY132" s="153">
        <f t="shared" si="60"/>
        <v>0</v>
      </c>
      <c r="BZ132" s="153">
        <f t="shared" si="61"/>
        <v>0</v>
      </c>
      <c r="CA132" s="153">
        <f t="shared" si="62"/>
        <v>0</v>
      </c>
      <c r="CB132" s="153">
        <f t="shared" si="63"/>
        <v>0</v>
      </c>
      <c r="CC132" s="153">
        <f t="shared" si="64"/>
        <v>0</v>
      </c>
      <c r="CD132" s="153">
        <f t="shared" si="65"/>
        <v>0</v>
      </c>
      <c r="CE132" s="153">
        <f t="shared" si="66"/>
        <v>0</v>
      </c>
      <c r="CF132" s="153">
        <f t="shared" si="67"/>
        <v>0</v>
      </c>
      <c r="CG132" s="153">
        <f t="shared" si="68"/>
        <v>0</v>
      </c>
      <c r="CH132" s="19"/>
      <c r="CI132" s="19"/>
      <c r="CJ132" s="19"/>
      <c r="CK132" s="19"/>
      <c r="CL132" s="19"/>
      <c r="CM132" s="19"/>
      <c r="CN132" s="19"/>
      <c r="CO132" s="19"/>
    </row>
    <row r="133" spans="2:93" ht="15" x14ac:dyDescent="0.25">
      <c r="B133" s="136">
        <f t="shared" si="69"/>
        <v>125</v>
      </c>
      <c r="C133" s="137"/>
      <c r="D133" s="138"/>
      <c r="E133" s="137" t="s">
        <v>154</v>
      </c>
      <c r="F133" s="137" t="s">
        <v>154</v>
      </c>
      <c r="G133" s="154"/>
      <c r="H133" s="154"/>
      <c r="I133" s="137" t="s">
        <v>154</v>
      </c>
      <c r="J133" s="154" t="s">
        <v>154</v>
      </c>
      <c r="K133" s="154" t="s">
        <v>154</v>
      </c>
      <c r="L133" s="137" t="s">
        <v>154</v>
      </c>
      <c r="M133" s="137" t="s">
        <v>154</v>
      </c>
      <c r="N133" s="557"/>
      <c r="O133" s="558"/>
      <c r="P133" s="558"/>
      <c r="Q133" s="55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40"/>
      <c r="AD133" s="140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41"/>
      <c r="AT133" s="141"/>
      <c r="AU133" s="141"/>
      <c r="AV133" s="141"/>
      <c r="AW133" s="141"/>
      <c r="AX133" s="141"/>
      <c r="AY133" s="142"/>
      <c r="BB133" s="153">
        <f t="shared" si="37"/>
        <v>0</v>
      </c>
      <c r="BC133" s="153">
        <f t="shared" si="38"/>
        <v>0</v>
      </c>
      <c r="BD133" s="153">
        <f t="shared" si="39"/>
        <v>0</v>
      </c>
      <c r="BE133" s="153">
        <f t="shared" si="40"/>
        <v>0</v>
      </c>
      <c r="BF133" s="153">
        <f t="shared" si="41"/>
        <v>0</v>
      </c>
      <c r="BG133" s="153">
        <f t="shared" si="42"/>
        <v>0</v>
      </c>
      <c r="BH133" s="153">
        <f t="shared" si="43"/>
        <v>0</v>
      </c>
      <c r="BI133" s="153">
        <f t="shared" si="44"/>
        <v>0</v>
      </c>
      <c r="BJ133" s="153">
        <f t="shared" si="45"/>
        <v>0</v>
      </c>
      <c r="BK133" s="153">
        <f t="shared" si="46"/>
        <v>0</v>
      </c>
      <c r="BL133" s="153">
        <f t="shared" si="47"/>
        <v>0</v>
      </c>
      <c r="BM133" s="153">
        <f t="shared" si="48"/>
        <v>0</v>
      </c>
      <c r="BN133" s="153">
        <f t="shared" si="49"/>
        <v>0</v>
      </c>
      <c r="BO133" s="153">
        <f t="shared" si="50"/>
        <v>0</v>
      </c>
      <c r="BP133" s="153">
        <f t="shared" si="51"/>
        <v>0</v>
      </c>
      <c r="BQ133" s="153">
        <f t="shared" si="52"/>
        <v>0</v>
      </c>
      <c r="BR133" s="153">
        <f t="shared" si="53"/>
        <v>0</v>
      </c>
      <c r="BS133" s="153">
        <f t="shared" si="54"/>
        <v>0</v>
      </c>
      <c r="BT133" s="153">
        <f t="shared" si="55"/>
        <v>0</v>
      </c>
      <c r="BU133" s="153">
        <f t="shared" si="56"/>
        <v>0</v>
      </c>
      <c r="BV133" s="153">
        <f t="shared" si="57"/>
        <v>0</v>
      </c>
      <c r="BW133" s="153">
        <f t="shared" si="58"/>
        <v>0</v>
      </c>
      <c r="BX133" s="153">
        <f t="shared" si="59"/>
        <v>0</v>
      </c>
      <c r="BY133" s="153">
        <f t="shared" si="60"/>
        <v>0</v>
      </c>
      <c r="BZ133" s="153">
        <f t="shared" si="61"/>
        <v>0</v>
      </c>
      <c r="CA133" s="153">
        <f t="shared" si="62"/>
        <v>0</v>
      </c>
      <c r="CB133" s="153">
        <f t="shared" si="63"/>
        <v>0</v>
      </c>
      <c r="CC133" s="153">
        <f t="shared" si="64"/>
        <v>0</v>
      </c>
      <c r="CD133" s="153">
        <f t="shared" si="65"/>
        <v>0</v>
      </c>
      <c r="CE133" s="153">
        <f t="shared" si="66"/>
        <v>0</v>
      </c>
      <c r="CF133" s="153">
        <f t="shared" si="67"/>
        <v>0</v>
      </c>
      <c r="CG133" s="153">
        <f t="shared" si="68"/>
        <v>0</v>
      </c>
      <c r="CH133" s="19"/>
      <c r="CI133" s="19"/>
      <c r="CJ133" s="19"/>
      <c r="CK133" s="19"/>
      <c r="CL133" s="19"/>
      <c r="CM133" s="19"/>
      <c r="CN133" s="19"/>
      <c r="CO133" s="19"/>
    </row>
    <row r="134" spans="2:93" ht="15" x14ac:dyDescent="0.25">
      <c r="B134" s="136">
        <f t="shared" si="69"/>
        <v>126</v>
      </c>
      <c r="C134" s="137"/>
      <c r="D134" s="138"/>
      <c r="E134" s="137" t="s">
        <v>154</v>
      </c>
      <c r="F134" s="137" t="s">
        <v>154</v>
      </c>
      <c r="G134" s="154"/>
      <c r="H134" s="154"/>
      <c r="I134" s="137" t="s">
        <v>154</v>
      </c>
      <c r="J134" s="154" t="s">
        <v>154</v>
      </c>
      <c r="K134" s="154" t="s">
        <v>154</v>
      </c>
      <c r="L134" s="137" t="s">
        <v>154</v>
      </c>
      <c r="M134" s="137" t="s">
        <v>154</v>
      </c>
      <c r="N134" s="557"/>
      <c r="O134" s="558"/>
      <c r="P134" s="558"/>
      <c r="Q134" s="55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40"/>
      <c r="AD134" s="140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41"/>
      <c r="AT134" s="141"/>
      <c r="AU134" s="141"/>
      <c r="AV134" s="141"/>
      <c r="AW134" s="141"/>
      <c r="AX134" s="141"/>
      <c r="AY134" s="142"/>
      <c r="BB134" s="153">
        <f t="shared" si="37"/>
        <v>0</v>
      </c>
      <c r="BC134" s="153">
        <f t="shared" si="38"/>
        <v>0</v>
      </c>
      <c r="BD134" s="153">
        <f t="shared" si="39"/>
        <v>0</v>
      </c>
      <c r="BE134" s="153">
        <f t="shared" si="40"/>
        <v>0</v>
      </c>
      <c r="BF134" s="153">
        <f t="shared" si="41"/>
        <v>0</v>
      </c>
      <c r="BG134" s="153">
        <f t="shared" si="42"/>
        <v>0</v>
      </c>
      <c r="BH134" s="153">
        <f t="shared" si="43"/>
        <v>0</v>
      </c>
      <c r="BI134" s="153">
        <f t="shared" si="44"/>
        <v>0</v>
      </c>
      <c r="BJ134" s="153">
        <f t="shared" si="45"/>
        <v>0</v>
      </c>
      <c r="BK134" s="153">
        <f t="shared" si="46"/>
        <v>0</v>
      </c>
      <c r="BL134" s="153">
        <f t="shared" si="47"/>
        <v>0</v>
      </c>
      <c r="BM134" s="153">
        <f t="shared" si="48"/>
        <v>0</v>
      </c>
      <c r="BN134" s="153">
        <f t="shared" si="49"/>
        <v>0</v>
      </c>
      <c r="BO134" s="153">
        <f t="shared" si="50"/>
        <v>0</v>
      </c>
      <c r="BP134" s="153">
        <f t="shared" si="51"/>
        <v>0</v>
      </c>
      <c r="BQ134" s="153">
        <f t="shared" si="52"/>
        <v>0</v>
      </c>
      <c r="BR134" s="153">
        <f t="shared" si="53"/>
        <v>0</v>
      </c>
      <c r="BS134" s="153">
        <f t="shared" si="54"/>
        <v>0</v>
      </c>
      <c r="BT134" s="153">
        <f t="shared" si="55"/>
        <v>0</v>
      </c>
      <c r="BU134" s="153">
        <f t="shared" si="56"/>
        <v>0</v>
      </c>
      <c r="BV134" s="153">
        <f t="shared" si="57"/>
        <v>0</v>
      </c>
      <c r="BW134" s="153">
        <f t="shared" si="58"/>
        <v>0</v>
      </c>
      <c r="BX134" s="153">
        <f t="shared" si="59"/>
        <v>0</v>
      </c>
      <c r="BY134" s="153">
        <f t="shared" si="60"/>
        <v>0</v>
      </c>
      <c r="BZ134" s="153">
        <f t="shared" si="61"/>
        <v>0</v>
      </c>
      <c r="CA134" s="153">
        <f t="shared" si="62"/>
        <v>0</v>
      </c>
      <c r="CB134" s="153">
        <f t="shared" si="63"/>
        <v>0</v>
      </c>
      <c r="CC134" s="153">
        <f t="shared" si="64"/>
        <v>0</v>
      </c>
      <c r="CD134" s="153">
        <f t="shared" si="65"/>
        <v>0</v>
      </c>
      <c r="CE134" s="153">
        <f t="shared" si="66"/>
        <v>0</v>
      </c>
      <c r="CF134" s="153">
        <f t="shared" si="67"/>
        <v>0</v>
      </c>
      <c r="CG134" s="153">
        <f t="shared" si="68"/>
        <v>0</v>
      </c>
      <c r="CH134" s="19"/>
      <c r="CI134" s="19"/>
      <c r="CJ134" s="19"/>
      <c r="CK134" s="19"/>
      <c r="CL134" s="19"/>
      <c r="CM134" s="19"/>
      <c r="CN134" s="19"/>
      <c r="CO134" s="19"/>
    </row>
    <row r="135" spans="2:93" ht="15" x14ac:dyDescent="0.25">
      <c r="B135" s="136">
        <f t="shared" si="69"/>
        <v>127</v>
      </c>
      <c r="C135" s="137"/>
      <c r="D135" s="138"/>
      <c r="E135" s="137" t="s">
        <v>154</v>
      </c>
      <c r="F135" s="137" t="s">
        <v>154</v>
      </c>
      <c r="G135" s="154"/>
      <c r="H135" s="154"/>
      <c r="I135" s="137" t="s">
        <v>154</v>
      </c>
      <c r="J135" s="154" t="s">
        <v>154</v>
      </c>
      <c r="K135" s="154" t="s">
        <v>154</v>
      </c>
      <c r="L135" s="137" t="s">
        <v>154</v>
      </c>
      <c r="M135" s="137" t="s">
        <v>154</v>
      </c>
      <c r="N135" s="557"/>
      <c r="O135" s="558"/>
      <c r="P135" s="558"/>
      <c r="Q135" s="55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40"/>
      <c r="AD135" s="140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41"/>
      <c r="AT135" s="141"/>
      <c r="AU135" s="141"/>
      <c r="AV135" s="141"/>
      <c r="AW135" s="141"/>
      <c r="AX135" s="141"/>
      <c r="AY135" s="142"/>
      <c r="BB135" s="153">
        <f t="shared" si="37"/>
        <v>0</v>
      </c>
      <c r="BC135" s="153">
        <f t="shared" si="38"/>
        <v>0</v>
      </c>
      <c r="BD135" s="153">
        <f t="shared" si="39"/>
        <v>0</v>
      </c>
      <c r="BE135" s="153">
        <f t="shared" si="40"/>
        <v>0</v>
      </c>
      <c r="BF135" s="153">
        <f t="shared" si="41"/>
        <v>0</v>
      </c>
      <c r="BG135" s="153">
        <f t="shared" si="42"/>
        <v>0</v>
      </c>
      <c r="BH135" s="153">
        <f t="shared" si="43"/>
        <v>0</v>
      </c>
      <c r="BI135" s="153">
        <f t="shared" si="44"/>
        <v>0</v>
      </c>
      <c r="BJ135" s="153">
        <f t="shared" si="45"/>
        <v>0</v>
      </c>
      <c r="BK135" s="153">
        <f t="shared" si="46"/>
        <v>0</v>
      </c>
      <c r="BL135" s="153">
        <f t="shared" si="47"/>
        <v>0</v>
      </c>
      <c r="BM135" s="153">
        <f t="shared" si="48"/>
        <v>0</v>
      </c>
      <c r="BN135" s="153">
        <f t="shared" si="49"/>
        <v>0</v>
      </c>
      <c r="BO135" s="153">
        <f t="shared" si="50"/>
        <v>0</v>
      </c>
      <c r="BP135" s="153">
        <f t="shared" si="51"/>
        <v>0</v>
      </c>
      <c r="BQ135" s="153">
        <f t="shared" si="52"/>
        <v>0</v>
      </c>
      <c r="BR135" s="153">
        <f t="shared" si="53"/>
        <v>0</v>
      </c>
      <c r="BS135" s="153">
        <f t="shared" si="54"/>
        <v>0</v>
      </c>
      <c r="BT135" s="153">
        <f t="shared" si="55"/>
        <v>0</v>
      </c>
      <c r="BU135" s="153">
        <f t="shared" si="56"/>
        <v>0</v>
      </c>
      <c r="BV135" s="153">
        <f t="shared" si="57"/>
        <v>0</v>
      </c>
      <c r="BW135" s="153">
        <f t="shared" si="58"/>
        <v>0</v>
      </c>
      <c r="BX135" s="153">
        <f t="shared" si="59"/>
        <v>0</v>
      </c>
      <c r="BY135" s="153">
        <f t="shared" si="60"/>
        <v>0</v>
      </c>
      <c r="BZ135" s="153">
        <f t="shared" si="61"/>
        <v>0</v>
      </c>
      <c r="CA135" s="153">
        <f t="shared" si="62"/>
        <v>0</v>
      </c>
      <c r="CB135" s="153">
        <f t="shared" si="63"/>
        <v>0</v>
      </c>
      <c r="CC135" s="153">
        <f t="shared" si="64"/>
        <v>0</v>
      </c>
      <c r="CD135" s="153">
        <f t="shared" si="65"/>
        <v>0</v>
      </c>
      <c r="CE135" s="153">
        <f t="shared" si="66"/>
        <v>0</v>
      </c>
      <c r="CF135" s="153">
        <f t="shared" si="67"/>
        <v>0</v>
      </c>
      <c r="CG135" s="153">
        <f t="shared" si="68"/>
        <v>0</v>
      </c>
      <c r="CH135" s="19"/>
      <c r="CI135" s="19"/>
      <c r="CJ135" s="19"/>
      <c r="CK135" s="19"/>
      <c r="CL135" s="19"/>
      <c r="CM135" s="19"/>
      <c r="CN135" s="19"/>
      <c r="CO135" s="19"/>
    </row>
    <row r="136" spans="2:93" ht="15" x14ac:dyDescent="0.25">
      <c r="B136" s="136">
        <f t="shared" si="69"/>
        <v>128</v>
      </c>
      <c r="C136" s="137"/>
      <c r="D136" s="138"/>
      <c r="E136" s="137" t="s">
        <v>154</v>
      </c>
      <c r="F136" s="137" t="s">
        <v>154</v>
      </c>
      <c r="G136" s="154"/>
      <c r="H136" s="154"/>
      <c r="I136" s="137" t="s">
        <v>154</v>
      </c>
      <c r="J136" s="154" t="s">
        <v>154</v>
      </c>
      <c r="K136" s="154" t="s">
        <v>154</v>
      </c>
      <c r="L136" s="137" t="s">
        <v>154</v>
      </c>
      <c r="M136" s="137" t="s">
        <v>154</v>
      </c>
      <c r="N136" s="557"/>
      <c r="O136" s="558"/>
      <c r="P136" s="558"/>
      <c r="Q136" s="55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40"/>
      <c r="AD136" s="140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41"/>
      <c r="AT136" s="141"/>
      <c r="AU136" s="141"/>
      <c r="AV136" s="141"/>
      <c r="AW136" s="141"/>
      <c r="AX136" s="141"/>
      <c r="AY136" s="142"/>
      <c r="BB136" s="153">
        <f t="shared" si="37"/>
        <v>0</v>
      </c>
      <c r="BC136" s="153">
        <f t="shared" si="38"/>
        <v>0</v>
      </c>
      <c r="BD136" s="153">
        <f t="shared" si="39"/>
        <v>0</v>
      </c>
      <c r="BE136" s="153">
        <f t="shared" si="40"/>
        <v>0</v>
      </c>
      <c r="BF136" s="153">
        <f t="shared" si="41"/>
        <v>0</v>
      </c>
      <c r="BG136" s="153">
        <f t="shared" si="42"/>
        <v>0</v>
      </c>
      <c r="BH136" s="153">
        <f t="shared" si="43"/>
        <v>0</v>
      </c>
      <c r="BI136" s="153">
        <f t="shared" si="44"/>
        <v>0</v>
      </c>
      <c r="BJ136" s="153">
        <f t="shared" si="45"/>
        <v>0</v>
      </c>
      <c r="BK136" s="153">
        <f t="shared" si="46"/>
        <v>0</v>
      </c>
      <c r="BL136" s="153">
        <f t="shared" si="47"/>
        <v>0</v>
      </c>
      <c r="BM136" s="153">
        <f t="shared" si="48"/>
        <v>0</v>
      </c>
      <c r="BN136" s="153">
        <f t="shared" si="49"/>
        <v>0</v>
      </c>
      <c r="BO136" s="153">
        <f t="shared" si="50"/>
        <v>0</v>
      </c>
      <c r="BP136" s="153">
        <f t="shared" si="51"/>
        <v>0</v>
      </c>
      <c r="BQ136" s="153">
        <f t="shared" si="52"/>
        <v>0</v>
      </c>
      <c r="BR136" s="153">
        <f t="shared" si="53"/>
        <v>0</v>
      </c>
      <c r="BS136" s="153">
        <f t="shared" si="54"/>
        <v>0</v>
      </c>
      <c r="BT136" s="153">
        <f t="shared" si="55"/>
        <v>0</v>
      </c>
      <c r="BU136" s="153">
        <f t="shared" si="56"/>
        <v>0</v>
      </c>
      <c r="BV136" s="153">
        <f t="shared" si="57"/>
        <v>0</v>
      </c>
      <c r="BW136" s="153">
        <f t="shared" si="58"/>
        <v>0</v>
      </c>
      <c r="BX136" s="153">
        <f t="shared" si="59"/>
        <v>0</v>
      </c>
      <c r="BY136" s="153">
        <f t="shared" si="60"/>
        <v>0</v>
      </c>
      <c r="BZ136" s="153">
        <f t="shared" si="61"/>
        <v>0</v>
      </c>
      <c r="CA136" s="153">
        <f t="shared" si="62"/>
        <v>0</v>
      </c>
      <c r="CB136" s="153">
        <f t="shared" si="63"/>
        <v>0</v>
      </c>
      <c r="CC136" s="153">
        <f t="shared" si="64"/>
        <v>0</v>
      </c>
      <c r="CD136" s="153">
        <f t="shared" si="65"/>
        <v>0</v>
      </c>
      <c r="CE136" s="153">
        <f t="shared" si="66"/>
        <v>0</v>
      </c>
      <c r="CF136" s="153">
        <f t="shared" si="67"/>
        <v>0</v>
      </c>
      <c r="CG136" s="153">
        <f t="shared" si="68"/>
        <v>0</v>
      </c>
      <c r="CH136" s="19"/>
      <c r="CI136" s="19"/>
      <c r="CJ136" s="19"/>
      <c r="CK136" s="19"/>
      <c r="CL136" s="19"/>
      <c r="CM136" s="19"/>
      <c r="CN136" s="19"/>
      <c r="CO136" s="19"/>
    </row>
    <row r="137" spans="2:93" ht="15" x14ac:dyDescent="0.25">
      <c r="B137" s="136">
        <f t="shared" si="69"/>
        <v>129</v>
      </c>
      <c r="C137" s="137"/>
      <c r="D137" s="138"/>
      <c r="E137" s="137" t="s">
        <v>154</v>
      </c>
      <c r="F137" s="137" t="s">
        <v>154</v>
      </c>
      <c r="G137" s="154"/>
      <c r="H137" s="154"/>
      <c r="I137" s="137" t="s">
        <v>154</v>
      </c>
      <c r="J137" s="154" t="s">
        <v>154</v>
      </c>
      <c r="K137" s="154" t="s">
        <v>154</v>
      </c>
      <c r="L137" s="137" t="s">
        <v>154</v>
      </c>
      <c r="M137" s="137" t="s">
        <v>154</v>
      </c>
      <c r="N137" s="557"/>
      <c r="O137" s="558"/>
      <c r="P137" s="558"/>
      <c r="Q137" s="55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40"/>
      <c r="AD137" s="140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41"/>
      <c r="AT137" s="141"/>
      <c r="AU137" s="141"/>
      <c r="AV137" s="141"/>
      <c r="AW137" s="141"/>
      <c r="AX137" s="141"/>
      <c r="AY137" s="142"/>
      <c r="BB137" s="153">
        <f t="shared" si="37"/>
        <v>0</v>
      </c>
      <c r="BC137" s="153">
        <f t="shared" si="38"/>
        <v>0</v>
      </c>
      <c r="BD137" s="153">
        <f t="shared" si="39"/>
        <v>0</v>
      </c>
      <c r="BE137" s="153">
        <f t="shared" si="40"/>
        <v>0</v>
      </c>
      <c r="BF137" s="153">
        <f t="shared" si="41"/>
        <v>0</v>
      </c>
      <c r="BG137" s="153">
        <f t="shared" si="42"/>
        <v>0</v>
      </c>
      <c r="BH137" s="153">
        <f t="shared" si="43"/>
        <v>0</v>
      </c>
      <c r="BI137" s="153">
        <f t="shared" si="44"/>
        <v>0</v>
      </c>
      <c r="BJ137" s="153">
        <f t="shared" si="45"/>
        <v>0</v>
      </c>
      <c r="BK137" s="153">
        <f t="shared" si="46"/>
        <v>0</v>
      </c>
      <c r="BL137" s="153">
        <f t="shared" si="47"/>
        <v>0</v>
      </c>
      <c r="BM137" s="153">
        <f t="shared" si="48"/>
        <v>0</v>
      </c>
      <c r="BN137" s="153">
        <f t="shared" si="49"/>
        <v>0</v>
      </c>
      <c r="BO137" s="153">
        <f t="shared" si="50"/>
        <v>0</v>
      </c>
      <c r="BP137" s="153">
        <f t="shared" si="51"/>
        <v>0</v>
      </c>
      <c r="BQ137" s="153">
        <f t="shared" si="52"/>
        <v>0</v>
      </c>
      <c r="BR137" s="153">
        <f t="shared" si="53"/>
        <v>0</v>
      </c>
      <c r="BS137" s="153">
        <f t="shared" si="54"/>
        <v>0</v>
      </c>
      <c r="BT137" s="153">
        <f t="shared" si="55"/>
        <v>0</v>
      </c>
      <c r="BU137" s="153">
        <f t="shared" si="56"/>
        <v>0</v>
      </c>
      <c r="BV137" s="153">
        <f t="shared" si="57"/>
        <v>0</v>
      </c>
      <c r="BW137" s="153">
        <f t="shared" si="58"/>
        <v>0</v>
      </c>
      <c r="BX137" s="153">
        <f t="shared" si="59"/>
        <v>0</v>
      </c>
      <c r="BY137" s="153">
        <f t="shared" si="60"/>
        <v>0</v>
      </c>
      <c r="BZ137" s="153">
        <f t="shared" si="61"/>
        <v>0</v>
      </c>
      <c r="CA137" s="153">
        <f t="shared" si="62"/>
        <v>0</v>
      </c>
      <c r="CB137" s="153">
        <f t="shared" si="63"/>
        <v>0</v>
      </c>
      <c r="CC137" s="153">
        <f t="shared" si="64"/>
        <v>0</v>
      </c>
      <c r="CD137" s="153">
        <f t="shared" si="65"/>
        <v>0</v>
      </c>
      <c r="CE137" s="153">
        <f t="shared" si="66"/>
        <v>0</v>
      </c>
      <c r="CF137" s="153">
        <f t="shared" si="67"/>
        <v>0</v>
      </c>
      <c r="CG137" s="153">
        <f t="shared" si="68"/>
        <v>0</v>
      </c>
      <c r="CH137" s="19"/>
      <c r="CI137" s="19"/>
      <c r="CJ137" s="19"/>
      <c r="CK137" s="19"/>
      <c r="CL137" s="19"/>
      <c r="CM137" s="19"/>
      <c r="CN137" s="19"/>
      <c r="CO137" s="19"/>
    </row>
    <row r="138" spans="2:93" ht="15" x14ac:dyDescent="0.25">
      <c r="B138" s="136">
        <f t="shared" si="69"/>
        <v>130</v>
      </c>
      <c r="C138" s="137"/>
      <c r="D138" s="138"/>
      <c r="E138" s="137" t="s">
        <v>154</v>
      </c>
      <c r="F138" s="137" t="s">
        <v>154</v>
      </c>
      <c r="G138" s="154"/>
      <c r="H138" s="154"/>
      <c r="I138" s="137" t="s">
        <v>154</v>
      </c>
      <c r="J138" s="154" t="s">
        <v>154</v>
      </c>
      <c r="K138" s="154" t="s">
        <v>154</v>
      </c>
      <c r="L138" s="137" t="s">
        <v>154</v>
      </c>
      <c r="M138" s="137" t="s">
        <v>154</v>
      </c>
      <c r="N138" s="557"/>
      <c r="O138" s="558"/>
      <c r="P138" s="558"/>
      <c r="Q138" s="55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40"/>
      <c r="AD138" s="140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41"/>
      <c r="AT138" s="141"/>
      <c r="AU138" s="141"/>
      <c r="AV138" s="141"/>
      <c r="AW138" s="141"/>
      <c r="AX138" s="141"/>
      <c r="AY138" s="142"/>
      <c r="BB138" s="153">
        <f t="shared" ref="BB138:BB178" si="70">IF(R138="x",1,0)</f>
        <v>0</v>
      </c>
      <c r="BC138" s="153">
        <f t="shared" ref="BC138:BC178" si="71">IF(T138="x",1,0)</f>
        <v>0</v>
      </c>
      <c r="BD138" s="153">
        <f t="shared" ref="BD138:BD178" si="72">IF(V138="x",1,0)</f>
        <v>0</v>
      </c>
      <c r="BE138" s="153">
        <f t="shared" ref="BE138:BE178" si="73">IF(W138="x",1,0)</f>
        <v>0</v>
      </c>
      <c r="BF138" s="153">
        <f t="shared" ref="BF138:BF178" si="74">IF(X138="x",1,0)</f>
        <v>0</v>
      </c>
      <c r="BG138" s="153">
        <f t="shared" ref="BG138:BG178" si="75">IF(Y138="x",1,0)</f>
        <v>0</v>
      </c>
      <c r="BH138" s="153">
        <f t="shared" ref="BH138:BH178" si="76">IF(Z138="x",1,0)</f>
        <v>0</v>
      </c>
      <c r="BI138" s="153">
        <f t="shared" ref="BI138:BI178" si="77">IF(AA138="x",1,0)</f>
        <v>0</v>
      </c>
      <c r="BJ138" s="153">
        <f t="shared" ref="BJ138:BJ178" si="78">IF(AB138="x",1,0)</f>
        <v>0</v>
      </c>
      <c r="BK138" s="153">
        <f t="shared" ref="BK138:BK178" si="79">IF(AC138="x",1,0)</f>
        <v>0</v>
      </c>
      <c r="BL138" s="153">
        <f t="shared" ref="BL138:BL178" si="80">IF(AD138="x",1,0)</f>
        <v>0</v>
      </c>
      <c r="BM138" s="153">
        <f t="shared" ref="BM138:BM178" si="81">IF(AE138="x",1,0)</f>
        <v>0</v>
      </c>
      <c r="BN138" s="153">
        <f t="shared" ref="BN138:BN178" si="82">IF(AF138="x",1,0)</f>
        <v>0</v>
      </c>
      <c r="BO138" s="153">
        <f t="shared" ref="BO138:BO178" si="83">IF(AG138="x",1,0)</f>
        <v>0</v>
      </c>
      <c r="BP138" s="153">
        <f t="shared" ref="BP138:BP178" si="84">IF(AH138="x",1,0)</f>
        <v>0</v>
      </c>
      <c r="BQ138" s="153">
        <f t="shared" ref="BQ138:BQ178" si="85">IF(AI138="x",1,0)</f>
        <v>0</v>
      </c>
      <c r="BR138" s="153">
        <f t="shared" ref="BR138:BR178" si="86">IF(AJ138="x",1,0)</f>
        <v>0</v>
      </c>
      <c r="BS138" s="153">
        <f t="shared" ref="BS138:BS178" si="87">IF(AK138="x",1,0)</f>
        <v>0</v>
      </c>
      <c r="BT138" s="153">
        <f t="shared" ref="BT138:BT178" si="88">IF(AL138="x",1,0)</f>
        <v>0</v>
      </c>
      <c r="BU138" s="153">
        <f t="shared" ref="BU138:BU178" si="89">IF(AM138="x",1,0)</f>
        <v>0</v>
      </c>
      <c r="BV138" s="153">
        <f t="shared" ref="BV138:BV178" si="90">IF(AN138="x",1,0)</f>
        <v>0</v>
      </c>
      <c r="BW138" s="153">
        <f t="shared" ref="BW138:BW178" si="91">IF(AO138="x",1,0)</f>
        <v>0</v>
      </c>
      <c r="BX138" s="153">
        <f t="shared" ref="BX138:BX178" si="92">IF(AP138="x",1,0)</f>
        <v>0</v>
      </c>
      <c r="BY138" s="153">
        <f t="shared" ref="BY138:BY178" si="93">IF(AQ138="x",1,0)</f>
        <v>0</v>
      </c>
      <c r="BZ138" s="153">
        <f t="shared" ref="BZ138:BZ178" si="94">IF(AR138="x",1,0)</f>
        <v>0</v>
      </c>
      <c r="CA138" s="153">
        <f t="shared" ref="CA138:CA178" si="95">IF(AS138="x",1,0)</f>
        <v>0</v>
      </c>
      <c r="CB138" s="153">
        <f t="shared" ref="CB138:CB178" si="96">IF(AT138="x",1,0)</f>
        <v>0</v>
      </c>
      <c r="CC138" s="153">
        <f t="shared" ref="CC138:CC178" si="97">IF(AU138="x",1,0)</f>
        <v>0</v>
      </c>
      <c r="CD138" s="153">
        <f t="shared" ref="CD138:CD178" si="98">IF(AV138="x",1,0)</f>
        <v>0</v>
      </c>
      <c r="CE138" s="153">
        <f t="shared" ref="CE138:CE178" si="99">IF(AW138="x",1,0)</f>
        <v>0</v>
      </c>
      <c r="CF138" s="153">
        <f t="shared" ref="CF138:CF178" si="100">IF(AX138="x",1,0)</f>
        <v>0</v>
      </c>
      <c r="CG138" s="153">
        <f t="shared" ref="CG138:CG178" si="101">IF(AY138="x",1,0)</f>
        <v>0</v>
      </c>
      <c r="CH138" s="19"/>
      <c r="CI138" s="19"/>
      <c r="CJ138" s="19"/>
      <c r="CK138" s="19"/>
      <c r="CL138" s="19"/>
      <c r="CM138" s="19"/>
      <c r="CN138" s="19"/>
      <c r="CO138" s="19"/>
    </row>
    <row r="139" spans="2:93" ht="15" x14ac:dyDescent="0.25">
      <c r="B139" s="136">
        <f t="shared" si="69"/>
        <v>131</v>
      </c>
      <c r="C139" s="137"/>
      <c r="D139" s="138"/>
      <c r="E139" s="137" t="s">
        <v>154</v>
      </c>
      <c r="F139" s="137" t="s">
        <v>154</v>
      </c>
      <c r="G139" s="154"/>
      <c r="H139" s="154"/>
      <c r="I139" s="137" t="s">
        <v>154</v>
      </c>
      <c r="J139" s="154" t="s">
        <v>154</v>
      </c>
      <c r="K139" s="154" t="s">
        <v>154</v>
      </c>
      <c r="L139" s="137" t="s">
        <v>154</v>
      </c>
      <c r="M139" s="137" t="s">
        <v>154</v>
      </c>
      <c r="N139" s="557"/>
      <c r="O139" s="558"/>
      <c r="P139" s="558"/>
      <c r="Q139" s="55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40"/>
      <c r="AD139" s="140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41"/>
      <c r="AT139" s="141"/>
      <c r="AU139" s="141"/>
      <c r="AV139" s="141"/>
      <c r="AW139" s="141"/>
      <c r="AX139" s="141"/>
      <c r="AY139" s="142"/>
      <c r="BB139" s="153">
        <f t="shared" si="70"/>
        <v>0</v>
      </c>
      <c r="BC139" s="153">
        <f t="shared" si="71"/>
        <v>0</v>
      </c>
      <c r="BD139" s="153">
        <f t="shared" si="72"/>
        <v>0</v>
      </c>
      <c r="BE139" s="153">
        <f t="shared" si="73"/>
        <v>0</v>
      </c>
      <c r="BF139" s="153">
        <f t="shared" si="74"/>
        <v>0</v>
      </c>
      <c r="BG139" s="153">
        <f t="shared" si="75"/>
        <v>0</v>
      </c>
      <c r="BH139" s="153">
        <f t="shared" si="76"/>
        <v>0</v>
      </c>
      <c r="BI139" s="153">
        <f t="shared" si="77"/>
        <v>0</v>
      </c>
      <c r="BJ139" s="153">
        <f t="shared" si="78"/>
        <v>0</v>
      </c>
      <c r="BK139" s="153">
        <f t="shared" si="79"/>
        <v>0</v>
      </c>
      <c r="BL139" s="153">
        <f t="shared" si="80"/>
        <v>0</v>
      </c>
      <c r="BM139" s="153">
        <f t="shared" si="81"/>
        <v>0</v>
      </c>
      <c r="BN139" s="153">
        <f t="shared" si="82"/>
        <v>0</v>
      </c>
      <c r="BO139" s="153">
        <f t="shared" si="83"/>
        <v>0</v>
      </c>
      <c r="BP139" s="153">
        <f t="shared" si="84"/>
        <v>0</v>
      </c>
      <c r="BQ139" s="153">
        <f t="shared" si="85"/>
        <v>0</v>
      </c>
      <c r="BR139" s="153">
        <f t="shared" si="86"/>
        <v>0</v>
      </c>
      <c r="BS139" s="153">
        <f t="shared" si="87"/>
        <v>0</v>
      </c>
      <c r="BT139" s="153">
        <f t="shared" si="88"/>
        <v>0</v>
      </c>
      <c r="BU139" s="153">
        <f t="shared" si="89"/>
        <v>0</v>
      </c>
      <c r="BV139" s="153">
        <f t="shared" si="90"/>
        <v>0</v>
      </c>
      <c r="BW139" s="153">
        <f t="shared" si="91"/>
        <v>0</v>
      </c>
      <c r="BX139" s="153">
        <f t="shared" si="92"/>
        <v>0</v>
      </c>
      <c r="BY139" s="153">
        <f t="shared" si="93"/>
        <v>0</v>
      </c>
      <c r="BZ139" s="153">
        <f t="shared" si="94"/>
        <v>0</v>
      </c>
      <c r="CA139" s="153">
        <f t="shared" si="95"/>
        <v>0</v>
      </c>
      <c r="CB139" s="153">
        <f t="shared" si="96"/>
        <v>0</v>
      </c>
      <c r="CC139" s="153">
        <f t="shared" si="97"/>
        <v>0</v>
      </c>
      <c r="CD139" s="153">
        <f t="shared" si="98"/>
        <v>0</v>
      </c>
      <c r="CE139" s="153">
        <f t="shared" si="99"/>
        <v>0</v>
      </c>
      <c r="CF139" s="153">
        <f t="shared" si="100"/>
        <v>0</v>
      </c>
      <c r="CG139" s="153">
        <f t="shared" si="101"/>
        <v>0</v>
      </c>
      <c r="CH139" s="19"/>
      <c r="CI139" s="19"/>
      <c r="CJ139" s="19"/>
      <c r="CK139" s="19"/>
      <c r="CL139" s="19"/>
      <c r="CM139" s="19"/>
      <c r="CN139" s="19"/>
      <c r="CO139" s="19"/>
    </row>
    <row r="140" spans="2:93" ht="15" x14ac:dyDescent="0.25">
      <c r="B140" s="136">
        <f t="shared" si="69"/>
        <v>132</v>
      </c>
      <c r="C140" s="137"/>
      <c r="D140" s="138"/>
      <c r="E140" s="137" t="s">
        <v>154</v>
      </c>
      <c r="F140" s="137" t="s">
        <v>154</v>
      </c>
      <c r="G140" s="154"/>
      <c r="H140" s="154"/>
      <c r="I140" s="137" t="s">
        <v>154</v>
      </c>
      <c r="J140" s="154" t="s">
        <v>154</v>
      </c>
      <c r="K140" s="154" t="s">
        <v>154</v>
      </c>
      <c r="L140" s="137" t="s">
        <v>154</v>
      </c>
      <c r="M140" s="137" t="s">
        <v>154</v>
      </c>
      <c r="N140" s="557"/>
      <c r="O140" s="558"/>
      <c r="P140" s="558"/>
      <c r="Q140" s="55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40"/>
      <c r="AD140" s="140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41"/>
      <c r="AT140" s="141"/>
      <c r="AU140" s="141"/>
      <c r="AV140" s="141"/>
      <c r="AW140" s="141"/>
      <c r="AX140" s="141"/>
      <c r="AY140" s="142"/>
      <c r="BB140" s="153">
        <f t="shared" si="70"/>
        <v>0</v>
      </c>
      <c r="BC140" s="153">
        <f t="shared" si="71"/>
        <v>0</v>
      </c>
      <c r="BD140" s="153">
        <f t="shared" si="72"/>
        <v>0</v>
      </c>
      <c r="BE140" s="153">
        <f t="shared" si="73"/>
        <v>0</v>
      </c>
      <c r="BF140" s="153">
        <f t="shared" si="74"/>
        <v>0</v>
      </c>
      <c r="BG140" s="153">
        <f t="shared" si="75"/>
        <v>0</v>
      </c>
      <c r="BH140" s="153">
        <f t="shared" si="76"/>
        <v>0</v>
      </c>
      <c r="BI140" s="153">
        <f t="shared" si="77"/>
        <v>0</v>
      </c>
      <c r="BJ140" s="153">
        <f t="shared" si="78"/>
        <v>0</v>
      </c>
      <c r="BK140" s="153">
        <f t="shared" si="79"/>
        <v>0</v>
      </c>
      <c r="BL140" s="153">
        <f t="shared" si="80"/>
        <v>0</v>
      </c>
      <c r="BM140" s="153">
        <f t="shared" si="81"/>
        <v>0</v>
      </c>
      <c r="BN140" s="153">
        <f t="shared" si="82"/>
        <v>0</v>
      </c>
      <c r="BO140" s="153">
        <f t="shared" si="83"/>
        <v>0</v>
      </c>
      <c r="BP140" s="153">
        <f t="shared" si="84"/>
        <v>0</v>
      </c>
      <c r="BQ140" s="153">
        <f t="shared" si="85"/>
        <v>0</v>
      </c>
      <c r="BR140" s="153">
        <f t="shared" si="86"/>
        <v>0</v>
      </c>
      <c r="BS140" s="153">
        <f t="shared" si="87"/>
        <v>0</v>
      </c>
      <c r="BT140" s="153">
        <f t="shared" si="88"/>
        <v>0</v>
      </c>
      <c r="BU140" s="153">
        <f t="shared" si="89"/>
        <v>0</v>
      </c>
      <c r="BV140" s="153">
        <f t="shared" si="90"/>
        <v>0</v>
      </c>
      <c r="BW140" s="153">
        <f t="shared" si="91"/>
        <v>0</v>
      </c>
      <c r="BX140" s="153">
        <f t="shared" si="92"/>
        <v>0</v>
      </c>
      <c r="BY140" s="153">
        <f t="shared" si="93"/>
        <v>0</v>
      </c>
      <c r="BZ140" s="153">
        <f t="shared" si="94"/>
        <v>0</v>
      </c>
      <c r="CA140" s="153">
        <f t="shared" si="95"/>
        <v>0</v>
      </c>
      <c r="CB140" s="153">
        <f t="shared" si="96"/>
        <v>0</v>
      </c>
      <c r="CC140" s="153">
        <f t="shared" si="97"/>
        <v>0</v>
      </c>
      <c r="CD140" s="153">
        <f t="shared" si="98"/>
        <v>0</v>
      </c>
      <c r="CE140" s="153">
        <f t="shared" si="99"/>
        <v>0</v>
      </c>
      <c r="CF140" s="153">
        <f t="shared" si="100"/>
        <v>0</v>
      </c>
      <c r="CG140" s="153">
        <f t="shared" si="101"/>
        <v>0</v>
      </c>
      <c r="CH140" s="19"/>
      <c r="CI140" s="19"/>
      <c r="CJ140" s="19"/>
      <c r="CK140" s="19"/>
      <c r="CL140" s="19"/>
      <c r="CM140" s="19"/>
      <c r="CN140" s="19"/>
      <c r="CO140" s="19"/>
    </row>
    <row r="141" spans="2:93" ht="15" x14ac:dyDescent="0.25">
      <c r="B141" s="136">
        <f t="shared" si="69"/>
        <v>133</v>
      </c>
      <c r="C141" s="137"/>
      <c r="D141" s="138"/>
      <c r="E141" s="137" t="s">
        <v>154</v>
      </c>
      <c r="F141" s="137" t="s">
        <v>154</v>
      </c>
      <c r="G141" s="154"/>
      <c r="H141" s="154"/>
      <c r="I141" s="137" t="s">
        <v>154</v>
      </c>
      <c r="J141" s="154" t="s">
        <v>154</v>
      </c>
      <c r="K141" s="154" t="s">
        <v>154</v>
      </c>
      <c r="L141" s="137" t="s">
        <v>154</v>
      </c>
      <c r="M141" s="137" t="s">
        <v>154</v>
      </c>
      <c r="N141" s="557"/>
      <c r="O141" s="558"/>
      <c r="P141" s="558"/>
      <c r="Q141" s="55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40"/>
      <c r="AD141" s="140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41"/>
      <c r="AT141" s="141"/>
      <c r="AU141" s="141"/>
      <c r="AV141" s="141"/>
      <c r="AW141" s="141"/>
      <c r="AX141" s="141"/>
      <c r="AY141" s="142"/>
      <c r="BB141" s="153">
        <f t="shared" si="70"/>
        <v>0</v>
      </c>
      <c r="BC141" s="153">
        <f t="shared" si="71"/>
        <v>0</v>
      </c>
      <c r="BD141" s="153">
        <f t="shared" si="72"/>
        <v>0</v>
      </c>
      <c r="BE141" s="153">
        <f t="shared" si="73"/>
        <v>0</v>
      </c>
      <c r="BF141" s="153">
        <f t="shared" si="74"/>
        <v>0</v>
      </c>
      <c r="BG141" s="153">
        <f t="shared" si="75"/>
        <v>0</v>
      </c>
      <c r="BH141" s="153">
        <f t="shared" si="76"/>
        <v>0</v>
      </c>
      <c r="BI141" s="153">
        <f t="shared" si="77"/>
        <v>0</v>
      </c>
      <c r="BJ141" s="153">
        <f t="shared" si="78"/>
        <v>0</v>
      </c>
      <c r="BK141" s="153">
        <f t="shared" si="79"/>
        <v>0</v>
      </c>
      <c r="BL141" s="153">
        <f t="shared" si="80"/>
        <v>0</v>
      </c>
      <c r="BM141" s="153">
        <f t="shared" si="81"/>
        <v>0</v>
      </c>
      <c r="BN141" s="153">
        <f t="shared" si="82"/>
        <v>0</v>
      </c>
      <c r="BO141" s="153">
        <f t="shared" si="83"/>
        <v>0</v>
      </c>
      <c r="BP141" s="153">
        <f t="shared" si="84"/>
        <v>0</v>
      </c>
      <c r="BQ141" s="153">
        <f t="shared" si="85"/>
        <v>0</v>
      </c>
      <c r="BR141" s="153">
        <f t="shared" si="86"/>
        <v>0</v>
      </c>
      <c r="BS141" s="153">
        <f t="shared" si="87"/>
        <v>0</v>
      </c>
      <c r="BT141" s="153">
        <f t="shared" si="88"/>
        <v>0</v>
      </c>
      <c r="BU141" s="153">
        <f t="shared" si="89"/>
        <v>0</v>
      </c>
      <c r="BV141" s="153">
        <f t="shared" si="90"/>
        <v>0</v>
      </c>
      <c r="BW141" s="153">
        <f t="shared" si="91"/>
        <v>0</v>
      </c>
      <c r="BX141" s="153">
        <f t="shared" si="92"/>
        <v>0</v>
      </c>
      <c r="BY141" s="153">
        <f t="shared" si="93"/>
        <v>0</v>
      </c>
      <c r="BZ141" s="153">
        <f t="shared" si="94"/>
        <v>0</v>
      </c>
      <c r="CA141" s="153">
        <f t="shared" si="95"/>
        <v>0</v>
      </c>
      <c r="CB141" s="153">
        <f t="shared" si="96"/>
        <v>0</v>
      </c>
      <c r="CC141" s="153">
        <f t="shared" si="97"/>
        <v>0</v>
      </c>
      <c r="CD141" s="153">
        <f t="shared" si="98"/>
        <v>0</v>
      </c>
      <c r="CE141" s="153">
        <f t="shared" si="99"/>
        <v>0</v>
      </c>
      <c r="CF141" s="153">
        <f t="shared" si="100"/>
        <v>0</v>
      </c>
      <c r="CG141" s="153">
        <f t="shared" si="101"/>
        <v>0</v>
      </c>
      <c r="CH141" s="19"/>
      <c r="CI141" s="19"/>
      <c r="CJ141" s="19"/>
      <c r="CK141" s="19"/>
      <c r="CL141" s="19"/>
      <c r="CM141" s="19"/>
      <c r="CN141" s="19"/>
      <c r="CO141" s="19"/>
    </row>
    <row r="142" spans="2:93" ht="15" x14ac:dyDescent="0.25">
      <c r="B142" s="136">
        <f t="shared" si="69"/>
        <v>134</v>
      </c>
      <c r="C142" s="137"/>
      <c r="D142" s="138"/>
      <c r="E142" s="137" t="s">
        <v>154</v>
      </c>
      <c r="F142" s="137" t="s">
        <v>154</v>
      </c>
      <c r="G142" s="154"/>
      <c r="H142" s="154"/>
      <c r="I142" s="137" t="s">
        <v>154</v>
      </c>
      <c r="J142" s="154" t="s">
        <v>154</v>
      </c>
      <c r="K142" s="154" t="s">
        <v>154</v>
      </c>
      <c r="L142" s="137" t="s">
        <v>154</v>
      </c>
      <c r="M142" s="137" t="s">
        <v>154</v>
      </c>
      <c r="N142" s="557"/>
      <c r="O142" s="558"/>
      <c r="P142" s="558"/>
      <c r="Q142" s="55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40"/>
      <c r="AD142" s="140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41"/>
      <c r="AT142" s="141"/>
      <c r="AU142" s="141"/>
      <c r="AV142" s="141"/>
      <c r="AW142" s="141"/>
      <c r="AX142" s="141"/>
      <c r="AY142" s="142"/>
      <c r="BB142" s="153">
        <f t="shared" si="70"/>
        <v>0</v>
      </c>
      <c r="BC142" s="153">
        <f t="shared" si="71"/>
        <v>0</v>
      </c>
      <c r="BD142" s="153">
        <f t="shared" si="72"/>
        <v>0</v>
      </c>
      <c r="BE142" s="153">
        <f t="shared" si="73"/>
        <v>0</v>
      </c>
      <c r="BF142" s="153">
        <f t="shared" si="74"/>
        <v>0</v>
      </c>
      <c r="BG142" s="153">
        <f t="shared" si="75"/>
        <v>0</v>
      </c>
      <c r="BH142" s="153">
        <f t="shared" si="76"/>
        <v>0</v>
      </c>
      <c r="BI142" s="153">
        <f t="shared" si="77"/>
        <v>0</v>
      </c>
      <c r="BJ142" s="153">
        <f t="shared" si="78"/>
        <v>0</v>
      </c>
      <c r="BK142" s="153">
        <f t="shared" si="79"/>
        <v>0</v>
      </c>
      <c r="BL142" s="153">
        <f t="shared" si="80"/>
        <v>0</v>
      </c>
      <c r="BM142" s="153">
        <f t="shared" si="81"/>
        <v>0</v>
      </c>
      <c r="BN142" s="153">
        <f t="shared" si="82"/>
        <v>0</v>
      </c>
      <c r="BO142" s="153">
        <f t="shared" si="83"/>
        <v>0</v>
      </c>
      <c r="BP142" s="153">
        <f t="shared" si="84"/>
        <v>0</v>
      </c>
      <c r="BQ142" s="153">
        <f t="shared" si="85"/>
        <v>0</v>
      </c>
      <c r="BR142" s="153">
        <f t="shared" si="86"/>
        <v>0</v>
      </c>
      <c r="BS142" s="153">
        <f t="shared" si="87"/>
        <v>0</v>
      </c>
      <c r="BT142" s="153">
        <f t="shared" si="88"/>
        <v>0</v>
      </c>
      <c r="BU142" s="153">
        <f t="shared" si="89"/>
        <v>0</v>
      </c>
      <c r="BV142" s="153">
        <f t="shared" si="90"/>
        <v>0</v>
      </c>
      <c r="BW142" s="153">
        <f t="shared" si="91"/>
        <v>0</v>
      </c>
      <c r="BX142" s="153">
        <f t="shared" si="92"/>
        <v>0</v>
      </c>
      <c r="BY142" s="153">
        <f t="shared" si="93"/>
        <v>0</v>
      </c>
      <c r="BZ142" s="153">
        <f t="shared" si="94"/>
        <v>0</v>
      </c>
      <c r="CA142" s="153">
        <f t="shared" si="95"/>
        <v>0</v>
      </c>
      <c r="CB142" s="153">
        <f t="shared" si="96"/>
        <v>0</v>
      </c>
      <c r="CC142" s="153">
        <f t="shared" si="97"/>
        <v>0</v>
      </c>
      <c r="CD142" s="153">
        <f t="shared" si="98"/>
        <v>0</v>
      </c>
      <c r="CE142" s="153">
        <f t="shared" si="99"/>
        <v>0</v>
      </c>
      <c r="CF142" s="153">
        <f t="shared" si="100"/>
        <v>0</v>
      </c>
      <c r="CG142" s="153">
        <f t="shared" si="101"/>
        <v>0</v>
      </c>
      <c r="CH142" s="19"/>
      <c r="CI142" s="19"/>
      <c r="CJ142" s="19"/>
      <c r="CK142" s="19"/>
      <c r="CL142" s="19"/>
      <c r="CM142" s="19"/>
      <c r="CN142" s="19"/>
      <c r="CO142" s="19"/>
    </row>
    <row r="143" spans="2:93" ht="15" x14ac:dyDescent="0.25">
      <c r="B143" s="136">
        <f t="shared" si="69"/>
        <v>135</v>
      </c>
      <c r="C143" s="137"/>
      <c r="D143" s="138"/>
      <c r="E143" s="137" t="s">
        <v>154</v>
      </c>
      <c r="F143" s="137" t="s">
        <v>154</v>
      </c>
      <c r="G143" s="154"/>
      <c r="H143" s="154"/>
      <c r="I143" s="137" t="s">
        <v>154</v>
      </c>
      <c r="J143" s="154" t="s">
        <v>154</v>
      </c>
      <c r="K143" s="154" t="s">
        <v>154</v>
      </c>
      <c r="L143" s="137" t="s">
        <v>154</v>
      </c>
      <c r="M143" s="137" t="s">
        <v>154</v>
      </c>
      <c r="N143" s="557"/>
      <c r="O143" s="558"/>
      <c r="P143" s="558"/>
      <c r="Q143" s="55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40"/>
      <c r="AD143" s="140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41"/>
      <c r="AT143" s="141"/>
      <c r="AU143" s="141"/>
      <c r="AV143" s="141"/>
      <c r="AW143" s="141"/>
      <c r="AX143" s="141"/>
      <c r="AY143" s="142"/>
      <c r="BB143" s="153">
        <f t="shared" si="70"/>
        <v>0</v>
      </c>
      <c r="BC143" s="153">
        <f t="shared" si="71"/>
        <v>0</v>
      </c>
      <c r="BD143" s="153">
        <f t="shared" si="72"/>
        <v>0</v>
      </c>
      <c r="BE143" s="153">
        <f t="shared" si="73"/>
        <v>0</v>
      </c>
      <c r="BF143" s="153">
        <f t="shared" si="74"/>
        <v>0</v>
      </c>
      <c r="BG143" s="153">
        <f t="shared" si="75"/>
        <v>0</v>
      </c>
      <c r="BH143" s="153">
        <f t="shared" si="76"/>
        <v>0</v>
      </c>
      <c r="BI143" s="153">
        <f t="shared" si="77"/>
        <v>0</v>
      </c>
      <c r="BJ143" s="153">
        <f t="shared" si="78"/>
        <v>0</v>
      </c>
      <c r="BK143" s="153">
        <f t="shared" si="79"/>
        <v>0</v>
      </c>
      <c r="BL143" s="153">
        <f t="shared" si="80"/>
        <v>0</v>
      </c>
      <c r="BM143" s="153">
        <f t="shared" si="81"/>
        <v>0</v>
      </c>
      <c r="BN143" s="153">
        <f t="shared" si="82"/>
        <v>0</v>
      </c>
      <c r="BO143" s="153">
        <f t="shared" si="83"/>
        <v>0</v>
      </c>
      <c r="BP143" s="153">
        <f t="shared" si="84"/>
        <v>0</v>
      </c>
      <c r="BQ143" s="153">
        <f t="shared" si="85"/>
        <v>0</v>
      </c>
      <c r="BR143" s="153">
        <f t="shared" si="86"/>
        <v>0</v>
      </c>
      <c r="BS143" s="153">
        <f t="shared" si="87"/>
        <v>0</v>
      </c>
      <c r="BT143" s="153">
        <f t="shared" si="88"/>
        <v>0</v>
      </c>
      <c r="BU143" s="153">
        <f t="shared" si="89"/>
        <v>0</v>
      </c>
      <c r="BV143" s="153">
        <f t="shared" si="90"/>
        <v>0</v>
      </c>
      <c r="BW143" s="153">
        <f t="shared" si="91"/>
        <v>0</v>
      </c>
      <c r="BX143" s="153">
        <f t="shared" si="92"/>
        <v>0</v>
      </c>
      <c r="BY143" s="153">
        <f t="shared" si="93"/>
        <v>0</v>
      </c>
      <c r="BZ143" s="153">
        <f t="shared" si="94"/>
        <v>0</v>
      </c>
      <c r="CA143" s="153">
        <f t="shared" si="95"/>
        <v>0</v>
      </c>
      <c r="CB143" s="153">
        <f t="shared" si="96"/>
        <v>0</v>
      </c>
      <c r="CC143" s="153">
        <f t="shared" si="97"/>
        <v>0</v>
      </c>
      <c r="CD143" s="153">
        <f t="shared" si="98"/>
        <v>0</v>
      </c>
      <c r="CE143" s="153">
        <f t="shared" si="99"/>
        <v>0</v>
      </c>
      <c r="CF143" s="153">
        <f t="shared" si="100"/>
        <v>0</v>
      </c>
      <c r="CG143" s="153">
        <f t="shared" si="101"/>
        <v>0</v>
      </c>
      <c r="CH143" s="19"/>
      <c r="CI143" s="19"/>
      <c r="CJ143" s="19"/>
      <c r="CK143" s="19"/>
      <c r="CL143" s="19"/>
      <c r="CM143" s="19"/>
      <c r="CN143" s="19"/>
      <c r="CO143" s="19"/>
    </row>
    <row r="144" spans="2:93" ht="15" x14ac:dyDescent="0.25">
      <c r="B144" s="136">
        <f t="shared" si="69"/>
        <v>136</v>
      </c>
      <c r="C144" s="137"/>
      <c r="D144" s="138"/>
      <c r="E144" s="137" t="s">
        <v>154</v>
      </c>
      <c r="F144" s="137" t="s">
        <v>154</v>
      </c>
      <c r="G144" s="154"/>
      <c r="H144" s="154"/>
      <c r="I144" s="137" t="s">
        <v>154</v>
      </c>
      <c r="J144" s="154" t="s">
        <v>154</v>
      </c>
      <c r="K144" s="154" t="s">
        <v>154</v>
      </c>
      <c r="L144" s="137" t="s">
        <v>154</v>
      </c>
      <c r="M144" s="137" t="s">
        <v>154</v>
      </c>
      <c r="N144" s="557"/>
      <c r="O144" s="558"/>
      <c r="P144" s="558"/>
      <c r="Q144" s="55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40"/>
      <c r="AD144" s="140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41"/>
      <c r="AT144" s="141"/>
      <c r="AU144" s="141"/>
      <c r="AV144" s="141"/>
      <c r="AW144" s="141"/>
      <c r="AX144" s="141"/>
      <c r="AY144" s="142"/>
      <c r="BB144" s="153">
        <f t="shared" si="70"/>
        <v>0</v>
      </c>
      <c r="BC144" s="153">
        <f t="shared" si="71"/>
        <v>0</v>
      </c>
      <c r="BD144" s="153">
        <f t="shared" si="72"/>
        <v>0</v>
      </c>
      <c r="BE144" s="153">
        <f t="shared" si="73"/>
        <v>0</v>
      </c>
      <c r="BF144" s="153">
        <f t="shared" si="74"/>
        <v>0</v>
      </c>
      <c r="BG144" s="153">
        <f t="shared" si="75"/>
        <v>0</v>
      </c>
      <c r="BH144" s="153">
        <f t="shared" si="76"/>
        <v>0</v>
      </c>
      <c r="BI144" s="153">
        <f t="shared" si="77"/>
        <v>0</v>
      </c>
      <c r="BJ144" s="153">
        <f t="shared" si="78"/>
        <v>0</v>
      </c>
      <c r="BK144" s="153">
        <f t="shared" si="79"/>
        <v>0</v>
      </c>
      <c r="BL144" s="153">
        <f t="shared" si="80"/>
        <v>0</v>
      </c>
      <c r="BM144" s="153">
        <f t="shared" si="81"/>
        <v>0</v>
      </c>
      <c r="BN144" s="153">
        <f t="shared" si="82"/>
        <v>0</v>
      </c>
      <c r="BO144" s="153">
        <f t="shared" si="83"/>
        <v>0</v>
      </c>
      <c r="BP144" s="153">
        <f t="shared" si="84"/>
        <v>0</v>
      </c>
      <c r="BQ144" s="153">
        <f t="shared" si="85"/>
        <v>0</v>
      </c>
      <c r="BR144" s="153">
        <f t="shared" si="86"/>
        <v>0</v>
      </c>
      <c r="BS144" s="153">
        <f t="shared" si="87"/>
        <v>0</v>
      </c>
      <c r="BT144" s="153">
        <f t="shared" si="88"/>
        <v>0</v>
      </c>
      <c r="BU144" s="153">
        <f t="shared" si="89"/>
        <v>0</v>
      </c>
      <c r="BV144" s="153">
        <f t="shared" si="90"/>
        <v>0</v>
      </c>
      <c r="BW144" s="153">
        <f t="shared" si="91"/>
        <v>0</v>
      </c>
      <c r="BX144" s="153">
        <f t="shared" si="92"/>
        <v>0</v>
      </c>
      <c r="BY144" s="153">
        <f t="shared" si="93"/>
        <v>0</v>
      </c>
      <c r="BZ144" s="153">
        <f t="shared" si="94"/>
        <v>0</v>
      </c>
      <c r="CA144" s="153">
        <f t="shared" si="95"/>
        <v>0</v>
      </c>
      <c r="CB144" s="153">
        <f t="shared" si="96"/>
        <v>0</v>
      </c>
      <c r="CC144" s="153">
        <f t="shared" si="97"/>
        <v>0</v>
      </c>
      <c r="CD144" s="153">
        <f t="shared" si="98"/>
        <v>0</v>
      </c>
      <c r="CE144" s="153">
        <f t="shared" si="99"/>
        <v>0</v>
      </c>
      <c r="CF144" s="153">
        <f t="shared" si="100"/>
        <v>0</v>
      </c>
      <c r="CG144" s="153">
        <f t="shared" si="101"/>
        <v>0</v>
      </c>
      <c r="CH144" s="19"/>
      <c r="CI144" s="19"/>
      <c r="CJ144" s="19"/>
      <c r="CK144" s="19"/>
      <c r="CL144" s="19"/>
      <c r="CM144" s="19"/>
      <c r="CN144" s="19"/>
      <c r="CO144" s="19"/>
    </row>
    <row r="145" spans="2:93" ht="15" x14ac:dyDescent="0.25">
      <c r="B145" s="136">
        <f t="shared" si="69"/>
        <v>137</v>
      </c>
      <c r="C145" s="137"/>
      <c r="D145" s="138"/>
      <c r="E145" s="137" t="s">
        <v>154</v>
      </c>
      <c r="F145" s="137" t="s">
        <v>154</v>
      </c>
      <c r="G145" s="154"/>
      <c r="H145" s="154"/>
      <c r="I145" s="137" t="s">
        <v>154</v>
      </c>
      <c r="J145" s="154" t="s">
        <v>154</v>
      </c>
      <c r="K145" s="154" t="s">
        <v>154</v>
      </c>
      <c r="L145" s="137" t="s">
        <v>154</v>
      </c>
      <c r="M145" s="137" t="s">
        <v>154</v>
      </c>
      <c r="N145" s="557"/>
      <c r="O145" s="558"/>
      <c r="P145" s="558"/>
      <c r="Q145" s="55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40"/>
      <c r="AD145" s="140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41"/>
      <c r="AT145" s="141"/>
      <c r="AU145" s="141"/>
      <c r="AV145" s="141"/>
      <c r="AW145" s="141"/>
      <c r="AX145" s="141"/>
      <c r="AY145" s="142"/>
      <c r="BB145" s="153">
        <f t="shared" si="70"/>
        <v>0</v>
      </c>
      <c r="BC145" s="153">
        <f t="shared" si="71"/>
        <v>0</v>
      </c>
      <c r="BD145" s="153">
        <f t="shared" si="72"/>
        <v>0</v>
      </c>
      <c r="BE145" s="153">
        <f t="shared" si="73"/>
        <v>0</v>
      </c>
      <c r="BF145" s="153">
        <f t="shared" si="74"/>
        <v>0</v>
      </c>
      <c r="BG145" s="153">
        <f t="shared" si="75"/>
        <v>0</v>
      </c>
      <c r="BH145" s="153">
        <f t="shared" si="76"/>
        <v>0</v>
      </c>
      <c r="BI145" s="153">
        <f t="shared" si="77"/>
        <v>0</v>
      </c>
      <c r="BJ145" s="153">
        <f t="shared" si="78"/>
        <v>0</v>
      </c>
      <c r="BK145" s="153">
        <f t="shared" si="79"/>
        <v>0</v>
      </c>
      <c r="BL145" s="153">
        <f t="shared" si="80"/>
        <v>0</v>
      </c>
      <c r="BM145" s="153">
        <f t="shared" si="81"/>
        <v>0</v>
      </c>
      <c r="BN145" s="153">
        <f t="shared" si="82"/>
        <v>0</v>
      </c>
      <c r="BO145" s="153">
        <f t="shared" si="83"/>
        <v>0</v>
      </c>
      <c r="BP145" s="153">
        <f t="shared" si="84"/>
        <v>0</v>
      </c>
      <c r="BQ145" s="153">
        <f t="shared" si="85"/>
        <v>0</v>
      </c>
      <c r="BR145" s="153">
        <f t="shared" si="86"/>
        <v>0</v>
      </c>
      <c r="BS145" s="153">
        <f t="shared" si="87"/>
        <v>0</v>
      </c>
      <c r="BT145" s="153">
        <f t="shared" si="88"/>
        <v>0</v>
      </c>
      <c r="BU145" s="153">
        <f t="shared" si="89"/>
        <v>0</v>
      </c>
      <c r="BV145" s="153">
        <f t="shared" si="90"/>
        <v>0</v>
      </c>
      <c r="BW145" s="153">
        <f t="shared" si="91"/>
        <v>0</v>
      </c>
      <c r="BX145" s="153">
        <f t="shared" si="92"/>
        <v>0</v>
      </c>
      <c r="BY145" s="153">
        <f t="shared" si="93"/>
        <v>0</v>
      </c>
      <c r="BZ145" s="153">
        <f t="shared" si="94"/>
        <v>0</v>
      </c>
      <c r="CA145" s="153">
        <f t="shared" si="95"/>
        <v>0</v>
      </c>
      <c r="CB145" s="153">
        <f t="shared" si="96"/>
        <v>0</v>
      </c>
      <c r="CC145" s="153">
        <f t="shared" si="97"/>
        <v>0</v>
      </c>
      <c r="CD145" s="153">
        <f t="shared" si="98"/>
        <v>0</v>
      </c>
      <c r="CE145" s="153">
        <f t="shared" si="99"/>
        <v>0</v>
      </c>
      <c r="CF145" s="153">
        <f t="shared" si="100"/>
        <v>0</v>
      </c>
      <c r="CG145" s="153">
        <f t="shared" si="101"/>
        <v>0</v>
      </c>
      <c r="CH145" s="19"/>
      <c r="CI145" s="19"/>
      <c r="CJ145" s="19"/>
      <c r="CK145" s="19"/>
      <c r="CL145" s="19"/>
      <c r="CM145" s="19"/>
      <c r="CN145" s="19"/>
      <c r="CO145" s="19"/>
    </row>
    <row r="146" spans="2:93" ht="15" x14ac:dyDescent="0.25">
      <c r="B146" s="136">
        <f t="shared" si="69"/>
        <v>138</v>
      </c>
      <c r="C146" s="137"/>
      <c r="D146" s="138"/>
      <c r="E146" s="137" t="s">
        <v>154</v>
      </c>
      <c r="F146" s="137" t="s">
        <v>154</v>
      </c>
      <c r="G146" s="154"/>
      <c r="H146" s="154"/>
      <c r="I146" s="137" t="s">
        <v>154</v>
      </c>
      <c r="J146" s="154" t="s">
        <v>154</v>
      </c>
      <c r="K146" s="154" t="s">
        <v>154</v>
      </c>
      <c r="L146" s="137" t="s">
        <v>154</v>
      </c>
      <c r="M146" s="137" t="s">
        <v>154</v>
      </c>
      <c r="N146" s="557"/>
      <c r="O146" s="558"/>
      <c r="P146" s="558"/>
      <c r="Q146" s="55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40"/>
      <c r="AD146" s="140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41"/>
      <c r="AT146" s="141"/>
      <c r="AU146" s="141"/>
      <c r="AV146" s="141"/>
      <c r="AW146" s="141"/>
      <c r="AX146" s="141"/>
      <c r="AY146" s="142"/>
      <c r="BB146" s="153">
        <f t="shared" si="70"/>
        <v>0</v>
      </c>
      <c r="BC146" s="153">
        <f t="shared" si="71"/>
        <v>0</v>
      </c>
      <c r="BD146" s="153">
        <f t="shared" si="72"/>
        <v>0</v>
      </c>
      <c r="BE146" s="153">
        <f t="shared" si="73"/>
        <v>0</v>
      </c>
      <c r="BF146" s="153">
        <f t="shared" si="74"/>
        <v>0</v>
      </c>
      <c r="BG146" s="153">
        <f t="shared" si="75"/>
        <v>0</v>
      </c>
      <c r="BH146" s="153">
        <f t="shared" si="76"/>
        <v>0</v>
      </c>
      <c r="BI146" s="153">
        <f t="shared" si="77"/>
        <v>0</v>
      </c>
      <c r="BJ146" s="153">
        <f t="shared" si="78"/>
        <v>0</v>
      </c>
      <c r="BK146" s="153">
        <f t="shared" si="79"/>
        <v>0</v>
      </c>
      <c r="BL146" s="153">
        <f t="shared" si="80"/>
        <v>0</v>
      </c>
      <c r="BM146" s="153">
        <f t="shared" si="81"/>
        <v>0</v>
      </c>
      <c r="BN146" s="153">
        <f t="shared" si="82"/>
        <v>0</v>
      </c>
      <c r="BO146" s="153">
        <f t="shared" si="83"/>
        <v>0</v>
      </c>
      <c r="BP146" s="153">
        <f t="shared" si="84"/>
        <v>0</v>
      </c>
      <c r="BQ146" s="153">
        <f t="shared" si="85"/>
        <v>0</v>
      </c>
      <c r="BR146" s="153">
        <f t="shared" si="86"/>
        <v>0</v>
      </c>
      <c r="BS146" s="153">
        <f t="shared" si="87"/>
        <v>0</v>
      </c>
      <c r="BT146" s="153">
        <f t="shared" si="88"/>
        <v>0</v>
      </c>
      <c r="BU146" s="153">
        <f t="shared" si="89"/>
        <v>0</v>
      </c>
      <c r="BV146" s="153">
        <f t="shared" si="90"/>
        <v>0</v>
      </c>
      <c r="BW146" s="153">
        <f t="shared" si="91"/>
        <v>0</v>
      </c>
      <c r="BX146" s="153">
        <f t="shared" si="92"/>
        <v>0</v>
      </c>
      <c r="BY146" s="153">
        <f t="shared" si="93"/>
        <v>0</v>
      </c>
      <c r="BZ146" s="153">
        <f t="shared" si="94"/>
        <v>0</v>
      </c>
      <c r="CA146" s="153">
        <f t="shared" si="95"/>
        <v>0</v>
      </c>
      <c r="CB146" s="153">
        <f t="shared" si="96"/>
        <v>0</v>
      </c>
      <c r="CC146" s="153">
        <f t="shared" si="97"/>
        <v>0</v>
      </c>
      <c r="CD146" s="153">
        <f t="shared" si="98"/>
        <v>0</v>
      </c>
      <c r="CE146" s="153">
        <f t="shared" si="99"/>
        <v>0</v>
      </c>
      <c r="CF146" s="153">
        <f t="shared" si="100"/>
        <v>0</v>
      </c>
      <c r="CG146" s="153">
        <f t="shared" si="101"/>
        <v>0</v>
      </c>
      <c r="CH146" s="19"/>
      <c r="CI146" s="19"/>
      <c r="CJ146" s="19"/>
      <c r="CK146" s="19"/>
      <c r="CL146" s="19"/>
      <c r="CM146" s="19"/>
      <c r="CN146" s="19"/>
      <c r="CO146" s="19"/>
    </row>
    <row r="147" spans="2:93" ht="15" x14ac:dyDescent="0.25">
      <c r="B147" s="136">
        <f t="shared" ref="B147:B178" si="102" xml:space="preserve"> B146+1</f>
        <v>139</v>
      </c>
      <c r="C147" s="137"/>
      <c r="D147" s="138"/>
      <c r="E147" s="137" t="s">
        <v>154</v>
      </c>
      <c r="F147" s="137" t="s">
        <v>154</v>
      </c>
      <c r="G147" s="154"/>
      <c r="H147" s="154"/>
      <c r="I147" s="137" t="s">
        <v>154</v>
      </c>
      <c r="J147" s="154" t="s">
        <v>154</v>
      </c>
      <c r="K147" s="154" t="s">
        <v>154</v>
      </c>
      <c r="L147" s="137" t="s">
        <v>154</v>
      </c>
      <c r="M147" s="137" t="s">
        <v>154</v>
      </c>
      <c r="N147" s="557"/>
      <c r="O147" s="558"/>
      <c r="P147" s="558"/>
      <c r="Q147" s="55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40"/>
      <c r="AD147" s="140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41"/>
      <c r="AT147" s="141"/>
      <c r="AU147" s="141"/>
      <c r="AV147" s="141"/>
      <c r="AW147" s="141"/>
      <c r="AX147" s="141"/>
      <c r="AY147" s="142"/>
      <c r="BB147" s="153">
        <f t="shared" si="70"/>
        <v>0</v>
      </c>
      <c r="BC147" s="153">
        <f t="shared" si="71"/>
        <v>0</v>
      </c>
      <c r="BD147" s="153">
        <f t="shared" si="72"/>
        <v>0</v>
      </c>
      <c r="BE147" s="153">
        <f t="shared" si="73"/>
        <v>0</v>
      </c>
      <c r="BF147" s="153">
        <f t="shared" si="74"/>
        <v>0</v>
      </c>
      <c r="BG147" s="153">
        <f t="shared" si="75"/>
        <v>0</v>
      </c>
      <c r="BH147" s="153">
        <f t="shared" si="76"/>
        <v>0</v>
      </c>
      <c r="BI147" s="153">
        <f t="shared" si="77"/>
        <v>0</v>
      </c>
      <c r="BJ147" s="153">
        <f t="shared" si="78"/>
        <v>0</v>
      </c>
      <c r="BK147" s="153">
        <f t="shared" si="79"/>
        <v>0</v>
      </c>
      <c r="BL147" s="153">
        <f t="shared" si="80"/>
        <v>0</v>
      </c>
      <c r="BM147" s="153">
        <f t="shared" si="81"/>
        <v>0</v>
      </c>
      <c r="BN147" s="153">
        <f t="shared" si="82"/>
        <v>0</v>
      </c>
      <c r="BO147" s="153">
        <f t="shared" si="83"/>
        <v>0</v>
      </c>
      <c r="BP147" s="153">
        <f t="shared" si="84"/>
        <v>0</v>
      </c>
      <c r="BQ147" s="153">
        <f t="shared" si="85"/>
        <v>0</v>
      </c>
      <c r="BR147" s="153">
        <f t="shared" si="86"/>
        <v>0</v>
      </c>
      <c r="BS147" s="153">
        <f t="shared" si="87"/>
        <v>0</v>
      </c>
      <c r="BT147" s="153">
        <f t="shared" si="88"/>
        <v>0</v>
      </c>
      <c r="BU147" s="153">
        <f t="shared" si="89"/>
        <v>0</v>
      </c>
      <c r="BV147" s="153">
        <f t="shared" si="90"/>
        <v>0</v>
      </c>
      <c r="BW147" s="153">
        <f t="shared" si="91"/>
        <v>0</v>
      </c>
      <c r="BX147" s="153">
        <f t="shared" si="92"/>
        <v>0</v>
      </c>
      <c r="BY147" s="153">
        <f t="shared" si="93"/>
        <v>0</v>
      </c>
      <c r="BZ147" s="153">
        <f t="shared" si="94"/>
        <v>0</v>
      </c>
      <c r="CA147" s="153">
        <f t="shared" si="95"/>
        <v>0</v>
      </c>
      <c r="CB147" s="153">
        <f t="shared" si="96"/>
        <v>0</v>
      </c>
      <c r="CC147" s="153">
        <f t="shared" si="97"/>
        <v>0</v>
      </c>
      <c r="CD147" s="153">
        <f t="shared" si="98"/>
        <v>0</v>
      </c>
      <c r="CE147" s="153">
        <f t="shared" si="99"/>
        <v>0</v>
      </c>
      <c r="CF147" s="153">
        <f t="shared" si="100"/>
        <v>0</v>
      </c>
      <c r="CG147" s="153">
        <f t="shared" si="101"/>
        <v>0</v>
      </c>
      <c r="CH147" s="19"/>
      <c r="CI147" s="19"/>
      <c r="CJ147" s="19"/>
      <c r="CK147" s="19"/>
      <c r="CL147" s="19"/>
      <c r="CM147" s="19"/>
      <c r="CN147" s="19"/>
      <c r="CO147" s="19"/>
    </row>
    <row r="148" spans="2:93" ht="15" x14ac:dyDescent="0.25">
      <c r="B148" s="136">
        <f t="shared" si="102"/>
        <v>140</v>
      </c>
      <c r="C148" s="137"/>
      <c r="D148" s="138"/>
      <c r="E148" s="137" t="s">
        <v>154</v>
      </c>
      <c r="F148" s="137" t="s">
        <v>154</v>
      </c>
      <c r="G148" s="154"/>
      <c r="H148" s="154"/>
      <c r="I148" s="137" t="s">
        <v>154</v>
      </c>
      <c r="J148" s="154" t="s">
        <v>154</v>
      </c>
      <c r="K148" s="154" t="s">
        <v>154</v>
      </c>
      <c r="L148" s="137" t="s">
        <v>154</v>
      </c>
      <c r="M148" s="137" t="s">
        <v>154</v>
      </c>
      <c r="N148" s="557"/>
      <c r="O148" s="558"/>
      <c r="P148" s="558"/>
      <c r="Q148" s="55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40"/>
      <c r="AD148" s="140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41"/>
      <c r="AT148" s="141"/>
      <c r="AU148" s="141"/>
      <c r="AV148" s="141"/>
      <c r="AW148" s="141"/>
      <c r="AX148" s="141"/>
      <c r="AY148" s="142"/>
      <c r="BB148" s="153">
        <f t="shared" si="70"/>
        <v>0</v>
      </c>
      <c r="BC148" s="153">
        <f t="shared" si="71"/>
        <v>0</v>
      </c>
      <c r="BD148" s="153">
        <f t="shared" si="72"/>
        <v>0</v>
      </c>
      <c r="BE148" s="153">
        <f t="shared" si="73"/>
        <v>0</v>
      </c>
      <c r="BF148" s="153">
        <f t="shared" si="74"/>
        <v>0</v>
      </c>
      <c r="BG148" s="153">
        <f t="shared" si="75"/>
        <v>0</v>
      </c>
      <c r="BH148" s="153">
        <f t="shared" si="76"/>
        <v>0</v>
      </c>
      <c r="BI148" s="153">
        <f t="shared" si="77"/>
        <v>0</v>
      </c>
      <c r="BJ148" s="153">
        <f t="shared" si="78"/>
        <v>0</v>
      </c>
      <c r="BK148" s="153">
        <f t="shared" si="79"/>
        <v>0</v>
      </c>
      <c r="BL148" s="153">
        <f t="shared" si="80"/>
        <v>0</v>
      </c>
      <c r="BM148" s="153">
        <f t="shared" si="81"/>
        <v>0</v>
      </c>
      <c r="BN148" s="153">
        <f t="shared" si="82"/>
        <v>0</v>
      </c>
      <c r="BO148" s="153">
        <f t="shared" si="83"/>
        <v>0</v>
      </c>
      <c r="BP148" s="153">
        <f t="shared" si="84"/>
        <v>0</v>
      </c>
      <c r="BQ148" s="153">
        <f t="shared" si="85"/>
        <v>0</v>
      </c>
      <c r="BR148" s="153">
        <f t="shared" si="86"/>
        <v>0</v>
      </c>
      <c r="BS148" s="153">
        <f t="shared" si="87"/>
        <v>0</v>
      </c>
      <c r="BT148" s="153">
        <f t="shared" si="88"/>
        <v>0</v>
      </c>
      <c r="BU148" s="153">
        <f t="shared" si="89"/>
        <v>0</v>
      </c>
      <c r="BV148" s="153">
        <f t="shared" si="90"/>
        <v>0</v>
      </c>
      <c r="BW148" s="153">
        <f t="shared" si="91"/>
        <v>0</v>
      </c>
      <c r="BX148" s="153">
        <f t="shared" si="92"/>
        <v>0</v>
      </c>
      <c r="BY148" s="153">
        <f t="shared" si="93"/>
        <v>0</v>
      </c>
      <c r="BZ148" s="153">
        <f t="shared" si="94"/>
        <v>0</v>
      </c>
      <c r="CA148" s="153">
        <f t="shared" si="95"/>
        <v>0</v>
      </c>
      <c r="CB148" s="153">
        <f t="shared" si="96"/>
        <v>0</v>
      </c>
      <c r="CC148" s="153">
        <f t="shared" si="97"/>
        <v>0</v>
      </c>
      <c r="CD148" s="153">
        <f t="shared" si="98"/>
        <v>0</v>
      </c>
      <c r="CE148" s="153">
        <f t="shared" si="99"/>
        <v>0</v>
      </c>
      <c r="CF148" s="153">
        <f t="shared" si="100"/>
        <v>0</v>
      </c>
      <c r="CG148" s="153">
        <f t="shared" si="101"/>
        <v>0</v>
      </c>
      <c r="CH148" s="19"/>
      <c r="CI148" s="19"/>
      <c r="CJ148" s="19"/>
      <c r="CK148" s="19"/>
      <c r="CL148" s="19"/>
      <c r="CM148" s="19"/>
      <c r="CN148" s="19"/>
      <c r="CO148" s="19"/>
    </row>
    <row r="149" spans="2:93" ht="15" x14ac:dyDescent="0.25">
      <c r="B149" s="136">
        <f t="shared" si="102"/>
        <v>141</v>
      </c>
      <c r="C149" s="137"/>
      <c r="D149" s="138"/>
      <c r="E149" s="137" t="s">
        <v>154</v>
      </c>
      <c r="F149" s="137" t="s">
        <v>154</v>
      </c>
      <c r="G149" s="154"/>
      <c r="H149" s="154"/>
      <c r="I149" s="137" t="s">
        <v>154</v>
      </c>
      <c r="J149" s="154" t="s">
        <v>154</v>
      </c>
      <c r="K149" s="154" t="s">
        <v>154</v>
      </c>
      <c r="L149" s="137" t="s">
        <v>154</v>
      </c>
      <c r="M149" s="137" t="s">
        <v>154</v>
      </c>
      <c r="N149" s="557"/>
      <c r="O149" s="558"/>
      <c r="P149" s="558"/>
      <c r="Q149" s="55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40"/>
      <c r="AD149" s="140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41"/>
      <c r="AT149" s="141"/>
      <c r="AU149" s="141"/>
      <c r="AV149" s="141"/>
      <c r="AW149" s="141"/>
      <c r="AX149" s="141"/>
      <c r="AY149" s="142"/>
      <c r="BB149" s="153">
        <f t="shared" si="70"/>
        <v>0</v>
      </c>
      <c r="BC149" s="153">
        <f t="shared" si="71"/>
        <v>0</v>
      </c>
      <c r="BD149" s="153">
        <f t="shared" si="72"/>
        <v>0</v>
      </c>
      <c r="BE149" s="153">
        <f t="shared" si="73"/>
        <v>0</v>
      </c>
      <c r="BF149" s="153">
        <f t="shared" si="74"/>
        <v>0</v>
      </c>
      <c r="BG149" s="153">
        <f t="shared" si="75"/>
        <v>0</v>
      </c>
      <c r="BH149" s="153">
        <f t="shared" si="76"/>
        <v>0</v>
      </c>
      <c r="BI149" s="153">
        <f t="shared" si="77"/>
        <v>0</v>
      </c>
      <c r="BJ149" s="153">
        <f t="shared" si="78"/>
        <v>0</v>
      </c>
      <c r="BK149" s="153">
        <f t="shared" si="79"/>
        <v>0</v>
      </c>
      <c r="BL149" s="153">
        <f t="shared" si="80"/>
        <v>0</v>
      </c>
      <c r="BM149" s="153">
        <f t="shared" si="81"/>
        <v>0</v>
      </c>
      <c r="BN149" s="153">
        <f t="shared" si="82"/>
        <v>0</v>
      </c>
      <c r="BO149" s="153">
        <f t="shared" si="83"/>
        <v>0</v>
      </c>
      <c r="BP149" s="153">
        <f t="shared" si="84"/>
        <v>0</v>
      </c>
      <c r="BQ149" s="153">
        <f t="shared" si="85"/>
        <v>0</v>
      </c>
      <c r="BR149" s="153">
        <f t="shared" si="86"/>
        <v>0</v>
      </c>
      <c r="BS149" s="153">
        <f t="shared" si="87"/>
        <v>0</v>
      </c>
      <c r="BT149" s="153">
        <f t="shared" si="88"/>
        <v>0</v>
      </c>
      <c r="BU149" s="153">
        <f t="shared" si="89"/>
        <v>0</v>
      </c>
      <c r="BV149" s="153">
        <f t="shared" si="90"/>
        <v>0</v>
      </c>
      <c r="BW149" s="153">
        <f t="shared" si="91"/>
        <v>0</v>
      </c>
      <c r="BX149" s="153">
        <f t="shared" si="92"/>
        <v>0</v>
      </c>
      <c r="BY149" s="153">
        <f t="shared" si="93"/>
        <v>0</v>
      </c>
      <c r="BZ149" s="153">
        <f t="shared" si="94"/>
        <v>0</v>
      </c>
      <c r="CA149" s="153">
        <f t="shared" si="95"/>
        <v>0</v>
      </c>
      <c r="CB149" s="153">
        <f t="shared" si="96"/>
        <v>0</v>
      </c>
      <c r="CC149" s="153">
        <f t="shared" si="97"/>
        <v>0</v>
      </c>
      <c r="CD149" s="153">
        <f t="shared" si="98"/>
        <v>0</v>
      </c>
      <c r="CE149" s="153">
        <f t="shared" si="99"/>
        <v>0</v>
      </c>
      <c r="CF149" s="153">
        <f t="shared" si="100"/>
        <v>0</v>
      </c>
      <c r="CG149" s="153">
        <f t="shared" si="101"/>
        <v>0</v>
      </c>
      <c r="CH149" s="19"/>
      <c r="CI149" s="19"/>
      <c r="CJ149" s="19"/>
      <c r="CK149" s="19"/>
      <c r="CL149" s="19"/>
      <c r="CM149" s="19"/>
      <c r="CN149" s="19"/>
      <c r="CO149" s="19"/>
    </row>
    <row r="150" spans="2:93" ht="15" x14ac:dyDescent="0.25">
      <c r="B150" s="136">
        <f t="shared" si="102"/>
        <v>142</v>
      </c>
      <c r="C150" s="137"/>
      <c r="D150" s="138"/>
      <c r="E150" s="137" t="s">
        <v>154</v>
      </c>
      <c r="F150" s="137" t="s">
        <v>154</v>
      </c>
      <c r="G150" s="154"/>
      <c r="H150" s="154"/>
      <c r="I150" s="137" t="s">
        <v>154</v>
      </c>
      <c r="J150" s="154" t="s">
        <v>154</v>
      </c>
      <c r="K150" s="154" t="s">
        <v>154</v>
      </c>
      <c r="L150" s="137" t="s">
        <v>154</v>
      </c>
      <c r="M150" s="137" t="s">
        <v>154</v>
      </c>
      <c r="N150" s="557"/>
      <c r="O150" s="558"/>
      <c r="P150" s="558"/>
      <c r="Q150" s="55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40"/>
      <c r="AD150" s="140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41"/>
      <c r="AT150" s="141"/>
      <c r="AU150" s="141"/>
      <c r="AV150" s="141"/>
      <c r="AW150" s="141"/>
      <c r="AX150" s="141"/>
      <c r="AY150" s="142"/>
      <c r="BB150" s="153">
        <f t="shared" si="70"/>
        <v>0</v>
      </c>
      <c r="BC150" s="153">
        <f t="shared" si="71"/>
        <v>0</v>
      </c>
      <c r="BD150" s="153">
        <f t="shared" si="72"/>
        <v>0</v>
      </c>
      <c r="BE150" s="153">
        <f t="shared" si="73"/>
        <v>0</v>
      </c>
      <c r="BF150" s="153">
        <f t="shared" si="74"/>
        <v>0</v>
      </c>
      <c r="BG150" s="153">
        <f t="shared" si="75"/>
        <v>0</v>
      </c>
      <c r="BH150" s="153">
        <f t="shared" si="76"/>
        <v>0</v>
      </c>
      <c r="BI150" s="153">
        <f t="shared" si="77"/>
        <v>0</v>
      </c>
      <c r="BJ150" s="153">
        <f t="shared" si="78"/>
        <v>0</v>
      </c>
      <c r="BK150" s="153">
        <f t="shared" si="79"/>
        <v>0</v>
      </c>
      <c r="BL150" s="153">
        <f t="shared" si="80"/>
        <v>0</v>
      </c>
      <c r="BM150" s="153">
        <f t="shared" si="81"/>
        <v>0</v>
      </c>
      <c r="BN150" s="153">
        <f t="shared" si="82"/>
        <v>0</v>
      </c>
      <c r="BO150" s="153">
        <f t="shared" si="83"/>
        <v>0</v>
      </c>
      <c r="BP150" s="153">
        <f t="shared" si="84"/>
        <v>0</v>
      </c>
      <c r="BQ150" s="153">
        <f t="shared" si="85"/>
        <v>0</v>
      </c>
      <c r="BR150" s="153">
        <f t="shared" si="86"/>
        <v>0</v>
      </c>
      <c r="BS150" s="153">
        <f t="shared" si="87"/>
        <v>0</v>
      </c>
      <c r="BT150" s="153">
        <f t="shared" si="88"/>
        <v>0</v>
      </c>
      <c r="BU150" s="153">
        <f t="shared" si="89"/>
        <v>0</v>
      </c>
      <c r="BV150" s="153">
        <f t="shared" si="90"/>
        <v>0</v>
      </c>
      <c r="BW150" s="153">
        <f t="shared" si="91"/>
        <v>0</v>
      </c>
      <c r="BX150" s="153">
        <f t="shared" si="92"/>
        <v>0</v>
      </c>
      <c r="BY150" s="153">
        <f t="shared" si="93"/>
        <v>0</v>
      </c>
      <c r="BZ150" s="153">
        <f t="shared" si="94"/>
        <v>0</v>
      </c>
      <c r="CA150" s="153">
        <f t="shared" si="95"/>
        <v>0</v>
      </c>
      <c r="CB150" s="153">
        <f t="shared" si="96"/>
        <v>0</v>
      </c>
      <c r="CC150" s="153">
        <f t="shared" si="97"/>
        <v>0</v>
      </c>
      <c r="CD150" s="153">
        <f t="shared" si="98"/>
        <v>0</v>
      </c>
      <c r="CE150" s="153">
        <f t="shared" si="99"/>
        <v>0</v>
      </c>
      <c r="CF150" s="153">
        <f t="shared" si="100"/>
        <v>0</v>
      </c>
      <c r="CG150" s="153">
        <f t="shared" si="101"/>
        <v>0</v>
      </c>
      <c r="CH150" s="19"/>
      <c r="CI150" s="19"/>
      <c r="CJ150" s="19"/>
      <c r="CK150" s="19"/>
      <c r="CL150" s="19"/>
      <c r="CM150" s="19"/>
      <c r="CN150" s="19"/>
      <c r="CO150" s="19"/>
    </row>
    <row r="151" spans="2:93" ht="15" x14ac:dyDescent="0.25">
      <c r="B151" s="136">
        <f t="shared" si="102"/>
        <v>143</v>
      </c>
      <c r="C151" s="137"/>
      <c r="D151" s="138"/>
      <c r="E151" s="137" t="s">
        <v>154</v>
      </c>
      <c r="F151" s="137" t="s">
        <v>154</v>
      </c>
      <c r="G151" s="154"/>
      <c r="H151" s="154"/>
      <c r="I151" s="137" t="s">
        <v>154</v>
      </c>
      <c r="J151" s="154" t="s">
        <v>154</v>
      </c>
      <c r="K151" s="154" t="s">
        <v>154</v>
      </c>
      <c r="L151" s="137" t="s">
        <v>154</v>
      </c>
      <c r="M151" s="137" t="s">
        <v>154</v>
      </c>
      <c r="N151" s="557"/>
      <c r="O151" s="558"/>
      <c r="P151" s="558"/>
      <c r="Q151" s="55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40"/>
      <c r="AD151" s="140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41"/>
      <c r="AT151" s="141"/>
      <c r="AU151" s="141"/>
      <c r="AV151" s="141"/>
      <c r="AW151" s="141"/>
      <c r="AX151" s="141"/>
      <c r="AY151" s="142"/>
      <c r="BB151" s="153">
        <f t="shared" si="70"/>
        <v>0</v>
      </c>
      <c r="BC151" s="153">
        <f t="shared" si="71"/>
        <v>0</v>
      </c>
      <c r="BD151" s="153">
        <f t="shared" si="72"/>
        <v>0</v>
      </c>
      <c r="BE151" s="153">
        <f t="shared" si="73"/>
        <v>0</v>
      </c>
      <c r="BF151" s="153">
        <f t="shared" si="74"/>
        <v>0</v>
      </c>
      <c r="BG151" s="153">
        <f t="shared" si="75"/>
        <v>0</v>
      </c>
      <c r="BH151" s="153">
        <f t="shared" si="76"/>
        <v>0</v>
      </c>
      <c r="BI151" s="153">
        <f t="shared" si="77"/>
        <v>0</v>
      </c>
      <c r="BJ151" s="153">
        <f t="shared" si="78"/>
        <v>0</v>
      </c>
      <c r="BK151" s="153">
        <f t="shared" si="79"/>
        <v>0</v>
      </c>
      <c r="BL151" s="153">
        <f t="shared" si="80"/>
        <v>0</v>
      </c>
      <c r="BM151" s="153">
        <f t="shared" si="81"/>
        <v>0</v>
      </c>
      <c r="BN151" s="153">
        <f t="shared" si="82"/>
        <v>0</v>
      </c>
      <c r="BO151" s="153">
        <f t="shared" si="83"/>
        <v>0</v>
      </c>
      <c r="BP151" s="153">
        <f t="shared" si="84"/>
        <v>0</v>
      </c>
      <c r="BQ151" s="153">
        <f t="shared" si="85"/>
        <v>0</v>
      </c>
      <c r="BR151" s="153">
        <f t="shared" si="86"/>
        <v>0</v>
      </c>
      <c r="BS151" s="153">
        <f t="shared" si="87"/>
        <v>0</v>
      </c>
      <c r="BT151" s="153">
        <f t="shared" si="88"/>
        <v>0</v>
      </c>
      <c r="BU151" s="153">
        <f t="shared" si="89"/>
        <v>0</v>
      </c>
      <c r="BV151" s="153">
        <f t="shared" si="90"/>
        <v>0</v>
      </c>
      <c r="BW151" s="153">
        <f t="shared" si="91"/>
        <v>0</v>
      </c>
      <c r="BX151" s="153">
        <f t="shared" si="92"/>
        <v>0</v>
      </c>
      <c r="BY151" s="153">
        <f t="shared" si="93"/>
        <v>0</v>
      </c>
      <c r="BZ151" s="153">
        <f t="shared" si="94"/>
        <v>0</v>
      </c>
      <c r="CA151" s="153">
        <f t="shared" si="95"/>
        <v>0</v>
      </c>
      <c r="CB151" s="153">
        <f t="shared" si="96"/>
        <v>0</v>
      </c>
      <c r="CC151" s="153">
        <f t="shared" si="97"/>
        <v>0</v>
      </c>
      <c r="CD151" s="153">
        <f t="shared" si="98"/>
        <v>0</v>
      </c>
      <c r="CE151" s="153">
        <f t="shared" si="99"/>
        <v>0</v>
      </c>
      <c r="CF151" s="153">
        <f t="shared" si="100"/>
        <v>0</v>
      </c>
      <c r="CG151" s="153">
        <f t="shared" si="101"/>
        <v>0</v>
      </c>
      <c r="CH151" s="19"/>
      <c r="CI151" s="19"/>
      <c r="CJ151" s="19"/>
      <c r="CK151" s="19"/>
      <c r="CL151" s="19"/>
      <c r="CM151" s="19"/>
      <c r="CN151" s="19"/>
      <c r="CO151" s="19"/>
    </row>
    <row r="152" spans="2:93" ht="15" x14ac:dyDescent="0.25">
      <c r="B152" s="136">
        <f t="shared" si="102"/>
        <v>144</v>
      </c>
      <c r="C152" s="137"/>
      <c r="D152" s="138"/>
      <c r="E152" s="137" t="s">
        <v>154</v>
      </c>
      <c r="F152" s="137" t="s">
        <v>154</v>
      </c>
      <c r="G152" s="154"/>
      <c r="H152" s="154"/>
      <c r="I152" s="137" t="s">
        <v>154</v>
      </c>
      <c r="J152" s="154" t="s">
        <v>154</v>
      </c>
      <c r="K152" s="154" t="s">
        <v>154</v>
      </c>
      <c r="L152" s="137" t="s">
        <v>154</v>
      </c>
      <c r="M152" s="137" t="s">
        <v>154</v>
      </c>
      <c r="N152" s="557"/>
      <c r="O152" s="558"/>
      <c r="P152" s="558"/>
      <c r="Q152" s="55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40"/>
      <c r="AD152" s="140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41"/>
      <c r="AT152" s="141"/>
      <c r="AU152" s="141"/>
      <c r="AV152" s="141"/>
      <c r="AW152" s="141"/>
      <c r="AX152" s="141"/>
      <c r="AY152" s="142"/>
      <c r="BB152" s="153">
        <f t="shared" si="70"/>
        <v>0</v>
      </c>
      <c r="BC152" s="153">
        <f t="shared" si="71"/>
        <v>0</v>
      </c>
      <c r="BD152" s="153">
        <f t="shared" si="72"/>
        <v>0</v>
      </c>
      <c r="BE152" s="153">
        <f t="shared" si="73"/>
        <v>0</v>
      </c>
      <c r="BF152" s="153">
        <f t="shared" si="74"/>
        <v>0</v>
      </c>
      <c r="BG152" s="153">
        <f t="shared" si="75"/>
        <v>0</v>
      </c>
      <c r="BH152" s="153">
        <f t="shared" si="76"/>
        <v>0</v>
      </c>
      <c r="BI152" s="153">
        <f t="shared" si="77"/>
        <v>0</v>
      </c>
      <c r="BJ152" s="153">
        <f t="shared" si="78"/>
        <v>0</v>
      </c>
      <c r="BK152" s="153">
        <f t="shared" si="79"/>
        <v>0</v>
      </c>
      <c r="BL152" s="153">
        <f t="shared" si="80"/>
        <v>0</v>
      </c>
      <c r="BM152" s="153">
        <f t="shared" si="81"/>
        <v>0</v>
      </c>
      <c r="BN152" s="153">
        <f t="shared" si="82"/>
        <v>0</v>
      </c>
      <c r="BO152" s="153">
        <f t="shared" si="83"/>
        <v>0</v>
      </c>
      <c r="BP152" s="153">
        <f t="shared" si="84"/>
        <v>0</v>
      </c>
      <c r="BQ152" s="153">
        <f t="shared" si="85"/>
        <v>0</v>
      </c>
      <c r="BR152" s="153">
        <f t="shared" si="86"/>
        <v>0</v>
      </c>
      <c r="BS152" s="153">
        <f t="shared" si="87"/>
        <v>0</v>
      </c>
      <c r="BT152" s="153">
        <f t="shared" si="88"/>
        <v>0</v>
      </c>
      <c r="BU152" s="153">
        <f t="shared" si="89"/>
        <v>0</v>
      </c>
      <c r="BV152" s="153">
        <f t="shared" si="90"/>
        <v>0</v>
      </c>
      <c r="BW152" s="153">
        <f t="shared" si="91"/>
        <v>0</v>
      </c>
      <c r="BX152" s="153">
        <f t="shared" si="92"/>
        <v>0</v>
      </c>
      <c r="BY152" s="153">
        <f t="shared" si="93"/>
        <v>0</v>
      </c>
      <c r="BZ152" s="153">
        <f t="shared" si="94"/>
        <v>0</v>
      </c>
      <c r="CA152" s="153">
        <f t="shared" si="95"/>
        <v>0</v>
      </c>
      <c r="CB152" s="153">
        <f t="shared" si="96"/>
        <v>0</v>
      </c>
      <c r="CC152" s="153">
        <f t="shared" si="97"/>
        <v>0</v>
      </c>
      <c r="CD152" s="153">
        <f t="shared" si="98"/>
        <v>0</v>
      </c>
      <c r="CE152" s="153">
        <f t="shared" si="99"/>
        <v>0</v>
      </c>
      <c r="CF152" s="153">
        <f t="shared" si="100"/>
        <v>0</v>
      </c>
      <c r="CG152" s="153">
        <f t="shared" si="101"/>
        <v>0</v>
      </c>
      <c r="CH152" s="19"/>
      <c r="CI152" s="19"/>
      <c r="CJ152" s="19"/>
      <c r="CK152" s="19"/>
      <c r="CL152" s="19"/>
      <c r="CM152" s="19"/>
      <c r="CN152" s="19"/>
      <c r="CO152" s="19"/>
    </row>
    <row r="153" spans="2:93" ht="15" x14ac:dyDescent="0.25">
      <c r="B153" s="136">
        <f t="shared" si="102"/>
        <v>145</v>
      </c>
      <c r="C153" s="137"/>
      <c r="D153" s="138"/>
      <c r="E153" s="137" t="s">
        <v>154</v>
      </c>
      <c r="F153" s="137" t="s">
        <v>154</v>
      </c>
      <c r="G153" s="154"/>
      <c r="H153" s="154"/>
      <c r="I153" s="137" t="s">
        <v>154</v>
      </c>
      <c r="J153" s="154" t="s">
        <v>154</v>
      </c>
      <c r="K153" s="154" t="s">
        <v>154</v>
      </c>
      <c r="L153" s="137" t="s">
        <v>154</v>
      </c>
      <c r="M153" s="137" t="s">
        <v>154</v>
      </c>
      <c r="N153" s="557"/>
      <c r="O153" s="558"/>
      <c r="P153" s="558"/>
      <c r="Q153" s="55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40"/>
      <c r="AD153" s="140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41"/>
      <c r="AT153" s="141"/>
      <c r="AU153" s="141"/>
      <c r="AV153" s="141"/>
      <c r="AW153" s="141"/>
      <c r="AX153" s="141"/>
      <c r="AY153" s="142"/>
      <c r="BB153" s="153">
        <f t="shared" si="70"/>
        <v>0</v>
      </c>
      <c r="BC153" s="153">
        <f t="shared" si="71"/>
        <v>0</v>
      </c>
      <c r="BD153" s="153">
        <f t="shared" si="72"/>
        <v>0</v>
      </c>
      <c r="BE153" s="153">
        <f t="shared" si="73"/>
        <v>0</v>
      </c>
      <c r="BF153" s="153">
        <f t="shared" si="74"/>
        <v>0</v>
      </c>
      <c r="BG153" s="153">
        <f t="shared" si="75"/>
        <v>0</v>
      </c>
      <c r="BH153" s="153">
        <f t="shared" si="76"/>
        <v>0</v>
      </c>
      <c r="BI153" s="153">
        <f t="shared" si="77"/>
        <v>0</v>
      </c>
      <c r="BJ153" s="153">
        <f t="shared" si="78"/>
        <v>0</v>
      </c>
      <c r="BK153" s="153">
        <f t="shared" si="79"/>
        <v>0</v>
      </c>
      <c r="BL153" s="153">
        <f t="shared" si="80"/>
        <v>0</v>
      </c>
      <c r="BM153" s="153">
        <f t="shared" si="81"/>
        <v>0</v>
      </c>
      <c r="BN153" s="153">
        <f t="shared" si="82"/>
        <v>0</v>
      </c>
      <c r="BO153" s="153">
        <f t="shared" si="83"/>
        <v>0</v>
      </c>
      <c r="BP153" s="153">
        <f t="shared" si="84"/>
        <v>0</v>
      </c>
      <c r="BQ153" s="153">
        <f t="shared" si="85"/>
        <v>0</v>
      </c>
      <c r="BR153" s="153">
        <f t="shared" si="86"/>
        <v>0</v>
      </c>
      <c r="BS153" s="153">
        <f t="shared" si="87"/>
        <v>0</v>
      </c>
      <c r="BT153" s="153">
        <f t="shared" si="88"/>
        <v>0</v>
      </c>
      <c r="BU153" s="153">
        <f t="shared" si="89"/>
        <v>0</v>
      </c>
      <c r="BV153" s="153">
        <f t="shared" si="90"/>
        <v>0</v>
      </c>
      <c r="BW153" s="153">
        <f t="shared" si="91"/>
        <v>0</v>
      </c>
      <c r="BX153" s="153">
        <f t="shared" si="92"/>
        <v>0</v>
      </c>
      <c r="BY153" s="153">
        <f t="shared" si="93"/>
        <v>0</v>
      </c>
      <c r="BZ153" s="153">
        <f t="shared" si="94"/>
        <v>0</v>
      </c>
      <c r="CA153" s="153">
        <f t="shared" si="95"/>
        <v>0</v>
      </c>
      <c r="CB153" s="153">
        <f t="shared" si="96"/>
        <v>0</v>
      </c>
      <c r="CC153" s="153">
        <f t="shared" si="97"/>
        <v>0</v>
      </c>
      <c r="CD153" s="153">
        <f t="shared" si="98"/>
        <v>0</v>
      </c>
      <c r="CE153" s="153">
        <f t="shared" si="99"/>
        <v>0</v>
      </c>
      <c r="CF153" s="153">
        <f t="shared" si="100"/>
        <v>0</v>
      </c>
      <c r="CG153" s="153">
        <f t="shared" si="101"/>
        <v>0</v>
      </c>
      <c r="CH153" s="19"/>
      <c r="CI153" s="19"/>
      <c r="CJ153" s="19"/>
      <c r="CK153" s="19"/>
      <c r="CL153" s="19"/>
      <c r="CM153" s="19"/>
      <c r="CN153" s="19"/>
      <c r="CO153" s="19"/>
    </row>
    <row r="154" spans="2:93" ht="15" x14ac:dyDescent="0.25">
      <c r="B154" s="136">
        <f t="shared" si="102"/>
        <v>146</v>
      </c>
      <c r="C154" s="137"/>
      <c r="D154" s="138"/>
      <c r="E154" s="137" t="s">
        <v>154</v>
      </c>
      <c r="F154" s="137" t="s">
        <v>154</v>
      </c>
      <c r="G154" s="154"/>
      <c r="H154" s="154"/>
      <c r="I154" s="137" t="s">
        <v>154</v>
      </c>
      <c r="J154" s="154" t="s">
        <v>154</v>
      </c>
      <c r="K154" s="154" t="s">
        <v>154</v>
      </c>
      <c r="L154" s="137" t="s">
        <v>154</v>
      </c>
      <c r="M154" s="137" t="s">
        <v>154</v>
      </c>
      <c r="N154" s="557"/>
      <c r="O154" s="558"/>
      <c r="P154" s="558"/>
      <c r="Q154" s="55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40"/>
      <c r="AD154" s="140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41"/>
      <c r="AT154" s="141"/>
      <c r="AU154" s="141"/>
      <c r="AV154" s="141"/>
      <c r="AW154" s="141"/>
      <c r="AX154" s="141"/>
      <c r="AY154" s="142"/>
      <c r="BB154" s="153">
        <f t="shared" si="70"/>
        <v>0</v>
      </c>
      <c r="BC154" s="153">
        <f t="shared" si="71"/>
        <v>0</v>
      </c>
      <c r="BD154" s="153">
        <f t="shared" si="72"/>
        <v>0</v>
      </c>
      <c r="BE154" s="153">
        <f t="shared" si="73"/>
        <v>0</v>
      </c>
      <c r="BF154" s="153">
        <f t="shared" si="74"/>
        <v>0</v>
      </c>
      <c r="BG154" s="153">
        <f t="shared" si="75"/>
        <v>0</v>
      </c>
      <c r="BH154" s="153">
        <f t="shared" si="76"/>
        <v>0</v>
      </c>
      <c r="BI154" s="153">
        <f t="shared" si="77"/>
        <v>0</v>
      </c>
      <c r="BJ154" s="153">
        <f t="shared" si="78"/>
        <v>0</v>
      </c>
      <c r="BK154" s="153">
        <f t="shared" si="79"/>
        <v>0</v>
      </c>
      <c r="BL154" s="153">
        <f t="shared" si="80"/>
        <v>0</v>
      </c>
      <c r="BM154" s="153">
        <f t="shared" si="81"/>
        <v>0</v>
      </c>
      <c r="BN154" s="153">
        <f t="shared" si="82"/>
        <v>0</v>
      </c>
      <c r="BO154" s="153">
        <f t="shared" si="83"/>
        <v>0</v>
      </c>
      <c r="BP154" s="153">
        <f t="shared" si="84"/>
        <v>0</v>
      </c>
      <c r="BQ154" s="153">
        <f t="shared" si="85"/>
        <v>0</v>
      </c>
      <c r="BR154" s="153">
        <f t="shared" si="86"/>
        <v>0</v>
      </c>
      <c r="BS154" s="153">
        <f t="shared" si="87"/>
        <v>0</v>
      </c>
      <c r="BT154" s="153">
        <f t="shared" si="88"/>
        <v>0</v>
      </c>
      <c r="BU154" s="153">
        <f t="shared" si="89"/>
        <v>0</v>
      </c>
      <c r="BV154" s="153">
        <f t="shared" si="90"/>
        <v>0</v>
      </c>
      <c r="BW154" s="153">
        <f t="shared" si="91"/>
        <v>0</v>
      </c>
      <c r="BX154" s="153">
        <f t="shared" si="92"/>
        <v>0</v>
      </c>
      <c r="BY154" s="153">
        <f t="shared" si="93"/>
        <v>0</v>
      </c>
      <c r="BZ154" s="153">
        <f t="shared" si="94"/>
        <v>0</v>
      </c>
      <c r="CA154" s="153">
        <f t="shared" si="95"/>
        <v>0</v>
      </c>
      <c r="CB154" s="153">
        <f t="shared" si="96"/>
        <v>0</v>
      </c>
      <c r="CC154" s="153">
        <f t="shared" si="97"/>
        <v>0</v>
      </c>
      <c r="CD154" s="153">
        <f t="shared" si="98"/>
        <v>0</v>
      </c>
      <c r="CE154" s="153">
        <f t="shared" si="99"/>
        <v>0</v>
      </c>
      <c r="CF154" s="153">
        <f t="shared" si="100"/>
        <v>0</v>
      </c>
      <c r="CG154" s="153">
        <f t="shared" si="101"/>
        <v>0</v>
      </c>
      <c r="CH154" s="19"/>
      <c r="CI154" s="19"/>
      <c r="CJ154" s="19"/>
      <c r="CK154" s="19"/>
      <c r="CL154" s="19"/>
      <c r="CM154" s="19"/>
      <c r="CN154" s="19"/>
      <c r="CO154" s="19"/>
    </row>
    <row r="155" spans="2:93" ht="15" x14ac:dyDescent="0.25">
      <c r="B155" s="136">
        <f t="shared" si="102"/>
        <v>147</v>
      </c>
      <c r="C155" s="137"/>
      <c r="D155" s="138"/>
      <c r="E155" s="137" t="s">
        <v>154</v>
      </c>
      <c r="F155" s="137" t="s">
        <v>154</v>
      </c>
      <c r="G155" s="154"/>
      <c r="H155" s="154"/>
      <c r="I155" s="137" t="s">
        <v>154</v>
      </c>
      <c r="J155" s="154" t="s">
        <v>154</v>
      </c>
      <c r="K155" s="154" t="s">
        <v>154</v>
      </c>
      <c r="L155" s="137" t="s">
        <v>154</v>
      </c>
      <c r="M155" s="137" t="s">
        <v>154</v>
      </c>
      <c r="N155" s="557"/>
      <c r="O155" s="558"/>
      <c r="P155" s="558"/>
      <c r="Q155" s="55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40"/>
      <c r="AD155" s="140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41"/>
      <c r="AT155" s="141"/>
      <c r="AU155" s="141"/>
      <c r="AV155" s="141"/>
      <c r="AW155" s="141"/>
      <c r="AX155" s="141"/>
      <c r="AY155" s="142"/>
      <c r="BB155" s="153">
        <f t="shared" si="70"/>
        <v>0</v>
      </c>
      <c r="BC155" s="153">
        <f t="shared" si="71"/>
        <v>0</v>
      </c>
      <c r="BD155" s="153">
        <f t="shared" si="72"/>
        <v>0</v>
      </c>
      <c r="BE155" s="153">
        <f t="shared" si="73"/>
        <v>0</v>
      </c>
      <c r="BF155" s="153">
        <f t="shared" si="74"/>
        <v>0</v>
      </c>
      <c r="BG155" s="153">
        <f t="shared" si="75"/>
        <v>0</v>
      </c>
      <c r="BH155" s="153">
        <f t="shared" si="76"/>
        <v>0</v>
      </c>
      <c r="BI155" s="153">
        <f t="shared" si="77"/>
        <v>0</v>
      </c>
      <c r="BJ155" s="153">
        <f t="shared" si="78"/>
        <v>0</v>
      </c>
      <c r="BK155" s="153">
        <f t="shared" si="79"/>
        <v>0</v>
      </c>
      <c r="BL155" s="153">
        <f t="shared" si="80"/>
        <v>0</v>
      </c>
      <c r="BM155" s="153">
        <f t="shared" si="81"/>
        <v>0</v>
      </c>
      <c r="BN155" s="153">
        <f t="shared" si="82"/>
        <v>0</v>
      </c>
      <c r="BO155" s="153">
        <f t="shared" si="83"/>
        <v>0</v>
      </c>
      <c r="BP155" s="153">
        <f t="shared" si="84"/>
        <v>0</v>
      </c>
      <c r="BQ155" s="153">
        <f t="shared" si="85"/>
        <v>0</v>
      </c>
      <c r="BR155" s="153">
        <f t="shared" si="86"/>
        <v>0</v>
      </c>
      <c r="BS155" s="153">
        <f t="shared" si="87"/>
        <v>0</v>
      </c>
      <c r="BT155" s="153">
        <f t="shared" si="88"/>
        <v>0</v>
      </c>
      <c r="BU155" s="153">
        <f t="shared" si="89"/>
        <v>0</v>
      </c>
      <c r="BV155" s="153">
        <f t="shared" si="90"/>
        <v>0</v>
      </c>
      <c r="BW155" s="153">
        <f t="shared" si="91"/>
        <v>0</v>
      </c>
      <c r="BX155" s="153">
        <f t="shared" si="92"/>
        <v>0</v>
      </c>
      <c r="BY155" s="153">
        <f t="shared" si="93"/>
        <v>0</v>
      </c>
      <c r="BZ155" s="153">
        <f t="shared" si="94"/>
        <v>0</v>
      </c>
      <c r="CA155" s="153">
        <f t="shared" si="95"/>
        <v>0</v>
      </c>
      <c r="CB155" s="153">
        <f t="shared" si="96"/>
        <v>0</v>
      </c>
      <c r="CC155" s="153">
        <f t="shared" si="97"/>
        <v>0</v>
      </c>
      <c r="CD155" s="153">
        <f t="shared" si="98"/>
        <v>0</v>
      </c>
      <c r="CE155" s="153">
        <f t="shared" si="99"/>
        <v>0</v>
      </c>
      <c r="CF155" s="153">
        <f t="shared" si="100"/>
        <v>0</v>
      </c>
      <c r="CG155" s="153">
        <f t="shared" si="101"/>
        <v>0</v>
      </c>
      <c r="CH155" s="19"/>
      <c r="CI155" s="19"/>
      <c r="CJ155" s="19"/>
      <c r="CK155" s="19"/>
      <c r="CL155" s="19"/>
      <c r="CM155" s="19"/>
      <c r="CN155" s="19"/>
      <c r="CO155" s="19"/>
    </row>
    <row r="156" spans="2:93" ht="15" x14ac:dyDescent="0.25">
      <c r="B156" s="136">
        <f t="shared" si="102"/>
        <v>148</v>
      </c>
      <c r="C156" s="137"/>
      <c r="D156" s="138"/>
      <c r="E156" s="137" t="s">
        <v>154</v>
      </c>
      <c r="F156" s="137" t="s">
        <v>154</v>
      </c>
      <c r="G156" s="154"/>
      <c r="H156" s="154"/>
      <c r="I156" s="137" t="s">
        <v>154</v>
      </c>
      <c r="J156" s="154" t="s">
        <v>154</v>
      </c>
      <c r="K156" s="154" t="s">
        <v>154</v>
      </c>
      <c r="L156" s="137" t="s">
        <v>154</v>
      </c>
      <c r="M156" s="137" t="s">
        <v>154</v>
      </c>
      <c r="N156" s="557"/>
      <c r="O156" s="558"/>
      <c r="P156" s="558"/>
      <c r="Q156" s="55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40"/>
      <c r="AD156" s="140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41"/>
      <c r="AT156" s="141"/>
      <c r="AU156" s="141"/>
      <c r="AV156" s="141"/>
      <c r="AW156" s="141"/>
      <c r="AX156" s="141"/>
      <c r="AY156" s="142"/>
      <c r="BB156" s="153">
        <f t="shared" si="70"/>
        <v>0</v>
      </c>
      <c r="BC156" s="153">
        <f t="shared" si="71"/>
        <v>0</v>
      </c>
      <c r="BD156" s="153">
        <f t="shared" si="72"/>
        <v>0</v>
      </c>
      <c r="BE156" s="153">
        <f t="shared" si="73"/>
        <v>0</v>
      </c>
      <c r="BF156" s="153">
        <f t="shared" si="74"/>
        <v>0</v>
      </c>
      <c r="BG156" s="153">
        <f t="shared" si="75"/>
        <v>0</v>
      </c>
      <c r="BH156" s="153">
        <f t="shared" si="76"/>
        <v>0</v>
      </c>
      <c r="BI156" s="153">
        <f t="shared" si="77"/>
        <v>0</v>
      </c>
      <c r="BJ156" s="153">
        <f t="shared" si="78"/>
        <v>0</v>
      </c>
      <c r="BK156" s="153">
        <f t="shared" si="79"/>
        <v>0</v>
      </c>
      <c r="BL156" s="153">
        <f t="shared" si="80"/>
        <v>0</v>
      </c>
      <c r="BM156" s="153">
        <f t="shared" si="81"/>
        <v>0</v>
      </c>
      <c r="BN156" s="153">
        <f t="shared" si="82"/>
        <v>0</v>
      </c>
      <c r="BO156" s="153">
        <f t="shared" si="83"/>
        <v>0</v>
      </c>
      <c r="BP156" s="153">
        <f t="shared" si="84"/>
        <v>0</v>
      </c>
      <c r="BQ156" s="153">
        <f t="shared" si="85"/>
        <v>0</v>
      </c>
      <c r="BR156" s="153">
        <f t="shared" si="86"/>
        <v>0</v>
      </c>
      <c r="BS156" s="153">
        <f t="shared" si="87"/>
        <v>0</v>
      </c>
      <c r="BT156" s="153">
        <f t="shared" si="88"/>
        <v>0</v>
      </c>
      <c r="BU156" s="153">
        <f t="shared" si="89"/>
        <v>0</v>
      </c>
      <c r="BV156" s="153">
        <f t="shared" si="90"/>
        <v>0</v>
      </c>
      <c r="BW156" s="153">
        <f t="shared" si="91"/>
        <v>0</v>
      </c>
      <c r="BX156" s="153">
        <f t="shared" si="92"/>
        <v>0</v>
      </c>
      <c r="BY156" s="153">
        <f t="shared" si="93"/>
        <v>0</v>
      </c>
      <c r="BZ156" s="153">
        <f t="shared" si="94"/>
        <v>0</v>
      </c>
      <c r="CA156" s="153">
        <f t="shared" si="95"/>
        <v>0</v>
      </c>
      <c r="CB156" s="153">
        <f t="shared" si="96"/>
        <v>0</v>
      </c>
      <c r="CC156" s="153">
        <f t="shared" si="97"/>
        <v>0</v>
      </c>
      <c r="CD156" s="153">
        <f t="shared" si="98"/>
        <v>0</v>
      </c>
      <c r="CE156" s="153">
        <f t="shared" si="99"/>
        <v>0</v>
      </c>
      <c r="CF156" s="153">
        <f t="shared" si="100"/>
        <v>0</v>
      </c>
      <c r="CG156" s="153">
        <f t="shared" si="101"/>
        <v>0</v>
      </c>
      <c r="CH156" s="19"/>
      <c r="CI156" s="19"/>
      <c r="CJ156" s="19"/>
      <c r="CK156" s="19"/>
      <c r="CL156" s="19"/>
      <c r="CM156" s="19"/>
      <c r="CN156" s="19"/>
      <c r="CO156" s="19"/>
    </row>
    <row r="157" spans="2:93" ht="15" x14ac:dyDescent="0.25">
      <c r="B157" s="136">
        <f t="shared" si="102"/>
        <v>149</v>
      </c>
      <c r="C157" s="137"/>
      <c r="D157" s="138"/>
      <c r="E157" s="137" t="s">
        <v>154</v>
      </c>
      <c r="F157" s="137" t="s">
        <v>154</v>
      </c>
      <c r="G157" s="154"/>
      <c r="H157" s="154"/>
      <c r="I157" s="137" t="s">
        <v>154</v>
      </c>
      <c r="J157" s="154" t="s">
        <v>154</v>
      </c>
      <c r="K157" s="154" t="s">
        <v>154</v>
      </c>
      <c r="L157" s="137" t="s">
        <v>154</v>
      </c>
      <c r="M157" s="137" t="s">
        <v>154</v>
      </c>
      <c r="N157" s="557"/>
      <c r="O157" s="558"/>
      <c r="P157" s="558"/>
      <c r="Q157" s="55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40"/>
      <c r="AD157" s="140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41"/>
      <c r="AT157" s="141"/>
      <c r="AU157" s="141"/>
      <c r="AV157" s="141"/>
      <c r="AW157" s="141"/>
      <c r="AX157" s="141"/>
      <c r="AY157" s="142"/>
      <c r="BB157" s="153">
        <f t="shared" si="70"/>
        <v>0</v>
      </c>
      <c r="BC157" s="153">
        <f t="shared" si="71"/>
        <v>0</v>
      </c>
      <c r="BD157" s="153">
        <f t="shared" si="72"/>
        <v>0</v>
      </c>
      <c r="BE157" s="153">
        <f t="shared" si="73"/>
        <v>0</v>
      </c>
      <c r="BF157" s="153">
        <f t="shared" si="74"/>
        <v>0</v>
      </c>
      <c r="BG157" s="153">
        <f t="shared" si="75"/>
        <v>0</v>
      </c>
      <c r="BH157" s="153">
        <f t="shared" si="76"/>
        <v>0</v>
      </c>
      <c r="BI157" s="153">
        <f t="shared" si="77"/>
        <v>0</v>
      </c>
      <c r="BJ157" s="153">
        <f t="shared" si="78"/>
        <v>0</v>
      </c>
      <c r="BK157" s="153">
        <f t="shared" si="79"/>
        <v>0</v>
      </c>
      <c r="BL157" s="153">
        <f t="shared" si="80"/>
        <v>0</v>
      </c>
      <c r="BM157" s="153">
        <f t="shared" si="81"/>
        <v>0</v>
      </c>
      <c r="BN157" s="153">
        <f t="shared" si="82"/>
        <v>0</v>
      </c>
      <c r="BO157" s="153">
        <f t="shared" si="83"/>
        <v>0</v>
      </c>
      <c r="BP157" s="153">
        <f t="shared" si="84"/>
        <v>0</v>
      </c>
      <c r="BQ157" s="153">
        <f t="shared" si="85"/>
        <v>0</v>
      </c>
      <c r="BR157" s="153">
        <f t="shared" si="86"/>
        <v>0</v>
      </c>
      <c r="BS157" s="153">
        <f t="shared" si="87"/>
        <v>0</v>
      </c>
      <c r="BT157" s="153">
        <f t="shared" si="88"/>
        <v>0</v>
      </c>
      <c r="BU157" s="153">
        <f t="shared" si="89"/>
        <v>0</v>
      </c>
      <c r="BV157" s="153">
        <f t="shared" si="90"/>
        <v>0</v>
      </c>
      <c r="BW157" s="153">
        <f t="shared" si="91"/>
        <v>0</v>
      </c>
      <c r="BX157" s="153">
        <f t="shared" si="92"/>
        <v>0</v>
      </c>
      <c r="BY157" s="153">
        <f t="shared" si="93"/>
        <v>0</v>
      </c>
      <c r="BZ157" s="153">
        <f t="shared" si="94"/>
        <v>0</v>
      </c>
      <c r="CA157" s="153">
        <f t="shared" si="95"/>
        <v>0</v>
      </c>
      <c r="CB157" s="153">
        <f t="shared" si="96"/>
        <v>0</v>
      </c>
      <c r="CC157" s="153">
        <f t="shared" si="97"/>
        <v>0</v>
      </c>
      <c r="CD157" s="153">
        <f t="shared" si="98"/>
        <v>0</v>
      </c>
      <c r="CE157" s="153">
        <f t="shared" si="99"/>
        <v>0</v>
      </c>
      <c r="CF157" s="153">
        <f t="shared" si="100"/>
        <v>0</v>
      </c>
      <c r="CG157" s="153">
        <f t="shared" si="101"/>
        <v>0</v>
      </c>
      <c r="CH157" s="19"/>
      <c r="CI157" s="19"/>
      <c r="CJ157" s="19"/>
      <c r="CK157" s="19"/>
      <c r="CL157" s="19"/>
      <c r="CM157" s="19"/>
      <c r="CN157" s="19"/>
      <c r="CO157" s="19"/>
    </row>
    <row r="158" spans="2:93" ht="15" x14ac:dyDescent="0.25">
      <c r="B158" s="136">
        <f t="shared" si="102"/>
        <v>150</v>
      </c>
      <c r="C158" s="137"/>
      <c r="D158" s="138"/>
      <c r="E158" s="137" t="s">
        <v>154</v>
      </c>
      <c r="F158" s="137" t="s">
        <v>154</v>
      </c>
      <c r="G158" s="154"/>
      <c r="H158" s="154"/>
      <c r="I158" s="137" t="s">
        <v>154</v>
      </c>
      <c r="J158" s="154" t="s">
        <v>154</v>
      </c>
      <c r="K158" s="154" t="s">
        <v>154</v>
      </c>
      <c r="L158" s="137" t="s">
        <v>154</v>
      </c>
      <c r="M158" s="137" t="s">
        <v>154</v>
      </c>
      <c r="N158" s="557"/>
      <c r="O158" s="558"/>
      <c r="P158" s="558"/>
      <c r="Q158" s="55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40"/>
      <c r="AD158" s="140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41"/>
      <c r="AT158" s="141"/>
      <c r="AU158" s="141"/>
      <c r="AV158" s="141"/>
      <c r="AW158" s="141"/>
      <c r="AX158" s="141"/>
      <c r="AY158" s="142"/>
      <c r="BB158" s="153">
        <f t="shared" si="70"/>
        <v>0</v>
      </c>
      <c r="BC158" s="153">
        <f t="shared" si="71"/>
        <v>0</v>
      </c>
      <c r="BD158" s="153">
        <f t="shared" si="72"/>
        <v>0</v>
      </c>
      <c r="BE158" s="153">
        <f t="shared" si="73"/>
        <v>0</v>
      </c>
      <c r="BF158" s="153">
        <f t="shared" si="74"/>
        <v>0</v>
      </c>
      <c r="BG158" s="153">
        <f t="shared" si="75"/>
        <v>0</v>
      </c>
      <c r="BH158" s="153">
        <f t="shared" si="76"/>
        <v>0</v>
      </c>
      <c r="BI158" s="153">
        <f t="shared" si="77"/>
        <v>0</v>
      </c>
      <c r="BJ158" s="153">
        <f t="shared" si="78"/>
        <v>0</v>
      </c>
      <c r="BK158" s="153">
        <f t="shared" si="79"/>
        <v>0</v>
      </c>
      <c r="BL158" s="153">
        <f t="shared" si="80"/>
        <v>0</v>
      </c>
      <c r="BM158" s="153">
        <f t="shared" si="81"/>
        <v>0</v>
      </c>
      <c r="BN158" s="153">
        <f t="shared" si="82"/>
        <v>0</v>
      </c>
      <c r="BO158" s="153">
        <f t="shared" si="83"/>
        <v>0</v>
      </c>
      <c r="BP158" s="153">
        <f t="shared" si="84"/>
        <v>0</v>
      </c>
      <c r="BQ158" s="153">
        <f t="shared" si="85"/>
        <v>0</v>
      </c>
      <c r="BR158" s="153">
        <f t="shared" si="86"/>
        <v>0</v>
      </c>
      <c r="BS158" s="153">
        <f t="shared" si="87"/>
        <v>0</v>
      </c>
      <c r="BT158" s="153">
        <f t="shared" si="88"/>
        <v>0</v>
      </c>
      <c r="BU158" s="153">
        <f t="shared" si="89"/>
        <v>0</v>
      </c>
      <c r="BV158" s="153">
        <f t="shared" si="90"/>
        <v>0</v>
      </c>
      <c r="BW158" s="153">
        <f t="shared" si="91"/>
        <v>0</v>
      </c>
      <c r="BX158" s="153">
        <f t="shared" si="92"/>
        <v>0</v>
      </c>
      <c r="BY158" s="153">
        <f t="shared" si="93"/>
        <v>0</v>
      </c>
      <c r="BZ158" s="153">
        <f t="shared" si="94"/>
        <v>0</v>
      </c>
      <c r="CA158" s="153">
        <f t="shared" si="95"/>
        <v>0</v>
      </c>
      <c r="CB158" s="153">
        <f t="shared" si="96"/>
        <v>0</v>
      </c>
      <c r="CC158" s="153">
        <f t="shared" si="97"/>
        <v>0</v>
      </c>
      <c r="CD158" s="153">
        <f t="shared" si="98"/>
        <v>0</v>
      </c>
      <c r="CE158" s="153">
        <f t="shared" si="99"/>
        <v>0</v>
      </c>
      <c r="CF158" s="153">
        <f t="shared" si="100"/>
        <v>0</v>
      </c>
      <c r="CG158" s="153">
        <f t="shared" si="101"/>
        <v>0</v>
      </c>
      <c r="CH158" s="19"/>
      <c r="CI158" s="19"/>
      <c r="CJ158" s="19"/>
      <c r="CK158" s="19"/>
      <c r="CL158" s="19"/>
      <c r="CM158" s="19"/>
      <c r="CN158" s="19"/>
      <c r="CO158" s="19"/>
    </row>
    <row r="159" spans="2:93" ht="15" x14ac:dyDescent="0.25">
      <c r="B159" s="136">
        <f t="shared" si="102"/>
        <v>151</v>
      </c>
      <c r="C159" s="137"/>
      <c r="D159" s="138"/>
      <c r="E159" s="137" t="s">
        <v>154</v>
      </c>
      <c r="F159" s="137" t="s">
        <v>154</v>
      </c>
      <c r="G159" s="154"/>
      <c r="H159" s="154"/>
      <c r="I159" s="137" t="s">
        <v>154</v>
      </c>
      <c r="J159" s="154" t="s">
        <v>154</v>
      </c>
      <c r="K159" s="154" t="s">
        <v>154</v>
      </c>
      <c r="L159" s="137" t="s">
        <v>154</v>
      </c>
      <c r="M159" s="137" t="s">
        <v>154</v>
      </c>
      <c r="N159" s="557"/>
      <c r="O159" s="558"/>
      <c r="P159" s="558"/>
      <c r="Q159" s="55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40"/>
      <c r="AD159" s="140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41"/>
      <c r="AT159" s="141"/>
      <c r="AU159" s="141"/>
      <c r="AV159" s="141"/>
      <c r="AW159" s="141"/>
      <c r="AX159" s="141"/>
      <c r="AY159" s="142"/>
      <c r="BB159" s="153">
        <f t="shared" si="70"/>
        <v>0</v>
      </c>
      <c r="BC159" s="153">
        <f t="shared" si="71"/>
        <v>0</v>
      </c>
      <c r="BD159" s="153">
        <f t="shared" si="72"/>
        <v>0</v>
      </c>
      <c r="BE159" s="153">
        <f t="shared" si="73"/>
        <v>0</v>
      </c>
      <c r="BF159" s="153">
        <f t="shared" si="74"/>
        <v>0</v>
      </c>
      <c r="BG159" s="153">
        <f t="shared" si="75"/>
        <v>0</v>
      </c>
      <c r="BH159" s="153">
        <f t="shared" si="76"/>
        <v>0</v>
      </c>
      <c r="BI159" s="153">
        <f t="shared" si="77"/>
        <v>0</v>
      </c>
      <c r="BJ159" s="153">
        <f t="shared" si="78"/>
        <v>0</v>
      </c>
      <c r="BK159" s="153">
        <f t="shared" si="79"/>
        <v>0</v>
      </c>
      <c r="BL159" s="153">
        <f t="shared" si="80"/>
        <v>0</v>
      </c>
      <c r="BM159" s="153">
        <f t="shared" si="81"/>
        <v>0</v>
      </c>
      <c r="BN159" s="153">
        <f t="shared" si="82"/>
        <v>0</v>
      </c>
      <c r="BO159" s="153">
        <f t="shared" si="83"/>
        <v>0</v>
      </c>
      <c r="BP159" s="153">
        <f t="shared" si="84"/>
        <v>0</v>
      </c>
      <c r="BQ159" s="153">
        <f t="shared" si="85"/>
        <v>0</v>
      </c>
      <c r="BR159" s="153">
        <f t="shared" si="86"/>
        <v>0</v>
      </c>
      <c r="BS159" s="153">
        <f t="shared" si="87"/>
        <v>0</v>
      </c>
      <c r="BT159" s="153">
        <f t="shared" si="88"/>
        <v>0</v>
      </c>
      <c r="BU159" s="153">
        <f t="shared" si="89"/>
        <v>0</v>
      </c>
      <c r="BV159" s="153">
        <f t="shared" si="90"/>
        <v>0</v>
      </c>
      <c r="BW159" s="153">
        <f t="shared" si="91"/>
        <v>0</v>
      </c>
      <c r="BX159" s="153">
        <f t="shared" si="92"/>
        <v>0</v>
      </c>
      <c r="BY159" s="153">
        <f t="shared" si="93"/>
        <v>0</v>
      </c>
      <c r="BZ159" s="153">
        <f t="shared" si="94"/>
        <v>0</v>
      </c>
      <c r="CA159" s="153">
        <f t="shared" si="95"/>
        <v>0</v>
      </c>
      <c r="CB159" s="153">
        <f t="shared" si="96"/>
        <v>0</v>
      </c>
      <c r="CC159" s="153">
        <f t="shared" si="97"/>
        <v>0</v>
      </c>
      <c r="CD159" s="153">
        <f t="shared" si="98"/>
        <v>0</v>
      </c>
      <c r="CE159" s="153">
        <f t="shared" si="99"/>
        <v>0</v>
      </c>
      <c r="CF159" s="153">
        <f t="shared" si="100"/>
        <v>0</v>
      </c>
      <c r="CG159" s="153">
        <f t="shared" si="101"/>
        <v>0</v>
      </c>
      <c r="CH159" s="19"/>
      <c r="CI159" s="19"/>
      <c r="CJ159" s="19"/>
      <c r="CK159" s="19"/>
      <c r="CL159" s="19"/>
      <c r="CM159" s="19"/>
      <c r="CN159" s="19"/>
      <c r="CO159" s="19"/>
    </row>
    <row r="160" spans="2:93" ht="15" x14ac:dyDescent="0.25">
      <c r="B160" s="136">
        <f t="shared" si="102"/>
        <v>152</v>
      </c>
      <c r="C160" s="137"/>
      <c r="D160" s="138"/>
      <c r="E160" s="137" t="s">
        <v>154</v>
      </c>
      <c r="F160" s="137" t="s">
        <v>154</v>
      </c>
      <c r="G160" s="154"/>
      <c r="H160" s="154"/>
      <c r="I160" s="137" t="s">
        <v>154</v>
      </c>
      <c r="J160" s="154" t="s">
        <v>154</v>
      </c>
      <c r="K160" s="154" t="s">
        <v>154</v>
      </c>
      <c r="L160" s="137" t="s">
        <v>154</v>
      </c>
      <c r="M160" s="137" t="s">
        <v>154</v>
      </c>
      <c r="N160" s="557"/>
      <c r="O160" s="558"/>
      <c r="P160" s="558"/>
      <c r="Q160" s="55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40"/>
      <c r="AD160" s="140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41"/>
      <c r="AT160" s="141"/>
      <c r="AU160" s="141"/>
      <c r="AV160" s="141"/>
      <c r="AW160" s="141"/>
      <c r="AX160" s="141"/>
      <c r="AY160" s="142"/>
      <c r="BB160" s="153">
        <f t="shared" si="70"/>
        <v>0</v>
      </c>
      <c r="BC160" s="153">
        <f t="shared" si="71"/>
        <v>0</v>
      </c>
      <c r="BD160" s="153">
        <f t="shared" si="72"/>
        <v>0</v>
      </c>
      <c r="BE160" s="153">
        <f t="shared" si="73"/>
        <v>0</v>
      </c>
      <c r="BF160" s="153">
        <f t="shared" si="74"/>
        <v>0</v>
      </c>
      <c r="BG160" s="153">
        <f t="shared" si="75"/>
        <v>0</v>
      </c>
      <c r="BH160" s="153">
        <f t="shared" si="76"/>
        <v>0</v>
      </c>
      <c r="BI160" s="153">
        <f t="shared" si="77"/>
        <v>0</v>
      </c>
      <c r="BJ160" s="153">
        <f t="shared" si="78"/>
        <v>0</v>
      </c>
      <c r="BK160" s="153">
        <f t="shared" si="79"/>
        <v>0</v>
      </c>
      <c r="BL160" s="153">
        <f t="shared" si="80"/>
        <v>0</v>
      </c>
      <c r="BM160" s="153">
        <f t="shared" si="81"/>
        <v>0</v>
      </c>
      <c r="BN160" s="153">
        <f t="shared" si="82"/>
        <v>0</v>
      </c>
      <c r="BO160" s="153">
        <f t="shared" si="83"/>
        <v>0</v>
      </c>
      <c r="BP160" s="153">
        <f t="shared" si="84"/>
        <v>0</v>
      </c>
      <c r="BQ160" s="153">
        <f t="shared" si="85"/>
        <v>0</v>
      </c>
      <c r="BR160" s="153">
        <f t="shared" si="86"/>
        <v>0</v>
      </c>
      <c r="BS160" s="153">
        <f t="shared" si="87"/>
        <v>0</v>
      </c>
      <c r="BT160" s="153">
        <f t="shared" si="88"/>
        <v>0</v>
      </c>
      <c r="BU160" s="153">
        <f t="shared" si="89"/>
        <v>0</v>
      </c>
      <c r="BV160" s="153">
        <f t="shared" si="90"/>
        <v>0</v>
      </c>
      <c r="BW160" s="153">
        <f t="shared" si="91"/>
        <v>0</v>
      </c>
      <c r="BX160" s="153">
        <f t="shared" si="92"/>
        <v>0</v>
      </c>
      <c r="BY160" s="153">
        <f t="shared" si="93"/>
        <v>0</v>
      </c>
      <c r="BZ160" s="153">
        <f t="shared" si="94"/>
        <v>0</v>
      </c>
      <c r="CA160" s="153">
        <f t="shared" si="95"/>
        <v>0</v>
      </c>
      <c r="CB160" s="153">
        <f t="shared" si="96"/>
        <v>0</v>
      </c>
      <c r="CC160" s="153">
        <f t="shared" si="97"/>
        <v>0</v>
      </c>
      <c r="CD160" s="153">
        <f t="shared" si="98"/>
        <v>0</v>
      </c>
      <c r="CE160" s="153">
        <f t="shared" si="99"/>
        <v>0</v>
      </c>
      <c r="CF160" s="153">
        <f t="shared" si="100"/>
        <v>0</v>
      </c>
      <c r="CG160" s="153">
        <f t="shared" si="101"/>
        <v>0</v>
      </c>
      <c r="CH160" s="19"/>
      <c r="CI160" s="19"/>
      <c r="CJ160" s="19"/>
      <c r="CK160" s="19"/>
      <c r="CL160" s="19"/>
      <c r="CM160" s="19"/>
      <c r="CN160" s="19"/>
      <c r="CO160" s="19"/>
    </row>
    <row r="161" spans="2:93" ht="15" x14ac:dyDescent="0.25">
      <c r="B161" s="136">
        <f t="shared" si="102"/>
        <v>153</v>
      </c>
      <c r="C161" s="137"/>
      <c r="D161" s="138"/>
      <c r="E161" s="137" t="s">
        <v>154</v>
      </c>
      <c r="F161" s="137" t="s">
        <v>154</v>
      </c>
      <c r="G161" s="154"/>
      <c r="H161" s="154"/>
      <c r="I161" s="137" t="s">
        <v>154</v>
      </c>
      <c r="J161" s="154" t="s">
        <v>154</v>
      </c>
      <c r="K161" s="154" t="s">
        <v>154</v>
      </c>
      <c r="L161" s="137" t="s">
        <v>154</v>
      </c>
      <c r="M161" s="137" t="s">
        <v>154</v>
      </c>
      <c r="N161" s="557"/>
      <c r="O161" s="558"/>
      <c r="P161" s="558"/>
      <c r="Q161" s="55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40"/>
      <c r="AD161" s="140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41"/>
      <c r="AT161" s="141"/>
      <c r="AU161" s="141"/>
      <c r="AV161" s="141"/>
      <c r="AW161" s="141"/>
      <c r="AX161" s="141"/>
      <c r="AY161" s="142"/>
      <c r="BB161" s="153">
        <f t="shared" si="70"/>
        <v>0</v>
      </c>
      <c r="BC161" s="153">
        <f t="shared" si="71"/>
        <v>0</v>
      </c>
      <c r="BD161" s="153">
        <f t="shared" si="72"/>
        <v>0</v>
      </c>
      <c r="BE161" s="153">
        <f t="shared" si="73"/>
        <v>0</v>
      </c>
      <c r="BF161" s="153">
        <f t="shared" si="74"/>
        <v>0</v>
      </c>
      <c r="BG161" s="153">
        <f t="shared" si="75"/>
        <v>0</v>
      </c>
      <c r="BH161" s="153">
        <f t="shared" si="76"/>
        <v>0</v>
      </c>
      <c r="BI161" s="153">
        <f t="shared" si="77"/>
        <v>0</v>
      </c>
      <c r="BJ161" s="153">
        <f t="shared" si="78"/>
        <v>0</v>
      </c>
      <c r="BK161" s="153">
        <f t="shared" si="79"/>
        <v>0</v>
      </c>
      <c r="BL161" s="153">
        <f t="shared" si="80"/>
        <v>0</v>
      </c>
      <c r="BM161" s="153">
        <f t="shared" si="81"/>
        <v>0</v>
      </c>
      <c r="BN161" s="153">
        <f t="shared" si="82"/>
        <v>0</v>
      </c>
      <c r="BO161" s="153">
        <f t="shared" si="83"/>
        <v>0</v>
      </c>
      <c r="BP161" s="153">
        <f t="shared" si="84"/>
        <v>0</v>
      </c>
      <c r="BQ161" s="153">
        <f t="shared" si="85"/>
        <v>0</v>
      </c>
      <c r="BR161" s="153">
        <f t="shared" si="86"/>
        <v>0</v>
      </c>
      <c r="BS161" s="153">
        <f t="shared" si="87"/>
        <v>0</v>
      </c>
      <c r="BT161" s="153">
        <f t="shared" si="88"/>
        <v>0</v>
      </c>
      <c r="BU161" s="153">
        <f t="shared" si="89"/>
        <v>0</v>
      </c>
      <c r="BV161" s="153">
        <f t="shared" si="90"/>
        <v>0</v>
      </c>
      <c r="BW161" s="153">
        <f t="shared" si="91"/>
        <v>0</v>
      </c>
      <c r="BX161" s="153">
        <f t="shared" si="92"/>
        <v>0</v>
      </c>
      <c r="BY161" s="153">
        <f t="shared" si="93"/>
        <v>0</v>
      </c>
      <c r="BZ161" s="153">
        <f t="shared" si="94"/>
        <v>0</v>
      </c>
      <c r="CA161" s="153">
        <f t="shared" si="95"/>
        <v>0</v>
      </c>
      <c r="CB161" s="153">
        <f t="shared" si="96"/>
        <v>0</v>
      </c>
      <c r="CC161" s="153">
        <f t="shared" si="97"/>
        <v>0</v>
      </c>
      <c r="CD161" s="153">
        <f t="shared" si="98"/>
        <v>0</v>
      </c>
      <c r="CE161" s="153">
        <f t="shared" si="99"/>
        <v>0</v>
      </c>
      <c r="CF161" s="153">
        <f t="shared" si="100"/>
        <v>0</v>
      </c>
      <c r="CG161" s="153">
        <f t="shared" si="101"/>
        <v>0</v>
      </c>
      <c r="CH161" s="19"/>
      <c r="CI161" s="19"/>
      <c r="CJ161" s="19"/>
      <c r="CK161" s="19"/>
      <c r="CL161" s="19"/>
      <c r="CM161" s="19"/>
      <c r="CN161" s="19"/>
      <c r="CO161" s="19"/>
    </row>
    <row r="162" spans="2:93" ht="15" x14ac:dyDescent="0.25">
      <c r="B162" s="136">
        <f t="shared" si="102"/>
        <v>154</v>
      </c>
      <c r="C162" s="137"/>
      <c r="D162" s="138"/>
      <c r="E162" s="137" t="s">
        <v>154</v>
      </c>
      <c r="F162" s="137" t="s">
        <v>154</v>
      </c>
      <c r="G162" s="154"/>
      <c r="H162" s="154"/>
      <c r="I162" s="137" t="s">
        <v>154</v>
      </c>
      <c r="J162" s="154" t="s">
        <v>154</v>
      </c>
      <c r="K162" s="154" t="s">
        <v>154</v>
      </c>
      <c r="L162" s="137" t="s">
        <v>154</v>
      </c>
      <c r="M162" s="137" t="s">
        <v>154</v>
      </c>
      <c r="N162" s="557"/>
      <c r="O162" s="558"/>
      <c r="P162" s="558"/>
      <c r="Q162" s="55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40"/>
      <c r="AD162" s="140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41"/>
      <c r="AT162" s="141"/>
      <c r="AU162" s="141"/>
      <c r="AV162" s="141"/>
      <c r="AW162" s="141"/>
      <c r="AX162" s="141"/>
      <c r="AY162" s="142"/>
      <c r="BB162" s="153">
        <f t="shared" si="70"/>
        <v>0</v>
      </c>
      <c r="BC162" s="153">
        <f t="shared" si="71"/>
        <v>0</v>
      </c>
      <c r="BD162" s="153">
        <f t="shared" si="72"/>
        <v>0</v>
      </c>
      <c r="BE162" s="153">
        <f t="shared" si="73"/>
        <v>0</v>
      </c>
      <c r="BF162" s="153">
        <f t="shared" si="74"/>
        <v>0</v>
      </c>
      <c r="BG162" s="153">
        <f t="shared" si="75"/>
        <v>0</v>
      </c>
      <c r="BH162" s="153">
        <f t="shared" si="76"/>
        <v>0</v>
      </c>
      <c r="BI162" s="153">
        <f t="shared" si="77"/>
        <v>0</v>
      </c>
      <c r="BJ162" s="153">
        <f t="shared" si="78"/>
        <v>0</v>
      </c>
      <c r="BK162" s="153">
        <f t="shared" si="79"/>
        <v>0</v>
      </c>
      <c r="BL162" s="153">
        <f t="shared" si="80"/>
        <v>0</v>
      </c>
      <c r="BM162" s="153">
        <f t="shared" si="81"/>
        <v>0</v>
      </c>
      <c r="BN162" s="153">
        <f t="shared" si="82"/>
        <v>0</v>
      </c>
      <c r="BO162" s="153">
        <f t="shared" si="83"/>
        <v>0</v>
      </c>
      <c r="BP162" s="153">
        <f t="shared" si="84"/>
        <v>0</v>
      </c>
      <c r="BQ162" s="153">
        <f t="shared" si="85"/>
        <v>0</v>
      </c>
      <c r="BR162" s="153">
        <f t="shared" si="86"/>
        <v>0</v>
      </c>
      <c r="BS162" s="153">
        <f t="shared" si="87"/>
        <v>0</v>
      </c>
      <c r="BT162" s="153">
        <f t="shared" si="88"/>
        <v>0</v>
      </c>
      <c r="BU162" s="153">
        <f t="shared" si="89"/>
        <v>0</v>
      </c>
      <c r="BV162" s="153">
        <f t="shared" si="90"/>
        <v>0</v>
      </c>
      <c r="BW162" s="153">
        <f t="shared" si="91"/>
        <v>0</v>
      </c>
      <c r="BX162" s="153">
        <f t="shared" si="92"/>
        <v>0</v>
      </c>
      <c r="BY162" s="153">
        <f t="shared" si="93"/>
        <v>0</v>
      </c>
      <c r="BZ162" s="153">
        <f t="shared" si="94"/>
        <v>0</v>
      </c>
      <c r="CA162" s="153">
        <f t="shared" si="95"/>
        <v>0</v>
      </c>
      <c r="CB162" s="153">
        <f t="shared" si="96"/>
        <v>0</v>
      </c>
      <c r="CC162" s="153">
        <f t="shared" si="97"/>
        <v>0</v>
      </c>
      <c r="CD162" s="153">
        <f t="shared" si="98"/>
        <v>0</v>
      </c>
      <c r="CE162" s="153">
        <f t="shared" si="99"/>
        <v>0</v>
      </c>
      <c r="CF162" s="153">
        <f t="shared" si="100"/>
        <v>0</v>
      </c>
      <c r="CG162" s="153">
        <f t="shared" si="101"/>
        <v>0</v>
      </c>
      <c r="CH162" s="19"/>
      <c r="CI162" s="19"/>
      <c r="CJ162" s="19"/>
      <c r="CK162" s="19"/>
      <c r="CL162" s="19"/>
      <c r="CM162" s="19"/>
      <c r="CN162" s="19"/>
      <c r="CO162" s="19"/>
    </row>
    <row r="163" spans="2:93" ht="15" x14ac:dyDescent="0.25">
      <c r="B163" s="136">
        <f t="shared" si="102"/>
        <v>155</v>
      </c>
      <c r="C163" s="137"/>
      <c r="D163" s="138"/>
      <c r="E163" s="137" t="s">
        <v>154</v>
      </c>
      <c r="F163" s="137" t="s">
        <v>154</v>
      </c>
      <c r="G163" s="154"/>
      <c r="H163" s="154"/>
      <c r="I163" s="137" t="s">
        <v>154</v>
      </c>
      <c r="J163" s="154" t="s">
        <v>154</v>
      </c>
      <c r="K163" s="154" t="s">
        <v>154</v>
      </c>
      <c r="L163" s="137" t="s">
        <v>154</v>
      </c>
      <c r="M163" s="137" t="s">
        <v>154</v>
      </c>
      <c r="N163" s="557"/>
      <c r="O163" s="558"/>
      <c r="P163" s="558"/>
      <c r="Q163" s="55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40"/>
      <c r="AD163" s="140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41"/>
      <c r="AT163" s="141"/>
      <c r="AU163" s="141"/>
      <c r="AV163" s="141"/>
      <c r="AW163" s="141"/>
      <c r="AX163" s="141"/>
      <c r="AY163" s="142"/>
      <c r="BB163" s="153">
        <f t="shared" si="70"/>
        <v>0</v>
      </c>
      <c r="BC163" s="153">
        <f t="shared" si="71"/>
        <v>0</v>
      </c>
      <c r="BD163" s="153">
        <f t="shared" si="72"/>
        <v>0</v>
      </c>
      <c r="BE163" s="153">
        <f t="shared" si="73"/>
        <v>0</v>
      </c>
      <c r="BF163" s="153">
        <f t="shared" si="74"/>
        <v>0</v>
      </c>
      <c r="BG163" s="153">
        <f t="shared" si="75"/>
        <v>0</v>
      </c>
      <c r="BH163" s="153">
        <f t="shared" si="76"/>
        <v>0</v>
      </c>
      <c r="BI163" s="153">
        <f t="shared" si="77"/>
        <v>0</v>
      </c>
      <c r="BJ163" s="153">
        <f t="shared" si="78"/>
        <v>0</v>
      </c>
      <c r="BK163" s="153">
        <f t="shared" si="79"/>
        <v>0</v>
      </c>
      <c r="BL163" s="153">
        <f t="shared" si="80"/>
        <v>0</v>
      </c>
      <c r="BM163" s="153">
        <f t="shared" si="81"/>
        <v>0</v>
      </c>
      <c r="BN163" s="153">
        <f t="shared" si="82"/>
        <v>0</v>
      </c>
      <c r="BO163" s="153">
        <f t="shared" si="83"/>
        <v>0</v>
      </c>
      <c r="BP163" s="153">
        <f t="shared" si="84"/>
        <v>0</v>
      </c>
      <c r="BQ163" s="153">
        <f t="shared" si="85"/>
        <v>0</v>
      </c>
      <c r="BR163" s="153">
        <f t="shared" si="86"/>
        <v>0</v>
      </c>
      <c r="BS163" s="153">
        <f t="shared" si="87"/>
        <v>0</v>
      </c>
      <c r="BT163" s="153">
        <f t="shared" si="88"/>
        <v>0</v>
      </c>
      <c r="BU163" s="153">
        <f t="shared" si="89"/>
        <v>0</v>
      </c>
      <c r="BV163" s="153">
        <f t="shared" si="90"/>
        <v>0</v>
      </c>
      <c r="BW163" s="153">
        <f t="shared" si="91"/>
        <v>0</v>
      </c>
      <c r="BX163" s="153">
        <f t="shared" si="92"/>
        <v>0</v>
      </c>
      <c r="BY163" s="153">
        <f t="shared" si="93"/>
        <v>0</v>
      </c>
      <c r="BZ163" s="153">
        <f t="shared" si="94"/>
        <v>0</v>
      </c>
      <c r="CA163" s="153">
        <f t="shared" si="95"/>
        <v>0</v>
      </c>
      <c r="CB163" s="153">
        <f t="shared" si="96"/>
        <v>0</v>
      </c>
      <c r="CC163" s="153">
        <f t="shared" si="97"/>
        <v>0</v>
      </c>
      <c r="CD163" s="153">
        <f t="shared" si="98"/>
        <v>0</v>
      </c>
      <c r="CE163" s="153">
        <f t="shared" si="99"/>
        <v>0</v>
      </c>
      <c r="CF163" s="153">
        <f t="shared" si="100"/>
        <v>0</v>
      </c>
      <c r="CG163" s="153">
        <f t="shared" si="101"/>
        <v>0</v>
      </c>
      <c r="CH163" s="19"/>
      <c r="CI163" s="19"/>
      <c r="CJ163" s="19"/>
      <c r="CK163" s="19"/>
      <c r="CL163" s="19"/>
      <c r="CM163" s="19"/>
      <c r="CN163" s="19"/>
      <c r="CO163" s="19"/>
    </row>
    <row r="164" spans="2:93" ht="15" x14ac:dyDescent="0.25">
      <c r="B164" s="136">
        <f t="shared" si="102"/>
        <v>156</v>
      </c>
      <c r="C164" s="137"/>
      <c r="D164" s="138"/>
      <c r="E164" s="137" t="s">
        <v>154</v>
      </c>
      <c r="F164" s="137" t="s">
        <v>154</v>
      </c>
      <c r="G164" s="154"/>
      <c r="H164" s="154"/>
      <c r="I164" s="137" t="s">
        <v>154</v>
      </c>
      <c r="J164" s="154" t="s">
        <v>154</v>
      </c>
      <c r="K164" s="154" t="s">
        <v>154</v>
      </c>
      <c r="L164" s="137" t="s">
        <v>154</v>
      </c>
      <c r="M164" s="137" t="s">
        <v>154</v>
      </c>
      <c r="N164" s="557"/>
      <c r="O164" s="558"/>
      <c r="P164" s="558"/>
      <c r="Q164" s="55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40"/>
      <c r="AD164" s="140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41"/>
      <c r="AT164" s="141"/>
      <c r="AU164" s="141"/>
      <c r="AV164" s="141"/>
      <c r="AW164" s="141"/>
      <c r="AX164" s="141"/>
      <c r="AY164" s="142"/>
      <c r="BB164" s="153">
        <f t="shared" si="70"/>
        <v>0</v>
      </c>
      <c r="BC164" s="153">
        <f t="shared" si="71"/>
        <v>0</v>
      </c>
      <c r="BD164" s="153">
        <f t="shared" si="72"/>
        <v>0</v>
      </c>
      <c r="BE164" s="153">
        <f t="shared" si="73"/>
        <v>0</v>
      </c>
      <c r="BF164" s="153">
        <f t="shared" si="74"/>
        <v>0</v>
      </c>
      <c r="BG164" s="153">
        <f t="shared" si="75"/>
        <v>0</v>
      </c>
      <c r="BH164" s="153">
        <f t="shared" si="76"/>
        <v>0</v>
      </c>
      <c r="BI164" s="153">
        <f t="shared" si="77"/>
        <v>0</v>
      </c>
      <c r="BJ164" s="153">
        <f t="shared" si="78"/>
        <v>0</v>
      </c>
      <c r="BK164" s="153">
        <f t="shared" si="79"/>
        <v>0</v>
      </c>
      <c r="BL164" s="153">
        <f t="shared" si="80"/>
        <v>0</v>
      </c>
      <c r="BM164" s="153">
        <f t="shared" si="81"/>
        <v>0</v>
      </c>
      <c r="BN164" s="153">
        <f t="shared" si="82"/>
        <v>0</v>
      </c>
      <c r="BO164" s="153">
        <f t="shared" si="83"/>
        <v>0</v>
      </c>
      <c r="BP164" s="153">
        <f t="shared" si="84"/>
        <v>0</v>
      </c>
      <c r="BQ164" s="153">
        <f t="shared" si="85"/>
        <v>0</v>
      </c>
      <c r="BR164" s="153">
        <f t="shared" si="86"/>
        <v>0</v>
      </c>
      <c r="BS164" s="153">
        <f t="shared" si="87"/>
        <v>0</v>
      </c>
      <c r="BT164" s="153">
        <f t="shared" si="88"/>
        <v>0</v>
      </c>
      <c r="BU164" s="153">
        <f t="shared" si="89"/>
        <v>0</v>
      </c>
      <c r="BV164" s="153">
        <f t="shared" si="90"/>
        <v>0</v>
      </c>
      <c r="BW164" s="153">
        <f t="shared" si="91"/>
        <v>0</v>
      </c>
      <c r="BX164" s="153">
        <f t="shared" si="92"/>
        <v>0</v>
      </c>
      <c r="BY164" s="153">
        <f t="shared" si="93"/>
        <v>0</v>
      </c>
      <c r="BZ164" s="153">
        <f t="shared" si="94"/>
        <v>0</v>
      </c>
      <c r="CA164" s="153">
        <f t="shared" si="95"/>
        <v>0</v>
      </c>
      <c r="CB164" s="153">
        <f t="shared" si="96"/>
        <v>0</v>
      </c>
      <c r="CC164" s="153">
        <f t="shared" si="97"/>
        <v>0</v>
      </c>
      <c r="CD164" s="153">
        <f t="shared" si="98"/>
        <v>0</v>
      </c>
      <c r="CE164" s="153">
        <f t="shared" si="99"/>
        <v>0</v>
      </c>
      <c r="CF164" s="153">
        <f t="shared" si="100"/>
        <v>0</v>
      </c>
      <c r="CG164" s="153">
        <f t="shared" si="101"/>
        <v>0</v>
      </c>
      <c r="CH164" s="19"/>
      <c r="CI164" s="19"/>
      <c r="CJ164" s="19"/>
      <c r="CK164" s="19"/>
      <c r="CL164" s="19"/>
      <c r="CM164" s="19"/>
      <c r="CN164" s="19"/>
      <c r="CO164" s="19"/>
    </row>
    <row r="165" spans="2:93" ht="15" x14ac:dyDescent="0.25">
      <c r="B165" s="136">
        <f t="shared" si="102"/>
        <v>157</v>
      </c>
      <c r="C165" s="137"/>
      <c r="D165" s="138"/>
      <c r="E165" s="137" t="s">
        <v>154</v>
      </c>
      <c r="F165" s="137" t="s">
        <v>154</v>
      </c>
      <c r="G165" s="154"/>
      <c r="H165" s="154"/>
      <c r="I165" s="137" t="s">
        <v>154</v>
      </c>
      <c r="J165" s="154" t="s">
        <v>154</v>
      </c>
      <c r="K165" s="154" t="s">
        <v>154</v>
      </c>
      <c r="L165" s="137" t="s">
        <v>154</v>
      </c>
      <c r="M165" s="137" t="s">
        <v>154</v>
      </c>
      <c r="N165" s="557"/>
      <c r="O165" s="558"/>
      <c r="P165" s="558"/>
      <c r="Q165" s="55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40"/>
      <c r="AD165" s="140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41"/>
      <c r="AT165" s="141"/>
      <c r="AU165" s="141"/>
      <c r="AV165" s="141"/>
      <c r="AW165" s="141"/>
      <c r="AX165" s="141"/>
      <c r="AY165" s="142"/>
      <c r="BB165" s="153">
        <f t="shared" si="70"/>
        <v>0</v>
      </c>
      <c r="BC165" s="153">
        <f t="shared" si="71"/>
        <v>0</v>
      </c>
      <c r="BD165" s="153">
        <f t="shared" si="72"/>
        <v>0</v>
      </c>
      <c r="BE165" s="153">
        <f t="shared" si="73"/>
        <v>0</v>
      </c>
      <c r="BF165" s="153">
        <f t="shared" si="74"/>
        <v>0</v>
      </c>
      <c r="BG165" s="153">
        <f t="shared" si="75"/>
        <v>0</v>
      </c>
      <c r="BH165" s="153">
        <f t="shared" si="76"/>
        <v>0</v>
      </c>
      <c r="BI165" s="153">
        <f t="shared" si="77"/>
        <v>0</v>
      </c>
      <c r="BJ165" s="153">
        <f t="shared" si="78"/>
        <v>0</v>
      </c>
      <c r="BK165" s="153">
        <f t="shared" si="79"/>
        <v>0</v>
      </c>
      <c r="BL165" s="153">
        <f t="shared" si="80"/>
        <v>0</v>
      </c>
      <c r="BM165" s="153">
        <f t="shared" si="81"/>
        <v>0</v>
      </c>
      <c r="BN165" s="153">
        <f t="shared" si="82"/>
        <v>0</v>
      </c>
      <c r="BO165" s="153">
        <f t="shared" si="83"/>
        <v>0</v>
      </c>
      <c r="BP165" s="153">
        <f t="shared" si="84"/>
        <v>0</v>
      </c>
      <c r="BQ165" s="153">
        <f t="shared" si="85"/>
        <v>0</v>
      </c>
      <c r="BR165" s="153">
        <f t="shared" si="86"/>
        <v>0</v>
      </c>
      <c r="BS165" s="153">
        <f t="shared" si="87"/>
        <v>0</v>
      </c>
      <c r="BT165" s="153">
        <f t="shared" si="88"/>
        <v>0</v>
      </c>
      <c r="BU165" s="153">
        <f t="shared" si="89"/>
        <v>0</v>
      </c>
      <c r="BV165" s="153">
        <f t="shared" si="90"/>
        <v>0</v>
      </c>
      <c r="BW165" s="153">
        <f t="shared" si="91"/>
        <v>0</v>
      </c>
      <c r="BX165" s="153">
        <f t="shared" si="92"/>
        <v>0</v>
      </c>
      <c r="BY165" s="153">
        <f t="shared" si="93"/>
        <v>0</v>
      </c>
      <c r="BZ165" s="153">
        <f t="shared" si="94"/>
        <v>0</v>
      </c>
      <c r="CA165" s="153">
        <f t="shared" si="95"/>
        <v>0</v>
      </c>
      <c r="CB165" s="153">
        <f t="shared" si="96"/>
        <v>0</v>
      </c>
      <c r="CC165" s="153">
        <f t="shared" si="97"/>
        <v>0</v>
      </c>
      <c r="CD165" s="153">
        <f t="shared" si="98"/>
        <v>0</v>
      </c>
      <c r="CE165" s="153">
        <f t="shared" si="99"/>
        <v>0</v>
      </c>
      <c r="CF165" s="153">
        <f t="shared" si="100"/>
        <v>0</v>
      </c>
      <c r="CG165" s="153">
        <f t="shared" si="101"/>
        <v>0</v>
      </c>
      <c r="CH165" s="19"/>
      <c r="CI165" s="19"/>
      <c r="CJ165" s="19"/>
      <c r="CK165" s="19"/>
      <c r="CL165" s="19"/>
      <c r="CM165" s="19"/>
      <c r="CN165" s="19"/>
      <c r="CO165" s="19"/>
    </row>
    <row r="166" spans="2:93" ht="15" x14ac:dyDescent="0.25">
      <c r="B166" s="136">
        <f t="shared" si="102"/>
        <v>158</v>
      </c>
      <c r="C166" s="137"/>
      <c r="D166" s="138"/>
      <c r="E166" s="137" t="s">
        <v>154</v>
      </c>
      <c r="F166" s="137" t="s">
        <v>154</v>
      </c>
      <c r="G166" s="154"/>
      <c r="H166" s="154"/>
      <c r="I166" s="137" t="s">
        <v>154</v>
      </c>
      <c r="J166" s="154" t="s">
        <v>154</v>
      </c>
      <c r="K166" s="154" t="s">
        <v>154</v>
      </c>
      <c r="L166" s="137" t="s">
        <v>154</v>
      </c>
      <c r="M166" s="137" t="s">
        <v>154</v>
      </c>
      <c r="N166" s="557"/>
      <c r="O166" s="558"/>
      <c r="P166" s="558"/>
      <c r="Q166" s="55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40"/>
      <c r="AD166" s="140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41"/>
      <c r="AT166" s="141"/>
      <c r="AU166" s="141"/>
      <c r="AV166" s="141"/>
      <c r="AW166" s="141"/>
      <c r="AX166" s="141"/>
      <c r="AY166" s="142"/>
      <c r="BB166" s="153">
        <f t="shared" si="70"/>
        <v>0</v>
      </c>
      <c r="BC166" s="153">
        <f t="shared" si="71"/>
        <v>0</v>
      </c>
      <c r="BD166" s="153">
        <f t="shared" si="72"/>
        <v>0</v>
      </c>
      <c r="BE166" s="153">
        <f t="shared" si="73"/>
        <v>0</v>
      </c>
      <c r="BF166" s="153">
        <f t="shared" si="74"/>
        <v>0</v>
      </c>
      <c r="BG166" s="153">
        <f t="shared" si="75"/>
        <v>0</v>
      </c>
      <c r="BH166" s="153">
        <f t="shared" si="76"/>
        <v>0</v>
      </c>
      <c r="BI166" s="153">
        <f t="shared" si="77"/>
        <v>0</v>
      </c>
      <c r="BJ166" s="153">
        <f t="shared" si="78"/>
        <v>0</v>
      </c>
      <c r="BK166" s="153">
        <f t="shared" si="79"/>
        <v>0</v>
      </c>
      <c r="BL166" s="153">
        <f t="shared" si="80"/>
        <v>0</v>
      </c>
      <c r="BM166" s="153">
        <f t="shared" si="81"/>
        <v>0</v>
      </c>
      <c r="BN166" s="153">
        <f t="shared" si="82"/>
        <v>0</v>
      </c>
      <c r="BO166" s="153">
        <f t="shared" si="83"/>
        <v>0</v>
      </c>
      <c r="BP166" s="153">
        <f t="shared" si="84"/>
        <v>0</v>
      </c>
      <c r="BQ166" s="153">
        <f t="shared" si="85"/>
        <v>0</v>
      </c>
      <c r="BR166" s="153">
        <f t="shared" si="86"/>
        <v>0</v>
      </c>
      <c r="BS166" s="153">
        <f t="shared" si="87"/>
        <v>0</v>
      </c>
      <c r="BT166" s="153">
        <f t="shared" si="88"/>
        <v>0</v>
      </c>
      <c r="BU166" s="153">
        <f t="shared" si="89"/>
        <v>0</v>
      </c>
      <c r="BV166" s="153">
        <f t="shared" si="90"/>
        <v>0</v>
      </c>
      <c r="BW166" s="153">
        <f t="shared" si="91"/>
        <v>0</v>
      </c>
      <c r="BX166" s="153">
        <f t="shared" si="92"/>
        <v>0</v>
      </c>
      <c r="BY166" s="153">
        <f t="shared" si="93"/>
        <v>0</v>
      </c>
      <c r="BZ166" s="153">
        <f t="shared" si="94"/>
        <v>0</v>
      </c>
      <c r="CA166" s="153">
        <f t="shared" si="95"/>
        <v>0</v>
      </c>
      <c r="CB166" s="153">
        <f t="shared" si="96"/>
        <v>0</v>
      </c>
      <c r="CC166" s="153">
        <f t="shared" si="97"/>
        <v>0</v>
      </c>
      <c r="CD166" s="153">
        <f t="shared" si="98"/>
        <v>0</v>
      </c>
      <c r="CE166" s="153">
        <f t="shared" si="99"/>
        <v>0</v>
      </c>
      <c r="CF166" s="153">
        <f t="shared" si="100"/>
        <v>0</v>
      </c>
      <c r="CG166" s="153">
        <f t="shared" si="101"/>
        <v>0</v>
      </c>
      <c r="CH166" s="19"/>
      <c r="CI166" s="19"/>
      <c r="CJ166" s="19"/>
      <c r="CK166" s="19"/>
      <c r="CL166" s="19"/>
      <c r="CM166" s="19"/>
      <c r="CN166" s="19"/>
      <c r="CO166" s="19"/>
    </row>
    <row r="167" spans="2:93" ht="15" x14ac:dyDescent="0.25">
      <c r="B167" s="136">
        <f t="shared" si="102"/>
        <v>159</v>
      </c>
      <c r="C167" s="137"/>
      <c r="D167" s="138"/>
      <c r="E167" s="137" t="s">
        <v>154</v>
      </c>
      <c r="F167" s="137" t="s">
        <v>154</v>
      </c>
      <c r="G167" s="154"/>
      <c r="H167" s="154"/>
      <c r="I167" s="137" t="s">
        <v>154</v>
      </c>
      <c r="J167" s="154" t="s">
        <v>154</v>
      </c>
      <c r="K167" s="154" t="s">
        <v>154</v>
      </c>
      <c r="L167" s="137" t="s">
        <v>154</v>
      </c>
      <c r="M167" s="137" t="s">
        <v>154</v>
      </c>
      <c r="N167" s="557"/>
      <c r="O167" s="558"/>
      <c r="P167" s="558"/>
      <c r="Q167" s="55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40"/>
      <c r="AD167" s="140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41"/>
      <c r="AT167" s="141"/>
      <c r="AU167" s="141"/>
      <c r="AV167" s="141"/>
      <c r="AW167" s="141"/>
      <c r="AX167" s="141"/>
      <c r="AY167" s="142"/>
      <c r="BB167" s="153">
        <f t="shared" si="70"/>
        <v>0</v>
      </c>
      <c r="BC167" s="153">
        <f t="shared" si="71"/>
        <v>0</v>
      </c>
      <c r="BD167" s="153">
        <f t="shared" si="72"/>
        <v>0</v>
      </c>
      <c r="BE167" s="153">
        <f t="shared" si="73"/>
        <v>0</v>
      </c>
      <c r="BF167" s="153">
        <f t="shared" si="74"/>
        <v>0</v>
      </c>
      <c r="BG167" s="153">
        <f t="shared" si="75"/>
        <v>0</v>
      </c>
      <c r="BH167" s="153">
        <f t="shared" si="76"/>
        <v>0</v>
      </c>
      <c r="BI167" s="153">
        <f t="shared" si="77"/>
        <v>0</v>
      </c>
      <c r="BJ167" s="153">
        <f t="shared" si="78"/>
        <v>0</v>
      </c>
      <c r="BK167" s="153">
        <f t="shared" si="79"/>
        <v>0</v>
      </c>
      <c r="BL167" s="153">
        <f t="shared" si="80"/>
        <v>0</v>
      </c>
      <c r="BM167" s="153">
        <f t="shared" si="81"/>
        <v>0</v>
      </c>
      <c r="BN167" s="153">
        <f t="shared" si="82"/>
        <v>0</v>
      </c>
      <c r="BO167" s="153">
        <f t="shared" si="83"/>
        <v>0</v>
      </c>
      <c r="BP167" s="153">
        <f t="shared" si="84"/>
        <v>0</v>
      </c>
      <c r="BQ167" s="153">
        <f t="shared" si="85"/>
        <v>0</v>
      </c>
      <c r="BR167" s="153">
        <f t="shared" si="86"/>
        <v>0</v>
      </c>
      <c r="BS167" s="153">
        <f t="shared" si="87"/>
        <v>0</v>
      </c>
      <c r="BT167" s="153">
        <f t="shared" si="88"/>
        <v>0</v>
      </c>
      <c r="BU167" s="153">
        <f t="shared" si="89"/>
        <v>0</v>
      </c>
      <c r="BV167" s="153">
        <f t="shared" si="90"/>
        <v>0</v>
      </c>
      <c r="BW167" s="153">
        <f t="shared" si="91"/>
        <v>0</v>
      </c>
      <c r="BX167" s="153">
        <f t="shared" si="92"/>
        <v>0</v>
      </c>
      <c r="BY167" s="153">
        <f t="shared" si="93"/>
        <v>0</v>
      </c>
      <c r="BZ167" s="153">
        <f t="shared" si="94"/>
        <v>0</v>
      </c>
      <c r="CA167" s="153">
        <f t="shared" si="95"/>
        <v>0</v>
      </c>
      <c r="CB167" s="153">
        <f t="shared" si="96"/>
        <v>0</v>
      </c>
      <c r="CC167" s="153">
        <f t="shared" si="97"/>
        <v>0</v>
      </c>
      <c r="CD167" s="153">
        <f t="shared" si="98"/>
        <v>0</v>
      </c>
      <c r="CE167" s="153">
        <f t="shared" si="99"/>
        <v>0</v>
      </c>
      <c r="CF167" s="153">
        <f t="shared" si="100"/>
        <v>0</v>
      </c>
      <c r="CG167" s="153">
        <f t="shared" si="101"/>
        <v>0</v>
      </c>
      <c r="CH167" s="19"/>
      <c r="CI167" s="19"/>
      <c r="CJ167" s="19"/>
      <c r="CK167" s="19"/>
      <c r="CL167" s="19"/>
      <c r="CM167" s="19"/>
      <c r="CN167" s="19"/>
      <c r="CO167" s="19"/>
    </row>
    <row r="168" spans="2:93" ht="15" x14ac:dyDescent="0.25">
      <c r="B168" s="136">
        <f t="shared" si="102"/>
        <v>160</v>
      </c>
      <c r="C168" s="137"/>
      <c r="D168" s="138"/>
      <c r="E168" s="137" t="s">
        <v>154</v>
      </c>
      <c r="F168" s="137" t="s">
        <v>154</v>
      </c>
      <c r="G168" s="154"/>
      <c r="H168" s="154"/>
      <c r="I168" s="137" t="s">
        <v>154</v>
      </c>
      <c r="J168" s="154" t="s">
        <v>154</v>
      </c>
      <c r="K168" s="154" t="s">
        <v>154</v>
      </c>
      <c r="L168" s="137" t="s">
        <v>154</v>
      </c>
      <c r="M168" s="137" t="s">
        <v>154</v>
      </c>
      <c r="N168" s="557"/>
      <c r="O168" s="558"/>
      <c r="P168" s="558"/>
      <c r="Q168" s="55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40"/>
      <c r="AD168" s="140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41"/>
      <c r="AT168" s="141"/>
      <c r="AU168" s="141"/>
      <c r="AV168" s="141"/>
      <c r="AW168" s="141"/>
      <c r="AX168" s="141"/>
      <c r="AY168" s="142"/>
      <c r="BB168" s="153">
        <f t="shared" si="70"/>
        <v>0</v>
      </c>
      <c r="BC168" s="153">
        <f t="shared" si="71"/>
        <v>0</v>
      </c>
      <c r="BD168" s="153">
        <f t="shared" si="72"/>
        <v>0</v>
      </c>
      <c r="BE168" s="153">
        <f t="shared" si="73"/>
        <v>0</v>
      </c>
      <c r="BF168" s="153">
        <f t="shared" si="74"/>
        <v>0</v>
      </c>
      <c r="BG168" s="153">
        <f t="shared" si="75"/>
        <v>0</v>
      </c>
      <c r="BH168" s="153">
        <f t="shared" si="76"/>
        <v>0</v>
      </c>
      <c r="BI168" s="153">
        <f t="shared" si="77"/>
        <v>0</v>
      </c>
      <c r="BJ168" s="153">
        <f t="shared" si="78"/>
        <v>0</v>
      </c>
      <c r="BK168" s="153">
        <f t="shared" si="79"/>
        <v>0</v>
      </c>
      <c r="BL168" s="153">
        <f t="shared" si="80"/>
        <v>0</v>
      </c>
      <c r="BM168" s="153">
        <f t="shared" si="81"/>
        <v>0</v>
      </c>
      <c r="BN168" s="153">
        <f t="shared" si="82"/>
        <v>0</v>
      </c>
      <c r="BO168" s="153">
        <f t="shared" si="83"/>
        <v>0</v>
      </c>
      <c r="BP168" s="153">
        <f t="shared" si="84"/>
        <v>0</v>
      </c>
      <c r="BQ168" s="153">
        <f t="shared" si="85"/>
        <v>0</v>
      </c>
      <c r="BR168" s="153">
        <f t="shared" si="86"/>
        <v>0</v>
      </c>
      <c r="BS168" s="153">
        <f t="shared" si="87"/>
        <v>0</v>
      </c>
      <c r="BT168" s="153">
        <f t="shared" si="88"/>
        <v>0</v>
      </c>
      <c r="BU168" s="153">
        <f t="shared" si="89"/>
        <v>0</v>
      </c>
      <c r="BV168" s="153">
        <f t="shared" si="90"/>
        <v>0</v>
      </c>
      <c r="BW168" s="153">
        <f t="shared" si="91"/>
        <v>0</v>
      </c>
      <c r="BX168" s="153">
        <f t="shared" si="92"/>
        <v>0</v>
      </c>
      <c r="BY168" s="153">
        <f t="shared" si="93"/>
        <v>0</v>
      </c>
      <c r="BZ168" s="153">
        <f t="shared" si="94"/>
        <v>0</v>
      </c>
      <c r="CA168" s="153">
        <f t="shared" si="95"/>
        <v>0</v>
      </c>
      <c r="CB168" s="153">
        <f t="shared" si="96"/>
        <v>0</v>
      </c>
      <c r="CC168" s="153">
        <f t="shared" si="97"/>
        <v>0</v>
      </c>
      <c r="CD168" s="153">
        <f t="shared" si="98"/>
        <v>0</v>
      </c>
      <c r="CE168" s="153">
        <f t="shared" si="99"/>
        <v>0</v>
      </c>
      <c r="CF168" s="153">
        <f t="shared" si="100"/>
        <v>0</v>
      </c>
      <c r="CG168" s="153">
        <f t="shared" si="101"/>
        <v>0</v>
      </c>
      <c r="CH168" s="19"/>
      <c r="CI168" s="19"/>
      <c r="CJ168" s="19"/>
      <c r="CK168" s="19"/>
      <c r="CL168" s="19"/>
      <c r="CM168" s="19"/>
      <c r="CN168" s="19"/>
      <c r="CO168" s="19"/>
    </row>
    <row r="169" spans="2:93" ht="15" x14ac:dyDescent="0.25">
      <c r="B169" s="136">
        <f t="shared" si="102"/>
        <v>161</v>
      </c>
      <c r="C169" s="137"/>
      <c r="D169" s="138"/>
      <c r="E169" s="137" t="s">
        <v>154</v>
      </c>
      <c r="F169" s="137" t="s">
        <v>154</v>
      </c>
      <c r="G169" s="154"/>
      <c r="H169" s="154"/>
      <c r="I169" s="137" t="s">
        <v>154</v>
      </c>
      <c r="J169" s="154" t="s">
        <v>154</v>
      </c>
      <c r="K169" s="154" t="s">
        <v>154</v>
      </c>
      <c r="L169" s="137" t="s">
        <v>154</v>
      </c>
      <c r="M169" s="137" t="s">
        <v>154</v>
      </c>
      <c r="N169" s="557"/>
      <c r="O169" s="558"/>
      <c r="P169" s="558"/>
      <c r="Q169" s="55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40"/>
      <c r="AD169" s="140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41"/>
      <c r="AT169" s="141"/>
      <c r="AU169" s="141"/>
      <c r="AV169" s="141"/>
      <c r="AW169" s="141"/>
      <c r="AX169" s="141"/>
      <c r="AY169" s="142"/>
      <c r="BB169" s="153">
        <f t="shared" si="70"/>
        <v>0</v>
      </c>
      <c r="BC169" s="153">
        <f t="shared" si="71"/>
        <v>0</v>
      </c>
      <c r="BD169" s="153">
        <f t="shared" si="72"/>
        <v>0</v>
      </c>
      <c r="BE169" s="153">
        <f t="shared" si="73"/>
        <v>0</v>
      </c>
      <c r="BF169" s="153">
        <f t="shared" si="74"/>
        <v>0</v>
      </c>
      <c r="BG169" s="153">
        <f t="shared" si="75"/>
        <v>0</v>
      </c>
      <c r="BH169" s="153">
        <f t="shared" si="76"/>
        <v>0</v>
      </c>
      <c r="BI169" s="153">
        <f t="shared" si="77"/>
        <v>0</v>
      </c>
      <c r="BJ169" s="153">
        <f t="shared" si="78"/>
        <v>0</v>
      </c>
      <c r="BK169" s="153">
        <f t="shared" si="79"/>
        <v>0</v>
      </c>
      <c r="BL169" s="153">
        <f t="shared" si="80"/>
        <v>0</v>
      </c>
      <c r="BM169" s="153">
        <f t="shared" si="81"/>
        <v>0</v>
      </c>
      <c r="BN169" s="153">
        <f t="shared" si="82"/>
        <v>0</v>
      </c>
      <c r="BO169" s="153">
        <f t="shared" si="83"/>
        <v>0</v>
      </c>
      <c r="BP169" s="153">
        <f t="shared" si="84"/>
        <v>0</v>
      </c>
      <c r="BQ169" s="153">
        <f t="shared" si="85"/>
        <v>0</v>
      </c>
      <c r="BR169" s="153">
        <f t="shared" si="86"/>
        <v>0</v>
      </c>
      <c r="BS169" s="153">
        <f t="shared" si="87"/>
        <v>0</v>
      </c>
      <c r="BT169" s="153">
        <f t="shared" si="88"/>
        <v>0</v>
      </c>
      <c r="BU169" s="153">
        <f t="shared" si="89"/>
        <v>0</v>
      </c>
      <c r="BV169" s="153">
        <f t="shared" si="90"/>
        <v>0</v>
      </c>
      <c r="BW169" s="153">
        <f t="shared" si="91"/>
        <v>0</v>
      </c>
      <c r="BX169" s="153">
        <f t="shared" si="92"/>
        <v>0</v>
      </c>
      <c r="BY169" s="153">
        <f t="shared" si="93"/>
        <v>0</v>
      </c>
      <c r="BZ169" s="153">
        <f t="shared" si="94"/>
        <v>0</v>
      </c>
      <c r="CA169" s="153">
        <f t="shared" si="95"/>
        <v>0</v>
      </c>
      <c r="CB169" s="153">
        <f t="shared" si="96"/>
        <v>0</v>
      </c>
      <c r="CC169" s="153">
        <f t="shared" si="97"/>
        <v>0</v>
      </c>
      <c r="CD169" s="153">
        <f t="shared" si="98"/>
        <v>0</v>
      </c>
      <c r="CE169" s="153">
        <f t="shared" si="99"/>
        <v>0</v>
      </c>
      <c r="CF169" s="153">
        <f t="shared" si="100"/>
        <v>0</v>
      </c>
      <c r="CG169" s="153">
        <f t="shared" si="101"/>
        <v>0</v>
      </c>
      <c r="CH169" s="19"/>
      <c r="CI169" s="19"/>
      <c r="CJ169" s="19"/>
      <c r="CK169" s="19"/>
      <c r="CL169" s="19"/>
      <c r="CM169" s="19"/>
      <c r="CN169" s="19"/>
      <c r="CO169" s="19"/>
    </row>
    <row r="170" spans="2:93" ht="15" x14ac:dyDescent="0.25">
      <c r="B170" s="136">
        <f t="shared" si="102"/>
        <v>162</v>
      </c>
      <c r="C170" s="137"/>
      <c r="D170" s="138"/>
      <c r="E170" s="137" t="s">
        <v>154</v>
      </c>
      <c r="F170" s="137" t="s">
        <v>154</v>
      </c>
      <c r="G170" s="154"/>
      <c r="H170" s="154"/>
      <c r="I170" s="137" t="s">
        <v>154</v>
      </c>
      <c r="J170" s="154" t="s">
        <v>154</v>
      </c>
      <c r="K170" s="154" t="s">
        <v>154</v>
      </c>
      <c r="L170" s="137" t="s">
        <v>154</v>
      </c>
      <c r="M170" s="137" t="s">
        <v>154</v>
      </c>
      <c r="N170" s="557"/>
      <c r="O170" s="558"/>
      <c r="P170" s="558"/>
      <c r="Q170" s="55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40"/>
      <c r="AD170" s="140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41"/>
      <c r="AT170" s="141"/>
      <c r="AU170" s="141"/>
      <c r="AV170" s="141"/>
      <c r="AW170" s="141"/>
      <c r="AX170" s="141"/>
      <c r="AY170" s="142"/>
      <c r="BB170" s="153">
        <f t="shared" si="70"/>
        <v>0</v>
      </c>
      <c r="BC170" s="153">
        <f t="shared" si="71"/>
        <v>0</v>
      </c>
      <c r="BD170" s="153">
        <f t="shared" si="72"/>
        <v>0</v>
      </c>
      <c r="BE170" s="153">
        <f t="shared" si="73"/>
        <v>0</v>
      </c>
      <c r="BF170" s="153">
        <f t="shared" si="74"/>
        <v>0</v>
      </c>
      <c r="BG170" s="153">
        <f t="shared" si="75"/>
        <v>0</v>
      </c>
      <c r="BH170" s="153">
        <f t="shared" si="76"/>
        <v>0</v>
      </c>
      <c r="BI170" s="153">
        <f t="shared" si="77"/>
        <v>0</v>
      </c>
      <c r="BJ170" s="153">
        <f t="shared" si="78"/>
        <v>0</v>
      </c>
      <c r="BK170" s="153">
        <f t="shared" si="79"/>
        <v>0</v>
      </c>
      <c r="BL170" s="153">
        <f t="shared" si="80"/>
        <v>0</v>
      </c>
      <c r="BM170" s="153">
        <f t="shared" si="81"/>
        <v>0</v>
      </c>
      <c r="BN170" s="153">
        <f t="shared" si="82"/>
        <v>0</v>
      </c>
      <c r="BO170" s="153">
        <f t="shared" si="83"/>
        <v>0</v>
      </c>
      <c r="BP170" s="153">
        <f t="shared" si="84"/>
        <v>0</v>
      </c>
      <c r="BQ170" s="153">
        <f t="shared" si="85"/>
        <v>0</v>
      </c>
      <c r="BR170" s="153">
        <f t="shared" si="86"/>
        <v>0</v>
      </c>
      <c r="BS170" s="153">
        <f t="shared" si="87"/>
        <v>0</v>
      </c>
      <c r="BT170" s="153">
        <f t="shared" si="88"/>
        <v>0</v>
      </c>
      <c r="BU170" s="153">
        <f t="shared" si="89"/>
        <v>0</v>
      </c>
      <c r="BV170" s="153">
        <f t="shared" si="90"/>
        <v>0</v>
      </c>
      <c r="BW170" s="153">
        <f t="shared" si="91"/>
        <v>0</v>
      </c>
      <c r="BX170" s="153">
        <f t="shared" si="92"/>
        <v>0</v>
      </c>
      <c r="BY170" s="153">
        <f t="shared" si="93"/>
        <v>0</v>
      </c>
      <c r="BZ170" s="153">
        <f t="shared" si="94"/>
        <v>0</v>
      </c>
      <c r="CA170" s="153">
        <f t="shared" si="95"/>
        <v>0</v>
      </c>
      <c r="CB170" s="153">
        <f t="shared" si="96"/>
        <v>0</v>
      </c>
      <c r="CC170" s="153">
        <f t="shared" si="97"/>
        <v>0</v>
      </c>
      <c r="CD170" s="153">
        <f t="shared" si="98"/>
        <v>0</v>
      </c>
      <c r="CE170" s="153">
        <f t="shared" si="99"/>
        <v>0</v>
      </c>
      <c r="CF170" s="153">
        <f t="shared" si="100"/>
        <v>0</v>
      </c>
      <c r="CG170" s="153">
        <f t="shared" si="101"/>
        <v>0</v>
      </c>
      <c r="CH170" s="19"/>
      <c r="CI170" s="19"/>
      <c r="CJ170" s="19"/>
      <c r="CK170" s="19"/>
      <c r="CL170" s="19"/>
      <c r="CM170" s="19"/>
      <c r="CN170" s="19"/>
      <c r="CO170" s="19"/>
    </row>
    <row r="171" spans="2:93" ht="15" x14ac:dyDescent="0.25">
      <c r="B171" s="136">
        <f t="shared" si="102"/>
        <v>163</v>
      </c>
      <c r="C171" s="137"/>
      <c r="D171" s="138"/>
      <c r="E171" s="137" t="s">
        <v>154</v>
      </c>
      <c r="F171" s="137" t="s">
        <v>154</v>
      </c>
      <c r="G171" s="154"/>
      <c r="H171" s="154"/>
      <c r="I171" s="137" t="s">
        <v>154</v>
      </c>
      <c r="J171" s="154" t="s">
        <v>154</v>
      </c>
      <c r="K171" s="154" t="s">
        <v>154</v>
      </c>
      <c r="L171" s="137" t="s">
        <v>154</v>
      </c>
      <c r="M171" s="137" t="s">
        <v>154</v>
      </c>
      <c r="N171" s="557"/>
      <c r="O171" s="558"/>
      <c r="P171" s="558"/>
      <c r="Q171" s="55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40"/>
      <c r="AD171" s="140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41"/>
      <c r="AT171" s="141"/>
      <c r="AU171" s="141"/>
      <c r="AV171" s="141"/>
      <c r="AW171" s="141"/>
      <c r="AX171" s="141"/>
      <c r="AY171" s="142"/>
      <c r="BB171" s="153">
        <f t="shared" si="70"/>
        <v>0</v>
      </c>
      <c r="BC171" s="153">
        <f t="shared" si="71"/>
        <v>0</v>
      </c>
      <c r="BD171" s="153">
        <f t="shared" si="72"/>
        <v>0</v>
      </c>
      <c r="BE171" s="153">
        <f t="shared" si="73"/>
        <v>0</v>
      </c>
      <c r="BF171" s="153">
        <f t="shared" si="74"/>
        <v>0</v>
      </c>
      <c r="BG171" s="153">
        <f t="shared" si="75"/>
        <v>0</v>
      </c>
      <c r="BH171" s="153">
        <f t="shared" si="76"/>
        <v>0</v>
      </c>
      <c r="BI171" s="153">
        <f t="shared" si="77"/>
        <v>0</v>
      </c>
      <c r="BJ171" s="153">
        <f t="shared" si="78"/>
        <v>0</v>
      </c>
      <c r="BK171" s="153">
        <f t="shared" si="79"/>
        <v>0</v>
      </c>
      <c r="BL171" s="153">
        <f t="shared" si="80"/>
        <v>0</v>
      </c>
      <c r="BM171" s="153">
        <f t="shared" si="81"/>
        <v>0</v>
      </c>
      <c r="BN171" s="153">
        <f t="shared" si="82"/>
        <v>0</v>
      </c>
      <c r="BO171" s="153">
        <f t="shared" si="83"/>
        <v>0</v>
      </c>
      <c r="BP171" s="153">
        <f t="shared" si="84"/>
        <v>0</v>
      </c>
      <c r="BQ171" s="153">
        <f t="shared" si="85"/>
        <v>0</v>
      </c>
      <c r="BR171" s="153">
        <f t="shared" si="86"/>
        <v>0</v>
      </c>
      <c r="BS171" s="153">
        <f t="shared" si="87"/>
        <v>0</v>
      </c>
      <c r="BT171" s="153">
        <f t="shared" si="88"/>
        <v>0</v>
      </c>
      <c r="BU171" s="153">
        <f t="shared" si="89"/>
        <v>0</v>
      </c>
      <c r="BV171" s="153">
        <f t="shared" si="90"/>
        <v>0</v>
      </c>
      <c r="BW171" s="153">
        <f t="shared" si="91"/>
        <v>0</v>
      </c>
      <c r="BX171" s="153">
        <f t="shared" si="92"/>
        <v>0</v>
      </c>
      <c r="BY171" s="153">
        <f t="shared" si="93"/>
        <v>0</v>
      </c>
      <c r="BZ171" s="153">
        <f t="shared" si="94"/>
        <v>0</v>
      </c>
      <c r="CA171" s="153">
        <f t="shared" si="95"/>
        <v>0</v>
      </c>
      <c r="CB171" s="153">
        <f t="shared" si="96"/>
        <v>0</v>
      </c>
      <c r="CC171" s="153">
        <f t="shared" si="97"/>
        <v>0</v>
      </c>
      <c r="CD171" s="153">
        <f t="shared" si="98"/>
        <v>0</v>
      </c>
      <c r="CE171" s="153">
        <f t="shared" si="99"/>
        <v>0</v>
      </c>
      <c r="CF171" s="153">
        <f t="shared" si="100"/>
        <v>0</v>
      </c>
      <c r="CG171" s="153">
        <f t="shared" si="101"/>
        <v>0</v>
      </c>
      <c r="CH171" s="19"/>
      <c r="CI171" s="19"/>
      <c r="CJ171" s="19"/>
      <c r="CK171" s="19"/>
      <c r="CL171" s="19"/>
      <c r="CM171" s="19"/>
      <c r="CN171" s="19"/>
      <c r="CO171" s="19"/>
    </row>
    <row r="172" spans="2:93" ht="15" x14ac:dyDescent="0.25">
      <c r="B172" s="136">
        <f t="shared" si="102"/>
        <v>164</v>
      </c>
      <c r="C172" s="137"/>
      <c r="D172" s="138"/>
      <c r="E172" s="137" t="s">
        <v>154</v>
      </c>
      <c r="F172" s="137" t="s">
        <v>154</v>
      </c>
      <c r="G172" s="154"/>
      <c r="H172" s="154"/>
      <c r="I172" s="137" t="s">
        <v>154</v>
      </c>
      <c r="J172" s="154" t="s">
        <v>154</v>
      </c>
      <c r="K172" s="154" t="s">
        <v>154</v>
      </c>
      <c r="L172" s="137" t="s">
        <v>154</v>
      </c>
      <c r="M172" s="137" t="s">
        <v>154</v>
      </c>
      <c r="N172" s="557"/>
      <c r="O172" s="558"/>
      <c r="P172" s="558"/>
      <c r="Q172" s="55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40"/>
      <c r="AD172" s="140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41"/>
      <c r="AT172" s="141"/>
      <c r="AU172" s="141"/>
      <c r="AV172" s="141"/>
      <c r="AW172" s="141"/>
      <c r="AX172" s="141"/>
      <c r="AY172" s="142"/>
      <c r="BB172" s="153">
        <f t="shared" si="70"/>
        <v>0</v>
      </c>
      <c r="BC172" s="153">
        <f t="shared" si="71"/>
        <v>0</v>
      </c>
      <c r="BD172" s="153">
        <f t="shared" si="72"/>
        <v>0</v>
      </c>
      <c r="BE172" s="153">
        <f t="shared" si="73"/>
        <v>0</v>
      </c>
      <c r="BF172" s="153">
        <f t="shared" si="74"/>
        <v>0</v>
      </c>
      <c r="BG172" s="153">
        <f t="shared" si="75"/>
        <v>0</v>
      </c>
      <c r="BH172" s="153">
        <f t="shared" si="76"/>
        <v>0</v>
      </c>
      <c r="BI172" s="153">
        <f t="shared" si="77"/>
        <v>0</v>
      </c>
      <c r="BJ172" s="153">
        <f t="shared" si="78"/>
        <v>0</v>
      </c>
      <c r="BK172" s="153">
        <f t="shared" si="79"/>
        <v>0</v>
      </c>
      <c r="BL172" s="153">
        <f t="shared" si="80"/>
        <v>0</v>
      </c>
      <c r="BM172" s="153">
        <f t="shared" si="81"/>
        <v>0</v>
      </c>
      <c r="BN172" s="153">
        <f t="shared" si="82"/>
        <v>0</v>
      </c>
      <c r="BO172" s="153">
        <f t="shared" si="83"/>
        <v>0</v>
      </c>
      <c r="BP172" s="153">
        <f t="shared" si="84"/>
        <v>0</v>
      </c>
      <c r="BQ172" s="153">
        <f t="shared" si="85"/>
        <v>0</v>
      </c>
      <c r="BR172" s="153">
        <f t="shared" si="86"/>
        <v>0</v>
      </c>
      <c r="BS172" s="153">
        <f t="shared" si="87"/>
        <v>0</v>
      </c>
      <c r="BT172" s="153">
        <f t="shared" si="88"/>
        <v>0</v>
      </c>
      <c r="BU172" s="153">
        <f t="shared" si="89"/>
        <v>0</v>
      </c>
      <c r="BV172" s="153">
        <f t="shared" si="90"/>
        <v>0</v>
      </c>
      <c r="BW172" s="153">
        <f t="shared" si="91"/>
        <v>0</v>
      </c>
      <c r="BX172" s="153">
        <f t="shared" si="92"/>
        <v>0</v>
      </c>
      <c r="BY172" s="153">
        <f t="shared" si="93"/>
        <v>0</v>
      </c>
      <c r="BZ172" s="153">
        <f t="shared" si="94"/>
        <v>0</v>
      </c>
      <c r="CA172" s="153">
        <f t="shared" si="95"/>
        <v>0</v>
      </c>
      <c r="CB172" s="153">
        <f t="shared" si="96"/>
        <v>0</v>
      </c>
      <c r="CC172" s="153">
        <f t="shared" si="97"/>
        <v>0</v>
      </c>
      <c r="CD172" s="153">
        <f t="shared" si="98"/>
        <v>0</v>
      </c>
      <c r="CE172" s="153">
        <f t="shared" si="99"/>
        <v>0</v>
      </c>
      <c r="CF172" s="153">
        <f t="shared" si="100"/>
        <v>0</v>
      </c>
      <c r="CG172" s="153">
        <f t="shared" si="101"/>
        <v>0</v>
      </c>
      <c r="CH172" s="19"/>
      <c r="CI172" s="19"/>
      <c r="CJ172" s="19"/>
      <c r="CK172" s="19"/>
      <c r="CL172" s="19"/>
      <c r="CM172" s="19"/>
      <c r="CN172" s="19"/>
      <c r="CO172" s="19"/>
    </row>
    <row r="173" spans="2:93" ht="15" x14ac:dyDescent="0.25">
      <c r="B173" s="136">
        <f t="shared" si="102"/>
        <v>165</v>
      </c>
      <c r="C173" s="137"/>
      <c r="D173" s="138"/>
      <c r="E173" s="137" t="s">
        <v>154</v>
      </c>
      <c r="F173" s="137" t="s">
        <v>154</v>
      </c>
      <c r="G173" s="154"/>
      <c r="H173" s="154"/>
      <c r="I173" s="137" t="s">
        <v>154</v>
      </c>
      <c r="J173" s="154" t="s">
        <v>154</v>
      </c>
      <c r="K173" s="154" t="s">
        <v>154</v>
      </c>
      <c r="L173" s="137" t="s">
        <v>154</v>
      </c>
      <c r="M173" s="137" t="s">
        <v>154</v>
      </c>
      <c r="N173" s="557"/>
      <c r="O173" s="558"/>
      <c r="P173" s="558"/>
      <c r="Q173" s="55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40"/>
      <c r="AD173" s="140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41"/>
      <c r="AT173" s="141"/>
      <c r="AU173" s="141"/>
      <c r="AV173" s="141"/>
      <c r="AW173" s="141"/>
      <c r="AX173" s="141"/>
      <c r="AY173" s="142"/>
      <c r="BB173" s="153">
        <f t="shared" si="70"/>
        <v>0</v>
      </c>
      <c r="BC173" s="153">
        <f t="shared" si="71"/>
        <v>0</v>
      </c>
      <c r="BD173" s="153">
        <f t="shared" si="72"/>
        <v>0</v>
      </c>
      <c r="BE173" s="153">
        <f t="shared" si="73"/>
        <v>0</v>
      </c>
      <c r="BF173" s="153">
        <f t="shared" si="74"/>
        <v>0</v>
      </c>
      <c r="BG173" s="153">
        <f t="shared" si="75"/>
        <v>0</v>
      </c>
      <c r="BH173" s="153">
        <f t="shared" si="76"/>
        <v>0</v>
      </c>
      <c r="BI173" s="153">
        <f t="shared" si="77"/>
        <v>0</v>
      </c>
      <c r="BJ173" s="153">
        <f t="shared" si="78"/>
        <v>0</v>
      </c>
      <c r="BK173" s="153">
        <f t="shared" si="79"/>
        <v>0</v>
      </c>
      <c r="BL173" s="153">
        <f t="shared" si="80"/>
        <v>0</v>
      </c>
      <c r="BM173" s="153">
        <f t="shared" si="81"/>
        <v>0</v>
      </c>
      <c r="BN173" s="153">
        <f t="shared" si="82"/>
        <v>0</v>
      </c>
      <c r="BO173" s="153">
        <f t="shared" si="83"/>
        <v>0</v>
      </c>
      <c r="BP173" s="153">
        <f t="shared" si="84"/>
        <v>0</v>
      </c>
      <c r="BQ173" s="153">
        <f t="shared" si="85"/>
        <v>0</v>
      </c>
      <c r="BR173" s="153">
        <f t="shared" si="86"/>
        <v>0</v>
      </c>
      <c r="BS173" s="153">
        <f t="shared" si="87"/>
        <v>0</v>
      </c>
      <c r="BT173" s="153">
        <f t="shared" si="88"/>
        <v>0</v>
      </c>
      <c r="BU173" s="153">
        <f t="shared" si="89"/>
        <v>0</v>
      </c>
      <c r="BV173" s="153">
        <f t="shared" si="90"/>
        <v>0</v>
      </c>
      <c r="BW173" s="153">
        <f t="shared" si="91"/>
        <v>0</v>
      </c>
      <c r="BX173" s="153">
        <f t="shared" si="92"/>
        <v>0</v>
      </c>
      <c r="BY173" s="153">
        <f t="shared" si="93"/>
        <v>0</v>
      </c>
      <c r="BZ173" s="153">
        <f t="shared" si="94"/>
        <v>0</v>
      </c>
      <c r="CA173" s="153">
        <f t="shared" si="95"/>
        <v>0</v>
      </c>
      <c r="CB173" s="153">
        <f t="shared" si="96"/>
        <v>0</v>
      </c>
      <c r="CC173" s="153">
        <f t="shared" si="97"/>
        <v>0</v>
      </c>
      <c r="CD173" s="153">
        <f t="shared" si="98"/>
        <v>0</v>
      </c>
      <c r="CE173" s="153">
        <f t="shared" si="99"/>
        <v>0</v>
      </c>
      <c r="CF173" s="153">
        <f t="shared" si="100"/>
        <v>0</v>
      </c>
      <c r="CG173" s="153">
        <f t="shared" si="101"/>
        <v>0</v>
      </c>
      <c r="CH173" s="19"/>
      <c r="CI173" s="19"/>
      <c r="CJ173" s="19"/>
      <c r="CK173" s="19"/>
      <c r="CL173" s="19"/>
      <c r="CM173" s="19"/>
      <c r="CN173" s="19"/>
      <c r="CO173" s="19"/>
    </row>
    <row r="174" spans="2:93" ht="15" x14ac:dyDescent="0.25">
      <c r="B174" s="136">
        <f t="shared" si="102"/>
        <v>166</v>
      </c>
      <c r="C174" s="137"/>
      <c r="D174" s="138"/>
      <c r="E174" s="137" t="s">
        <v>154</v>
      </c>
      <c r="F174" s="137" t="s">
        <v>154</v>
      </c>
      <c r="G174" s="154"/>
      <c r="H174" s="154"/>
      <c r="I174" s="137" t="s">
        <v>154</v>
      </c>
      <c r="J174" s="154" t="s">
        <v>154</v>
      </c>
      <c r="K174" s="154" t="s">
        <v>154</v>
      </c>
      <c r="L174" s="137" t="s">
        <v>154</v>
      </c>
      <c r="M174" s="137" t="s">
        <v>154</v>
      </c>
      <c r="N174" s="557"/>
      <c r="O174" s="558"/>
      <c r="P174" s="558"/>
      <c r="Q174" s="55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40"/>
      <c r="AD174" s="140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41"/>
      <c r="AT174" s="141"/>
      <c r="AU174" s="141"/>
      <c r="AV174" s="141"/>
      <c r="AW174" s="141"/>
      <c r="AX174" s="141"/>
      <c r="AY174" s="142"/>
      <c r="BB174" s="153">
        <f t="shared" si="70"/>
        <v>0</v>
      </c>
      <c r="BC174" s="153">
        <f t="shared" si="71"/>
        <v>0</v>
      </c>
      <c r="BD174" s="153">
        <f t="shared" si="72"/>
        <v>0</v>
      </c>
      <c r="BE174" s="153">
        <f t="shared" si="73"/>
        <v>0</v>
      </c>
      <c r="BF174" s="153">
        <f t="shared" si="74"/>
        <v>0</v>
      </c>
      <c r="BG174" s="153">
        <f t="shared" si="75"/>
        <v>0</v>
      </c>
      <c r="BH174" s="153">
        <f t="shared" si="76"/>
        <v>0</v>
      </c>
      <c r="BI174" s="153">
        <f t="shared" si="77"/>
        <v>0</v>
      </c>
      <c r="BJ174" s="153">
        <f t="shared" si="78"/>
        <v>0</v>
      </c>
      <c r="BK174" s="153">
        <f t="shared" si="79"/>
        <v>0</v>
      </c>
      <c r="BL174" s="153">
        <f t="shared" si="80"/>
        <v>0</v>
      </c>
      <c r="BM174" s="153">
        <f t="shared" si="81"/>
        <v>0</v>
      </c>
      <c r="BN174" s="153">
        <f t="shared" si="82"/>
        <v>0</v>
      </c>
      <c r="BO174" s="153">
        <f t="shared" si="83"/>
        <v>0</v>
      </c>
      <c r="BP174" s="153">
        <f t="shared" si="84"/>
        <v>0</v>
      </c>
      <c r="BQ174" s="153">
        <f t="shared" si="85"/>
        <v>0</v>
      </c>
      <c r="BR174" s="153">
        <f t="shared" si="86"/>
        <v>0</v>
      </c>
      <c r="BS174" s="153">
        <f t="shared" si="87"/>
        <v>0</v>
      </c>
      <c r="BT174" s="153">
        <f t="shared" si="88"/>
        <v>0</v>
      </c>
      <c r="BU174" s="153">
        <f t="shared" si="89"/>
        <v>0</v>
      </c>
      <c r="BV174" s="153">
        <f t="shared" si="90"/>
        <v>0</v>
      </c>
      <c r="BW174" s="153">
        <f t="shared" si="91"/>
        <v>0</v>
      </c>
      <c r="BX174" s="153">
        <f t="shared" si="92"/>
        <v>0</v>
      </c>
      <c r="BY174" s="153">
        <f t="shared" si="93"/>
        <v>0</v>
      </c>
      <c r="BZ174" s="153">
        <f t="shared" si="94"/>
        <v>0</v>
      </c>
      <c r="CA174" s="153">
        <f t="shared" si="95"/>
        <v>0</v>
      </c>
      <c r="CB174" s="153">
        <f t="shared" si="96"/>
        <v>0</v>
      </c>
      <c r="CC174" s="153">
        <f t="shared" si="97"/>
        <v>0</v>
      </c>
      <c r="CD174" s="153">
        <f t="shared" si="98"/>
        <v>0</v>
      </c>
      <c r="CE174" s="153">
        <f t="shared" si="99"/>
        <v>0</v>
      </c>
      <c r="CF174" s="153">
        <f t="shared" si="100"/>
        <v>0</v>
      </c>
      <c r="CG174" s="153">
        <f t="shared" si="101"/>
        <v>0</v>
      </c>
      <c r="CH174" s="19"/>
      <c r="CI174" s="19"/>
      <c r="CJ174" s="19"/>
      <c r="CK174" s="19"/>
      <c r="CL174" s="19"/>
      <c r="CM174" s="19"/>
      <c r="CN174" s="19"/>
      <c r="CO174" s="19"/>
    </row>
    <row r="175" spans="2:93" ht="15" x14ac:dyDescent="0.25">
      <c r="B175" s="136">
        <f t="shared" si="102"/>
        <v>167</v>
      </c>
      <c r="C175" s="137"/>
      <c r="D175" s="138"/>
      <c r="E175" s="137" t="s">
        <v>154</v>
      </c>
      <c r="F175" s="137" t="s">
        <v>154</v>
      </c>
      <c r="G175" s="154"/>
      <c r="H175" s="154"/>
      <c r="I175" s="137" t="s">
        <v>154</v>
      </c>
      <c r="J175" s="154" t="s">
        <v>154</v>
      </c>
      <c r="K175" s="154" t="s">
        <v>154</v>
      </c>
      <c r="L175" s="137" t="s">
        <v>154</v>
      </c>
      <c r="M175" s="137" t="s">
        <v>154</v>
      </c>
      <c r="N175" s="557"/>
      <c r="O175" s="558"/>
      <c r="P175" s="558"/>
      <c r="Q175" s="55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40"/>
      <c r="AD175" s="140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41"/>
      <c r="AT175" s="141"/>
      <c r="AU175" s="141"/>
      <c r="AV175" s="141"/>
      <c r="AW175" s="141"/>
      <c r="AX175" s="141"/>
      <c r="AY175" s="142"/>
      <c r="BB175" s="153">
        <f t="shared" si="70"/>
        <v>0</v>
      </c>
      <c r="BC175" s="153">
        <f t="shared" si="71"/>
        <v>0</v>
      </c>
      <c r="BD175" s="153">
        <f t="shared" si="72"/>
        <v>0</v>
      </c>
      <c r="BE175" s="153">
        <f t="shared" si="73"/>
        <v>0</v>
      </c>
      <c r="BF175" s="153">
        <f t="shared" si="74"/>
        <v>0</v>
      </c>
      <c r="BG175" s="153">
        <f t="shared" si="75"/>
        <v>0</v>
      </c>
      <c r="BH175" s="153">
        <f t="shared" si="76"/>
        <v>0</v>
      </c>
      <c r="BI175" s="153">
        <f t="shared" si="77"/>
        <v>0</v>
      </c>
      <c r="BJ175" s="153">
        <f t="shared" si="78"/>
        <v>0</v>
      </c>
      <c r="BK175" s="153">
        <f t="shared" si="79"/>
        <v>0</v>
      </c>
      <c r="BL175" s="153">
        <f t="shared" si="80"/>
        <v>0</v>
      </c>
      <c r="BM175" s="153">
        <f t="shared" si="81"/>
        <v>0</v>
      </c>
      <c r="BN175" s="153">
        <f t="shared" si="82"/>
        <v>0</v>
      </c>
      <c r="BO175" s="153">
        <f t="shared" si="83"/>
        <v>0</v>
      </c>
      <c r="BP175" s="153">
        <f t="shared" si="84"/>
        <v>0</v>
      </c>
      <c r="BQ175" s="153">
        <f t="shared" si="85"/>
        <v>0</v>
      </c>
      <c r="BR175" s="153">
        <f t="shared" si="86"/>
        <v>0</v>
      </c>
      <c r="BS175" s="153">
        <f t="shared" si="87"/>
        <v>0</v>
      </c>
      <c r="BT175" s="153">
        <f t="shared" si="88"/>
        <v>0</v>
      </c>
      <c r="BU175" s="153">
        <f t="shared" si="89"/>
        <v>0</v>
      </c>
      <c r="BV175" s="153">
        <f t="shared" si="90"/>
        <v>0</v>
      </c>
      <c r="BW175" s="153">
        <f t="shared" si="91"/>
        <v>0</v>
      </c>
      <c r="BX175" s="153">
        <f t="shared" si="92"/>
        <v>0</v>
      </c>
      <c r="BY175" s="153">
        <f t="shared" si="93"/>
        <v>0</v>
      </c>
      <c r="BZ175" s="153">
        <f t="shared" si="94"/>
        <v>0</v>
      </c>
      <c r="CA175" s="153">
        <f t="shared" si="95"/>
        <v>0</v>
      </c>
      <c r="CB175" s="153">
        <f t="shared" si="96"/>
        <v>0</v>
      </c>
      <c r="CC175" s="153">
        <f t="shared" si="97"/>
        <v>0</v>
      </c>
      <c r="CD175" s="153">
        <f t="shared" si="98"/>
        <v>0</v>
      </c>
      <c r="CE175" s="153">
        <f t="shared" si="99"/>
        <v>0</v>
      </c>
      <c r="CF175" s="153">
        <f t="shared" si="100"/>
        <v>0</v>
      </c>
      <c r="CG175" s="153">
        <f t="shared" si="101"/>
        <v>0</v>
      </c>
      <c r="CH175" s="19"/>
      <c r="CI175" s="19"/>
      <c r="CJ175" s="19"/>
      <c r="CK175" s="19"/>
      <c r="CL175" s="19"/>
      <c r="CM175" s="19"/>
      <c r="CN175" s="19"/>
      <c r="CO175" s="19"/>
    </row>
    <row r="176" spans="2:93" ht="15" x14ac:dyDescent="0.25">
      <c r="B176" s="136">
        <f t="shared" si="102"/>
        <v>168</v>
      </c>
      <c r="C176" s="137"/>
      <c r="D176" s="138"/>
      <c r="E176" s="137" t="s">
        <v>154</v>
      </c>
      <c r="F176" s="137" t="s">
        <v>154</v>
      </c>
      <c r="G176" s="154"/>
      <c r="H176" s="154"/>
      <c r="I176" s="137" t="s">
        <v>154</v>
      </c>
      <c r="J176" s="154" t="s">
        <v>154</v>
      </c>
      <c r="K176" s="154" t="s">
        <v>154</v>
      </c>
      <c r="L176" s="137" t="s">
        <v>154</v>
      </c>
      <c r="M176" s="137" t="s">
        <v>154</v>
      </c>
      <c r="N176" s="557"/>
      <c r="O176" s="558"/>
      <c r="P176" s="558"/>
      <c r="Q176" s="55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40"/>
      <c r="AD176" s="140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41"/>
      <c r="AT176" s="141"/>
      <c r="AU176" s="141"/>
      <c r="AV176" s="141"/>
      <c r="AW176" s="141"/>
      <c r="AX176" s="141"/>
      <c r="AY176" s="142"/>
      <c r="BB176" s="153">
        <f t="shared" si="70"/>
        <v>0</v>
      </c>
      <c r="BC176" s="153">
        <f t="shared" si="71"/>
        <v>0</v>
      </c>
      <c r="BD176" s="153">
        <f t="shared" si="72"/>
        <v>0</v>
      </c>
      <c r="BE176" s="153">
        <f t="shared" si="73"/>
        <v>0</v>
      </c>
      <c r="BF176" s="153">
        <f t="shared" si="74"/>
        <v>0</v>
      </c>
      <c r="BG176" s="153">
        <f t="shared" si="75"/>
        <v>0</v>
      </c>
      <c r="BH176" s="153">
        <f t="shared" si="76"/>
        <v>0</v>
      </c>
      <c r="BI176" s="153">
        <f t="shared" si="77"/>
        <v>0</v>
      </c>
      <c r="BJ176" s="153">
        <f t="shared" si="78"/>
        <v>0</v>
      </c>
      <c r="BK176" s="153">
        <f t="shared" si="79"/>
        <v>0</v>
      </c>
      <c r="BL176" s="153">
        <f t="shared" si="80"/>
        <v>0</v>
      </c>
      <c r="BM176" s="153">
        <f t="shared" si="81"/>
        <v>0</v>
      </c>
      <c r="BN176" s="153">
        <f t="shared" si="82"/>
        <v>0</v>
      </c>
      <c r="BO176" s="153">
        <f t="shared" si="83"/>
        <v>0</v>
      </c>
      <c r="BP176" s="153">
        <f t="shared" si="84"/>
        <v>0</v>
      </c>
      <c r="BQ176" s="153">
        <f t="shared" si="85"/>
        <v>0</v>
      </c>
      <c r="BR176" s="153">
        <f t="shared" si="86"/>
        <v>0</v>
      </c>
      <c r="BS176" s="153">
        <f t="shared" si="87"/>
        <v>0</v>
      </c>
      <c r="BT176" s="153">
        <f t="shared" si="88"/>
        <v>0</v>
      </c>
      <c r="BU176" s="153">
        <f t="shared" si="89"/>
        <v>0</v>
      </c>
      <c r="BV176" s="153">
        <f t="shared" si="90"/>
        <v>0</v>
      </c>
      <c r="BW176" s="153">
        <f t="shared" si="91"/>
        <v>0</v>
      </c>
      <c r="BX176" s="153">
        <f t="shared" si="92"/>
        <v>0</v>
      </c>
      <c r="BY176" s="153">
        <f t="shared" si="93"/>
        <v>0</v>
      </c>
      <c r="BZ176" s="153">
        <f t="shared" si="94"/>
        <v>0</v>
      </c>
      <c r="CA176" s="153">
        <f t="shared" si="95"/>
        <v>0</v>
      </c>
      <c r="CB176" s="153">
        <f t="shared" si="96"/>
        <v>0</v>
      </c>
      <c r="CC176" s="153">
        <f t="shared" si="97"/>
        <v>0</v>
      </c>
      <c r="CD176" s="153">
        <f t="shared" si="98"/>
        <v>0</v>
      </c>
      <c r="CE176" s="153">
        <f t="shared" si="99"/>
        <v>0</v>
      </c>
      <c r="CF176" s="153">
        <f t="shared" si="100"/>
        <v>0</v>
      </c>
      <c r="CG176" s="153">
        <f t="shared" si="101"/>
        <v>0</v>
      </c>
      <c r="CH176" s="19"/>
      <c r="CI176" s="19"/>
      <c r="CJ176" s="19"/>
      <c r="CK176" s="19"/>
      <c r="CL176" s="19"/>
      <c r="CM176" s="19"/>
      <c r="CN176" s="19"/>
      <c r="CO176" s="19"/>
    </row>
    <row r="177" spans="2:93" ht="15" x14ac:dyDescent="0.25">
      <c r="B177" s="136">
        <f t="shared" si="102"/>
        <v>169</v>
      </c>
      <c r="C177" s="137"/>
      <c r="D177" s="138"/>
      <c r="E177" s="137" t="s">
        <v>154</v>
      </c>
      <c r="F177" s="137" t="s">
        <v>154</v>
      </c>
      <c r="G177" s="154"/>
      <c r="H177" s="154"/>
      <c r="I177" s="137" t="s">
        <v>154</v>
      </c>
      <c r="J177" s="154" t="s">
        <v>154</v>
      </c>
      <c r="K177" s="154" t="s">
        <v>154</v>
      </c>
      <c r="L177" s="137" t="s">
        <v>154</v>
      </c>
      <c r="M177" s="137" t="s">
        <v>154</v>
      </c>
      <c r="N177" s="557"/>
      <c r="O177" s="558"/>
      <c r="P177" s="558"/>
      <c r="Q177" s="55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40"/>
      <c r="AD177" s="140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41"/>
      <c r="AT177" s="141"/>
      <c r="AU177" s="141"/>
      <c r="AV177" s="141"/>
      <c r="AW177" s="141"/>
      <c r="AX177" s="141"/>
      <c r="AY177" s="142"/>
      <c r="BB177" s="153">
        <f t="shared" si="70"/>
        <v>0</v>
      </c>
      <c r="BC177" s="153">
        <f t="shared" si="71"/>
        <v>0</v>
      </c>
      <c r="BD177" s="153">
        <f t="shared" si="72"/>
        <v>0</v>
      </c>
      <c r="BE177" s="153">
        <f t="shared" si="73"/>
        <v>0</v>
      </c>
      <c r="BF177" s="153">
        <f t="shared" si="74"/>
        <v>0</v>
      </c>
      <c r="BG177" s="153">
        <f t="shared" si="75"/>
        <v>0</v>
      </c>
      <c r="BH177" s="153">
        <f t="shared" si="76"/>
        <v>0</v>
      </c>
      <c r="BI177" s="153">
        <f t="shared" si="77"/>
        <v>0</v>
      </c>
      <c r="BJ177" s="153">
        <f t="shared" si="78"/>
        <v>0</v>
      </c>
      <c r="BK177" s="153">
        <f t="shared" si="79"/>
        <v>0</v>
      </c>
      <c r="BL177" s="153">
        <f t="shared" si="80"/>
        <v>0</v>
      </c>
      <c r="BM177" s="153">
        <f t="shared" si="81"/>
        <v>0</v>
      </c>
      <c r="BN177" s="153">
        <f t="shared" si="82"/>
        <v>0</v>
      </c>
      <c r="BO177" s="153">
        <f t="shared" si="83"/>
        <v>0</v>
      </c>
      <c r="BP177" s="153">
        <f t="shared" si="84"/>
        <v>0</v>
      </c>
      <c r="BQ177" s="153">
        <f t="shared" si="85"/>
        <v>0</v>
      </c>
      <c r="BR177" s="153">
        <f t="shared" si="86"/>
        <v>0</v>
      </c>
      <c r="BS177" s="153">
        <f t="shared" si="87"/>
        <v>0</v>
      </c>
      <c r="BT177" s="153">
        <f t="shared" si="88"/>
        <v>0</v>
      </c>
      <c r="BU177" s="153">
        <f t="shared" si="89"/>
        <v>0</v>
      </c>
      <c r="BV177" s="153">
        <f t="shared" si="90"/>
        <v>0</v>
      </c>
      <c r="BW177" s="153">
        <f t="shared" si="91"/>
        <v>0</v>
      </c>
      <c r="BX177" s="153">
        <f t="shared" si="92"/>
        <v>0</v>
      </c>
      <c r="BY177" s="153">
        <f t="shared" si="93"/>
        <v>0</v>
      </c>
      <c r="BZ177" s="153">
        <f t="shared" si="94"/>
        <v>0</v>
      </c>
      <c r="CA177" s="153">
        <f t="shared" si="95"/>
        <v>0</v>
      </c>
      <c r="CB177" s="153">
        <f t="shared" si="96"/>
        <v>0</v>
      </c>
      <c r="CC177" s="153">
        <f t="shared" si="97"/>
        <v>0</v>
      </c>
      <c r="CD177" s="153">
        <f t="shared" si="98"/>
        <v>0</v>
      </c>
      <c r="CE177" s="153">
        <f t="shared" si="99"/>
        <v>0</v>
      </c>
      <c r="CF177" s="153">
        <f t="shared" si="100"/>
        <v>0</v>
      </c>
      <c r="CG177" s="153">
        <f t="shared" si="101"/>
        <v>0</v>
      </c>
      <c r="CH177" s="19"/>
      <c r="CI177" s="19"/>
      <c r="CJ177" s="19"/>
      <c r="CK177" s="19"/>
      <c r="CL177" s="19"/>
      <c r="CM177" s="19"/>
      <c r="CN177" s="19"/>
      <c r="CO177" s="19"/>
    </row>
    <row r="178" spans="2:93" ht="15" x14ac:dyDescent="0.25">
      <c r="B178" s="136">
        <f t="shared" si="102"/>
        <v>170</v>
      </c>
      <c r="C178" s="137"/>
      <c r="D178" s="138"/>
      <c r="E178" s="137" t="s">
        <v>154</v>
      </c>
      <c r="F178" s="137" t="s">
        <v>154</v>
      </c>
      <c r="G178" s="154"/>
      <c r="H178" s="154"/>
      <c r="I178" s="137" t="s">
        <v>154</v>
      </c>
      <c r="J178" s="154" t="s">
        <v>154</v>
      </c>
      <c r="K178" s="154" t="s">
        <v>154</v>
      </c>
      <c r="L178" s="137" t="s">
        <v>154</v>
      </c>
      <c r="M178" s="137" t="s">
        <v>154</v>
      </c>
      <c r="N178" s="557"/>
      <c r="O178" s="558"/>
      <c r="P178" s="558"/>
      <c r="Q178" s="55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40"/>
      <c r="AD178" s="140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41"/>
      <c r="AT178" s="141"/>
      <c r="AU178" s="141"/>
      <c r="AV178" s="141"/>
      <c r="AW178" s="141"/>
      <c r="AX178" s="141"/>
      <c r="AY178" s="142"/>
      <c r="BB178" s="153">
        <f t="shared" si="70"/>
        <v>0</v>
      </c>
      <c r="BC178" s="153">
        <f t="shared" si="71"/>
        <v>0</v>
      </c>
      <c r="BD178" s="153">
        <f t="shared" si="72"/>
        <v>0</v>
      </c>
      <c r="BE178" s="153">
        <f t="shared" si="73"/>
        <v>0</v>
      </c>
      <c r="BF178" s="153">
        <f t="shared" si="74"/>
        <v>0</v>
      </c>
      <c r="BG178" s="153">
        <f t="shared" si="75"/>
        <v>0</v>
      </c>
      <c r="BH178" s="153">
        <f t="shared" si="76"/>
        <v>0</v>
      </c>
      <c r="BI178" s="153">
        <f t="shared" si="77"/>
        <v>0</v>
      </c>
      <c r="BJ178" s="153">
        <f t="shared" si="78"/>
        <v>0</v>
      </c>
      <c r="BK178" s="153">
        <f t="shared" si="79"/>
        <v>0</v>
      </c>
      <c r="BL178" s="153">
        <f t="shared" si="80"/>
        <v>0</v>
      </c>
      <c r="BM178" s="153">
        <f t="shared" si="81"/>
        <v>0</v>
      </c>
      <c r="BN178" s="153">
        <f t="shared" si="82"/>
        <v>0</v>
      </c>
      <c r="BO178" s="153">
        <f t="shared" si="83"/>
        <v>0</v>
      </c>
      <c r="BP178" s="153">
        <f t="shared" si="84"/>
        <v>0</v>
      </c>
      <c r="BQ178" s="153">
        <f t="shared" si="85"/>
        <v>0</v>
      </c>
      <c r="BR178" s="153">
        <f t="shared" si="86"/>
        <v>0</v>
      </c>
      <c r="BS178" s="153">
        <f t="shared" si="87"/>
        <v>0</v>
      </c>
      <c r="BT178" s="153">
        <f t="shared" si="88"/>
        <v>0</v>
      </c>
      <c r="BU178" s="153">
        <f t="shared" si="89"/>
        <v>0</v>
      </c>
      <c r="BV178" s="153">
        <f t="shared" si="90"/>
        <v>0</v>
      </c>
      <c r="BW178" s="153">
        <f t="shared" si="91"/>
        <v>0</v>
      </c>
      <c r="BX178" s="153">
        <f t="shared" si="92"/>
        <v>0</v>
      </c>
      <c r="BY178" s="153">
        <f t="shared" si="93"/>
        <v>0</v>
      </c>
      <c r="BZ178" s="153">
        <f t="shared" si="94"/>
        <v>0</v>
      </c>
      <c r="CA178" s="153">
        <f t="shared" si="95"/>
        <v>0</v>
      </c>
      <c r="CB178" s="153">
        <f t="shared" si="96"/>
        <v>0</v>
      </c>
      <c r="CC178" s="153">
        <f t="shared" si="97"/>
        <v>0</v>
      </c>
      <c r="CD178" s="153">
        <f t="shared" si="98"/>
        <v>0</v>
      </c>
      <c r="CE178" s="153">
        <f t="shared" si="99"/>
        <v>0</v>
      </c>
      <c r="CF178" s="153">
        <f t="shared" si="100"/>
        <v>0</v>
      </c>
      <c r="CG178" s="153">
        <f t="shared" si="101"/>
        <v>0</v>
      </c>
      <c r="CH178" s="19"/>
      <c r="CI178" s="19"/>
      <c r="CJ178" s="19"/>
      <c r="CK178" s="19"/>
      <c r="CL178" s="19"/>
      <c r="CM178" s="19"/>
      <c r="CN178" s="19"/>
      <c r="CO178" s="19"/>
    </row>
  </sheetData>
  <sheetProtection selectLockedCells="1"/>
  <mergeCells count="203">
    <mergeCell ref="E7:F7"/>
    <mergeCell ref="G7:I7"/>
    <mergeCell ref="J7:K7"/>
    <mergeCell ref="L7:M7"/>
    <mergeCell ref="E5:F5"/>
    <mergeCell ref="V5:Z5"/>
    <mergeCell ref="AA5:AY5"/>
    <mergeCell ref="G6:Q6"/>
    <mergeCell ref="R6:U6"/>
    <mergeCell ref="V6:AY6"/>
    <mergeCell ref="G5:H5"/>
    <mergeCell ref="I5:J5"/>
    <mergeCell ref="L5:M5"/>
    <mergeCell ref="N7:Q7"/>
    <mergeCell ref="B2:D2"/>
    <mergeCell ref="E2:H2"/>
    <mergeCell ref="N2:U5"/>
    <mergeCell ref="V2:AY2"/>
    <mergeCell ref="B3:D3"/>
    <mergeCell ref="E3:H3"/>
    <mergeCell ref="V3:Z3"/>
    <mergeCell ref="AA3:AY3"/>
    <mergeCell ref="B4:D4"/>
    <mergeCell ref="E4:H4"/>
    <mergeCell ref="L4:M4"/>
    <mergeCell ref="I4:K4"/>
    <mergeCell ref="V4:Z4"/>
    <mergeCell ref="AA4:AY4"/>
    <mergeCell ref="I2:K2"/>
    <mergeCell ref="L2:M2"/>
    <mergeCell ref="I3:K3"/>
    <mergeCell ref="L3:M3"/>
    <mergeCell ref="N13:Q13"/>
    <mergeCell ref="N14:Q14"/>
    <mergeCell ref="N15:Q15"/>
    <mergeCell ref="N16:Q16"/>
    <mergeCell ref="N17:Q17"/>
    <mergeCell ref="N8:Q8"/>
    <mergeCell ref="N9:Q9"/>
    <mergeCell ref="N10:Q10"/>
    <mergeCell ref="N11:Q11"/>
    <mergeCell ref="N12:Q12"/>
    <mergeCell ref="N23:Q23"/>
    <mergeCell ref="N24:Q24"/>
    <mergeCell ref="N25:Q25"/>
    <mergeCell ref="N26:Q26"/>
    <mergeCell ref="N27:Q27"/>
    <mergeCell ref="N18:Q18"/>
    <mergeCell ref="N19:Q19"/>
    <mergeCell ref="N20:Q20"/>
    <mergeCell ref="N21:Q21"/>
    <mergeCell ref="N22:Q22"/>
    <mergeCell ref="N33:Q33"/>
    <mergeCell ref="N34:Q34"/>
    <mergeCell ref="N35:Q35"/>
    <mergeCell ref="N36:Q36"/>
    <mergeCell ref="N37:Q37"/>
    <mergeCell ref="N28:Q28"/>
    <mergeCell ref="N29:Q29"/>
    <mergeCell ref="N30:Q30"/>
    <mergeCell ref="N31:Q31"/>
    <mergeCell ref="N32:Q32"/>
    <mergeCell ref="N43:Q43"/>
    <mergeCell ref="N44:Q44"/>
    <mergeCell ref="N45:Q45"/>
    <mergeCell ref="N46:Q46"/>
    <mergeCell ref="N47:Q47"/>
    <mergeCell ref="N38:Q38"/>
    <mergeCell ref="N39:Q39"/>
    <mergeCell ref="N40:Q40"/>
    <mergeCell ref="N41:Q41"/>
    <mergeCell ref="N42:Q42"/>
    <mergeCell ref="N53:Q53"/>
    <mergeCell ref="N54:Q54"/>
    <mergeCell ref="N55:Q55"/>
    <mergeCell ref="N56:Q56"/>
    <mergeCell ref="N57:Q57"/>
    <mergeCell ref="N48:Q48"/>
    <mergeCell ref="N49:Q49"/>
    <mergeCell ref="N50:Q50"/>
    <mergeCell ref="N51:Q51"/>
    <mergeCell ref="N52:Q52"/>
    <mergeCell ref="N63:Q63"/>
    <mergeCell ref="N64:Q64"/>
    <mergeCell ref="N65:Q65"/>
    <mergeCell ref="N66:Q66"/>
    <mergeCell ref="N67:Q67"/>
    <mergeCell ref="N58:Q58"/>
    <mergeCell ref="N59:Q59"/>
    <mergeCell ref="N60:Q60"/>
    <mergeCell ref="N61:Q61"/>
    <mergeCell ref="N62:Q62"/>
    <mergeCell ref="N73:Q73"/>
    <mergeCell ref="N74:Q74"/>
    <mergeCell ref="N75:Q75"/>
    <mergeCell ref="N76:Q76"/>
    <mergeCell ref="N77:Q77"/>
    <mergeCell ref="N68:Q68"/>
    <mergeCell ref="N69:Q69"/>
    <mergeCell ref="N70:Q70"/>
    <mergeCell ref="N71:Q71"/>
    <mergeCell ref="N72:Q72"/>
    <mergeCell ref="N83:Q83"/>
    <mergeCell ref="N84:Q84"/>
    <mergeCell ref="N85:Q85"/>
    <mergeCell ref="N86:Q86"/>
    <mergeCell ref="N87:Q87"/>
    <mergeCell ref="N78:Q78"/>
    <mergeCell ref="N79:Q79"/>
    <mergeCell ref="N80:Q80"/>
    <mergeCell ref="N81:Q81"/>
    <mergeCell ref="N82:Q82"/>
    <mergeCell ref="N93:Q93"/>
    <mergeCell ref="N94:Q94"/>
    <mergeCell ref="N95:Q95"/>
    <mergeCell ref="N96:Q96"/>
    <mergeCell ref="N97:Q97"/>
    <mergeCell ref="N88:Q88"/>
    <mergeCell ref="N89:Q89"/>
    <mergeCell ref="N90:Q90"/>
    <mergeCell ref="N91:Q91"/>
    <mergeCell ref="N92:Q92"/>
    <mergeCell ref="N103:Q103"/>
    <mergeCell ref="N104:Q104"/>
    <mergeCell ref="N105:Q105"/>
    <mergeCell ref="N106:Q106"/>
    <mergeCell ref="N107:Q107"/>
    <mergeCell ref="N98:Q98"/>
    <mergeCell ref="N99:Q99"/>
    <mergeCell ref="N100:Q100"/>
    <mergeCell ref="N101:Q101"/>
    <mergeCell ref="N102:Q102"/>
    <mergeCell ref="N113:Q113"/>
    <mergeCell ref="N114:Q114"/>
    <mergeCell ref="N115:Q115"/>
    <mergeCell ref="N116:Q116"/>
    <mergeCell ref="N117:Q117"/>
    <mergeCell ref="N108:Q108"/>
    <mergeCell ref="N109:Q109"/>
    <mergeCell ref="N110:Q110"/>
    <mergeCell ref="N111:Q111"/>
    <mergeCell ref="N112:Q112"/>
    <mergeCell ref="N123:Q123"/>
    <mergeCell ref="N124:Q124"/>
    <mergeCell ref="N125:Q125"/>
    <mergeCell ref="N126:Q126"/>
    <mergeCell ref="N127:Q127"/>
    <mergeCell ref="N118:Q118"/>
    <mergeCell ref="N119:Q119"/>
    <mergeCell ref="N120:Q120"/>
    <mergeCell ref="N121:Q121"/>
    <mergeCell ref="N122:Q122"/>
    <mergeCell ref="N133:Q133"/>
    <mergeCell ref="N134:Q134"/>
    <mergeCell ref="N135:Q135"/>
    <mergeCell ref="N136:Q136"/>
    <mergeCell ref="N137:Q137"/>
    <mergeCell ref="N128:Q128"/>
    <mergeCell ref="N129:Q129"/>
    <mergeCell ref="N130:Q130"/>
    <mergeCell ref="N131:Q131"/>
    <mergeCell ref="N132:Q132"/>
    <mergeCell ref="N143:Q143"/>
    <mergeCell ref="N144:Q144"/>
    <mergeCell ref="N145:Q145"/>
    <mergeCell ref="N146:Q146"/>
    <mergeCell ref="N147:Q147"/>
    <mergeCell ref="N138:Q138"/>
    <mergeCell ref="N139:Q139"/>
    <mergeCell ref="N140:Q140"/>
    <mergeCell ref="N141:Q141"/>
    <mergeCell ref="N142:Q142"/>
    <mergeCell ref="N153:Q153"/>
    <mergeCell ref="N154:Q154"/>
    <mergeCell ref="N155:Q155"/>
    <mergeCell ref="N156:Q156"/>
    <mergeCell ref="N157:Q157"/>
    <mergeCell ref="N148:Q148"/>
    <mergeCell ref="N149:Q149"/>
    <mergeCell ref="N150:Q150"/>
    <mergeCell ref="N151:Q151"/>
    <mergeCell ref="N152:Q152"/>
    <mergeCell ref="N163:Q163"/>
    <mergeCell ref="N164:Q164"/>
    <mergeCell ref="N165:Q165"/>
    <mergeCell ref="N166:Q166"/>
    <mergeCell ref="N167:Q167"/>
    <mergeCell ref="N158:Q158"/>
    <mergeCell ref="N159:Q159"/>
    <mergeCell ref="N160:Q160"/>
    <mergeCell ref="N161:Q161"/>
    <mergeCell ref="N162:Q162"/>
    <mergeCell ref="N178:Q178"/>
    <mergeCell ref="N173:Q173"/>
    <mergeCell ref="N174:Q174"/>
    <mergeCell ref="N175:Q175"/>
    <mergeCell ref="N176:Q176"/>
    <mergeCell ref="N177:Q177"/>
    <mergeCell ref="N168:Q168"/>
    <mergeCell ref="N169:Q169"/>
    <mergeCell ref="N170:Q170"/>
    <mergeCell ref="N171:Q171"/>
    <mergeCell ref="N172:Q172"/>
  </mergeCells>
  <conditionalFormatting sqref="R9:U178">
    <cfRule type="containsText" dxfId="4" priority="6" operator="containsText" text="X">
      <formula>NOT(ISERROR(SEARCH("X",R9)))</formula>
    </cfRule>
  </conditionalFormatting>
  <conditionalFormatting sqref="V9:AG178">
    <cfRule type="containsText" dxfId="3" priority="7" operator="containsText" text="X">
      <formula>NOT(ISERROR(SEARCH("X",V9)))</formula>
    </cfRule>
  </conditionalFormatting>
  <conditionalFormatting sqref="AH9:AJ178">
    <cfRule type="containsText" dxfId="2" priority="8" operator="containsText" text="X">
      <formula>NOT(ISERROR(SEARCH("X",AH9)))</formula>
    </cfRule>
  </conditionalFormatting>
  <conditionalFormatting sqref="AK9:AP178">
    <cfRule type="containsText" dxfId="1" priority="9" operator="containsText" text="X">
      <formula>NOT(ISERROR(SEARCH("X",AK9)))</formula>
    </cfRule>
  </conditionalFormatting>
  <conditionalFormatting sqref="AQ9:AY178">
    <cfRule type="containsText" dxfId="0" priority="10" operator="containsText" text="X">
      <formula>NOT(ISERROR(SEARCH("X",AQ9)))</formula>
    </cfRule>
  </conditionalFormatting>
  <pageMargins left="0.7" right="0.7" top="0.75" bottom="0.75" header="0.3" footer="0.3"/>
  <pageSetup scale="61" fitToHeight="0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9A20-856F-447F-A4E0-9B8BB2D4FF3E}">
  <dimension ref="A1:D5"/>
  <sheetViews>
    <sheetView workbookViewId="0">
      <selection sqref="A1:D5"/>
    </sheetView>
  </sheetViews>
  <sheetFormatPr defaultRowHeight="15" x14ac:dyDescent="0.25"/>
  <sheetData>
    <row r="1" spans="1:4" x14ac:dyDescent="0.25">
      <c r="A1" s="19" t="s">
        <v>97</v>
      </c>
      <c r="B1" s="19"/>
      <c r="C1" s="19" t="s">
        <v>98</v>
      </c>
      <c r="D1" s="19"/>
    </row>
    <row r="2" spans="1:4" x14ac:dyDescent="0.25">
      <c r="A2" s="19" t="s">
        <v>145</v>
      </c>
      <c r="B2" s="19">
        <f>COUNTIF('Prop Subs Inp Report'!$S$9:$S$1048576,"1")</f>
        <v>0</v>
      </c>
      <c r="C2" s="19" t="s">
        <v>100</v>
      </c>
      <c r="D2" s="19">
        <f>COUNTIF('Prop Subs Inp Report'!$U$9:$U$1048576,"1")</f>
        <v>0</v>
      </c>
    </row>
    <row r="3" spans="1:4" x14ac:dyDescent="0.25">
      <c r="A3" s="19" t="s">
        <v>146</v>
      </c>
      <c r="B3" s="19">
        <f>COUNTIF('Prop Subs Inp Report'!$S$9:$S$1048576,"2")</f>
        <v>0</v>
      </c>
      <c r="C3" s="19" t="s">
        <v>102</v>
      </c>
      <c r="D3" s="19">
        <f>COUNTIF('Prop Subs Inp Report'!$U$9:$U$1048576,"2")</f>
        <v>0</v>
      </c>
    </row>
    <row r="4" spans="1:4" x14ac:dyDescent="0.25">
      <c r="A4" s="19" t="s">
        <v>147</v>
      </c>
      <c r="B4" s="19">
        <f>COUNTIF('Prop Subs Inp Report'!$S$9:$S$1048576,"3")</f>
        <v>0</v>
      </c>
      <c r="C4" s="19" t="s">
        <v>104</v>
      </c>
      <c r="D4" s="19">
        <f>COUNTIF('Prop Subs Inp Report'!$U$9:$U$1048576,"3")</f>
        <v>0</v>
      </c>
    </row>
    <row r="5" spans="1:4" x14ac:dyDescent="0.25">
      <c r="A5" s="19" t="s">
        <v>148</v>
      </c>
      <c r="B5" s="19">
        <f>COUNTIF('Prop Subs Inp Report'!$S$9:$S$1048576,"4")</f>
        <v>0</v>
      </c>
      <c r="C5" s="19" t="s">
        <v>106</v>
      </c>
      <c r="D5" s="19">
        <f>COUNTIF('Prop Subs Inp Report'!$U$9:$U$1048576,"4")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936C-B419-4DEE-92A3-99B25108BCA5}">
  <sheetPr codeName="Sheet9"/>
  <dimension ref="A1:AB46"/>
  <sheetViews>
    <sheetView zoomScaleNormal="100" workbookViewId="0">
      <selection activeCell="K43" sqref="K43"/>
    </sheetView>
  </sheetViews>
  <sheetFormatPr defaultRowHeight="15" x14ac:dyDescent="0.25"/>
  <cols>
    <col min="1" max="1" width="15" bestFit="1" customWidth="1"/>
    <col min="3" max="3" width="16" bestFit="1" customWidth="1"/>
    <col min="5" max="5" width="19.140625" customWidth="1"/>
    <col min="6" max="6" width="15.140625" bestFit="1" customWidth="1"/>
    <col min="10" max="10" width="13.5703125" bestFit="1" customWidth="1"/>
    <col min="11" max="11" width="21" bestFit="1" customWidth="1"/>
    <col min="12" max="12" width="10.7109375" customWidth="1"/>
    <col min="27" max="27" width="22.28515625" customWidth="1"/>
    <col min="28" max="28" width="21.140625" customWidth="1"/>
  </cols>
  <sheetData>
    <row r="1" spans="1:28" x14ac:dyDescent="0.25">
      <c r="A1" s="167" t="s">
        <v>112</v>
      </c>
      <c r="B1" s="167" t="s">
        <v>156</v>
      </c>
      <c r="C1" s="167" t="s">
        <v>157</v>
      </c>
      <c r="D1" s="167" t="s">
        <v>158</v>
      </c>
      <c r="E1" s="167" t="s">
        <v>159</v>
      </c>
      <c r="F1" s="205" t="s">
        <v>361</v>
      </c>
      <c r="G1" s="206" t="s">
        <v>362</v>
      </c>
      <c r="H1" s="207" t="s">
        <v>363</v>
      </c>
      <c r="I1" s="208" t="s">
        <v>364</v>
      </c>
      <c r="J1" s="168" t="s">
        <v>160</v>
      </c>
      <c r="K1" s="168" t="s">
        <v>161</v>
      </c>
      <c r="L1" s="205" t="s">
        <v>365</v>
      </c>
      <c r="M1" s="206" t="s">
        <v>366</v>
      </c>
      <c r="N1" s="207" t="s">
        <v>367</v>
      </c>
      <c r="O1" s="208" t="s">
        <v>368</v>
      </c>
      <c r="T1" t="s">
        <v>314</v>
      </c>
      <c r="U1" t="s">
        <v>315</v>
      </c>
      <c r="W1" t="s">
        <v>316</v>
      </c>
      <c r="X1" t="s">
        <v>317</v>
      </c>
    </row>
    <row r="2" spans="1:28" x14ac:dyDescent="0.25">
      <c r="A2" s="172" t="s">
        <v>164</v>
      </c>
      <c r="B2" s="171">
        <v>6.3125</v>
      </c>
      <c r="C2" s="171">
        <v>3.40625</v>
      </c>
      <c r="D2" s="171">
        <v>6.125</v>
      </c>
      <c r="E2" s="171">
        <v>4.71875</v>
      </c>
      <c r="F2" s="209"/>
      <c r="G2" s="210"/>
      <c r="H2" s="211"/>
      <c r="I2" s="212"/>
      <c r="J2" s="173" t="s">
        <v>165</v>
      </c>
      <c r="K2" s="173" t="s">
        <v>166</v>
      </c>
      <c r="L2" s="209" t="str">
        <f>IF(F2="", "", F2-0.015)</f>
        <v/>
      </c>
      <c r="M2" s="210" t="str">
        <f>IF(G2="", "", G2+0.015)</f>
        <v/>
      </c>
      <c r="N2" s="211" t="str">
        <f>IF(H2="", "", H2-0.015)</f>
        <v/>
      </c>
      <c r="O2" s="212" t="str">
        <f>IF(I2="", "", I2+0.015)</f>
        <v/>
      </c>
      <c r="P2" t="s">
        <v>162</v>
      </c>
      <c r="T2">
        <v>4</v>
      </c>
      <c r="U2" s="171">
        <v>0.33</v>
      </c>
      <c r="V2" s="171">
        <f>0.8*U2</f>
        <v>0.26400000000000001</v>
      </c>
      <c r="W2" s="75">
        <v>14</v>
      </c>
      <c r="X2" t="s">
        <v>138</v>
      </c>
    </row>
    <row r="3" spans="1:28" x14ac:dyDescent="0.25">
      <c r="A3" t="s">
        <v>169</v>
      </c>
      <c r="B3" s="171">
        <v>5.78125</v>
      </c>
      <c r="C3" s="171">
        <v>3.15625</v>
      </c>
      <c r="D3" s="171">
        <v>6.125</v>
      </c>
      <c r="E3" s="171">
        <v>4.34375</v>
      </c>
      <c r="F3" s="209"/>
      <c r="G3" s="210"/>
      <c r="H3" s="211"/>
      <c r="I3" s="212"/>
      <c r="J3" s="173" t="s">
        <v>165</v>
      </c>
      <c r="K3" s="173"/>
      <c r="L3" s="209" t="str">
        <f t="shared" ref="L3:L30" si="0">IF(F3="", "", F3-0.015)</f>
        <v/>
      </c>
      <c r="M3" s="210" t="str">
        <f t="shared" ref="M3:M30" si="1">IF(G3="", "", G3+0.015)</f>
        <v/>
      </c>
      <c r="N3" s="211" t="str">
        <f t="shared" ref="N3:N30" si="2">IF(H3="", "", H3-0.015)</f>
        <v/>
      </c>
      <c r="O3" s="212" t="str">
        <f t="shared" ref="O3:O30" si="3">IF(I3="", "", I3+0.015)</f>
        <v/>
      </c>
      <c r="T3">
        <v>4.5</v>
      </c>
      <c r="U3" s="171">
        <v>0.33700000000000002</v>
      </c>
      <c r="V3" s="171">
        <f t="shared" ref="V3:V8" si="4">0.8*U3</f>
        <v>0.26960000000000001</v>
      </c>
      <c r="W3" s="75">
        <v>16.600000000000001</v>
      </c>
      <c r="X3" t="s">
        <v>139</v>
      </c>
    </row>
    <row r="4" spans="1:28" x14ac:dyDescent="0.25">
      <c r="A4" t="s">
        <v>172</v>
      </c>
      <c r="B4" s="171"/>
      <c r="C4" s="171"/>
      <c r="D4" s="171"/>
      <c r="E4" s="171"/>
      <c r="F4" s="209"/>
      <c r="G4" s="210"/>
      <c r="H4" s="211"/>
      <c r="I4" s="212"/>
      <c r="J4" s="173" t="s">
        <v>165</v>
      </c>
      <c r="K4" s="173"/>
      <c r="L4" s="209" t="str">
        <f t="shared" si="0"/>
        <v/>
      </c>
      <c r="M4" s="210" t="str">
        <f t="shared" si="1"/>
        <v/>
      </c>
      <c r="N4" s="211" t="str">
        <f t="shared" si="2"/>
        <v/>
      </c>
      <c r="O4" s="212" t="str">
        <f t="shared" si="3"/>
        <v/>
      </c>
      <c r="T4">
        <v>4.75</v>
      </c>
      <c r="U4">
        <v>0.35</v>
      </c>
      <c r="V4" s="171">
        <f t="shared" si="4"/>
        <v>0.27999999999999997</v>
      </c>
      <c r="W4" s="75">
        <v>19.2</v>
      </c>
      <c r="X4" t="s">
        <v>140</v>
      </c>
    </row>
    <row r="5" spans="1:28" x14ac:dyDescent="0.25">
      <c r="A5" t="s">
        <v>174</v>
      </c>
      <c r="B5" s="171">
        <v>6.75</v>
      </c>
      <c r="C5" s="171">
        <v>4.25</v>
      </c>
      <c r="D5" s="171">
        <v>6.625</v>
      </c>
      <c r="E5" s="171">
        <v>5.046875</v>
      </c>
      <c r="F5" s="209"/>
      <c r="G5" s="210"/>
      <c r="H5" s="211"/>
      <c r="I5" s="212"/>
      <c r="J5" s="173" t="s">
        <v>165</v>
      </c>
      <c r="K5" s="173"/>
      <c r="L5" s="209" t="str">
        <f t="shared" si="0"/>
        <v/>
      </c>
      <c r="M5" s="210" t="str">
        <f t="shared" si="1"/>
        <v/>
      </c>
      <c r="N5" s="211" t="str">
        <f t="shared" si="2"/>
        <v/>
      </c>
      <c r="O5" s="212" t="str">
        <f t="shared" si="3"/>
        <v/>
      </c>
      <c r="T5">
        <v>5</v>
      </c>
      <c r="U5" s="171">
        <v>0.36199999999999999</v>
      </c>
      <c r="V5" s="171">
        <f t="shared" si="4"/>
        <v>0.28960000000000002</v>
      </c>
      <c r="W5" s="75">
        <v>19.5</v>
      </c>
      <c r="X5" t="s">
        <v>11</v>
      </c>
    </row>
    <row r="6" spans="1:28" x14ac:dyDescent="0.25">
      <c r="A6" t="s">
        <v>176</v>
      </c>
      <c r="B6" s="171">
        <v>5.117</v>
      </c>
      <c r="C6" s="171">
        <v>3.0630000000000002</v>
      </c>
      <c r="D6" s="171">
        <v>6</v>
      </c>
      <c r="E6" s="171">
        <v>6</v>
      </c>
      <c r="F6" s="209">
        <v>4.4950000000000001</v>
      </c>
      <c r="G6" s="210">
        <v>4.5090000000000003</v>
      </c>
      <c r="H6" s="211">
        <v>4.492</v>
      </c>
      <c r="I6" s="212">
        <v>4.5049999999999999</v>
      </c>
      <c r="J6" s="173" t="s">
        <v>165</v>
      </c>
      <c r="K6" s="173" t="s">
        <v>177</v>
      </c>
      <c r="L6" s="209">
        <f t="shared" si="0"/>
        <v>4.4800000000000004</v>
      </c>
      <c r="M6" s="210">
        <f t="shared" si="1"/>
        <v>4.524</v>
      </c>
      <c r="N6" s="211">
        <f t="shared" si="2"/>
        <v>4.4770000000000003</v>
      </c>
      <c r="O6" s="212">
        <f t="shared" si="3"/>
        <v>4.5199999999999996</v>
      </c>
      <c r="T6">
        <v>5.25</v>
      </c>
      <c r="U6" s="171">
        <v>0.36199999999999999</v>
      </c>
      <c r="V6" s="171">
        <f t="shared" si="4"/>
        <v>0.28960000000000002</v>
      </c>
      <c r="W6" s="75"/>
      <c r="X6" t="s">
        <v>141</v>
      </c>
    </row>
    <row r="7" spans="1:28" x14ac:dyDescent="0.25">
      <c r="A7" t="s">
        <v>179</v>
      </c>
      <c r="B7" s="171">
        <v>5.95</v>
      </c>
      <c r="C7" s="171">
        <v>3.8130000000000002</v>
      </c>
      <c r="D7" s="171">
        <v>6</v>
      </c>
      <c r="E7" s="171">
        <v>6</v>
      </c>
      <c r="F7" s="209">
        <v>4.4950000000000001</v>
      </c>
      <c r="G7" s="210">
        <v>4.5090000000000003</v>
      </c>
      <c r="H7" s="211">
        <v>4.492</v>
      </c>
      <c r="I7" s="212">
        <v>4.5049999999999999</v>
      </c>
      <c r="J7" s="173" t="s">
        <v>165</v>
      </c>
      <c r="K7" s="173" t="s">
        <v>180</v>
      </c>
      <c r="L7" s="209">
        <f t="shared" si="0"/>
        <v>4.4800000000000004</v>
      </c>
      <c r="M7" s="210">
        <f t="shared" si="1"/>
        <v>4.524</v>
      </c>
      <c r="N7" s="211">
        <f t="shared" si="2"/>
        <v>4.4770000000000003</v>
      </c>
      <c r="O7" s="212">
        <f t="shared" si="3"/>
        <v>4.5199999999999996</v>
      </c>
      <c r="T7">
        <v>5.5</v>
      </c>
      <c r="U7" s="171">
        <v>0.36099999999999999</v>
      </c>
      <c r="V7" s="171">
        <f t="shared" si="4"/>
        <v>0.2888</v>
      </c>
      <c r="W7" s="75">
        <v>21.9</v>
      </c>
    </row>
    <row r="8" spans="1:28" x14ac:dyDescent="0.25">
      <c r="A8" t="s">
        <v>183</v>
      </c>
      <c r="B8" s="171">
        <v>4.5750000000000002</v>
      </c>
      <c r="C8" s="171">
        <v>2.6880000000000002</v>
      </c>
      <c r="D8" s="171">
        <v>6.5</v>
      </c>
      <c r="E8" s="171">
        <v>6</v>
      </c>
      <c r="F8" s="209">
        <v>4.4359999999999999</v>
      </c>
      <c r="G8" s="210">
        <v>4.4429999999999996</v>
      </c>
      <c r="H8" s="211">
        <v>4.4290000000000003</v>
      </c>
      <c r="I8" s="212">
        <v>4.4379999999999997</v>
      </c>
      <c r="J8" s="173" t="s">
        <v>165</v>
      </c>
      <c r="K8" s="173" t="s">
        <v>177</v>
      </c>
      <c r="L8" s="209">
        <f t="shared" si="0"/>
        <v>4.4210000000000003</v>
      </c>
      <c r="M8" s="210">
        <f t="shared" si="1"/>
        <v>4.4579999999999993</v>
      </c>
      <c r="N8" s="211">
        <f t="shared" si="2"/>
        <v>4.4140000000000006</v>
      </c>
      <c r="O8" s="212">
        <f t="shared" si="3"/>
        <v>4.4529999999999994</v>
      </c>
      <c r="T8">
        <v>5.5</v>
      </c>
      <c r="U8" s="171">
        <v>0.41499999999999998</v>
      </c>
      <c r="V8" s="171">
        <f t="shared" si="4"/>
        <v>0.33200000000000002</v>
      </c>
      <c r="W8" s="75">
        <v>24.7</v>
      </c>
    </row>
    <row r="9" spans="1:28" x14ac:dyDescent="0.25">
      <c r="A9" t="s">
        <v>142</v>
      </c>
      <c r="B9" s="171">
        <v>4.9829999999999997</v>
      </c>
      <c r="C9" s="171">
        <v>3</v>
      </c>
      <c r="D9" s="171">
        <v>6.5</v>
      </c>
      <c r="E9" s="171">
        <v>6</v>
      </c>
      <c r="F9" s="209">
        <v>4.5609999999999999</v>
      </c>
      <c r="G9" s="210">
        <v>4.5679999999999996</v>
      </c>
      <c r="H9" s="211">
        <v>4.5540000000000003</v>
      </c>
      <c r="I9" s="212">
        <v>4.5629999999999997</v>
      </c>
      <c r="J9" s="173" t="s">
        <v>165</v>
      </c>
      <c r="K9" s="173" t="s">
        <v>177</v>
      </c>
      <c r="L9" s="209">
        <f t="shared" si="0"/>
        <v>4.5460000000000003</v>
      </c>
      <c r="M9" s="210">
        <f t="shared" si="1"/>
        <v>4.5829999999999993</v>
      </c>
      <c r="N9" s="211">
        <f t="shared" si="2"/>
        <v>4.5390000000000006</v>
      </c>
      <c r="O9" s="212">
        <f t="shared" si="3"/>
        <v>4.5779999999999994</v>
      </c>
    </row>
    <row r="10" spans="1:28" x14ac:dyDescent="0.25">
      <c r="A10" t="s">
        <v>10</v>
      </c>
      <c r="B10" s="171">
        <v>6.2320000000000002</v>
      </c>
      <c r="C10" s="171">
        <v>4</v>
      </c>
      <c r="D10" s="171">
        <v>6.5</v>
      </c>
      <c r="E10" s="171">
        <v>6</v>
      </c>
      <c r="F10" s="209">
        <v>5.1230000000000002</v>
      </c>
      <c r="G10" s="210">
        <v>5.13</v>
      </c>
      <c r="H10" s="211">
        <v>5.1159999999999997</v>
      </c>
      <c r="I10" s="212">
        <v>5.125</v>
      </c>
      <c r="J10" s="173" t="s">
        <v>12</v>
      </c>
      <c r="K10" s="173"/>
      <c r="L10" s="209">
        <f t="shared" si="0"/>
        <v>5.1080000000000005</v>
      </c>
      <c r="M10" s="210">
        <f t="shared" si="1"/>
        <v>5.1449999999999996</v>
      </c>
      <c r="N10" s="211">
        <f t="shared" si="2"/>
        <v>5.101</v>
      </c>
      <c r="O10" s="212">
        <f t="shared" si="3"/>
        <v>5.14</v>
      </c>
    </row>
    <row r="11" spans="1:28" x14ac:dyDescent="0.25">
      <c r="A11" t="s">
        <v>188</v>
      </c>
      <c r="B11" s="171">
        <v>4.57</v>
      </c>
      <c r="C11" s="171">
        <v>2.4380000000000002</v>
      </c>
      <c r="D11" s="171">
        <v>6.5</v>
      </c>
      <c r="E11" s="171">
        <v>6</v>
      </c>
      <c r="F11" s="209">
        <v>4.4020000000000001</v>
      </c>
      <c r="G11" s="210">
        <v>4.4130000000000003</v>
      </c>
      <c r="H11" s="211">
        <v>4.3959999999999999</v>
      </c>
      <c r="I11" s="212">
        <v>4.407</v>
      </c>
      <c r="J11" s="173" t="s">
        <v>165</v>
      </c>
      <c r="K11" s="173"/>
      <c r="L11" s="209">
        <f t="shared" si="0"/>
        <v>4.3870000000000005</v>
      </c>
      <c r="M11" s="210">
        <f t="shared" si="1"/>
        <v>4.4279999999999999</v>
      </c>
      <c r="N11" s="211">
        <f t="shared" si="2"/>
        <v>4.3810000000000002</v>
      </c>
      <c r="O11" s="212">
        <f t="shared" si="3"/>
        <v>4.4219999999999997</v>
      </c>
    </row>
    <row r="12" spans="1:28" x14ac:dyDescent="0.25">
      <c r="A12" t="s">
        <v>191</v>
      </c>
      <c r="B12" s="171">
        <v>4.8360000000000003</v>
      </c>
      <c r="C12" s="171">
        <v>2.4380000000000002</v>
      </c>
      <c r="D12" s="171">
        <v>6.5</v>
      </c>
      <c r="E12" s="171">
        <v>6</v>
      </c>
      <c r="F12" s="209">
        <v>4.915</v>
      </c>
      <c r="G12" s="210">
        <v>4.9269999999999996</v>
      </c>
      <c r="H12" s="211">
        <v>4.907</v>
      </c>
      <c r="I12" s="212">
        <v>4.9180000000000001</v>
      </c>
      <c r="J12" s="173" t="s">
        <v>165</v>
      </c>
      <c r="K12" s="173" t="s">
        <v>177</v>
      </c>
      <c r="L12" s="209">
        <f t="shared" si="0"/>
        <v>4.9000000000000004</v>
      </c>
      <c r="M12" s="210">
        <f t="shared" si="1"/>
        <v>4.9419999999999993</v>
      </c>
      <c r="N12" s="211">
        <f t="shared" si="2"/>
        <v>4.8920000000000003</v>
      </c>
      <c r="O12" s="212">
        <f t="shared" si="3"/>
        <v>4.9329999999999998</v>
      </c>
    </row>
    <row r="13" spans="1:28" x14ac:dyDescent="0.25">
      <c r="A13" t="s">
        <v>193</v>
      </c>
      <c r="B13" s="171">
        <v>5.1449999999999996</v>
      </c>
      <c r="C13" s="171">
        <v>2.75</v>
      </c>
      <c r="D13" s="171">
        <v>6.5</v>
      </c>
      <c r="E13" s="171">
        <v>6</v>
      </c>
      <c r="F13" s="209">
        <v>4.7489999999999997</v>
      </c>
      <c r="G13" s="210">
        <v>4.76</v>
      </c>
      <c r="H13" s="211">
        <v>4.7439999999999998</v>
      </c>
      <c r="I13" s="212">
        <v>4.7549999999999999</v>
      </c>
      <c r="J13" s="173" t="s">
        <v>165</v>
      </c>
      <c r="K13" s="173"/>
      <c r="L13" s="209">
        <f t="shared" si="0"/>
        <v>4.734</v>
      </c>
      <c r="M13" s="210">
        <f t="shared" si="1"/>
        <v>4.7749999999999995</v>
      </c>
      <c r="N13" s="211">
        <f t="shared" si="2"/>
        <v>4.7290000000000001</v>
      </c>
      <c r="O13" s="212">
        <f t="shared" si="3"/>
        <v>4.7699999999999996</v>
      </c>
    </row>
    <row r="14" spans="1:28" x14ac:dyDescent="0.25">
      <c r="A14" t="s">
        <v>195</v>
      </c>
      <c r="B14" s="171">
        <v>5.93</v>
      </c>
      <c r="C14" s="171">
        <v>3.25</v>
      </c>
      <c r="D14" s="171">
        <v>6.5</v>
      </c>
      <c r="E14" s="171">
        <v>6</v>
      </c>
      <c r="F14" s="209">
        <v>4.915</v>
      </c>
      <c r="G14" s="210">
        <v>4.9269999999999996</v>
      </c>
      <c r="H14" s="211">
        <v>4.907</v>
      </c>
      <c r="I14" s="212">
        <v>4.9180000000000001</v>
      </c>
      <c r="J14" s="173"/>
      <c r="K14" s="173"/>
      <c r="L14" s="209">
        <f t="shared" si="0"/>
        <v>4.9000000000000004</v>
      </c>
      <c r="M14" s="210">
        <f t="shared" si="1"/>
        <v>4.9419999999999993</v>
      </c>
      <c r="N14" s="211">
        <f t="shared" si="2"/>
        <v>4.8920000000000003</v>
      </c>
      <c r="O14" s="212">
        <f t="shared" si="3"/>
        <v>4.9329999999999998</v>
      </c>
      <c r="AA14" t="s">
        <v>369</v>
      </c>
      <c r="AB14" t="s">
        <v>370</v>
      </c>
    </row>
    <row r="15" spans="1:28" x14ac:dyDescent="0.25">
      <c r="A15" t="s">
        <v>197</v>
      </c>
      <c r="B15" s="171">
        <v>6.6109999999999998</v>
      </c>
      <c r="C15" s="171">
        <v>4</v>
      </c>
      <c r="D15" s="171">
        <v>6.5</v>
      </c>
      <c r="E15" s="171">
        <v>6</v>
      </c>
      <c r="F15" s="209">
        <v>5.4260000000000002</v>
      </c>
      <c r="G15" s="210">
        <v>5.4370000000000003</v>
      </c>
      <c r="H15" s="211">
        <v>5.42</v>
      </c>
      <c r="I15" s="212">
        <v>5.431</v>
      </c>
      <c r="J15" s="173" t="s">
        <v>198</v>
      </c>
      <c r="K15" s="173" t="s">
        <v>199</v>
      </c>
      <c r="L15" s="209">
        <f t="shared" si="0"/>
        <v>5.4110000000000005</v>
      </c>
      <c r="M15" s="210">
        <f t="shared" si="1"/>
        <v>5.452</v>
      </c>
      <c r="N15" s="211">
        <f t="shared" si="2"/>
        <v>5.4050000000000002</v>
      </c>
      <c r="O15" s="212">
        <f t="shared" si="3"/>
        <v>5.4459999999999997</v>
      </c>
      <c r="AA15" s="171" t="e">
        <f>INDEX(N:N, MATCH('DATA SHEET'!B10, A:A, 0))</f>
        <v>#N/A</v>
      </c>
      <c r="AB15" s="171" t="e">
        <f>INDEX(O:O, MATCH('DATA SHEET'!B10, A:A, 0))</f>
        <v>#N/A</v>
      </c>
    </row>
    <row r="16" spans="1:28" x14ac:dyDescent="0.25">
      <c r="A16" t="s">
        <v>201</v>
      </c>
      <c r="B16" s="171"/>
      <c r="C16" s="171"/>
      <c r="D16" s="171"/>
      <c r="E16" s="171"/>
      <c r="F16" s="209"/>
      <c r="G16" s="210"/>
      <c r="H16" s="211"/>
      <c r="I16" s="212"/>
      <c r="J16" s="173" t="s">
        <v>12</v>
      </c>
      <c r="K16" s="173" t="s">
        <v>199</v>
      </c>
      <c r="L16" s="209" t="str">
        <f t="shared" si="0"/>
        <v/>
      </c>
      <c r="M16" s="210" t="str">
        <f t="shared" si="1"/>
        <v/>
      </c>
      <c r="N16" s="211" t="str">
        <f t="shared" si="2"/>
        <v/>
      </c>
      <c r="O16" s="212" t="str">
        <f t="shared" si="3"/>
        <v/>
      </c>
      <c r="AA16" t="s">
        <v>371</v>
      </c>
      <c r="AB16" t="s">
        <v>372</v>
      </c>
    </row>
    <row r="17" spans="1:28" x14ac:dyDescent="0.25">
      <c r="A17" t="s">
        <v>203</v>
      </c>
      <c r="B17" s="171"/>
      <c r="C17" s="171"/>
      <c r="D17" s="171"/>
      <c r="E17" s="171"/>
      <c r="F17" s="209">
        <v>4.75</v>
      </c>
      <c r="G17" s="210">
        <v>4.76</v>
      </c>
      <c r="H17" s="211">
        <v>4.7430000000000003</v>
      </c>
      <c r="I17" s="212">
        <v>4.75</v>
      </c>
      <c r="J17" s="173" t="s">
        <v>12</v>
      </c>
      <c r="K17" s="173" t="s">
        <v>199</v>
      </c>
      <c r="L17" s="209">
        <f t="shared" si="0"/>
        <v>4.7350000000000003</v>
      </c>
      <c r="M17" s="210">
        <f t="shared" si="1"/>
        <v>4.7749999999999995</v>
      </c>
      <c r="N17" s="211">
        <f t="shared" si="2"/>
        <v>4.7280000000000006</v>
      </c>
      <c r="O17" s="212">
        <f t="shared" si="3"/>
        <v>4.7649999999999997</v>
      </c>
      <c r="AA17" s="171" t="e">
        <f>INDEX(H:H, MATCH('DATA SHEET'!B10, A:A, 0))</f>
        <v>#N/A</v>
      </c>
      <c r="AB17" s="171" t="e">
        <f>INDEX(I:I, MATCH('DATA SHEET'!B10, A:A, 0))</f>
        <v>#N/A</v>
      </c>
    </row>
    <row r="18" spans="1:28" x14ac:dyDescent="0.25">
      <c r="A18" t="s">
        <v>205</v>
      </c>
      <c r="B18" s="171"/>
      <c r="C18" s="171"/>
      <c r="D18" s="171"/>
      <c r="E18" s="171"/>
      <c r="F18" s="209">
        <v>7.01</v>
      </c>
      <c r="G18" s="210">
        <v>7.0049999999999999</v>
      </c>
      <c r="H18" s="211">
        <v>6.992</v>
      </c>
      <c r="I18" s="212">
        <v>7</v>
      </c>
      <c r="J18" s="173" t="s">
        <v>12</v>
      </c>
      <c r="K18" s="173" t="s">
        <v>199</v>
      </c>
      <c r="L18" s="209">
        <f t="shared" si="0"/>
        <v>6.9950000000000001</v>
      </c>
      <c r="M18" s="210">
        <f t="shared" si="1"/>
        <v>7.02</v>
      </c>
      <c r="N18" s="211">
        <f t="shared" si="2"/>
        <v>6.9770000000000003</v>
      </c>
      <c r="O18" s="212">
        <f t="shared" si="3"/>
        <v>7.0149999999999997</v>
      </c>
      <c r="AA18" t="s">
        <v>373</v>
      </c>
      <c r="AB18" t="s">
        <v>374</v>
      </c>
    </row>
    <row r="19" spans="1:28" x14ac:dyDescent="0.25">
      <c r="A19" t="s">
        <v>207</v>
      </c>
      <c r="B19" s="171"/>
      <c r="C19" s="171"/>
      <c r="D19" s="171"/>
      <c r="E19" s="171"/>
      <c r="F19" s="209"/>
      <c r="G19" s="210"/>
      <c r="H19" s="211"/>
      <c r="I19" s="212"/>
      <c r="J19" s="173" t="s">
        <v>165</v>
      </c>
      <c r="K19" s="173" t="s">
        <v>166</v>
      </c>
      <c r="L19" s="209" t="str">
        <f t="shared" si="0"/>
        <v/>
      </c>
      <c r="M19" s="210" t="str">
        <f t="shared" si="1"/>
        <v/>
      </c>
      <c r="N19" s="211" t="str">
        <f t="shared" si="2"/>
        <v/>
      </c>
      <c r="O19" s="212" t="str">
        <f t="shared" si="3"/>
        <v/>
      </c>
      <c r="AA19" s="171" t="e">
        <f>INDEX(L:L, MATCH('DATA SHEET'!B10, A:A, 0))</f>
        <v>#N/A</v>
      </c>
      <c r="AB19" s="171" t="e">
        <f>INDEX(M:M, MATCH('DATA SHEET'!B10, A:A, 0))</f>
        <v>#N/A</v>
      </c>
    </row>
    <row r="20" spans="1:28" x14ac:dyDescent="0.25">
      <c r="A20" t="s">
        <v>209</v>
      </c>
      <c r="B20" s="171"/>
      <c r="C20" s="171"/>
      <c r="D20" s="171"/>
      <c r="E20" s="171"/>
      <c r="F20" s="209"/>
      <c r="G20" s="210"/>
      <c r="H20" s="211"/>
      <c r="I20" s="212"/>
      <c r="J20" s="173" t="s">
        <v>12</v>
      </c>
      <c r="K20" s="173" t="s">
        <v>166</v>
      </c>
      <c r="L20" s="209" t="str">
        <f t="shared" si="0"/>
        <v/>
      </c>
      <c r="M20" s="210" t="str">
        <f t="shared" si="1"/>
        <v/>
      </c>
      <c r="N20" s="211" t="str">
        <f t="shared" si="2"/>
        <v/>
      </c>
      <c r="O20" s="212" t="str">
        <f t="shared" si="3"/>
        <v/>
      </c>
      <c r="AA20" t="s">
        <v>375</v>
      </c>
      <c r="AB20" t="s">
        <v>376</v>
      </c>
    </row>
    <row r="21" spans="1:28" x14ac:dyDescent="0.25">
      <c r="A21" s="172" t="s">
        <v>211</v>
      </c>
      <c r="B21" s="171">
        <v>6.3125</v>
      </c>
      <c r="C21" s="171">
        <v>3.40625</v>
      </c>
      <c r="D21" s="171">
        <v>6.125</v>
      </c>
      <c r="E21" s="171">
        <v>4.71875</v>
      </c>
      <c r="F21" s="209"/>
      <c r="G21" s="210"/>
      <c r="H21" s="211"/>
      <c r="I21" s="212"/>
      <c r="J21" s="173" t="s">
        <v>165</v>
      </c>
      <c r="K21" s="173" t="s">
        <v>166</v>
      </c>
      <c r="L21" s="209" t="str">
        <f t="shared" si="0"/>
        <v/>
      </c>
      <c r="M21" s="210" t="str">
        <f t="shared" si="1"/>
        <v/>
      </c>
      <c r="N21" s="211" t="str">
        <f t="shared" si="2"/>
        <v/>
      </c>
      <c r="O21" s="212" t="str">
        <f t="shared" si="3"/>
        <v/>
      </c>
      <c r="AA21" s="171" t="e">
        <f>INDEX(F:F, MATCH('DATA SHEET'!B10, A:A, 0))</f>
        <v>#N/A</v>
      </c>
      <c r="AB21" s="171" t="e">
        <f>INDEX(G:G, MATCH('DATA SHEET'!B10, A:A, 0))</f>
        <v>#N/A</v>
      </c>
    </row>
    <row r="22" spans="1:28" x14ac:dyDescent="0.25">
      <c r="A22" t="s">
        <v>213</v>
      </c>
      <c r="B22" s="171">
        <v>4.9690000000000003</v>
      </c>
      <c r="C22" s="171">
        <v>3.25</v>
      </c>
      <c r="D22" s="171">
        <v>6.5</v>
      </c>
      <c r="E22" s="171">
        <v>6.5</v>
      </c>
      <c r="F22" s="209">
        <v>4.4550000000000001</v>
      </c>
      <c r="G22" s="210">
        <v>4.4649999999999999</v>
      </c>
      <c r="H22" s="211">
        <v>4.4459999999999997</v>
      </c>
      <c r="I22" s="212">
        <v>4.4550000000000001</v>
      </c>
      <c r="J22" s="173"/>
      <c r="K22" s="173"/>
      <c r="L22" s="209">
        <f t="shared" si="0"/>
        <v>4.4400000000000004</v>
      </c>
      <c r="M22" s="210">
        <f t="shared" si="1"/>
        <v>4.4799999999999995</v>
      </c>
      <c r="N22" s="211">
        <f t="shared" si="2"/>
        <v>4.431</v>
      </c>
      <c r="O22" s="212">
        <f t="shared" si="3"/>
        <v>4.47</v>
      </c>
    </row>
    <row r="23" spans="1:28" x14ac:dyDescent="0.25">
      <c r="A23" t="s">
        <v>215</v>
      </c>
      <c r="B23" s="171">
        <v>4.5309999999999997</v>
      </c>
      <c r="C23" s="171">
        <v>2.7035</v>
      </c>
      <c r="D23" s="171">
        <v>6.125</v>
      </c>
      <c r="E23" s="171">
        <v>6.125</v>
      </c>
      <c r="F23" s="209">
        <v>4.125</v>
      </c>
      <c r="G23" s="210">
        <v>4.1349999999999998</v>
      </c>
      <c r="H23" s="211">
        <v>4.1159999999999997</v>
      </c>
      <c r="I23" s="212">
        <v>4.125</v>
      </c>
      <c r="J23" s="173" t="s">
        <v>198</v>
      </c>
      <c r="K23" s="173" t="s">
        <v>199</v>
      </c>
      <c r="L23" s="209">
        <f t="shared" si="0"/>
        <v>4.1100000000000003</v>
      </c>
      <c r="M23" s="210">
        <f t="shared" si="1"/>
        <v>4.1499999999999995</v>
      </c>
      <c r="N23" s="211">
        <f t="shared" si="2"/>
        <v>4.101</v>
      </c>
      <c r="O23" s="212">
        <f t="shared" si="3"/>
        <v>4.1399999999999997</v>
      </c>
    </row>
    <row r="24" spans="1:28" x14ac:dyDescent="0.25">
      <c r="A24" t="s">
        <v>213</v>
      </c>
      <c r="B24" s="171"/>
      <c r="C24" s="171"/>
      <c r="D24" s="171"/>
      <c r="E24" s="171"/>
      <c r="F24" s="209"/>
      <c r="G24" s="210"/>
      <c r="H24" s="211"/>
      <c r="I24" s="212"/>
      <c r="J24" s="173" t="s">
        <v>198</v>
      </c>
      <c r="K24" s="173" t="s">
        <v>199</v>
      </c>
      <c r="L24" s="209" t="str">
        <f t="shared" si="0"/>
        <v/>
      </c>
      <c r="M24" s="210" t="str">
        <f t="shared" si="1"/>
        <v/>
      </c>
      <c r="N24" s="211" t="str">
        <f t="shared" si="2"/>
        <v/>
      </c>
      <c r="O24" s="212" t="str">
        <f t="shared" si="3"/>
        <v/>
      </c>
    </row>
    <row r="25" spans="1:28" x14ac:dyDescent="0.25">
      <c r="A25" t="s">
        <v>218</v>
      </c>
      <c r="B25" s="171">
        <v>6.141</v>
      </c>
      <c r="C25" s="171">
        <v>4.25</v>
      </c>
      <c r="D25" s="171">
        <v>6.625</v>
      </c>
      <c r="E25" s="171">
        <v>6.625</v>
      </c>
      <c r="F25" s="209">
        <v>4.6500000000000004</v>
      </c>
      <c r="G25" s="210">
        <v>4.66</v>
      </c>
      <c r="H25" s="211">
        <v>4.641</v>
      </c>
      <c r="I25" s="212">
        <v>4.6500000000000004</v>
      </c>
      <c r="J25" s="173" t="s">
        <v>198</v>
      </c>
      <c r="K25" s="173" t="s">
        <v>199</v>
      </c>
      <c r="L25" s="209">
        <f t="shared" si="0"/>
        <v>4.6350000000000007</v>
      </c>
      <c r="M25" s="210">
        <f t="shared" si="1"/>
        <v>4.6749999999999998</v>
      </c>
      <c r="N25" s="211">
        <f t="shared" si="2"/>
        <v>4.6260000000000003</v>
      </c>
      <c r="O25" s="212">
        <f t="shared" si="3"/>
        <v>4.665</v>
      </c>
    </row>
    <row r="26" spans="1:28" x14ac:dyDescent="0.25">
      <c r="A26" t="s">
        <v>220</v>
      </c>
      <c r="B26" s="171">
        <v>4.6529999999999996</v>
      </c>
      <c r="C26" s="171">
        <v>2.5630000000000002</v>
      </c>
      <c r="D26" s="171">
        <v>8</v>
      </c>
      <c r="E26" s="171">
        <v>6</v>
      </c>
      <c r="F26" s="209">
        <v>4.4980000000000002</v>
      </c>
      <c r="G26" s="210">
        <v>4.5030000000000001</v>
      </c>
      <c r="H26" s="211">
        <v>4.4909999999999997</v>
      </c>
      <c r="I26" s="212">
        <v>4.5</v>
      </c>
      <c r="J26" s="173" t="s">
        <v>165</v>
      </c>
      <c r="K26" s="173" t="s">
        <v>177</v>
      </c>
      <c r="L26" s="209">
        <f t="shared" si="0"/>
        <v>4.4830000000000005</v>
      </c>
      <c r="M26" s="210">
        <f t="shared" si="1"/>
        <v>4.5179999999999998</v>
      </c>
      <c r="N26" s="211">
        <f t="shared" si="2"/>
        <v>4.476</v>
      </c>
      <c r="O26" s="212">
        <f t="shared" si="3"/>
        <v>4.5149999999999997</v>
      </c>
    </row>
    <row r="27" spans="1:28" x14ac:dyDescent="0.25">
      <c r="A27" t="s">
        <v>222</v>
      </c>
      <c r="B27" s="171">
        <v>6.0650000000000004</v>
      </c>
      <c r="C27" s="171">
        <v>3.75</v>
      </c>
      <c r="D27" s="171">
        <v>8.31</v>
      </c>
      <c r="E27" s="171">
        <v>6</v>
      </c>
      <c r="F27" s="209">
        <v>7.3049999999999997</v>
      </c>
      <c r="G27" s="210">
        <v>7.31</v>
      </c>
      <c r="H27" s="211">
        <v>7.2910000000000004</v>
      </c>
      <c r="I27" s="212">
        <v>7.3</v>
      </c>
      <c r="J27" s="173"/>
      <c r="K27" s="173"/>
      <c r="L27" s="209">
        <f t="shared" si="0"/>
        <v>7.29</v>
      </c>
      <c r="M27" s="210">
        <f t="shared" si="1"/>
        <v>7.3249999999999993</v>
      </c>
      <c r="N27" s="211">
        <f t="shared" si="2"/>
        <v>7.2760000000000007</v>
      </c>
      <c r="O27" s="212">
        <f t="shared" si="3"/>
        <v>7.3149999999999995</v>
      </c>
    </row>
    <row r="28" spans="1:28" x14ac:dyDescent="0.25">
      <c r="A28" t="s">
        <v>224</v>
      </c>
      <c r="B28" s="171">
        <v>6.3129999999999997</v>
      </c>
      <c r="C28" s="171">
        <v>4</v>
      </c>
      <c r="D28" s="171">
        <v>8.01</v>
      </c>
      <c r="E28" s="171">
        <v>6</v>
      </c>
      <c r="F28" s="209">
        <v>7.0049999999999999</v>
      </c>
      <c r="G28" s="210">
        <v>7.01</v>
      </c>
      <c r="H28" s="211">
        <v>6.9909999999999997</v>
      </c>
      <c r="I28" s="212">
        <v>7</v>
      </c>
      <c r="J28" s="173" t="s">
        <v>165</v>
      </c>
      <c r="K28" s="173" t="s">
        <v>177</v>
      </c>
      <c r="L28" s="209">
        <f t="shared" si="0"/>
        <v>6.99</v>
      </c>
      <c r="M28" s="210">
        <f t="shared" si="1"/>
        <v>7.0249999999999995</v>
      </c>
      <c r="N28" s="211">
        <f t="shared" si="2"/>
        <v>6.976</v>
      </c>
      <c r="O28" s="212">
        <f t="shared" si="3"/>
        <v>7.0149999999999997</v>
      </c>
    </row>
    <row r="29" spans="1:28" x14ac:dyDescent="0.25">
      <c r="A29" t="s">
        <v>226</v>
      </c>
      <c r="L29" s="209" t="str">
        <f t="shared" si="0"/>
        <v/>
      </c>
      <c r="M29" s="210" t="str">
        <f t="shared" si="1"/>
        <v/>
      </c>
      <c r="N29" s="211" t="str">
        <f t="shared" si="2"/>
        <v/>
      </c>
      <c r="O29" s="212" t="str">
        <f t="shared" si="3"/>
        <v/>
      </c>
    </row>
    <row r="30" spans="1:28" x14ac:dyDescent="0.25">
      <c r="A30" t="s">
        <v>377</v>
      </c>
      <c r="B30" s="171"/>
      <c r="C30" s="171"/>
      <c r="D30" s="171"/>
      <c r="E30" s="171"/>
      <c r="F30" s="209">
        <v>3.9950000000000001</v>
      </c>
      <c r="G30" s="210">
        <v>4.0019999999999998</v>
      </c>
      <c r="H30" s="211">
        <v>3.9950000000000001</v>
      </c>
      <c r="I30" s="212">
        <v>4.0019999999999998</v>
      </c>
      <c r="L30" s="209">
        <f t="shared" si="0"/>
        <v>3.98</v>
      </c>
      <c r="M30" s="210">
        <f t="shared" si="1"/>
        <v>4.0169999999999995</v>
      </c>
      <c r="N30" s="211">
        <f t="shared" si="2"/>
        <v>3.98</v>
      </c>
      <c r="O30" s="212">
        <f t="shared" si="3"/>
        <v>4.0169999999999995</v>
      </c>
    </row>
    <row r="39" spans="10:12" ht="15.75" thickBot="1" x14ac:dyDescent="0.3">
      <c r="J39" s="566" t="s">
        <v>382</v>
      </c>
      <c r="K39" s="566"/>
      <c r="L39" s="566"/>
    </row>
    <row r="40" spans="10:12" ht="16.5" thickTop="1" thickBot="1" x14ac:dyDescent="0.3">
      <c r="J40" s="216" t="s">
        <v>383</v>
      </c>
      <c r="K40" s="217" t="s">
        <v>384</v>
      </c>
      <c r="L40" s="218" t="s">
        <v>385</v>
      </c>
    </row>
    <row r="41" spans="10:12" ht="15.75" thickBot="1" x14ac:dyDescent="0.3">
      <c r="J41" s="219" t="s">
        <v>386</v>
      </c>
      <c r="K41" s="220" t="s">
        <v>387</v>
      </c>
      <c r="L41" s="221" t="s">
        <v>114</v>
      </c>
    </row>
    <row r="42" spans="10:12" ht="15.75" thickBot="1" x14ac:dyDescent="0.3">
      <c r="J42" s="222" t="s">
        <v>107</v>
      </c>
      <c r="K42" s="223" t="s">
        <v>387</v>
      </c>
      <c r="L42" s="224" t="s">
        <v>114</v>
      </c>
    </row>
    <row r="43" spans="10:12" ht="15.75" thickBot="1" x14ac:dyDescent="0.3">
      <c r="J43" s="225" t="s">
        <v>388</v>
      </c>
      <c r="K43" s="226" t="s">
        <v>387</v>
      </c>
      <c r="L43" s="227" t="s">
        <v>114</v>
      </c>
    </row>
    <row r="44" spans="10:12" ht="15.75" thickTop="1" x14ac:dyDescent="0.25">
      <c r="K44" s="228" t="s">
        <v>389</v>
      </c>
    </row>
    <row r="45" spans="10:12" ht="15.75" thickBot="1" x14ac:dyDescent="0.3">
      <c r="K45" s="229" t="s">
        <v>390</v>
      </c>
    </row>
    <row r="46" spans="10:12" ht="15.75" thickTop="1" x14ac:dyDescent="0.25"/>
  </sheetData>
  <sortState xmlns:xlrd2="http://schemas.microsoft.com/office/spreadsheetml/2017/richdata2" ref="N2:N22">
    <sortCondition ref="N2:N22"/>
  </sortState>
  <mergeCells count="1">
    <mergeCell ref="J39:L39"/>
  </mergeCells>
  <phoneticPr fontId="29" type="noConversion"/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2449-D693-4D0A-831E-9EB7F1CA45FE}">
  <sheetPr codeName="Sheet10"/>
  <dimension ref="A1:J102"/>
  <sheetViews>
    <sheetView workbookViewId="0">
      <selection activeCell="F8" sqref="F8"/>
    </sheetView>
  </sheetViews>
  <sheetFormatPr defaultRowHeight="15" x14ac:dyDescent="0.25"/>
  <cols>
    <col min="1" max="1" width="22.7109375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143</v>
      </c>
      <c r="B1" s="1">
        <f>SUM(B2:B15)</f>
        <v>0</v>
      </c>
      <c r="C1" s="417"/>
      <c r="D1" s="418"/>
      <c r="I1" t="s">
        <v>144</v>
      </c>
      <c r="J1" t="s">
        <v>153</v>
      </c>
    </row>
    <row r="2" spans="1:10" x14ac:dyDescent="0.25">
      <c r="A2" s="419" t="str">
        <f>LEFT(TRIM('Prop Subs Inp Report'!V8),FIND("~",SUBSTITUTE('Prop Subs Inp Report'!V8," ","~",LEN(TRIM('Prop Subs Inp Report'!V8))-LEN(SUBSTITUTE(TRIM('Prop Subs Inp Report'!V8)," ", ""))))-1)</f>
        <v>Damaged Seal</v>
      </c>
      <c r="B2" s="420">
        <f>C3+D3</f>
        <v>0</v>
      </c>
      <c r="C2" s="1" t="s">
        <v>29</v>
      </c>
      <c r="D2" s="1" t="s">
        <v>30</v>
      </c>
      <c r="I2">
        <f>IF('Prop Subs Inp Report'!V9="X",1,IF('Prop Subs Inp Report'!W9="X",1,IF('Prop Subs Inp Report'!X9="X",1,IF('Prop Subs Inp Report'!Y9="X",1,IF('Prop Subs Inp Report'!Z9="X",1,IF('Prop Subs Inp Report'!AA9="X",1,IF('Prop Subs Inp Report'!AB9="X",1,IF('Prop Subs Inp Report'!AC9="X",1,IF('Prop Subs Inp Report'!AD9="X",1,IF('Prop Subs Inp Report'!AE9="X",1,IF('Prop Subs Inp Report'!AF9="X",1,IF('Prop Subs Inp Report'!AG9="X",1,IF('Prop Subs Inp Report'!AH9="X",1,0)))))))))))))</f>
        <v>0</v>
      </c>
      <c r="J2">
        <f>IF('Prop Subs Inp Report'!AQ9="X",1,IF('Prop Subs Inp Report'!AR9="X",1,IF('Prop Subs Inp Report'!AS9="X",1,IF('Prop Subs Inp Report'!AT9="X",1,IF('Prop Subs Inp Report'!AU9="X",1,IF('Prop Subs Inp Report'!AV9="X",1,IF('Prop Subs Inp Report'!AW9="X",1,IF('Prop Subs Inp Report'!AX9="X",1,IF('Prop Subs Inp Report'!AY9="X",1,IF('Prop Subs Inp Report'!AZ9="X",1,0))))))))))</f>
        <v>0</v>
      </c>
    </row>
    <row r="3" spans="1:10" x14ac:dyDescent="0.25">
      <c r="A3" s="419"/>
      <c r="B3" s="420"/>
      <c r="C3" s="1">
        <f>'Prop Subs Inp Report'!V7</f>
        <v>0</v>
      </c>
      <c r="D3" s="1">
        <f>'Prop Subs Inp Report'!W7</f>
        <v>0</v>
      </c>
      <c r="I3">
        <f>IF('Prop Subs Inp Report'!V10="X",1,IF('Prop Subs Inp Report'!W10="X",1,IF('Prop Subs Inp Report'!X10="X",1,IF('Prop Subs Inp Report'!Y10="X",1,IF('Prop Subs Inp Report'!Z10="X",1,IF('Prop Subs Inp Report'!AA10="X",1,IF('Prop Subs Inp Report'!AB10="X",1,IF('Prop Subs Inp Report'!AC10="X",1,IF('Prop Subs Inp Report'!AD10="X",1,IF('Prop Subs Inp Report'!AE10="X",1,IF('Prop Subs Inp Report'!AF10="X",1,IF('Prop Subs Inp Report'!AG10="X",1,IF('Prop Subs Inp Report'!AH10="X",1,0)))))))))))))</f>
        <v>0</v>
      </c>
      <c r="J3">
        <f>IF('Prop Subs Inp Report'!AQ10="X",1,IF('Prop Subs Inp Report'!AR10="X",1,IF('Prop Subs Inp Report'!AS10="X",1,IF('Prop Subs Inp Report'!AT10="X",1,IF('Prop Subs Inp Report'!AU10="X",1,IF('Prop Subs Inp Report'!AV10="X",1,IF('Prop Subs Inp Report'!AW10="X",1,IF('Prop Subs Inp Report'!AX10="X",1,IF('Prop Subs Inp Report'!AY10="X",1,IF('Prop Subs Inp Report'!AZ10="X",1,0))))))))))</f>
        <v>0</v>
      </c>
    </row>
    <row r="4" spans="1:10" x14ac:dyDescent="0.25">
      <c r="A4" s="419" t="str">
        <f>LEFT(TRIM('Prop Subs Inp Report'!X8),FIND("~",SUBSTITUTE('Prop Subs Inp Report'!X8," ","~",LEN(TRIM('Prop Subs Inp Report'!X8))-LEN(SUBSTITUTE(TRIM('Prop Subs Inp Report'!X8)," ",""))))-1)</f>
        <v>Damaged Threads</v>
      </c>
      <c r="B4" s="420">
        <f>C5+D5</f>
        <v>0</v>
      </c>
      <c r="C4" s="1" t="s">
        <v>29</v>
      </c>
      <c r="D4" s="1" t="s">
        <v>30</v>
      </c>
      <c r="I4">
        <f>IF('Prop Subs Inp Report'!V11="X",1,IF('Prop Subs Inp Report'!W11="X",1,IF('Prop Subs Inp Report'!X11="X",1,IF('Prop Subs Inp Report'!Y11="X",1,IF('Prop Subs Inp Report'!Z11="X",1,IF('Prop Subs Inp Report'!AA11="X",1,IF('Prop Subs Inp Report'!AB11="X",1,IF('Prop Subs Inp Report'!AC11="X",1,IF('Prop Subs Inp Report'!AD11="X",1,IF('Prop Subs Inp Report'!AE11="X",1,IF('Prop Subs Inp Report'!AF11="X",1,IF('Prop Subs Inp Report'!AG11="X",1,IF('Prop Subs Inp Report'!AH11="X",1,0)))))))))))))</f>
        <v>0</v>
      </c>
      <c r="J4">
        <f>IF('Prop Subs Inp Report'!AQ11="X",1,IF('Prop Subs Inp Report'!AR11="X",1,IF('Prop Subs Inp Report'!AS11="X",1,IF('Prop Subs Inp Report'!AT11="X",1,IF('Prop Subs Inp Report'!AU11="X",1,IF('Prop Subs Inp Report'!AV11="X",1,IF('Prop Subs Inp Report'!AW11="X",1,IF('Prop Subs Inp Report'!AX11="X",1,IF('Prop Subs Inp Report'!AY11="X",1,IF('Prop Subs Inp Report'!AZ11="X",1,0))))))))))</f>
        <v>0</v>
      </c>
    </row>
    <row r="5" spans="1:10" x14ac:dyDescent="0.25">
      <c r="A5" s="419"/>
      <c r="B5" s="420"/>
      <c r="C5" s="2">
        <f>'Prop Subs Inp Report'!X7</f>
        <v>0</v>
      </c>
      <c r="D5" s="2">
        <f>'Prop Subs Inp Report'!Y7</f>
        <v>0</v>
      </c>
      <c r="I5">
        <f>IF('Prop Subs Inp Report'!V12="X",1,IF('Prop Subs Inp Report'!W12="X",1,IF('Prop Subs Inp Report'!X12="X",1,IF('Prop Subs Inp Report'!Y12="X",1,IF('Prop Subs Inp Report'!Z12="X",1,IF('Prop Subs Inp Report'!AA12="X",1,IF('Prop Subs Inp Report'!AB12="X",1,IF('Prop Subs Inp Report'!AC12="X",1,IF('Prop Subs Inp Report'!AD12="X",1,IF('Prop Subs Inp Report'!AE12="X",1,IF('Prop Subs Inp Report'!AF12="X",1,IF('Prop Subs Inp Report'!AG12="X",1,IF('Prop Subs Inp Report'!AH12="X",1,0)))))))))))))</f>
        <v>0</v>
      </c>
      <c r="J5">
        <f>IF('Prop Subs Inp Report'!AQ12="X",1,IF('Prop Subs Inp Report'!AR12="X",1,IF('Prop Subs Inp Report'!AS12="X",1,IF('Prop Subs Inp Report'!AT12="X",1,IF('Prop Subs Inp Report'!AU12="X",1,IF('Prop Subs Inp Report'!AV12="X",1,IF('Prop Subs Inp Report'!AW12="X",1,IF('Prop Subs Inp Report'!AX12="X",1,IF('Prop Subs Inp Report'!AY12="X",1,IF('Prop Subs Inp Report'!AZ12="X",1,0))))))))))</f>
        <v>0</v>
      </c>
    </row>
    <row r="6" spans="1:10" x14ac:dyDescent="0.25">
      <c r="A6" s="421" t="str">
        <f>LEFT(TRIM('Prop Subs Inp Report'!AC8),FIND("~",SUBSTITUTE('Prop Subs Inp Report'!AC8," ","~",LEN(TRIM('Prop Subs Inp Report'!AC8))-LEN(SUBSTITUTE(TRIM('Prop Subs Inp Report'!AC8)," ",""))))-1)</f>
        <v>Overfaced</v>
      </c>
      <c r="B6" s="405">
        <f>SUM(C7:D7)</f>
        <v>0</v>
      </c>
      <c r="C6" s="2" t="s">
        <v>29</v>
      </c>
      <c r="D6" s="2" t="s">
        <v>30</v>
      </c>
      <c r="I6">
        <f>IF('Prop Subs Inp Report'!V13="X",1,IF('Prop Subs Inp Report'!W13="X",1,IF('Prop Subs Inp Report'!X13="X",1,IF('Prop Subs Inp Report'!Y13="X",1,IF('Prop Subs Inp Report'!Z13="X",1,IF('Prop Subs Inp Report'!AA13="X",1,IF('Prop Subs Inp Report'!AB13="X",1,IF('Prop Subs Inp Report'!AC13="X",1,IF('Prop Subs Inp Report'!AD13="X",1,IF('Prop Subs Inp Report'!AE13="X",1,IF('Prop Subs Inp Report'!AF13="X",1,IF('Prop Subs Inp Report'!AG13="X",1,IF('Prop Subs Inp Report'!AH13="X",1,0)))))))))))))</f>
        <v>0</v>
      </c>
      <c r="J6">
        <f>IF('Prop Subs Inp Report'!AQ13="X",1,IF('Prop Subs Inp Report'!AR13="X",1,IF('Prop Subs Inp Report'!AS13="X",1,IF('Prop Subs Inp Report'!AT13="X",1,IF('Prop Subs Inp Report'!AU13="X",1,IF('Prop Subs Inp Report'!AV13="X",1,IF('Prop Subs Inp Report'!AW13="X",1,IF('Prop Subs Inp Report'!AX13="X",1,IF('Prop Subs Inp Report'!AY13="X",1,IF('Prop Subs Inp Report'!AZ13="X",1,0))))))))))</f>
        <v>0</v>
      </c>
    </row>
    <row r="7" spans="1:10" x14ac:dyDescent="0.25">
      <c r="A7" s="422"/>
      <c r="B7" s="406"/>
      <c r="C7" s="2">
        <f>'Prop Subs Inp Report'!AC7</f>
        <v>0</v>
      </c>
      <c r="D7" s="2">
        <f>'Prop Subs Inp Report'!AD7</f>
        <v>0</v>
      </c>
      <c r="I7">
        <f>IF('Prop Subs Inp Report'!V14="X",1,IF('Prop Subs Inp Report'!W14="X",1,IF('Prop Subs Inp Report'!X14="X",1,IF('Prop Subs Inp Report'!Y14="X",1,IF('Prop Subs Inp Report'!Z14="X",1,IF('Prop Subs Inp Report'!AA14="X",1,IF('Prop Subs Inp Report'!AB14="X",1,IF('Prop Subs Inp Report'!AC14="X",1,IF('Prop Subs Inp Report'!AD14="X",1,IF('Prop Subs Inp Report'!AE14="X",1,IF('Prop Subs Inp Report'!AF14="X",1,IF('Prop Subs Inp Report'!AG14="X",1,IF('Prop Subs Inp Report'!AH14="X",1,0)))))))))))))</f>
        <v>0</v>
      </c>
      <c r="J7">
        <f>IF('Prop Subs Inp Report'!AQ14="X",1,IF('Prop Subs Inp Report'!AR14="X",1,IF('Prop Subs Inp Report'!AS14="X",1,IF('Prop Subs Inp Report'!AT14="X",1,IF('Prop Subs Inp Report'!AU14="X",1,IF('Prop Subs Inp Report'!AV14="X",1,IF('Prop Subs Inp Report'!AW14="X",1,IF('Prop Subs Inp Report'!AX14="X",1,IF('Prop Subs Inp Report'!AY14="X",1,IF('Prop Subs Inp Report'!AZ14="X",1,0))))))))))</f>
        <v>0</v>
      </c>
    </row>
    <row r="8" spans="1:10" x14ac:dyDescent="0.25">
      <c r="A8" s="403"/>
      <c r="B8" s="405"/>
      <c r="C8" s="1" t="s">
        <v>29</v>
      </c>
      <c r="D8" s="15" t="s">
        <v>30</v>
      </c>
      <c r="I8">
        <f>IF('Prop Subs Inp Report'!V15="X",1,IF('Prop Subs Inp Report'!W15="X",1,IF('Prop Subs Inp Report'!X15="X",1,IF('Prop Subs Inp Report'!Y15="X",1,IF('Prop Subs Inp Report'!Z15="X",1,IF('Prop Subs Inp Report'!AA15="X",1,IF('Prop Subs Inp Report'!AB15="X",1,IF('Prop Subs Inp Report'!AC15="X",1,IF('Prop Subs Inp Report'!AD15="X",1,IF('Prop Subs Inp Report'!AE15="X",1,IF('Prop Subs Inp Report'!AF15="X",1,IF('Prop Subs Inp Report'!AG15="X",1,IF('Prop Subs Inp Report'!AH15="X",1,0)))))))))))))</f>
        <v>0</v>
      </c>
      <c r="J8">
        <f>IF('Prop Subs Inp Report'!AQ15="X",1,IF('Prop Subs Inp Report'!AR15="X",1,IF('Prop Subs Inp Report'!AS15="X",1,IF('Prop Subs Inp Report'!AT15="X",1,IF('Prop Subs Inp Report'!AU15="X",1,IF('Prop Subs Inp Report'!AV15="X",1,IF('Prop Subs Inp Report'!AW15="X",1,IF('Prop Subs Inp Report'!AX15="X",1,IF('Prop Subs Inp Report'!AY15="X",1,IF('Prop Subs Inp Report'!AZ15="X",1,0))))))))))</f>
        <v>0</v>
      </c>
    </row>
    <row r="9" spans="1:10" x14ac:dyDescent="0.25">
      <c r="A9" s="404"/>
      <c r="B9" s="406"/>
      <c r="C9" s="1"/>
      <c r="D9" s="1"/>
      <c r="I9">
        <f>IF('Prop Subs Inp Report'!V16="X",1,IF('Prop Subs Inp Report'!W16="X",1,IF('Prop Subs Inp Report'!X16="X",1,IF('Prop Subs Inp Report'!Y16="X",1,IF('Prop Subs Inp Report'!Z16="X",1,IF('Prop Subs Inp Report'!AA16="X",1,IF('Prop Subs Inp Report'!AB16="X",1,IF('Prop Subs Inp Report'!AC16="X",1,IF('Prop Subs Inp Report'!AD16="X",1,IF('Prop Subs Inp Report'!AE16="X",1,IF('Prop Subs Inp Report'!AF16="X",1,IF('Prop Subs Inp Report'!AG16="X",1,IF('Prop Subs Inp Report'!AH16="X",1,0)))))))))))))</f>
        <v>0</v>
      </c>
      <c r="J9">
        <f>IF('Prop Subs Inp Report'!AQ16="X",1,IF('Prop Subs Inp Report'!AR16="X",1,IF('Prop Subs Inp Report'!AS16="X",1,IF('Prop Subs Inp Report'!AT16="X",1,IF('Prop Subs Inp Report'!AU16="X",1,IF('Prop Subs Inp Report'!AV16="X",1,IF('Prop Subs Inp Report'!AW16="X",1,IF('Prop Subs Inp Report'!AX16="X",1,IF('Prop Subs Inp Report'!AY16="X",1,IF('Prop Subs Inp Report'!AZ16="X",1,0))))))))))</f>
        <v>0</v>
      </c>
    </row>
    <row r="10" spans="1:10" x14ac:dyDescent="0.25">
      <c r="A10" s="4" t="str">
        <f>'Prop Subs Inp Report'!AB8</f>
        <v>Bent Tube:</v>
      </c>
      <c r="B10" s="1">
        <f>'Prop Subs Inp Report'!AB7</f>
        <v>0</v>
      </c>
      <c r="C10" s="441"/>
      <c r="D10" s="441"/>
      <c r="I10">
        <f>IF('Prop Subs Inp Report'!V17="X",1,IF('Prop Subs Inp Report'!W17="X",1,IF('Prop Subs Inp Report'!X17="X",1,IF('Prop Subs Inp Report'!Y17="X",1,IF('Prop Subs Inp Report'!Z17="X",1,IF('Prop Subs Inp Report'!AA17="X",1,IF('Prop Subs Inp Report'!AB17="X",1,IF('Prop Subs Inp Report'!AC17="X",1,IF('Prop Subs Inp Report'!AD17="X",1,IF('Prop Subs Inp Report'!AE17="X",1,IF('Prop Subs Inp Report'!AF17="X",1,IF('Prop Subs Inp Report'!AG17="X",1,IF('Prop Subs Inp Report'!AH17="X",1,0)))))))))))))</f>
        <v>0</v>
      </c>
      <c r="J10">
        <f>IF('Prop Subs Inp Report'!AQ17="X",1,IF('Prop Subs Inp Report'!AR17="X",1,IF('Prop Subs Inp Report'!AS17="X",1,IF('Prop Subs Inp Report'!AT17="X",1,IF('Prop Subs Inp Report'!AU17="X",1,IF('Prop Subs Inp Report'!AV17="X",1,IF('Prop Subs Inp Report'!AW17="X",1,IF('Prop Subs Inp Report'!AX17="X",1,IF('Prop Subs Inp Report'!AY17="X",1,IF('Prop Subs Inp Report'!AZ17="X",1,0))))))))))</f>
        <v>0</v>
      </c>
    </row>
    <row r="11" spans="1:10" x14ac:dyDescent="0.25">
      <c r="A11" s="403" t="str">
        <f>LEFT(TRIM('Prop Subs Inp Report'!AE8),FIND("~",SUBSTITUTE('Prop HWDP Inp Report'!AE8," ","~",LEN(TRIM('Prop HWDP Inp Report'!AE8))-LEN(SUBSTITUTE(TRIM('Prop HWDP Inp Report'!AE8)," ",""))))-1)</f>
        <v>Pitted</v>
      </c>
      <c r="B11" s="405">
        <f>SUM(C12:D12)</f>
        <v>0</v>
      </c>
      <c r="C11" s="1" t="s">
        <v>29</v>
      </c>
      <c r="D11" s="15" t="s">
        <v>30</v>
      </c>
      <c r="I11">
        <f>IF('Prop Subs Inp Report'!V18="X",1,IF('Prop Subs Inp Report'!W18="X",1,IF('Prop Subs Inp Report'!X18="X",1,IF('Prop Subs Inp Report'!Y18="X",1,IF('Prop Subs Inp Report'!Z18="X",1,IF('Prop Subs Inp Report'!AA18="X",1,IF('Prop Subs Inp Report'!AB18="X",1,IF('Prop Subs Inp Report'!AC18="X",1,IF('Prop Subs Inp Report'!AD18="X",1,IF('Prop Subs Inp Report'!AE18="X",1,IF('Prop Subs Inp Report'!AF18="X",1,IF('Prop Subs Inp Report'!AG18="X",1,IF('Prop Subs Inp Report'!AH18="X",1,0)))))))))))))</f>
        <v>0</v>
      </c>
      <c r="J11">
        <f>IF('Prop Subs Inp Report'!AQ18="X",1,IF('Prop Subs Inp Report'!AR18="X",1,IF('Prop Subs Inp Report'!AS18="X",1,IF('Prop Subs Inp Report'!AT18="X",1,IF('Prop Subs Inp Report'!AU18="X",1,IF('Prop Subs Inp Report'!AV18="X",1,IF('Prop Subs Inp Report'!AW18="X",1,IF('Prop Subs Inp Report'!AX18="X",1,IF('Prop Subs Inp Report'!AY18="X",1,IF('Prop Subs Inp Report'!AZ18="X",1,0))))))))))</f>
        <v>0</v>
      </c>
    </row>
    <row r="12" spans="1:10" x14ac:dyDescent="0.25">
      <c r="A12" s="404"/>
      <c r="B12" s="406"/>
      <c r="C12" s="17">
        <f>'Prop Subs Inp Report'!AE7</f>
        <v>0</v>
      </c>
      <c r="D12" s="17">
        <f>'Prop Subs Inp Report'!AF7</f>
        <v>0</v>
      </c>
      <c r="I12">
        <f>IF('Prop Subs Inp Report'!V19="X",1,IF('Prop Subs Inp Report'!W19="X",1,IF('Prop Subs Inp Report'!X19="X",1,IF('Prop Subs Inp Report'!Y19="X",1,IF('Prop Subs Inp Report'!Z19="X",1,IF('Prop Subs Inp Report'!AA19="X",1,IF('Prop Subs Inp Report'!AB19="X",1,IF('Prop Subs Inp Report'!AC19="X",1,IF('Prop Subs Inp Report'!AD19="X",1,IF('Prop Subs Inp Report'!AE19="X",1,IF('Prop Subs Inp Report'!AF19="X",1,IF('Prop Subs Inp Report'!AG19="X",1,IF('Prop Subs Inp Report'!AH19="X",1,0)))))))))))))</f>
        <v>0</v>
      </c>
      <c r="J12">
        <f>IF('Prop Subs Inp Report'!AQ19="X",1,IF('Prop Subs Inp Report'!AR19="X",1,IF('Prop Subs Inp Report'!AS19="X",1,IF('Prop Subs Inp Report'!AT19="X",1,IF('Prop Subs Inp Report'!AU19="X",1,IF('Prop Subs Inp Report'!AV19="X",1,IF('Prop Subs Inp Report'!AW19="X",1,IF('Prop Subs Inp Report'!AX19="X",1,IF('Prop Subs Inp Report'!AY19="X",1,IF('Prop Subs Inp Report'!AZ19="X",1,0))))))))))</f>
        <v>0</v>
      </c>
    </row>
    <row r="13" spans="1:10" x14ac:dyDescent="0.25">
      <c r="A13" s="3" t="str">
        <f>'Prop Subs Inp Report'!Z8</f>
        <v>Swelled Box:</v>
      </c>
      <c r="B13" s="102">
        <f>'Prop Subs Inp Report'!Z7</f>
        <v>0</v>
      </c>
      <c r="C13" s="407"/>
      <c r="D13" s="408"/>
      <c r="I13">
        <f>IF('Prop Subs Inp Report'!V20="X",1,IF('Prop Subs Inp Report'!W20="X",1,IF('Prop Subs Inp Report'!X20="X",1,IF('Prop Subs Inp Report'!Y20="X",1,IF('Prop Subs Inp Report'!Z20="X",1,IF('Prop Subs Inp Report'!AA20="X",1,IF('Prop Subs Inp Report'!AB20="X",1,IF('Prop Subs Inp Report'!AC20="X",1,IF('Prop Subs Inp Report'!AD20="X",1,IF('Prop Subs Inp Report'!AE20="X",1,IF('Prop Subs Inp Report'!AF20="X",1,IF('Prop Subs Inp Report'!AG20="X",1,IF('Prop Subs Inp Report'!AH20="X",1,0)))))))))))))</f>
        <v>0</v>
      </c>
      <c r="J13">
        <f>IF('Prop Subs Inp Report'!AQ20="X",1,IF('Prop Subs Inp Report'!AR20="X",1,IF('Prop Subs Inp Report'!AS20="X",1,IF('Prop Subs Inp Report'!AT20="X",1,IF('Prop Subs Inp Report'!AU20="X",1,IF('Prop Subs Inp Report'!AV20="X",1,IF('Prop Subs Inp Report'!AW20="X",1,IF('Prop Subs Inp Report'!AX20="X",1,IF('Prop Subs Inp Report'!AY20="X",1,IF('Prop Subs Inp Report'!AZ20="X",1,0))))))))))</f>
        <v>0</v>
      </c>
    </row>
    <row r="14" spans="1:10" x14ac:dyDescent="0.25">
      <c r="A14" s="3" t="str">
        <f>'Prop Subs Inp Report'!AA8</f>
        <v>Short Pin:</v>
      </c>
      <c r="B14" s="102">
        <f>'Prop Subs Inp Report'!AA7</f>
        <v>0</v>
      </c>
      <c r="C14" s="407"/>
      <c r="D14" s="408"/>
      <c r="I14">
        <f>IF('Prop Subs Inp Report'!V21="X",1,IF('Prop Subs Inp Report'!W21="X",1,IF('Prop Subs Inp Report'!X21="X",1,IF('Prop Subs Inp Report'!Y21="X",1,IF('Prop Subs Inp Report'!Z21="X",1,IF('Prop Subs Inp Report'!AA21="X",1,IF('Prop Subs Inp Report'!AB21="X",1,IF('Prop Subs Inp Report'!AC21="X",1,IF('Prop Subs Inp Report'!AD21="X",1,IF('Prop Subs Inp Report'!AE21="X",1,IF('Prop Subs Inp Report'!AF21="X",1,IF('Prop Subs Inp Report'!AG21="X",1,IF('Prop Subs Inp Report'!AH21="X",1,0)))))))))))))</f>
        <v>0</v>
      </c>
      <c r="J14">
        <f>IF('Prop Subs Inp Report'!AQ21="X",1,IF('Prop Subs Inp Report'!AR21="X",1,IF('Prop Subs Inp Report'!AS21="X",1,IF('Prop Subs Inp Report'!AT21="X",1,IF('Prop Subs Inp Report'!AU21="X",1,IF('Prop Subs Inp Report'!AV21="X",1,IF('Prop Subs Inp Report'!AW21="X",1,IF('Prop Subs Inp Report'!AX21="X",1,IF('Prop Subs Inp Report'!AY21="X",1,IF('Prop Subs Inp Report'!AZ21="X",1,0))))))))))</f>
        <v>0</v>
      </c>
    </row>
    <row r="15" spans="1:10" x14ac:dyDescent="0.25">
      <c r="A15" s="3" t="str">
        <f>'Prop Subs Inp Report'!AG8</f>
        <v>Other Damage:</v>
      </c>
      <c r="B15" s="102">
        <f>'Prop Subs Inp Report'!AG7</f>
        <v>0</v>
      </c>
      <c r="C15" s="159"/>
      <c r="D15" s="160"/>
      <c r="I15">
        <f>IF('Prop Subs Inp Report'!V22="X",1,IF('Prop Subs Inp Report'!W22="X",1,IF('Prop Subs Inp Report'!X22="X",1,IF('Prop Subs Inp Report'!Y22="X",1,IF('Prop Subs Inp Report'!Z22="X",1,IF('Prop Subs Inp Report'!AA22="X",1,IF('Prop Subs Inp Report'!AB22="X",1,IF('Prop Subs Inp Report'!AC22="X",1,IF('Prop Subs Inp Report'!AD22="X",1,IF('Prop Subs Inp Report'!AE22="X",1,IF('Prop Subs Inp Report'!AF22="X",1,IF('Prop Subs Inp Report'!AG22="X",1,IF('Prop Subs Inp Report'!AH22="X",1,0)))))))))))))</f>
        <v>0</v>
      </c>
      <c r="J15">
        <f>IF('Prop Subs Inp Report'!AQ22="X",1,IF('Prop Subs Inp Report'!AR22="X",1,IF('Prop Subs Inp Report'!AS22="X",1,IF('Prop Subs Inp Report'!AT22="X",1,IF('Prop Subs Inp Report'!AU22="X",1,IF('Prop Subs Inp Report'!AV22="X",1,IF('Prop Subs Inp Report'!AW22="X",1,IF('Prop Subs Inp Report'!AX22="X",1,IF('Prop Subs Inp Report'!AY22="X",1,IF('Prop Subs Inp Report'!AZ22="X",1,0))))))))))</f>
        <v>0</v>
      </c>
    </row>
    <row r="16" spans="1:10" x14ac:dyDescent="0.25">
      <c r="A16" s="8" t="str">
        <f>'Prop Subs Inp Report'!AQ8</f>
        <v>Minimum Wall Tube:</v>
      </c>
      <c r="B16" s="16">
        <f>'Prop Subs Inp Report'!AQ7</f>
        <v>0</v>
      </c>
      <c r="C16" s="409"/>
      <c r="D16" s="410"/>
      <c r="I16">
        <f>IF('Prop Subs Inp Report'!V23="X",1,IF('Prop Subs Inp Report'!W23="X",1,IF('Prop Subs Inp Report'!X23="X",1,IF('Prop Subs Inp Report'!Y23="X",1,IF('Prop Subs Inp Report'!Z23="X",1,IF('Prop Subs Inp Report'!AA23="X",1,IF('Prop Subs Inp Report'!AB23="X",1,IF('Prop Subs Inp Report'!AC23="X",1,IF('Prop Subs Inp Report'!AD23="X",1,IF('Prop Subs Inp Report'!AE23="X",1,IF('Prop Subs Inp Report'!AF23="X",1,IF('Prop Subs Inp Report'!AG23="X",1,IF('Prop Subs Inp Report'!AH23="X",1,0)))))))))))))</f>
        <v>0</v>
      </c>
      <c r="J16">
        <f>IF('Prop Subs Inp Report'!AQ23="X",1,IF('Prop Subs Inp Report'!AR23="X",1,IF('Prop Subs Inp Report'!AS23="X",1,IF('Prop Subs Inp Report'!AT23="X",1,IF('Prop Subs Inp Report'!AU23="X",1,IF('Prop Subs Inp Report'!AV23="X",1,IF('Prop Subs Inp Report'!AW23="X",1,IF('Prop Subs Inp Report'!AX23="X",1,IF('Prop Subs Inp Report'!AY23="X",1,IF('Prop Subs Inp Report'!AZ23="X",1,0))))))))))</f>
        <v>0</v>
      </c>
    </row>
    <row r="17" spans="1:10" x14ac:dyDescent="0.25">
      <c r="A17" s="411" t="str">
        <f>LEFT(TRIM('Prop Subs Inp Report'!AR8),FIND("~",SUBSTITUTE('Prop Subs Inp Report'!AR8," ","~",LEN(TRIM('Prop Subs Inp Report'!AR8))-LEN(SUBSTITUTE(TRIM('Prop Subs Inp Report'!AR8)," ", ""))))-1)</f>
        <v>Min Tong</v>
      </c>
      <c r="B17" s="413">
        <f>SUM(C18:D18)</f>
        <v>0</v>
      </c>
      <c r="C17" s="1" t="s">
        <v>29</v>
      </c>
      <c r="D17" s="1" t="s">
        <v>30</v>
      </c>
      <c r="I17">
        <f>IF('Prop Subs Inp Report'!V24="X",1,IF('Prop Subs Inp Report'!W24="X",1,IF('Prop Subs Inp Report'!X24="X",1,IF('Prop Subs Inp Report'!Y24="X",1,IF('Prop Subs Inp Report'!Z24="X",1,IF('Prop Subs Inp Report'!AA24="X",1,IF('Prop Subs Inp Report'!AB24="X",1,IF('Prop Subs Inp Report'!AC24="X",1,IF('Prop Subs Inp Report'!AD24="X",1,IF('Prop Subs Inp Report'!AE24="X",1,IF('Prop Subs Inp Report'!AF24="X",1,IF('Prop Subs Inp Report'!AG24="X",1,IF('Prop Subs Inp Report'!AH24="X",1,0)))))))))))))</f>
        <v>0</v>
      </c>
      <c r="J17">
        <f>IF('Prop Subs Inp Report'!AQ24="X",1,IF('Prop Subs Inp Report'!AR24="X",1,IF('Prop Subs Inp Report'!AS24="X",1,IF('Prop Subs Inp Report'!AT24="X",1,IF('Prop Subs Inp Report'!AU24="X",1,IF('Prop Subs Inp Report'!AV24="X",1,IF('Prop Subs Inp Report'!AW24="X",1,IF('Prop Subs Inp Report'!AX24="X",1,IF('Prop Subs Inp Report'!AY24="X",1,IF('Prop Subs Inp Report'!AZ24="X",1,0))))))))))</f>
        <v>0</v>
      </c>
    </row>
    <row r="18" spans="1:10" x14ac:dyDescent="0.25">
      <c r="A18" s="412"/>
      <c r="B18" s="414"/>
      <c r="C18" s="5">
        <f>'Prop Subs Inp Report'!AR7</f>
        <v>0</v>
      </c>
      <c r="D18" s="5">
        <f>'Prop Subs Inp Report'!AS7</f>
        <v>0</v>
      </c>
      <c r="I18">
        <f>IF('Prop Subs Inp Report'!V25="X",1,IF('Prop Subs Inp Report'!W25="X",1,IF('Prop Subs Inp Report'!X25="X",1,IF('Prop Subs Inp Report'!Y25="X",1,IF('Prop Subs Inp Report'!Z25="X",1,IF('Prop Subs Inp Report'!AA25="X",1,IF('Prop Subs Inp Report'!AB25="X",1,IF('Prop Subs Inp Report'!AC25="X",1,IF('Prop Subs Inp Report'!AD25="X",1,IF('Prop Subs Inp Report'!AE25="X",1,IF('Prop Subs Inp Report'!AF25="X",1,IF('Prop Subs Inp Report'!AG25="X",1,IF('Prop Subs Inp Report'!AH25="X",1,0)))))))))))))</f>
        <v>0</v>
      </c>
      <c r="J18">
        <f>IF('Prop Subs Inp Report'!AQ25="X",1,IF('Prop Subs Inp Report'!AR25="X",1,IF('Prop Subs Inp Report'!AS25="X",1,IF('Prop Subs Inp Report'!AT25="X",1,IF('Prop Subs Inp Report'!AU25="X",1,IF('Prop Subs Inp Report'!AV25="X",1,IF('Prop Subs Inp Report'!AW25="X",1,IF('Prop Subs Inp Report'!AX25="X",1,IF('Prop Subs Inp Report'!AY25="X",1,IF('Prop Subs Inp Report'!AZ25="X",1,0))))))))))</f>
        <v>0</v>
      </c>
    </row>
    <row r="19" spans="1:10" x14ac:dyDescent="0.25">
      <c r="A19" s="411" t="str">
        <f>LEFT(TRIM('Prop Subs Inp Report'!AT8),FIND("~",SUBSTITUTE('Prop Subs Inp Report'!AT8," ","~",LEN(TRIM('Prop Subs Inp Report'!AT8))-LEN(SUBSTITUTE(TRIM('Prop Subs Inp Report'!AT8)," ", ""))))-1)</f>
        <v>Min Bevel Diameter</v>
      </c>
      <c r="B19" s="413">
        <f>SUM(C20:D20)</f>
        <v>0</v>
      </c>
      <c r="C19" s="1" t="s">
        <v>29</v>
      </c>
      <c r="D19" s="1" t="s">
        <v>30</v>
      </c>
      <c r="I19">
        <f>IF('Prop Subs Inp Report'!V26="X",1,IF('Prop Subs Inp Report'!W26="X",1,IF('Prop Subs Inp Report'!X26="X",1,IF('Prop Subs Inp Report'!Y26="X",1,IF('Prop Subs Inp Report'!Z26="X",1,IF('Prop Subs Inp Report'!AA26="X",1,IF('Prop Subs Inp Report'!AB26="X",1,IF('Prop Subs Inp Report'!AC26="X",1,IF('Prop Subs Inp Report'!AD26="X",1,IF('Prop Subs Inp Report'!AE26="X",1,IF('Prop Subs Inp Report'!AF26="X",1,IF('Prop Subs Inp Report'!AG26="X",1,IF('Prop Subs Inp Report'!AH26="X",1,0)))))))))))))</f>
        <v>0</v>
      </c>
      <c r="J19">
        <f>IF('Prop Subs Inp Report'!AQ26="X",1,IF('Prop Subs Inp Report'!AR26="X",1,IF('Prop Subs Inp Report'!AS26="X",1,IF('Prop Subs Inp Report'!AT26="X",1,IF('Prop Subs Inp Report'!AU26="X",1,IF('Prop Subs Inp Report'!AV26="X",1,IF('Prop Subs Inp Report'!AW26="X",1,IF('Prop Subs Inp Report'!AX26="X",1,IF('Prop Subs Inp Report'!AY26="X",1,IF('Prop Subs Inp Report'!AZ26="X",1,0))))))))))</f>
        <v>0</v>
      </c>
    </row>
    <row r="20" spans="1:10" x14ac:dyDescent="0.25">
      <c r="A20" s="412"/>
      <c r="B20" s="414"/>
      <c r="C20" s="5">
        <f>'Prop Subs Inp Report'!AT7</f>
        <v>0</v>
      </c>
      <c r="D20" s="5">
        <f>'Prop Subs Inp Report'!AU7</f>
        <v>0</v>
      </c>
      <c r="I20">
        <f>IF('Prop Subs Inp Report'!V27="X",1,IF('Prop Subs Inp Report'!W27="X",1,IF('Prop Subs Inp Report'!X27="X",1,IF('Prop Subs Inp Report'!Y27="X",1,IF('Prop Subs Inp Report'!Z27="X",1,IF('Prop Subs Inp Report'!AA27="X",1,IF('Prop Subs Inp Report'!AB27="X",1,IF('Prop Subs Inp Report'!AC27="X",1,IF('Prop Subs Inp Report'!AD27="X",1,IF('Prop Subs Inp Report'!AE27="X",1,IF('Prop Subs Inp Report'!AF27="X",1,IF('Prop Subs Inp Report'!AG27="X",1,IF('Prop Subs Inp Report'!AH27="X",1,0)))))))))))))</f>
        <v>0</v>
      </c>
      <c r="J20">
        <f>IF('Prop Subs Inp Report'!AQ27="X",1,IF('Prop Subs Inp Report'!AR27="X",1,IF('Prop Subs Inp Report'!AS27="X",1,IF('Prop Subs Inp Report'!AT27="X",1,IF('Prop Subs Inp Report'!AU27="X",1,IF('Prop Subs Inp Report'!AV27="X",1,IF('Prop Subs Inp Report'!AW27="X",1,IF('Prop Subs Inp Report'!AX27="X",1,IF('Prop Subs Inp Report'!AY27="X",1,IF('Prop Subs Inp Report'!AZ27="X",1,0))))))))))</f>
        <v>0</v>
      </c>
    </row>
    <row r="21" spans="1:10" x14ac:dyDescent="0.25">
      <c r="A21" s="103" t="str">
        <f>'Prop Subs Inp Report'!AV8</f>
        <v>Under Gauge:</v>
      </c>
      <c r="B21" s="5">
        <f>'Prop Subs Inp Report'!AV7</f>
        <v>0</v>
      </c>
      <c r="C21" s="399"/>
      <c r="D21" s="399"/>
      <c r="I21">
        <f>IF('Prop Subs Inp Report'!V28="X",1,IF('Prop Subs Inp Report'!W28="X",1,IF('Prop Subs Inp Report'!X28="X",1,IF('Prop Subs Inp Report'!Y28="X",1,IF('Prop Subs Inp Report'!Z28="X",1,IF('Prop Subs Inp Report'!AA28="X",1,IF('Prop Subs Inp Report'!AB28="X",1,IF('Prop Subs Inp Report'!AC28="X",1,IF('Prop Subs Inp Report'!AD28="X",1,IF('Prop Subs Inp Report'!AE28="X",1,IF('Prop Subs Inp Report'!AF28="X",1,IF('Prop Subs Inp Report'!AG28="X",1,IF('Prop Subs Inp Report'!AH28="X",1,0)))))))))))))</f>
        <v>0</v>
      </c>
      <c r="J21">
        <f>IF('Prop Subs Inp Report'!AQ28="X",1,IF('Prop Subs Inp Report'!AR28="X",1,IF('Prop Subs Inp Report'!AS28="X",1,IF('Prop Subs Inp Report'!AT28="X",1,IF('Prop Subs Inp Report'!AU28="X",1,IF('Prop Subs Inp Report'!AV28="X",1,IF('Prop Subs Inp Report'!AW28="X",1,IF('Prop Subs Inp Report'!AX28="X",1,IF('Prop Subs Inp Report'!AY28="X",1,IF('Prop Subs Inp Report'!AZ28="X",1,0))))))))))</f>
        <v>0</v>
      </c>
    </row>
    <row r="22" spans="1:10" x14ac:dyDescent="0.25">
      <c r="A22" s="103" t="str">
        <f>'Prop Subs Inp Report'!AW8</f>
        <v>Damaged Tube:</v>
      </c>
      <c r="B22" s="5">
        <f>'Prop Subs Inp Report'!AW7</f>
        <v>0</v>
      </c>
      <c r="C22" s="400"/>
      <c r="D22" s="401"/>
      <c r="I22">
        <f>IF('Prop Subs Inp Report'!V29="X",1,IF('Prop Subs Inp Report'!W29="X",1,IF('Prop Subs Inp Report'!X29="X",1,IF('Prop Subs Inp Report'!Y29="X",1,IF('Prop Subs Inp Report'!Z29="X",1,IF('Prop Subs Inp Report'!AA29="X",1,IF('Prop Subs Inp Report'!AB29="X",1,IF('Prop Subs Inp Report'!AC29="X",1,IF('Prop Subs Inp Report'!AD29="X",1,IF('Prop Subs Inp Report'!AE29="X",1,IF('Prop Subs Inp Report'!AF29="X",1,IF('Prop Subs Inp Report'!AG29="X",1,IF('Prop Subs Inp Report'!AH29="X",1,0)))))))))))))</f>
        <v>0</v>
      </c>
      <c r="J22">
        <f>IF('Prop Subs Inp Report'!AQ29="X",1,IF('Prop Subs Inp Report'!AR29="X",1,IF('Prop Subs Inp Report'!AS29="X",1,IF('Prop Subs Inp Report'!AT29="X",1,IF('Prop Subs Inp Report'!AU29="X",1,IF('Prop Subs Inp Report'!AV29="X",1,IF('Prop Subs Inp Report'!AW29="X",1,IF('Prop Subs Inp Report'!AX29="X",1,IF('Prop Subs Inp Report'!AY29="X",1,IF('Prop Subs Inp Report'!AZ29="X",1,0))))))))))</f>
        <v>0</v>
      </c>
    </row>
    <row r="23" spans="1:10" x14ac:dyDescent="0.25">
      <c r="A23" s="10" t="str">
        <f>'Prop Subs Inp Report'!AX8</f>
        <v>Cracked:</v>
      </c>
      <c r="B23" s="9">
        <f>'Prop Subs Inp Report'!AX7</f>
        <v>0</v>
      </c>
      <c r="C23" s="402"/>
      <c r="D23" s="402"/>
      <c r="I23">
        <f>IF('Prop Subs Inp Report'!V30="X",1,IF('Prop Subs Inp Report'!W30="X",1,IF('Prop Subs Inp Report'!X30="X",1,IF('Prop Subs Inp Report'!Y30="X",1,IF('Prop Subs Inp Report'!Z30="X",1,IF('Prop Subs Inp Report'!AA30="X",1,IF('Prop Subs Inp Report'!AB30="X",1,IF('Prop Subs Inp Report'!AC30="X",1,IF('Prop Subs Inp Report'!AD30="X",1,IF('Prop Subs Inp Report'!AE30="X",1,IF('Prop Subs Inp Report'!AF30="X",1,IF('Prop Subs Inp Report'!AG30="X",1,IF('Prop Subs Inp Report'!AH30="X",1,0)))))))))))))</f>
        <v>0</v>
      </c>
      <c r="J23">
        <f>IF('Prop Subs Inp Report'!AQ30="X",1,IF('Prop Subs Inp Report'!AR30="X",1,IF('Prop Subs Inp Report'!AS30="X",1,IF('Prop Subs Inp Report'!AT30="X",1,IF('Prop Subs Inp Report'!AU30="X",1,IF('Prop Subs Inp Report'!AV30="X",1,IF('Prop Subs Inp Report'!AW30="X",1,IF('Prop Subs Inp Report'!AX30="X",1,IF('Prop Subs Inp Report'!AY30="X",1,IF('Prop Subs Inp Report'!AZ30="X",1,0))))))))))</f>
        <v>0</v>
      </c>
    </row>
    <row r="24" spans="1:10" x14ac:dyDescent="0.25">
      <c r="A24" s="10" t="str">
        <f>'Prop Subs Inp Report'!AY8</f>
        <v>Other DBR:</v>
      </c>
      <c r="B24" s="9">
        <f>'Prop Subs Inp Report'!AY7</f>
        <v>0</v>
      </c>
      <c r="C24" s="402"/>
      <c r="D24" s="402"/>
      <c r="I24">
        <f>IF('Prop Subs Inp Report'!V31="X",1,IF('Prop Subs Inp Report'!W31="X",1,IF('Prop Subs Inp Report'!X31="X",1,IF('Prop Subs Inp Report'!Y31="X",1,IF('Prop Subs Inp Report'!Z31="X",1,IF('Prop Subs Inp Report'!AA31="X",1,IF('Prop Subs Inp Report'!AB31="X",1,IF('Prop Subs Inp Report'!AC31="X",1,IF('Prop Subs Inp Report'!AD31="X",1,IF('Prop Subs Inp Report'!AE31="X",1,IF('Prop Subs Inp Report'!AF31="X",1,IF('Prop Subs Inp Report'!AG31="X",1,IF('Prop Subs Inp Report'!AH31="X",1,0)))))))))))))</f>
        <v>0</v>
      </c>
      <c r="J24">
        <f>IF('Prop Subs Inp Report'!AQ31="X",1,IF('Prop Subs Inp Report'!AR31="X",1,IF('Prop Subs Inp Report'!AS31="X",1,IF('Prop Subs Inp Report'!AT31="X",1,IF('Prop Subs Inp Report'!AU31="X",1,IF('Prop Subs Inp Report'!AV31="X",1,IF('Prop Subs Inp Report'!AW31="X",1,IF('Prop Subs Inp Report'!AX31="X",1,IF('Prop Subs Inp Report'!AY31="X",1,IF('Prop Subs Inp Report'!AZ31="X",1,0))))))))))</f>
        <v>0</v>
      </c>
    </row>
    <row r="25" spans="1:10" x14ac:dyDescent="0.25">
      <c r="I25">
        <f>IF('Prop Subs Inp Report'!V32="X",1,IF('Prop Subs Inp Report'!W32="X",1,IF('Prop Subs Inp Report'!X32="X",1,IF('Prop Subs Inp Report'!Y32="X",1,IF('Prop Subs Inp Report'!Z32="X",1,IF('Prop Subs Inp Report'!AA32="X",1,IF('Prop Subs Inp Report'!AB32="X",1,IF('Prop Subs Inp Report'!AC32="X",1,IF('Prop Subs Inp Report'!AD32="X",1,IF('Prop Subs Inp Report'!AE32="X",1,IF('Prop Subs Inp Report'!AF32="X",1,IF('Prop Subs Inp Report'!AG32="X",1,IF('Prop Subs Inp Report'!AH32="X",1,0)))))))))))))</f>
        <v>0</v>
      </c>
      <c r="J25">
        <f>IF('Prop Subs Inp Report'!AQ32="X",1,IF('Prop Subs Inp Report'!AR32="X",1,IF('Prop Subs Inp Report'!AS32="X",1,IF('Prop Subs Inp Report'!AT32="X",1,IF('Prop Subs Inp Report'!AU32="X",1,IF('Prop Subs Inp Report'!AV32="X",1,IF('Prop Subs Inp Report'!AW32="X",1,IF('Prop Subs Inp Report'!AX32="X",1,IF('Prop Subs Inp Report'!AY32="X",1,IF('Prop Subs Inp Report'!AZ32="X",1,0))))))))))</f>
        <v>0</v>
      </c>
    </row>
    <row r="26" spans="1:10" x14ac:dyDescent="0.25">
      <c r="I26">
        <f>IF('Prop Subs Inp Report'!V33="X",1,IF('Prop Subs Inp Report'!W33="X",1,IF('Prop Subs Inp Report'!X33="X",1,IF('Prop Subs Inp Report'!Y33="X",1,IF('Prop Subs Inp Report'!Z33="X",1,IF('Prop Subs Inp Report'!AA33="X",1,IF('Prop Subs Inp Report'!AB33="X",1,IF('Prop Subs Inp Report'!AC33="X",1,IF('Prop Subs Inp Report'!AD33="X",1,IF('Prop Subs Inp Report'!AE33="X",1,IF('Prop Subs Inp Report'!AF33="X",1,IF('Prop Subs Inp Report'!AG33="X",1,IF('Prop Subs Inp Report'!AH33="X",1,0)))))))))))))</f>
        <v>0</v>
      </c>
      <c r="J26">
        <f>IF('Prop Subs Inp Report'!AQ33="X",1,IF('Prop Subs Inp Report'!AR33="X",1,IF('Prop Subs Inp Report'!AS33="X",1,IF('Prop Subs Inp Report'!AT33="X",1,IF('Prop Subs Inp Report'!AU33="X",1,IF('Prop Subs Inp Report'!AV33="X",1,IF('Prop Subs Inp Report'!AW33="X",1,IF('Prop Subs Inp Report'!AX33="X",1,IF('Prop Subs Inp Report'!AY33="X",1,IF('Prop Subs Inp Report'!AZ33="X",1,0))))))))))</f>
        <v>0</v>
      </c>
    </row>
    <row r="27" spans="1:10" x14ac:dyDescent="0.25">
      <c r="I27">
        <f>IF('Prop Subs Inp Report'!V34="X",1,IF('Prop Subs Inp Report'!W34="X",1,IF('Prop Subs Inp Report'!X34="X",1,IF('Prop Subs Inp Report'!Y34="X",1,IF('Prop Subs Inp Report'!Z34="X",1,IF('Prop Subs Inp Report'!AA34="X",1,IF('Prop Subs Inp Report'!AB34="X",1,IF('Prop Subs Inp Report'!AC34="X",1,IF('Prop Subs Inp Report'!AD34="X",1,IF('Prop Subs Inp Report'!AE34="X",1,IF('Prop Subs Inp Report'!AF34="X",1,IF('Prop Subs Inp Report'!AG34="X",1,IF('Prop Subs Inp Report'!AH34="X",1,0)))))))))))))</f>
        <v>0</v>
      </c>
      <c r="J27">
        <f>IF('Prop Subs Inp Report'!AQ34="X",1,IF('Prop Subs Inp Report'!AR34="X",1,IF('Prop Subs Inp Report'!AS34="X",1,IF('Prop Subs Inp Report'!AT34="X",1,IF('Prop Subs Inp Report'!AU34="X",1,IF('Prop Subs Inp Report'!AV34="X",1,IF('Prop Subs Inp Report'!AW34="X",1,IF('Prop Subs Inp Report'!AX34="X",1,IF('Prop Subs Inp Report'!AY34="X",1,IF('Prop Subs Inp Report'!AZ34="X",1,0))))))))))</f>
        <v>0</v>
      </c>
    </row>
    <row r="28" spans="1:10" x14ac:dyDescent="0.25">
      <c r="I28">
        <f>IF('Prop Subs Inp Report'!V35="X",1,IF('Prop Subs Inp Report'!W35="X",1,IF('Prop Subs Inp Report'!X35="X",1,IF('Prop Subs Inp Report'!Y35="X",1,IF('Prop Subs Inp Report'!Z35="X",1,IF('Prop Subs Inp Report'!AA35="X",1,IF('Prop Subs Inp Report'!AB35="X",1,IF('Prop Subs Inp Report'!AC35="X",1,IF('Prop Subs Inp Report'!AD35="X",1,IF('Prop Subs Inp Report'!AE35="X",1,IF('Prop Subs Inp Report'!AF35="X",1,IF('Prop Subs Inp Report'!AG35="X",1,IF('Prop Subs Inp Report'!AH35="X",1,0)))))))))))))</f>
        <v>0</v>
      </c>
      <c r="J28">
        <f>IF('Prop Subs Inp Report'!AQ35="X",1,IF('Prop Subs Inp Report'!AR35="X",1,IF('Prop Subs Inp Report'!AS35="X",1,IF('Prop Subs Inp Report'!AT35="X",1,IF('Prop Subs Inp Report'!AU35="X",1,IF('Prop Subs Inp Report'!AV35="X",1,IF('Prop Subs Inp Report'!AW35="X",1,IF('Prop Subs Inp Report'!AX35="X",1,IF('Prop Subs Inp Report'!AY35="X",1,IF('Prop Subs Inp Report'!AZ35="X",1,0))))))))))</f>
        <v>0</v>
      </c>
    </row>
    <row r="29" spans="1:10" x14ac:dyDescent="0.25">
      <c r="I29">
        <f>IF('Prop Subs Inp Report'!V36="X",1,IF('Prop Subs Inp Report'!W36="X",1,IF('Prop Subs Inp Report'!X36="X",1,IF('Prop Subs Inp Report'!Y36="X",1,IF('Prop Subs Inp Report'!Z36="X",1,IF('Prop Subs Inp Report'!AA36="X",1,IF('Prop Subs Inp Report'!AB36="X",1,IF('Prop Subs Inp Report'!AC36="X",1,IF('Prop Subs Inp Report'!AD36="X",1,IF('Prop Subs Inp Report'!AE36="X",1,IF('Prop Subs Inp Report'!AF36="X",1,IF('Prop Subs Inp Report'!AG36="X",1,IF('Prop Subs Inp Report'!AH36="X",1,0)))))))))))))</f>
        <v>0</v>
      </c>
      <c r="J29">
        <f>IF('Prop Subs Inp Report'!AQ36="X",1,IF('Prop Subs Inp Report'!AR36="X",1,IF('Prop Subs Inp Report'!AS36="X",1,IF('Prop Subs Inp Report'!AT36="X",1,IF('Prop Subs Inp Report'!AU36="X",1,IF('Prop Subs Inp Report'!AV36="X",1,IF('Prop Subs Inp Report'!AW36="X",1,IF('Prop Subs Inp Report'!AX36="X",1,IF('Prop Subs Inp Report'!AY36="X",1,IF('Prop Subs Inp Report'!AZ36="X",1,0))))))))))</f>
        <v>0</v>
      </c>
    </row>
    <row r="30" spans="1:10" x14ac:dyDescent="0.25">
      <c r="I30">
        <f>IF('Prop Subs Inp Report'!V37="X",1,IF('Prop Subs Inp Report'!W37="X",1,IF('Prop Subs Inp Report'!X37="X",1,IF('Prop Subs Inp Report'!Y37="X",1,IF('Prop Subs Inp Report'!Z37="X",1,IF('Prop Subs Inp Report'!AA37="X",1,IF('Prop Subs Inp Report'!AB37="X",1,IF('Prop Subs Inp Report'!AC37="X",1,IF('Prop Subs Inp Report'!AD37="X",1,IF('Prop Subs Inp Report'!AE37="X",1,IF('Prop Subs Inp Report'!AF37="X",1,IF('Prop Subs Inp Report'!AG37="X",1,IF('Prop Subs Inp Report'!AH37="X",1,0)))))))))))))</f>
        <v>0</v>
      </c>
      <c r="J30">
        <f>IF('Prop Subs Inp Report'!AQ37="X",1,IF('Prop Subs Inp Report'!AR37="X",1,IF('Prop Subs Inp Report'!AS37="X",1,IF('Prop Subs Inp Report'!AT37="X",1,IF('Prop Subs Inp Report'!AU37="X",1,IF('Prop Subs Inp Report'!AV37="X",1,IF('Prop Subs Inp Report'!AW37="X",1,IF('Prop Subs Inp Report'!AX37="X",1,IF('Prop Subs Inp Report'!AY37="X",1,IF('Prop Subs Inp Report'!AZ37="X",1,0))))))))))</f>
        <v>0</v>
      </c>
    </row>
    <row r="31" spans="1:10" x14ac:dyDescent="0.25">
      <c r="I31">
        <f>IF('Prop Subs Inp Report'!V38="X",1,IF('Prop Subs Inp Report'!W38="X",1,IF('Prop Subs Inp Report'!X38="X",1,IF('Prop Subs Inp Report'!Y38="X",1,IF('Prop Subs Inp Report'!Z38="X",1,IF('Prop Subs Inp Report'!AA38="X",1,IF('Prop Subs Inp Report'!AB38="X",1,IF('Prop Subs Inp Report'!AC38="X",1,IF('Prop Subs Inp Report'!AD38="X",1,IF('Prop Subs Inp Report'!AE38="X",1,IF('Prop Subs Inp Report'!AF38="X",1,IF('Prop Subs Inp Report'!AG38="X",1,IF('Prop Subs Inp Report'!AH38="X",1,0)))))))))))))</f>
        <v>0</v>
      </c>
      <c r="J31">
        <f>IF('Prop Subs Inp Report'!AQ38="X",1,IF('Prop Subs Inp Report'!AR38="X",1,IF('Prop Subs Inp Report'!AS38="X",1,IF('Prop Subs Inp Report'!AT38="X",1,IF('Prop Subs Inp Report'!AU38="X",1,IF('Prop Subs Inp Report'!AV38="X",1,IF('Prop Subs Inp Report'!AW38="X",1,IF('Prop Subs Inp Report'!AX38="X",1,IF('Prop Subs Inp Report'!AY38="X",1,IF('Prop Subs Inp Report'!AZ38="X",1,0))))))))))</f>
        <v>0</v>
      </c>
    </row>
    <row r="32" spans="1:10" x14ac:dyDescent="0.25">
      <c r="I32">
        <f>IF('Prop Subs Inp Report'!V39="X",1,IF('Prop Subs Inp Report'!W39="X",1,IF('Prop Subs Inp Report'!X39="X",1,IF('Prop Subs Inp Report'!Y39="X",1,IF('Prop Subs Inp Report'!Z39="X",1,IF('Prop Subs Inp Report'!AA39="X",1,IF('Prop Subs Inp Report'!AB39="X",1,IF('Prop Subs Inp Report'!AC39="X",1,IF('Prop Subs Inp Report'!AD39="X",1,IF('Prop Subs Inp Report'!AE39="X",1,IF('Prop Subs Inp Report'!AF39="X",1,IF('Prop Subs Inp Report'!AG39="X",1,IF('Prop Subs Inp Report'!AH39="X",1,0)))))))))))))</f>
        <v>0</v>
      </c>
      <c r="J32">
        <f>IF('Prop Subs Inp Report'!AQ39="X",1,IF('Prop Subs Inp Report'!AR39="X",1,IF('Prop Subs Inp Report'!AS39="X",1,IF('Prop Subs Inp Report'!AT39="X",1,IF('Prop Subs Inp Report'!AU39="X",1,IF('Prop Subs Inp Report'!AV39="X",1,IF('Prop Subs Inp Report'!AW39="X",1,IF('Prop Subs Inp Report'!AX39="X",1,IF('Prop Subs Inp Report'!AY39="X",1,IF('Prop Subs Inp Report'!AZ39="X",1,0))))))))))</f>
        <v>0</v>
      </c>
    </row>
    <row r="33" spans="9:10" x14ac:dyDescent="0.25">
      <c r="I33">
        <f>IF('Prop Subs Inp Report'!V40="X",1,IF('Prop Subs Inp Report'!W40="X",1,IF('Prop Subs Inp Report'!X40="X",1,IF('Prop Subs Inp Report'!Y40="X",1,IF('Prop Subs Inp Report'!Z40="X",1,IF('Prop Subs Inp Report'!AA40="X",1,IF('Prop Subs Inp Report'!AB40="X",1,IF('Prop Subs Inp Report'!AC40="X",1,IF('Prop Subs Inp Report'!AD40="X",1,IF('Prop Subs Inp Report'!AE40="X",1,IF('Prop Subs Inp Report'!AF40="X",1,IF('Prop Subs Inp Report'!AG40="X",1,IF('Prop Subs Inp Report'!AH40="X",1,0)))))))))))))</f>
        <v>0</v>
      </c>
      <c r="J33">
        <f>IF('Prop Subs Inp Report'!AQ40="X",1,IF('Prop Subs Inp Report'!AR40="X",1,IF('Prop Subs Inp Report'!AS40="X",1,IF('Prop Subs Inp Report'!AT40="X",1,IF('Prop Subs Inp Report'!AU40="X",1,IF('Prop Subs Inp Report'!AV40="X",1,IF('Prop Subs Inp Report'!AW40="X",1,IF('Prop Subs Inp Report'!AX40="X",1,IF('Prop Subs Inp Report'!AY40="X",1,IF('Prop Subs Inp Report'!AZ40="X",1,0))))))))))</f>
        <v>0</v>
      </c>
    </row>
    <row r="34" spans="9:10" x14ac:dyDescent="0.25">
      <c r="I34">
        <f>IF('Prop Subs Inp Report'!V41="X",1,IF('Prop Subs Inp Report'!W41="X",1,IF('Prop Subs Inp Report'!X41="X",1,IF('Prop Subs Inp Report'!Y41="X",1,IF('Prop Subs Inp Report'!Z41="X",1,IF('Prop Subs Inp Report'!AA41="X",1,IF('Prop Subs Inp Report'!AB41="X",1,IF('Prop Subs Inp Report'!AC41="X",1,IF('Prop Subs Inp Report'!AD41="X",1,IF('Prop Subs Inp Report'!AE41="X",1,IF('Prop Subs Inp Report'!AF41="X",1,IF('Prop Subs Inp Report'!AG41="X",1,IF('Prop Subs Inp Report'!AH41="X",1,0)))))))))))))</f>
        <v>0</v>
      </c>
      <c r="J34">
        <f>IF('Prop Subs Inp Report'!AQ41="X",1,IF('Prop Subs Inp Report'!AR41="X",1,IF('Prop Subs Inp Report'!AS41="X",1,IF('Prop Subs Inp Report'!AT41="X",1,IF('Prop Subs Inp Report'!AU41="X",1,IF('Prop Subs Inp Report'!AV41="X",1,IF('Prop Subs Inp Report'!AW41="X",1,IF('Prop Subs Inp Report'!AX41="X",1,IF('Prop Subs Inp Report'!AY41="X",1,IF('Prop Subs Inp Report'!AZ41="X",1,0))))))))))</f>
        <v>0</v>
      </c>
    </row>
    <row r="35" spans="9:10" x14ac:dyDescent="0.25">
      <c r="I35">
        <f>IF('Prop Subs Inp Report'!V42="X",1,IF('Prop Subs Inp Report'!W42="X",1,IF('Prop Subs Inp Report'!X42="X",1,IF('Prop Subs Inp Report'!Y42="X",1,IF('Prop Subs Inp Report'!Z42="X",1,IF('Prop Subs Inp Report'!AA42="X",1,IF('Prop Subs Inp Report'!AB42="X",1,IF('Prop Subs Inp Report'!AC42="X",1,IF('Prop Subs Inp Report'!AD42="X",1,IF('Prop Subs Inp Report'!AE42="X",1,IF('Prop Subs Inp Report'!AF42="X",1,IF('Prop Subs Inp Report'!AG42="X",1,IF('Prop Subs Inp Report'!AH42="X",1,0)))))))))))))</f>
        <v>0</v>
      </c>
      <c r="J35">
        <f>IF('Prop Subs Inp Report'!AQ42="X",1,IF('Prop Subs Inp Report'!AR42="X",1,IF('Prop Subs Inp Report'!AS42="X",1,IF('Prop Subs Inp Report'!AT42="X",1,IF('Prop Subs Inp Report'!AU42="X",1,IF('Prop Subs Inp Report'!AV42="X",1,IF('Prop Subs Inp Report'!AW42="X",1,IF('Prop Subs Inp Report'!AX42="X",1,IF('Prop Subs Inp Report'!AY42="X",1,IF('Prop Subs Inp Report'!AZ42="X",1,0))))))))))</f>
        <v>0</v>
      </c>
    </row>
    <row r="36" spans="9:10" x14ac:dyDescent="0.25">
      <c r="I36">
        <f>IF('Prop Subs Inp Report'!V43="X",1,IF('Prop Subs Inp Report'!W43="X",1,IF('Prop Subs Inp Report'!X43="X",1,IF('Prop Subs Inp Report'!Y43="X",1,IF('Prop Subs Inp Report'!Z43="X",1,IF('Prop Subs Inp Report'!AA43="X",1,IF('Prop Subs Inp Report'!AB43="X",1,IF('Prop Subs Inp Report'!AC43="X",1,IF('Prop Subs Inp Report'!AD43="X",1,IF('Prop Subs Inp Report'!AE43="X",1,IF('Prop Subs Inp Report'!AF43="X",1,IF('Prop Subs Inp Report'!AG43="X",1,IF('Prop Subs Inp Report'!AH43="X",1,0)))))))))))))</f>
        <v>0</v>
      </c>
      <c r="J36">
        <f>IF('Prop Subs Inp Report'!AQ43="X",1,IF('Prop Subs Inp Report'!AR43="X",1,IF('Prop Subs Inp Report'!AS43="X",1,IF('Prop Subs Inp Report'!AT43="X",1,IF('Prop Subs Inp Report'!AU43="X",1,IF('Prop Subs Inp Report'!AV43="X",1,IF('Prop Subs Inp Report'!AW43="X",1,IF('Prop Subs Inp Report'!AX43="X",1,IF('Prop Subs Inp Report'!AY43="X",1,IF('Prop Subs Inp Report'!AZ43="X",1,0))))))))))</f>
        <v>0</v>
      </c>
    </row>
    <row r="37" spans="9:10" x14ac:dyDescent="0.25">
      <c r="I37">
        <f>IF('Prop Subs Inp Report'!V44="X",1,IF('Prop Subs Inp Report'!W44="X",1,IF('Prop Subs Inp Report'!X44="X",1,IF('Prop Subs Inp Report'!Y44="X",1,IF('Prop Subs Inp Report'!Z44="X",1,IF('Prop Subs Inp Report'!AA44="X",1,IF('Prop Subs Inp Report'!AB44="X",1,IF('Prop Subs Inp Report'!AC44="X",1,IF('Prop Subs Inp Report'!AD44="X",1,IF('Prop Subs Inp Report'!AE44="X",1,IF('Prop Subs Inp Report'!AF44="X",1,IF('Prop Subs Inp Report'!AG44="X",1,IF('Prop Subs Inp Report'!AH44="X",1,0)))))))))))))</f>
        <v>0</v>
      </c>
      <c r="J37">
        <f>IF('Prop Subs Inp Report'!AQ44="X",1,IF('Prop Subs Inp Report'!AR44="X",1,IF('Prop Subs Inp Report'!AS44="X",1,IF('Prop Subs Inp Report'!AT44="X",1,IF('Prop Subs Inp Report'!AU44="X",1,IF('Prop Subs Inp Report'!AV44="X",1,IF('Prop Subs Inp Report'!AW44="X",1,IF('Prop Subs Inp Report'!AX44="X",1,IF('Prop Subs Inp Report'!AY44="X",1,IF('Prop Subs Inp Report'!AZ44="X",1,0))))))))))</f>
        <v>0</v>
      </c>
    </row>
    <row r="38" spans="9:10" x14ac:dyDescent="0.25">
      <c r="I38">
        <f>IF('Prop Subs Inp Report'!V45="X",1,IF('Prop Subs Inp Report'!W45="X",1,IF('Prop Subs Inp Report'!X45="X",1,IF('Prop Subs Inp Report'!Y45="X",1,IF('Prop Subs Inp Report'!Z45="X",1,IF('Prop Subs Inp Report'!AA45="X",1,IF('Prop Subs Inp Report'!AB45="X",1,IF('Prop Subs Inp Report'!AC45="X",1,IF('Prop Subs Inp Report'!AD45="X",1,IF('Prop Subs Inp Report'!AE45="X",1,IF('Prop Subs Inp Report'!AF45="X",1,IF('Prop Subs Inp Report'!AG45="X",1,IF('Prop Subs Inp Report'!AH45="X",1,0)))))))))))))</f>
        <v>0</v>
      </c>
      <c r="J38">
        <f>IF('Prop Subs Inp Report'!AQ45="X",1,IF('Prop Subs Inp Report'!AR45="X",1,IF('Prop Subs Inp Report'!AS45="X",1,IF('Prop Subs Inp Report'!AT45="X",1,IF('Prop Subs Inp Report'!AU45="X",1,IF('Prop Subs Inp Report'!AV45="X",1,IF('Prop Subs Inp Report'!AW45="X",1,IF('Prop Subs Inp Report'!AX45="X",1,IF('Prop Subs Inp Report'!AY45="X",1,IF('Prop Subs Inp Report'!AZ45="X",1,0))))))))))</f>
        <v>0</v>
      </c>
    </row>
    <row r="39" spans="9:10" x14ac:dyDescent="0.25">
      <c r="I39">
        <f>IF('Prop Subs Inp Report'!V46="X",1,IF('Prop Subs Inp Report'!W46="X",1,IF('Prop Subs Inp Report'!X46="X",1,IF('Prop Subs Inp Report'!Y46="X",1,IF('Prop Subs Inp Report'!Z46="X",1,IF('Prop Subs Inp Report'!AA46="X",1,IF('Prop Subs Inp Report'!AB46="X",1,IF('Prop Subs Inp Report'!AC46="X",1,IF('Prop Subs Inp Report'!AD46="X",1,IF('Prop Subs Inp Report'!AE46="X",1,IF('Prop Subs Inp Report'!AF46="X",1,IF('Prop Subs Inp Report'!AG46="X",1,IF('Prop Subs Inp Report'!AH46="X",1,0)))))))))))))</f>
        <v>0</v>
      </c>
      <c r="J39">
        <f>IF('Prop Subs Inp Report'!AQ46="X",1,IF('Prop Subs Inp Report'!AR46="X",1,IF('Prop Subs Inp Report'!AS46="X",1,IF('Prop Subs Inp Report'!AT46="X",1,IF('Prop Subs Inp Report'!AU46="X",1,IF('Prop Subs Inp Report'!AV46="X",1,IF('Prop Subs Inp Report'!AW46="X",1,IF('Prop Subs Inp Report'!AX46="X",1,IF('Prop Subs Inp Report'!AY46="X",1,IF('Prop Subs Inp Report'!AZ46="X",1,0))))))))))</f>
        <v>0</v>
      </c>
    </row>
    <row r="40" spans="9:10" x14ac:dyDescent="0.25">
      <c r="I40">
        <f>IF('Prop Subs Inp Report'!V47="X",1,IF('Prop Subs Inp Report'!W47="X",1,IF('Prop Subs Inp Report'!X47="X",1,IF('Prop Subs Inp Report'!Y47="X",1,IF('Prop Subs Inp Report'!Z47="X",1,IF('Prop Subs Inp Report'!AA47="X",1,IF('Prop Subs Inp Report'!AB47="X",1,IF('Prop Subs Inp Report'!AC47="X",1,IF('Prop Subs Inp Report'!AD47="X",1,IF('Prop Subs Inp Report'!AE47="X",1,IF('Prop Subs Inp Report'!AF47="X",1,IF('Prop Subs Inp Report'!AG47="X",1,IF('Prop Subs Inp Report'!AH47="X",1,0)))))))))))))</f>
        <v>0</v>
      </c>
      <c r="J40">
        <f>IF('Prop Subs Inp Report'!AQ47="X",1,IF('Prop Subs Inp Report'!AR47="X",1,IF('Prop Subs Inp Report'!AS47="X",1,IF('Prop Subs Inp Report'!AT47="X",1,IF('Prop Subs Inp Report'!AU47="X",1,IF('Prop Subs Inp Report'!AV47="X",1,IF('Prop Subs Inp Report'!AW47="X",1,IF('Prop Subs Inp Report'!AX47="X",1,IF('Prop Subs Inp Report'!AY47="X",1,IF('Prop Subs Inp Report'!AZ47="X",1,0))))))))))</f>
        <v>0</v>
      </c>
    </row>
    <row r="41" spans="9:10" x14ac:dyDescent="0.25">
      <c r="I41">
        <f>IF('Prop Subs Inp Report'!V48="X",1,IF('Prop Subs Inp Report'!W48="X",1,IF('Prop Subs Inp Report'!X48="X",1,IF('Prop Subs Inp Report'!Y48="X",1,IF('Prop Subs Inp Report'!Z48="X",1,IF('Prop Subs Inp Report'!AA48="X",1,IF('Prop Subs Inp Report'!AB48="X",1,IF('Prop Subs Inp Report'!AC48="X",1,IF('Prop Subs Inp Report'!AD48="X",1,IF('Prop Subs Inp Report'!AE48="X",1,IF('Prop Subs Inp Report'!AF48="X",1,IF('Prop Subs Inp Report'!AG48="X",1,IF('Prop Subs Inp Report'!AH48="X",1,0)))))))))))))</f>
        <v>0</v>
      </c>
      <c r="J41">
        <f>IF('Prop Subs Inp Report'!AQ48="X",1,IF('Prop Subs Inp Report'!AR48="X",1,IF('Prop Subs Inp Report'!AS48="X",1,IF('Prop Subs Inp Report'!AT48="X",1,IF('Prop Subs Inp Report'!AU48="X",1,IF('Prop Subs Inp Report'!AV48="X",1,IF('Prop Subs Inp Report'!AW48="X",1,IF('Prop Subs Inp Report'!AX48="X",1,IF('Prop Subs Inp Report'!AY48="X",1,IF('Prop Subs Inp Report'!AZ48="X",1,0))))))))))</f>
        <v>0</v>
      </c>
    </row>
    <row r="42" spans="9:10" x14ac:dyDescent="0.25">
      <c r="I42">
        <f>IF('Prop Subs Inp Report'!V49="X",1,IF('Prop Subs Inp Report'!W49="X",1,IF('Prop Subs Inp Report'!X49="X",1,IF('Prop Subs Inp Report'!Y49="X",1,IF('Prop Subs Inp Report'!Z49="X",1,IF('Prop Subs Inp Report'!AA49="X",1,IF('Prop Subs Inp Report'!AB49="X",1,IF('Prop Subs Inp Report'!AC49="X",1,IF('Prop Subs Inp Report'!AD49="X",1,IF('Prop Subs Inp Report'!AE49="X",1,IF('Prop Subs Inp Report'!AF49="X",1,IF('Prop Subs Inp Report'!AG49="X",1,IF('Prop Subs Inp Report'!AH49="X",1,0)))))))))))))</f>
        <v>0</v>
      </c>
      <c r="J42">
        <f>IF('Prop Subs Inp Report'!AQ49="X",1,IF('Prop Subs Inp Report'!AR49="X",1,IF('Prop Subs Inp Report'!AS49="X",1,IF('Prop Subs Inp Report'!AT49="X",1,IF('Prop Subs Inp Report'!AU49="X",1,IF('Prop Subs Inp Report'!AV49="X",1,IF('Prop Subs Inp Report'!AW49="X",1,IF('Prop Subs Inp Report'!AX49="X",1,IF('Prop Subs Inp Report'!AY49="X",1,IF('Prop Subs Inp Report'!AZ49="X",1,0))))))))))</f>
        <v>0</v>
      </c>
    </row>
    <row r="43" spans="9:10" x14ac:dyDescent="0.25">
      <c r="I43">
        <f>IF('Prop Subs Inp Report'!V50="X",1,IF('Prop Subs Inp Report'!W50="X",1,IF('Prop Subs Inp Report'!X50="X",1,IF('Prop Subs Inp Report'!Y50="X",1,IF('Prop Subs Inp Report'!Z50="X",1,IF('Prop Subs Inp Report'!AA50="X",1,IF('Prop Subs Inp Report'!AB50="X",1,IF('Prop Subs Inp Report'!AC50="X",1,IF('Prop Subs Inp Report'!AD50="X",1,IF('Prop Subs Inp Report'!AE50="X",1,IF('Prop Subs Inp Report'!AF50="X",1,IF('Prop Subs Inp Report'!AG50="X",1,IF('Prop Subs Inp Report'!AH50="X",1,0)))))))))))))</f>
        <v>0</v>
      </c>
      <c r="J43">
        <f>IF('Prop Subs Inp Report'!AQ50="X",1,IF('Prop Subs Inp Report'!AR50="X",1,IF('Prop Subs Inp Report'!AS50="X",1,IF('Prop Subs Inp Report'!AT50="X",1,IF('Prop Subs Inp Report'!AU50="X",1,IF('Prop Subs Inp Report'!AV50="X",1,IF('Prop Subs Inp Report'!AW50="X",1,IF('Prop Subs Inp Report'!AX50="X",1,IF('Prop Subs Inp Report'!AY50="X",1,IF('Prop Subs Inp Report'!AZ50="X",1,0))))))))))</f>
        <v>0</v>
      </c>
    </row>
    <row r="44" spans="9:10" x14ac:dyDescent="0.25">
      <c r="I44">
        <f>IF('Prop Subs Inp Report'!V51="X",1,IF('Prop Subs Inp Report'!W51="X",1,IF('Prop Subs Inp Report'!X51="X",1,IF('Prop Subs Inp Report'!Y51="X",1,IF('Prop Subs Inp Report'!Z51="X",1,IF('Prop Subs Inp Report'!AA51="X",1,IF('Prop Subs Inp Report'!AB51="X",1,IF('Prop Subs Inp Report'!AC51="X",1,IF('Prop Subs Inp Report'!AD51="X",1,IF('Prop Subs Inp Report'!AE51="X",1,IF('Prop Subs Inp Report'!AF51="X",1,IF('Prop Subs Inp Report'!AG51="X",1,IF('Prop Subs Inp Report'!AH51="X",1,0)))))))))))))</f>
        <v>0</v>
      </c>
      <c r="J44">
        <f>IF('Prop Subs Inp Report'!AQ51="X",1,IF('Prop Subs Inp Report'!AR51="X",1,IF('Prop Subs Inp Report'!AS51="X",1,IF('Prop Subs Inp Report'!AT51="X",1,IF('Prop Subs Inp Report'!AU51="X",1,IF('Prop Subs Inp Report'!AV51="X",1,IF('Prop Subs Inp Report'!AW51="X",1,IF('Prop Subs Inp Report'!AX51="X",1,IF('Prop Subs Inp Report'!AY51="X",1,IF('Prop Subs Inp Report'!AZ51="X",1,0))))))))))</f>
        <v>0</v>
      </c>
    </row>
    <row r="45" spans="9:10" x14ac:dyDescent="0.25">
      <c r="I45">
        <f>IF('Prop Subs Inp Report'!V52="X",1,IF('Prop Subs Inp Report'!W52="X",1,IF('Prop Subs Inp Report'!X52="X",1,IF('Prop Subs Inp Report'!Y52="X",1,IF('Prop Subs Inp Report'!Z52="X",1,IF('Prop Subs Inp Report'!AA52="X",1,IF('Prop Subs Inp Report'!AB52="X",1,IF('Prop Subs Inp Report'!AC52="X",1,IF('Prop Subs Inp Report'!AD52="X",1,IF('Prop Subs Inp Report'!AE52="X",1,IF('Prop Subs Inp Report'!AF52="X",1,IF('Prop Subs Inp Report'!AG52="X",1,IF('Prop Subs Inp Report'!AH52="X",1,0)))))))))))))</f>
        <v>0</v>
      </c>
      <c r="J45">
        <f>IF('Prop Subs Inp Report'!AQ52="X",1,IF('Prop Subs Inp Report'!AR52="X",1,IF('Prop Subs Inp Report'!AS52="X",1,IF('Prop Subs Inp Report'!AT52="X",1,IF('Prop Subs Inp Report'!AU52="X",1,IF('Prop Subs Inp Report'!AV52="X",1,IF('Prop Subs Inp Report'!AW52="X",1,IF('Prop Subs Inp Report'!AX52="X",1,IF('Prop Subs Inp Report'!AY52="X",1,IF('Prop Subs Inp Report'!AZ52="X",1,0))))))))))</f>
        <v>0</v>
      </c>
    </row>
    <row r="46" spans="9:10" x14ac:dyDescent="0.25">
      <c r="I46">
        <f>IF('Prop Subs Inp Report'!V53="X",1,IF('Prop Subs Inp Report'!W53="X",1,IF('Prop Subs Inp Report'!X53="X",1,IF('Prop Subs Inp Report'!Y53="X",1,IF('Prop Subs Inp Report'!Z53="X",1,IF('Prop Subs Inp Report'!AA53="X",1,IF('Prop Subs Inp Report'!AB53="X",1,IF('Prop Subs Inp Report'!AC53="X",1,IF('Prop Subs Inp Report'!AD53="X",1,IF('Prop Subs Inp Report'!AE53="X",1,IF('Prop Subs Inp Report'!AF53="X",1,IF('Prop Subs Inp Report'!AG53="X",1,IF('Prop Subs Inp Report'!AH53="X",1,0)))))))))))))</f>
        <v>0</v>
      </c>
      <c r="J46">
        <f>IF('Prop Subs Inp Report'!AQ53="X",1,IF('Prop Subs Inp Report'!AR53="X",1,IF('Prop Subs Inp Report'!AS53="X",1,IF('Prop Subs Inp Report'!AT53="X",1,IF('Prop Subs Inp Report'!AU53="X",1,IF('Prop Subs Inp Report'!AV53="X",1,IF('Prop Subs Inp Report'!AW53="X",1,IF('Prop Subs Inp Report'!AX53="X",1,IF('Prop Subs Inp Report'!AY53="X",1,IF('Prop Subs Inp Report'!AZ53="X",1,0))))))))))</f>
        <v>0</v>
      </c>
    </row>
    <row r="47" spans="9:10" x14ac:dyDescent="0.25">
      <c r="I47">
        <f>IF('Prop Subs Inp Report'!V54="X",1,IF('Prop Subs Inp Report'!W54="X",1,IF('Prop Subs Inp Report'!X54="X",1,IF('Prop Subs Inp Report'!Y54="X",1,IF('Prop Subs Inp Report'!Z54="X",1,IF('Prop Subs Inp Report'!AA54="X",1,IF('Prop Subs Inp Report'!AB54="X",1,IF('Prop Subs Inp Report'!AC54="X",1,IF('Prop Subs Inp Report'!AD54="X",1,IF('Prop Subs Inp Report'!AE54="X",1,IF('Prop Subs Inp Report'!AF54="X",1,IF('Prop Subs Inp Report'!AG54="X",1,IF('Prop Subs Inp Report'!AH54="X",1,0)))))))))))))</f>
        <v>0</v>
      </c>
      <c r="J47">
        <f>IF('Prop Subs Inp Report'!AQ54="X",1,IF('Prop Subs Inp Report'!AR54="X",1,IF('Prop Subs Inp Report'!AS54="X",1,IF('Prop Subs Inp Report'!AT54="X",1,IF('Prop Subs Inp Report'!AU54="X",1,IF('Prop Subs Inp Report'!AV54="X",1,IF('Prop Subs Inp Report'!AW54="X",1,IF('Prop Subs Inp Report'!AX54="X",1,IF('Prop Subs Inp Report'!AY54="X",1,IF('Prop Subs Inp Report'!AZ54="X",1,0))))))))))</f>
        <v>0</v>
      </c>
    </row>
    <row r="48" spans="9:10" x14ac:dyDescent="0.25">
      <c r="I48">
        <f>IF('Prop Subs Inp Report'!V55="X",1,IF('Prop Subs Inp Report'!W55="X",1,IF('Prop Subs Inp Report'!X55="X",1,IF('Prop Subs Inp Report'!Y55="X",1,IF('Prop Subs Inp Report'!Z55="X",1,IF('Prop Subs Inp Report'!AA55="X",1,IF('Prop Subs Inp Report'!AB55="X",1,IF('Prop Subs Inp Report'!AC55="X",1,IF('Prop Subs Inp Report'!AD55="X",1,IF('Prop Subs Inp Report'!AE55="X",1,IF('Prop Subs Inp Report'!AF55="X",1,IF('Prop Subs Inp Report'!AG55="X",1,IF('Prop Subs Inp Report'!AH55="X",1,0)))))))))))))</f>
        <v>0</v>
      </c>
      <c r="J48">
        <f>IF('Prop Subs Inp Report'!AQ55="X",1,IF('Prop Subs Inp Report'!AR55="X",1,IF('Prop Subs Inp Report'!AS55="X",1,IF('Prop Subs Inp Report'!AT55="X",1,IF('Prop Subs Inp Report'!AU55="X",1,IF('Prop Subs Inp Report'!AV55="X",1,IF('Prop Subs Inp Report'!AW55="X",1,IF('Prop Subs Inp Report'!AX55="X",1,IF('Prop Subs Inp Report'!AY55="X",1,IF('Prop Subs Inp Report'!AZ55="X",1,0))))))))))</f>
        <v>0</v>
      </c>
    </row>
    <row r="49" spans="9:10" x14ac:dyDescent="0.25">
      <c r="I49">
        <f>IF('Prop Subs Inp Report'!V56="X",1,IF('Prop Subs Inp Report'!W56="X",1,IF('Prop Subs Inp Report'!X56="X",1,IF('Prop Subs Inp Report'!Y56="X",1,IF('Prop Subs Inp Report'!Z56="X",1,IF('Prop Subs Inp Report'!AA56="X",1,IF('Prop Subs Inp Report'!AB56="X",1,IF('Prop Subs Inp Report'!AC56="X",1,IF('Prop Subs Inp Report'!AD56="X",1,IF('Prop Subs Inp Report'!AE56="X",1,IF('Prop Subs Inp Report'!AF56="X",1,IF('Prop Subs Inp Report'!AG56="X",1,IF('Prop Subs Inp Report'!AH56="X",1,0)))))))))))))</f>
        <v>0</v>
      </c>
      <c r="J49">
        <f>IF('Prop Subs Inp Report'!AQ56="X",1,IF('Prop Subs Inp Report'!AR56="X",1,IF('Prop Subs Inp Report'!AS56="X",1,IF('Prop Subs Inp Report'!AT56="X",1,IF('Prop Subs Inp Report'!AU56="X",1,IF('Prop Subs Inp Report'!AV56="X",1,IF('Prop Subs Inp Report'!AW56="X",1,IF('Prop Subs Inp Report'!AX56="X",1,IF('Prop Subs Inp Report'!AY56="X",1,IF('Prop Subs Inp Report'!AZ56="X",1,0))))))))))</f>
        <v>0</v>
      </c>
    </row>
    <row r="50" spans="9:10" x14ac:dyDescent="0.25">
      <c r="I50">
        <f>IF('Prop Subs Inp Report'!V57="X",1,IF('Prop Subs Inp Report'!W57="X",1,IF('Prop Subs Inp Report'!X57="X",1,IF('Prop Subs Inp Report'!Y57="X",1,IF('Prop Subs Inp Report'!Z57="X",1,IF('Prop Subs Inp Report'!AA57="X",1,IF('Prop Subs Inp Report'!AB57="X",1,IF('Prop Subs Inp Report'!AC57="X",1,IF('Prop Subs Inp Report'!AD57="X",1,IF('Prop Subs Inp Report'!AE57="X",1,IF('Prop Subs Inp Report'!AF57="X",1,IF('Prop Subs Inp Report'!AG57="X",1,IF('Prop Subs Inp Report'!AH57="X",1,0)))))))))))))</f>
        <v>0</v>
      </c>
      <c r="J50">
        <f>IF('Prop Subs Inp Report'!AQ57="X",1,IF('Prop Subs Inp Report'!AR57="X",1,IF('Prop Subs Inp Report'!AS57="X",1,IF('Prop Subs Inp Report'!AT57="X",1,IF('Prop Subs Inp Report'!AU57="X",1,IF('Prop Subs Inp Report'!AV57="X",1,IF('Prop Subs Inp Report'!AW57="X",1,IF('Prop Subs Inp Report'!AX57="X",1,IF('Prop Subs Inp Report'!AY57="X",1,IF('Prop Subs Inp Report'!AZ57="X",1,0))))))))))</f>
        <v>0</v>
      </c>
    </row>
    <row r="51" spans="9:10" x14ac:dyDescent="0.25">
      <c r="I51">
        <f>IF('Prop Subs Inp Report'!V58="X",1,IF('Prop Subs Inp Report'!W58="X",1,IF('Prop Subs Inp Report'!X58="X",1,IF('Prop Subs Inp Report'!Y58="X",1,IF('Prop Subs Inp Report'!Z58="X",1,IF('Prop Subs Inp Report'!AA58="X",1,IF('Prop Subs Inp Report'!AB58="X",1,IF('Prop Subs Inp Report'!AC58="X",1,IF('Prop Subs Inp Report'!AD58="X",1,IF('Prop Subs Inp Report'!AE58="X",1,IF('Prop Subs Inp Report'!AF58="X",1,IF('Prop Subs Inp Report'!AG58="X",1,IF('Prop Subs Inp Report'!AH58="X",1,0)))))))))))))</f>
        <v>0</v>
      </c>
      <c r="J51">
        <f>IF('Prop Subs Inp Report'!AQ58="X",1,IF('Prop Subs Inp Report'!AR58="X",1,IF('Prop Subs Inp Report'!AS58="X",1,IF('Prop Subs Inp Report'!AT58="X",1,IF('Prop Subs Inp Report'!AU58="X",1,IF('Prop Subs Inp Report'!AV58="X",1,IF('Prop Subs Inp Report'!AW58="X",1,IF('Prop Subs Inp Report'!AX58="X",1,IF('Prop Subs Inp Report'!AY58="X",1,IF('Prop Subs Inp Report'!AZ58="X",1,0))))))))))</f>
        <v>0</v>
      </c>
    </row>
    <row r="52" spans="9:10" x14ac:dyDescent="0.25">
      <c r="I52">
        <f>IF('Prop Subs Inp Report'!V59="X",1,IF('Prop Subs Inp Report'!W59="X",1,IF('Prop Subs Inp Report'!X59="X",1,IF('Prop Subs Inp Report'!Y59="X",1,IF('Prop Subs Inp Report'!Z59="X",1,IF('Prop Subs Inp Report'!AA59="X",1,IF('Prop Subs Inp Report'!AB59="X",1,IF('Prop Subs Inp Report'!AC59="X",1,IF('Prop Subs Inp Report'!AD59="X",1,IF('Prop Subs Inp Report'!AE59="X",1,IF('Prop Subs Inp Report'!AF59="X",1,IF('Prop Subs Inp Report'!AG59="X",1,IF('Prop Subs Inp Report'!AH59="X",1,0)))))))))))))</f>
        <v>0</v>
      </c>
      <c r="J52">
        <f>IF('Prop Subs Inp Report'!AQ59="X",1,IF('Prop Subs Inp Report'!AR59="X",1,IF('Prop Subs Inp Report'!AS59="X",1,IF('Prop Subs Inp Report'!AT59="X",1,IF('Prop Subs Inp Report'!AU59="X",1,IF('Prop Subs Inp Report'!AV59="X",1,IF('Prop Subs Inp Report'!AW59="X",1,IF('Prop Subs Inp Report'!AX59="X",1,IF('Prop Subs Inp Report'!AY59="X",1,IF('Prop Subs Inp Report'!AZ59="X",1,0))))))))))</f>
        <v>0</v>
      </c>
    </row>
    <row r="53" spans="9:10" x14ac:dyDescent="0.25">
      <c r="I53">
        <f>IF('Prop Subs Inp Report'!V60="X",1,IF('Prop Subs Inp Report'!W60="X",1,IF('Prop Subs Inp Report'!X60="X",1,IF('Prop Subs Inp Report'!Y60="X",1,IF('Prop Subs Inp Report'!Z60="X",1,IF('Prop Subs Inp Report'!AA60="X",1,IF('Prop Subs Inp Report'!AB60="X",1,IF('Prop Subs Inp Report'!AC60="X",1,IF('Prop Subs Inp Report'!AD60="X",1,IF('Prop Subs Inp Report'!AE60="X",1,IF('Prop Subs Inp Report'!AF60="X",1,IF('Prop Subs Inp Report'!AG60="X",1,IF('Prop Subs Inp Report'!AH60="X",1,0)))))))))))))</f>
        <v>0</v>
      </c>
      <c r="J53">
        <f>IF('Prop Subs Inp Report'!AQ60="X",1,IF('Prop Subs Inp Report'!AR60="X",1,IF('Prop Subs Inp Report'!AS60="X",1,IF('Prop Subs Inp Report'!AT60="X",1,IF('Prop Subs Inp Report'!AU60="X",1,IF('Prop Subs Inp Report'!AV60="X",1,IF('Prop Subs Inp Report'!AW60="X",1,IF('Prop Subs Inp Report'!AX60="X",1,IF('Prop Subs Inp Report'!AY60="X",1,IF('Prop Subs Inp Report'!AZ60="X",1,0))))))))))</f>
        <v>0</v>
      </c>
    </row>
    <row r="54" spans="9:10" x14ac:dyDescent="0.25">
      <c r="I54">
        <f>IF('Prop Subs Inp Report'!V61="X",1,IF('Prop Subs Inp Report'!W61="X",1,IF('Prop Subs Inp Report'!X61="X",1,IF('Prop Subs Inp Report'!Y61="X",1,IF('Prop Subs Inp Report'!Z61="X",1,IF('Prop Subs Inp Report'!AA61="X",1,IF('Prop Subs Inp Report'!AB61="X",1,IF('Prop Subs Inp Report'!AC61="X",1,IF('Prop Subs Inp Report'!AD61="X",1,IF('Prop Subs Inp Report'!AE61="X",1,IF('Prop Subs Inp Report'!AF61="X",1,IF('Prop Subs Inp Report'!AG61="X",1,IF('Prop Subs Inp Report'!AH61="X",1,0)))))))))))))</f>
        <v>0</v>
      </c>
      <c r="J54">
        <f>IF('Prop Subs Inp Report'!AQ61="X",1,IF('Prop Subs Inp Report'!AR61="X",1,IF('Prop Subs Inp Report'!AS61="X",1,IF('Prop Subs Inp Report'!AT61="X",1,IF('Prop Subs Inp Report'!AU61="X",1,IF('Prop Subs Inp Report'!AV61="X",1,IF('Prop Subs Inp Report'!AW61="X",1,IF('Prop Subs Inp Report'!AX61="X",1,IF('Prop Subs Inp Report'!AY61="X",1,IF('Prop Subs Inp Report'!AZ61="X",1,0))))))))))</f>
        <v>0</v>
      </c>
    </row>
    <row r="55" spans="9:10" x14ac:dyDescent="0.25">
      <c r="I55">
        <f>IF('Prop Subs Inp Report'!V62="X",1,IF('Prop Subs Inp Report'!W62="X",1,IF('Prop Subs Inp Report'!X62="X",1,IF('Prop Subs Inp Report'!Y62="X",1,IF('Prop Subs Inp Report'!Z62="X",1,IF('Prop Subs Inp Report'!AA62="X",1,IF('Prop Subs Inp Report'!AB62="X",1,IF('Prop Subs Inp Report'!AC62="X",1,IF('Prop Subs Inp Report'!AD62="X",1,IF('Prop Subs Inp Report'!AE62="X",1,IF('Prop Subs Inp Report'!AF62="X",1,IF('Prop Subs Inp Report'!AG62="X",1,IF('Prop Subs Inp Report'!AH62="X",1,0)))))))))))))</f>
        <v>0</v>
      </c>
      <c r="J55">
        <f>IF('Prop Subs Inp Report'!AQ62="X",1,IF('Prop Subs Inp Report'!AR62="X",1,IF('Prop Subs Inp Report'!AS62="X",1,IF('Prop Subs Inp Report'!AT62="X",1,IF('Prop Subs Inp Report'!AU62="X",1,IF('Prop Subs Inp Report'!AV62="X",1,IF('Prop Subs Inp Report'!AW62="X",1,IF('Prop Subs Inp Report'!AX62="X",1,IF('Prop Subs Inp Report'!AY62="X",1,IF('Prop Subs Inp Report'!AZ62="X",1,0))))))))))</f>
        <v>0</v>
      </c>
    </row>
    <row r="56" spans="9:10" x14ac:dyDescent="0.25">
      <c r="I56">
        <f>IF('Prop Subs Inp Report'!V63="X",1,IF('Prop Subs Inp Report'!W63="X",1,IF('Prop Subs Inp Report'!X63="X",1,IF('Prop Subs Inp Report'!Y63="X",1,IF('Prop Subs Inp Report'!Z63="X",1,IF('Prop Subs Inp Report'!AA63="X",1,IF('Prop Subs Inp Report'!AB63="X",1,IF('Prop Subs Inp Report'!AC63="X",1,IF('Prop Subs Inp Report'!AD63="X",1,IF('Prop Subs Inp Report'!AE63="X",1,IF('Prop Subs Inp Report'!AF63="X",1,IF('Prop Subs Inp Report'!AG63="X",1,IF('Prop Subs Inp Report'!AH63="X",1,0)))))))))))))</f>
        <v>0</v>
      </c>
      <c r="J56">
        <f>IF('Prop Subs Inp Report'!AQ63="X",1,IF('Prop Subs Inp Report'!AR63="X",1,IF('Prop Subs Inp Report'!AS63="X",1,IF('Prop Subs Inp Report'!AT63="X",1,IF('Prop Subs Inp Report'!AU63="X",1,IF('Prop Subs Inp Report'!AV63="X",1,IF('Prop Subs Inp Report'!AW63="X",1,IF('Prop Subs Inp Report'!AX63="X",1,IF('Prop Subs Inp Report'!AY63="X",1,IF('Prop Subs Inp Report'!AZ63="X",1,0))))))))))</f>
        <v>0</v>
      </c>
    </row>
    <row r="57" spans="9:10" x14ac:dyDescent="0.25">
      <c r="I57">
        <f>IF('Prop Subs Inp Report'!V64="X",1,IF('Prop Subs Inp Report'!W64="X",1,IF('Prop Subs Inp Report'!X64="X",1,IF('Prop Subs Inp Report'!Y64="X",1,IF('Prop Subs Inp Report'!Z64="X",1,IF('Prop Subs Inp Report'!AA64="X",1,IF('Prop Subs Inp Report'!AB64="X",1,IF('Prop Subs Inp Report'!AC64="X",1,IF('Prop Subs Inp Report'!AD64="X",1,IF('Prop Subs Inp Report'!AE64="X",1,IF('Prop Subs Inp Report'!AF64="X",1,IF('Prop Subs Inp Report'!AG64="X",1,IF('Prop Subs Inp Report'!AH64="X",1,0)))))))))))))</f>
        <v>0</v>
      </c>
      <c r="J57">
        <f>IF('Prop Subs Inp Report'!AQ64="X",1,IF('Prop Subs Inp Report'!AR64="X",1,IF('Prop Subs Inp Report'!AS64="X",1,IF('Prop Subs Inp Report'!AT64="X",1,IF('Prop Subs Inp Report'!AU64="X",1,IF('Prop Subs Inp Report'!AV64="X",1,IF('Prop Subs Inp Report'!AW64="X",1,IF('Prop Subs Inp Report'!AX64="X",1,IF('Prop Subs Inp Report'!AY64="X",1,IF('Prop Subs Inp Report'!AZ64="X",1,0))))))))))</f>
        <v>0</v>
      </c>
    </row>
    <row r="58" spans="9:10" x14ac:dyDescent="0.25">
      <c r="I58">
        <f>IF('Prop Subs Inp Report'!V65="X",1,IF('Prop Subs Inp Report'!W65="X",1,IF('Prop Subs Inp Report'!X65="X",1,IF('Prop Subs Inp Report'!Y65="X",1,IF('Prop Subs Inp Report'!Z65="X",1,IF('Prop Subs Inp Report'!AA65="X",1,IF('Prop Subs Inp Report'!AB65="X",1,IF('Prop Subs Inp Report'!AC65="X",1,IF('Prop Subs Inp Report'!AD65="X",1,IF('Prop Subs Inp Report'!AE65="X",1,IF('Prop Subs Inp Report'!AF65="X",1,IF('Prop Subs Inp Report'!AG65="X",1,IF('Prop Subs Inp Report'!AH65="X",1,0)))))))))))))</f>
        <v>0</v>
      </c>
      <c r="J58">
        <f>IF('Prop Subs Inp Report'!AQ65="X",1,IF('Prop Subs Inp Report'!AR65="X",1,IF('Prop Subs Inp Report'!AS65="X",1,IF('Prop Subs Inp Report'!AT65="X",1,IF('Prop Subs Inp Report'!AU65="X",1,IF('Prop Subs Inp Report'!AV65="X",1,IF('Prop Subs Inp Report'!AW65="X",1,IF('Prop Subs Inp Report'!AX65="X",1,IF('Prop Subs Inp Report'!AY65="X",1,IF('Prop Subs Inp Report'!AZ65="X",1,0))))))))))</f>
        <v>0</v>
      </c>
    </row>
    <row r="59" spans="9:10" x14ac:dyDescent="0.25">
      <c r="I59">
        <f>IF('Prop Subs Inp Report'!V66="X",1,IF('Prop Subs Inp Report'!W66="X",1,IF('Prop Subs Inp Report'!X66="X",1,IF('Prop Subs Inp Report'!Y66="X",1,IF('Prop Subs Inp Report'!Z66="X",1,IF('Prop Subs Inp Report'!AA66="X",1,IF('Prop Subs Inp Report'!AB66="X",1,IF('Prop Subs Inp Report'!AC66="X",1,IF('Prop Subs Inp Report'!AD66="X",1,IF('Prop Subs Inp Report'!AE66="X",1,IF('Prop Subs Inp Report'!AF66="X",1,IF('Prop Subs Inp Report'!AG66="X",1,IF('Prop Subs Inp Report'!AH66="X",1,0)))))))))))))</f>
        <v>0</v>
      </c>
      <c r="J59">
        <f>IF('Prop Subs Inp Report'!AQ66="X",1,IF('Prop Subs Inp Report'!AR66="X",1,IF('Prop Subs Inp Report'!AS66="X",1,IF('Prop Subs Inp Report'!AT66="X",1,IF('Prop Subs Inp Report'!AU66="X",1,IF('Prop Subs Inp Report'!AV66="X",1,IF('Prop Subs Inp Report'!AW66="X",1,IF('Prop Subs Inp Report'!AX66="X",1,IF('Prop Subs Inp Report'!AY66="X",1,IF('Prop Subs Inp Report'!AZ66="X",1,0))))))))))</f>
        <v>0</v>
      </c>
    </row>
    <row r="60" spans="9:10" x14ac:dyDescent="0.25">
      <c r="I60">
        <f>IF('Prop Subs Inp Report'!V67="X",1,IF('Prop Subs Inp Report'!W67="X",1,IF('Prop Subs Inp Report'!X67="X",1,IF('Prop Subs Inp Report'!Y67="X",1,IF('Prop Subs Inp Report'!Z67="X",1,IF('Prop Subs Inp Report'!AA67="X",1,IF('Prop Subs Inp Report'!AB67="X",1,IF('Prop Subs Inp Report'!AC67="X",1,IF('Prop Subs Inp Report'!AD67="X",1,IF('Prop Subs Inp Report'!AE67="X",1,IF('Prop Subs Inp Report'!AF67="X",1,IF('Prop Subs Inp Report'!AG67="X",1,IF('Prop Subs Inp Report'!AH67="X",1,0)))))))))))))</f>
        <v>0</v>
      </c>
      <c r="J60">
        <f>IF('Prop Subs Inp Report'!AQ67="X",1,IF('Prop Subs Inp Report'!AR67="X",1,IF('Prop Subs Inp Report'!AS67="X",1,IF('Prop Subs Inp Report'!AT67="X",1,IF('Prop Subs Inp Report'!AU67="X",1,IF('Prop Subs Inp Report'!AV67="X",1,IF('Prop Subs Inp Report'!AW67="X",1,IF('Prop Subs Inp Report'!AX67="X",1,IF('Prop Subs Inp Report'!AY67="X",1,IF('Prop Subs Inp Report'!AZ67="X",1,0))))))))))</f>
        <v>0</v>
      </c>
    </row>
    <row r="61" spans="9:10" x14ac:dyDescent="0.25">
      <c r="I61">
        <f>IF('Prop Subs Inp Report'!V68="X",1,IF('Prop Subs Inp Report'!W68="X",1,IF('Prop Subs Inp Report'!X68="X",1,IF('Prop Subs Inp Report'!Y68="X",1,IF('Prop Subs Inp Report'!Z68="X",1,IF('Prop Subs Inp Report'!AA68="X",1,IF('Prop Subs Inp Report'!AB68="X",1,IF('Prop Subs Inp Report'!AC68="X",1,IF('Prop Subs Inp Report'!AD68="X",1,IF('Prop Subs Inp Report'!AE68="X",1,IF('Prop Subs Inp Report'!AF68="X",1,IF('Prop Subs Inp Report'!AG68="X",1,IF('Prop Subs Inp Report'!AH68="X",1,0)))))))))))))</f>
        <v>0</v>
      </c>
      <c r="J61">
        <f>IF('Prop Subs Inp Report'!AQ68="X",1,IF('Prop Subs Inp Report'!AR68="X",1,IF('Prop Subs Inp Report'!AS68="X",1,IF('Prop Subs Inp Report'!AT68="X",1,IF('Prop Subs Inp Report'!AU68="X",1,IF('Prop Subs Inp Report'!AV68="X",1,IF('Prop Subs Inp Report'!AW68="X",1,IF('Prop Subs Inp Report'!AX68="X",1,IF('Prop Subs Inp Report'!AY68="X",1,IF('Prop Subs Inp Report'!AZ68="X",1,0))))))))))</f>
        <v>0</v>
      </c>
    </row>
    <row r="62" spans="9:10" x14ac:dyDescent="0.25">
      <c r="I62">
        <f>IF('Prop Subs Inp Report'!V69="X",1,IF('Prop Subs Inp Report'!W69="X",1,IF('Prop Subs Inp Report'!X69="X",1,IF('Prop Subs Inp Report'!Y69="X",1,IF('Prop Subs Inp Report'!Z69="X",1,IF('Prop Subs Inp Report'!AA69="X",1,IF('Prop Subs Inp Report'!AB69="X",1,IF('Prop Subs Inp Report'!AC69="X",1,IF('Prop Subs Inp Report'!AD69="X",1,IF('Prop Subs Inp Report'!AE69="X",1,IF('Prop Subs Inp Report'!AF69="X",1,IF('Prop Subs Inp Report'!AG69="X",1,IF('Prop Subs Inp Report'!AH69="X",1,0)))))))))))))</f>
        <v>0</v>
      </c>
      <c r="J62">
        <f>IF('Prop Subs Inp Report'!AQ69="X",1,IF('Prop Subs Inp Report'!AR69="X",1,IF('Prop Subs Inp Report'!AS69="X",1,IF('Prop Subs Inp Report'!AT69="X",1,IF('Prop Subs Inp Report'!AU69="X",1,IF('Prop Subs Inp Report'!AV69="X",1,IF('Prop Subs Inp Report'!AW69="X",1,IF('Prop Subs Inp Report'!AX69="X",1,IF('Prop Subs Inp Report'!AY69="X",1,IF('Prop Subs Inp Report'!AZ69="X",1,0))))))))))</f>
        <v>0</v>
      </c>
    </row>
    <row r="63" spans="9:10" x14ac:dyDescent="0.25">
      <c r="I63">
        <f>IF('Prop Subs Inp Report'!V70="X",1,IF('Prop Subs Inp Report'!W70="X",1,IF('Prop Subs Inp Report'!X70="X",1,IF('Prop Subs Inp Report'!Y70="X",1,IF('Prop Subs Inp Report'!Z70="X",1,IF('Prop Subs Inp Report'!AA70="X",1,IF('Prop Subs Inp Report'!AB70="X",1,IF('Prop Subs Inp Report'!AC70="X",1,IF('Prop Subs Inp Report'!AD70="X",1,IF('Prop Subs Inp Report'!AE70="X",1,IF('Prop Subs Inp Report'!AF70="X",1,IF('Prop Subs Inp Report'!AG70="X",1,IF('Prop Subs Inp Report'!AH70="X",1,0)))))))))))))</f>
        <v>0</v>
      </c>
      <c r="J63">
        <f>IF('Prop Subs Inp Report'!AQ70="X",1,IF('Prop Subs Inp Report'!AR70="X",1,IF('Prop Subs Inp Report'!AS70="X",1,IF('Prop Subs Inp Report'!AT70="X",1,IF('Prop Subs Inp Report'!AU70="X",1,IF('Prop Subs Inp Report'!AV70="X",1,IF('Prop Subs Inp Report'!AW70="X",1,IF('Prop Subs Inp Report'!AX70="X",1,IF('Prop Subs Inp Report'!AY70="X",1,IF('Prop Subs Inp Report'!AZ70="X",1,0))))))))))</f>
        <v>0</v>
      </c>
    </row>
    <row r="64" spans="9:10" x14ac:dyDescent="0.25">
      <c r="I64">
        <f>IF('Prop Subs Inp Report'!V71="X",1,IF('Prop Subs Inp Report'!W71="X",1,IF('Prop Subs Inp Report'!X71="X",1,IF('Prop Subs Inp Report'!Y71="X",1,IF('Prop Subs Inp Report'!Z71="X",1,IF('Prop Subs Inp Report'!AA71="X",1,IF('Prop Subs Inp Report'!AB71="X",1,IF('Prop Subs Inp Report'!AC71="X",1,IF('Prop Subs Inp Report'!AD71="X",1,IF('Prop Subs Inp Report'!AE71="X",1,IF('Prop Subs Inp Report'!AF71="X",1,IF('Prop Subs Inp Report'!AG71="X",1,IF('Prop Subs Inp Report'!AH71="X",1,0)))))))))))))</f>
        <v>0</v>
      </c>
      <c r="J64">
        <f>IF('Prop Subs Inp Report'!AQ71="X",1,IF('Prop Subs Inp Report'!AR71="X",1,IF('Prop Subs Inp Report'!AS71="X",1,IF('Prop Subs Inp Report'!AT71="X",1,IF('Prop Subs Inp Report'!AU71="X",1,IF('Prop Subs Inp Report'!AV71="X",1,IF('Prop Subs Inp Report'!AW71="X",1,IF('Prop Subs Inp Report'!AX71="X",1,IF('Prop Subs Inp Report'!AY71="X",1,IF('Prop Subs Inp Report'!AZ71="X",1,0))))))))))</f>
        <v>0</v>
      </c>
    </row>
    <row r="65" spans="9:10" x14ac:dyDescent="0.25">
      <c r="I65">
        <f>IF('Prop Subs Inp Report'!V72="X",1,IF('Prop Subs Inp Report'!W72="X",1,IF('Prop Subs Inp Report'!X72="X",1,IF('Prop Subs Inp Report'!Y72="X",1,IF('Prop Subs Inp Report'!Z72="X",1,IF('Prop Subs Inp Report'!AA72="X",1,IF('Prop Subs Inp Report'!AB72="X",1,IF('Prop Subs Inp Report'!AC72="X",1,IF('Prop Subs Inp Report'!AD72="X",1,IF('Prop Subs Inp Report'!AE72="X",1,IF('Prop Subs Inp Report'!AF72="X",1,IF('Prop Subs Inp Report'!AG72="X",1,IF('Prop Subs Inp Report'!AH72="X",1,0)))))))))))))</f>
        <v>0</v>
      </c>
      <c r="J65">
        <f>IF('Prop Subs Inp Report'!AQ72="X",1,IF('Prop Subs Inp Report'!AR72="X",1,IF('Prop Subs Inp Report'!AS72="X",1,IF('Prop Subs Inp Report'!AT72="X",1,IF('Prop Subs Inp Report'!AU72="X",1,IF('Prop Subs Inp Report'!AV72="X",1,IF('Prop Subs Inp Report'!AW72="X",1,IF('Prop Subs Inp Report'!AX72="X",1,IF('Prop Subs Inp Report'!AY72="X",1,IF('Prop Subs Inp Report'!AZ72="X",1,0))))))))))</f>
        <v>0</v>
      </c>
    </row>
    <row r="66" spans="9:10" x14ac:dyDescent="0.25">
      <c r="I66">
        <f>IF('Prop Subs Inp Report'!V73="X",1,IF('Prop Subs Inp Report'!W73="X",1,IF('Prop Subs Inp Report'!X73="X",1,IF('Prop Subs Inp Report'!Y73="X",1,IF('Prop Subs Inp Report'!Z73="X",1,IF('Prop Subs Inp Report'!AA73="X",1,IF('Prop Subs Inp Report'!AB73="X",1,IF('Prop Subs Inp Report'!AC73="X",1,IF('Prop Subs Inp Report'!AD73="X",1,IF('Prop Subs Inp Report'!AE73="X",1,IF('Prop Subs Inp Report'!AF73="X",1,IF('Prop Subs Inp Report'!AG73="X",1,IF('Prop Subs Inp Report'!AH73="X",1,0)))))))))))))</f>
        <v>0</v>
      </c>
      <c r="J66">
        <f>IF('Prop Subs Inp Report'!AQ73="X",1,IF('Prop Subs Inp Report'!AR73="X",1,IF('Prop Subs Inp Report'!AS73="X",1,IF('Prop Subs Inp Report'!AT73="X",1,IF('Prop Subs Inp Report'!AU73="X",1,IF('Prop Subs Inp Report'!AV73="X",1,IF('Prop Subs Inp Report'!AW73="X",1,IF('Prop Subs Inp Report'!AX73="X",1,IF('Prop Subs Inp Report'!AY73="X",1,IF('Prop Subs Inp Report'!AZ73="X",1,0))))))))))</f>
        <v>0</v>
      </c>
    </row>
    <row r="67" spans="9:10" x14ac:dyDescent="0.25">
      <c r="I67">
        <f>IF('Prop Subs Inp Report'!V74="X",1,IF('Prop Subs Inp Report'!W74="X",1,IF('Prop Subs Inp Report'!X74="X",1,IF('Prop Subs Inp Report'!Y74="X",1,IF('Prop Subs Inp Report'!Z74="X",1,IF('Prop Subs Inp Report'!AA74="X",1,IF('Prop Subs Inp Report'!AB74="X",1,IF('Prop Subs Inp Report'!AC74="X",1,IF('Prop Subs Inp Report'!AD74="X",1,IF('Prop Subs Inp Report'!AE74="X",1,IF('Prop Subs Inp Report'!AF74="X",1,IF('Prop Subs Inp Report'!AG74="X",1,IF('Prop Subs Inp Report'!AH74="X",1,0)))))))))))))</f>
        <v>0</v>
      </c>
      <c r="J67">
        <f>IF('Prop Subs Inp Report'!AQ74="X",1,IF('Prop Subs Inp Report'!AR74="X",1,IF('Prop Subs Inp Report'!AS74="X",1,IF('Prop Subs Inp Report'!AT74="X",1,IF('Prop Subs Inp Report'!AU74="X",1,IF('Prop Subs Inp Report'!AV74="X",1,IF('Prop Subs Inp Report'!AW74="X",1,IF('Prop Subs Inp Report'!AX74="X",1,IF('Prop Subs Inp Report'!AY74="X",1,IF('Prop Subs Inp Report'!AZ74="X",1,0))))))))))</f>
        <v>0</v>
      </c>
    </row>
    <row r="68" spans="9:10" x14ac:dyDescent="0.25">
      <c r="I68">
        <f>IF('Prop Subs Inp Report'!V75="X",1,IF('Prop Subs Inp Report'!W75="X",1,IF('Prop Subs Inp Report'!X75="X",1,IF('Prop Subs Inp Report'!Y75="X",1,IF('Prop Subs Inp Report'!Z75="X",1,IF('Prop Subs Inp Report'!AA75="X",1,IF('Prop Subs Inp Report'!AB75="X",1,IF('Prop Subs Inp Report'!AC75="X",1,IF('Prop Subs Inp Report'!AD75="X",1,IF('Prop Subs Inp Report'!AE75="X",1,IF('Prop Subs Inp Report'!AF75="X",1,IF('Prop Subs Inp Report'!AG75="X",1,IF('Prop Subs Inp Report'!AH75="X",1,0)))))))))))))</f>
        <v>0</v>
      </c>
      <c r="J68">
        <f>IF('Prop Subs Inp Report'!AQ75="X",1,IF('Prop Subs Inp Report'!AR75="X",1,IF('Prop Subs Inp Report'!AS75="X",1,IF('Prop Subs Inp Report'!AT75="X",1,IF('Prop Subs Inp Report'!AU75="X",1,IF('Prop Subs Inp Report'!AV75="X",1,IF('Prop Subs Inp Report'!AW75="X",1,IF('Prop Subs Inp Report'!AX75="X",1,IF('Prop Subs Inp Report'!AY75="X",1,IF('Prop Subs Inp Report'!AZ75="X",1,0))))))))))</f>
        <v>0</v>
      </c>
    </row>
    <row r="69" spans="9:10" x14ac:dyDescent="0.25">
      <c r="I69">
        <f>IF('Prop Subs Inp Report'!V76="X",1,IF('Prop Subs Inp Report'!W76="X",1,IF('Prop Subs Inp Report'!X76="X",1,IF('Prop Subs Inp Report'!Y76="X",1,IF('Prop Subs Inp Report'!Z76="X",1,IF('Prop Subs Inp Report'!AA76="X",1,IF('Prop Subs Inp Report'!AB76="X",1,IF('Prop Subs Inp Report'!AC76="X",1,IF('Prop Subs Inp Report'!AD76="X",1,IF('Prop Subs Inp Report'!AE76="X",1,IF('Prop Subs Inp Report'!AF76="X",1,IF('Prop Subs Inp Report'!AG76="X",1,IF('Prop Subs Inp Report'!AH76="X",1,0)))))))))))))</f>
        <v>0</v>
      </c>
      <c r="J69">
        <f>IF('Prop Subs Inp Report'!AQ76="X",1,IF('Prop Subs Inp Report'!AR76="X",1,IF('Prop Subs Inp Report'!AS76="X",1,IF('Prop Subs Inp Report'!AT76="X",1,IF('Prop Subs Inp Report'!AU76="X",1,IF('Prop Subs Inp Report'!AV76="X",1,IF('Prop Subs Inp Report'!AW76="X",1,IF('Prop Subs Inp Report'!AX76="X",1,IF('Prop Subs Inp Report'!AY76="X",1,IF('Prop Subs Inp Report'!AZ76="X",1,0))))))))))</f>
        <v>0</v>
      </c>
    </row>
    <row r="70" spans="9:10" x14ac:dyDescent="0.25">
      <c r="I70">
        <f>IF('Prop Subs Inp Report'!V77="X",1,IF('Prop Subs Inp Report'!W77="X",1,IF('Prop Subs Inp Report'!X77="X",1,IF('Prop Subs Inp Report'!Y77="X",1,IF('Prop Subs Inp Report'!Z77="X",1,IF('Prop Subs Inp Report'!AA77="X",1,IF('Prop Subs Inp Report'!AB77="X",1,IF('Prop Subs Inp Report'!AC77="X",1,IF('Prop Subs Inp Report'!AD77="X",1,IF('Prop Subs Inp Report'!AE77="X",1,IF('Prop Subs Inp Report'!AF77="X",1,IF('Prop Subs Inp Report'!AG77="X",1,IF('Prop Subs Inp Report'!AH77="X",1,0)))))))))))))</f>
        <v>0</v>
      </c>
      <c r="J70">
        <f>IF('Prop Subs Inp Report'!AQ77="X",1,IF('Prop Subs Inp Report'!AR77="X",1,IF('Prop Subs Inp Report'!AS77="X",1,IF('Prop Subs Inp Report'!AT77="X",1,IF('Prop Subs Inp Report'!AU77="X",1,IF('Prop Subs Inp Report'!AV77="X",1,IF('Prop Subs Inp Report'!AW77="X",1,IF('Prop Subs Inp Report'!AX77="X",1,IF('Prop Subs Inp Report'!AY77="X",1,IF('Prop Subs Inp Report'!AZ77="X",1,0))))))))))</f>
        <v>0</v>
      </c>
    </row>
    <row r="71" spans="9:10" x14ac:dyDescent="0.25">
      <c r="I71">
        <f>IF('Prop Subs Inp Report'!V78="X",1,IF('Prop Subs Inp Report'!W78="X",1,IF('Prop Subs Inp Report'!X78="X",1,IF('Prop Subs Inp Report'!Y78="X",1,IF('Prop Subs Inp Report'!Z78="X",1,IF('Prop Subs Inp Report'!AA78="X",1,IF('Prop Subs Inp Report'!AB78="X",1,IF('Prop Subs Inp Report'!AC78="X",1,IF('Prop Subs Inp Report'!AD78="X",1,IF('Prop Subs Inp Report'!AE78="X",1,IF('Prop Subs Inp Report'!AF78="X",1,IF('Prop Subs Inp Report'!AG78="X",1,IF('Prop Subs Inp Report'!AH78="X",1,0)))))))))))))</f>
        <v>0</v>
      </c>
      <c r="J71">
        <f>IF('Prop Subs Inp Report'!AQ78="X",1,IF('Prop Subs Inp Report'!AR78="X",1,IF('Prop Subs Inp Report'!AS78="X",1,IF('Prop Subs Inp Report'!AT78="X",1,IF('Prop Subs Inp Report'!AU78="X",1,IF('Prop Subs Inp Report'!AV78="X",1,IF('Prop Subs Inp Report'!AW78="X",1,IF('Prop Subs Inp Report'!AX78="X",1,IF('Prop Subs Inp Report'!AY78="X",1,IF('Prop Subs Inp Report'!AZ78="X",1,0))))))))))</f>
        <v>0</v>
      </c>
    </row>
    <row r="72" spans="9:10" x14ac:dyDescent="0.25">
      <c r="I72">
        <f>IF('Prop Subs Inp Report'!V79="X",1,IF('Prop Subs Inp Report'!W79="X",1,IF('Prop Subs Inp Report'!X79="X",1,IF('Prop Subs Inp Report'!Y79="X",1,IF('Prop Subs Inp Report'!Z79="X",1,IF('Prop Subs Inp Report'!AA79="X",1,IF('Prop Subs Inp Report'!AB79="X",1,IF('Prop Subs Inp Report'!AC79="X",1,IF('Prop Subs Inp Report'!AD79="X",1,IF('Prop Subs Inp Report'!AE79="X",1,IF('Prop Subs Inp Report'!AF79="X",1,IF('Prop Subs Inp Report'!AG79="X",1,IF('Prop Subs Inp Report'!AH79="X",1,0)))))))))))))</f>
        <v>0</v>
      </c>
      <c r="J72">
        <f>IF('Prop Subs Inp Report'!AQ79="X",1,IF('Prop Subs Inp Report'!AR79="X",1,IF('Prop Subs Inp Report'!AS79="X",1,IF('Prop Subs Inp Report'!AT79="X",1,IF('Prop Subs Inp Report'!AU79="X",1,IF('Prop Subs Inp Report'!AV79="X",1,IF('Prop Subs Inp Report'!AW79="X",1,IF('Prop Subs Inp Report'!AX79="X",1,IF('Prop Subs Inp Report'!AY79="X",1,IF('Prop Subs Inp Report'!AZ79="X",1,0))))))))))</f>
        <v>0</v>
      </c>
    </row>
    <row r="73" spans="9:10" x14ac:dyDescent="0.25">
      <c r="I73">
        <f>IF('Prop Subs Inp Report'!V80="X",1,IF('Prop Subs Inp Report'!W80="X",1,IF('Prop Subs Inp Report'!X80="X",1,IF('Prop Subs Inp Report'!Y80="X",1,IF('Prop Subs Inp Report'!Z80="X",1,IF('Prop Subs Inp Report'!AA80="X",1,IF('Prop Subs Inp Report'!AB80="X",1,IF('Prop Subs Inp Report'!AC80="X",1,IF('Prop Subs Inp Report'!AD80="X",1,IF('Prop Subs Inp Report'!AE80="X",1,IF('Prop Subs Inp Report'!AF80="X",1,IF('Prop Subs Inp Report'!AG80="X",1,IF('Prop Subs Inp Report'!AH80="X",1,0)))))))))))))</f>
        <v>0</v>
      </c>
      <c r="J73">
        <f>IF('Prop Subs Inp Report'!AQ80="X",1,IF('Prop Subs Inp Report'!AR80="X",1,IF('Prop Subs Inp Report'!AS80="X",1,IF('Prop Subs Inp Report'!AT80="X",1,IF('Prop Subs Inp Report'!AU80="X",1,IF('Prop Subs Inp Report'!AV80="X",1,IF('Prop Subs Inp Report'!AW80="X",1,IF('Prop Subs Inp Report'!AX80="X",1,IF('Prop Subs Inp Report'!AY80="X",1,IF('Prop Subs Inp Report'!AZ80="X",1,0))))))))))</f>
        <v>0</v>
      </c>
    </row>
    <row r="74" spans="9:10" x14ac:dyDescent="0.25">
      <c r="I74">
        <f>IF('Prop Subs Inp Report'!V81="X",1,IF('Prop Subs Inp Report'!W81="X",1,IF('Prop Subs Inp Report'!X81="X",1,IF('Prop Subs Inp Report'!Y81="X",1,IF('Prop Subs Inp Report'!Z81="X",1,IF('Prop Subs Inp Report'!AA81="X",1,IF('Prop Subs Inp Report'!AB81="X",1,IF('Prop Subs Inp Report'!AC81="X",1,IF('Prop Subs Inp Report'!AD81="X",1,IF('Prop Subs Inp Report'!AE81="X",1,IF('Prop Subs Inp Report'!AF81="X",1,IF('Prop Subs Inp Report'!AG81="X",1,IF('Prop Subs Inp Report'!AH81="X",1,0)))))))))))))</f>
        <v>0</v>
      </c>
      <c r="J74">
        <f>IF('Prop Subs Inp Report'!AQ81="X",1,IF('Prop Subs Inp Report'!AR81="X",1,IF('Prop Subs Inp Report'!AS81="X",1,IF('Prop Subs Inp Report'!AT81="X",1,IF('Prop Subs Inp Report'!AU81="X",1,IF('Prop Subs Inp Report'!AV81="X",1,IF('Prop Subs Inp Report'!AW81="X",1,IF('Prop Subs Inp Report'!AX81="X",1,IF('Prop Subs Inp Report'!AY81="X",1,IF('Prop Subs Inp Report'!AZ81="X",1,0))))))))))</f>
        <v>0</v>
      </c>
    </row>
    <row r="75" spans="9:10" x14ac:dyDescent="0.25">
      <c r="I75">
        <f>IF('Prop Subs Inp Report'!V82="X",1,IF('Prop Subs Inp Report'!W82="X",1,IF('Prop Subs Inp Report'!X82="X",1,IF('Prop Subs Inp Report'!Y82="X",1,IF('Prop Subs Inp Report'!Z82="X",1,IF('Prop Subs Inp Report'!AA82="X",1,IF('Prop Subs Inp Report'!AB82="X",1,IF('Prop Subs Inp Report'!AC82="X",1,IF('Prop Subs Inp Report'!AD82="X",1,IF('Prop Subs Inp Report'!AE82="X",1,IF('Prop Subs Inp Report'!AF82="X",1,IF('Prop Subs Inp Report'!AG82="X",1,IF('Prop Subs Inp Report'!AH82="X",1,0)))))))))))))</f>
        <v>0</v>
      </c>
      <c r="J75">
        <f>IF('Prop Subs Inp Report'!AQ82="X",1,IF('Prop Subs Inp Report'!AR82="X",1,IF('Prop Subs Inp Report'!AS82="X",1,IF('Prop Subs Inp Report'!AT82="X",1,IF('Prop Subs Inp Report'!AU82="X",1,IF('Prop Subs Inp Report'!AV82="X",1,IF('Prop Subs Inp Report'!AW82="X",1,IF('Prop Subs Inp Report'!AX82="X",1,IF('Prop Subs Inp Report'!AY82="X",1,IF('Prop Subs Inp Report'!AZ82="X",1,0))))))))))</f>
        <v>0</v>
      </c>
    </row>
    <row r="76" spans="9:10" x14ac:dyDescent="0.25">
      <c r="I76">
        <f>IF('Prop Subs Inp Report'!V83="X",1,IF('Prop Subs Inp Report'!W83="X",1,IF('Prop Subs Inp Report'!X83="X",1,IF('Prop Subs Inp Report'!Y83="X",1,IF('Prop Subs Inp Report'!Z83="X",1,IF('Prop Subs Inp Report'!AA83="X",1,IF('Prop Subs Inp Report'!AB83="X",1,IF('Prop Subs Inp Report'!AC83="X",1,IF('Prop Subs Inp Report'!AD83="X",1,IF('Prop Subs Inp Report'!AE83="X",1,IF('Prop Subs Inp Report'!AF83="X",1,IF('Prop Subs Inp Report'!AG83="X",1,IF('Prop Subs Inp Report'!AH83="X",1,0)))))))))))))</f>
        <v>0</v>
      </c>
      <c r="J76">
        <f>IF('Prop Subs Inp Report'!AQ83="X",1,IF('Prop Subs Inp Report'!AR83="X",1,IF('Prop Subs Inp Report'!AS83="X",1,IF('Prop Subs Inp Report'!AT83="X",1,IF('Prop Subs Inp Report'!AU83="X",1,IF('Prop Subs Inp Report'!AV83="X",1,IF('Prop Subs Inp Report'!AW83="X",1,IF('Prop Subs Inp Report'!AX83="X",1,IF('Prop Subs Inp Report'!AY83="X",1,IF('Prop Subs Inp Report'!AZ83="X",1,0))))))))))</f>
        <v>0</v>
      </c>
    </row>
    <row r="77" spans="9:10" x14ac:dyDescent="0.25">
      <c r="I77">
        <f>IF('Prop Subs Inp Report'!V84="X",1,IF('Prop Subs Inp Report'!W84="X",1,IF('Prop Subs Inp Report'!X84="X",1,IF('Prop Subs Inp Report'!Y84="X",1,IF('Prop Subs Inp Report'!Z84="X",1,IF('Prop Subs Inp Report'!AA84="X",1,IF('Prop Subs Inp Report'!AB84="X",1,IF('Prop Subs Inp Report'!AC84="X",1,IF('Prop Subs Inp Report'!AD84="X",1,IF('Prop Subs Inp Report'!AE84="X",1,IF('Prop Subs Inp Report'!AF84="X",1,IF('Prop Subs Inp Report'!AG84="X",1,IF('Prop Subs Inp Report'!AH84="X",1,0)))))))))))))</f>
        <v>0</v>
      </c>
      <c r="J77">
        <f>IF('Prop Subs Inp Report'!AQ84="X",1,IF('Prop Subs Inp Report'!AR84="X",1,IF('Prop Subs Inp Report'!AS84="X",1,IF('Prop Subs Inp Report'!AT84="X",1,IF('Prop Subs Inp Report'!AU84="X",1,IF('Prop Subs Inp Report'!AV84="X",1,IF('Prop Subs Inp Report'!AW84="X",1,IF('Prop Subs Inp Report'!AX84="X",1,IF('Prop Subs Inp Report'!AY84="X",1,IF('Prop Subs Inp Report'!AZ84="X",1,0))))))))))</f>
        <v>0</v>
      </c>
    </row>
    <row r="78" spans="9:10" x14ac:dyDescent="0.25">
      <c r="I78">
        <f>IF('Prop Subs Inp Report'!V85="X",1,IF('Prop Subs Inp Report'!W85="X",1,IF('Prop Subs Inp Report'!X85="X",1,IF('Prop Subs Inp Report'!Y85="X",1,IF('Prop Subs Inp Report'!Z85="X",1,IF('Prop Subs Inp Report'!AA85="X",1,IF('Prop Subs Inp Report'!AB85="X",1,IF('Prop Subs Inp Report'!AC85="X",1,IF('Prop Subs Inp Report'!AD85="X",1,IF('Prop Subs Inp Report'!AE85="X",1,IF('Prop Subs Inp Report'!AF85="X",1,IF('Prop Subs Inp Report'!AG85="X",1,IF('Prop Subs Inp Report'!AH85="X",1,0)))))))))))))</f>
        <v>0</v>
      </c>
      <c r="J78">
        <f>IF('Prop Subs Inp Report'!AQ85="X",1,IF('Prop Subs Inp Report'!AR85="X",1,IF('Prop Subs Inp Report'!AS85="X",1,IF('Prop Subs Inp Report'!AT85="X",1,IF('Prop Subs Inp Report'!AU85="X",1,IF('Prop Subs Inp Report'!AV85="X",1,IF('Prop Subs Inp Report'!AW85="X",1,IF('Prop Subs Inp Report'!AX85="X",1,IF('Prop Subs Inp Report'!AY85="X",1,IF('Prop Subs Inp Report'!AZ85="X",1,0))))))))))</f>
        <v>0</v>
      </c>
    </row>
    <row r="79" spans="9:10" x14ac:dyDescent="0.25">
      <c r="I79">
        <f>IF('Prop Subs Inp Report'!V86="X",1,IF('Prop Subs Inp Report'!W86="X",1,IF('Prop Subs Inp Report'!X86="X",1,IF('Prop Subs Inp Report'!Y86="X",1,IF('Prop Subs Inp Report'!Z86="X",1,IF('Prop Subs Inp Report'!AA86="X",1,IF('Prop Subs Inp Report'!AB86="X",1,IF('Prop Subs Inp Report'!AC86="X",1,IF('Prop Subs Inp Report'!AD86="X",1,IF('Prop Subs Inp Report'!AE86="X",1,IF('Prop Subs Inp Report'!AF86="X",1,IF('Prop Subs Inp Report'!AG86="X",1,IF('Prop Subs Inp Report'!AH86="X",1,0)))))))))))))</f>
        <v>0</v>
      </c>
      <c r="J79">
        <f>IF('Prop Subs Inp Report'!AQ86="X",1,IF('Prop Subs Inp Report'!AR86="X",1,IF('Prop Subs Inp Report'!AS86="X",1,IF('Prop Subs Inp Report'!AT86="X",1,IF('Prop Subs Inp Report'!AU86="X",1,IF('Prop Subs Inp Report'!AV86="X",1,IF('Prop Subs Inp Report'!AW86="X",1,IF('Prop Subs Inp Report'!AX86="X",1,IF('Prop Subs Inp Report'!AY86="X",1,IF('Prop Subs Inp Report'!AZ86="X",1,0))))))))))</f>
        <v>0</v>
      </c>
    </row>
    <row r="80" spans="9:10" x14ac:dyDescent="0.25">
      <c r="I80">
        <f>IF('Prop Subs Inp Report'!V87="X",1,IF('Prop Subs Inp Report'!W87="X",1,IF('Prop Subs Inp Report'!X87="X",1,IF('Prop Subs Inp Report'!Y87="X",1,IF('Prop Subs Inp Report'!Z87="X",1,IF('Prop Subs Inp Report'!AA87="X",1,IF('Prop Subs Inp Report'!AB87="X",1,IF('Prop Subs Inp Report'!AC87="X",1,IF('Prop Subs Inp Report'!AD87="X",1,IF('Prop Subs Inp Report'!AE87="X",1,IF('Prop Subs Inp Report'!AF87="X",1,IF('Prop Subs Inp Report'!AG87="X",1,IF('Prop Subs Inp Report'!AH87="X",1,0)))))))))))))</f>
        <v>0</v>
      </c>
      <c r="J80">
        <f>IF('Prop Subs Inp Report'!AQ87="X",1,IF('Prop Subs Inp Report'!AR87="X",1,IF('Prop Subs Inp Report'!AS87="X",1,IF('Prop Subs Inp Report'!AT87="X",1,IF('Prop Subs Inp Report'!AU87="X",1,IF('Prop Subs Inp Report'!AV87="X",1,IF('Prop Subs Inp Report'!AW87="X",1,IF('Prop Subs Inp Report'!AX87="X",1,IF('Prop Subs Inp Report'!AY87="X",1,IF('Prop Subs Inp Report'!AZ87="X",1,0))))))))))</f>
        <v>0</v>
      </c>
    </row>
    <row r="81" spans="9:10" x14ac:dyDescent="0.25">
      <c r="I81">
        <f>IF('Prop Subs Inp Report'!V88="X",1,IF('Prop Subs Inp Report'!W88="X",1,IF('Prop Subs Inp Report'!X88="X",1,IF('Prop Subs Inp Report'!Y88="X",1,IF('Prop Subs Inp Report'!Z88="X",1,IF('Prop Subs Inp Report'!AA88="X",1,IF('Prop Subs Inp Report'!AB88="X",1,IF('Prop Subs Inp Report'!AC88="X",1,IF('Prop Subs Inp Report'!AD88="X",1,IF('Prop Subs Inp Report'!AE88="X",1,IF('Prop Subs Inp Report'!AF88="X",1,IF('Prop Subs Inp Report'!AG88="X",1,IF('Prop Subs Inp Report'!AH88="X",1,0)))))))))))))</f>
        <v>0</v>
      </c>
      <c r="J81">
        <f>IF('Prop Subs Inp Report'!AQ88="X",1,IF('Prop Subs Inp Report'!AR88="X",1,IF('Prop Subs Inp Report'!AS88="X",1,IF('Prop Subs Inp Report'!AT88="X",1,IF('Prop Subs Inp Report'!AU88="X",1,IF('Prop Subs Inp Report'!AV88="X",1,IF('Prop Subs Inp Report'!AW88="X",1,IF('Prop Subs Inp Report'!AX88="X",1,IF('Prop Subs Inp Report'!AY88="X",1,IF('Prop Subs Inp Report'!AZ88="X",1,0))))))))))</f>
        <v>0</v>
      </c>
    </row>
    <row r="82" spans="9:10" x14ac:dyDescent="0.25">
      <c r="I82">
        <f>IF('Prop Subs Inp Report'!V89="X",1,IF('Prop Subs Inp Report'!W89="X",1,IF('Prop Subs Inp Report'!X89="X",1,IF('Prop Subs Inp Report'!Y89="X",1,IF('Prop Subs Inp Report'!Z89="X",1,IF('Prop Subs Inp Report'!AA89="X",1,IF('Prop Subs Inp Report'!AB89="X",1,IF('Prop Subs Inp Report'!AC89="X",1,IF('Prop Subs Inp Report'!AD89="X",1,IF('Prop Subs Inp Report'!AE89="X",1,IF('Prop Subs Inp Report'!AF89="X",1,IF('Prop Subs Inp Report'!AG89="X",1,IF('Prop Subs Inp Report'!AH89="X",1,0)))))))))))))</f>
        <v>0</v>
      </c>
      <c r="J82">
        <f>IF('Prop Subs Inp Report'!AQ89="X",1,IF('Prop Subs Inp Report'!AR89="X",1,IF('Prop Subs Inp Report'!AS89="X",1,IF('Prop Subs Inp Report'!AT89="X",1,IF('Prop Subs Inp Report'!AU89="X",1,IF('Prop Subs Inp Report'!AV89="X",1,IF('Prop Subs Inp Report'!AW89="X",1,IF('Prop Subs Inp Report'!AX89="X",1,IF('Prop Subs Inp Report'!AY89="X",1,IF('Prop Subs Inp Report'!AZ89="X",1,0))))))))))</f>
        <v>0</v>
      </c>
    </row>
    <row r="83" spans="9:10" x14ac:dyDescent="0.25">
      <c r="I83">
        <f>IF('Prop Subs Inp Report'!V90="X",1,IF('Prop Subs Inp Report'!W90="X",1,IF('Prop Subs Inp Report'!X90="X",1,IF('Prop Subs Inp Report'!Y90="X",1,IF('Prop Subs Inp Report'!Z90="X",1,IF('Prop Subs Inp Report'!AA90="X",1,IF('Prop Subs Inp Report'!AB90="X",1,IF('Prop Subs Inp Report'!AC90="X",1,IF('Prop Subs Inp Report'!AD90="X",1,IF('Prop Subs Inp Report'!AE90="X",1,IF('Prop Subs Inp Report'!AF90="X",1,IF('Prop Subs Inp Report'!AG90="X",1,IF('Prop Subs Inp Report'!AH90="X",1,0)))))))))))))</f>
        <v>0</v>
      </c>
      <c r="J83">
        <f>IF('Prop Subs Inp Report'!AQ90="X",1,IF('Prop Subs Inp Report'!AR90="X",1,IF('Prop Subs Inp Report'!AS90="X",1,IF('Prop Subs Inp Report'!AT90="X",1,IF('Prop Subs Inp Report'!AU90="X",1,IF('Prop Subs Inp Report'!AV90="X",1,IF('Prop Subs Inp Report'!AW90="X",1,IF('Prop Subs Inp Report'!AX90="X",1,IF('Prop Subs Inp Report'!AY90="X",1,IF('Prop Subs Inp Report'!AZ90="X",1,0))))))))))</f>
        <v>0</v>
      </c>
    </row>
    <row r="84" spans="9:10" x14ac:dyDescent="0.25">
      <c r="I84">
        <f>IF('Prop Subs Inp Report'!V91="X",1,IF('Prop Subs Inp Report'!W91="X",1,IF('Prop Subs Inp Report'!X91="X",1,IF('Prop Subs Inp Report'!Y91="X",1,IF('Prop Subs Inp Report'!Z91="X",1,IF('Prop Subs Inp Report'!AA91="X",1,IF('Prop Subs Inp Report'!AB91="X",1,IF('Prop Subs Inp Report'!AC91="X",1,IF('Prop Subs Inp Report'!AD91="X",1,IF('Prop Subs Inp Report'!AE91="X",1,IF('Prop Subs Inp Report'!AF91="X",1,IF('Prop Subs Inp Report'!AG91="X",1,IF('Prop Subs Inp Report'!AH91="X",1,0)))))))))))))</f>
        <v>0</v>
      </c>
      <c r="J84">
        <f>IF('Prop Subs Inp Report'!AQ91="X",1,IF('Prop Subs Inp Report'!AR91="X",1,IF('Prop Subs Inp Report'!AS91="X",1,IF('Prop Subs Inp Report'!AT91="X",1,IF('Prop Subs Inp Report'!AU91="X",1,IF('Prop Subs Inp Report'!AV91="X",1,IF('Prop Subs Inp Report'!AW91="X",1,IF('Prop Subs Inp Report'!AX91="X",1,IF('Prop Subs Inp Report'!AY91="X",1,IF('Prop Subs Inp Report'!AZ91="X",1,0))))))))))</f>
        <v>0</v>
      </c>
    </row>
    <row r="85" spans="9:10" x14ac:dyDescent="0.25">
      <c r="I85">
        <f>IF('Prop Subs Inp Report'!V92="X",1,IF('Prop Subs Inp Report'!W92="X",1,IF('Prop Subs Inp Report'!X92="X",1,IF('Prop Subs Inp Report'!Y92="X",1,IF('Prop Subs Inp Report'!Z92="X",1,IF('Prop Subs Inp Report'!AA92="X",1,IF('Prop Subs Inp Report'!AB92="X",1,IF('Prop Subs Inp Report'!AC92="X",1,IF('Prop Subs Inp Report'!AD92="X",1,IF('Prop Subs Inp Report'!AE92="X",1,IF('Prop Subs Inp Report'!AF92="X",1,IF('Prop Subs Inp Report'!AG92="X",1,IF('Prop Subs Inp Report'!AH92="X",1,0)))))))))))))</f>
        <v>0</v>
      </c>
      <c r="J85">
        <f>IF('Prop Subs Inp Report'!AQ92="X",1,IF('Prop Subs Inp Report'!AR92="X",1,IF('Prop Subs Inp Report'!AS92="X",1,IF('Prop Subs Inp Report'!AT92="X",1,IF('Prop Subs Inp Report'!AU92="X",1,IF('Prop Subs Inp Report'!AV92="X",1,IF('Prop Subs Inp Report'!AW92="X",1,IF('Prop Subs Inp Report'!AX92="X",1,IF('Prop Subs Inp Report'!AY92="X",1,IF('Prop Subs Inp Report'!AZ92="X",1,0))))))))))</f>
        <v>0</v>
      </c>
    </row>
    <row r="86" spans="9:10" x14ac:dyDescent="0.25">
      <c r="I86">
        <f>IF('Prop Subs Inp Report'!V93="X",1,IF('Prop Subs Inp Report'!W93="X",1,IF('Prop Subs Inp Report'!X93="X",1,IF('Prop Subs Inp Report'!Y93="X",1,IF('Prop Subs Inp Report'!Z93="X",1,IF('Prop Subs Inp Report'!AA93="X",1,IF('Prop Subs Inp Report'!AB93="X",1,IF('Prop Subs Inp Report'!AC93="X",1,IF('Prop Subs Inp Report'!AD93="X",1,IF('Prop Subs Inp Report'!AE93="X",1,IF('Prop Subs Inp Report'!AF93="X",1,IF('Prop Subs Inp Report'!AG93="X",1,IF('Prop Subs Inp Report'!AH93="X",1,0)))))))))))))</f>
        <v>0</v>
      </c>
      <c r="J86">
        <f>IF('Prop Subs Inp Report'!AQ93="X",1,IF('Prop Subs Inp Report'!AR93="X",1,IF('Prop Subs Inp Report'!AS93="X",1,IF('Prop Subs Inp Report'!AT93="X",1,IF('Prop Subs Inp Report'!AU93="X",1,IF('Prop Subs Inp Report'!AV93="X",1,IF('Prop Subs Inp Report'!AW93="X",1,IF('Prop Subs Inp Report'!AX93="X",1,IF('Prop Subs Inp Report'!AY93="X",1,IF('Prop Subs Inp Report'!AZ93="X",1,0))))))))))</f>
        <v>0</v>
      </c>
    </row>
    <row r="87" spans="9:10" x14ac:dyDescent="0.25">
      <c r="I87">
        <f>IF('Prop Subs Inp Report'!V94="X",1,IF('Prop Subs Inp Report'!W94="X",1,IF('Prop Subs Inp Report'!X94="X",1,IF('Prop Subs Inp Report'!Y94="X",1,IF('Prop Subs Inp Report'!Z94="X",1,IF('Prop Subs Inp Report'!AA94="X",1,IF('Prop Subs Inp Report'!AB94="X",1,IF('Prop Subs Inp Report'!AC94="X",1,IF('Prop Subs Inp Report'!AD94="X",1,IF('Prop Subs Inp Report'!AE94="X",1,IF('Prop Subs Inp Report'!AF94="X",1,IF('Prop Subs Inp Report'!AG94="X",1,IF('Prop Subs Inp Report'!AH94="X",1,0)))))))))))))</f>
        <v>0</v>
      </c>
      <c r="J87">
        <f>IF('Prop Subs Inp Report'!AQ94="X",1,IF('Prop Subs Inp Report'!AR94="X",1,IF('Prop Subs Inp Report'!AS94="X",1,IF('Prop Subs Inp Report'!AT94="X",1,IF('Prop Subs Inp Report'!AU94="X",1,IF('Prop Subs Inp Report'!AV94="X",1,IF('Prop Subs Inp Report'!AW94="X",1,IF('Prop Subs Inp Report'!AX94="X",1,IF('Prop Subs Inp Report'!AY94="X",1,IF('Prop Subs Inp Report'!AZ94="X",1,0))))))))))</f>
        <v>0</v>
      </c>
    </row>
    <row r="88" spans="9:10" x14ac:dyDescent="0.25">
      <c r="I88">
        <f>IF('Prop Subs Inp Report'!V95="X",1,IF('Prop Subs Inp Report'!W95="X",1,IF('Prop Subs Inp Report'!X95="X",1,IF('Prop Subs Inp Report'!Y95="X",1,IF('Prop Subs Inp Report'!Z95="X",1,IF('Prop Subs Inp Report'!AA95="X",1,IF('Prop Subs Inp Report'!AB95="X",1,IF('Prop Subs Inp Report'!AC95="X",1,IF('Prop Subs Inp Report'!AD95="X",1,IF('Prop Subs Inp Report'!AE95="X",1,IF('Prop Subs Inp Report'!AF95="X",1,IF('Prop Subs Inp Report'!AG95="X",1,IF('Prop Subs Inp Report'!AH95="X",1,0)))))))))))))</f>
        <v>0</v>
      </c>
      <c r="J88">
        <f>IF('Prop Subs Inp Report'!AQ95="X",1,IF('Prop Subs Inp Report'!AR95="X",1,IF('Prop Subs Inp Report'!AS95="X",1,IF('Prop Subs Inp Report'!AT95="X",1,IF('Prop Subs Inp Report'!AU95="X",1,IF('Prop Subs Inp Report'!AV95="X",1,IF('Prop Subs Inp Report'!AW95="X",1,IF('Prop Subs Inp Report'!AX95="X",1,IF('Prop Subs Inp Report'!AY95="X",1,IF('Prop Subs Inp Report'!AZ95="X",1,0))))))))))</f>
        <v>0</v>
      </c>
    </row>
    <row r="89" spans="9:10" x14ac:dyDescent="0.25">
      <c r="I89">
        <f>IF('Prop Subs Inp Report'!V96="X",1,IF('Prop Subs Inp Report'!W96="X",1,IF('Prop Subs Inp Report'!X96="X",1,IF('Prop Subs Inp Report'!Y96="X",1,IF('Prop Subs Inp Report'!Z96="X",1,IF('Prop Subs Inp Report'!AA96="X",1,IF('Prop Subs Inp Report'!AB96="X",1,IF('Prop Subs Inp Report'!AC96="X",1,IF('Prop Subs Inp Report'!AD96="X",1,IF('Prop Subs Inp Report'!AE96="X",1,IF('Prop Subs Inp Report'!AF96="X",1,IF('Prop Subs Inp Report'!AG96="X",1,IF('Prop Subs Inp Report'!AH96="X",1,0)))))))))))))</f>
        <v>0</v>
      </c>
      <c r="J89">
        <f>IF('Prop Subs Inp Report'!AQ96="X",1,IF('Prop Subs Inp Report'!AR96="X",1,IF('Prop Subs Inp Report'!AS96="X",1,IF('Prop Subs Inp Report'!AT96="X",1,IF('Prop Subs Inp Report'!AU96="X",1,IF('Prop Subs Inp Report'!AV96="X",1,IF('Prop Subs Inp Report'!AW96="X",1,IF('Prop Subs Inp Report'!AX96="X",1,IF('Prop Subs Inp Report'!AY96="X",1,IF('Prop Subs Inp Report'!AZ96="X",1,0))))))))))</f>
        <v>0</v>
      </c>
    </row>
    <row r="90" spans="9:10" x14ac:dyDescent="0.25">
      <c r="I90">
        <f>IF('Prop Subs Inp Report'!V97="X",1,IF('Prop Subs Inp Report'!W97="X",1,IF('Prop Subs Inp Report'!X97="X",1,IF('Prop Subs Inp Report'!Y97="X",1,IF('Prop Subs Inp Report'!Z97="X",1,IF('Prop Subs Inp Report'!AA97="X",1,IF('Prop Subs Inp Report'!AB97="X",1,IF('Prop Subs Inp Report'!AC97="X",1,IF('Prop Subs Inp Report'!AD97="X",1,IF('Prop Subs Inp Report'!AE97="X",1,IF('Prop Subs Inp Report'!AF97="X",1,IF('Prop Subs Inp Report'!AG97="X",1,IF('Prop Subs Inp Report'!AH97="X",1,0)))))))))))))</f>
        <v>0</v>
      </c>
      <c r="J90">
        <f>IF('Prop Subs Inp Report'!AQ97="X",1,IF('Prop Subs Inp Report'!AR97="X",1,IF('Prop Subs Inp Report'!AS97="X",1,IF('Prop Subs Inp Report'!AT97="X",1,IF('Prop Subs Inp Report'!AU97="X",1,IF('Prop Subs Inp Report'!AV97="X",1,IF('Prop Subs Inp Report'!AW97="X",1,IF('Prop Subs Inp Report'!AX97="X",1,IF('Prop Subs Inp Report'!AY97="X",1,IF('Prop Subs Inp Report'!AZ97="X",1,0))))))))))</f>
        <v>0</v>
      </c>
    </row>
    <row r="91" spans="9:10" x14ac:dyDescent="0.25">
      <c r="I91">
        <f>IF('Prop Subs Inp Report'!V98="X",1,IF('Prop Subs Inp Report'!W98="X",1,IF('Prop Subs Inp Report'!X98="X",1,IF('Prop Subs Inp Report'!Y98="X",1,IF('Prop Subs Inp Report'!Z98="X",1,IF('Prop Subs Inp Report'!AA98="X",1,IF('Prop Subs Inp Report'!AB98="X",1,IF('Prop Subs Inp Report'!AC98="X",1,IF('Prop Subs Inp Report'!AD98="X",1,IF('Prop Subs Inp Report'!AE98="X",1,IF('Prop Subs Inp Report'!AF98="X",1,IF('Prop Subs Inp Report'!AG98="X",1,IF('Prop Subs Inp Report'!AH98="X",1,0)))))))))))))</f>
        <v>0</v>
      </c>
      <c r="J91">
        <f>IF('Prop Subs Inp Report'!AQ98="X",1,IF('Prop Subs Inp Report'!AR98="X",1,IF('Prop Subs Inp Report'!AS98="X",1,IF('Prop Subs Inp Report'!AT98="X",1,IF('Prop Subs Inp Report'!AU98="X",1,IF('Prop Subs Inp Report'!AV98="X",1,IF('Prop Subs Inp Report'!AW98="X",1,IF('Prop Subs Inp Report'!AX98="X",1,IF('Prop Subs Inp Report'!AY98="X",1,IF('Prop Subs Inp Report'!AZ98="X",1,0))))))))))</f>
        <v>0</v>
      </c>
    </row>
    <row r="92" spans="9:10" x14ac:dyDescent="0.25">
      <c r="I92">
        <f>IF('Prop Subs Inp Report'!V99="X",1,IF('Prop Subs Inp Report'!W99="X",1,IF('Prop Subs Inp Report'!X99="X",1,IF('Prop Subs Inp Report'!Y99="X",1,IF('Prop Subs Inp Report'!Z99="X",1,IF('Prop Subs Inp Report'!AA99="X",1,IF('Prop Subs Inp Report'!AB99="X",1,IF('Prop Subs Inp Report'!AC99="X",1,IF('Prop Subs Inp Report'!AD99="X",1,IF('Prop Subs Inp Report'!AE99="X",1,IF('Prop Subs Inp Report'!AF99="X",1,IF('Prop Subs Inp Report'!AG99="X",1,IF('Prop Subs Inp Report'!AH99="X",1,0)))))))))))))</f>
        <v>0</v>
      </c>
      <c r="J92">
        <f>IF('Prop Subs Inp Report'!AQ99="X",1,IF('Prop Subs Inp Report'!AR99="X",1,IF('Prop Subs Inp Report'!AS99="X",1,IF('Prop Subs Inp Report'!AT99="X",1,IF('Prop Subs Inp Report'!AU99="X",1,IF('Prop Subs Inp Report'!AV99="X",1,IF('Prop Subs Inp Report'!AW99="X",1,IF('Prop Subs Inp Report'!AX99="X",1,IF('Prop Subs Inp Report'!AY99="X",1,IF('Prop Subs Inp Report'!AZ99="X",1,0))))))))))</f>
        <v>0</v>
      </c>
    </row>
    <row r="93" spans="9:10" x14ac:dyDescent="0.25">
      <c r="I93">
        <f>IF('Prop Subs Inp Report'!V100="X",1,IF('Prop Subs Inp Report'!W100="X",1,IF('Prop Subs Inp Report'!X100="X",1,IF('Prop Subs Inp Report'!Y100="X",1,IF('Prop Subs Inp Report'!Z100="X",1,IF('Prop Subs Inp Report'!AA100="X",1,IF('Prop Subs Inp Report'!AB100="X",1,IF('Prop Subs Inp Report'!AC100="X",1,IF('Prop Subs Inp Report'!AD100="X",1,IF('Prop Subs Inp Report'!AE100="X",1,IF('Prop Subs Inp Report'!AF100="X",1,IF('Prop Subs Inp Report'!AG100="X",1,IF('Prop Subs Inp Report'!AH100="X",1,0)))))))))))))</f>
        <v>0</v>
      </c>
      <c r="J93">
        <f>IF('Prop Subs Inp Report'!AQ100="X",1,IF('Prop Subs Inp Report'!AR100="X",1,IF('Prop Subs Inp Report'!AS100="X",1,IF('Prop Subs Inp Report'!AT100="X",1,IF('Prop Subs Inp Report'!AU100="X",1,IF('Prop Subs Inp Report'!AV100="X",1,IF('Prop Subs Inp Report'!AW100="X",1,IF('Prop Subs Inp Report'!AX100="X",1,IF('Prop Subs Inp Report'!AY100="X",1,IF('Prop Subs Inp Report'!AZ100="X",1,0))))))))))</f>
        <v>0</v>
      </c>
    </row>
    <row r="94" spans="9:10" x14ac:dyDescent="0.25">
      <c r="I94">
        <f>IF('Prop Subs Inp Report'!V101="X",1,IF('Prop Subs Inp Report'!W101="X",1,IF('Prop Subs Inp Report'!X101="X",1,IF('Prop Subs Inp Report'!Y101="X",1,IF('Prop Subs Inp Report'!Z101="X",1,IF('Prop Subs Inp Report'!AA101="X",1,IF('Prop Subs Inp Report'!AB101="X",1,IF('Prop Subs Inp Report'!AC101="X",1,IF('Prop Subs Inp Report'!AD101="X",1,IF('Prop Subs Inp Report'!AE101="X",1,IF('Prop Subs Inp Report'!AF101="X",1,IF('Prop Subs Inp Report'!AG101="X",1,IF('Prop Subs Inp Report'!AH101="X",1,0)))))))))))))</f>
        <v>0</v>
      </c>
      <c r="J94">
        <f>IF('Prop Subs Inp Report'!AQ101="X",1,IF('Prop Subs Inp Report'!AR101="X",1,IF('Prop Subs Inp Report'!AS101="X",1,IF('Prop Subs Inp Report'!AT101="X",1,IF('Prop Subs Inp Report'!AU101="X",1,IF('Prop Subs Inp Report'!AV101="X",1,IF('Prop Subs Inp Report'!AW101="X",1,IF('Prop Subs Inp Report'!AX101="X",1,IF('Prop Subs Inp Report'!AY101="X",1,IF('Prop Subs Inp Report'!AZ101="X",1,0))))))))))</f>
        <v>0</v>
      </c>
    </row>
    <row r="95" spans="9:10" x14ac:dyDescent="0.25">
      <c r="I95">
        <f>IF('Prop Subs Inp Report'!V102="X",1,IF('Prop Subs Inp Report'!W102="X",1,IF('Prop Subs Inp Report'!X102="X",1,IF('Prop Subs Inp Report'!Y102="X",1,IF('Prop Subs Inp Report'!Z102="X",1,IF('Prop Subs Inp Report'!AA102="X",1,IF('Prop Subs Inp Report'!AB102="X",1,IF('Prop Subs Inp Report'!AC102="X",1,IF('Prop Subs Inp Report'!AD102="X",1,IF('Prop Subs Inp Report'!AE102="X",1,IF('Prop Subs Inp Report'!AF102="X",1,IF('Prop Subs Inp Report'!AG102="X",1,IF('Prop Subs Inp Report'!AH102="X",1,0)))))))))))))</f>
        <v>0</v>
      </c>
      <c r="J95">
        <f>IF('Prop Subs Inp Report'!AQ102="X",1,IF('Prop Subs Inp Report'!AR102="X",1,IF('Prop Subs Inp Report'!AS102="X",1,IF('Prop Subs Inp Report'!AT102="X",1,IF('Prop Subs Inp Report'!AU102="X",1,IF('Prop Subs Inp Report'!AV102="X",1,IF('Prop Subs Inp Report'!AW102="X",1,IF('Prop Subs Inp Report'!AX102="X",1,IF('Prop Subs Inp Report'!AY102="X",1,IF('Prop Subs Inp Report'!AZ102="X",1,0))))))))))</f>
        <v>0</v>
      </c>
    </row>
    <row r="96" spans="9:10" x14ac:dyDescent="0.25">
      <c r="I96">
        <f>IF('Prop Subs Inp Report'!V103="X",1,IF('Prop Subs Inp Report'!W103="X",1,IF('Prop Subs Inp Report'!X103="X",1,IF('Prop Subs Inp Report'!Y103="X",1,IF('Prop Subs Inp Report'!Z103="X",1,IF('Prop Subs Inp Report'!AA103="X",1,IF('Prop Subs Inp Report'!AB103="X",1,IF('Prop Subs Inp Report'!AC103="X",1,IF('Prop Subs Inp Report'!AD103="X",1,IF('Prop Subs Inp Report'!AE103="X",1,IF('Prop Subs Inp Report'!AF103="X",1,IF('Prop Subs Inp Report'!AG103="X",1,IF('Prop Subs Inp Report'!AH103="X",1,0)))))))))))))</f>
        <v>0</v>
      </c>
      <c r="J96">
        <f>IF('Prop Subs Inp Report'!AQ103="X",1,IF('Prop Subs Inp Report'!AR103="X",1,IF('Prop Subs Inp Report'!AS103="X",1,IF('Prop Subs Inp Report'!AT103="X",1,IF('Prop Subs Inp Report'!AU103="X",1,IF('Prop Subs Inp Report'!AV103="X",1,IF('Prop Subs Inp Report'!AW103="X",1,IF('Prop Subs Inp Report'!AX103="X",1,IF('Prop Subs Inp Report'!AY103="X",1,IF('Prop Subs Inp Report'!AZ103="X",1,0))))))))))</f>
        <v>0</v>
      </c>
    </row>
    <row r="97" spans="9:10" x14ac:dyDescent="0.25">
      <c r="I97">
        <f>IF('Prop Subs Inp Report'!V104="X",1,IF('Prop Subs Inp Report'!W104="X",1,IF('Prop Subs Inp Report'!X104="X",1,IF('Prop Subs Inp Report'!Y104="X",1,IF('Prop Subs Inp Report'!Z104="X",1,IF('Prop Subs Inp Report'!AA104="X",1,IF('Prop Subs Inp Report'!AB104="X",1,IF('Prop Subs Inp Report'!AC104="X",1,IF('Prop Subs Inp Report'!AD104="X",1,IF('Prop Subs Inp Report'!AE104="X",1,IF('Prop Subs Inp Report'!AF104="X",1,IF('Prop Subs Inp Report'!AG104="X",1,IF('Prop Subs Inp Report'!AH104="X",1,0)))))))))))))</f>
        <v>0</v>
      </c>
      <c r="J97">
        <f>IF('Prop Subs Inp Report'!AQ104="X",1,IF('Prop Subs Inp Report'!AR104="X",1,IF('Prop Subs Inp Report'!AS104="X",1,IF('Prop Subs Inp Report'!AT104="X",1,IF('Prop Subs Inp Report'!AU104="X",1,IF('Prop Subs Inp Report'!AV104="X",1,IF('Prop Subs Inp Report'!AW104="X",1,IF('Prop Subs Inp Report'!AX104="X",1,IF('Prop Subs Inp Report'!AY104="X",1,IF('Prop Subs Inp Report'!AZ104="X",1,0))))))))))</f>
        <v>0</v>
      </c>
    </row>
    <row r="98" spans="9:10" x14ac:dyDescent="0.25">
      <c r="I98">
        <f>IF('Prop Subs Inp Report'!V105="X",1,IF('Prop Subs Inp Report'!W105="X",1,IF('Prop Subs Inp Report'!X105="X",1,IF('Prop Subs Inp Report'!Y105="X",1,IF('Prop Subs Inp Report'!Z105="X",1,IF('Prop Subs Inp Report'!AA105="X",1,IF('Prop Subs Inp Report'!AB105="X",1,IF('Prop Subs Inp Report'!AC105="X",1,IF('Prop Subs Inp Report'!AD105="X",1,IF('Prop Subs Inp Report'!AE105="X",1,IF('Prop Subs Inp Report'!AF105="X",1,IF('Prop Subs Inp Report'!AG105="X",1,IF('Prop Subs Inp Report'!AH105="X",1,0)))))))))))))</f>
        <v>0</v>
      </c>
      <c r="J98">
        <f>IF('Prop Subs Inp Report'!AQ105="X",1,IF('Prop Subs Inp Report'!AR105="X",1,IF('Prop Subs Inp Report'!AS105="X",1,IF('Prop Subs Inp Report'!AT105="X",1,IF('Prop Subs Inp Report'!AU105="X",1,IF('Prop Subs Inp Report'!AV105="X",1,IF('Prop Subs Inp Report'!AW105="X",1,IF('Prop Subs Inp Report'!AX105="X",1,IF('Prop Subs Inp Report'!AY105="X",1,IF('Prop Subs Inp Report'!AZ105="X",1,0))))))))))</f>
        <v>0</v>
      </c>
    </row>
    <row r="99" spans="9:10" x14ac:dyDescent="0.25">
      <c r="I99">
        <f>IF('Prop Subs Inp Report'!V106="X",1,IF('Prop Subs Inp Report'!W106="X",1,IF('Prop Subs Inp Report'!X106="X",1,IF('Prop Subs Inp Report'!Y106="X",1,IF('Prop Subs Inp Report'!Z106="X",1,IF('Prop Subs Inp Report'!AA106="X",1,IF('Prop Subs Inp Report'!AB106="X",1,IF('Prop Subs Inp Report'!AC106="X",1,IF('Prop Subs Inp Report'!AD106="X",1,IF('Prop Subs Inp Report'!AE106="X",1,IF('Prop Subs Inp Report'!AF106="X",1,IF('Prop Subs Inp Report'!AG106="X",1,IF('Prop Subs Inp Report'!AH106="X",1,0)))))))))))))</f>
        <v>0</v>
      </c>
      <c r="J99">
        <f>IF('Prop Subs Inp Report'!AQ106="X",1,IF('Prop Subs Inp Report'!AR106="X",1,IF('Prop Subs Inp Report'!AS106="X",1,IF('Prop Subs Inp Report'!AT106="X",1,IF('Prop Subs Inp Report'!AU106="X",1,IF('Prop Subs Inp Report'!AV106="X",1,IF('Prop Subs Inp Report'!AW106="X",1,IF('Prop Subs Inp Report'!AX106="X",1,IF('Prop Subs Inp Report'!AY106="X",1,IF('Prop Subs Inp Report'!AZ106="X",1,0))))))))))</f>
        <v>0</v>
      </c>
    </row>
    <row r="100" spans="9:10" x14ac:dyDescent="0.25">
      <c r="I100">
        <f>IF('Prop Subs Inp Report'!V107="X",1,IF('Prop Subs Inp Report'!W107="X",1,IF('Prop Subs Inp Report'!X107="X",1,IF('Prop Subs Inp Report'!Y107="X",1,IF('Prop Subs Inp Report'!Z107="X",1,IF('Prop Subs Inp Report'!AA107="X",1,IF('Prop Subs Inp Report'!AB107="X",1,IF('Prop Subs Inp Report'!AC107="X",1,IF('Prop Subs Inp Report'!AD107="X",1,IF('Prop Subs Inp Report'!AE107="X",1,IF('Prop Subs Inp Report'!AF107="X",1,IF('Prop Subs Inp Report'!AG107="X",1,IF('Prop Subs Inp Report'!AH107="X",1,0)))))))))))))</f>
        <v>0</v>
      </c>
      <c r="J100">
        <f>IF('Prop Subs Inp Report'!AQ107="X",1,IF('Prop Subs Inp Report'!AR107="X",1,IF('Prop Subs Inp Report'!AS107="X",1,IF('Prop Subs Inp Report'!AT107="X",1,IF('Prop Subs Inp Report'!AU107="X",1,IF('Prop Subs Inp Report'!AV107="X",1,IF('Prop Subs Inp Report'!AW107="X",1,IF('Prop Subs Inp Report'!AX107="X",1,IF('Prop Subs Inp Report'!AY107="X",1,IF('Prop Subs Inp Report'!AZ107="X",1,0))))))))))</f>
        <v>0</v>
      </c>
    </row>
    <row r="101" spans="9:10" x14ac:dyDescent="0.25">
      <c r="I101">
        <f>IF('Prop Subs Inp Report'!V108="X",1,IF('Prop Subs Inp Report'!W108="X",1,IF('Prop Subs Inp Report'!X108="X",1,IF('Prop Subs Inp Report'!Y108="X",1,IF('Prop Subs Inp Report'!Z108="X",1,IF('Prop Subs Inp Report'!AA108="X",1,IF('Prop Subs Inp Report'!AB108="X",1,IF('Prop Subs Inp Report'!AC108="X",1,IF('Prop Subs Inp Report'!AD108="X",1,IF('Prop Subs Inp Report'!AE108="X",1,IF('Prop Subs Inp Report'!AF108="X",1,IF('Prop Subs Inp Report'!AG108="X",1,IF('Prop Subs Inp Report'!AH108="X",1,0)))))))))))))</f>
        <v>0</v>
      </c>
      <c r="J101">
        <f>IF('Prop Subs Inp Report'!AQ108="X",1,IF('Prop Subs Inp Report'!AR108="X",1,IF('Prop Subs Inp Report'!AS108="X",1,IF('Prop Subs Inp Report'!AT108="X",1,IF('Prop Subs Inp Report'!AU108="X",1,IF('Prop Subs Inp Report'!AV108="X",1,IF('Prop Subs Inp Report'!AW108="X",1,IF('Prop Subs Inp Report'!AX108="X",1,IF('Prop Subs Inp Report'!AY108="X",1,IF('Prop Subs Inp Report'!AZ108="X",1,0))))))))))</f>
        <v>0</v>
      </c>
    </row>
    <row r="102" spans="9:10" x14ac:dyDescent="0.25">
      <c r="I102">
        <f>IF('Prop Subs Inp Report'!V109="X",1,IF('Prop Subs Inp Report'!W109="X",1,IF('Prop Subs Inp Report'!X109="X",1,IF('Prop Subs Inp Report'!Y109="X",1,IF('Prop Subs Inp Report'!Z109="X",1,IF('Prop Subs Inp Report'!AA109="X",1,IF('Prop Subs Inp Report'!AB109="X",1,IF('Prop Subs Inp Report'!AC109="X",1,IF('Prop Subs Inp Report'!AD109="X",1,IF('Prop Subs Inp Report'!AE109="X",1,IF('Prop Subs Inp Report'!AF109="X",1,IF('Prop Subs Inp Report'!AG109="X",1,IF('Prop Subs Inp Report'!AH109="X",1,0)))))))))))))</f>
        <v>0</v>
      </c>
      <c r="J102">
        <f>IF('Prop Subs Inp Report'!AQ109="X",1,IF('Prop Subs Inp Report'!AR109="X",1,IF('Prop Subs Inp Report'!AS109="X",1,IF('Prop Subs Inp Report'!AT109="X",1,IF('Prop Subs Inp Report'!AU109="X",1,IF('Prop Subs Inp Report'!AV109="X",1,IF('Prop Subs Inp Report'!AW109="X",1,IF('Prop Subs Inp Report'!AX109="X",1,IF('Prop Subs Inp Report'!AY109="X",1,IF('Prop Subs Inp Report'!AZ109="X",1,0))))))))))</f>
        <v>0</v>
      </c>
    </row>
  </sheetData>
  <mergeCells count="23">
    <mergeCell ref="C10:D10"/>
    <mergeCell ref="A11:A12"/>
    <mergeCell ref="B11:B12"/>
    <mergeCell ref="C13:D13"/>
    <mergeCell ref="C1:D1"/>
    <mergeCell ref="A2:A3"/>
    <mergeCell ref="B2:B3"/>
    <mergeCell ref="A4:A5"/>
    <mergeCell ref="B4:B5"/>
    <mergeCell ref="A6:A7"/>
    <mergeCell ref="B6:B7"/>
    <mergeCell ref="A17:A18"/>
    <mergeCell ref="B17:B18"/>
    <mergeCell ref="A19:A20"/>
    <mergeCell ref="B19:B20"/>
    <mergeCell ref="A8:A9"/>
    <mergeCell ref="B8:B9"/>
    <mergeCell ref="C21:D21"/>
    <mergeCell ref="C22:D22"/>
    <mergeCell ref="C23:D23"/>
    <mergeCell ref="C24:D24"/>
    <mergeCell ref="C14:D14"/>
    <mergeCell ref="C16:D16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6D45-451A-4A06-9A92-B8D90420019B}">
  <sheetPr codeName="Sheet12"/>
  <dimension ref="A2:C100"/>
  <sheetViews>
    <sheetView workbookViewId="0">
      <selection activeCell="A99" sqref="A99"/>
    </sheetView>
  </sheetViews>
  <sheetFormatPr defaultRowHeight="15" x14ac:dyDescent="0.25"/>
  <cols>
    <col min="1" max="1" width="22.140625" bestFit="1" customWidth="1"/>
    <col min="3" max="3" width="15.5703125" bestFit="1" customWidth="1"/>
  </cols>
  <sheetData>
    <row r="2" spans="1:3" x14ac:dyDescent="0.25">
      <c r="A2" t="s">
        <v>167</v>
      </c>
      <c r="C2" t="s">
        <v>296</v>
      </c>
    </row>
    <row r="3" spans="1:3" x14ac:dyDescent="0.25">
      <c r="A3" t="s">
        <v>170</v>
      </c>
      <c r="C3" t="s">
        <v>217</v>
      </c>
    </row>
    <row r="4" spans="1:3" x14ac:dyDescent="0.25">
      <c r="A4" t="s">
        <v>173</v>
      </c>
      <c r="C4" t="s">
        <v>295</v>
      </c>
    </row>
    <row r="5" spans="1:3" x14ac:dyDescent="0.25">
      <c r="A5" t="s">
        <v>175</v>
      </c>
      <c r="C5" t="s">
        <v>229</v>
      </c>
    </row>
    <row r="6" spans="1:3" x14ac:dyDescent="0.25">
      <c r="A6" t="s">
        <v>178</v>
      </c>
      <c r="C6" t="s">
        <v>297</v>
      </c>
    </row>
    <row r="7" spans="1:3" x14ac:dyDescent="0.25">
      <c r="A7" t="s">
        <v>182</v>
      </c>
      <c r="C7" t="s">
        <v>298</v>
      </c>
    </row>
    <row r="8" spans="1:3" x14ac:dyDescent="0.25">
      <c r="A8" t="s">
        <v>185</v>
      </c>
      <c r="C8" t="s">
        <v>299</v>
      </c>
    </row>
    <row r="9" spans="1:3" x14ac:dyDescent="0.25">
      <c r="A9" t="s">
        <v>346</v>
      </c>
      <c r="C9" t="s">
        <v>309</v>
      </c>
    </row>
    <row r="10" spans="1:3" x14ac:dyDescent="0.25">
      <c r="A10" t="s">
        <v>186</v>
      </c>
      <c r="C10" t="s">
        <v>300</v>
      </c>
    </row>
    <row r="11" spans="1:3" x14ac:dyDescent="0.25">
      <c r="A11" t="s">
        <v>187</v>
      </c>
      <c r="C11" t="s">
        <v>301</v>
      </c>
    </row>
    <row r="12" spans="1:3" x14ac:dyDescent="0.25">
      <c r="A12" t="s">
        <v>190</v>
      </c>
      <c r="C12" t="s">
        <v>302</v>
      </c>
    </row>
    <row r="13" spans="1:3" x14ac:dyDescent="0.25">
      <c r="A13" t="s">
        <v>192</v>
      </c>
      <c r="C13" t="s">
        <v>303</v>
      </c>
    </row>
    <row r="14" spans="1:3" x14ac:dyDescent="0.25">
      <c r="A14" t="s">
        <v>194</v>
      </c>
      <c r="C14" t="s">
        <v>304</v>
      </c>
    </row>
    <row r="15" spans="1:3" x14ac:dyDescent="0.25">
      <c r="A15" t="s">
        <v>196</v>
      </c>
      <c r="C15" t="s">
        <v>308</v>
      </c>
    </row>
    <row r="16" spans="1:3" x14ac:dyDescent="0.25">
      <c r="A16" t="s">
        <v>200</v>
      </c>
      <c r="C16" t="s">
        <v>307</v>
      </c>
    </row>
    <row r="17" spans="1:3" x14ac:dyDescent="0.25">
      <c r="A17" t="s">
        <v>202</v>
      </c>
      <c r="C17" t="s">
        <v>305</v>
      </c>
    </row>
    <row r="18" spans="1:3" x14ac:dyDescent="0.25">
      <c r="A18" t="s">
        <v>204</v>
      </c>
      <c r="C18" t="s">
        <v>306</v>
      </c>
    </row>
    <row r="19" spans="1:3" x14ac:dyDescent="0.25">
      <c r="A19" t="s">
        <v>206</v>
      </c>
      <c r="C19" t="s">
        <v>310</v>
      </c>
    </row>
    <row r="20" spans="1:3" x14ac:dyDescent="0.25">
      <c r="A20" t="s">
        <v>208</v>
      </c>
    </row>
    <row r="21" spans="1:3" x14ac:dyDescent="0.25">
      <c r="A21" t="s">
        <v>210</v>
      </c>
    </row>
    <row r="22" spans="1:3" x14ac:dyDescent="0.25">
      <c r="A22" t="s">
        <v>212</v>
      </c>
    </row>
    <row r="23" spans="1:3" x14ac:dyDescent="0.25">
      <c r="A23" t="s">
        <v>214</v>
      </c>
    </row>
    <row r="24" spans="1:3" x14ac:dyDescent="0.25">
      <c r="A24" t="s">
        <v>216</v>
      </c>
    </row>
    <row r="25" spans="1:3" x14ac:dyDescent="0.25">
      <c r="A25" t="s">
        <v>217</v>
      </c>
    </row>
    <row r="26" spans="1:3" x14ac:dyDescent="0.25">
      <c r="A26" t="s">
        <v>219</v>
      </c>
    </row>
    <row r="27" spans="1:3" x14ac:dyDescent="0.25">
      <c r="A27" t="s">
        <v>221</v>
      </c>
    </row>
    <row r="28" spans="1:3" x14ac:dyDescent="0.25">
      <c r="A28" t="s">
        <v>223</v>
      </c>
    </row>
    <row r="29" spans="1:3" x14ac:dyDescent="0.25">
      <c r="A29" t="s">
        <v>225</v>
      </c>
    </row>
    <row r="30" spans="1:3" x14ac:dyDescent="0.25">
      <c r="A30" t="s">
        <v>227</v>
      </c>
    </row>
    <row r="31" spans="1:3" x14ac:dyDescent="0.25">
      <c r="A31" t="s">
        <v>228</v>
      </c>
    </row>
    <row r="32" spans="1:3" x14ac:dyDescent="0.25">
      <c r="A32" t="s">
        <v>229</v>
      </c>
    </row>
    <row r="33" spans="1:1" x14ac:dyDescent="0.25">
      <c r="A33" t="s">
        <v>230</v>
      </c>
    </row>
    <row r="34" spans="1:1" x14ac:dyDescent="0.25">
      <c r="A34" t="s">
        <v>231</v>
      </c>
    </row>
    <row r="35" spans="1:1" x14ac:dyDescent="0.25">
      <c r="A35" t="s">
        <v>344</v>
      </c>
    </row>
    <row r="36" spans="1:1" x14ac:dyDescent="0.25">
      <c r="A36" t="s">
        <v>232</v>
      </c>
    </row>
    <row r="37" spans="1:1" x14ac:dyDescent="0.25">
      <c r="A37" t="s">
        <v>233</v>
      </c>
    </row>
    <row r="38" spans="1:1" x14ac:dyDescent="0.25">
      <c r="A38" t="s">
        <v>234</v>
      </c>
    </row>
    <row r="39" spans="1:1" x14ac:dyDescent="0.25">
      <c r="A39" t="s">
        <v>235</v>
      </c>
    </row>
    <row r="40" spans="1:1" x14ac:dyDescent="0.25">
      <c r="A40" t="s">
        <v>236</v>
      </c>
    </row>
    <row r="41" spans="1:1" x14ac:dyDescent="0.25">
      <c r="A41" t="s">
        <v>237</v>
      </c>
    </row>
    <row r="42" spans="1:1" x14ac:dyDescent="0.25">
      <c r="A42" t="s">
        <v>238</v>
      </c>
    </row>
    <row r="43" spans="1:1" x14ac:dyDescent="0.25">
      <c r="A43" t="s">
        <v>239</v>
      </c>
    </row>
    <row r="44" spans="1:1" x14ac:dyDescent="0.25">
      <c r="A44" t="s">
        <v>240</v>
      </c>
    </row>
    <row r="45" spans="1:1" x14ac:dyDescent="0.25">
      <c r="A45" t="s">
        <v>241</v>
      </c>
    </row>
    <row r="46" spans="1:1" x14ac:dyDescent="0.25">
      <c r="A46" t="s">
        <v>242</v>
      </c>
    </row>
    <row r="47" spans="1:1" x14ac:dyDescent="0.25">
      <c r="A47" t="s">
        <v>243</v>
      </c>
    </row>
    <row r="48" spans="1:1" x14ac:dyDescent="0.25">
      <c r="A48" t="s">
        <v>244</v>
      </c>
    </row>
    <row r="49" spans="1:1" x14ac:dyDescent="0.25">
      <c r="A49" t="s">
        <v>245</v>
      </c>
    </row>
    <row r="50" spans="1:1" x14ac:dyDescent="0.25">
      <c r="A50" t="s">
        <v>246</v>
      </c>
    </row>
    <row r="51" spans="1:1" x14ac:dyDescent="0.25">
      <c r="A51" t="s">
        <v>247</v>
      </c>
    </row>
    <row r="52" spans="1:1" x14ac:dyDescent="0.25">
      <c r="A52" t="s">
        <v>248</v>
      </c>
    </row>
    <row r="53" spans="1:1" x14ac:dyDescent="0.25">
      <c r="A53" t="s">
        <v>249</v>
      </c>
    </row>
    <row r="54" spans="1:1" x14ac:dyDescent="0.25">
      <c r="A54" t="s">
        <v>250</v>
      </c>
    </row>
    <row r="55" spans="1:1" x14ac:dyDescent="0.25">
      <c r="A55" t="s">
        <v>251</v>
      </c>
    </row>
    <row r="56" spans="1:1" x14ac:dyDescent="0.25">
      <c r="A56" t="s">
        <v>252</v>
      </c>
    </row>
    <row r="57" spans="1:1" x14ac:dyDescent="0.25">
      <c r="A57" t="s">
        <v>253</v>
      </c>
    </row>
    <row r="58" spans="1:1" x14ac:dyDescent="0.25">
      <c r="A58" t="s">
        <v>254</v>
      </c>
    </row>
    <row r="59" spans="1:1" x14ac:dyDescent="0.25">
      <c r="A59" s="181" t="s">
        <v>255</v>
      </c>
    </row>
    <row r="60" spans="1:1" x14ac:dyDescent="0.25">
      <c r="A60" t="s">
        <v>256</v>
      </c>
    </row>
    <row r="61" spans="1:1" x14ac:dyDescent="0.25">
      <c r="A61" t="s">
        <v>257</v>
      </c>
    </row>
    <row r="62" spans="1:1" x14ac:dyDescent="0.25">
      <c r="A62" s="181" t="s">
        <v>258</v>
      </c>
    </row>
    <row r="63" spans="1:1" x14ac:dyDescent="0.25">
      <c r="A63" s="181" t="s">
        <v>259</v>
      </c>
    </row>
    <row r="64" spans="1:1" x14ac:dyDescent="0.25">
      <c r="A64" t="s">
        <v>260</v>
      </c>
    </row>
    <row r="65" spans="1:1" x14ac:dyDescent="0.25">
      <c r="A65" t="s">
        <v>261</v>
      </c>
    </row>
    <row r="66" spans="1:1" x14ac:dyDescent="0.25">
      <c r="A66" t="s">
        <v>262</v>
      </c>
    </row>
    <row r="67" spans="1:1" x14ac:dyDescent="0.25">
      <c r="A67" t="s">
        <v>263</v>
      </c>
    </row>
    <row r="68" spans="1:1" x14ac:dyDescent="0.25">
      <c r="A68" t="s">
        <v>264</v>
      </c>
    </row>
    <row r="69" spans="1:1" x14ac:dyDescent="0.25">
      <c r="A69" t="s">
        <v>265</v>
      </c>
    </row>
    <row r="70" spans="1:1" x14ac:dyDescent="0.25">
      <c r="A70" t="s">
        <v>266</v>
      </c>
    </row>
    <row r="71" spans="1:1" x14ac:dyDescent="0.25">
      <c r="A71" t="s">
        <v>267</v>
      </c>
    </row>
    <row r="72" spans="1:1" x14ac:dyDescent="0.25">
      <c r="A72" t="s">
        <v>268</v>
      </c>
    </row>
    <row r="73" spans="1:1" x14ac:dyDescent="0.25">
      <c r="A73" t="s">
        <v>269</v>
      </c>
    </row>
    <row r="74" spans="1:1" x14ac:dyDescent="0.25">
      <c r="A74" t="s">
        <v>270</v>
      </c>
    </row>
    <row r="75" spans="1:1" x14ac:dyDescent="0.25">
      <c r="A75" t="s">
        <v>271</v>
      </c>
    </row>
    <row r="76" spans="1:1" x14ac:dyDescent="0.25">
      <c r="A76" t="s">
        <v>272</v>
      </c>
    </row>
    <row r="77" spans="1:1" x14ac:dyDescent="0.25">
      <c r="A77" t="s">
        <v>273</v>
      </c>
    </row>
    <row r="78" spans="1:1" x14ac:dyDescent="0.25">
      <c r="A78" t="s">
        <v>274</v>
      </c>
    </row>
    <row r="79" spans="1:1" x14ac:dyDescent="0.25">
      <c r="A79" t="s">
        <v>275</v>
      </c>
    </row>
    <row r="80" spans="1:1" x14ac:dyDescent="0.25">
      <c r="A80" t="s">
        <v>276</v>
      </c>
    </row>
    <row r="81" spans="1:1" x14ac:dyDescent="0.25">
      <c r="A81" t="s">
        <v>337</v>
      </c>
    </row>
    <row r="82" spans="1:1" x14ac:dyDescent="0.25">
      <c r="A82" t="s">
        <v>277</v>
      </c>
    </row>
    <row r="83" spans="1:1" x14ac:dyDescent="0.25">
      <c r="A83" t="s">
        <v>278</v>
      </c>
    </row>
    <row r="84" spans="1:1" x14ac:dyDescent="0.25">
      <c r="A84" t="s">
        <v>279</v>
      </c>
    </row>
    <row r="85" spans="1:1" x14ac:dyDescent="0.25">
      <c r="A85" t="s">
        <v>280</v>
      </c>
    </row>
    <row r="86" spans="1:1" x14ac:dyDescent="0.25">
      <c r="A86" t="s">
        <v>281</v>
      </c>
    </row>
    <row r="87" spans="1:1" x14ac:dyDescent="0.25">
      <c r="A87" t="s">
        <v>282</v>
      </c>
    </row>
    <row r="88" spans="1:1" x14ac:dyDescent="0.25">
      <c r="A88" t="s">
        <v>283</v>
      </c>
    </row>
    <row r="89" spans="1:1" x14ac:dyDescent="0.25">
      <c r="A89" t="s">
        <v>284</v>
      </c>
    </row>
    <row r="90" spans="1:1" x14ac:dyDescent="0.25">
      <c r="A90" t="s">
        <v>285</v>
      </c>
    </row>
    <row r="91" spans="1:1" x14ac:dyDescent="0.25">
      <c r="A91" t="s">
        <v>286</v>
      </c>
    </row>
    <row r="92" spans="1:1" x14ac:dyDescent="0.25">
      <c r="A92" t="s">
        <v>287</v>
      </c>
    </row>
    <row r="93" spans="1:1" x14ac:dyDescent="0.25">
      <c r="A93" t="s">
        <v>288</v>
      </c>
    </row>
    <row r="94" spans="1:1" x14ac:dyDescent="0.25">
      <c r="A94" t="s">
        <v>289</v>
      </c>
    </row>
    <row r="95" spans="1:1" x14ac:dyDescent="0.25">
      <c r="A95" t="s">
        <v>290</v>
      </c>
    </row>
    <row r="96" spans="1:1" x14ac:dyDescent="0.25">
      <c r="A96" t="s">
        <v>291</v>
      </c>
    </row>
    <row r="97" spans="1:1" x14ac:dyDescent="0.25">
      <c r="A97" t="s">
        <v>292</v>
      </c>
    </row>
    <row r="98" spans="1:1" x14ac:dyDescent="0.25">
      <c r="A98" t="s">
        <v>347</v>
      </c>
    </row>
    <row r="99" spans="1:1" x14ac:dyDescent="0.25">
      <c r="A99" t="s">
        <v>293</v>
      </c>
    </row>
    <row r="100" spans="1:1" x14ac:dyDescent="0.25">
      <c r="A100" t="s">
        <v>294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B4A-49FB-458D-8433-8C56E47E80FF}">
  <sheetPr codeName="Sheet13"/>
  <dimension ref="A1:D9"/>
  <sheetViews>
    <sheetView workbookViewId="0">
      <selection activeCell="D25" sqref="D25"/>
    </sheetView>
  </sheetViews>
  <sheetFormatPr defaultRowHeight="15" x14ac:dyDescent="0.25"/>
  <cols>
    <col min="1" max="1" width="22.28515625" bestFit="1" customWidth="1"/>
    <col min="2" max="2" width="32.28515625" bestFit="1" customWidth="1"/>
    <col min="3" max="4" width="13.7109375" bestFit="1" customWidth="1"/>
  </cols>
  <sheetData>
    <row r="1" spans="1:4" x14ac:dyDescent="0.25">
      <c r="A1" t="s">
        <v>12</v>
      </c>
      <c r="B1" t="s">
        <v>134</v>
      </c>
      <c r="C1" t="s">
        <v>13</v>
      </c>
      <c r="D1" t="s">
        <v>14</v>
      </c>
    </row>
    <row r="2" spans="1:4" x14ac:dyDescent="0.25">
      <c r="A2" t="s">
        <v>135</v>
      </c>
      <c r="B2" t="s">
        <v>391</v>
      </c>
      <c r="C2" t="s">
        <v>399</v>
      </c>
      <c r="D2" t="s">
        <v>404</v>
      </c>
    </row>
    <row r="3" spans="1:4" x14ac:dyDescent="0.25">
      <c r="A3" t="s">
        <v>136</v>
      </c>
      <c r="B3" t="s">
        <v>392</v>
      </c>
      <c r="C3" t="s">
        <v>400</v>
      </c>
      <c r="D3" t="s">
        <v>404</v>
      </c>
    </row>
    <row r="4" spans="1:4" x14ac:dyDescent="0.25">
      <c r="A4" t="s">
        <v>137</v>
      </c>
      <c r="B4" t="s">
        <v>393</v>
      </c>
      <c r="C4" t="s">
        <v>401</v>
      </c>
      <c r="D4" t="s">
        <v>404</v>
      </c>
    </row>
    <row r="5" spans="1:4" x14ac:dyDescent="0.25">
      <c r="A5" t="s">
        <v>150</v>
      </c>
      <c r="B5" t="s">
        <v>397</v>
      </c>
      <c r="C5" t="s">
        <v>402</v>
      </c>
      <c r="D5" t="s">
        <v>404</v>
      </c>
    </row>
    <row r="6" spans="1:4" x14ac:dyDescent="0.25">
      <c r="A6" t="s">
        <v>149</v>
      </c>
      <c r="C6" t="s">
        <v>403</v>
      </c>
      <c r="D6" t="s">
        <v>404</v>
      </c>
    </row>
    <row r="7" spans="1:4" x14ac:dyDescent="0.25">
      <c r="A7" t="s">
        <v>151</v>
      </c>
      <c r="C7" t="s">
        <v>151</v>
      </c>
      <c r="D7" t="s">
        <v>151</v>
      </c>
    </row>
    <row r="8" spans="1:4" x14ac:dyDescent="0.25">
      <c r="A8" t="s">
        <v>155</v>
      </c>
      <c r="C8" t="s">
        <v>151</v>
      </c>
      <c r="D8" t="s">
        <v>404</v>
      </c>
    </row>
    <row r="9" spans="1:4" x14ac:dyDescent="0.25">
      <c r="A9" t="s">
        <v>338</v>
      </c>
      <c r="B9" t="s">
        <v>398</v>
      </c>
      <c r="C9" t="s">
        <v>151</v>
      </c>
      <c r="D9" t="s">
        <v>404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963F-C634-435C-8B32-7834C7DB3302}">
  <sheetPr codeName="Sheet14"/>
  <dimension ref="A1:B7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163</v>
      </c>
      <c r="B1" t="s">
        <v>391</v>
      </c>
    </row>
    <row r="2" spans="1:2" x14ac:dyDescent="0.25">
      <c r="A2" t="s">
        <v>168</v>
      </c>
      <c r="B2" t="s">
        <v>392</v>
      </c>
    </row>
    <row r="3" spans="1:2" x14ac:dyDescent="0.25">
      <c r="A3" t="s">
        <v>171</v>
      </c>
      <c r="B3" t="s">
        <v>393</v>
      </c>
    </row>
    <row r="5" spans="1:2" x14ac:dyDescent="0.25">
      <c r="B5" t="s">
        <v>394</v>
      </c>
    </row>
    <row r="6" spans="1:2" x14ac:dyDescent="0.25">
      <c r="B6" t="s">
        <v>395</v>
      </c>
    </row>
    <row r="7" spans="1:2" x14ac:dyDescent="0.25">
      <c r="B7" t="s">
        <v>396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47701088B073459474FCAE74A7E870" ma:contentTypeVersion="17" ma:contentTypeDescription="Create a new document." ma:contentTypeScope="" ma:versionID="6273119d180e900e6adb7a3c10423116">
  <xsd:schema xmlns:xsd="http://www.w3.org/2001/XMLSchema" xmlns:xs="http://www.w3.org/2001/XMLSchema" xmlns:p="http://schemas.microsoft.com/office/2006/metadata/properties" xmlns:ns2="f85f8d42-7cdc-4aa6-860a-35aded411530" xmlns:ns3="b8337524-be8f-4350-9eef-fb344db1f2f1" targetNamespace="http://schemas.microsoft.com/office/2006/metadata/properties" ma:root="true" ma:fieldsID="b23c2925a6300c965199de6167ed7d82" ns2:_="" ns3:_="">
    <xsd:import namespace="f85f8d42-7cdc-4aa6-860a-35aded411530"/>
    <xsd:import namespace="b8337524-be8f-4350-9eef-fb344db1f2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5f8d42-7cdc-4aa6-860a-35aded4115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cbcfefb4-4188-4021-8dbc-766e12f882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337524-be8f-4350-9eef-fb344db1f2f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ce97c76-d5b5-4897-92bb-35f790eb713e}" ma:internalName="TaxCatchAll" ma:showField="CatchAllData" ma:web="b8337524-be8f-4350-9eef-fb344db1f2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3C2F8F-7D40-4A81-8BC9-71F6F93698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5f8d42-7cdc-4aa6-860a-35aded411530"/>
    <ds:schemaRef ds:uri="b8337524-be8f-4350-9eef-fb344db1f2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47886B-C9F0-4A84-85BA-E3078F12180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DATA SHEET</vt:lpstr>
      <vt:lpstr>Summary Drill Pipe</vt:lpstr>
      <vt:lpstr>Prop Drill Pipe Inp Report</vt:lpstr>
      <vt:lpstr>DP Count</vt:lpstr>
      <vt:lpstr>Data Sheet DP</vt:lpstr>
      <vt:lpstr>Summary HWDP</vt:lpstr>
      <vt:lpstr>Prop HWDP Inp Report</vt:lpstr>
      <vt:lpstr>HWDP Count</vt:lpstr>
      <vt:lpstr>Data Sheet HWDP</vt:lpstr>
      <vt:lpstr>Summary Sub</vt:lpstr>
      <vt:lpstr>Prop Subs Inp Report</vt:lpstr>
      <vt:lpstr>Sub Count</vt:lpstr>
      <vt:lpstr>Drill Size Info</vt:lpstr>
      <vt:lpstr>Data Sheet Subs</vt:lpstr>
      <vt:lpstr>Contractor-Operator</vt:lpstr>
      <vt:lpstr>Shop List</vt:lpstr>
      <vt:lpstr>PATHFINDER LOCATIONS</vt:lpstr>
      <vt:lpstr>Connection_Type</vt:lpstr>
      <vt:lpstr>Contractor_Name</vt:lpstr>
      <vt:lpstr>Grade</vt:lpstr>
      <vt:lpstr>Machine_Shop</vt:lpstr>
      <vt:lpstr>Operator_Name</vt:lpstr>
      <vt:lpstr>'Prop Drill Pipe Inp Report'!Print_Area</vt:lpstr>
      <vt:lpstr>'Prop HWDP Inp Report'!Print_Area</vt:lpstr>
      <vt:lpstr>'Prop Drill Pipe Inp Report'!Print_Titles</vt:lpstr>
      <vt:lpstr>'Prop HWDP Inp Report'!Print_Titles</vt:lpstr>
      <vt:lpstr>'Prop Subs Inp Report'!Print_Titles</vt:lpstr>
      <vt:lpstr>Size</vt:lpstr>
      <vt:lpstr>UT_Thickness</vt:lpstr>
      <vt:lpstr>Weight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Ockler</dc:creator>
  <cp:keywords/>
  <dc:description/>
  <cp:lastModifiedBy>Chase Gartner</cp:lastModifiedBy>
  <cp:revision/>
  <cp:lastPrinted>2024-04-10T13:03:43Z</cp:lastPrinted>
  <dcterms:created xsi:type="dcterms:W3CDTF">2023-10-16T15:06:37Z</dcterms:created>
  <dcterms:modified xsi:type="dcterms:W3CDTF">2024-11-27T22:34:04Z</dcterms:modified>
  <cp:category/>
  <cp:contentStatus/>
</cp:coreProperties>
</file>